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950" tabRatio="939" firstSheet="3" activeTab="9"/>
  </bookViews>
  <sheets>
    <sheet name="Data Entry" sheetId="1" r:id="rId1"/>
    <sheet name="Scouting" sheetId="6" r:id="rId2"/>
    <sheet name="Automated picklists" sheetId="28" r:id="rId3"/>
    <sheet name="Statistics" sheetId="3" r:id="rId4"/>
    <sheet name="Max stats" sheetId="19" r:id="rId5"/>
    <sheet name="I wanna go biking" sheetId="27" r:id="rId6"/>
    <sheet name="DT Stats" sheetId="5" r:id="rId7"/>
    <sheet name="2020 style predictor" sheetId="23" r:id="rId8"/>
    <sheet name="The OG predictor" sheetId="4" r:id="rId9"/>
    <sheet name="Complex 254 model" sheetId="20" r:id="rId10"/>
    <sheet name="Sheety McSheetface" sheetId="16" r:id="rId11"/>
    <sheet name="Pls get me a blue banner" sheetId="25" r:id="rId12"/>
    <sheet name="Stats for predictor" sheetId="14" r:id="rId13"/>
    <sheet name="Defense processing realm (dpr)" sheetId="24" r:id="rId14"/>
    <sheet name="I want to cry" sheetId="26" r:id="rId15"/>
    <sheet name="Accuracy Raw Data" sheetId="7" r:id="rId16"/>
    <sheet name="Formulas" sheetId="2" r:id="rId17"/>
  </sheets>
  <calcPr calcId="144525"/>
</workbook>
</file>

<file path=xl/sharedStrings.xml><?xml version="1.0" encoding="utf-8"?>
<sst xmlns="http://schemas.openxmlformats.org/spreadsheetml/2006/main" count="589" uniqueCount="295">
  <si>
    <t>Pre Match Info</t>
  </si>
  <si>
    <t>Auto</t>
  </si>
  <si>
    <t>Teleop</t>
  </si>
  <si>
    <t>Defence</t>
  </si>
  <si>
    <t>Climbing</t>
  </si>
  <si>
    <t>Post Match Info</t>
  </si>
  <si>
    <t>Team #</t>
  </si>
  <si>
    <t>Match #</t>
  </si>
  <si>
    <t>Colour</t>
  </si>
  <si>
    <t>Moved?</t>
  </si>
  <si>
    <t>Low Balls</t>
  </si>
  <si>
    <t>Low misses</t>
  </si>
  <si>
    <t>High Balls</t>
  </si>
  <si>
    <t>High Misses</t>
  </si>
  <si>
    <t>Low Misses</t>
  </si>
  <si>
    <t>Opponent 1</t>
  </si>
  <si>
    <t>Opponent 1 time</t>
  </si>
  <si>
    <t>Opponent 2</t>
  </si>
  <si>
    <t>Opponent 2 time</t>
  </si>
  <si>
    <t>Opponent 3</t>
  </si>
  <si>
    <t>Opponent 3 time</t>
  </si>
  <si>
    <t>Climbing time</t>
  </si>
  <si>
    <t>Climbing Level</t>
  </si>
  <si>
    <t>Did they fall?</t>
  </si>
  <si>
    <t>Foul Pts</t>
  </si>
  <si>
    <t>Yellow Card</t>
  </si>
  <si>
    <t>Red Card?</t>
  </si>
  <si>
    <t>Breakdown</t>
  </si>
  <si>
    <t>Recovered</t>
  </si>
  <si>
    <t>Blue</t>
  </si>
  <si>
    <t>Red</t>
  </si>
  <si>
    <t>red</t>
  </si>
  <si>
    <t>NONE YET</t>
  </si>
  <si>
    <t>Avg Pts Contributed</t>
  </si>
  <si>
    <t>Auto PTS</t>
  </si>
  <si>
    <t>Tele Pts</t>
  </si>
  <si>
    <t>D time</t>
  </si>
  <si>
    <t>Max Climb LVL</t>
  </si>
  <si>
    <t>Climb Mode</t>
  </si>
  <si>
    <t>Avg Climb Pts</t>
  </si>
  <si>
    <t>Percent of time fallen</t>
  </si>
  <si>
    <t>Avg Foul Pts</t>
  </si>
  <si>
    <t>Yellow Cards</t>
  </si>
  <si>
    <t>Red Cards</t>
  </si>
  <si>
    <t>Breakdown%</t>
  </si>
  <si>
    <t>1st pick</t>
  </si>
  <si>
    <t>2nd pick</t>
  </si>
  <si>
    <t>Avg offense pts</t>
  </si>
  <si>
    <t>Avg defensive pts</t>
  </si>
  <si>
    <t>Defense</t>
  </si>
  <si>
    <t>Fouls</t>
  </si>
  <si>
    <t>Number of times climbed by corresponding level (for average climbing level)</t>
  </si>
  <si>
    <t>Matches</t>
  </si>
  <si>
    <t>Avg Pts contributed</t>
  </si>
  <si>
    <t>Avg Auto PTS</t>
  </si>
  <si>
    <t>% Moved</t>
  </si>
  <si>
    <t>Move PTS</t>
  </si>
  <si>
    <t>Avg Low Balls</t>
  </si>
  <si>
    <t>Total low balls</t>
  </si>
  <si>
    <t>Total low attempts</t>
  </si>
  <si>
    <t>Low Ball Pts</t>
  </si>
  <si>
    <t>Avg LB Attempts</t>
  </si>
  <si>
    <t>Low Accuracy</t>
  </si>
  <si>
    <t>Avg High Balls</t>
  </si>
  <si>
    <t>Total high balls</t>
  </si>
  <si>
    <t>HB Pts</t>
  </si>
  <si>
    <t>Avg high attempts</t>
  </si>
  <si>
    <t>Total High attempts</t>
  </si>
  <si>
    <t>High Accuracy</t>
  </si>
  <si>
    <t>Avg Attempts</t>
  </si>
  <si>
    <t>Avg total balls</t>
  </si>
  <si>
    <t>Avg Tele PTS</t>
  </si>
  <si>
    <t>Avg time defended</t>
  </si>
  <si>
    <t>Avg Low attempts</t>
  </si>
  <si>
    <t>Total Low attempts</t>
  </si>
  <si>
    <t>Low accuracy</t>
  </si>
  <si>
    <t>Total High Balls</t>
  </si>
  <si>
    <t>Avg High Attempts</t>
  </si>
  <si>
    <t>Total high attempts</t>
  </si>
  <si>
    <t>Avg High PTS</t>
  </si>
  <si>
    <t>AVG total Balls</t>
  </si>
  <si>
    <t>Avg time spent on D</t>
  </si>
  <si>
    <t>Avg pts prevented</t>
  </si>
  <si>
    <t>Number of No Climbs</t>
  </si>
  <si>
    <t>Number of level 1 climbs</t>
  </si>
  <si>
    <t>Number of lvl 2</t>
  </si>
  <si>
    <t>Number of level 3</t>
  </si>
  <si>
    <t>Number of lvl 4</t>
  </si>
  <si>
    <t>Times climbed</t>
  </si>
  <si>
    <t>Max times climbed at a specific level</t>
  </si>
  <si>
    <t>Most Common Climbing Level</t>
  </si>
  <si>
    <t>No climb x level</t>
  </si>
  <si>
    <t>Number of climbs at 1</t>
  </si>
  <si>
    <t>Level of lvl 2 x 2</t>
  </si>
  <si>
    <t>Level of lvl 3 x 3</t>
  </si>
  <si>
    <t>Level of lvl 4 x 4</t>
  </si>
  <si>
    <t>Total levels climbed</t>
  </si>
  <si>
    <t>Average climbing level</t>
  </si>
  <si>
    <t>Average climbing time to 4</t>
  </si>
  <si>
    <t>Average climbing time to 3</t>
  </si>
  <si>
    <t>Average climbing time to 2</t>
  </si>
  <si>
    <t>Average Climbing time to 1</t>
  </si>
  <si>
    <t>Max climbing lvl</t>
  </si>
  <si>
    <t>Times fallen</t>
  </si>
  <si>
    <t>Percentage of times fallen</t>
  </si>
  <si>
    <t>Average Climbing PTS</t>
  </si>
  <si>
    <t>Avg Foul PTS</t>
  </si>
  <si>
    <t>Yellow %</t>
  </si>
  <si>
    <t>Red %</t>
  </si>
  <si>
    <t>Breakdowns</t>
  </si>
  <si>
    <t>Recoveries (I'm a lazy ass)</t>
  </si>
  <si>
    <t>Recovery %</t>
  </si>
  <si>
    <t>Max pts scenario</t>
  </si>
  <si>
    <t>Max Auto pts</t>
  </si>
  <si>
    <t>They better have fucking crossed</t>
  </si>
  <si>
    <t>I should have pirated excel</t>
  </si>
  <si>
    <t>Cross pts</t>
  </si>
  <si>
    <t>Max Low Balls</t>
  </si>
  <si>
    <t>Max High Balls</t>
  </si>
  <si>
    <t>Max Low Pts</t>
  </si>
  <si>
    <t>Max High Pts</t>
  </si>
  <si>
    <t>Max tele pts</t>
  </si>
  <si>
    <t>Max low accuracy</t>
  </si>
  <si>
    <t>Max High pts</t>
  </si>
  <si>
    <t>Max High Accuracy</t>
  </si>
  <si>
    <t>Max time spent on D</t>
  </si>
  <si>
    <t>Max pts prevented</t>
  </si>
  <si>
    <t>Max Climbing lvl</t>
  </si>
  <si>
    <t>Max climbing pts</t>
  </si>
  <si>
    <t>Min climbing time to 4</t>
  </si>
  <si>
    <t>Min climbing time to 3</t>
  </si>
  <si>
    <t>Min climbing time to 2</t>
  </si>
  <si>
    <t>Min climbing time to 1</t>
  </si>
  <si>
    <t>Matches &lt;4s Defended</t>
  </si>
  <si>
    <t>Matches &gt;4s defended</t>
  </si>
  <si>
    <t>Avg tele pts while undefended</t>
  </si>
  <si>
    <t>Avg tele pts while defended</t>
  </si>
  <si>
    <t>Avg high accuracy while facing &gt;4s D</t>
  </si>
  <si>
    <t>Avg undefended high accuracy</t>
  </si>
  <si>
    <t>Avg pts contributed</t>
  </si>
  <si>
    <t>Avg Auto Balls</t>
  </si>
  <si>
    <t>Avg LA Balls</t>
  </si>
  <si>
    <t>Avg HA Balls</t>
  </si>
  <si>
    <t>AVG LT Balls</t>
  </si>
  <si>
    <t>Avg HT Balls</t>
  </si>
  <si>
    <t>Most common climbing lvl</t>
  </si>
  <si>
    <t>Avg foul pts</t>
  </si>
  <si>
    <t>Breakdown %</t>
  </si>
  <si>
    <t>Tele</t>
  </si>
  <si>
    <t>Team 1</t>
  </si>
  <si>
    <t>Team 2</t>
  </si>
  <si>
    <t>Team 3</t>
  </si>
  <si>
    <t>Final Score</t>
  </si>
  <si>
    <t>Move Pts</t>
  </si>
  <si>
    <t>LB Pts</t>
  </si>
  <si>
    <t>HB pts</t>
  </si>
  <si>
    <t>Low Pts</t>
  </si>
  <si>
    <t>High Pts</t>
  </si>
  <si>
    <t>Tele pts</t>
  </si>
  <si>
    <t>Opponent Defense</t>
  </si>
  <si>
    <t>Climb PTS</t>
  </si>
  <si>
    <t>B1 Climb mode</t>
  </si>
  <si>
    <t>B2 climb mode</t>
  </si>
  <si>
    <t>B3 climb mode</t>
  </si>
  <si>
    <t>Bots at 4</t>
  </si>
  <si>
    <t>Bots at 3</t>
  </si>
  <si>
    <t>Bots at 2</t>
  </si>
  <si>
    <t>Bots at 1</t>
  </si>
  <si>
    <t>B1 bots at mode</t>
  </si>
  <si>
    <t>B2 bots at mode</t>
  </si>
  <si>
    <t>B3 bots at mode</t>
  </si>
  <si>
    <t>B3 Adj level</t>
  </si>
  <si>
    <t>B1 climb pts</t>
  </si>
  <si>
    <t>B2 climb pts</t>
  </si>
  <si>
    <t>B3 climb pts</t>
  </si>
  <si>
    <t>Opponent Foul pts</t>
  </si>
  <si>
    <t>2020 style predictor with climbing limits</t>
  </si>
  <si>
    <t>Average defense</t>
  </si>
  <si>
    <t>Alliance</t>
  </si>
  <si>
    <t>Total RP</t>
  </si>
  <si>
    <t>Tele RP</t>
  </si>
  <si>
    <t>Climbing RP</t>
  </si>
  <si>
    <t>Winning RP</t>
  </si>
  <si>
    <t>Auto Pts</t>
  </si>
  <si>
    <t>Cross Pts</t>
  </si>
  <si>
    <t>Auto balls</t>
  </si>
  <si>
    <t>Tele PTS</t>
  </si>
  <si>
    <t>Low PTS</t>
  </si>
  <si>
    <t>B1 Avg Balls</t>
  </si>
  <si>
    <t>B2 Avg Balls</t>
  </si>
  <si>
    <t>B3 Avg balls</t>
  </si>
  <si>
    <t>Opponents Pts Prevented</t>
  </si>
  <si>
    <t>Tele Balls</t>
  </si>
  <si>
    <t>Total Balls</t>
  </si>
  <si>
    <t>TELE RP</t>
  </si>
  <si>
    <t>Alliance Climbing PTS</t>
  </si>
  <si>
    <t>B1 Climb Mode</t>
  </si>
  <si>
    <t>B2 Climb Mode</t>
  </si>
  <si>
    <t>B3 Bots at mode</t>
  </si>
  <si>
    <t>B3 adj level</t>
  </si>
  <si>
    <t>B1 Climb Pts</t>
  </si>
  <si>
    <t>Opponent fouls</t>
  </si>
  <si>
    <t>Risk of card</t>
  </si>
  <si>
    <t>OG predictor works</t>
  </si>
  <si>
    <t>hard code limits of 2 until otherwise shown, since geometry of hangar zone</t>
  </si>
  <si>
    <t>Bot 1</t>
  </si>
  <si>
    <t>Bot 2</t>
  </si>
  <si>
    <t>Bot 3</t>
  </si>
  <si>
    <t>Auto pts</t>
  </si>
  <si>
    <t>B1 LBP</t>
  </si>
  <si>
    <t>B2 LBP</t>
  </si>
  <si>
    <t>B3 LBP</t>
  </si>
  <si>
    <t>B1 HBP</t>
  </si>
  <si>
    <t>B2 HBP</t>
  </si>
  <si>
    <t>B3 HBP</t>
  </si>
  <si>
    <t>Max climb pts</t>
  </si>
  <si>
    <t>B1 Max lvl</t>
  </si>
  <si>
    <t>B2 Max Lvl</t>
  </si>
  <si>
    <t>B3 max lvl</t>
  </si>
  <si>
    <t>B1 bots at max</t>
  </si>
  <si>
    <t>B2 bots at max</t>
  </si>
  <si>
    <t>B3 bots at max</t>
  </si>
  <si>
    <t>2020 style, but maxes</t>
  </si>
  <si>
    <t>These 2 columns are useless</t>
  </si>
  <si>
    <t>% of time climbed to their max</t>
  </si>
  <si>
    <t>Average climbing lvl</t>
  </si>
  <si>
    <t>Real max # of bots they can climb to 4 with</t>
  </si>
  <si>
    <t>Max # of bots they can climb to 4 with not real</t>
  </si>
  <si>
    <t>Real max # of bots they can climb to 3 with</t>
  </si>
  <si>
    <t>Max # of bots they can climb to 3 with</t>
  </si>
  <si>
    <t>Real Max # of bots they can climb to 2 with</t>
  </si>
  <si>
    <t>Max # of bots they can climb to 2 with</t>
  </si>
  <si>
    <t>Climbing mode</t>
  </si>
  <si>
    <t>Bots at mode</t>
  </si>
  <si>
    <t>Bots at max</t>
  </si>
  <si>
    <t>fix this entire sheet</t>
  </si>
  <si>
    <t>Scoring team</t>
  </si>
  <si>
    <t>Match</t>
  </si>
  <si>
    <t>Tele lb</t>
  </si>
  <si>
    <t>Tele lm</t>
  </si>
  <si>
    <t>Tele Low attempts</t>
  </si>
  <si>
    <t>Tele low accuracy</t>
  </si>
  <si>
    <t>Tele hb</t>
  </si>
  <si>
    <t>Tele HM</t>
  </si>
  <si>
    <t>Tele HA</t>
  </si>
  <si>
    <t>Tele High Accuracy</t>
  </si>
  <si>
    <t>Time spent defended</t>
  </si>
  <si>
    <t>Climbing lvl</t>
  </si>
  <si>
    <t>Bots at 0</t>
  </si>
  <si>
    <t>Low Attempts</t>
  </si>
  <si>
    <t>High Attempts</t>
  </si>
  <si>
    <t>Team</t>
  </si>
  <si>
    <t xml:space="preserve">O1 </t>
  </si>
  <si>
    <t>O1t</t>
  </si>
  <si>
    <t>O2</t>
  </si>
  <si>
    <t>o2t</t>
  </si>
  <si>
    <t>o3</t>
  </si>
  <si>
    <t>o3t</t>
  </si>
  <si>
    <t>Time spent on defense</t>
  </si>
  <si>
    <t>Alliance time spent on o1</t>
  </si>
  <si>
    <t>Alliance time spent on o2</t>
  </si>
  <si>
    <t>Alliance time on o3</t>
  </si>
  <si>
    <t>Ratio 1</t>
  </si>
  <si>
    <t>Ratio 2</t>
  </si>
  <si>
    <t>Ratio 3</t>
  </si>
  <si>
    <t>O1 pts in match</t>
  </si>
  <si>
    <t>O2 pts in match</t>
  </si>
  <si>
    <t>O3 pts in match</t>
  </si>
  <si>
    <t>O1 avg pts undefended</t>
  </si>
  <si>
    <t>O2 avg pts undefended</t>
  </si>
  <si>
    <t>O3 avg pts undefended</t>
  </si>
  <si>
    <t>Alliance o1 pts prevented</t>
  </si>
  <si>
    <t>Alliance o2 pts prevented</t>
  </si>
  <si>
    <t>Alliance o3 pts prevented</t>
  </si>
  <si>
    <t>O1 pts prevented</t>
  </si>
  <si>
    <t>O2 pts prevented</t>
  </si>
  <si>
    <t>O3 pts prevented</t>
  </si>
  <si>
    <t>Total pts prevented</t>
  </si>
  <si>
    <t>blue</t>
  </si>
  <si>
    <t>O2t</t>
  </si>
  <si>
    <t>O3t</t>
  </si>
  <si>
    <t>Shooting High?</t>
  </si>
  <si>
    <t>Match Info</t>
  </si>
  <si>
    <t>Low attempts</t>
  </si>
  <si>
    <t>Move pts</t>
  </si>
  <si>
    <t>Low pts</t>
  </si>
  <si>
    <t>Total Attempts</t>
  </si>
  <si>
    <t>High accuracy</t>
  </si>
  <si>
    <t>Total cycles</t>
  </si>
  <si>
    <t>High PTS</t>
  </si>
  <si>
    <t>Climb time</t>
  </si>
  <si>
    <t>Climb Level</t>
  </si>
  <si>
    <t>Did they fall</t>
  </si>
  <si>
    <t>Adj Foul PTS</t>
  </si>
  <si>
    <t>Yellow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</si>
</sst>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_-&quot;$&quot;* #,##0.00_-;\-&quot;$&quot;* #,##0.00_-;_-&quot;$&quot;* \-??_-;_-@_-"/>
    <numFmt numFmtId="41" formatCode="_-* #,##0_-;\-* #,##0_-;_-* &quot;-&quot;_-;_-@_-"/>
    <numFmt numFmtId="177" formatCode="_-&quot;$&quot;* #,##0_-;\-&quot;$&quot;* #,##0_-;_-&quot;$&quot;* &quot;-&quot;_-;_-@_-"/>
    <numFmt numFmtId="178" formatCode="0.000%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033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7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6" borderId="3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5" fillId="25" borderId="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25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0" fillId="0" borderId="0" xfId="0" applyNumberFormat="1"/>
    <xf numFmtId="0" fontId="0" fillId="8" borderId="0" xfId="0" applyFill="1"/>
    <xf numFmtId="9" fontId="0" fillId="0" borderId="0" xfId="6" applyFont="1"/>
    <xf numFmtId="9" fontId="0" fillId="0" borderId="0" xfId="6"/>
    <xf numFmtId="0" fontId="0" fillId="8" borderId="0" xfId="0" applyFont="1" applyFill="1"/>
    <xf numFmtId="0" fontId="0" fillId="0" borderId="0" xfId="0" applyFill="1"/>
    <xf numFmtId="0" fontId="0" fillId="9" borderId="0" xfId="0" applyFill="1"/>
    <xf numFmtId="0" fontId="0" fillId="0" borderId="0" xfId="6" applyNumberFormat="1" applyFont="1"/>
    <xf numFmtId="0" fontId="0" fillId="0" borderId="0" xfId="0" applyFont="1" applyFill="1"/>
    <xf numFmtId="0" fontId="1" fillId="10" borderId="0" xfId="0" applyFont="1" applyFill="1" applyAlignment="1">
      <alignment horizontal="center"/>
    </xf>
    <xf numFmtId="0" fontId="0" fillId="11" borderId="0" xfId="0" applyFill="1"/>
    <xf numFmtId="0" fontId="0" fillId="10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" fillId="11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0" xfId="0" applyFill="1"/>
    <xf numFmtId="0" fontId="0" fillId="18" borderId="0" xfId="0" applyFill="1"/>
    <xf numFmtId="0" fontId="0" fillId="19" borderId="0" xfId="0" applyFill="1"/>
    <xf numFmtId="9" fontId="0" fillId="0" borderId="0" xfId="0" applyNumberFormat="1"/>
    <xf numFmtId="0" fontId="1" fillId="20" borderId="0" xfId="0" applyFont="1" applyFill="1" applyAlignment="1">
      <alignment horizontal="center"/>
    </xf>
    <xf numFmtId="0" fontId="0" fillId="20" borderId="0" xfId="0" applyFill="1"/>
    <xf numFmtId="0" fontId="1" fillId="15" borderId="0" xfId="0" applyFont="1" applyFill="1" applyAlignment="1">
      <alignment horizontal="center"/>
    </xf>
    <xf numFmtId="0" fontId="0" fillId="21" borderId="0" xfId="0" applyFill="1"/>
    <xf numFmtId="9" fontId="0" fillId="0" borderId="0" xfId="6" applyFont="1" applyFill="1"/>
    <xf numFmtId="178" fontId="0" fillId="0" borderId="0" xfId="6" applyNumberFormat="1" applyFont="1" applyFill="1"/>
    <xf numFmtId="0" fontId="1" fillId="22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2" borderId="0" xfId="0" applyFill="1"/>
    <xf numFmtId="0" fontId="0" fillId="21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9" fontId="0" fillId="8" borderId="0" xfId="6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 wrapText="1" readingOrder="1"/>
    </xf>
    <xf numFmtId="0" fontId="2" fillId="0" borderId="1" xfId="0" applyFont="1" applyBorder="1" applyAlignment="1">
      <alignment wrapText="1" readingOrder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mruColors>
      <color rgb="0000FFFF"/>
      <color rgb="00FF99FF"/>
      <color rgb="00FF6600"/>
      <color rgb="0066FF66"/>
      <color rgb="00C033FF"/>
      <color rgb="00FF6699"/>
      <color rgb="009933FF"/>
      <color rgb="00FF00FF"/>
      <color rgb="000070C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customXml" Target="../customXml/item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E141"/>
  <sheetViews>
    <sheetView workbookViewId="0">
      <pane ySplit="2" topLeftCell="A97" activePane="bottomLeft" state="frozen"/>
      <selection/>
      <selection pane="bottomLeft" activeCell="B112" sqref="B112"/>
    </sheetView>
  </sheetViews>
  <sheetFormatPr defaultColWidth="9" defaultRowHeight="14.5"/>
  <cols>
    <col min="4" max="4" width="10.4545454545455" customWidth="1"/>
    <col min="5" max="5" width="10" customWidth="1"/>
    <col min="6" max="6" width="10.2727272727273" customWidth="1"/>
    <col min="7" max="7" width="10.4545454545455" customWidth="1"/>
    <col min="8" max="8" width="10.5454545454545" customWidth="1"/>
    <col min="10" max="10" width="9.18181818181818" customWidth="1"/>
    <col min="11" max="11" width="9.27272727272727" customWidth="1"/>
    <col min="12" max="12" width="10.5454545454545" customWidth="1"/>
    <col min="13" max="13" width="19.0909090909091" customWidth="1"/>
    <col min="14" max="18" width="14.4545454545455" customWidth="1"/>
    <col min="19" max="19" width="21.6363636363636" customWidth="1"/>
    <col min="20" max="21" width="21.8181818181818" customWidth="1"/>
    <col min="25" max="26" width="12.5454545454545" customWidth="1"/>
  </cols>
  <sheetData>
    <row r="1" spans="1:26">
      <c r="A1" s="52" t="s">
        <v>0</v>
      </c>
      <c r="B1" s="52"/>
      <c r="C1" s="52"/>
      <c r="D1" s="52" t="s">
        <v>1</v>
      </c>
      <c r="E1" s="52"/>
      <c r="F1" s="52"/>
      <c r="G1" s="52"/>
      <c r="H1" s="52"/>
      <c r="I1" s="52" t="s">
        <v>2</v>
      </c>
      <c r="J1" s="52"/>
      <c r="K1" s="52"/>
      <c r="L1" s="52"/>
      <c r="M1" s="52" t="s">
        <v>3</v>
      </c>
      <c r="N1" s="52"/>
      <c r="O1" s="52"/>
      <c r="P1" s="52"/>
      <c r="Q1" s="52"/>
      <c r="R1" s="52"/>
      <c r="S1" s="52" t="s">
        <v>4</v>
      </c>
      <c r="T1" s="52"/>
      <c r="U1" s="52"/>
      <c r="V1" s="52" t="s">
        <v>5</v>
      </c>
      <c r="W1" s="52"/>
      <c r="X1" s="52"/>
      <c r="Y1" s="52"/>
      <c r="Z1" s="52"/>
    </row>
    <row r="2" ht="15.25" spans="1:2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10</v>
      </c>
      <c r="J2" t="s">
        <v>14</v>
      </c>
      <c r="K2" t="s">
        <v>12</v>
      </c>
      <c r="L2" t="s">
        <v>13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ht="15.25" spans="1:31">
      <c r="A3" s="53">
        <v>2198</v>
      </c>
      <c r="B3" s="53">
        <v>1</v>
      </c>
      <c r="C3" s="54" t="s">
        <v>29</v>
      </c>
      <c r="D3" s="53">
        <v>1</v>
      </c>
      <c r="E3" s="53">
        <v>0</v>
      </c>
      <c r="F3" s="53">
        <v>0</v>
      </c>
      <c r="G3" s="53">
        <v>0</v>
      </c>
      <c r="H3" s="53">
        <v>0</v>
      </c>
      <c r="I3" s="53">
        <v>4</v>
      </c>
      <c r="J3" s="53">
        <v>4</v>
      </c>
      <c r="K3" s="53">
        <v>0</v>
      </c>
      <c r="L3" s="53">
        <v>0</v>
      </c>
      <c r="M3" s="53">
        <v>7902</v>
      </c>
      <c r="N3" s="53">
        <v>0</v>
      </c>
      <c r="O3" s="53">
        <v>7757</v>
      </c>
      <c r="P3" s="53">
        <v>0</v>
      </c>
      <c r="Q3" s="53">
        <v>8731</v>
      </c>
      <c r="R3" s="53">
        <v>0</v>
      </c>
      <c r="S3" s="53">
        <v>0</v>
      </c>
      <c r="T3" s="53">
        <v>0</v>
      </c>
      <c r="U3" s="53">
        <v>0</v>
      </c>
      <c r="V3" s="53">
        <v>0</v>
      </c>
      <c r="W3" s="53">
        <v>0</v>
      </c>
      <c r="X3" s="53">
        <v>0</v>
      </c>
      <c r="Y3" s="53">
        <v>0</v>
      </c>
      <c r="Z3" s="53">
        <v>0</v>
      </c>
      <c r="AA3" s="54"/>
      <c r="AB3" s="54"/>
      <c r="AC3" s="54"/>
      <c r="AD3" s="54"/>
      <c r="AE3" s="54"/>
    </row>
    <row r="4" ht="15.25" spans="1:31">
      <c r="A4" s="53">
        <v>7757</v>
      </c>
      <c r="B4" s="53">
        <v>1</v>
      </c>
      <c r="C4" s="54" t="s">
        <v>30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8867</v>
      </c>
      <c r="N4" s="53">
        <v>0</v>
      </c>
      <c r="O4" s="53">
        <v>4976</v>
      </c>
      <c r="P4" s="53">
        <v>0</v>
      </c>
      <c r="Q4" s="53">
        <v>2198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0</v>
      </c>
      <c r="Y4" s="53">
        <v>0</v>
      </c>
      <c r="Z4" s="53">
        <v>0</v>
      </c>
      <c r="AA4" s="54"/>
      <c r="AB4" s="54"/>
      <c r="AC4" s="54"/>
      <c r="AD4" s="54"/>
      <c r="AE4" s="54"/>
    </row>
    <row r="5" ht="15.25" spans="1:31">
      <c r="A5" s="53">
        <v>4976</v>
      </c>
      <c r="B5" s="53">
        <v>1</v>
      </c>
      <c r="C5" s="54" t="s">
        <v>29</v>
      </c>
      <c r="D5" s="53">
        <v>0</v>
      </c>
      <c r="E5" s="53">
        <v>0</v>
      </c>
      <c r="F5" s="53">
        <v>0</v>
      </c>
      <c r="G5" s="53">
        <v>2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8731</v>
      </c>
      <c r="N5" s="53">
        <v>0</v>
      </c>
      <c r="O5" s="53">
        <v>7757</v>
      </c>
      <c r="P5" s="53">
        <v>0</v>
      </c>
      <c r="Q5" s="53">
        <v>7902</v>
      </c>
      <c r="R5" s="53">
        <v>0</v>
      </c>
      <c r="S5" s="53">
        <v>0</v>
      </c>
      <c r="T5" s="53">
        <v>0</v>
      </c>
      <c r="U5" s="53">
        <v>1</v>
      </c>
      <c r="V5" s="53">
        <v>0</v>
      </c>
      <c r="W5" s="53">
        <v>0</v>
      </c>
      <c r="X5" s="53">
        <v>0</v>
      </c>
      <c r="Y5" s="53">
        <v>0</v>
      </c>
      <c r="Z5" s="53">
        <v>0</v>
      </c>
      <c r="AA5" s="54"/>
      <c r="AB5" s="54"/>
      <c r="AC5" s="54"/>
      <c r="AD5" s="54"/>
      <c r="AE5" s="54"/>
    </row>
    <row r="6" ht="15.25" spans="1:31">
      <c r="A6" s="53">
        <v>7902</v>
      </c>
      <c r="B6" s="53">
        <v>1</v>
      </c>
      <c r="C6" s="54" t="s">
        <v>30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9</v>
      </c>
      <c r="J6" s="53">
        <v>1</v>
      </c>
      <c r="K6" s="53">
        <v>0</v>
      </c>
      <c r="L6" s="53">
        <v>0</v>
      </c>
      <c r="M6" s="53">
        <v>0</v>
      </c>
      <c r="N6" s="54"/>
      <c r="O6" s="53">
        <v>0</v>
      </c>
      <c r="P6" s="53">
        <v>0</v>
      </c>
      <c r="Q6" s="54"/>
      <c r="R6" s="53">
        <v>0</v>
      </c>
      <c r="S6" s="53">
        <v>0</v>
      </c>
      <c r="T6" s="54">
        <v>3</v>
      </c>
      <c r="U6" s="53">
        <v>0</v>
      </c>
      <c r="V6" s="53">
        <v>0</v>
      </c>
      <c r="W6" s="53"/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3">
        <v>0</v>
      </c>
      <c r="AD6" s="54"/>
      <c r="AE6" s="54"/>
    </row>
    <row r="7" ht="15.25" spans="1:31">
      <c r="A7" s="53">
        <v>8731</v>
      </c>
      <c r="B7" s="53">
        <v>1</v>
      </c>
      <c r="C7" s="54" t="s">
        <v>30</v>
      </c>
      <c r="D7" s="53">
        <v>0</v>
      </c>
      <c r="E7" s="53">
        <v>1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8867</v>
      </c>
      <c r="N7" s="53">
        <v>0</v>
      </c>
      <c r="O7" s="53">
        <v>4976</v>
      </c>
      <c r="P7" s="53">
        <v>0</v>
      </c>
      <c r="Q7" s="53">
        <v>2198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3">
        <v>0</v>
      </c>
      <c r="X7" s="53">
        <v>0</v>
      </c>
      <c r="Y7" s="53">
        <v>1</v>
      </c>
      <c r="Z7" s="53">
        <v>0</v>
      </c>
      <c r="AA7" s="54"/>
      <c r="AB7" s="54"/>
      <c r="AC7" s="54"/>
      <c r="AD7" s="54"/>
      <c r="AE7" s="54"/>
    </row>
    <row r="8" ht="15.25" spans="1:31">
      <c r="A8" s="53">
        <v>2198</v>
      </c>
      <c r="B8" s="53">
        <v>1</v>
      </c>
      <c r="C8" s="54" t="s">
        <v>29</v>
      </c>
      <c r="D8" s="53">
        <v>1</v>
      </c>
      <c r="E8" s="53">
        <v>0</v>
      </c>
      <c r="F8" s="53">
        <v>0</v>
      </c>
      <c r="G8" s="53">
        <v>0</v>
      </c>
      <c r="H8" s="53">
        <v>0</v>
      </c>
      <c r="I8" s="53">
        <v>4</v>
      </c>
      <c r="J8" s="53">
        <v>4</v>
      </c>
      <c r="K8" s="53">
        <v>0</v>
      </c>
      <c r="L8" s="53">
        <v>0</v>
      </c>
      <c r="M8" s="53">
        <v>7902</v>
      </c>
      <c r="N8" s="53">
        <v>0</v>
      </c>
      <c r="O8" s="53">
        <v>7757</v>
      </c>
      <c r="P8" s="53">
        <v>0</v>
      </c>
      <c r="Q8" s="53">
        <v>8731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0</v>
      </c>
      <c r="Y8" s="53">
        <v>0</v>
      </c>
      <c r="Z8" s="53">
        <v>0</v>
      </c>
      <c r="AA8" s="54"/>
      <c r="AB8" s="54"/>
      <c r="AC8" s="54"/>
      <c r="AD8" s="54"/>
      <c r="AE8" s="54"/>
    </row>
    <row r="9" ht="15.25" spans="1:31">
      <c r="A9" s="53">
        <v>7757</v>
      </c>
      <c r="B9" s="53">
        <v>1</v>
      </c>
      <c r="C9" s="54" t="s">
        <v>30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8867</v>
      </c>
      <c r="N9" s="53">
        <v>0</v>
      </c>
      <c r="O9" s="53">
        <v>4976</v>
      </c>
      <c r="P9" s="53">
        <v>0</v>
      </c>
      <c r="Q9" s="53">
        <v>2198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54"/>
      <c r="AB9" s="54"/>
      <c r="AC9" s="54"/>
      <c r="AD9" s="54"/>
      <c r="AE9" s="54"/>
    </row>
    <row r="10" ht="15.25" spans="1:31">
      <c r="A10" s="53">
        <v>4976</v>
      </c>
      <c r="B10" s="53">
        <v>1</v>
      </c>
      <c r="C10" s="54" t="s">
        <v>29</v>
      </c>
      <c r="D10" s="53">
        <v>0</v>
      </c>
      <c r="E10" s="53">
        <v>0</v>
      </c>
      <c r="F10" s="53">
        <v>0</v>
      </c>
      <c r="G10" s="53">
        <v>2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8731</v>
      </c>
      <c r="N10" s="53">
        <v>0</v>
      </c>
      <c r="O10" s="53">
        <v>7757</v>
      </c>
      <c r="P10" s="53">
        <v>0</v>
      </c>
      <c r="Q10" s="53">
        <v>7902</v>
      </c>
      <c r="R10" s="53">
        <v>0</v>
      </c>
      <c r="S10" s="53">
        <v>0</v>
      </c>
      <c r="T10" s="53">
        <v>0</v>
      </c>
      <c r="U10" s="53">
        <v>1</v>
      </c>
      <c r="V10" s="53">
        <v>0</v>
      </c>
      <c r="W10" s="53">
        <v>0</v>
      </c>
      <c r="X10" s="53">
        <v>0</v>
      </c>
      <c r="Y10" s="53">
        <v>0</v>
      </c>
      <c r="Z10" s="53">
        <v>0</v>
      </c>
      <c r="AA10" s="54"/>
      <c r="AB10" s="54"/>
      <c r="AC10" s="54"/>
      <c r="AD10" s="54"/>
      <c r="AE10" s="54"/>
    </row>
    <row r="11" ht="15.25" spans="1:31">
      <c r="A11" s="53">
        <v>7902</v>
      </c>
      <c r="B11" s="53">
        <v>1</v>
      </c>
      <c r="C11" s="54" t="s">
        <v>30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9</v>
      </c>
      <c r="J11" s="53">
        <v>1</v>
      </c>
      <c r="K11" s="53">
        <v>0</v>
      </c>
      <c r="L11" s="53">
        <v>0</v>
      </c>
      <c r="M11" s="53">
        <v>0</v>
      </c>
      <c r="N11" s="54"/>
      <c r="O11" s="53">
        <v>0</v>
      </c>
      <c r="P11" s="53">
        <v>0</v>
      </c>
      <c r="Q11" s="54"/>
      <c r="R11" s="53">
        <v>0</v>
      </c>
      <c r="S11" s="53">
        <v>0</v>
      </c>
      <c r="T11" s="54">
        <v>3</v>
      </c>
      <c r="U11" s="53">
        <v>0</v>
      </c>
      <c r="V11" s="53">
        <v>0</v>
      </c>
      <c r="W11" s="53"/>
      <c r="X11" s="53">
        <v>0</v>
      </c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4"/>
      <c r="AE11" s="54"/>
    </row>
    <row r="12" ht="15.25" spans="1:31">
      <c r="A12" s="53">
        <v>8731</v>
      </c>
      <c r="B12" s="53">
        <v>1</v>
      </c>
      <c r="C12" s="54" t="s">
        <v>30</v>
      </c>
      <c r="D12" s="53">
        <v>0</v>
      </c>
      <c r="E12" s="5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8867</v>
      </c>
      <c r="N12" s="53">
        <v>0</v>
      </c>
      <c r="O12" s="53">
        <v>4976</v>
      </c>
      <c r="P12" s="53">
        <v>0</v>
      </c>
      <c r="Q12" s="53">
        <v>2198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1</v>
      </c>
      <c r="Z12" s="53">
        <v>0</v>
      </c>
      <c r="AA12" s="54"/>
      <c r="AB12" s="54"/>
      <c r="AC12" s="54"/>
      <c r="AD12" s="54"/>
      <c r="AE12" s="54"/>
    </row>
    <row r="13" ht="15.25" spans="1:29">
      <c r="A13" s="53">
        <v>8574</v>
      </c>
      <c r="B13" s="53">
        <v>3</v>
      </c>
      <c r="C13" s="54" t="s">
        <v>29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4946</v>
      </c>
      <c r="N13" s="53">
        <v>0</v>
      </c>
      <c r="O13" s="53">
        <v>6397</v>
      </c>
      <c r="P13" s="53">
        <v>0</v>
      </c>
      <c r="Q13" s="53">
        <v>8850</v>
      </c>
      <c r="R13" s="53">
        <v>0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0</v>
      </c>
      <c r="Y13" s="53">
        <v>1</v>
      </c>
      <c r="Z13" s="53">
        <v>0</v>
      </c>
      <c r="AA13" s="54"/>
      <c r="AB13" s="54"/>
      <c r="AC13" s="54"/>
    </row>
    <row r="14" ht="15.25" spans="1:29">
      <c r="A14" s="53">
        <v>4946</v>
      </c>
      <c r="B14" s="53">
        <v>3</v>
      </c>
      <c r="C14" s="54" t="s">
        <v>30</v>
      </c>
      <c r="D14" s="53">
        <v>1</v>
      </c>
      <c r="E14" s="53">
        <v>0</v>
      </c>
      <c r="F14" s="53">
        <v>0</v>
      </c>
      <c r="G14" s="53">
        <v>1</v>
      </c>
      <c r="H14" s="53">
        <v>1</v>
      </c>
      <c r="I14" s="53">
        <v>0</v>
      </c>
      <c r="J14" s="53">
        <v>0</v>
      </c>
      <c r="K14" s="53">
        <v>2</v>
      </c>
      <c r="L14" s="53">
        <v>9</v>
      </c>
      <c r="M14" s="53">
        <v>8574</v>
      </c>
      <c r="N14" s="53">
        <v>0</v>
      </c>
      <c r="O14" s="53">
        <v>3543</v>
      </c>
      <c r="P14" s="53">
        <v>0</v>
      </c>
      <c r="Q14" s="53">
        <v>5031</v>
      </c>
      <c r="R14" s="53">
        <v>0</v>
      </c>
      <c r="S14" s="53">
        <v>0</v>
      </c>
      <c r="T14" s="53">
        <v>0</v>
      </c>
      <c r="U14" s="53">
        <v>0</v>
      </c>
      <c r="V14" s="53">
        <v>8</v>
      </c>
      <c r="W14" s="53">
        <v>0</v>
      </c>
      <c r="X14" s="53">
        <v>0</v>
      </c>
      <c r="Y14" s="53">
        <v>0</v>
      </c>
      <c r="Z14" s="53">
        <v>0</v>
      </c>
      <c r="AA14" s="54"/>
      <c r="AB14" s="54"/>
      <c r="AC14" s="54"/>
    </row>
    <row r="15" ht="15.25" spans="1:29">
      <c r="A15" s="53">
        <v>6397</v>
      </c>
      <c r="B15" s="53">
        <v>3</v>
      </c>
      <c r="C15" s="54" t="s">
        <v>30</v>
      </c>
      <c r="D15" s="53">
        <v>1</v>
      </c>
      <c r="E15" s="53">
        <v>0</v>
      </c>
      <c r="F15" s="53">
        <v>0</v>
      </c>
      <c r="G15" s="53">
        <v>0</v>
      </c>
      <c r="H15" s="53">
        <v>0</v>
      </c>
      <c r="I15" s="53">
        <v>5</v>
      </c>
      <c r="J15" s="53">
        <v>0</v>
      </c>
      <c r="K15" s="53">
        <v>0</v>
      </c>
      <c r="L15" s="53">
        <v>0</v>
      </c>
      <c r="M15" s="53">
        <v>8574</v>
      </c>
      <c r="N15" s="53">
        <v>0</v>
      </c>
      <c r="O15" s="53">
        <v>5031</v>
      </c>
      <c r="P15" s="53">
        <v>0</v>
      </c>
      <c r="Q15" s="53">
        <v>3543</v>
      </c>
      <c r="R15" s="53">
        <v>0</v>
      </c>
      <c r="S15" s="53">
        <v>15.853</v>
      </c>
      <c r="T15" s="53">
        <v>0</v>
      </c>
      <c r="U15" s="53">
        <v>0</v>
      </c>
      <c r="V15" s="53">
        <v>8</v>
      </c>
      <c r="W15" s="53">
        <v>0</v>
      </c>
      <c r="X15" s="53">
        <v>0</v>
      </c>
      <c r="Y15" s="53">
        <v>0</v>
      </c>
      <c r="Z15" s="53">
        <v>0</v>
      </c>
      <c r="AA15" s="54"/>
      <c r="AB15" s="54"/>
      <c r="AC15" s="54"/>
    </row>
    <row r="16" ht="15.25" spans="1:29">
      <c r="A16" s="53">
        <v>3543</v>
      </c>
      <c r="B16" s="53">
        <v>3</v>
      </c>
      <c r="C16" s="54" t="s">
        <v>29</v>
      </c>
      <c r="D16" s="53">
        <v>1</v>
      </c>
      <c r="E16" s="53">
        <v>1</v>
      </c>
      <c r="F16" s="53">
        <v>0</v>
      </c>
      <c r="G16" s="53">
        <v>0</v>
      </c>
      <c r="H16" s="53">
        <v>0</v>
      </c>
      <c r="I16" s="53">
        <v>1</v>
      </c>
      <c r="J16" s="53">
        <v>4</v>
      </c>
      <c r="K16" s="53">
        <v>0</v>
      </c>
      <c r="L16" s="53">
        <v>0</v>
      </c>
      <c r="M16" s="53">
        <v>4946</v>
      </c>
      <c r="N16" s="53">
        <v>0</v>
      </c>
      <c r="O16" s="53">
        <v>6397</v>
      </c>
      <c r="P16" s="53">
        <v>0</v>
      </c>
      <c r="Q16" s="53">
        <v>8850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4"/>
      <c r="AB16" s="54"/>
      <c r="AC16" s="54"/>
    </row>
    <row r="17" ht="15.25" spans="1:29">
      <c r="A17" s="53">
        <v>5031</v>
      </c>
      <c r="B17" s="53">
        <v>3</v>
      </c>
      <c r="C17" s="54" t="s">
        <v>29</v>
      </c>
      <c r="D17" s="53">
        <v>1</v>
      </c>
      <c r="E17" s="53">
        <v>1</v>
      </c>
      <c r="F17" s="53">
        <v>0</v>
      </c>
      <c r="G17" s="53">
        <v>0</v>
      </c>
      <c r="H17" s="53">
        <v>0</v>
      </c>
      <c r="I17" s="53">
        <v>2</v>
      </c>
      <c r="J17" s="53">
        <v>1</v>
      </c>
      <c r="K17" s="53">
        <v>0</v>
      </c>
      <c r="L17" s="53">
        <v>0</v>
      </c>
      <c r="M17" s="53">
        <v>8850</v>
      </c>
      <c r="N17" s="53">
        <v>0</v>
      </c>
      <c r="O17" s="53">
        <v>6397</v>
      </c>
      <c r="P17" s="53">
        <v>0</v>
      </c>
      <c r="Q17" s="53">
        <v>4946</v>
      </c>
      <c r="R17" s="53">
        <v>0</v>
      </c>
      <c r="S17" s="53">
        <v>13.998</v>
      </c>
      <c r="T17" s="53">
        <v>2</v>
      </c>
      <c r="U17" s="53">
        <v>0</v>
      </c>
      <c r="V17" s="53">
        <v>0</v>
      </c>
      <c r="W17" s="53">
        <v>0</v>
      </c>
      <c r="X17" s="53">
        <v>0</v>
      </c>
      <c r="Y17" s="53">
        <v>0</v>
      </c>
      <c r="Z17" s="53">
        <v>0</v>
      </c>
      <c r="AA17" s="54"/>
      <c r="AB17" s="54"/>
      <c r="AC17" s="54"/>
    </row>
    <row r="18" ht="15.25" spans="1:29">
      <c r="A18" s="53">
        <v>8850</v>
      </c>
      <c r="B18" s="53">
        <v>3</v>
      </c>
      <c r="C18" s="54" t="s">
        <v>30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2</v>
      </c>
      <c r="K18" s="53">
        <v>0</v>
      </c>
      <c r="L18" s="53">
        <v>0</v>
      </c>
      <c r="M18" s="53">
        <v>8574</v>
      </c>
      <c r="N18" s="53">
        <v>0</v>
      </c>
      <c r="O18" s="53">
        <v>3543</v>
      </c>
      <c r="P18" s="53">
        <v>0</v>
      </c>
      <c r="Q18" s="53">
        <v>5031</v>
      </c>
      <c r="R18" s="53">
        <v>0</v>
      </c>
      <c r="S18" s="53">
        <v>0</v>
      </c>
      <c r="T18" s="53">
        <v>0</v>
      </c>
      <c r="U18" s="53">
        <v>0</v>
      </c>
      <c r="V18" s="53">
        <v>8</v>
      </c>
      <c r="W18" s="53">
        <v>0</v>
      </c>
      <c r="X18" s="53">
        <v>0</v>
      </c>
      <c r="Y18" s="53">
        <v>0</v>
      </c>
      <c r="Z18" s="53">
        <v>0</v>
      </c>
      <c r="AA18" s="54"/>
      <c r="AB18" s="54"/>
      <c r="AC18" s="54"/>
    </row>
    <row r="19" ht="15.25" spans="1:29">
      <c r="A19" s="53">
        <v>5409</v>
      </c>
      <c r="B19" s="53">
        <v>4</v>
      </c>
      <c r="C19" s="54" t="s">
        <v>30</v>
      </c>
      <c r="D19" s="53">
        <v>1</v>
      </c>
      <c r="E19" s="53">
        <v>0</v>
      </c>
      <c r="F19" s="53">
        <v>0</v>
      </c>
      <c r="G19" s="53">
        <v>2</v>
      </c>
      <c r="H19" s="53">
        <v>0</v>
      </c>
      <c r="I19" s="53">
        <v>0</v>
      </c>
      <c r="J19" s="53">
        <v>0</v>
      </c>
      <c r="K19" s="53">
        <v>14</v>
      </c>
      <c r="L19" s="53">
        <v>0</v>
      </c>
      <c r="M19" s="53">
        <v>8867</v>
      </c>
      <c r="N19" s="53">
        <v>0</v>
      </c>
      <c r="O19" s="53">
        <v>1305</v>
      </c>
      <c r="P19" s="53">
        <v>0</v>
      </c>
      <c r="Q19" s="53">
        <v>4343</v>
      </c>
      <c r="R19" s="53">
        <v>0</v>
      </c>
      <c r="S19" s="53">
        <v>3.366</v>
      </c>
      <c r="T19" s="53">
        <v>2</v>
      </c>
      <c r="U19" s="53">
        <v>0</v>
      </c>
      <c r="V19" s="53">
        <v>8</v>
      </c>
      <c r="W19" s="53">
        <v>0</v>
      </c>
      <c r="X19" s="53">
        <v>0</v>
      </c>
      <c r="Y19" s="53">
        <v>0</v>
      </c>
      <c r="Z19" s="53">
        <v>0</v>
      </c>
      <c r="AA19" s="54"/>
      <c r="AB19" s="54"/>
      <c r="AC19" s="54"/>
    </row>
    <row r="20" ht="15.25" spans="1:29">
      <c r="A20" s="53">
        <v>1374</v>
      </c>
      <c r="B20" s="53">
        <v>4</v>
      </c>
      <c r="C20" s="54" t="s">
        <v>30</v>
      </c>
      <c r="D20" s="53">
        <v>1</v>
      </c>
      <c r="E20" s="53">
        <v>0</v>
      </c>
      <c r="F20" s="53">
        <v>0</v>
      </c>
      <c r="G20" s="53">
        <v>0</v>
      </c>
      <c r="H20" s="53">
        <v>0</v>
      </c>
      <c r="I20" s="53">
        <v>1</v>
      </c>
      <c r="J20" s="53">
        <v>0</v>
      </c>
      <c r="K20" s="53">
        <v>1</v>
      </c>
      <c r="L20" s="53">
        <v>0</v>
      </c>
      <c r="M20" s="53">
        <v>8867</v>
      </c>
      <c r="N20" s="53">
        <v>0</v>
      </c>
      <c r="O20" s="53">
        <v>1305</v>
      </c>
      <c r="P20" s="53">
        <v>3.057</v>
      </c>
      <c r="Q20" s="53">
        <v>4343</v>
      </c>
      <c r="R20" s="53">
        <v>6.359</v>
      </c>
      <c r="S20" s="53">
        <v>25.287</v>
      </c>
      <c r="T20" s="53">
        <v>1</v>
      </c>
      <c r="U20" s="53">
        <v>0</v>
      </c>
      <c r="V20" s="53">
        <v>8</v>
      </c>
      <c r="W20" s="53">
        <v>0</v>
      </c>
      <c r="X20" s="53">
        <v>0</v>
      </c>
      <c r="Y20" s="53">
        <v>0</v>
      </c>
      <c r="Z20" s="53">
        <v>0</v>
      </c>
      <c r="AA20" s="54"/>
      <c r="AB20" s="54"/>
      <c r="AC20" s="54"/>
    </row>
    <row r="21" ht="15.25" spans="1:29">
      <c r="A21" s="53">
        <v>4343</v>
      </c>
      <c r="B21" s="53">
        <v>4</v>
      </c>
      <c r="C21" s="54" t="s">
        <v>29</v>
      </c>
      <c r="D21" s="53">
        <v>1</v>
      </c>
      <c r="E21" s="53">
        <v>0</v>
      </c>
      <c r="F21" s="53">
        <v>0</v>
      </c>
      <c r="G21" s="53">
        <v>2</v>
      </c>
      <c r="H21" s="53">
        <v>0</v>
      </c>
      <c r="I21" s="53">
        <v>0</v>
      </c>
      <c r="J21" s="53">
        <v>0</v>
      </c>
      <c r="K21" s="53">
        <v>4</v>
      </c>
      <c r="L21" s="53">
        <v>4</v>
      </c>
      <c r="M21" s="53">
        <v>1374</v>
      </c>
      <c r="N21" s="53">
        <v>0</v>
      </c>
      <c r="O21" s="53">
        <v>5409</v>
      </c>
      <c r="P21" s="53">
        <v>0</v>
      </c>
      <c r="Q21" s="53">
        <v>7757</v>
      </c>
      <c r="R21" s="53">
        <v>1.125</v>
      </c>
      <c r="S21" s="53">
        <v>3.875</v>
      </c>
      <c r="T21" s="53">
        <v>2</v>
      </c>
      <c r="U21" s="53">
        <v>0</v>
      </c>
      <c r="V21" s="53">
        <v>0</v>
      </c>
      <c r="W21" s="53">
        <v>0</v>
      </c>
      <c r="X21" s="53">
        <v>0</v>
      </c>
      <c r="Y21" s="53">
        <v>0</v>
      </c>
      <c r="Z21" s="53">
        <v>0</v>
      </c>
      <c r="AA21" s="54"/>
      <c r="AB21" s="54"/>
      <c r="AC21" s="54"/>
    </row>
    <row r="22" ht="15.25" spans="1:29">
      <c r="A22" s="53">
        <v>1305</v>
      </c>
      <c r="B22" s="53">
        <v>4</v>
      </c>
      <c r="C22" s="54" t="s">
        <v>29</v>
      </c>
      <c r="D22" s="53">
        <v>1</v>
      </c>
      <c r="E22" s="53">
        <v>0</v>
      </c>
      <c r="F22" s="53">
        <v>0</v>
      </c>
      <c r="G22" s="53">
        <v>0</v>
      </c>
      <c r="H22" s="53">
        <v>3</v>
      </c>
      <c r="I22" s="53">
        <v>0</v>
      </c>
      <c r="J22" s="53">
        <v>0</v>
      </c>
      <c r="K22" s="53">
        <v>1</v>
      </c>
      <c r="L22" s="53">
        <v>4</v>
      </c>
      <c r="M22" s="53">
        <v>7757</v>
      </c>
      <c r="N22" s="53">
        <v>0</v>
      </c>
      <c r="O22" s="53">
        <v>1374</v>
      </c>
      <c r="P22" s="53">
        <v>6.001</v>
      </c>
      <c r="Q22" s="53">
        <v>5409</v>
      </c>
      <c r="R22" s="53">
        <v>0</v>
      </c>
      <c r="S22" s="53">
        <v>0</v>
      </c>
      <c r="T22" s="53">
        <v>2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4"/>
      <c r="AB22" s="54"/>
      <c r="AC22" s="54"/>
    </row>
    <row r="23" ht="15.25" spans="1:29">
      <c r="A23" s="53">
        <v>7757</v>
      </c>
      <c r="B23" s="53">
        <v>4</v>
      </c>
      <c r="C23" s="54" t="s">
        <v>30</v>
      </c>
      <c r="D23" s="53">
        <v>1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1</v>
      </c>
      <c r="L23" s="53">
        <v>0</v>
      </c>
      <c r="M23" s="53">
        <v>8867</v>
      </c>
      <c r="N23" s="53">
        <v>0</v>
      </c>
      <c r="O23" s="53">
        <v>1305</v>
      </c>
      <c r="P23" s="53">
        <v>0</v>
      </c>
      <c r="Q23" s="53">
        <v>4343</v>
      </c>
      <c r="R23" s="53">
        <v>0</v>
      </c>
      <c r="S23" s="53">
        <v>0</v>
      </c>
      <c r="T23" s="53">
        <v>0</v>
      </c>
      <c r="U23" s="53">
        <v>0</v>
      </c>
      <c r="V23" s="53">
        <v>8</v>
      </c>
      <c r="W23" s="53">
        <v>0</v>
      </c>
      <c r="X23" s="53">
        <v>0</v>
      </c>
      <c r="Y23" s="53">
        <v>1</v>
      </c>
      <c r="Z23" s="53">
        <v>0</v>
      </c>
      <c r="AA23" s="54"/>
      <c r="AB23" s="54"/>
      <c r="AC23" s="54"/>
    </row>
    <row r="24" ht="15.25" spans="1:29">
      <c r="A24" s="53">
        <v>4946</v>
      </c>
      <c r="B24" s="53">
        <v>5</v>
      </c>
      <c r="C24" s="54" t="s">
        <v>29</v>
      </c>
      <c r="D24" s="53">
        <v>1</v>
      </c>
      <c r="E24" s="53">
        <v>1</v>
      </c>
      <c r="F24" s="53">
        <v>0</v>
      </c>
      <c r="G24" s="53">
        <v>1</v>
      </c>
      <c r="H24" s="53">
        <v>1</v>
      </c>
      <c r="I24" s="53">
        <v>0</v>
      </c>
      <c r="J24" s="53">
        <v>0</v>
      </c>
      <c r="K24" s="53">
        <v>3</v>
      </c>
      <c r="L24" s="53">
        <v>9</v>
      </c>
      <c r="M24" s="53">
        <v>3543</v>
      </c>
      <c r="N24" s="53">
        <v>0</v>
      </c>
      <c r="O24" s="53">
        <v>8884</v>
      </c>
      <c r="P24" s="53">
        <v>0</v>
      </c>
      <c r="Q24" s="53">
        <v>7902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4"/>
      <c r="AB24" s="54"/>
      <c r="AC24" s="54"/>
    </row>
    <row r="25" ht="15.25" spans="1:29">
      <c r="A25" s="53">
        <v>3543</v>
      </c>
      <c r="B25" s="53">
        <v>5</v>
      </c>
      <c r="C25" s="54" t="s">
        <v>30</v>
      </c>
      <c r="D25" s="53">
        <v>0</v>
      </c>
      <c r="E25" s="53">
        <v>0</v>
      </c>
      <c r="F25" s="53">
        <v>1</v>
      </c>
      <c r="G25" s="53">
        <v>0</v>
      </c>
      <c r="H25" s="53">
        <v>0</v>
      </c>
      <c r="I25" s="53">
        <v>1</v>
      </c>
      <c r="J25" s="53">
        <v>0</v>
      </c>
      <c r="K25" s="53">
        <v>0</v>
      </c>
      <c r="L25" s="53">
        <v>0</v>
      </c>
      <c r="M25" s="53">
        <v>8867</v>
      </c>
      <c r="N25" s="53">
        <v>0</v>
      </c>
      <c r="O25" s="53">
        <v>1305</v>
      </c>
      <c r="P25" s="53">
        <v>0</v>
      </c>
      <c r="Q25" s="53">
        <v>4343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4"/>
      <c r="AB25" s="54"/>
      <c r="AC25" s="54"/>
    </row>
    <row r="26" ht="15.25" spans="1:29">
      <c r="A26" s="53">
        <v>7902</v>
      </c>
      <c r="B26" s="53">
        <v>5</v>
      </c>
      <c r="C26" s="54" t="s">
        <v>30</v>
      </c>
      <c r="D26" s="53">
        <v>1</v>
      </c>
      <c r="E26" s="53">
        <v>1</v>
      </c>
      <c r="F26" s="53">
        <v>0</v>
      </c>
      <c r="G26" s="53">
        <v>0</v>
      </c>
      <c r="H26" s="53">
        <v>0</v>
      </c>
      <c r="I26" s="53">
        <v>8</v>
      </c>
      <c r="J26" s="53">
        <v>0</v>
      </c>
      <c r="K26" s="53">
        <v>0</v>
      </c>
      <c r="L26" s="53">
        <v>0</v>
      </c>
      <c r="M26" s="53">
        <v>2198</v>
      </c>
      <c r="N26" s="53">
        <v>0</v>
      </c>
      <c r="O26" s="53">
        <v>4946</v>
      </c>
      <c r="P26" s="53">
        <v>0</v>
      </c>
      <c r="Q26" s="53">
        <v>5031</v>
      </c>
      <c r="R26" s="53">
        <v>0</v>
      </c>
      <c r="S26" s="53">
        <v>30.034</v>
      </c>
      <c r="T26" s="53">
        <v>3</v>
      </c>
      <c r="U26" s="53">
        <v>0</v>
      </c>
      <c r="V26" s="53">
        <v>0</v>
      </c>
      <c r="W26" s="53">
        <v>0</v>
      </c>
      <c r="X26" s="53">
        <v>0</v>
      </c>
      <c r="Y26" s="53">
        <v>0</v>
      </c>
      <c r="Z26" s="53">
        <v>0</v>
      </c>
      <c r="AA26" s="54"/>
      <c r="AB26" s="54"/>
      <c r="AC26" s="54"/>
    </row>
    <row r="27" ht="15.25" spans="1:29">
      <c r="A27" s="53">
        <v>5031</v>
      </c>
      <c r="B27" s="53">
        <v>5</v>
      </c>
      <c r="C27" s="54" t="s">
        <v>29</v>
      </c>
      <c r="D27" s="53">
        <v>1</v>
      </c>
      <c r="E27" s="53">
        <v>1</v>
      </c>
      <c r="F27" s="53">
        <v>0</v>
      </c>
      <c r="G27" s="53">
        <v>0</v>
      </c>
      <c r="H27" s="53">
        <v>0</v>
      </c>
      <c r="I27" s="53">
        <v>0</v>
      </c>
      <c r="J27" s="53">
        <v>5</v>
      </c>
      <c r="K27" s="53">
        <v>0</v>
      </c>
      <c r="L27" s="53">
        <v>0</v>
      </c>
      <c r="M27" s="53">
        <v>7902</v>
      </c>
      <c r="N27" s="53">
        <v>0</v>
      </c>
      <c r="O27" s="53">
        <v>8884</v>
      </c>
      <c r="P27" s="53">
        <v>0</v>
      </c>
      <c r="Q27" s="53">
        <v>3543</v>
      </c>
      <c r="R27" s="53">
        <v>0</v>
      </c>
      <c r="S27" s="53">
        <v>11.924</v>
      </c>
      <c r="T27" s="53">
        <v>2</v>
      </c>
      <c r="U27" s="53">
        <v>0</v>
      </c>
      <c r="V27" s="53">
        <v>0</v>
      </c>
      <c r="W27" s="53">
        <v>0</v>
      </c>
      <c r="X27" s="53">
        <v>0</v>
      </c>
      <c r="Y27" s="53">
        <v>0</v>
      </c>
      <c r="Z27" s="53">
        <v>0</v>
      </c>
      <c r="AA27" s="54"/>
      <c r="AB27" s="54"/>
      <c r="AC27" s="54"/>
    </row>
    <row r="28" ht="15.25" spans="1:29">
      <c r="A28" s="53">
        <v>2198</v>
      </c>
      <c r="B28" s="53">
        <v>5</v>
      </c>
      <c r="C28" s="54" t="s">
        <v>29</v>
      </c>
      <c r="D28" s="53">
        <v>1</v>
      </c>
      <c r="E28" s="53">
        <v>0</v>
      </c>
      <c r="F28" s="53">
        <v>0</v>
      </c>
      <c r="G28" s="53">
        <v>1</v>
      </c>
      <c r="H28" s="53">
        <v>0</v>
      </c>
      <c r="I28" s="53">
        <v>5</v>
      </c>
      <c r="J28" s="53">
        <v>2</v>
      </c>
      <c r="K28" s="53">
        <v>0</v>
      </c>
      <c r="L28" s="53">
        <v>0</v>
      </c>
      <c r="M28" s="53">
        <v>3543</v>
      </c>
      <c r="N28" s="53">
        <v>0</v>
      </c>
      <c r="O28" s="53">
        <v>8884</v>
      </c>
      <c r="P28" s="53">
        <v>0</v>
      </c>
      <c r="Q28" s="53">
        <v>7902</v>
      </c>
      <c r="R28" s="53">
        <v>4.201</v>
      </c>
      <c r="S28" s="53">
        <v>4.018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3">
        <v>0</v>
      </c>
      <c r="Z28" s="53">
        <v>0</v>
      </c>
      <c r="AA28" s="54"/>
      <c r="AB28" s="54"/>
      <c r="AC28" s="54"/>
    </row>
    <row r="29" ht="15.25" spans="1:29">
      <c r="A29" s="53">
        <v>8884</v>
      </c>
      <c r="B29" s="53">
        <v>5</v>
      </c>
      <c r="C29" s="54" t="s">
        <v>30</v>
      </c>
      <c r="D29" s="53">
        <v>1</v>
      </c>
      <c r="E29" s="53">
        <v>0</v>
      </c>
      <c r="F29" s="53">
        <v>0</v>
      </c>
      <c r="G29" s="53">
        <v>0</v>
      </c>
      <c r="H29" s="53">
        <v>0</v>
      </c>
      <c r="I29" s="53">
        <v>5</v>
      </c>
      <c r="J29" s="53">
        <v>0</v>
      </c>
      <c r="K29" s="53">
        <v>0</v>
      </c>
      <c r="L29" s="53">
        <v>0</v>
      </c>
      <c r="M29" s="53">
        <v>2198</v>
      </c>
      <c r="N29" s="53">
        <v>0</v>
      </c>
      <c r="O29" s="53">
        <v>4946</v>
      </c>
      <c r="P29" s="53">
        <v>0</v>
      </c>
      <c r="Q29" s="53">
        <v>5031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53">
        <v>0</v>
      </c>
      <c r="AA29" s="54"/>
      <c r="AB29" s="54"/>
      <c r="AC29" s="54"/>
    </row>
    <row r="30" ht="15.25" spans="1:29">
      <c r="A30" s="53">
        <v>6397</v>
      </c>
      <c r="B30" s="53">
        <v>6</v>
      </c>
      <c r="C30" s="54" t="s">
        <v>30</v>
      </c>
      <c r="D30" s="53">
        <v>0</v>
      </c>
      <c r="E30" s="53">
        <v>0</v>
      </c>
      <c r="F30" s="53">
        <v>0</v>
      </c>
      <c r="G30" s="53">
        <v>1</v>
      </c>
      <c r="H30" s="53">
        <v>0</v>
      </c>
      <c r="I30" s="53">
        <v>0</v>
      </c>
      <c r="J30" s="53">
        <v>6</v>
      </c>
      <c r="K30" s="53">
        <v>0</v>
      </c>
      <c r="L30" s="53">
        <v>0</v>
      </c>
      <c r="M30" s="53">
        <v>4976</v>
      </c>
      <c r="N30" s="53">
        <v>0</v>
      </c>
      <c r="O30" s="53">
        <v>1305</v>
      </c>
      <c r="P30" s="53">
        <v>0</v>
      </c>
      <c r="Q30" s="53">
        <v>8574</v>
      </c>
      <c r="R30" s="53">
        <v>7.323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0</v>
      </c>
      <c r="Y30" s="53">
        <v>0</v>
      </c>
      <c r="Z30" s="53">
        <v>0</v>
      </c>
      <c r="AA30" s="54"/>
      <c r="AB30" s="54"/>
      <c r="AC30" s="54"/>
    </row>
    <row r="31" ht="15.25" spans="1:29">
      <c r="A31" s="53">
        <v>4976</v>
      </c>
      <c r="B31" s="53">
        <v>6</v>
      </c>
      <c r="C31" s="54" t="s">
        <v>29</v>
      </c>
      <c r="D31" s="53">
        <v>1</v>
      </c>
      <c r="E31" s="53">
        <v>0</v>
      </c>
      <c r="F31" s="53">
        <v>0</v>
      </c>
      <c r="G31" s="53">
        <v>1</v>
      </c>
      <c r="H31" s="53">
        <v>1</v>
      </c>
      <c r="I31" s="53">
        <v>0</v>
      </c>
      <c r="J31" s="53">
        <v>0</v>
      </c>
      <c r="K31" s="53">
        <v>12</v>
      </c>
      <c r="L31" s="53">
        <v>3</v>
      </c>
      <c r="M31" s="53">
        <v>5032</v>
      </c>
      <c r="N31" s="53">
        <v>0</v>
      </c>
      <c r="O31" s="53">
        <v>6397</v>
      </c>
      <c r="P31" s="53">
        <v>0</v>
      </c>
      <c r="Q31" s="53">
        <v>8850</v>
      </c>
      <c r="R31" s="53">
        <v>0</v>
      </c>
      <c r="S31" s="53">
        <v>20.183</v>
      </c>
      <c r="T31" s="53">
        <v>3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4"/>
      <c r="AB31" s="54"/>
      <c r="AC31" s="54"/>
    </row>
    <row r="32" ht="15.25" spans="1:29">
      <c r="A32" s="53">
        <v>8850</v>
      </c>
      <c r="B32" s="53">
        <v>6</v>
      </c>
      <c r="C32" s="54" t="s">
        <v>30</v>
      </c>
      <c r="D32" s="53">
        <v>0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1</v>
      </c>
      <c r="K32" s="53">
        <v>0</v>
      </c>
      <c r="L32" s="53">
        <v>0</v>
      </c>
      <c r="M32" s="53">
        <v>4976</v>
      </c>
      <c r="N32" s="53">
        <v>4.083</v>
      </c>
      <c r="O32" s="53">
        <v>1305</v>
      </c>
      <c r="P32" s="53">
        <v>5.001</v>
      </c>
      <c r="Q32" s="53">
        <v>8574</v>
      </c>
      <c r="R32" s="53">
        <v>0</v>
      </c>
      <c r="S32" s="53">
        <v>30.767</v>
      </c>
      <c r="T32" s="53">
        <v>0</v>
      </c>
      <c r="U32" s="53">
        <v>0</v>
      </c>
      <c r="V32" s="53">
        <v>4</v>
      </c>
      <c r="W32" s="53">
        <v>0</v>
      </c>
      <c r="X32" s="53">
        <v>0</v>
      </c>
      <c r="Y32" s="53">
        <v>0</v>
      </c>
      <c r="Z32" s="53">
        <v>0</v>
      </c>
      <c r="AA32" s="54"/>
      <c r="AB32" s="54"/>
      <c r="AC32" s="54"/>
    </row>
    <row r="33" ht="15.25" spans="1:29">
      <c r="A33" s="53">
        <v>8574</v>
      </c>
      <c r="B33" s="53">
        <v>6</v>
      </c>
      <c r="C33" s="54" t="s">
        <v>29</v>
      </c>
      <c r="D33" s="53">
        <v>0</v>
      </c>
      <c r="E33" s="53">
        <v>0</v>
      </c>
      <c r="F33" s="53">
        <v>0</v>
      </c>
      <c r="G33" s="53">
        <v>0</v>
      </c>
      <c r="H33" s="53">
        <v>0</v>
      </c>
      <c r="I33" s="53">
        <v>2</v>
      </c>
      <c r="J33" s="53">
        <v>3</v>
      </c>
      <c r="K33" s="53">
        <v>0</v>
      </c>
      <c r="L33" s="53">
        <v>0</v>
      </c>
      <c r="M33" s="53">
        <v>8850</v>
      </c>
      <c r="N33" s="53">
        <v>0</v>
      </c>
      <c r="O33" s="53">
        <v>6397</v>
      </c>
      <c r="P33" s="53">
        <v>0</v>
      </c>
      <c r="Q33" s="53">
        <v>5032</v>
      </c>
      <c r="R33" s="53">
        <v>0</v>
      </c>
      <c r="S33" s="53">
        <v>24.504</v>
      </c>
      <c r="T33" s="53">
        <v>0</v>
      </c>
      <c r="U33" s="53">
        <v>0</v>
      </c>
      <c r="V33" s="53">
        <v>12</v>
      </c>
      <c r="W33" s="53">
        <v>0</v>
      </c>
      <c r="X33" s="53">
        <v>0</v>
      </c>
      <c r="Y33" s="53">
        <v>0</v>
      </c>
      <c r="Z33" s="53">
        <v>0</v>
      </c>
      <c r="AA33" s="54"/>
      <c r="AB33" s="54"/>
      <c r="AC33" s="54"/>
    </row>
    <row r="34" ht="15.25" spans="1:29">
      <c r="A34" s="53">
        <v>5032</v>
      </c>
      <c r="B34" s="53">
        <v>6</v>
      </c>
      <c r="C34" s="54" t="s">
        <v>30</v>
      </c>
      <c r="D34" s="53">
        <v>1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14</v>
      </c>
      <c r="L34" s="53">
        <v>1</v>
      </c>
      <c r="M34" s="53">
        <v>4976</v>
      </c>
      <c r="N34" s="53">
        <v>0</v>
      </c>
      <c r="O34" s="53">
        <v>1305</v>
      </c>
      <c r="P34" s="53">
        <v>0</v>
      </c>
      <c r="Q34" s="53">
        <v>8574</v>
      </c>
      <c r="R34" s="53">
        <v>0</v>
      </c>
      <c r="S34" s="53">
        <v>0</v>
      </c>
      <c r="T34" s="53">
        <v>0</v>
      </c>
      <c r="U34" s="53">
        <v>0</v>
      </c>
      <c r="V34" s="53">
        <v>4</v>
      </c>
      <c r="W34" s="53">
        <v>0</v>
      </c>
      <c r="X34" s="53">
        <v>0</v>
      </c>
      <c r="Y34" s="53">
        <v>0</v>
      </c>
      <c r="Z34" s="53">
        <v>0</v>
      </c>
      <c r="AA34" s="54"/>
      <c r="AB34" s="54"/>
      <c r="AC34" s="54"/>
    </row>
    <row r="35" ht="15.25" spans="1:29">
      <c r="A35" s="53">
        <v>1305</v>
      </c>
      <c r="B35" s="53">
        <v>6</v>
      </c>
      <c r="C35" s="54" t="s">
        <v>29</v>
      </c>
      <c r="D35" s="53">
        <v>1</v>
      </c>
      <c r="E35" s="53">
        <v>0</v>
      </c>
      <c r="F35" s="53">
        <v>0</v>
      </c>
      <c r="G35" s="53">
        <v>2</v>
      </c>
      <c r="H35" s="53">
        <v>1</v>
      </c>
      <c r="I35" s="53">
        <v>0</v>
      </c>
      <c r="J35" s="53">
        <v>0</v>
      </c>
      <c r="K35" s="53">
        <v>4</v>
      </c>
      <c r="L35" s="53">
        <v>0</v>
      </c>
      <c r="M35" s="53">
        <v>5032</v>
      </c>
      <c r="N35" s="53">
        <v>0</v>
      </c>
      <c r="O35" s="53">
        <v>6397</v>
      </c>
      <c r="P35" s="53">
        <v>0</v>
      </c>
      <c r="Q35" s="53">
        <v>8850</v>
      </c>
      <c r="R35" s="53">
        <v>0</v>
      </c>
      <c r="S35" s="53">
        <v>13.757</v>
      </c>
      <c r="T35" s="53">
        <v>3</v>
      </c>
      <c r="U35" s="53">
        <v>1</v>
      </c>
      <c r="V35" s="53">
        <v>12</v>
      </c>
      <c r="W35" s="53">
        <v>0</v>
      </c>
      <c r="X35" s="53">
        <v>0</v>
      </c>
      <c r="Y35" s="53">
        <v>0</v>
      </c>
      <c r="Z35" s="53">
        <v>0</v>
      </c>
      <c r="AA35" s="54"/>
      <c r="AB35" s="54"/>
      <c r="AC35" s="54"/>
    </row>
    <row r="36" ht="15.25" spans="1:29">
      <c r="A36" s="53">
        <v>1374</v>
      </c>
      <c r="B36" s="53">
        <v>7</v>
      </c>
      <c r="C36" s="54" t="s">
        <v>29</v>
      </c>
      <c r="D36" s="53">
        <v>1</v>
      </c>
      <c r="E36" s="53">
        <v>0</v>
      </c>
      <c r="F36" s="53">
        <v>0</v>
      </c>
      <c r="G36" s="53">
        <v>0</v>
      </c>
      <c r="H36" s="53">
        <v>0</v>
      </c>
      <c r="I36" s="53">
        <v>1</v>
      </c>
      <c r="J36" s="53">
        <v>0</v>
      </c>
      <c r="K36" s="53">
        <v>0</v>
      </c>
      <c r="L36" s="53">
        <v>0</v>
      </c>
      <c r="M36" s="53">
        <v>7757</v>
      </c>
      <c r="N36" s="53">
        <v>2.788</v>
      </c>
      <c r="O36" s="53">
        <v>5031</v>
      </c>
      <c r="P36" s="53">
        <v>0</v>
      </c>
      <c r="Q36" s="53">
        <v>8731</v>
      </c>
      <c r="R36" s="53">
        <v>1.022</v>
      </c>
      <c r="S36" s="53">
        <v>22.109</v>
      </c>
      <c r="T36" s="53">
        <v>1</v>
      </c>
      <c r="U36" s="53">
        <v>0</v>
      </c>
      <c r="V36" s="53">
        <v>4</v>
      </c>
      <c r="W36" s="53">
        <v>0</v>
      </c>
      <c r="X36" s="53">
        <v>0</v>
      </c>
      <c r="Y36" s="53">
        <v>0</v>
      </c>
      <c r="Z36" s="53">
        <v>0</v>
      </c>
      <c r="AA36" s="54"/>
      <c r="AB36" s="54"/>
      <c r="AC36" s="54"/>
    </row>
    <row r="37" ht="15.25" spans="1:29">
      <c r="A37" s="53">
        <v>1246</v>
      </c>
      <c r="B37" s="53">
        <v>7</v>
      </c>
      <c r="C37" s="54" t="s">
        <v>29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7757</v>
      </c>
      <c r="N37" s="53">
        <v>7.969</v>
      </c>
      <c r="O37" s="53">
        <v>5031</v>
      </c>
      <c r="P37" s="53">
        <v>16.778</v>
      </c>
      <c r="Q37" s="53">
        <v>8731</v>
      </c>
      <c r="R37" s="53">
        <v>2.067</v>
      </c>
      <c r="S37" s="53">
        <v>0</v>
      </c>
      <c r="T37" s="53">
        <v>0</v>
      </c>
      <c r="U37" s="53">
        <v>0</v>
      </c>
      <c r="V37" s="53">
        <v>4</v>
      </c>
      <c r="W37" s="53">
        <v>0</v>
      </c>
      <c r="X37" s="53">
        <v>0</v>
      </c>
      <c r="Y37" s="53">
        <v>0</v>
      </c>
      <c r="Z37" s="53">
        <v>0</v>
      </c>
      <c r="AA37" s="54"/>
      <c r="AB37" s="54"/>
      <c r="AC37" s="54"/>
    </row>
    <row r="38" ht="15.25" spans="1:29">
      <c r="A38" s="53">
        <v>3543</v>
      </c>
      <c r="B38" s="53">
        <v>7</v>
      </c>
      <c r="C38" s="54" t="s">
        <v>29</v>
      </c>
      <c r="D38" s="53">
        <v>0</v>
      </c>
      <c r="E38" s="53">
        <v>0</v>
      </c>
      <c r="F38" s="53">
        <v>0</v>
      </c>
      <c r="G38" s="53">
        <v>0</v>
      </c>
      <c r="H38" s="53">
        <v>0</v>
      </c>
      <c r="I38" s="53">
        <v>4</v>
      </c>
      <c r="J38" s="53">
        <v>0</v>
      </c>
      <c r="K38" s="53">
        <v>0</v>
      </c>
      <c r="L38" s="53">
        <v>0</v>
      </c>
      <c r="M38" s="53">
        <v>7757</v>
      </c>
      <c r="N38" s="53">
        <v>0</v>
      </c>
      <c r="O38" s="53">
        <v>5031</v>
      </c>
      <c r="P38" s="53">
        <v>0</v>
      </c>
      <c r="Q38" s="53">
        <v>8731</v>
      </c>
      <c r="R38" s="53">
        <v>0</v>
      </c>
      <c r="S38" s="53">
        <v>23.192</v>
      </c>
      <c r="T38" s="53">
        <v>2</v>
      </c>
      <c r="U38" s="53">
        <v>0</v>
      </c>
      <c r="V38" s="53">
        <v>4</v>
      </c>
      <c r="W38" s="53">
        <v>0</v>
      </c>
      <c r="X38" s="53">
        <v>0</v>
      </c>
      <c r="Y38" s="53">
        <v>0</v>
      </c>
      <c r="Z38" s="53">
        <v>0</v>
      </c>
      <c r="AA38" s="54"/>
      <c r="AB38" s="54"/>
      <c r="AC38" s="54"/>
    </row>
    <row r="39" ht="15.25" spans="1:29">
      <c r="A39" s="53">
        <v>7757</v>
      </c>
      <c r="B39" s="53">
        <v>7</v>
      </c>
      <c r="C39" s="54" t="s">
        <v>30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3">
        <v>1246</v>
      </c>
      <c r="N39" s="53">
        <v>2.123</v>
      </c>
      <c r="O39" s="53">
        <v>1374</v>
      </c>
      <c r="P39" s="53">
        <v>2.301</v>
      </c>
      <c r="Q39" s="53">
        <v>3543</v>
      </c>
      <c r="R39" s="53">
        <v>0</v>
      </c>
      <c r="S39" s="53">
        <v>0</v>
      </c>
      <c r="T39" s="53">
        <v>0</v>
      </c>
      <c r="U39" s="53">
        <v>0</v>
      </c>
      <c r="V39" s="53">
        <v>12</v>
      </c>
      <c r="W39" s="53">
        <v>0</v>
      </c>
      <c r="X39" s="53">
        <v>0</v>
      </c>
      <c r="Y39" s="53">
        <v>0</v>
      </c>
      <c r="Z39" s="53">
        <v>0</v>
      </c>
      <c r="AA39" s="54"/>
      <c r="AB39" s="54"/>
      <c r="AC39" s="54"/>
    </row>
    <row r="40" ht="15.25" spans="1:29">
      <c r="A40" s="53">
        <v>5031</v>
      </c>
      <c r="B40" s="53">
        <v>7</v>
      </c>
      <c r="C40" s="54" t="s">
        <v>30</v>
      </c>
      <c r="D40" s="53">
        <v>1</v>
      </c>
      <c r="E40" s="53">
        <v>1</v>
      </c>
      <c r="F40" s="53">
        <v>0</v>
      </c>
      <c r="G40" s="53">
        <v>0</v>
      </c>
      <c r="H40" s="53">
        <v>0</v>
      </c>
      <c r="I40" s="53">
        <v>2</v>
      </c>
      <c r="J40" s="53">
        <v>0</v>
      </c>
      <c r="K40" s="53">
        <v>0</v>
      </c>
      <c r="L40" s="53">
        <v>0</v>
      </c>
      <c r="M40" s="53">
        <v>1246</v>
      </c>
      <c r="N40" s="53">
        <v>0.133</v>
      </c>
      <c r="O40" s="53">
        <v>1374</v>
      </c>
      <c r="P40" s="53">
        <v>2.199</v>
      </c>
      <c r="Q40" s="53">
        <v>3543</v>
      </c>
      <c r="R40" s="53">
        <v>0</v>
      </c>
      <c r="S40" s="53">
        <v>0</v>
      </c>
      <c r="T40" s="53">
        <v>2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  <c r="AA40" s="54"/>
      <c r="AB40" s="54"/>
      <c r="AC40" s="54"/>
    </row>
    <row r="41" ht="15.25" spans="1:29">
      <c r="A41" s="53">
        <v>1374</v>
      </c>
      <c r="B41" s="53">
        <v>7</v>
      </c>
      <c r="C41" s="54" t="s">
        <v>29</v>
      </c>
      <c r="D41" s="53">
        <v>1</v>
      </c>
      <c r="E41" s="53">
        <v>0</v>
      </c>
      <c r="F41" s="53">
        <v>0</v>
      </c>
      <c r="G41" s="53">
        <v>0</v>
      </c>
      <c r="H41" s="53">
        <v>0</v>
      </c>
      <c r="I41" s="53">
        <v>1</v>
      </c>
      <c r="J41" s="53">
        <v>0</v>
      </c>
      <c r="K41" s="53">
        <v>0</v>
      </c>
      <c r="L41" s="53">
        <v>0</v>
      </c>
      <c r="M41" s="53">
        <v>7757</v>
      </c>
      <c r="N41" s="53">
        <v>2.788</v>
      </c>
      <c r="O41" s="53">
        <v>5031</v>
      </c>
      <c r="P41" s="53">
        <v>0</v>
      </c>
      <c r="Q41" s="53">
        <v>8731</v>
      </c>
      <c r="R41" s="53">
        <v>1.022</v>
      </c>
      <c r="S41" s="53">
        <v>22.109</v>
      </c>
      <c r="T41" s="53">
        <v>1</v>
      </c>
      <c r="U41" s="53">
        <v>0</v>
      </c>
      <c r="V41" s="53">
        <v>4</v>
      </c>
      <c r="W41" s="53">
        <v>0</v>
      </c>
      <c r="X41" s="53">
        <v>0</v>
      </c>
      <c r="Y41" s="53">
        <v>0</v>
      </c>
      <c r="Z41" s="53">
        <v>0</v>
      </c>
      <c r="AA41" s="54"/>
      <c r="AB41" s="54"/>
      <c r="AC41" s="54"/>
    </row>
    <row r="42" ht="15.25" spans="1:29">
      <c r="A42" s="53">
        <v>1246</v>
      </c>
      <c r="B42" s="53">
        <v>7</v>
      </c>
      <c r="C42" s="54" t="s">
        <v>29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7757</v>
      </c>
      <c r="N42" s="53">
        <v>7.969</v>
      </c>
      <c r="O42" s="53">
        <v>5031</v>
      </c>
      <c r="P42" s="53">
        <v>16.778</v>
      </c>
      <c r="Q42" s="53">
        <v>8731</v>
      </c>
      <c r="R42" s="53">
        <v>2.067</v>
      </c>
      <c r="S42" s="53">
        <v>0</v>
      </c>
      <c r="T42" s="53">
        <v>0</v>
      </c>
      <c r="U42" s="53">
        <v>0</v>
      </c>
      <c r="V42" s="53">
        <v>4</v>
      </c>
      <c r="W42" s="53">
        <v>0</v>
      </c>
      <c r="X42" s="53">
        <v>0</v>
      </c>
      <c r="Y42" s="53">
        <v>0</v>
      </c>
      <c r="Z42" s="53">
        <v>0</v>
      </c>
      <c r="AA42" s="54"/>
      <c r="AB42" s="54"/>
      <c r="AC42" s="54"/>
    </row>
    <row r="43" ht="15.25" spans="1:29">
      <c r="A43" s="53">
        <v>3543</v>
      </c>
      <c r="B43" s="53">
        <v>7</v>
      </c>
      <c r="C43" s="54" t="s">
        <v>29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4</v>
      </c>
      <c r="J43" s="53">
        <v>0</v>
      </c>
      <c r="K43" s="53">
        <v>0</v>
      </c>
      <c r="L43" s="53">
        <v>0</v>
      </c>
      <c r="M43" s="53">
        <v>7757</v>
      </c>
      <c r="N43" s="53">
        <v>0</v>
      </c>
      <c r="O43" s="53">
        <v>5031</v>
      </c>
      <c r="P43" s="53">
        <v>0</v>
      </c>
      <c r="Q43" s="53">
        <v>8731</v>
      </c>
      <c r="R43" s="53">
        <v>0</v>
      </c>
      <c r="S43" s="53">
        <v>23.192</v>
      </c>
      <c r="T43" s="53">
        <v>2</v>
      </c>
      <c r="U43" s="53">
        <v>0</v>
      </c>
      <c r="V43" s="53">
        <v>4</v>
      </c>
      <c r="W43" s="53">
        <v>0</v>
      </c>
      <c r="X43" s="53">
        <v>0</v>
      </c>
      <c r="Y43" s="53">
        <v>0</v>
      </c>
      <c r="Z43" s="53">
        <v>0</v>
      </c>
      <c r="AA43" s="54"/>
      <c r="AB43" s="54"/>
      <c r="AC43" s="54"/>
    </row>
    <row r="44" ht="15.25" spans="1:29">
      <c r="A44" s="53">
        <v>7757</v>
      </c>
      <c r="B44" s="53">
        <v>7</v>
      </c>
      <c r="C44" s="54" t="s">
        <v>30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1246</v>
      </c>
      <c r="N44" s="53">
        <v>2.123</v>
      </c>
      <c r="O44" s="53">
        <v>1374</v>
      </c>
      <c r="P44" s="53">
        <v>2.301</v>
      </c>
      <c r="Q44" s="53">
        <v>3543</v>
      </c>
      <c r="R44" s="53">
        <v>0</v>
      </c>
      <c r="S44" s="53">
        <v>0</v>
      </c>
      <c r="T44" s="53">
        <v>0</v>
      </c>
      <c r="U44" s="53">
        <v>0</v>
      </c>
      <c r="V44" s="53">
        <v>12</v>
      </c>
      <c r="W44" s="53">
        <v>0</v>
      </c>
      <c r="X44" s="53">
        <v>0</v>
      </c>
      <c r="Y44" s="53">
        <v>0</v>
      </c>
      <c r="Z44" s="53">
        <v>0</v>
      </c>
      <c r="AA44" s="54"/>
      <c r="AB44" s="54"/>
      <c r="AC44" s="54"/>
    </row>
    <row r="45" ht="15.25" spans="1:29">
      <c r="A45" s="53">
        <v>5031</v>
      </c>
      <c r="B45" s="53">
        <v>7</v>
      </c>
      <c r="C45" s="54" t="s">
        <v>30</v>
      </c>
      <c r="D45" s="53">
        <v>1</v>
      </c>
      <c r="E45" s="53">
        <v>1</v>
      </c>
      <c r="F45" s="53">
        <v>0</v>
      </c>
      <c r="G45" s="53">
        <v>0</v>
      </c>
      <c r="H45" s="53">
        <v>0</v>
      </c>
      <c r="I45" s="53">
        <v>2</v>
      </c>
      <c r="J45" s="53">
        <v>0</v>
      </c>
      <c r="K45" s="53">
        <v>0</v>
      </c>
      <c r="L45" s="53">
        <v>0</v>
      </c>
      <c r="M45" s="53">
        <v>1246</v>
      </c>
      <c r="N45" s="53">
        <v>0.133</v>
      </c>
      <c r="O45" s="53">
        <v>1374</v>
      </c>
      <c r="P45" s="53">
        <v>2.199</v>
      </c>
      <c r="Q45" s="53">
        <v>3543</v>
      </c>
      <c r="R45" s="53">
        <v>0</v>
      </c>
      <c r="S45" s="53">
        <v>0</v>
      </c>
      <c r="T45" s="53">
        <v>2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4"/>
      <c r="AB45" s="54"/>
      <c r="AC45" s="54"/>
    </row>
    <row r="46" ht="15.25" spans="1:29">
      <c r="A46" s="53">
        <v>1246</v>
      </c>
      <c r="B46" s="53">
        <v>9</v>
      </c>
      <c r="C46" s="54" t="s">
        <v>29</v>
      </c>
      <c r="D46" s="53">
        <v>1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2</v>
      </c>
      <c r="M46" s="53">
        <v>8850</v>
      </c>
      <c r="N46" s="53">
        <v>0</v>
      </c>
      <c r="O46" s="53">
        <v>4343</v>
      </c>
      <c r="P46" s="53">
        <v>1.583</v>
      </c>
      <c r="Q46" s="53">
        <v>5032</v>
      </c>
      <c r="R46" s="53">
        <v>0</v>
      </c>
      <c r="S46" s="53">
        <v>0</v>
      </c>
      <c r="T46" s="53">
        <v>0</v>
      </c>
      <c r="U46" s="53">
        <v>0</v>
      </c>
      <c r="V46" s="53">
        <v>4</v>
      </c>
      <c r="W46" s="53">
        <v>0</v>
      </c>
      <c r="X46" s="53">
        <v>0</v>
      </c>
      <c r="Y46" s="53">
        <v>0</v>
      </c>
      <c r="Z46" s="53">
        <v>0</v>
      </c>
      <c r="AA46" s="54"/>
      <c r="AB46" s="54"/>
      <c r="AC46" s="54"/>
    </row>
    <row r="47" ht="15.25" spans="1:29">
      <c r="A47" s="53">
        <v>8731</v>
      </c>
      <c r="B47" s="53">
        <v>9</v>
      </c>
      <c r="C47" s="54" t="s">
        <v>29</v>
      </c>
      <c r="D47" s="53">
        <v>1</v>
      </c>
      <c r="E47" s="53">
        <v>0</v>
      </c>
      <c r="F47" s="53">
        <v>0</v>
      </c>
      <c r="G47" s="53">
        <v>0</v>
      </c>
      <c r="H47" s="53">
        <v>0</v>
      </c>
      <c r="I47" s="53">
        <v>6</v>
      </c>
      <c r="J47" s="53">
        <v>1</v>
      </c>
      <c r="K47" s="53">
        <v>0</v>
      </c>
      <c r="L47" s="53">
        <v>0</v>
      </c>
      <c r="M47" s="53">
        <v>5032</v>
      </c>
      <c r="N47" s="53">
        <v>0</v>
      </c>
      <c r="O47" s="53">
        <v>4343</v>
      </c>
      <c r="P47" s="53">
        <v>0</v>
      </c>
      <c r="Q47" s="53">
        <v>8850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  <c r="AA47" s="54"/>
      <c r="AB47" s="54"/>
      <c r="AC47" s="54"/>
    </row>
    <row r="48" ht="15.25" spans="1:29">
      <c r="A48" s="53">
        <v>8850</v>
      </c>
      <c r="B48" s="53">
        <v>9</v>
      </c>
      <c r="C48" s="54" t="s">
        <v>30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1</v>
      </c>
      <c r="K48" s="53">
        <v>0</v>
      </c>
      <c r="L48" s="53">
        <v>0</v>
      </c>
      <c r="M48" s="53">
        <v>8731</v>
      </c>
      <c r="N48" s="53">
        <v>3.584</v>
      </c>
      <c r="O48" s="53">
        <v>4946</v>
      </c>
      <c r="P48" s="53">
        <v>2.583</v>
      </c>
      <c r="Q48" s="53">
        <v>1246</v>
      </c>
      <c r="R48" s="53">
        <v>0</v>
      </c>
      <c r="S48" s="53">
        <v>0</v>
      </c>
      <c r="T48" s="53">
        <v>0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4"/>
      <c r="AB48" s="54"/>
      <c r="AC48" s="54"/>
    </row>
    <row r="49" ht="15.25" spans="1:29">
      <c r="A49" s="53">
        <v>4946</v>
      </c>
      <c r="B49" s="53">
        <v>9</v>
      </c>
      <c r="C49" s="54" t="s">
        <v>29</v>
      </c>
      <c r="D49" s="53">
        <v>1</v>
      </c>
      <c r="E49" s="53">
        <v>0</v>
      </c>
      <c r="F49" s="53">
        <v>0</v>
      </c>
      <c r="G49" s="53">
        <v>0</v>
      </c>
      <c r="H49" s="53">
        <v>2</v>
      </c>
      <c r="I49" s="53">
        <v>0</v>
      </c>
      <c r="J49" s="53">
        <v>0</v>
      </c>
      <c r="K49" s="53">
        <v>1</v>
      </c>
      <c r="L49" s="53">
        <v>10</v>
      </c>
      <c r="M49" s="53">
        <v>5032</v>
      </c>
      <c r="N49" s="53">
        <v>0</v>
      </c>
      <c r="O49" s="53">
        <v>4343</v>
      </c>
      <c r="P49" s="53">
        <v>0</v>
      </c>
      <c r="Q49" s="53">
        <v>8850</v>
      </c>
      <c r="R49" s="53">
        <v>0</v>
      </c>
      <c r="S49" s="53">
        <v>0</v>
      </c>
      <c r="T49" s="53">
        <v>0</v>
      </c>
      <c r="U49" s="53">
        <v>0</v>
      </c>
      <c r="V49" s="53">
        <v>4</v>
      </c>
      <c r="W49" s="53">
        <v>0</v>
      </c>
      <c r="X49" s="53">
        <v>0</v>
      </c>
      <c r="Y49" s="53">
        <v>0</v>
      </c>
      <c r="Z49" s="53">
        <v>0</v>
      </c>
      <c r="AA49" s="54"/>
      <c r="AB49" s="54"/>
      <c r="AC49" s="54"/>
    </row>
    <row r="50" ht="15.25" spans="1:29">
      <c r="A50" s="53">
        <v>5032</v>
      </c>
      <c r="B50" s="53">
        <v>9</v>
      </c>
      <c r="C50" s="54" t="s">
        <v>30</v>
      </c>
      <c r="D50" s="53">
        <v>1</v>
      </c>
      <c r="E50" s="53">
        <v>0</v>
      </c>
      <c r="F50" s="53">
        <v>0</v>
      </c>
      <c r="G50" s="53">
        <v>0</v>
      </c>
      <c r="H50" s="53">
        <v>2</v>
      </c>
      <c r="I50" s="53">
        <v>0</v>
      </c>
      <c r="J50" s="53">
        <v>0</v>
      </c>
      <c r="K50" s="53">
        <v>13</v>
      </c>
      <c r="L50" s="53">
        <v>4</v>
      </c>
      <c r="M50" s="53">
        <v>8731</v>
      </c>
      <c r="N50" s="53">
        <v>0</v>
      </c>
      <c r="O50" s="53">
        <v>4946</v>
      </c>
      <c r="P50" s="53">
        <v>0</v>
      </c>
      <c r="Q50" s="53">
        <v>1246</v>
      </c>
      <c r="R50" s="53">
        <v>0</v>
      </c>
      <c r="S50" s="53">
        <v>5.073</v>
      </c>
      <c r="T50" s="53">
        <v>2</v>
      </c>
      <c r="U50" s="53">
        <v>0</v>
      </c>
      <c r="V50" s="53">
        <v>8</v>
      </c>
      <c r="W50" s="53">
        <v>0</v>
      </c>
      <c r="X50" s="53">
        <v>0</v>
      </c>
      <c r="Y50" s="53">
        <v>0</v>
      </c>
      <c r="Z50" s="53">
        <v>0</v>
      </c>
      <c r="AA50" s="54"/>
      <c r="AB50" s="54"/>
      <c r="AC50" s="54"/>
    </row>
    <row r="51" ht="15.25" spans="1:29">
      <c r="A51" s="53">
        <v>4343</v>
      </c>
      <c r="B51" s="53">
        <v>9</v>
      </c>
      <c r="C51" s="54" t="s">
        <v>30</v>
      </c>
      <c r="D51" s="53">
        <v>1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5</v>
      </c>
      <c r="L51" s="53">
        <v>5</v>
      </c>
      <c r="M51" s="53">
        <v>8731</v>
      </c>
      <c r="N51" s="53">
        <v>0</v>
      </c>
      <c r="O51" s="53">
        <v>4946</v>
      </c>
      <c r="P51" s="53">
        <v>0</v>
      </c>
      <c r="Q51" s="53">
        <v>1246</v>
      </c>
      <c r="R51" s="53">
        <v>0</v>
      </c>
      <c r="S51" s="53">
        <v>0</v>
      </c>
      <c r="T51" s="53">
        <v>2</v>
      </c>
      <c r="U51" s="53">
        <v>0</v>
      </c>
      <c r="V51" s="53">
        <v>0</v>
      </c>
      <c r="W51" s="53">
        <v>0</v>
      </c>
      <c r="X51" s="53">
        <v>0</v>
      </c>
      <c r="Y51" s="53">
        <v>0</v>
      </c>
      <c r="Z51" s="53">
        <v>0</v>
      </c>
      <c r="AA51" s="54"/>
      <c r="AB51" s="54"/>
      <c r="AC51" s="54"/>
    </row>
    <row r="52" ht="15.25" spans="1:29">
      <c r="A52" s="53">
        <v>8884</v>
      </c>
      <c r="B52" s="53">
        <v>10</v>
      </c>
      <c r="C52" s="54" t="s">
        <v>30</v>
      </c>
      <c r="D52" s="53">
        <v>0</v>
      </c>
      <c r="E52" s="53">
        <v>0</v>
      </c>
      <c r="F52" s="53">
        <v>0</v>
      </c>
      <c r="G52" s="53">
        <v>0</v>
      </c>
      <c r="H52" s="53">
        <v>0</v>
      </c>
      <c r="I52" s="53">
        <v>2</v>
      </c>
      <c r="J52" s="53">
        <v>0</v>
      </c>
      <c r="K52" s="53">
        <v>0</v>
      </c>
      <c r="L52" s="53">
        <v>0</v>
      </c>
      <c r="M52" s="53">
        <v>1305</v>
      </c>
      <c r="N52" s="53">
        <v>0</v>
      </c>
      <c r="O52" s="53">
        <v>6387</v>
      </c>
      <c r="P52" s="53">
        <v>0</v>
      </c>
      <c r="Q52" s="53">
        <v>1374</v>
      </c>
      <c r="R52" s="53">
        <v>0</v>
      </c>
      <c r="S52" s="53">
        <v>1.091</v>
      </c>
      <c r="T52" s="53">
        <v>0</v>
      </c>
      <c r="U52" s="53">
        <v>0</v>
      </c>
      <c r="V52" s="53">
        <v>0</v>
      </c>
      <c r="W52" s="53">
        <v>0</v>
      </c>
      <c r="X52" s="53">
        <v>0</v>
      </c>
      <c r="Y52" s="53">
        <v>0</v>
      </c>
      <c r="Z52" s="53">
        <v>0</v>
      </c>
      <c r="AA52" s="54"/>
      <c r="AB52" s="54"/>
      <c r="AC52" s="54"/>
    </row>
    <row r="53" ht="15.25" spans="1:29">
      <c r="A53" s="53">
        <v>4976</v>
      </c>
      <c r="B53" s="53">
        <v>10</v>
      </c>
      <c r="C53" s="54" t="s">
        <v>30</v>
      </c>
      <c r="D53" s="53">
        <v>1</v>
      </c>
      <c r="E53" s="53">
        <v>0</v>
      </c>
      <c r="F53" s="53">
        <v>0</v>
      </c>
      <c r="G53" s="53">
        <v>2</v>
      </c>
      <c r="H53" s="53">
        <v>0</v>
      </c>
      <c r="I53" s="53">
        <v>1</v>
      </c>
      <c r="J53" s="53">
        <v>0</v>
      </c>
      <c r="K53" s="53">
        <v>6</v>
      </c>
      <c r="L53" s="53">
        <v>2</v>
      </c>
      <c r="M53" s="53">
        <v>1305</v>
      </c>
      <c r="N53" s="53">
        <v>0.401</v>
      </c>
      <c r="O53" s="53">
        <v>6397</v>
      </c>
      <c r="P53" s="53">
        <v>0</v>
      </c>
      <c r="Q53" s="53">
        <v>1374</v>
      </c>
      <c r="R53" s="53">
        <v>0</v>
      </c>
      <c r="S53" s="53">
        <v>0</v>
      </c>
      <c r="T53" s="53">
        <v>4</v>
      </c>
      <c r="U53" s="53">
        <v>0</v>
      </c>
      <c r="V53" s="53">
        <v>0</v>
      </c>
      <c r="W53" s="53">
        <v>0</v>
      </c>
      <c r="X53" s="53">
        <v>0</v>
      </c>
      <c r="Y53" s="53">
        <v>0</v>
      </c>
      <c r="Z53" s="53">
        <v>0</v>
      </c>
      <c r="AA53" s="54"/>
      <c r="AB53" s="54"/>
      <c r="AC53" s="54"/>
    </row>
    <row r="54" ht="15.25" spans="1:29">
      <c r="A54" s="53">
        <v>1374</v>
      </c>
      <c r="B54" s="53">
        <v>10</v>
      </c>
      <c r="C54" s="54" t="s">
        <v>29</v>
      </c>
      <c r="D54" s="53">
        <v>1</v>
      </c>
      <c r="E54" s="53">
        <v>0</v>
      </c>
      <c r="F54" s="53">
        <v>0</v>
      </c>
      <c r="G54" s="53">
        <v>0</v>
      </c>
      <c r="H54" s="53">
        <v>0</v>
      </c>
      <c r="I54" s="53">
        <v>0</v>
      </c>
      <c r="J54" s="53">
        <v>0</v>
      </c>
      <c r="K54" s="53">
        <v>0</v>
      </c>
      <c r="L54" s="53">
        <v>0</v>
      </c>
      <c r="M54" s="53">
        <v>8884</v>
      </c>
      <c r="N54" s="53">
        <v>0</v>
      </c>
      <c r="O54" s="53">
        <v>7757</v>
      </c>
      <c r="P54" s="53">
        <v>14.61</v>
      </c>
      <c r="Q54" s="53">
        <v>4976</v>
      </c>
      <c r="R54" s="53">
        <v>14.94</v>
      </c>
      <c r="S54" s="53">
        <v>1.943</v>
      </c>
      <c r="T54" s="53">
        <v>0</v>
      </c>
      <c r="U54" s="53">
        <v>0</v>
      </c>
      <c r="V54" s="53">
        <v>4</v>
      </c>
      <c r="W54" s="53">
        <v>0</v>
      </c>
      <c r="X54" s="53">
        <v>0</v>
      </c>
      <c r="Y54" s="53">
        <v>0</v>
      </c>
      <c r="Z54" s="53">
        <v>0</v>
      </c>
      <c r="AA54" s="54"/>
      <c r="AB54" s="54"/>
      <c r="AC54" s="54"/>
    </row>
    <row r="55" ht="15.25" spans="1:29">
      <c r="A55" s="53">
        <v>1305</v>
      </c>
      <c r="B55" s="53">
        <v>10</v>
      </c>
      <c r="C55" s="54" t="s">
        <v>29</v>
      </c>
      <c r="D55" s="53">
        <v>1</v>
      </c>
      <c r="E55" s="53">
        <v>0</v>
      </c>
      <c r="F55" s="53">
        <v>0</v>
      </c>
      <c r="G55" s="53">
        <v>2</v>
      </c>
      <c r="H55" s="53">
        <v>0</v>
      </c>
      <c r="I55" s="53">
        <v>1</v>
      </c>
      <c r="J55" s="53">
        <v>0</v>
      </c>
      <c r="K55" s="53">
        <v>2</v>
      </c>
      <c r="L55" s="53">
        <v>5</v>
      </c>
      <c r="M55" s="53">
        <v>7757</v>
      </c>
      <c r="N55" s="53">
        <v>0</v>
      </c>
      <c r="O55" s="53">
        <v>8884</v>
      </c>
      <c r="P55" s="53">
        <v>0</v>
      </c>
      <c r="Q55" s="53">
        <v>4976</v>
      </c>
      <c r="R55" s="53">
        <v>0</v>
      </c>
      <c r="S55" s="53">
        <v>32.281</v>
      </c>
      <c r="T55" s="53">
        <v>0</v>
      </c>
      <c r="U55" s="53">
        <v>1</v>
      </c>
      <c r="V55" s="53">
        <v>4</v>
      </c>
      <c r="W55" s="53">
        <v>0</v>
      </c>
      <c r="X55" s="53">
        <v>0</v>
      </c>
      <c r="Y55" s="53">
        <v>0</v>
      </c>
      <c r="Z55" s="53">
        <v>0</v>
      </c>
      <c r="AA55" s="54"/>
      <c r="AB55" s="54"/>
      <c r="AC55" s="54"/>
    </row>
    <row r="56" ht="15.25" spans="1:29">
      <c r="A56" s="53">
        <v>7757</v>
      </c>
      <c r="B56" s="53">
        <v>10</v>
      </c>
      <c r="C56" s="54" t="s">
        <v>30</v>
      </c>
      <c r="D56" s="53">
        <v>1</v>
      </c>
      <c r="E56" s="53">
        <v>0</v>
      </c>
      <c r="F56" s="53">
        <v>0</v>
      </c>
      <c r="G56" s="53">
        <v>0</v>
      </c>
      <c r="H56" s="53">
        <v>0</v>
      </c>
      <c r="I56" s="53">
        <v>0</v>
      </c>
      <c r="J56" s="53">
        <v>0</v>
      </c>
      <c r="K56" s="53">
        <v>0</v>
      </c>
      <c r="L56" s="53">
        <v>0</v>
      </c>
      <c r="M56" s="53">
        <v>1305</v>
      </c>
      <c r="N56" s="53">
        <v>0</v>
      </c>
      <c r="O56" s="53">
        <v>6397</v>
      </c>
      <c r="P56" s="53">
        <v>0</v>
      </c>
      <c r="Q56" s="53">
        <v>1374</v>
      </c>
      <c r="R56" s="53">
        <v>2.019</v>
      </c>
      <c r="S56" s="53">
        <v>0</v>
      </c>
      <c r="T56" s="53">
        <v>0</v>
      </c>
      <c r="U56" s="53">
        <v>0</v>
      </c>
      <c r="V56" s="53">
        <v>0</v>
      </c>
      <c r="W56" s="53">
        <v>0</v>
      </c>
      <c r="X56" s="53">
        <v>0</v>
      </c>
      <c r="Y56" s="53">
        <v>0</v>
      </c>
      <c r="Z56" s="53">
        <v>0</v>
      </c>
      <c r="AA56" s="54"/>
      <c r="AB56" s="54"/>
      <c r="AC56" s="54"/>
    </row>
    <row r="57" ht="15.25" spans="1:29">
      <c r="A57" s="53">
        <v>6397</v>
      </c>
      <c r="B57" s="53">
        <v>10</v>
      </c>
      <c r="C57" s="54" t="s">
        <v>29</v>
      </c>
      <c r="D57" s="53">
        <v>1</v>
      </c>
      <c r="E57" s="53">
        <v>0</v>
      </c>
      <c r="F57" s="53">
        <v>0</v>
      </c>
      <c r="G57" s="53">
        <v>0</v>
      </c>
      <c r="H57" s="53">
        <v>0</v>
      </c>
      <c r="I57" s="53">
        <v>1</v>
      </c>
      <c r="J57" s="53">
        <v>1</v>
      </c>
      <c r="K57" s="53">
        <v>0</v>
      </c>
      <c r="L57" s="53">
        <v>0</v>
      </c>
      <c r="M57" s="53">
        <v>7757</v>
      </c>
      <c r="N57" s="53">
        <v>0</v>
      </c>
      <c r="O57" s="53">
        <v>8884</v>
      </c>
      <c r="P57" s="53">
        <v>1.367</v>
      </c>
      <c r="Q57" s="53">
        <v>4976</v>
      </c>
      <c r="R57" s="53">
        <v>0</v>
      </c>
      <c r="S57" s="53">
        <v>25.447</v>
      </c>
      <c r="T57" s="53">
        <v>0</v>
      </c>
      <c r="U57" s="53">
        <v>0</v>
      </c>
      <c r="V57" s="53">
        <v>4</v>
      </c>
      <c r="W57" s="53">
        <v>0</v>
      </c>
      <c r="X57" s="53">
        <v>0</v>
      </c>
      <c r="Y57" s="53">
        <v>0</v>
      </c>
      <c r="Z57" s="53">
        <v>0</v>
      </c>
      <c r="AA57" s="54"/>
      <c r="AB57" s="54"/>
      <c r="AC57" s="54"/>
    </row>
    <row r="58" ht="15.25" spans="1:28">
      <c r="A58" s="53">
        <v>4946</v>
      </c>
      <c r="B58" s="53">
        <v>11</v>
      </c>
      <c r="C58" s="54" t="s">
        <v>29</v>
      </c>
      <c r="D58" s="53">
        <v>1</v>
      </c>
      <c r="E58" s="53">
        <v>0</v>
      </c>
      <c r="F58" s="53">
        <v>1</v>
      </c>
      <c r="G58" s="53">
        <v>0</v>
      </c>
      <c r="H58" s="53">
        <v>0</v>
      </c>
      <c r="I58" s="53">
        <v>1</v>
      </c>
      <c r="J58" s="53">
        <v>0</v>
      </c>
      <c r="K58" s="53">
        <v>3</v>
      </c>
      <c r="L58" s="53">
        <v>5</v>
      </c>
      <c r="M58" s="53">
        <v>7902</v>
      </c>
      <c r="N58" s="53">
        <v>0</v>
      </c>
      <c r="O58" s="53">
        <v>5032</v>
      </c>
      <c r="P58" s="53">
        <v>0</v>
      </c>
      <c r="Q58" s="53">
        <v>1246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3">
        <v>0</v>
      </c>
      <c r="Z58" s="53">
        <v>0</v>
      </c>
      <c r="AA58" s="54"/>
      <c r="AB58" s="54"/>
    </row>
    <row r="59" ht="15.25" spans="1:28">
      <c r="A59" s="53">
        <v>7902</v>
      </c>
      <c r="B59" s="53">
        <v>11</v>
      </c>
      <c r="C59" s="54" t="s">
        <v>30</v>
      </c>
      <c r="D59" s="53">
        <v>1</v>
      </c>
      <c r="E59" s="53">
        <v>0</v>
      </c>
      <c r="F59" s="53">
        <v>0</v>
      </c>
      <c r="G59" s="53">
        <v>0</v>
      </c>
      <c r="H59" s="53">
        <v>0</v>
      </c>
      <c r="I59" s="53">
        <v>7</v>
      </c>
      <c r="J59" s="53">
        <v>0</v>
      </c>
      <c r="K59" s="53">
        <v>0</v>
      </c>
      <c r="L59" s="53">
        <v>0</v>
      </c>
      <c r="M59" s="53">
        <v>4946</v>
      </c>
      <c r="N59" s="53">
        <v>0</v>
      </c>
      <c r="O59" s="53">
        <v>5409</v>
      </c>
      <c r="P59" s="53">
        <v>0</v>
      </c>
      <c r="Q59" s="53">
        <v>8574</v>
      </c>
      <c r="R59" s="53">
        <v>0</v>
      </c>
      <c r="S59" s="53">
        <v>9.064</v>
      </c>
      <c r="T59" s="53">
        <v>3</v>
      </c>
      <c r="U59" s="53">
        <v>0</v>
      </c>
      <c r="V59" s="53">
        <v>4</v>
      </c>
      <c r="W59" s="53">
        <v>0</v>
      </c>
      <c r="X59" s="53">
        <v>0</v>
      </c>
      <c r="Y59" s="53">
        <v>0</v>
      </c>
      <c r="Z59" s="53">
        <v>0</v>
      </c>
      <c r="AA59" s="54"/>
      <c r="AB59" s="54"/>
    </row>
    <row r="60" ht="15.25" spans="1:28">
      <c r="A60" s="53">
        <v>5409</v>
      </c>
      <c r="B60" s="53">
        <v>11</v>
      </c>
      <c r="C60" s="54" t="s">
        <v>29</v>
      </c>
      <c r="D60" s="53">
        <v>1</v>
      </c>
      <c r="E60" s="53">
        <v>0</v>
      </c>
      <c r="F60" s="53">
        <v>0</v>
      </c>
      <c r="G60" s="53">
        <v>2</v>
      </c>
      <c r="H60" s="53">
        <v>0</v>
      </c>
      <c r="I60" s="53">
        <v>0</v>
      </c>
      <c r="J60" s="53">
        <v>0</v>
      </c>
      <c r="K60" s="53">
        <v>14</v>
      </c>
      <c r="L60" s="53">
        <v>0</v>
      </c>
      <c r="M60" s="53">
        <v>7902</v>
      </c>
      <c r="N60" s="53">
        <v>0</v>
      </c>
      <c r="O60" s="53">
        <v>5032</v>
      </c>
      <c r="P60" s="53">
        <v>0</v>
      </c>
      <c r="Q60" s="53">
        <v>1246</v>
      </c>
      <c r="R60" s="53">
        <v>1.264</v>
      </c>
      <c r="S60" s="53">
        <v>14.619</v>
      </c>
      <c r="T60" s="53">
        <v>2</v>
      </c>
      <c r="U60" s="53">
        <v>0</v>
      </c>
      <c r="V60" s="53">
        <v>0</v>
      </c>
      <c r="W60" s="53">
        <v>0</v>
      </c>
      <c r="X60" s="53">
        <v>0</v>
      </c>
      <c r="Y60" s="53">
        <v>0</v>
      </c>
      <c r="Z60" s="53">
        <v>0</v>
      </c>
      <c r="AA60" s="54"/>
      <c r="AB60" s="54"/>
    </row>
    <row r="61" ht="15.25" spans="1:28">
      <c r="A61" s="53">
        <v>1246</v>
      </c>
      <c r="B61" s="53">
        <v>11</v>
      </c>
      <c r="C61" s="54" t="s">
        <v>30</v>
      </c>
      <c r="D61" s="53">
        <v>1</v>
      </c>
      <c r="E61" s="53">
        <v>0</v>
      </c>
      <c r="F61" s="53">
        <v>0</v>
      </c>
      <c r="G61" s="53">
        <v>0</v>
      </c>
      <c r="H61" s="53">
        <v>0</v>
      </c>
      <c r="I61" s="53">
        <v>1</v>
      </c>
      <c r="J61" s="53">
        <v>0</v>
      </c>
      <c r="K61" s="53">
        <v>0</v>
      </c>
      <c r="L61" s="53">
        <v>1</v>
      </c>
      <c r="M61" s="53">
        <v>4946</v>
      </c>
      <c r="N61" s="53">
        <v>1.35</v>
      </c>
      <c r="O61" s="53">
        <v>5409</v>
      </c>
      <c r="P61" s="53">
        <v>6.651</v>
      </c>
      <c r="Q61" s="53">
        <v>8574</v>
      </c>
      <c r="R61" s="53">
        <v>0</v>
      </c>
      <c r="S61" s="53">
        <v>0</v>
      </c>
      <c r="T61" s="53">
        <v>0</v>
      </c>
      <c r="U61" s="53">
        <v>0</v>
      </c>
      <c r="V61" s="53">
        <v>4</v>
      </c>
      <c r="W61" s="53">
        <v>0</v>
      </c>
      <c r="X61" s="53">
        <v>0</v>
      </c>
      <c r="Y61" s="53">
        <v>0</v>
      </c>
      <c r="Z61" s="53">
        <v>0</v>
      </c>
      <c r="AA61" s="54"/>
      <c r="AB61" s="54"/>
    </row>
    <row r="62" ht="15.25" spans="1:28">
      <c r="A62" s="53">
        <v>5032</v>
      </c>
      <c r="B62" s="53">
        <v>11</v>
      </c>
      <c r="C62" s="54" t="s">
        <v>30</v>
      </c>
      <c r="D62" s="53">
        <v>1</v>
      </c>
      <c r="E62" s="53">
        <v>0</v>
      </c>
      <c r="F62" s="53">
        <v>0</v>
      </c>
      <c r="G62" s="53">
        <v>1</v>
      </c>
      <c r="H62" s="53">
        <v>0</v>
      </c>
      <c r="I62" s="53">
        <v>0</v>
      </c>
      <c r="J62" s="53">
        <v>0</v>
      </c>
      <c r="K62" s="53">
        <v>12</v>
      </c>
      <c r="L62" s="53">
        <v>4</v>
      </c>
      <c r="M62" s="53">
        <v>4946</v>
      </c>
      <c r="N62" s="53">
        <v>0</v>
      </c>
      <c r="O62" s="53">
        <v>5409</v>
      </c>
      <c r="P62" s="53">
        <v>0</v>
      </c>
      <c r="Q62" s="53">
        <v>8574</v>
      </c>
      <c r="R62" s="53">
        <v>0</v>
      </c>
      <c r="S62" s="53">
        <v>0</v>
      </c>
      <c r="T62" s="53">
        <v>0</v>
      </c>
      <c r="U62" s="53">
        <v>0</v>
      </c>
      <c r="V62" s="53">
        <v>0</v>
      </c>
      <c r="W62" s="53">
        <v>0</v>
      </c>
      <c r="X62" s="53">
        <v>0</v>
      </c>
      <c r="Y62" s="53">
        <v>0</v>
      </c>
      <c r="Z62" s="53">
        <v>0</v>
      </c>
      <c r="AA62" s="54"/>
      <c r="AB62" s="54"/>
    </row>
    <row r="63" ht="15.25" spans="1:28">
      <c r="A63" s="53">
        <v>8574</v>
      </c>
      <c r="B63" s="53">
        <v>11</v>
      </c>
      <c r="C63" s="54" t="s">
        <v>29</v>
      </c>
      <c r="D63" s="53">
        <v>1</v>
      </c>
      <c r="E63" s="53">
        <v>1</v>
      </c>
      <c r="F63" s="53">
        <v>0</v>
      </c>
      <c r="G63" s="53">
        <v>0</v>
      </c>
      <c r="H63" s="53">
        <v>0</v>
      </c>
      <c r="I63" s="53">
        <v>4</v>
      </c>
      <c r="J63" s="53">
        <v>1</v>
      </c>
      <c r="K63" s="53">
        <v>0</v>
      </c>
      <c r="L63" s="53">
        <v>0</v>
      </c>
      <c r="M63" s="53">
        <v>7902</v>
      </c>
      <c r="N63" s="53">
        <v>1.709</v>
      </c>
      <c r="O63" s="53">
        <v>5032</v>
      </c>
      <c r="P63" s="53">
        <v>0</v>
      </c>
      <c r="Q63" s="53">
        <v>1246</v>
      </c>
      <c r="R63" s="53">
        <v>0</v>
      </c>
      <c r="S63" s="53">
        <v>0</v>
      </c>
      <c r="T63" s="53">
        <v>0</v>
      </c>
      <c r="U63" s="53">
        <v>0</v>
      </c>
      <c r="V63" s="53">
        <v>0</v>
      </c>
      <c r="W63" s="53">
        <v>0</v>
      </c>
      <c r="X63" s="53">
        <v>0</v>
      </c>
      <c r="Y63" s="53">
        <v>0</v>
      </c>
      <c r="Z63" s="53">
        <v>0</v>
      </c>
      <c r="AA63" s="54"/>
      <c r="AB63" s="54"/>
    </row>
    <row r="64" ht="15.25" spans="1:29">
      <c r="A64" s="53">
        <v>4343</v>
      </c>
      <c r="B64" s="53">
        <v>12</v>
      </c>
      <c r="C64" s="54" t="s">
        <v>29</v>
      </c>
      <c r="D64" s="53">
        <v>1</v>
      </c>
      <c r="E64" s="53">
        <v>0</v>
      </c>
      <c r="F64" s="53">
        <v>0</v>
      </c>
      <c r="G64" s="53">
        <v>2</v>
      </c>
      <c r="H64" s="53">
        <v>0</v>
      </c>
      <c r="I64" s="53">
        <v>0</v>
      </c>
      <c r="J64" s="53">
        <v>0</v>
      </c>
      <c r="K64" s="53">
        <v>5</v>
      </c>
      <c r="L64" s="53">
        <v>1</v>
      </c>
      <c r="M64" s="53">
        <v>8867</v>
      </c>
      <c r="N64" s="53">
        <v>0</v>
      </c>
      <c r="O64" s="53">
        <v>3543</v>
      </c>
      <c r="P64" s="53">
        <v>1.873</v>
      </c>
      <c r="Q64" s="53">
        <v>8850</v>
      </c>
      <c r="R64" s="53">
        <v>1.817</v>
      </c>
      <c r="S64" s="53">
        <v>9.612</v>
      </c>
      <c r="T64" s="53">
        <v>2</v>
      </c>
      <c r="U64" s="53">
        <v>0</v>
      </c>
      <c r="V64" s="53">
        <v>0</v>
      </c>
      <c r="W64" s="53">
        <v>0</v>
      </c>
      <c r="X64" s="53">
        <v>0</v>
      </c>
      <c r="Y64" s="53">
        <v>0</v>
      </c>
      <c r="Z64" s="53">
        <v>0</v>
      </c>
      <c r="AA64" s="54"/>
      <c r="AB64" s="54"/>
      <c r="AC64" s="54"/>
    </row>
    <row r="65" ht="15.25" spans="1:29">
      <c r="A65" s="53">
        <v>8850</v>
      </c>
      <c r="B65" s="53">
        <v>12</v>
      </c>
      <c r="C65" s="54" t="s">
        <v>30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  <c r="I65" s="53">
        <v>1</v>
      </c>
      <c r="J65" s="53">
        <v>0</v>
      </c>
      <c r="K65" s="53">
        <v>0</v>
      </c>
      <c r="L65" s="53">
        <v>0</v>
      </c>
      <c r="M65" s="53">
        <v>8884</v>
      </c>
      <c r="N65" s="53">
        <v>1.418</v>
      </c>
      <c r="O65" s="53">
        <v>4976</v>
      </c>
      <c r="P65" s="53">
        <v>0.868</v>
      </c>
      <c r="Q65" s="53">
        <v>4343</v>
      </c>
      <c r="R65" s="53">
        <v>4.587</v>
      </c>
      <c r="S65" s="53">
        <v>0</v>
      </c>
      <c r="T65" s="53">
        <v>0</v>
      </c>
      <c r="U65" s="53">
        <v>0</v>
      </c>
      <c r="V65" s="53">
        <v>8</v>
      </c>
      <c r="W65" s="53">
        <v>0</v>
      </c>
      <c r="X65" s="53">
        <v>0</v>
      </c>
      <c r="Y65" s="53">
        <v>0</v>
      </c>
      <c r="Z65" s="53">
        <v>0</v>
      </c>
      <c r="AA65" s="54"/>
      <c r="AB65" s="54"/>
      <c r="AC65" s="54"/>
    </row>
    <row r="66" ht="15.25" spans="1:29">
      <c r="A66" s="53">
        <v>8884</v>
      </c>
      <c r="B66" s="53">
        <v>12</v>
      </c>
      <c r="C66" s="54" t="s">
        <v>29</v>
      </c>
      <c r="D66" s="53">
        <v>0</v>
      </c>
      <c r="E66" s="53">
        <v>0</v>
      </c>
      <c r="F66" s="53">
        <v>0</v>
      </c>
      <c r="G66" s="53">
        <v>0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53">
        <v>8850</v>
      </c>
      <c r="N66" s="53">
        <v>3.866</v>
      </c>
      <c r="O66" s="53">
        <v>8867</v>
      </c>
      <c r="P66" s="53">
        <v>10.807</v>
      </c>
      <c r="Q66" s="53">
        <v>3543</v>
      </c>
      <c r="R66" s="53">
        <v>16.999</v>
      </c>
      <c r="S66" s="53">
        <v>0.123</v>
      </c>
      <c r="T66" s="53">
        <v>0</v>
      </c>
      <c r="U66" s="53">
        <v>0</v>
      </c>
      <c r="V66" s="53">
        <v>0</v>
      </c>
      <c r="W66" s="53">
        <v>0</v>
      </c>
      <c r="X66" s="53">
        <v>0</v>
      </c>
      <c r="Y66" s="53">
        <v>0</v>
      </c>
      <c r="Z66" s="53">
        <v>0</v>
      </c>
      <c r="AA66" s="54"/>
      <c r="AB66" s="54"/>
      <c r="AC66" s="54"/>
    </row>
    <row r="67" ht="15.25" spans="1:29">
      <c r="A67" s="53">
        <v>4976</v>
      </c>
      <c r="B67" s="53">
        <v>12</v>
      </c>
      <c r="C67" s="54" t="s">
        <v>29</v>
      </c>
      <c r="D67" s="53">
        <v>1</v>
      </c>
      <c r="E67" s="53">
        <v>0</v>
      </c>
      <c r="F67" s="53">
        <v>0</v>
      </c>
      <c r="G67" s="53">
        <v>1</v>
      </c>
      <c r="H67" s="53">
        <v>1</v>
      </c>
      <c r="I67" s="53">
        <v>0</v>
      </c>
      <c r="J67" s="53">
        <v>0</v>
      </c>
      <c r="K67" s="53">
        <v>12</v>
      </c>
      <c r="L67" s="53">
        <v>4</v>
      </c>
      <c r="M67" s="53">
        <v>8850</v>
      </c>
      <c r="N67" s="53">
        <v>0</v>
      </c>
      <c r="O67" s="53">
        <v>8867</v>
      </c>
      <c r="P67" s="53">
        <v>5.311</v>
      </c>
      <c r="Q67" s="53">
        <v>3543</v>
      </c>
      <c r="R67" s="53">
        <v>0</v>
      </c>
      <c r="S67" s="53">
        <v>28.893</v>
      </c>
      <c r="T67" s="53">
        <v>4</v>
      </c>
      <c r="U67" s="53">
        <v>0</v>
      </c>
      <c r="V67" s="53">
        <v>0</v>
      </c>
      <c r="W67" s="53">
        <v>0</v>
      </c>
      <c r="X67" s="53">
        <v>0</v>
      </c>
      <c r="Y67" s="53">
        <v>0</v>
      </c>
      <c r="Z67" s="53">
        <v>0</v>
      </c>
      <c r="AA67" s="54"/>
      <c r="AB67" s="54"/>
      <c r="AC67" s="54"/>
    </row>
    <row r="68" ht="15.25" spans="1:29">
      <c r="A68" s="53">
        <v>3543</v>
      </c>
      <c r="B68" s="53">
        <v>12</v>
      </c>
      <c r="C68" s="54" t="s">
        <v>30</v>
      </c>
      <c r="D68" s="53">
        <v>0</v>
      </c>
      <c r="E68" s="53">
        <v>0</v>
      </c>
      <c r="F68" s="53">
        <v>0</v>
      </c>
      <c r="G68" s="53">
        <v>0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8884</v>
      </c>
      <c r="N68" s="53">
        <v>15.215</v>
      </c>
      <c r="O68" s="53">
        <v>4976</v>
      </c>
      <c r="P68" s="53">
        <v>0</v>
      </c>
      <c r="Q68" s="53">
        <v>4343</v>
      </c>
      <c r="R68" s="53">
        <v>4.55</v>
      </c>
      <c r="S68" s="53">
        <v>0</v>
      </c>
      <c r="T68" s="53">
        <v>0</v>
      </c>
      <c r="U68" s="53">
        <v>0</v>
      </c>
      <c r="V68" s="53">
        <v>8</v>
      </c>
      <c r="W68" s="53">
        <v>0</v>
      </c>
      <c r="X68" s="53">
        <v>0</v>
      </c>
      <c r="Y68" s="53">
        <v>0</v>
      </c>
      <c r="Z68" s="53">
        <v>0</v>
      </c>
      <c r="AA68" s="54"/>
      <c r="AB68" s="54"/>
      <c r="AC68" s="54"/>
    </row>
    <row r="69" ht="15.25" spans="1:29">
      <c r="A69" s="53">
        <v>8867</v>
      </c>
      <c r="B69" s="53">
        <v>12</v>
      </c>
      <c r="C69" s="54" t="s">
        <v>30</v>
      </c>
      <c r="D69" s="53">
        <v>0</v>
      </c>
      <c r="E69" s="53">
        <v>0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8884</v>
      </c>
      <c r="N69" s="53">
        <v>0.278</v>
      </c>
      <c r="O69" s="53">
        <v>4976</v>
      </c>
      <c r="P69" s="53">
        <v>0.933</v>
      </c>
      <c r="Q69" s="53">
        <v>4343</v>
      </c>
      <c r="R69" s="53">
        <v>0.163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0</v>
      </c>
      <c r="Y69" s="53">
        <v>0</v>
      </c>
      <c r="Z69" s="53">
        <v>0</v>
      </c>
      <c r="AA69" s="54"/>
      <c r="AB69" s="54"/>
      <c r="AC69" s="54"/>
    </row>
    <row r="70" ht="15.25" spans="1:29">
      <c r="A70" s="53">
        <v>1374</v>
      </c>
      <c r="B70" s="53">
        <v>13</v>
      </c>
      <c r="C70" s="54" t="s">
        <v>29</v>
      </c>
      <c r="D70" s="53">
        <v>0</v>
      </c>
      <c r="E70" s="53">
        <v>0</v>
      </c>
      <c r="F70" s="53">
        <v>0</v>
      </c>
      <c r="G70" s="53">
        <v>0</v>
      </c>
      <c r="H70" s="53">
        <v>0</v>
      </c>
      <c r="I70" s="53">
        <v>2</v>
      </c>
      <c r="J70" s="53">
        <v>0</v>
      </c>
      <c r="K70" s="53">
        <v>0</v>
      </c>
      <c r="L70" s="53">
        <v>0</v>
      </c>
      <c r="M70" s="53">
        <v>5031</v>
      </c>
      <c r="N70" s="53">
        <v>0.766</v>
      </c>
      <c r="O70" s="53">
        <v>1305</v>
      </c>
      <c r="P70" s="53">
        <v>12.617</v>
      </c>
      <c r="Q70" s="53">
        <v>5032</v>
      </c>
      <c r="R70" s="53">
        <v>2.94</v>
      </c>
      <c r="S70" s="53">
        <v>6.384</v>
      </c>
      <c r="T70" s="53">
        <v>1</v>
      </c>
      <c r="U70" s="53">
        <v>0</v>
      </c>
      <c r="V70" s="53">
        <v>8</v>
      </c>
      <c r="W70" s="53">
        <v>0</v>
      </c>
      <c r="X70" s="53">
        <v>0</v>
      </c>
      <c r="Y70" s="53">
        <v>0</v>
      </c>
      <c r="Z70" s="53">
        <v>0</v>
      </c>
      <c r="AA70" s="54"/>
      <c r="AB70" s="54"/>
      <c r="AC70" s="54"/>
    </row>
    <row r="71" ht="15.25" spans="1:29">
      <c r="A71" s="53">
        <v>1305</v>
      </c>
      <c r="B71" s="53">
        <v>13</v>
      </c>
      <c r="C71" s="54" t="s">
        <v>30</v>
      </c>
      <c r="D71" s="53">
        <v>1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2198</v>
      </c>
      <c r="N71" s="53">
        <v>0</v>
      </c>
      <c r="O71" s="53">
        <v>8731</v>
      </c>
      <c r="P71" s="53">
        <v>0</v>
      </c>
      <c r="Q71" s="53">
        <v>1374</v>
      </c>
      <c r="R71" s="53">
        <v>5.336</v>
      </c>
      <c r="S71" s="53">
        <v>0</v>
      </c>
      <c r="T71" s="53">
        <v>2</v>
      </c>
      <c r="U71" s="53">
        <v>0</v>
      </c>
      <c r="V71" s="53">
        <v>8</v>
      </c>
      <c r="W71" s="53">
        <v>1</v>
      </c>
      <c r="X71" s="53">
        <v>0</v>
      </c>
      <c r="Y71" s="53">
        <v>0</v>
      </c>
      <c r="Z71" s="53">
        <v>0</v>
      </c>
      <c r="AA71" s="54"/>
      <c r="AB71" s="54"/>
      <c r="AC71" s="54"/>
    </row>
    <row r="72" ht="15.25" spans="1:29">
      <c r="A72" s="53">
        <v>5032</v>
      </c>
      <c r="B72" s="53">
        <v>13</v>
      </c>
      <c r="C72" s="54" t="s">
        <v>30</v>
      </c>
      <c r="D72" s="53">
        <v>1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14</v>
      </c>
      <c r="L72" s="53">
        <v>1</v>
      </c>
      <c r="M72" s="53">
        <v>2198</v>
      </c>
      <c r="N72" s="53">
        <v>0</v>
      </c>
      <c r="O72" s="53">
        <v>8731</v>
      </c>
      <c r="P72" s="53">
        <v>0</v>
      </c>
      <c r="Q72" s="53">
        <v>1374</v>
      </c>
      <c r="R72" s="53">
        <v>0</v>
      </c>
      <c r="S72" s="53">
        <v>0</v>
      </c>
      <c r="T72" s="53">
        <v>0</v>
      </c>
      <c r="U72" s="53">
        <v>0</v>
      </c>
      <c r="V72" s="53">
        <v>8</v>
      </c>
      <c r="W72" s="53">
        <v>0</v>
      </c>
      <c r="X72" s="53">
        <v>0</v>
      </c>
      <c r="Y72" s="53">
        <v>0</v>
      </c>
      <c r="Z72" s="53">
        <v>0</v>
      </c>
      <c r="AA72" s="54"/>
      <c r="AB72" s="54"/>
      <c r="AC72" s="54"/>
    </row>
    <row r="73" ht="15.25" spans="1:29">
      <c r="A73" s="53">
        <v>2198</v>
      </c>
      <c r="B73" s="53">
        <v>13</v>
      </c>
      <c r="C73" s="54" t="s">
        <v>29</v>
      </c>
      <c r="D73" s="53">
        <v>1</v>
      </c>
      <c r="E73" s="53">
        <v>0</v>
      </c>
      <c r="F73" s="53">
        <v>0</v>
      </c>
      <c r="G73" s="53">
        <v>0</v>
      </c>
      <c r="H73" s="53">
        <v>0</v>
      </c>
      <c r="I73" s="53">
        <v>2</v>
      </c>
      <c r="J73" s="53">
        <v>0</v>
      </c>
      <c r="K73" s="53">
        <v>0</v>
      </c>
      <c r="L73" s="53">
        <v>0</v>
      </c>
      <c r="M73" s="53">
        <v>5032</v>
      </c>
      <c r="N73" s="53">
        <v>0</v>
      </c>
      <c r="O73" s="53">
        <v>5031</v>
      </c>
      <c r="P73" s="53">
        <v>0</v>
      </c>
      <c r="Q73" s="53">
        <v>1305</v>
      </c>
      <c r="R73" s="53">
        <v>0</v>
      </c>
      <c r="S73" s="53">
        <v>0</v>
      </c>
      <c r="T73" s="53">
        <v>0</v>
      </c>
      <c r="U73" s="53">
        <v>0</v>
      </c>
      <c r="V73" s="53">
        <v>0</v>
      </c>
      <c r="W73" s="53">
        <v>0</v>
      </c>
      <c r="X73" s="53">
        <v>0</v>
      </c>
      <c r="Y73" s="53">
        <v>1</v>
      </c>
      <c r="Z73" s="53">
        <v>0</v>
      </c>
      <c r="AA73" s="54"/>
      <c r="AB73" s="54"/>
      <c r="AC73" s="54"/>
    </row>
    <row r="74" ht="15.25" spans="1:29">
      <c r="A74" s="53">
        <v>8731</v>
      </c>
      <c r="B74" s="53">
        <v>13</v>
      </c>
      <c r="C74" s="54" t="s">
        <v>29</v>
      </c>
      <c r="D74" s="53">
        <v>1</v>
      </c>
      <c r="E74" s="53">
        <v>1</v>
      </c>
      <c r="F74" s="53">
        <v>0</v>
      </c>
      <c r="G74" s="53">
        <v>0</v>
      </c>
      <c r="H74" s="53">
        <v>0</v>
      </c>
      <c r="I74" s="53">
        <v>6</v>
      </c>
      <c r="J74" s="53">
        <v>1</v>
      </c>
      <c r="K74" s="53">
        <v>0</v>
      </c>
      <c r="L74" s="53">
        <v>0</v>
      </c>
      <c r="M74" s="53">
        <v>5032</v>
      </c>
      <c r="N74" s="53">
        <v>1.07</v>
      </c>
      <c r="O74" s="53">
        <v>5031</v>
      </c>
      <c r="P74" s="53">
        <v>0</v>
      </c>
      <c r="Q74" s="53">
        <v>1305</v>
      </c>
      <c r="R74" s="53">
        <v>4.997</v>
      </c>
      <c r="S74" s="53">
        <v>0</v>
      </c>
      <c r="T74" s="53">
        <v>0</v>
      </c>
      <c r="U74" s="53">
        <v>0</v>
      </c>
      <c r="V74" s="53">
        <v>0</v>
      </c>
      <c r="W74" s="53">
        <v>0</v>
      </c>
      <c r="X74" s="53">
        <v>0</v>
      </c>
      <c r="Y74" s="53">
        <v>0</v>
      </c>
      <c r="Z74" s="53">
        <v>0</v>
      </c>
      <c r="AA74" s="54"/>
      <c r="AB74" s="54"/>
      <c r="AC74" s="54"/>
    </row>
    <row r="75" ht="15.25" spans="1:29">
      <c r="A75" s="53">
        <v>5031</v>
      </c>
      <c r="B75" s="53">
        <v>13</v>
      </c>
      <c r="C75" s="54" t="s">
        <v>30</v>
      </c>
      <c r="D75" s="53">
        <v>1</v>
      </c>
      <c r="E75" s="53">
        <v>1</v>
      </c>
      <c r="F75" s="53">
        <v>0</v>
      </c>
      <c r="G75" s="53">
        <v>0</v>
      </c>
      <c r="H75" s="53">
        <v>0</v>
      </c>
      <c r="I75" s="53">
        <v>1</v>
      </c>
      <c r="J75" s="53">
        <v>0</v>
      </c>
      <c r="K75" s="53">
        <v>0</v>
      </c>
      <c r="L75" s="53">
        <v>0</v>
      </c>
      <c r="M75" s="53">
        <v>2198</v>
      </c>
      <c r="N75" s="53">
        <v>0</v>
      </c>
      <c r="O75" s="53">
        <v>8731</v>
      </c>
      <c r="P75" s="53">
        <v>0</v>
      </c>
      <c r="Q75" s="53">
        <v>1374</v>
      </c>
      <c r="R75" s="53">
        <v>0</v>
      </c>
      <c r="S75" s="53">
        <v>0</v>
      </c>
      <c r="T75" s="53">
        <v>2</v>
      </c>
      <c r="U75" s="53">
        <v>0</v>
      </c>
      <c r="V75" s="53">
        <v>0</v>
      </c>
      <c r="W75" s="53">
        <v>0</v>
      </c>
      <c r="X75" s="53">
        <v>0</v>
      </c>
      <c r="Y75" s="53">
        <v>0</v>
      </c>
      <c r="Z75" s="53">
        <v>0</v>
      </c>
      <c r="AA75" s="54"/>
      <c r="AB75" s="54"/>
      <c r="AC75" s="54"/>
    </row>
    <row r="76" ht="15.25" spans="1:29">
      <c r="A76" s="53">
        <v>7757</v>
      </c>
      <c r="B76" s="53">
        <v>14</v>
      </c>
      <c r="C76" s="54" t="s">
        <v>30</v>
      </c>
      <c r="D76" s="53">
        <v>1</v>
      </c>
      <c r="E76" s="53">
        <v>0</v>
      </c>
      <c r="F76" s="53">
        <v>0</v>
      </c>
      <c r="G76" s="53">
        <v>0</v>
      </c>
      <c r="H76" s="53">
        <v>0</v>
      </c>
      <c r="I76" s="53">
        <v>0</v>
      </c>
      <c r="J76" s="53">
        <v>0</v>
      </c>
      <c r="K76" s="53">
        <v>3</v>
      </c>
      <c r="L76" s="53">
        <v>1</v>
      </c>
      <c r="M76" s="53">
        <v>4343</v>
      </c>
      <c r="N76" s="53">
        <v>0</v>
      </c>
      <c r="O76" s="53">
        <v>4946</v>
      </c>
      <c r="P76" s="53">
        <v>0</v>
      </c>
      <c r="Q76" s="53">
        <v>8884</v>
      </c>
      <c r="R76" s="53">
        <v>0</v>
      </c>
      <c r="S76" s="53">
        <v>0</v>
      </c>
      <c r="T76" s="53">
        <v>0</v>
      </c>
      <c r="U76" s="53">
        <v>0</v>
      </c>
      <c r="V76" s="53">
        <v>0</v>
      </c>
      <c r="W76" s="53">
        <v>0</v>
      </c>
      <c r="X76" s="53">
        <v>0</v>
      </c>
      <c r="Y76" s="53">
        <v>0</v>
      </c>
      <c r="Z76" s="53">
        <v>0</v>
      </c>
      <c r="AA76" s="54"/>
      <c r="AB76" s="54"/>
      <c r="AC76" s="54"/>
    </row>
    <row r="77" ht="15.25" spans="1:29">
      <c r="A77" s="53">
        <v>4343</v>
      </c>
      <c r="B77" s="53">
        <v>14</v>
      </c>
      <c r="C77" s="54" t="s">
        <v>29</v>
      </c>
      <c r="D77" s="53">
        <v>1</v>
      </c>
      <c r="E77" s="53">
        <v>0</v>
      </c>
      <c r="F77" s="53">
        <v>0</v>
      </c>
      <c r="G77" s="53">
        <v>0</v>
      </c>
      <c r="H77" s="53">
        <v>2</v>
      </c>
      <c r="I77" s="53">
        <v>0</v>
      </c>
      <c r="J77" s="53">
        <v>0</v>
      </c>
      <c r="K77" s="53">
        <v>2</v>
      </c>
      <c r="L77" s="53">
        <v>6</v>
      </c>
      <c r="M77" s="53">
        <v>3543</v>
      </c>
      <c r="N77" s="53">
        <v>0</v>
      </c>
      <c r="O77" s="53">
        <v>4976</v>
      </c>
      <c r="P77" s="53">
        <v>0</v>
      </c>
      <c r="Q77" s="53">
        <v>7757</v>
      </c>
      <c r="R77" s="53">
        <v>0</v>
      </c>
      <c r="S77" s="53">
        <v>6.565</v>
      </c>
      <c r="T77" s="53">
        <v>2</v>
      </c>
      <c r="U77" s="53">
        <v>0</v>
      </c>
      <c r="V77" s="53">
        <v>8</v>
      </c>
      <c r="W77" s="53">
        <v>0</v>
      </c>
      <c r="X77" s="53">
        <v>0</v>
      </c>
      <c r="Y77" s="53">
        <v>0</v>
      </c>
      <c r="Z77" s="53">
        <v>0</v>
      </c>
      <c r="AA77" s="54"/>
      <c r="AB77" s="54"/>
      <c r="AC77" s="54"/>
    </row>
    <row r="78" ht="15.25" spans="1:29">
      <c r="A78" s="53">
        <v>3543</v>
      </c>
      <c r="B78" s="53">
        <v>14</v>
      </c>
      <c r="C78" s="54" t="s">
        <v>30</v>
      </c>
      <c r="D78" s="53">
        <v>1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4343</v>
      </c>
      <c r="N78" s="53">
        <v>5.456</v>
      </c>
      <c r="O78" s="53">
        <v>4946</v>
      </c>
      <c r="P78" s="53">
        <v>4.556</v>
      </c>
      <c r="Q78" s="53">
        <v>8884</v>
      </c>
      <c r="R78" s="53">
        <v>6.873</v>
      </c>
      <c r="S78" s="53">
        <v>1.068</v>
      </c>
      <c r="T78" s="53">
        <v>0</v>
      </c>
      <c r="U78" s="53">
        <v>0</v>
      </c>
      <c r="V78" s="53">
        <v>0</v>
      </c>
      <c r="W78" s="53">
        <v>0</v>
      </c>
      <c r="X78" s="53">
        <v>0</v>
      </c>
      <c r="Y78" s="53">
        <v>0</v>
      </c>
      <c r="Z78" s="53">
        <v>0</v>
      </c>
      <c r="AA78" s="54"/>
      <c r="AB78" s="54"/>
      <c r="AC78" s="54"/>
    </row>
    <row r="79" ht="15.25" spans="1:29">
      <c r="A79" s="53">
        <v>8884</v>
      </c>
      <c r="B79" s="53">
        <v>14</v>
      </c>
      <c r="C79" s="54" t="s">
        <v>29</v>
      </c>
      <c r="D79" s="53">
        <v>1</v>
      </c>
      <c r="E79" s="53">
        <v>0</v>
      </c>
      <c r="F79" s="53">
        <v>0</v>
      </c>
      <c r="G79" s="53">
        <v>0</v>
      </c>
      <c r="H79" s="53">
        <v>0</v>
      </c>
      <c r="I79" s="53">
        <v>3</v>
      </c>
      <c r="J79" s="53">
        <v>3</v>
      </c>
      <c r="K79" s="53">
        <v>0</v>
      </c>
      <c r="L79" s="53">
        <v>0</v>
      </c>
      <c r="M79" s="53">
        <v>7757</v>
      </c>
      <c r="N79" s="53">
        <v>0</v>
      </c>
      <c r="O79" s="53">
        <v>4976</v>
      </c>
      <c r="P79" s="53">
        <v>0</v>
      </c>
      <c r="Q79" s="53">
        <v>3543</v>
      </c>
      <c r="R79" s="53">
        <v>0</v>
      </c>
      <c r="S79" s="53">
        <v>0</v>
      </c>
      <c r="T79" s="53">
        <v>0</v>
      </c>
      <c r="U79" s="53">
        <v>0</v>
      </c>
      <c r="V79" s="53">
        <v>8</v>
      </c>
      <c r="W79" s="53">
        <v>0</v>
      </c>
      <c r="X79" s="53">
        <v>0</v>
      </c>
      <c r="Y79" s="53">
        <v>0</v>
      </c>
      <c r="Z79" s="53">
        <v>0</v>
      </c>
      <c r="AA79" s="54"/>
      <c r="AB79" s="54"/>
      <c r="AC79" s="54"/>
    </row>
    <row r="80" ht="15.25" spans="1:29">
      <c r="A80" s="53">
        <v>4946</v>
      </c>
      <c r="B80" s="53">
        <v>14</v>
      </c>
      <c r="C80" s="54" t="s">
        <v>29</v>
      </c>
      <c r="D80" s="53">
        <v>1</v>
      </c>
      <c r="E80" s="53">
        <v>0</v>
      </c>
      <c r="F80" s="53">
        <v>0</v>
      </c>
      <c r="G80" s="53">
        <v>0</v>
      </c>
      <c r="H80" s="53">
        <v>2</v>
      </c>
      <c r="I80" s="53">
        <v>0</v>
      </c>
      <c r="J80" s="53">
        <v>0</v>
      </c>
      <c r="K80" s="53">
        <v>0</v>
      </c>
      <c r="L80" s="53">
        <v>2</v>
      </c>
      <c r="M80" s="53">
        <v>3543</v>
      </c>
      <c r="N80" s="53">
        <v>0</v>
      </c>
      <c r="O80" s="53">
        <v>4976</v>
      </c>
      <c r="P80" s="53">
        <v>0</v>
      </c>
      <c r="Q80" s="53">
        <v>7757</v>
      </c>
      <c r="R80" s="53">
        <v>0</v>
      </c>
      <c r="S80" s="53">
        <v>0</v>
      </c>
      <c r="T80" s="53">
        <v>0</v>
      </c>
      <c r="U80" s="53">
        <v>0</v>
      </c>
      <c r="V80" s="53">
        <v>8</v>
      </c>
      <c r="W80" s="53">
        <v>0</v>
      </c>
      <c r="X80" s="53">
        <v>0</v>
      </c>
      <c r="Y80" s="53">
        <v>0</v>
      </c>
      <c r="Z80" s="53">
        <v>0</v>
      </c>
      <c r="AA80" s="54"/>
      <c r="AB80" s="54"/>
      <c r="AC80" s="54"/>
    </row>
    <row r="81" ht="15.25" spans="1:29">
      <c r="A81" s="53">
        <v>2198</v>
      </c>
      <c r="B81" s="53">
        <v>15</v>
      </c>
      <c r="C81" s="54" t="s">
        <v>30</v>
      </c>
      <c r="D81" s="53">
        <v>1</v>
      </c>
      <c r="E81" s="53">
        <v>0</v>
      </c>
      <c r="F81" s="53">
        <v>0</v>
      </c>
      <c r="G81" s="53">
        <v>1</v>
      </c>
      <c r="H81" s="53">
        <v>0</v>
      </c>
      <c r="I81" s="53">
        <v>2</v>
      </c>
      <c r="J81" s="53">
        <v>2</v>
      </c>
      <c r="K81" s="53">
        <v>0</v>
      </c>
      <c r="L81" s="53">
        <v>0</v>
      </c>
      <c r="M81" s="53">
        <v>6397</v>
      </c>
      <c r="N81" s="53">
        <v>0</v>
      </c>
      <c r="O81" s="53">
        <v>8574</v>
      </c>
      <c r="P81" s="53">
        <v>0</v>
      </c>
      <c r="Q81" s="53">
        <v>8867</v>
      </c>
      <c r="R81" s="53">
        <v>0</v>
      </c>
      <c r="S81" s="53">
        <v>0</v>
      </c>
      <c r="T81" s="53">
        <v>0</v>
      </c>
      <c r="U81" s="53">
        <v>0</v>
      </c>
      <c r="V81" s="53">
        <v>0</v>
      </c>
      <c r="W81" s="53">
        <v>0</v>
      </c>
      <c r="X81" s="53">
        <v>0</v>
      </c>
      <c r="Y81" s="53">
        <v>0</v>
      </c>
      <c r="Z81" s="53">
        <v>0</v>
      </c>
      <c r="AA81" s="54"/>
      <c r="AB81" s="54"/>
      <c r="AC81" s="54"/>
    </row>
    <row r="82" ht="15.25" spans="1:29">
      <c r="A82" s="53">
        <v>5031</v>
      </c>
      <c r="B82" s="53">
        <v>16</v>
      </c>
      <c r="C82" s="54" t="s">
        <v>30</v>
      </c>
      <c r="D82" s="53">
        <v>1</v>
      </c>
      <c r="E82" s="53">
        <v>1</v>
      </c>
      <c r="F82" s="53">
        <v>0</v>
      </c>
      <c r="G82" s="53">
        <v>0</v>
      </c>
      <c r="H82" s="53">
        <v>0</v>
      </c>
      <c r="I82" s="53">
        <v>2</v>
      </c>
      <c r="J82" s="53">
        <v>0</v>
      </c>
      <c r="K82" s="53">
        <v>0</v>
      </c>
      <c r="L82" s="53">
        <v>0</v>
      </c>
      <c r="M82" s="53">
        <v>4976</v>
      </c>
      <c r="N82" s="53">
        <v>0</v>
      </c>
      <c r="O82" s="53">
        <v>5409</v>
      </c>
      <c r="P82" s="53">
        <v>0</v>
      </c>
      <c r="Q82" s="53">
        <v>8731</v>
      </c>
      <c r="R82" s="53">
        <v>0</v>
      </c>
      <c r="S82" s="53">
        <v>19.631</v>
      </c>
      <c r="T82" s="53">
        <v>0</v>
      </c>
      <c r="U82" s="53">
        <v>0</v>
      </c>
      <c r="V82" s="53">
        <v>20</v>
      </c>
      <c r="W82" s="53">
        <v>0</v>
      </c>
      <c r="X82" s="53">
        <v>0</v>
      </c>
      <c r="Y82" s="53">
        <v>0</v>
      </c>
      <c r="Z82" s="53">
        <v>0</v>
      </c>
      <c r="AA82" s="54"/>
      <c r="AB82" s="54"/>
      <c r="AC82" s="54"/>
    </row>
    <row r="83" ht="15.25" spans="1:29">
      <c r="A83" s="53">
        <v>8731</v>
      </c>
      <c r="B83" s="53">
        <v>16</v>
      </c>
      <c r="C83" s="54" t="s">
        <v>29</v>
      </c>
      <c r="D83" s="53">
        <v>1</v>
      </c>
      <c r="E83" s="53">
        <v>0</v>
      </c>
      <c r="F83" s="53">
        <v>0</v>
      </c>
      <c r="G83" s="53">
        <v>0</v>
      </c>
      <c r="H83" s="53">
        <v>0</v>
      </c>
      <c r="I83" s="53">
        <v>4</v>
      </c>
      <c r="J83" s="53">
        <v>0</v>
      </c>
      <c r="K83" s="53">
        <v>0</v>
      </c>
      <c r="L83" s="53">
        <v>0</v>
      </c>
      <c r="M83" s="53">
        <v>8850</v>
      </c>
      <c r="N83" s="53">
        <v>0</v>
      </c>
      <c r="O83" s="53">
        <v>5031</v>
      </c>
      <c r="P83" s="53">
        <v>0</v>
      </c>
      <c r="Q83" s="53">
        <v>7903</v>
      </c>
      <c r="R83" s="53">
        <v>0</v>
      </c>
      <c r="S83" s="53">
        <v>0</v>
      </c>
      <c r="T83" s="53">
        <v>0</v>
      </c>
      <c r="U83" s="53">
        <v>0</v>
      </c>
      <c r="V83" s="53">
        <v>0</v>
      </c>
      <c r="W83" s="53">
        <v>0</v>
      </c>
      <c r="X83" s="53">
        <v>0</v>
      </c>
      <c r="Y83" s="53">
        <v>0</v>
      </c>
      <c r="Z83" s="53">
        <v>0</v>
      </c>
      <c r="AA83" s="54"/>
      <c r="AB83" s="54"/>
      <c r="AC83" s="54"/>
    </row>
    <row r="84" ht="15.25" spans="1:29">
      <c r="A84" s="53">
        <v>2198</v>
      </c>
      <c r="B84" s="53">
        <v>17</v>
      </c>
      <c r="C84" s="54" t="s">
        <v>30</v>
      </c>
      <c r="D84" s="53">
        <v>1</v>
      </c>
      <c r="E84" s="53">
        <v>1</v>
      </c>
      <c r="F84" s="53">
        <v>0</v>
      </c>
      <c r="G84" s="53">
        <v>0</v>
      </c>
      <c r="H84" s="53">
        <v>0</v>
      </c>
      <c r="I84" s="53">
        <v>5</v>
      </c>
      <c r="J84" s="53">
        <v>1</v>
      </c>
      <c r="K84" s="53">
        <v>0</v>
      </c>
      <c r="L84" s="53">
        <v>0</v>
      </c>
      <c r="M84" s="53">
        <v>5032</v>
      </c>
      <c r="N84" s="53">
        <v>0</v>
      </c>
      <c r="O84" s="53">
        <v>1374</v>
      </c>
      <c r="P84" s="53">
        <v>0</v>
      </c>
      <c r="Q84" s="53">
        <v>8574</v>
      </c>
      <c r="R84" s="53">
        <v>0</v>
      </c>
      <c r="S84" s="53">
        <v>5.79</v>
      </c>
      <c r="T84" s="53">
        <v>2</v>
      </c>
      <c r="U84" s="53">
        <v>0</v>
      </c>
      <c r="V84" s="53">
        <v>12</v>
      </c>
      <c r="W84" s="53">
        <v>0</v>
      </c>
      <c r="X84" s="53">
        <v>0</v>
      </c>
      <c r="Y84" s="53">
        <v>0</v>
      </c>
      <c r="Z84" s="53">
        <v>0</v>
      </c>
      <c r="AA84" s="54"/>
      <c r="AB84" s="54"/>
      <c r="AC84" s="54"/>
    </row>
    <row r="85" ht="15.25" spans="1:29">
      <c r="A85" s="53">
        <v>4343</v>
      </c>
      <c r="B85" s="53">
        <v>17</v>
      </c>
      <c r="C85" s="54" t="s">
        <v>30</v>
      </c>
      <c r="D85" s="53">
        <v>0</v>
      </c>
      <c r="E85" s="53">
        <v>0</v>
      </c>
      <c r="F85" s="53">
        <v>0</v>
      </c>
      <c r="G85" s="53">
        <v>0</v>
      </c>
      <c r="H85" s="53">
        <v>1</v>
      </c>
      <c r="I85" s="53">
        <v>0</v>
      </c>
      <c r="J85" s="53">
        <v>0</v>
      </c>
      <c r="K85" s="53">
        <v>0</v>
      </c>
      <c r="L85" s="53">
        <v>3</v>
      </c>
      <c r="M85" s="53">
        <v>5032</v>
      </c>
      <c r="N85" s="53">
        <v>0</v>
      </c>
      <c r="O85" s="53">
        <v>1374</v>
      </c>
      <c r="P85" s="53">
        <v>12.9</v>
      </c>
      <c r="Q85" s="53">
        <v>8574</v>
      </c>
      <c r="R85" s="53">
        <v>0.995</v>
      </c>
      <c r="S85" s="53">
        <v>14.011</v>
      </c>
      <c r="T85" s="53">
        <v>0</v>
      </c>
      <c r="U85" s="53">
        <v>0</v>
      </c>
      <c r="V85" s="53">
        <v>12</v>
      </c>
      <c r="W85" s="53">
        <v>0</v>
      </c>
      <c r="X85" s="53">
        <v>0</v>
      </c>
      <c r="Y85" s="53">
        <v>0</v>
      </c>
      <c r="Z85" s="53">
        <v>0</v>
      </c>
      <c r="AA85" s="54"/>
      <c r="AB85" s="54"/>
      <c r="AC85" s="54"/>
    </row>
    <row r="86" ht="15.25" spans="1:29">
      <c r="A86" s="53">
        <v>7757</v>
      </c>
      <c r="B86" s="53">
        <v>17</v>
      </c>
      <c r="C86" s="54" t="s">
        <v>31</v>
      </c>
      <c r="D86" s="53">
        <v>1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2</v>
      </c>
      <c r="K86" s="53">
        <v>0</v>
      </c>
      <c r="L86" s="53">
        <v>0</v>
      </c>
      <c r="M86" s="53">
        <v>5032</v>
      </c>
      <c r="N86" s="53">
        <v>8.685</v>
      </c>
      <c r="O86" s="53">
        <v>1374</v>
      </c>
      <c r="P86" s="53">
        <v>7.251</v>
      </c>
      <c r="Q86" s="53">
        <v>8574</v>
      </c>
      <c r="R86" s="53">
        <v>0.898</v>
      </c>
      <c r="S86" s="53">
        <v>0</v>
      </c>
      <c r="T86" s="53">
        <v>2</v>
      </c>
      <c r="U86" s="53">
        <v>0</v>
      </c>
      <c r="V86" s="53">
        <v>12</v>
      </c>
      <c r="W86" s="53">
        <v>0</v>
      </c>
      <c r="X86" s="53">
        <v>0</v>
      </c>
      <c r="Y86" s="53">
        <v>0</v>
      </c>
      <c r="Z86" s="53">
        <v>0</v>
      </c>
      <c r="AA86" s="54"/>
      <c r="AB86" s="54"/>
      <c r="AC86" s="54"/>
    </row>
    <row r="87" ht="15.25" spans="1:29">
      <c r="A87" s="53">
        <v>1374</v>
      </c>
      <c r="B87" s="53">
        <v>17</v>
      </c>
      <c r="C87" s="54" t="s">
        <v>29</v>
      </c>
      <c r="D87" s="53">
        <v>1</v>
      </c>
      <c r="E87" s="53">
        <v>0</v>
      </c>
      <c r="F87" s="53">
        <v>0</v>
      </c>
      <c r="G87" s="53">
        <v>1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2198</v>
      </c>
      <c r="N87" s="53">
        <v>6.417</v>
      </c>
      <c r="O87" s="53">
        <v>7757</v>
      </c>
      <c r="P87" s="53">
        <v>9.332</v>
      </c>
      <c r="Q87" s="53">
        <v>4343</v>
      </c>
      <c r="R87" s="53">
        <v>15.417</v>
      </c>
      <c r="S87" s="53">
        <v>10.983</v>
      </c>
      <c r="T87" s="53">
        <v>0</v>
      </c>
      <c r="U87" s="53">
        <v>0</v>
      </c>
      <c r="V87" s="53">
        <v>0</v>
      </c>
      <c r="W87" s="53">
        <v>0</v>
      </c>
      <c r="X87" s="53">
        <v>0</v>
      </c>
      <c r="Y87" s="53">
        <v>0</v>
      </c>
      <c r="Z87" s="53">
        <v>0</v>
      </c>
      <c r="AA87" s="54"/>
      <c r="AB87" s="54"/>
      <c r="AC87" s="54"/>
    </row>
    <row r="88" ht="15.25" spans="1:29">
      <c r="A88" s="53">
        <v>4946</v>
      </c>
      <c r="B88" s="53">
        <v>19</v>
      </c>
      <c r="C88" s="54" t="s">
        <v>29</v>
      </c>
      <c r="D88" s="53">
        <v>1</v>
      </c>
      <c r="E88" s="53">
        <v>0</v>
      </c>
      <c r="F88" s="53">
        <v>0</v>
      </c>
      <c r="G88" s="53">
        <v>1</v>
      </c>
      <c r="H88" s="53">
        <v>1</v>
      </c>
      <c r="I88" s="53">
        <v>0</v>
      </c>
      <c r="J88" s="53">
        <v>0</v>
      </c>
      <c r="K88" s="53">
        <v>2</v>
      </c>
      <c r="L88" s="53">
        <v>6</v>
      </c>
      <c r="M88" s="53">
        <v>1246</v>
      </c>
      <c r="N88" s="53">
        <v>0</v>
      </c>
      <c r="O88" s="53">
        <v>5031</v>
      </c>
      <c r="P88" s="53">
        <v>0</v>
      </c>
      <c r="Q88" s="53">
        <v>6397</v>
      </c>
      <c r="R88" s="53">
        <v>0</v>
      </c>
      <c r="S88" s="53">
        <v>6.646</v>
      </c>
      <c r="T88" s="53">
        <v>2</v>
      </c>
      <c r="U88" s="53">
        <v>0</v>
      </c>
      <c r="V88" s="53">
        <v>0</v>
      </c>
      <c r="W88" s="53">
        <v>0</v>
      </c>
      <c r="X88" s="53">
        <v>0</v>
      </c>
      <c r="Y88" s="53">
        <v>0</v>
      </c>
      <c r="Z88" s="53">
        <v>0</v>
      </c>
      <c r="AA88" s="54"/>
      <c r="AB88" s="54"/>
      <c r="AC88" s="54"/>
    </row>
    <row r="89" ht="15.25" spans="1:29">
      <c r="A89" s="53">
        <v>5031</v>
      </c>
      <c r="B89" s="53">
        <v>18</v>
      </c>
      <c r="C89" s="54" t="s">
        <v>30</v>
      </c>
      <c r="D89" s="53">
        <v>1</v>
      </c>
      <c r="E89" s="53">
        <v>1</v>
      </c>
      <c r="F89" s="53">
        <v>0</v>
      </c>
      <c r="G89" s="53">
        <v>0</v>
      </c>
      <c r="H89" s="53">
        <v>0</v>
      </c>
      <c r="I89" s="53">
        <v>2</v>
      </c>
      <c r="J89" s="53">
        <v>2</v>
      </c>
      <c r="K89" s="53">
        <v>0</v>
      </c>
      <c r="L89" s="53">
        <v>0</v>
      </c>
      <c r="M89" s="53">
        <v>8867</v>
      </c>
      <c r="N89" s="53">
        <v>0</v>
      </c>
      <c r="O89" s="53">
        <v>7902</v>
      </c>
      <c r="P89" s="53">
        <v>0</v>
      </c>
      <c r="Q89" s="53">
        <v>4946</v>
      </c>
      <c r="R89" s="53">
        <v>0</v>
      </c>
      <c r="S89" s="53">
        <v>0</v>
      </c>
      <c r="T89" s="53">
        <v>2</v>
      </c>
      <c r="U89" s="53">
        <v>0</v>
      </c>
      <c r="V89" s="53">
        <v>0</v>
      </c>
      <c r="W89" s="53">
        <v>0</v>
      </c>
      <c r="X89" s="53">
        <v>0</v>
      </c>
      <c r="Y89" s="53">
        <v>0</v>
      </c>
      <c r="Z89" s="53">
        <v>0</v>
      </c>
      <c r="AA89" s="54"/>
      <c r="AB89" s="54"/>
      <c r="AC89" s="54"/>
    </row>
    <row r="90" ht="15.25" spans="1:29">
      <c r="A90" s="53">
        <v>8884</v>
      </c>
      <c r="B90" s="53">
        <v>19</v>
      </c>
      <c r="C90" s="54" t="s">
        <v>29</v>
      </c>
      <c r="D90" s="53">
        <v>1</v>
      </c>
      <c r="E90" s="53">
        <v>0</v>
      </c>
      <c r="F90" s="53">
        <v>0</v>
      </c>
      <c r="G90" s="53">
        <v>0</v>
      </c>
      <c r="H90" s="53">
        <v>0</v>
      </c>
      <c r="I90" s="53">
        <v>2</v>
      </c>
      <c r="J90" s="53">
        <v>0</v>
      </c>
      <c r="K90" s="53">
        <v>0</v>
      </c>
      <c r="L90" s="53">
        <v>0</v>
      </c>
      <c r="M90" s="53">
        <v>1305</v>
      </c>
      <c r="N90" s="53">
        <v>0</v>
      </c>
      <c r="O90" s="53">
        <v>8731</v>
      </c>
      <c r="P90" s="53">
        <v>2.232</v>
      </c>
      <c r="Q90" s="53">
        <v>3543</v>
      </c>
      <c r="R90" s="53">
        <v>0</v>
      </c>
      <c r="S90" s="53">
        <v>1.608</v>
      </c>
      <c r="T90" s="53">
        <v>0</v>
      </c>
      <c r="U90" s="53">
        <v>0</v>
      </c>
      <c r="V90" s="53">
        <v>0</v>
      </c>
      <c r="W90" s="53">
        <v>0</v>
      </c>
      <c r="X90" s="53">
        <v>0</v>
      </c>
      <c r="Y90" s="53">
        <v>0</v>
      </c>
      <c r="Z90" s="53">
        <v>0</v>
      </c>
      <c r="AA90" s="54"/>
      <c r="AB90" s="54"/>
      <c r="AC90" s="54"/>
    </row>
    <row r="91" spans="1:29">
      <c r="A91" s="53">
        <v>8731</v>
      </c>
      <c r="B91" s="53">
        <v>19</v>
      </c>
      <c r="C91" s="54"/>
      <c r="D91" s="53">
        <v>1</v>
      </c>
      <c r="E91" s="53">
        <v>1</v>
      </c>
      <c r="F91" s="53">
        <v>0</v>
      </c>
      <c r="G91" s="53">
        <v>0</v>
      </c>
      <c r="H91" s="53">
        <v>0</v>
      </c>
      <c r="I91" s="53">
        <v>5</v>
      </c>
      <c r="J91" s="53">
        <v>0</v>
      </c>
      <c r="K91" s="53">
        <v>0</v>
      </c>
      <c r="L91" s="53">
        <v>0</v>
      </c>
      <c r="M91" s="53">
        <v>8884</v>
      </c>
      <c r="N91" s="53">
        <v>0</v>
      </c>
      <c r="O91" s="53">
        <v>8850</v>
      </c>
      <c r="P91" s="53">
        <v>0.916</v>
      </c>
      <c r="Q91" s="53">
        <v>5409</v>
      </c>
      <c r="R91" s="53">
        <v>1.516</v>
      </c>
      <c r="S91" s="53">
        <v>0</v>
      </c>
      <c r="T91" s="53">
        <v>0</v>
      </c>
      <c r="U91" s="53">
        <v>0</v>
      </c>
      <c r="V91" s="53">
        <v>0</v>
      </c>
      <c r="W91" s="53">
        <v>0</v>
      </c>
      <c r="X91" s="53">
        <v>0</v>
      </c>
      <c r="Y91" s="53">
        <v>0</v>
      </c>
      <c r="Z91" s="53">
        <v>0</v>
      </c>
      <c r="AA91" s="54"/>
      <c r="AB91" s="54"/>
      <c r="AC91" s="54"/>
    </row>
    <row r="92" ht="15.25" spans="1:29">
      <c r="A92" s="53">
        <v>1305</v>
      </c>
      <c r="B92" s="53">
        <v>19</v>
      </c>
      <c r="C92" s="54" t="s">
        <v>30</v>
      </c>
      <c r="D92" s="53">
        <v>1</v>
      </c>
      <c r="E92" s="53">
        <v>0</v>
      </c>
      <c r="F92" s="53">
        <v>0</v>
      </c>
      <c r="G92" s="53">
        <v>2</v>
      </c>
      <c r="H92" s="53">
        <v>1</v>
      </c>
      <c r="I92" s="53">
        <v>0</v>
      </c>
      <c r="J92" s="53">
        <v>0</v>
      </c>
      <c r="K92" s="53">
        <v>5</v>
      </c>
      <c r="L92" s="53">
        <v>2</v>
      </c>
      <c r="M92" s="53">
        <v>8884</v>
      </c>
      <c r="N92" s="53">
        <v>0</v>
      </c>
      <c r="O92" s="53">
        <v>8850</v>
      </c>
      <c r="P92" s="53">
        <v>0</v>
      </c>
      <c r="Q92" s="53">
        <v>5409</v>
      </c>
      <c r="R92" s="53">
        <v>0</v>
      </c>
      <c r="S92" s="53">
        <v>5.291</v>
      </c>
      <c r="T92" s="53">
        <v>3</v>
      </c>
      <c r="U92" s="53">
        <v>0</v>
      </c>
      <c r="V92" s="53">
        <v>0</v>
      </c>
      <c r="W92" s="53">
        <v>0</v>
      </c>
      <c r="X92" s="53">
        <v>0</v>
      </c>
      <c r="Y92" s="53">
        <v>0</v>
      </c>
      <c r="Z92" s="53">
        <v>0</v>
      </c>
      <c r="AA92" s="54"/>
      <c r="AB92" s="54"/>
      <c r="AC92" s="54"/>
    </row>
    <row r="93" ht="15.25" spans="1:29">
      <c r="A93" s="53">
        <v>5032</v>
      </c>
      <c r="B93" s="53">
        <v>26</v>
      </c>
      <c r="C93" s="54" t="s">
        <v>30</v>
      </c>
      <c r="D93" s="53">
        <v>1</v>
      </c>
      <c r="E93" s="53">
        <v>0</v>
      </c>
      <c r="F93" s="53">
        <v>0</v>
      </c>
      <c r="G93" s="53">
        <v>1</v>
      </c>
      <c r="H93" s="53">
        <v>0</v>
      </c>
      <c r="I93" s="53">
        <v>0</v>
      </c>
      <c r="J93" s="53">
        <v>0</v>
      </c>
      <c r="K93" s="53">
        <v>7</v>
      </c>
      <c r="L93" s="53">
        <v>3</v>
      </c>
      <c r="M93" s="53">
        <v>1374</v>
      </c>
      <c r="N93" s="53">
        <v>0</v>
      </c>
      <c r="O93" s="53">
        <v>8850</v>
      </c>
      <c r="P93" s="53">
        <v>0</v>
      </c>
      <c r="Q93" s="53">
        <v>4976</v>
      </c>
      <c r="R93" s="53">
        <v>0</v>
      </c>
      <c r="S93" s="53">
        <v>4.39</v>
      </c>
      <c r="T93" s="53">
        <v>2</v>
      </c>
      <c r="U93" s="53">
        <v>0</v>
      </c>
      <c r="V93" s="53">
        <v>8</v>
      </c>
      <c r="W93" s="53">
        <v>0</v>
      </c>
      <c r="X93" s="53">
        <v>0</v>
      </c>
      <c r="Y93" s="53">
        <v>0</v>
      </c>
      <c r="Z93" s="53">
        <v>0</v>
      </c>
      <c r="AA93" s="54"/>
      <c r="AB93" s="54"/>
      <c r="AC93" s="54"/>
    </row>
    <row r="94" ht="15.25" spans="1:29">
      <c r="A94" s="53">
        <v>1374</v>
      </c>
      <c r="B94" s="53">
        <v>24</v>
      </c>
      <c r="C94" s="54" t="s">
        <v>29</v>
      </c>
      <c r="D94" s="53">
        <v>1</v>
      </c>
      <c r="E94" s="53">
        <v>0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5409</v>
      </c>
      <c r="N94" s="53">
        <v>20.804</v>
      </c>
      <c r="O94" s="53">
        <v>2198</v>
      </c>
      <c r="P94" s="53">
        <v>0.183</v>
      </c>
      <c r="Q94" s="53">
        <v>5032</v>
      </c>
      <c r="R94" s="53">
        <v>3.19</v>
      </c>
      <c r="S94" s="53">
        <v>1.275</v>
      </c>
      <c r="T94" s="53">
        <v>2</v>
      </c>
      <c r="U94" s="53">
        <v>0</v>
      </c>
      <c r="V94" s="53">
        <v>8</v>
      </c>
      <c r="W94" s="53">
        <v>0</v>
      </c>
      <c r="X94" s="53">
        <v>0</v>
      </c>
      <c r="Y94" s="53">
        <v>0</v>
      </c>
      <c r="Z94" s="53">
        <v>0</v>
      </c>
      <c r="AA94" s="54"/>
      <c r="AB94" s="54"/>
      <c r="AC94" s="54"/>
    </row>
    <row r="95" ht="15.25" spans="1:29">
      <c r="A95" s="53">
        <v>2198</v>
      </c>
      <c r="B95" s="53">
        <v>24</v>
      </c>
      <c r="C95" s="54" t="s">
        <v>30</v>
      </c>
      <c r="D95" s="53">
        <v>1</v>
      </c>
      <c r="E95" s="53">
        <v>0</v>
      </c>
      <c r="F95" s="53">
        <v>1</v>
      </c>
      <c r="G95" s="53">
        <v>0</v>
      </c>
      <c r="H95" s="53">
        <v>0</v>
      </c>
      <c r="I95" s="53">
        <v>5</v>
      </c>
      <c r="J95" s="53">
        <v>0</v>
      </c>
      <c r="K95" s="53">
        <v>0</v>
      </c>
      <c r="L95" s="53">
        <v>0</v>
      </c>
      <c r="M95" s="53">
        <v>1374</v>
      </c>
      <c r="N95" s="53">
        <v>2.003</v>
      </c>
      <c r="O95" s="53">
        <v>8850</v>
      </c>
      <c r="P95" s="53">
        <v>1.066</v>
      </c>
      <c r="Q95" s="53">
        <v>4976</v>
      </c>
      <c r="R95" s="53">
        <v>0</v>
      </c>
      <c r="S95" s="53">
        <v>0</v>
      </c>
      <c r="T95" s="53">
        <v>0</v>
      </c>
      <c r="U95" s="53">
        <v>0</v>
      </c>
      <c r="V95" s="53">
        <v>0</v>
      </c>
      <c r="W95" s="53">
        <v>0</v>
      </c>
      <c r="X95" s="53">
        <v>0</v>
      </c>
      <c r="Y95" s="53">
        <v>0</v>
      </c>
      <c r="Z95" s="53">
        <v>0</v>
      </c>
      <c r="AA95" s="54"/>
      <c r="AB95" s="54"/>
      <c r="AC95" s="54"/>
    </row>
    <row r="96" ht="15.25" spans="1:29">
      <c r="A96" s="53">
        <v>4946</v>
      </c>
      <c r="B96" s="53">
        <v>22</v>
      </c>
      <c r="C96" s="54" t="s">
        <v>29</v>
      </c>
      <c r="D96" s="53">
        <v>1</v>
      </c>
      <c r="E96" s="53">
        <v>0</v>
      </c>
      <c r="F96" s="53">
        <v>0</v>
      </c>
      <c r="G96" s="53">
        <v>1</v>
      </c>
      <c r="H96" s="53">
        <v>0</v>
      </c>
      <c r="I96" s="53">
        <v>0</v>
      </c>
      <c r="J96" s="53">
        <v>0</v>
      </c>
      <c r="K96" s="53">
        <v>2</v>
      </c>
      <c r="L96" s="53">
        <v>1</v>
      </c>
      <c r="M96" s="53">
        <v>1305</v>
      </c>
      <c r="N96" s="53">
        <v>0</v>
      </c>
      <c r="O96" s="53">
        <v>3543</v>
      </c>
      <c r="P96" s="53">
        <v>0</v>
      </c>
      <c r="Q96" s="53">
        <v>5409</v>
      </c>
      <c r="R96" s="53">
        <v>0</v>
      </c>
      <c r="S96" s="53">
        <v>9.781</v>
      </c>
      <c r="T96" s="53">
        <v>3</v>
      </c>
      <c r="U96" s="53">
        <v>0</v>
      </c>
      <c r="V96" s="53">
        <v>4</v>
      </c>
      <c r="W96" s="53">
        <v>0</v>
      </c>
      <c r="X96" s="53">
        <v>0</v>
      </c>
      <c r="Y96" s="53">
        <v>0</v>
      </c>
      <c r="Z96" s="53">
        <v>0</v>
      </c>
      <c r="AA96" s="54"/>
      <c r="AB96" s="54"/>
      <c r="AC96" s="54"/>
    </row>
    <row r="97" ht="15.25" spans="1:29">
      <c r="A97" s="53">
        <v>5032</v>
      </c>
      <c r="B97" s="53">
        <v>22</v>
      </c>
      <c r="C97" s="54" t="s">
        <v>29</v>
      </c>
      <c r="D97" s="53">
        <v>1</v>
      </c>
      <c r="E97" s="53">
        <v>0</v>
      </c>
      <c r="F97" s="53">
        <v>0</v>
      </c>
      <c r="G97" s="53">
        <v>1</v>
      </c>
      <c r="H97" s="53">
        <v>0</v>
      </c>
      <c r="I97" s="53">
        <v>0</v>
      </c>
      <c r="J97" s="53">
        <v>0</v>
      </c>
      <c r="K97" s="53">
        <v>6</v>
      </c>
      <c r="L97" s="53">
        <v>2</v>
      </c>
      <c r="M97" s="53">
        <v>5409</v>
      </c>
      <c r="N97" s="53">
        <v>0</v>
      </c>
      <c r="O97" s="53">
        <v>3543</v>
      </c>
      <c r="P97" s="53">
        <v>0</v>
      </c>
      <c r="Q97" s="53">
        <v>1305</v>
      </c>
      <c r="R97" s="53">
        <v>0</v>
      </c>
      <c r="S97" s="53">
        <v>0</v>
      </c>
      <c r="T97" s="53">
        <v>0</v>
      </c>
      <c r="U97" s="53">
        <v>0</v>
      </c>
      <c r="V97" s="53">
        <v>4</v>
      </c>
      <c r="W97" s="53">
        <v>0</v>
      </c>
      <c r="X97" s="53">
        <v>0</v>
      </c>
      <c r="Y97" s="53">
        <v>0</v>
      </c>
      <c r="Z97" s="53">
        <v>0</v>
      </c>
      <c r="AA97" s="54"/>
      <c r="AB97" s="54"/>
      <c r="AC97" s="54"/>
    </row>
    <row r="98" ht="15.25" spans="1:29">
      <c r="A98" s="53">
        <v>1305</v>
      </c>
      <c r="B98" s="53">
        <v>22</v>
      </c>
      <c r="C98" s="54" t="s">
        <v>30</v>
      </c>
      <c r="D98" s="53">
        <v>1</v>
      </c>
      <c r="E98" s="53">
        <v>0</v>
      </c>
      <c r="F98" s="53">
        <v>0</v>
      </c>
      <c r="G98" s="53">
        <v>1</v>
      </c>
      <c r="H98" s="53">
        <v>0</v>
      </c>
      <c r="I98" s="53">
        <v>0</v>
      </c>
      <c r="J98" s="53">
        <v>0</v>
      </c>
      <c r="K98" s="53">
        <v>7</v>
      </c>
      <c r="L98" s="53">
        <v>1</v>
      </c>
      <c r="M98" s="53">
        <v>4976</v>
      </c>
      <c r="N98" s="53">
        <v>0</v>
      </c>
      <c r="O98" s="53">
        <v>5032</v>
      </c>
      <c r="P98" s="53">
        <v>0</v>
      </c>
      <c r="Q98" s="53">
        <v>4946</v>
      </c>
      <c r="R98" s="53">
        <v>0</v>
      </c>
      <c r="S98" s="53">
        <v>18.631</v>
      </c>
      <c r="T98" s="53">
        <v>1</v>
      </c>
      <c r="U98" s="53">
        <v>0</v>
      </c>
      <c r="V98" s="53">
        <v>0</v>
      </c>
      <c r="W98" s="53">
        <v>0</v>
      </c>
      <c r="X98" s="53">
        <v>0</v>
      </c>
      <c r="Y98" s="53">
        <v>0</v>
      </c>
      <c r="Z98" s="53">
        <v>0</v>
      </c>
      <c r="AA98" s="54"/>
      <c r="AB98" s="54"/>
      <c r="AC98" s="54"/>
    </row>
    <row r="99" ht="25.75" spans="1:29">
      <c r="A99" s="53">
        <v>3543</v>
      </c>
      <c r="B99" s="53">
        <v>22</v>
      </c>
      <c r="C99" s="54" t="s">
        <v>32</v>
      </c>
      <c r="D99" s="53">
        <v>0</v>
      </c>
      <c r="E99" s="53">
        <v>0</v>
      </c>
      <c r="F99" s="53">
        <v>1</v>
      </c>
      <c r="G99" s="53">
        <v>0</v>
      </c>
      <c r="H99" s="53">
        <v>0</v>
      </c>
      <c r="I99" s="53">
        <v>4</v>
      </c>
      <c r="J99" s="53">
        <v>2</v>
      </c>
      <c r="K99" s="53">
        <v>0</v>
      </c>
      <c r="L99" s="53">
        <v>0</v>
      </c>
      <c r="M99" s="53">
        <v>4976</v>
      </c>
      <c r="N99" s="53">
        <v>0</v>
      </c>
      <c r="O99" s="53">
        <v>5032</v>
      </c>
      <c r="P99" s="53">
        <v>0</v>
      </c>
      <c r="Q99" s="53">
        <v>4946</v>
      </c>
      <c r="R99" s="53">
        <v>0</v>
      </c>
      <c r="S99" s="53">
        <v>0</v>
      </c>
      <c r="T99" s="53">
        <v>0</v>
      </c>
      <c r="U99" s="53">
        <v>0</v>
      </c>
      <c r="V99" s="53">
        <v>0</v>
      </c>
      <c r="W99" s="53">
        <v>0</v>
      </c>
      <c r="X99" s="53">
        <v>0</v>
      </c>
      <c r="Y99" s="53">
        <v>0</v>
      </c>
      <c r="Z99" s="53">
        <v>0</v>
      </c>
      <c r="AA99" s="54"/>
      <c r="AB99" s="54"/>
      <c r="AC99" s="54"/>
    </row>
    <row r="100" ht="15.25" spans="1:29">
      <c r="A100" s="53">
        <v>5031</v>
      </c>
      <c r="B100" s="53">
        <v>20</v>
      </c>
      <c r="C100" s="54" t="s">
        <v>29</v>
      </c>
      <c r="D100" s="53">
        <v>1</v>
      </c>
      <c r="E100" s="53">
        <v>0</v>
      </c>
      <c r="F100" s="53">
        <v>0</v>
      </c>
      <c r="G100" s="53">
        <v>0</v>
      </c>
      <c r="H100" s="53">
        <v>0</v>
      </c>
      <c r="I100" s="53">
        <v>1</v>
      </c>
      <c r="J100" s="53">
        <v>0</v>
      </c>
      <c r="K100" s="53">
        <v>0</v>
      </c>
      <c r="L100" s="53">
        <v>0</v>
      </c>
      <c r="M100" s="53">
        <v>7902</v>
      </c>
      <c r="N100" s="53">
        <v>0</v>
      </c>
      <c r="O100" s="53">
        <v>2198</v>
      </c>
      <c r="P100" s="53">
        <v>0</v>
      </c>
      <c r="Q100" s="53">
        <v>6397</v>
      </c>
      <c r="R100" s="53">
        <v>2.148</v>
      </c>
      <c r="S100" s="53">
        <v>0</v>
      </c>
      <c r="T100" s="53">
        <v>0</v>
      </c>
      <c r="U100" s="53">
        <v>0</v>
      </c>
      <c r="V100" s="53">
        <v>0</v>
      </c>
      <c r="W100" s="53">
        <v>0</v>
      </c>
      <c r="X100" s="53">
        <v>0</v>
      </c>
      <c r="Y100" s="53">
        <v>0</v>
      </c>
      <c r="Z100" s="53">
        <v>0</v>
      </c>
      <c r="AA100" s="54"/>
      <c r="AB100" s="54"/>
      <c r="AC100" s="54"/>
    </row>
    <row r="101" ht="15.25" spans="1:29">
      <c r="A101" s="53">
        <v>4946</v>
      </c>
      <c r="B101" s="53">
        <v>22</v>
      </c>
      <c r="C101" s="54" t="s">
        <v>29</v>
      </c>
      <c r="D101" s="53">
        <v>1</v>
      </c>
      <c r="E101" s="53">
        <v>0</v>
      </c>
      <c r="F101" s="53">
        <v>0</v>
      </c>
      <c r="G101" s="53">
        <v>1</v>
      </c>
      <c r="H101" s="53">
        <v>0</v>
      </c>
      <c r="I101" s="53">
        <v>0</v>
      </c>
      <c r="J101" s="53">
        <v>0</v>
      </c>
      <c r="K101" s="53">
        <v>2</v>
      </c>
      <c r="L101" s="53">
        <v>1</v>
      </c>
      <c r="M101" s="53">
        <v>1305</v>
      </c>
      <c r="N101" s="53">
        <v>0</v>
      </c>
      <c r="O101" s="53">
        <v>3543</v>
      </c>
      <c r="P101" s="53">
        <v>0</v>
      </c>
      <c r="Q101" s="53">
        <v>5409</v>
      </c>
      <c r="R101" s="53">
        <v>0</v>
      </c>
      <c r="S101" s="53">
        <v>9.781</v>
      </c>
      <c r="T101" s="53">
        <v>3</v>
      </c>
      <c r="U101" s="53">
        <v>0</v>
      </c>
      <c r="V101" s="53">
        <v>4</v>
      </c>
      <c r="W101" s="53">
        <v>0</v>
      </c>
      <c r="X101" s="53">
        <v>0</v>
      </c>
      <c r="Y101" s="53">
        <v>0</v>
      </c>
      <c r="Z101" s="53">
        <v>0</v>
      </c>
      <c r="AA101" s="54"/>
      <c r="AB101" s="54"/>
      <c r="AC101" s="54"/>
    </row>
    <row r="102" ht="15.25" spans="1:29">
      <c r="A102" s="53">
        <v>5032</v>
      </c>
      <c r="B102" s="53">
        <v>22</v>
      </c>
      <c r="C102" s="54" t="s">
        <v>29</v>
      </c>
      <c r="D102" s="53">
        <v>1</v>
      </c>
      <c r="E102" s="53">
        <v>0</v>
      </c>
      <c r="F102" s="53">
        <v>0</v>
      </c>
      <c r="G102" s="53">
        <v>1</v>
      </c>
      <c r="H102" s="53">
        <v>0</v>
      </c>
      <c r="I102" s="53">
        <v>0</v>
      </c>
      <c r="J102" s="53">
        <v>0</v>
      </c>
      <c r="K102" s="53">
        <v>6</v>
      </c>
      <c r="L102" s="53">
        <v>2</v>
      </c>
      <c r="M102" s="53">
        <v>5409</v>
      </c>
      <c r="N102" s="53">
        <v>0</v>
      </c>
      <c r="O102" s="53">
        <v>3543</v>
      </c>
      <c r="P102" s="53">
        <v>0</v>
      </c>
      <c r="Q102" s="53">
        <v>1305</v>
      </c>
      <c r="R102" s="53">
        <v>0</v>
      </c>
      <c r="S102" s="53">
        <v>0</v>
      </c>
      <c r="T102" s="53">
        <v>0</v>
      </c>
      <c r="U102" s="53">
        <v>0</v>
      </c>
      <c r="V102" s="53">
        <v>4</v>
      </c>
      <c r="W102" s="53">
        <v>0</v>
      </c>
      <c r="X102" s="53">
        <v>0</v>
      </c>
      <c r="Y102" s="53">
        <v>0</v>
      </c>
      <c r="Z102" s="53">
        <v>0</v>
      </c>
      <c r="AA102" s="54"/>
      <c r="AB102" s="54"/>
      <c r="AC102" s="54"/>
    </row>
    <row r="103" ht="15.25" spans="1:29">
      <c r="A103" s="53">
        <v>1305</v>
      </c>
      <c r="B103" s="53">
        <v>22</v>
      </c>
      <c r="C103" s="54" t="s">
        <v>30</v>
      </c>
      <c r="D103" s="53">
        <v>1</v>
      </c>
      <c r="E103" s="53">
        <v>0</v>
      </c>
      <c r="F103" s="53">
        <v>0</v>
      </c>
      <c r="G103" s="53">
        <v>1</v>
      </c>
      <c r="H103" s="53">
        <v>0</v>
      </c>
      <c r="I103" s="53">
        <v>0</v>
      </c>
      <c r="J103" s="53">
        <v>0</v>
      </c>
      <c r="K103" s="53">
        <v>7</v>
      </c>
      <c r="L103" s="53">
        <v>1</v>
      </c>
      <c r="M103" s="53">
        <v>4976</v>
      </c>
      <c r="N103" s="53">
        <v>0</v>
      </c>
      <c r="O103" s="53">
        <v>5032</v>
      </c>
      <c r="P103" s="53">
        <v>0</v>
      </c>
      <c r="Q103" s="53">
        <v>4946</v>
      </c>
      <c r="R103" s="53">
        <v>0</v>
      </c>
      <c r="S103" s="53">
        <v>18.631</v>
      </c>
      <c r="T103" s="53">
        <v>1</v>
      </c>
      <c r="U103" s="53">
        <v>0</v>
      </c>
      <c r="V103" s="53">
        <v>0</v>
      </c>
      <c r="W103" s="53">
        <v>0</v>
      </c>
      <c r="X103" s="53">
        <v>0</v>
      </c>
      <c r="Y103" s="53">
        <v>0</v>
      </c>
      <c r="Z103" s="53">
        <v>0</v>
      </c>
      <c r="AA103" s="54"/>
      <c r="AB103" s="54"/>
      <c r="AC103" s="54"/>
    </row>
    <row r="104" ht="25.75" spans="1:29">
      <c r="A104" s="53">
        <v>3543</v>
      </c>
      <c r="B104" s="53">
        <v>22</v>
      </c>
      <c r="C104" s="54" t="s">
        <v>32</v>
      </c>
      <c r="D104" s="53">
        <v>0</v>
      </c>
      <c r="E104" s="53">
        <v>0</v>
      </c>
      <c r="F104" s="53">
        <v>1</v>
      </c>
      <c r="G104" s="53">
        <v>0</v>
      </c>
      <c r="H104" s="53">
        <v>0</v>
      </c>
      <c r="I104" s="53">
        <v>4</v>
      </c>
      <c r="J104" s="53">
        <v>2</v>
      </c>
      <c r="K104" s="53">
        <v>0</v>
      </c>
      <c r="L104" s="53">
        <v>0</v>
      </c>
      <c r="M104" s="53">
        <v>4976</v>
      </c>
      <c r="N104" s="53">
        <v>0</v>
      </c>
      <c r="O104" s="53">
        <v>5032</v>
      </c>
      <c r="P104" s="53">
        <v>0</v>
      </c>
      <c r="Q104" s="53">
        <v>4946</v>
      </c>
      <c r="R104" s="53">
        <v>0</v>
      </c>
      <c r="S104" s="53">
        <v>0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53">
        <v>0</v>
      </c>
      <c r="Z104" s="53">
        <v>0</v>
      </c>
      <c r="AA104" s="54"/>
      <c r="AB104" s="54"/>
      <c r="AC104" s="54"/>
    </row>
    <row r="105" ht="15.25" spans="1:29">
      <c r="A105" s="53">
        <v>5031</v>
      </c>
      <c r="B105" s="53">
        <v>20</v>
      </c>
      <c r="C105" s="54" t="s">
        <v>29</v>
      </c>
      <c r="D105" s="53">
        <v>1</v>
      </c>
      <c r="E105" s="53">
        <v>0</v>
      </c>
      <c r="F105" s="53">
        <v>0</v>
      </c>
      <c r="G105" s="53">
        <v>0</v>
      </c>
      <c r="H105" s="53">
        <v>0</v>
      </c>
      <c r="I105" s="53">
        <v>1</v>
      </c>
      <c r="J105" s="53">
        <v>0</v>
      </c>
      <c r="K105" s="53">
        <v>0</v>
      </c>
      <c r="L105" s="53">
        <v>0</v>
      </c>
      <c r="M105" s="53">
        <v>7902</v>
      </c>
      <c r="N105" s="53">
        <v>0</v>
      </c>
      <c r="O105" s="53">
        <v>2198</v>
      </c>
      <c r="P105" s="53">
        <v>0</v>
      </c>
      <c r="Q105" s="53">
        <v>6397</v>
      </c>
      <c r="R105" s="53">
        <v>2.148</v>
      </c>
      <c r="S105" s="53">
        <v>0</v>
      </c>
      <c r="T105" s="53">
        <v>0</v>
      </c>
      <c r="U105" s="53">
        <v>0</v>
      </c>
      <c r="V105" s="53">
        <v>0</v>
      </c>
      <c r="W105" s="53">
        <v>0</v>
      </c>
      <c r="X105" s="53">
        <v>0</v>
      </c>
      <c r="Y105" s="53">
        <v>0</v>
      </c>
      <c r="Z105" s="53">
        <v>0</v>
      </c>
      <c r="AA105" s="54"/>
      <c r="AB105" s="54"/>
      <c r="AC105" s="54"/>
    </row>
    <row r="106" ht="15.25" spans="1:28">
      <c r="A106" s="53">
        <v>8731</v>
      </c>
      <c r="B106" s="53">
        <v>21</v>
      </c>
      <c r="C106" s="54" t="s">
        <v>30</v>
      </c>
      <c r="D106" s="53">
        <v>1</v>
      </c>
      <c r="E106" s="53">
        <v>1</v>
      </c>
      <c r="F106" s="53">
        <v>0</v>
      </c>
      <c r="G106" s="53">
        <v>0</v>
      </c>
      <c r="H106" s="53">
        <v>0</v>
      </c>
      <c r="I106" s="53">
        <v>4</v>
      </c>
      <c r="J106" s="53">
        <v>0</v>
      </c>
      <c r="K106" s="53">
        <v>0</v>
      </c>
      <c r="L106" s="53">
        <v>0</v>
      </c>
      <c r="M106" s="53">
        <v>1246</v>
      </c>
      <c r="N106" s="53">
        <v>1.285</v>
      </c>
      <c r="O106" s="53">
        <v>7757</v>
      </c>
      <c r="P106" s="53">
        <v>0</v>
      </c>
      <c r="Q106" s="53">
        <v>8867</v>
      </c>
      <c r="R106" s="53">
        <v>10.393</v>
      </c>
      <c r="S106" s="53">
        <v>0</v>
      </c>
      <c r="T106" s="53">
        <v>0</v>
      </c>
      <c r="U106" s="53">
        <v>0</v>
      </c>
      <c r="V106" s="53">
        <v>16</v>
      </c>
      <c r="W106" s="53">
        <v>0</v>
      </c>
      <c r="X106" s="53">
        <v>0</v>
      </c>
      <c r="Y106" s="53">
        <v>0</v>
      </c>
      <c r="Z106" s="53">
        <v>0</v>
      </c>
      <c r="AA106" s="54"/>
      <c r="AB106" s="54"/>
    </row>
    <row r="107" ht="15.25" spans="1:29">
      <c r="A107" s="53">
        <v>1305</v>
      </c>
      <c r="B107" s="53">
        <v>19</v>
      </c>
      <c r="C107" s="54" t="s">
        <v>30</v>
      </c>
      <c r="D107" s="53">
        <v>1</v>
      </c>
      <c r="E107" s="53">
        <v>0</v>
      </c>
      <c r="F107" s="53">
        <v>0</v>
      </c>
      <c r="G107" s="53">
        <v>2</v>
      </c>
      <c r="H107" s="53">
        <v>1</v>
      </c>
      <c r="I107" s="53">
        <v>0</v>
      </c>
      <c r="J107" s="53">
        <v>0</v>
      </c>
      <c r="K107" s="53">
        <v>5</v>
      </c>
      <c r="L107" s="53">
        <v>2</v>
      </c>
      <c r="M107" s="53">
        <v>8884</v>
      </c>
      <c r="N107" s="53">
        <v>0</v>
      </c>
      <c r="O107" s="53">
        <v>8850</v>
      </c>
      <c r="P107" s="53">
        <v>0</v>
      </c>
      <c r="Q107" s="53">
        <v>5409</v>
      </c>
      <c r="R107" s="53">
        <v>0</v>
      </c>
      <c r="S107" s="53">
        <v>5.291</v>
      </c>
      <c r="T107" s="53">
        <v>3</v>
      </c>
      <c r="U107" s="53">
        <v>0</v>
      </c>
      <c r="V107" s="53">
        <v>0</v>
      </c>
      <c r="W107" s="53">
        <v>0</v>
      </c>
      <c r="X107" s="53">
        <v>0</v>
      </c>
      <c r="Y107" s="53">
        <v>0</v>
      </c>
      <c r="Z107" s="53">
        <v>0</v>
      </c>
      <c r="AA107" s="54"/>
      <c r="AB107" s="54"/>
      <c r="AC107" s="54"/>
    </row>
    <row r="108" ht="15.25" spans="1:29">
      <c r="A108" s="53">
        <v>1374</v>
      </c>
      <c r="B108" s="53">
        <v>20</v>
      </c>
      <c r="C108" s="54" t="s">
        <v>29</v>
      </c>
      <c r="D108" s="53">
        <v>1</v>
      </c>
      <c r="E108" s="53">
        <v>1</v>
      </c>
      <c r="F108" s="53">
        <v>0</v>
      </c>
      <c r="G108" s="53">
        <v>0</v>
      </c>
      <c r="H108" s="53">
        <v>0</v>
      </c>
      <c r="I108" s="53">
        <v>0</v>
      </c>
      <c r="J108" s="53">
        <v>0</v>
      </c>
      <c r="K108" s="53">
        <v>0</v>
      </c>
      <c r="L108" s="53">
        <v>0</v>
      </c>
      <c r="M108" s="53">
        <v>6397</v>
      </c>
      <c r="N108" s="53">
        <v>4.259</v>
      </c>
      <c r="O108" s="53">
        <v>2198</v>
      </c>
      <c r="P108" s="53">
        <v>3.916</v>
      </c>
      <c r="Q108" s="53">
        <v>7902</v>
      </c>
      <c r="R108" s="53">
        <v>11.272</v>
      </c>
      <c r="S108" s="53">
        <v>6.89</v>
      </c>
      <c r="T108" s="53">
        <v>2</v>
      </c>
      <c r="U108" s="53">
        <v>0</v>
      </c>
      <c r="V108" s="53">
        <v>4</v>
      </c>
      <c r="W108" s="53">
        <v>0</v>
      </c>
      <c r="X108" s="53">
        <v>0</v>
      </c>
      <c r="Y108" s="53">
        <v>1</v>
      </c>
      <c r="Z108" s="53">
        <v>1</v>
      </c>
      <c r="AA108" s="54"/>
      <c r="AB108" s="54"/>
      <c r="AC108" s="54"/>
    </row>
    <row r="109" ht="15.25" spans="1:29">
      <c r="A109" s="53">
        <v>2198</v>
      </c>
      <c r="B109" s="53">
        <v>20</v>
      </c>
      <c r="C109" s="54" t="s">
        <v>30</v>
      </c>
      <c r="D109" s="53">
        <v>1</v>
      </c>
      <c r="E109" s="53">
        <v>1</v>
      </c>
      <c r="F109" s="53">
        <v>0</v>
      </c>
      <c r="G109" s="53">
        <v>0</v>
      </c>
      <c r="H109" s="53">
        <v>0</v>
      </c>
      <c r="I109" s="53">
        <v>3</v>
      </c>
      <c r="J109" s="53">
        <v>2</v>
      </c>
      <c r="K109" s="53">
        <v>0</v>
      </c>
      <c r="L109" s="53">
        <v>0</v>
      </c>
      <c r="M109" s="53">
        <v>5031</v>
      </c>
      <c r="N109" s="53">
        <v>0</v>
      </c>
      <c r="O109" s="53">
        <v>4343</v>
      </c>
      <c r="P109" s="53">
        <v>1.166</v>
      </c>
      <c r="Q109" s="53">
        <v>1374</v>
      </c>
      <c r="R109" s="53">
        <v>0.45</v>
      </c>
      <c r="S109" s="53">
        <v>0</v>
      </c>
      <c r="T109" s="53">
        <v>0</v>
      </c>
      <c r="U109" s="53">
        <v>0</v>
      </c>
      <c r="V109" s="53">
        <v>0</v>
      </c>
      <c r="W109" s="53">
        <v>0</v>
      </c>
      <c r="X109" s="53">
        <v>0</v>
      </c>
      <c r="Y109" s="53">
        <v>0</v>
      </c>
      <c r="Z109" s="53">
        <v>0</v>
      </c>
      <c r="AA109" s="54"/>
      <c r="AB109" s="54"/>
      <c r="AC109" s="54"/>
    </row>
    <row r="110" ht="15.25" spans="1:29">
      <c r="A110" s="53">
        <v>1305</v>
      </c>
      <c r="B110" s="53">
        <v>19</v>
      </c>
      <c r="C110" s="54" t="s">
        <v>30</v>
      </c>
      <c r="D110" s="53">
        <v>1</v>
      </c>
      <c r="E110" s="53">
        <v>0</v>
      </c>
      <c r="F110" s="53">
        <v>0</v>
      </c>
      <c r="G110" s="53">
        <v>2</v>
      </c>
      <c r="H110" s="53">
        <v>1</v>
      </c>
      <c r="I110" s="53">
        <v>0</v>
      </c>
      <c r="J110" s="53">
        <v>0</v>
      </c>
      <c r="K110" s="53">
        <v>5</v>
      </c>
      <c r="L110" s="53">
        <v>2</v>
      </c>
      <c r="M110" s="53">
        <v>8884</v>
      </c>
      <c r="N110" s="53">
        <v>0</v>
      </c>
      <c r="O110" s="53">
        <v>8850</v>
      </c>
      <c r="P110" s="53">
        <v>0</v>
      </c>
      <c r="Q110" s="53">
        <v>5409</v>
      </c>
      <c r="R110" s="53">
        <v>0</v>
      </c>
      <c r="S110" s="53">
        <v>5.291</v>
      </c>
      <c r="T110" s="53">
        <v>3</v>
      </c>
      <c r="U110" s="53">
        <v>0</v>
      </c>
      <c r="V110" s="53">
        <v>0</v>
      </c>
      <c r="W110" s="53">
        <v>0</v>
      </c>
      <c r="X110" s="53">
        <v>0</v>
      </c>
      <c r="Y110" s="53">
        <v>0</v>
      </c>
      <c r="Z110" s="53">
        <v>0</v>
      </c>
      <c r="AA110" s="54"/>
      <c r="AB110" s="54"/>
      <c r="AC110" s="54"/>
    </row>
    <row r="111" ht="15.25" spans="1:29">
      <c r="A111" s="53">
        <v>1374</v>
      </c>
      <c r="B111" s="53">
        <v>20</v>
      </c>
      <c r="C111" s="54" t="s">
        <v>29</v>
      </c>
      <c r="D111" s="53">
        <v>1</v>
      </c>
      <c r="E111" s="53">
        <v>1</v>
      </c>
      <c r="F111" s="53">
        <v>0</v>
      </c>
      <c r="G111" s="53">
        <v>0</v>
      </c>
      <c r="H111" s="53">
        <v>0</v>
      </c>
      <c r="I111" s="53">
        <v>0</v>
      </c>
      <c r="J111" s="53">
        <v>0</v>
      </c>
      <c r="K111" s="53">
        <v>0</v>
      </c>
      <c r="L111" s="53">
        <v>0</v>
      </c>
      <c r="M111" s="53">
        <v>6397</v>
      </c>
      <c r="N111" s="53">
        <v>4.259</v>
      </c>
      <c r="O111" s="53">
        <v>2198</v>
      </c>
      <c r="P111" s="53">
        <v>3.916</v>
      </c>
      <c r="Q111" s="53">
        <v>7902</v>
      </c>
      <c r="R111" s="53">
        <v>11.272</v>
      </c>
      <c r="S111" s="53">
        <v>6.89</v>
      </c>
      <c r="T111" s="53">
        <v>2</v>
      </c>
      <c r="U111" s="53">
        <v>0</v>
      </c>
      <c r="V111" s="53">
        <v>4</v>
      </c>
      <c r="W111" s="53">
        <v>0</v>
      </c>
      <c r="X111" s="53">
        <v>0</v>
      </c>
      <c r="Y111" s="53">
        <v>1</v>
      </c>
      <c r="Z111" s="53">
        <v>1</v>
      </c>
      <c r="AA111" s="54"/>
      <c r="AB111" s="54"/>
      <c r="AC111" s="54"/>
    </row>
    <row r="112" ht="15.25" spans="1:29">
      <c r="A112" s="53">
        <v>2198</v>
      </c>
      <c r="B112" s="53">
        <v>20</v>
      </c>
      <c r="C112" s="54" t="s">
        <v>30</v>
      </c>
      <c r="D112" s="53">
        <v>1</v>
      </c>
      <c r="E112" s="53">
        <v>1</v>
      </c>
      <c r="F112" s="53">
        <v>0</v>
      </c>
      <c r="G112" s="53">
        <v>0</v>
      </c>
      <c r="H112" s="53">
        <v>0</v>
      </c>
      <c r="I112" s="53">
        <v>3</v>
      </c>
      <c r="J112" s="53">
        <v>2</v>
      </c>
      <c r="K112" s="53">
        <v>0</v>
      </c>
      <c r="L112" s="53">
        <v>0</v>
      </c>
      <c r="M112" s="53">
        <v>5031</v>
      </c>
      <c r="N112" s="53">
        <v>0</v>
      </c>
      <c r="O112" s="53">
        <v>4343</v>
      </c>
      <c r="P112" s="53">
        <v>1.166</v>
      </c>
      <c r="Q112" s="53">
        <v>1374</v>
      </c>
      <c r="R112" s="53">
        <v>0.45</v>
      </c>
      <c r="S112" s="53">
        <v>0</v>
      </c>
      <c r="T112" s="53">
        <v>0</v>
      </c>
      <c r="U112" s="53">
        <v>0</v>
      </c>
      <c r="V112" s="53">
        <v>0</v>
      </c>
      <c r="W112" s="53">
        <v>0</v>
      </c>
      <c r="X112" s="53">
        <v>0</v>
      </c>
      <c r="Y112" s="53">
        <v>0</v>
      </c>
      <c r="Z112" s="53">
        <v>0</v>
      </c>
      <c r="AA112" s="54"/>
      <c r="AB112" s="54"/>
      <c r="AC112" s="54"/>
    </row>
    <row r="113" ht="15.25" spans="1:26">
      <c r="A113" s="55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7"/>
      <c r="P113" s="57"/>
      <c r="Q113" s="57"/>
      <c r="R113" s="57"/>
      <c r="T113" s="55"/>
      <c r="U113" s="55"/>
      <c r="V113" s="55"/>
      <c r="W113" s="55"/>
      <c r="X113" s="55"/>
      <c r="Y113" s="55"/>
      <c r="Z113" s="55"/>
    </row>
    <row r="114" spans="1:26">
      <c r="A114" s="55"/>
      <c r="B114" s="55"/>
      <c r="C114" s="56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7"/>
      <c r="P114" s="57"/>
      <c r="Q114" s="57"/>
      <c r="R114" s="57"/>
      <c r="T114" s="55"/>
      <c r="U114" s="55"/>
      <c r="V114" s="55"/>
      <c r="W114" s="55"/>
      <c r="X114" s="55"/>
      <c r="Y114" s="55"/>
      <c r="Z114" s="55"/>
    </row>
    <row r="115" spans="1:26">
      <c r="A115" s="55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7"/>
      <c r="P115" s="57"/>
      <c r="Q115" s="57"/>
      <c r="R115" s="57"/>
      <c r="T115" s="55"/>
      <c r="U115" s="55"/>
      <c r="V115" s="55"/>
      <c r="W115" s="55"/>
      <c r="X115" s="55"/>
      <c r="Y115" s="55"/>
      <c r="Z115" s="55"/>
    </row>
    <row r="116" spans="1:26">
      <c r="A116" s="55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7"/>
      <c r="P116" s="57"/>
      <c r="Q116" s="57"/>
      <c r="R116" s="57"/>
      <c r="T116" s="55"/>
      <c r="U116" s="55"/>
      <c r="V116" s="55"/>
      <c r="W116" s="55"/>
      <c r="X116" s="55"/>
      <c r="Y116" s="55"/>
      <c r="Z116" s="55"/>
    </row>
    <row r="117" spans="1:26">
      <c r="A117" s="55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7"/>
      <c r="P117" s="57"/>
      <c r="Q117" s="57"/>
      <c r="R117" s="57"/>
      <c r="T117" s="55"/>
      <c r="U117" s="55"/>
      <c r="V117" s="55"/>
      <c r="W117" s="55"/>
      <c r="X117" s="55"/>
      <c r="Y117" s="55"/>
      <c r="Z117" s="55"/>
    </row>
    <row r="118" spans="1:26">
      <c r="A118" s="55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7"/>
      <c r="P118" s="57"/>
      <c r="Q118" s="57"/>
      <c r="R118" s="57"/>
      <c r="T118" s="55"/>
      <c r="U118" s="55"/>
      <c r="V118" s="55"/>
      <c r="W118" s="55"/>
      <c r="X118" s="55"/>
      <c r="Y118" s="55"/>
      <c r="Z118" s="55"/>
    </row>
    <row r="119" spans="1:26">
      <c r="A119" s="55"/>
      <c r="B119" s="55"/>
      <c r="C119" s="56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7"/>
      <c r="P119" s="57"/>
      <c r="Q119" s="57"/>
      <c r="R119" s="57"/>
      <c r="T119" s="55"/>
      <c r="U119" s="55"/>
      <c r="V119" s="55"/>
      <c r="W119" s="55"/>
      <c r="X119" s="55"/>
      <c r="Y119" s="55"/>
      <c r="Z119" s="55"/>
    </row>
    <row r="120" spans="1:26">
      <c r="A120" s="55"/>
      <c r="B120" s="55"/>
      <c r="C120" s="56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7"/>
      <c r="P120" s="57"/>
      <c r="Q120" s="57"/>
      <c r="R120" s="57"/>
      <c r="T120" s="55"/>
      <c r="U120" s="55"/>
      <c r="V120" s="55"/>
      <c r="W120" s="55"/>
      <c r="X120" s="55"/>
      <c r="Y120" s="55"/>
      <c r="Z120" s="55"/>
    </row>
    <row r="121" spans="1:26">
      <c r="A121" s="55"/>
      <c r="B121" s="55"/>
      <c r="C121" s="56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7"/>
      <c r="P121" s="57"/>
      <c r="Q121" s="57"/>
      <c r="R121" s="57"/>
      <c r="T121" s="55"/>
      <c r="U121" s="55"/>
      <c r="V121" s="55"/>
      <c r="W121" s="55"/>
      <c r="X121" s="55"/>
      <c r="Y121" s="55"/>
      <c r="Z121" s="55"/>
    </row>
    <row r="122" spans="1:26">
      <c r="A122" s="55"/>
      <c r="B122" s="55"/>
      <c r="C122" s="56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7"/>
      <c r="P122" s="57"/>
      <c r="Q122" s="57"/>
      <c r="R122" s="57"/>
      <c r="T122" s="55"/>
      <c r="U122" s="55"/>
      <c r="V122" s="55"/>
      <c r="W122" s="55"/>
      <c r="X122" s="55"/>
      <c r="Y122" s="55"/>
      <c r="Z122" s="56"/>
    </row>
    <row r="123" spans="1:26">
      <c r="A123" s="55"/>
      <c r="B123" s="55"/>
      <c r="C123" s="56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7"/>
      <c r="P123" s="57"/>
      <c r="Q123" s="57"/>
      <c r="R123" s="57"/>
      <c r="T123" s="55"/>
      <c r="U123" s="55"/>
      <c r="V123" s="55"/>
      <c r="W123" s="55"/>
      <c r="X123" s="55"/>
      <c r="Y123" s="55"/>
      <c r="Z123" s="55"/>
    </row>
    <row r="124" spans="1:26">
      <c r="A124" s="55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7"/>
      <c r="P124" s="57"/>
      <c r="Q124" s="57"/>
      <c r="R124" s="57"/>
      <c r="T124" s="55"/>
      <c r="U124" s="55"/>
      <c r="V124" s="55"/>
      <c r="W124" s="55"/>
      <c r="X124" s="55"/>
      <c r="Y124" s="55"/>
      <c r="Z124" s="55"/>
    </row>
    <row r="125" spans="1:26">
      <c r="A125" s="55"/>
      <c r="B125" s="55"/>
      <c r="C125" s="56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7"/>
      <c r="P125" s="57"/>
      <c r="Q125" s="57"/>
      <c r="R125" s="57"/>
      <c r="T125" s="55"/>
      <c r="U125" s="55"/>
      <c r="V125" s="55"/>
      <c r="W125" s="55"/>
      <c r="X125" s="55"/>
      <c r="Y125" s="55"/>
      <c r="Z125" s="55"/>
    </row>
    <row r="126" spans="1:26">
      <c r="A126" s="55"/>
      <c r="B126" s="55"/>
      <c r="C126" s="56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7"/>
      <c r="P126" s="57"/>
      <c r="Q126" s="57"/>
      <c r="R126" s="57"/>
      <c r="T126" s="55"/>
      <c r="U126" s="55"/>
      <c r="V126" s="55"/>
      <c r="W126" s="55"/>
      <c r="X126" s="55"/>
      <c r="Y126" s="55"/>
      <c r="Z126" s="55"/>
    </row>
    <row r="127" spans="1:26">
      <c r="A127" s="55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7"/>
      <c r="P127" s="57"/>
      <c r="Q127" s="57"/>
      <c r="R127" s="57"/>
      <c r="T127" s="55"/>
      <c r="U127" s="55"/>
      <c r="V127" s="55"/>
      <c r="W127" s="55"/>
      <c r="X127" s="55"/>
      <c r="Y127" s="55"/>
      <c r="Z127" s="55"/>
    </row>
    <row r="128" spans="1:26">
      <c r="A128" s="55"/>
      <c r="B128" s="55"/>
      <c r="C128" s="56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7"/>
      <c r="P128" s="57"/>
      <c r="Q128" s="57"/>
      <c r="R128" s="57"/>
      <c r="T128" s="55"/>
      <c r="U128" s="55"/>
      <c r="V128" s="55"/>
      <c r="W128" s="55"/>
      <c r="X128" s="55"/>
      <c r="Y128" s="55"/>
      <c r="Z128" s="55"/>
    </row>
    <row r="129" spans="1:26">
      <c r="A129" s="55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7"/>
      <c r="P129" s="57"/>
      <c r="Q129" s="57"/>
      <c r="R129" s="57"/>
      <c r="T129" s="55"/>
      <c r="U129" s="55"/>
      <c r="V129" s="55"/>
      <c r="W129" s="55"/>
      <c r="X129" s="55"/>
      <c r="Y129" s="55"/>
      <c r="Z129" s="55"/>
    </row>
    <row r="130" spans="1:26">
      <c r="A130" s="55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7"/>
      <c r="P130" s="57"/>
      <c r="Q130" s="57"/>
      <c r="R130" s="57"/>
      <c r="T130" s="55"/>
      <c r="U130" s="55"/>
      <c r="V130" s="55"/>
      <c r="W130" s="55"/>
      <c r="X130" s="55"/>
      <c r="Y130" s="55"/>
      <c r="Z130" s="55"/>
    </row>
    <row r="131" spans="1:26">
      <c r="A131" s="55"/>
      <c r="B131" s="55"/>
      <c r="C131" s="56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7"/>
      <c r="P131" s="57"/>
      <c r="Q131" s="57"/>
      <c r="R131" s="57"/>
      <c r="T131" s="55"/>
      <c r="U131" s="55"/>
      <c r="V131" s="55"/>
      <c r="W131" s="55"/>
      <c r="X131" s="55"/>
      <c r="Y131" s="55"/>
      <c r="Z131" s="55"/>
    </row>
    <row r="132" spans="1:26">
      <c r="A132" s="55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7"/>
      <c r="P132" s="57"/>
      <c r="Q132" s="57"/>
      <c r="R132" s="57"/>
      <c r="T132" s="55"/>
      <c r="U132" s="55"/>
      <c r="V132" s="55"/>
      <c r="W132" s="55"/>
      <c r="X132" s="55"/>
      <c r="Y132" s="55"/>
      <c r="Z132" s="55"/>
    </row>
    <row r="133" spans="1:26">
      <c r="A133" s="55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7"/>
      <c r="P133" s="57"/>
      <c r="Q133" s="57"/>
      <c r="R133" s="57"/>
      <c r="T133" s="55"/>
      <c r="U133" s="55"/>
      <c r="V133" s="55"/>
      <c r="W133" s="55"/>
      <c r="X133" s="55"/>
      <c r="Y133" s="55"/>
      <c r="Z133" s="55"/>
    </row>
    <row r="134" spans="1:26">
      <c r="A134" s="55"/>
      <c r="B134" s="55"/>
      <c r="C134" s="56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7"/>
      <c r="P134" s="57"/>
      <c r="Q134" s="57"/>
      <c r="R134" s="57"/>
      <c r="T134" s="55"/>
      <c r="U134" s="55"/>
      <c r="V134" s="55"/>
      <c r="W134" s="55"/>
      <c r="X134" s="55"/>
      <c r="Y134" s="55"/>
      <c r="Z134" s="55"/>
    </row>
    <row r="135" spans="1:26">
      <c r="A135" s="55"/>
      <c r="B135" s="55"/>
      <c r="C135" s="56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7"/>
      <c r="P135" s="57"/>
      <c r="Q135" s="57"/>
      <c r="R135" s="57"/>
      <c r="T135" s="55"/>
      <c r="U135" s="55"/>
      <c r="V135" s="55"/>
      <c r="W135" s="55"/>
      <c r="X135" s="55"/>
      <c r="Y135" s="55"/>
      <c r="Z135" s="56"/>
    </row>
    <row r="136" spans="1:26">
      <c r="A136" s="55"/>
      <c r="B136" s="55"/>
      <c r="C136" s="56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7"/>
      <c r="P136" s="57"/>
      <c r="Q136" s="57"/>
      <c r="R136" s="57"/>
      <c r="T136" s="55"/>
      <c r="U136" s="55"/>
      <c r="V136" s="55"/>
      <c r="W136" s="55"/>
      <c r="X136" s="55"/>
      <c r="Y136" s="55"/>
      <c r="Z136" s="55"/>
    </row>
    <row r="137" spans="1:26">
      <c r="A137" s="55"/>
      <c r="B137" s="55"/>
      <c r="C137" s="56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7"/>
      <c r="P137" s="57"/>
      <c r="Q137" s="57"/>
      <c r="R137" s="57"/>
      <c r="T137" s="55"/>
      <c r="U137" s="55"/>
      <c r="V137" s="55"/>
      <c r="W137" s="55"/>
      <c r="X137" s="55"/>
      <c r="Y137" s="55"/>
      <c r="Z137" s="55"/>
    </row>
    <row r="138" spans="1:26">
      <c r="A138" s="55"/>
      <c r="B138" s="55"/>
      <c r="C138" s="56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7"/>
      <c r="P138" s="57"/>
      <c r="Q138" s="57"/>
      <c r="R138" s="57"/>
      <c r="T138" s="55"/>
      <c r="U138" s="55"/>
      <c r="V138" s="55"/>
      <c r="W138" s="55"/>
      <c r="X138" s="55"/>
      <c r="Y138" s="55"/>
      <c r="Z138" s="55"/>
    </row>
    <row r="139" spans="1:26">
      <c r="A139" s="55"/>
      <c r="B139" s="55"/>
      <c r="C139" s="56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7"/>
      <c r="P139" s="57"/>
      <c r="Q139" s="57"/>
      <c r="R139" s="57"/>
      <c r="T139" s="55"/>
      <c r="U139" s="55"/>
      <c r="V139" s="55"/>
      <c r="W139" s="55"/>
      <c r="X139" s="55"/>
      <c r="Y139" s="55"/>
      <c r="Z139" s="55"/>
    </row>
    <row r="141" spans="1:26">
      <c r="A141" s="55"/>
      <c r="B141" s="55"/>
      <c r="C141" s="56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7"/>
      <c r="P141" s="57"/>
      <c r="Q141" s="57"/>
      <c r="R141" s="57"/>
      <c r="T141" s="55"/>
      <c r="U141" s="55"/>
      <c r="V141" s="55"/>
      <c r="W141" s="55"/>
      <c r="X141" s="55"/>
      <c r="Y141" s="55"/>
      <c r="Z141" s="55"/>
    </row>
  </sheetData>
  <mergeCells count="6">
    <mergeCell ref="A1:C1"/>
    <mergeCell ref="D1:H1"/>
    <mergeCell ref="I1:L1"/>
    <mergeCell ref="M1:N1"/>
    <mergeCell ref="S1:U1"/>
    <mergeCell ref="V1:Z1"/>
  </mergeCells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"/>
  <sheetViews>
    <sheetView tabSelected="1" workbookViewId="0">
      <pane ySplit="2" topLeftCell="A3" activePane="bottomLeft" state="frozen"/>
      <selection/>
      <selection pane="bottomLeft" activeCell="J12" sqref="J12"/>
    </sheetView>
  </sheetViews>
  <sheetFormatPr defaultColWidth="9" defaultRowHeight="14.5" outlineLevelRow="5"/>
  <cols>
    <col min="5" max="5" width="10.5454545454545" customWidth="1"/>
    <col min="15" max="15" width="13.2727272727273" customWidth="1"/>
    <col min="22" max="22" width="11.8181818181818" customWidth="1"/>
    <col min="23" max="25" width="14.4545454545455" customWidth="1"/>
    <col min="26" max="26" width="10.1818181818182" customWidth="1"/>
    <col min="27" max="29" width="10.8181818181818" customWidth="1"/>
    <col min="30" max="30" width="12" customWidth="1"/>
  </cols>
  <sheetData>
    <row r="1" spans="6:30">
      <c r="F1" s="12" t="s">
        <v>1</v>
      </c>
      <c r="G1" s="12"/>
      <c r="H1" s="12"/>
      <c r="I1" s="12"/>
      <c r="J1" s="12"/>
      <c r="K1" s="12"/>
      <c r="L1" s="12"/>
      <c r="M1" s="12"/>
      <c r="N1" s="22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7"/>
    </row>
    <row r="2" spans="1:30">
      <c r="A2" t="s">
        <v>178</v>
      </c>
      <c r="B2" t="s">
        <v>205</v>
      </c>
      <c r="C2" t="s">
        <v>206</v>
      </c>
      <c r="D2" t="s">
        <v>207</v>
      </c>
      <c r="E2" t="s">
        <v>152</v>
      </c>
      <c r="F2" s="5" t="s">
        <v>208</v>
      </c>
      <c r="G2" s="5" t="s">
        <v>116</v>
      </c>
      <c r="H2" s="5" t="s">
        <v>209</v>
      </c>
      <c r="I2" s="5" t="s">
        <v>210</v>
      </c>
      <c r="J2" s="5" t="s">
        <v>211</v>
      </c>
      <c r="K2" s="5" t="s">
        <v>212</v>
      </c>
      <c r="L2" s="5" t="s">
        <v>213</v>
      </c>
      <c r="M2" s="5" t="s">
        <v>214</v>
      </c>
      <c r="N2" s="24" t="s">
        <v>158</v>
      </c>
      <c r="O2" s="23" t="s">
        <v>215</v>
      </c>
      <c r="P2" s="23" t="s">
        <v>216</v>
      </c>
      <c r="Q2" s="23" t="s">
        <v>217</v>
      </c>
      <c r="R2" s="23" t="s">
        <v>218</v>
      </c>
      <c r="S2" s="23" t="s">
        <v>164</v>
      </c>
      <c r="T2" s="23" t="s">
        <v>165</v>
      </c>
      <c r="U2" s="23" t="s">
        <v>166</v>
      </c>
      <c r="V2" s="23" t="s">
        <v>167</v>
      </c>
      <c r="W2" s="23" t="s">
        <v>219</v>
      </c>
      <c r="X2" s="23" t="s">
        <v>220</v>
      </c>
      <c r="Y2" s="23" t="s">
        <v>221</v>
      </c>
      <c r="Z2" s="23" t="s">
        <v>199</v>
      </c>
      <c r="AA2" s="23" t="s">
        <v>172</v>
      </c>
      <c r="AB2" s="23" t="s">
        <v>173</v>
      </c>
      <c r="AC2" s="23" t="s">
        <v>174</v>
      </c>
      <c r="AD2" s="27" t="s">
        <v>201</v>
      </c>
    </row>
    <row r="3" spans="1:30">
      <c r="A3">
        <v>1</v>
      </c>
      <c r="B3">
        <f>'The OG predictor'!B3</f>
        <v>5409</v>
      </c>
      <c r="C3">
        <f>'The OG predictor'!C3</f>
        <v>4976</v>
      </c>
      <c r="D3">
        <f>'The OG predictor'!D3</f>
        <v>5031</v>
      </c>
      <c r="E3">
        <f>F3+N3+O3+AD3</f>
        <v>107.232804232804</v>
      </c>
      <c r="F3">
        <f>SUM(G3:M3)</f>
        <v>24</v>
      </c>
      <c r="G3">
        <f>6</f>
        <v>6</v>
      </c>
      <c r="H3">
        <f>SUMIF('Max stats'!$A$3:$A$43,'Complex 254 model'!B3,'Max stats'!$J$3:$J$43)</f>
        <v>0</v>
      </c>
      <c r="I3">
        <f>SUMIF('Max stats'!$A$3:$A$43,'Complex 254 model'!C3,'Max stats'!$J$3:$J$43)</f>
        <v>0</v>
      </c>
      <c r="J3">
        <f>SUMIF('Max stats'!$A$3:$A$43,'Complex 254 model'!D3,'Max stats'!$J$3:$J$43)</f>
        <v>2</v>
      </c>
      <c r="K3">
        <f>SUMIF('Max stats'!$A$3:$A$43,'Complex 254 model'!B3,'Max stats'!$K$3:$K$43)</f>
        <v>8</v>
      </c>
      <c r="L3">
        <f>SUMIF('Max stats'!$A$3:$A$43,'Complex 254 model'!C3,'Max stats'!$K$3:$K$43)</f>
        <v>8</v>
      </c>
      <c r="M3">
        <f>SUMIF('Max stats'!$A$3:$A$43,'Complex 254 model'!D3,'Max stats'!$K$3:$K$43)</f>
        <v>0</v>
      </c>
      <c r="N3">
        <f>SUMIF('Max stats'!A$3:A$43,'Complex 254 model'!B3,'Max stats'!L$3:L$43)+SUMIF('Max stats'!A$3:A$43,'Complex 254 model'!C3,'Max stats'!L$3:L$43)</f>
        <v>52</v>
      </c>
      <c r="O3">
        <f>SUM(AA3:AC3)</f>
        <v>27</v>
      </c>
      <c r="P3">
        <f>SUMIF('Max stats'!$A$3:$A$43,'Complex 254 model'!B3,'Max stats'!$T$3:$T$43)</f>
        <v>2</v>
      </c>
      <c r="Q3">
        <f>SUMIF('Max stats'!$A$3:$A$43,'Complex 254 model'!C3,'Max stats'!$T$3:$T$43)</f>
        <v>4</v>
      </c>
      <c r="R3">
        <f>SUMIF('Max stats'!$A$3:$A$43,'Complex 254 model'!D3,'Max stats'!$T$3:$T$43)</f>
        <v>2</v>
      </c>
      <c r="S3">
        <f>COUNTIF(P3:R3,4)</f>
        <v>1</v>
      </c>
      <c r="T3">
        <f>COUNTIF(P3:R3,3)</f>
        <v>0</v>
      </c>
      <c r="U3">
        <f>COUNTIF(P3:R3,2)</f>
        <v>2</v>
      </c>
      <c r="V3">
        <f>COUNTIF(P3:R3,1)</f>
        <v>0</v>
      </c>
      <c r="W3">
        <f>IF(P3=4,$S3,IF(P3=3,$T3,IF(P3=2,$U3,IF(P3=1,$V3))))</f>
        <v>2</v>
      </c>
      <c r="X3">
        <f t="shared" ref="X3:Y3" si="0">IF(Q3=4,$S3,IF(Q3=3,$T3,IF(Q3=2,$U3,IF(Q3=1,$V3))))</f>
        <v>1</v>
      </c>
      <c r="Y3">
        <f t="shared" si="0"/>
        <v>2</v>
      </c>
      <c r="Z3">
        <f>IF(Y3&gt;2,R3-1,R3)</f>
        <v>2</v>
      </c>
      <c r="AA3">
        <f>IF(P3=4,15,IF(P3=3,10,IF(P3=2,6,IF(P3=2,6,IF(P3=1,4,0)))))</f>
        <v>6</v>
      </c>
      <c r="AB3">
        <f>IF(Q3=4,15,IF(Q3=3,10,IF(Q3=2,6,IF(Q3=2,6,IF(Q3=1,4,0)))))</f>
        <v>15</v>
      </c>
      <c r="AC3">
        <f>IF(Z3=4,15,IF(Z3=3,10,IF(Z3=2,6,IF(Z3=1,4,0))))</f>
        <v>6</v>
      </c>
      <c r="AD3">
        <f>SUMIF(Statistics!A$4:A$43,'Complex 254 model'!B4,Statistics!BI$4:BI$43)+SUMIF(Statistics!A$4:A$43,'Complex 254 model'!C4,Statistics!BI$4:BI$43)+SUMIF(Statistics!A$4:A$43,'Complex 254 model'!D4,Statistics!BI$4:BI$43)</f>
        <v>4.23280423280423</v>
      </c>
    </row>
    <row r="4" spans="1:30">
      <c r="A4">
        <v>2</v>
      </c>
      <c r="B4">
        <f>'The OG predictor'!B4</f>
        <v>5032</v>
      </c>
      <c r="C4">
        <f>'The OG predictor'!C4</f>
        <v>1305</v>
      </c>
      <c r="D4">
        <f>'The OG predictor'!D4</f>
        <v>1374</v>
      </c>
      <c r="E4">
        <f>F4+N4+O4+AD4</f>
        <v>90.0740740740741</v>
      </c>
      <c r="F4">
        <f>SUM(G4:M4)</f>
        <v>24</v>
      </c>
      <c r="G4">
        <f>6</f>
        <v>6</v>
      </c>
      <c r="H4">
        <f>SUMIF('Max stats'!$A$3:$A$43,'Complex 254 model'!B4,'Max stats'!$J$3:$J$43)</f>
        <v>0</v>
      </c>
      <c r="I4">
        <f>SUMIF('Max stats'!$A$3:$A$43,'Complex 254 model'!C4,'Max stats'!$J$3:$J$43)</f>
        <v>0</v>
      </c>
      <c r="J4">
        <f>SUMIF('Max stats'!$A$3:$A$43,'Complex 254 model'!D4,'Max stats'!$J$3:$J$43)</f>
        <v>2</v>
      </c>
      <c r="K4">
        <f>SUMIF('Max stats'!$A$3:$A$43,'Complex 254 model'!B4,'Max stats'!$K$3:$K$43)</f>
        <v>4</v>
      </c>
      <c r="L4">
        <f>SUMIF('Max stats'!$A$3:$A$43,'Complex 254 model'!C4,'Max stats'!$K$3:$K$43)</f>
        <v>8</v>
      </c>
      <c r="M4">
        <f>SUMIF('Max stats'!$A$3:$A$43,'Complex 254 model'!D4,'Max stats'!$K$3:$K$43)</f>
        <v>4</v>
      </c>
      <c r="N4">
        <f>SUMIF('Max stats'!A$3:A$43,'Complex 254 model'!B4,'Max stats'!L$3:L$43)+SUMIF('Max stats'!A$3:A$43,'Complex 254 model'!C4,'Max stats'!L$3:L$43)</f>
        <v>42</v>
      </c>
      <c r="O4">
        <f>SUM(AA4:AC4)</f>
        <v>22</v>
      </c>
      <c r="P4">
        <f>SUMIF('Max stats'!$A$3:$A$43,'Complex 254 model'!B4,'Max stats'!$T$3:$T$43)</f>
        <v>2</v>
      </c>
      <c r="Q4">
        <f>SUMIF('Max stats'!$A$3:$A$43,'Complex 254 model'!C4,'Max stats'!$T$3:$T$43)</f>
        <v>3</v>
      </c>
      <c r="R4">
        <f>SUMIF('Max stats'!$A$3:$A$43,'Complex 254 model'!D4,'Max stats'!$T$3:$T$43)</f>
        <v>2</v>
      </c>
      <c r="S4">
        <f>COUNTIF(P4:R4,4)</f>
        <v>0</v>
      </c>
      <c r="T4">
        <f>COUNTIF(P4:R4,3)</f>
        <v>1</v>
      </c>
      <c r="U4">
        <f>COUNTIF(P4:R4,2)</f>
        <v>2</v>
      </c>
      <c r="V4">
        <f>COUNTIF(P4:R4,1)</f>
        <v>0</v>
      </c>
      <c r="W4">
        <f>IF(P4=4,$S4,IF(P4=3,$T4,IF(P4=2,$U4,IF(P4=1,$V4))))</f>
        <v>2</v>
      </c>
      <c r="X4">
        <f t="shared" ref="X4" si="1">IF(Q4=4,$S4,IF(Q4=3,$T4,IF(Q4=2,$U4,IF(Q4=1,$V4))))</f>
        <v>1</v>
      </c>
      <c r="Y4">
        <f t="shared" ref="Y4" si="2">IF(R4=4,$S4,IF(R4=3,$T4,IF(R4=2,$U4,IF(R4=1,$V4))))</f>
        <v>2</v>
      </c>
      <c r="Z4">
        <f>IF(Y4&gt;2,R4-1,R4)</f>
        <v>2</v>
      </c>
      <c r="AA4">
        <f>IF(P4=4,15,IF(P4=3,10,IF(P4=2,6,IF(P4=2,6,IF(P4=1,4,0)))))</f>
        <v>6</v>
      </c>
      <c r="AB4">
        <f>IF(Q4=4,15,IF(Q4=3,10,IF(Q4=2,6,IF(Q4=2,6,IF(Q4=1,4,0)))))</f>
        <v>10</v>
      </c>
      <c r="AC4">
        <f>IF(Z4=4,15,IF(Z4=3,10,IF(Z4=2,6,IF(Z4=1,4,0))))</f>
        <v>6</v>
      </c>
      <c r="AD4">
        <f>SUMIF(Statistics!A$4:A$43,'Complex 254 model'!B3,Statistics!BI$4:BI$43)+SUMIF(Statistics!A$4:A$43,'Complex 254 model'!C3,Statistics!BI$4:BI$43)+SUMIF(Statistics!A$4:A$43,'Complex 254 model'!D3,Statistics!BI$4:BI$43)</f>
        <v>2.07407407407407</v>
      </c>
    </row>
    <row r="5" spans="23:24">
      <c r="W5" s="25"/>
      <c r="X5" s="25"/>
    </row>
    <row r="6" spans="2:24">
      <c r="B6" t="s">
        <v>222</v>
      </c>
      <c r="W6" s="26" t="s">
        <v>223</v>
      </c>
      <c r="X6" s="26"/>
    </row>
  </sheetData>
  <mergeCells count="2">
    <mergeCell ref="F1:M1"/>
    <mergeCell ref="W6:X6"/>
  </mergeCell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workbookViewId="0">
      <pane ySplit="1" topLeftCell="A2" activePane="bottomLeft" state="frozen"/>
      <selection/>
      <selection pane="bottomLeft" activeCell="A8" sqref="A8"/>
    </sheetView>
  </sheetViews>
  <sheetFormatPr defaultColWidth="9" defaultRowHeight="14.5"/>
  <cols>
    <col min="3" max="3" width="14.1818181818182" style="18" customWidth="1"/>
    <col min="4" max="5" width="26.5454545454545" customWidth="1"/>
    <col min="6" max="6" width="39.2727272727273" customWidth="1"/>
    <col min="7" max="7" width="32.7272727272727" customWidth="1"/>
    <col min="8" max="8" width="39.2727272727273" style="19" customWidth="1"/>
    <col min="9" max="9" width="32.7272727272727" style="19" customWidth="1"/>
    <col min="10" max="10" width="39.2727272727273" customWidth="1"/>
    <col min="11" max="11" width="32.7272727272727" customWidth="1"/>
    <col min="12" max="12" width="14.5454545454545" customWidth="1"/>
    <col min="13" max="13" width="12.5454545454545" customWidth="1"/>
    <col min="14" max="14" width="11.1818181818182" customWidth="1"/>
  </cols>
  <sheetData>
    <row r="1" spans="1:14">
      <c r="A1" t="s">
        <v>6</v>
      </c>
      <c r="B1" t="s">
        <v>52</v>
      </c>
      <c r="C1" s="18" t="s">
        <v>102</v>
      </c>
      <c r="D1" t="s">
        <v>224</v>
      </c>
      <c r="E1" t="s">
        <v>225</v>
      </c>
      <c r="F1" t="s">
        <v>226</v>
      </c>
      <c r="G1" t="s">
        <v>227</v>
      </c>
      <c r="H1" s="19" t="s">
        <v>228</v>
      </c>
      <c r="I1" s="19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</row>
    <row r="2" spans="1:16">
      <c r="A2">
        <f>Statistics!A4</f>
        <v>1246</v>
      </c>
      <c r="B2">
        <f>Statistics!B4</f>
        <v>4</v>
      </c>
      <c r="C2" s="18">
        <f>Statistics!BE4</f>
        <v>0</v>
      </c>
      <c r="D2" s="15">
        <f>IF('Sheety McSheetface'!C2=4,(Statistics!AP4/Statistics!B4),IF('Sheety McSheetface'!C2=3,(Statistics!AO4/Statistics!B4),IF('Sheety McSheetface'!C2=2,(Statistics!AN4/Statistics!B4),IF('Sheety McSheetface'!C2=1,(Statistics!AM4/Statistics!B4),(Statistics!AL4/Statistics!B4)))))</f>
        <v>1</v>
      </c>
      <c r="E2" s="20">
        <f>Statistics!AZ4</f>
        <v>0</v>
      </c>
      <c r="F2" s="20">
        <f>IF(C2=4,G2,0)</f>
        <v>0</v>
      </c>
      <c r="G2" s="18">
        <f>_xlfn.MAXIFS('Stats for predictor'!F$2:F$1000,'Stats for predictor'!$A$2:$A$1000,'Sheety McSheetface'!$A2)</f>
        <v>0</v>
      </c>
      <c r="H2" s="19">
        <f>IF(C2=3,I2,0)</f>
        <v>0</v>
      </c>
      <c r="I2" s="19">
        <f>_xlfn.MAXIFS('Stats for predictor'!G$2:G$1000,'Stats for predictor'!$A$2:$A$1000,'Sheety McSheetface'!$A2)</f>
        <v>1</v>
      </c>
      <c r="J2">
        <f>IF(C2=2,K2,0)</f>
        <v>0</v>
      </c>
      <c r="K2">
        <f>_xlfn.MAXIFS('Stats for predictor'!H$2:H$1000,'Stats for predictor'!$A$2:$A$1000,'Sheety McSheetface'!$A2)</f>
        <v>2</v>
      </c>
      <c r="L2">
        <f>Statistics!AS4</f>
        <v>0</v>
      </c>
      <c r="M2">
        <f>IF(L2=4,F2,IF(L2=3,H2,J2))</f>
        <v>0</v>
      </c>
      <c r="N2" s="18">
        <f>IF(C2=4,F2,IF(C2=3,H2,J2))</f>
        <v>0</v>
      </c>
      <c r="P2" t="s">
        <v>235</v>
      </c>
    </row>
    <row r="3" spans="1:14">
      <c r="A3">
        <f>Statistics!A5</f>
        <v>1305</v>
      </c>
      <c r="B3">
        <f>Statistics!B5</f>
        <v>9</v>
      </c>
      <c r="C3" s="18">
        <f>Statistics!BE5</f>
        <v>0</v>
      </c>
      <c r="D3" s="15">
        <f>IF('Sheety McSheetface'!C3=4,(Statistics!AP5/Statistics!B5),IF('Sheety McSheetface'!C3=3,(Statistics!AO5/Statistics!B5),IF('Sheety McSheetface'!C3=2,(Statistics!AN5/Statistics!B5),IF('Sheety McSheetface'!C3=1,(Statistics!AM5/Statistics!B5),(Statistics!AL5/Statistics!B5)))))</f>
        <v>0.111111111111111</v>
      </c>
      <c r="E3" s="20">
        <f>Statistics!AZ5</f>
        <v>2</v>
      </c>
      <c r="F3" s="20">
        <f t="shared" ref="F3:F43" si="0">IF(C3=4,G3,0)</f>
        <v>0</v>
      </c>
      <c r="G3">
        <f>_xlfn.MAXIFS('Stats for predictor'!F$2:F$1000,'Stats for predictor'!$A$2:$A$1000,'Sheety McSheetface'!$A3)</f>
        <v>0</v>
      </c>
      <c r="H3" s="19">
        <f t="shared" ref="H3:H43" si="1">IF(C3=3,I3,0)</f>
        <v>0</v>
      </c>
      <c r="I3" s="19">
        <f>_xlfn.MAXIFS('Stats for predictor'!G$2:G$1000,'Stats for predictor'!$A$2:$A$1000,'Sheety McSheetface'!$A3)</f>
        <v>3</v>
      </c>
      <c r="J3">
        <f t="shared" ref="J3:J43" si="2">IF(C3=2,K3,0)</f>
        <v>0</v>
      </c>
      <c r="K3">
        <f>_xlfn.MAXIFS('Stats for predictor'!H$2:H$1000,'Stats for predictor'!$A$2:$A$1000,'Sheety McSheetface'!$A3)</f>
        <v>2</v>
      </c>
      <c r="L3">
        <f>Statistics!AS5</f>
        <v>3</v>
      </c>
      <c r="M3" s="21">
        <f t="shared" ref="M3:M43" si="3">IF(L3=4,F3,IF(L3=3,H3,J3))</f>
        <v>0</v>
      </c>
      <c r="N3">
        <f t="shared" ref="N3:N43" si="4">IF(C3=4,F3,IF(C3=3,H3,J3))</f>
        <v>0</v>
      </c>
    </row>
    <row r="4" spans="1:14">
      <c r="A4">
        <f>Statistics!A6</f>
        <v>1374</v>
      </c>
      <c r="B4">
        <f>Statistics!B6</f>
        <v>9</v>
      </c>
      <c r="C4" s="18">
        <f>Statistics!BE6</f>
        <v>0</v>
      </c>
      <c r="D4" s="15">
        <f>IF('Sheety McSheetface'!C4=4,(Statistics!AP6/Statistics!B6),IF('Sheety McSheetface'!C4=3,(Statistics!AO6/Statistics!B6),IF('Sheety McSheetface'!C4=2,(Statistics!AN6/Statistics!B6),IF('Sheety McSheetface'!C4=1,(Statistics!AM6/Statistics!B6),(Statistics!AL6/Statistics!B6)))))</f>
        <v>0.222222222222222</v>
      </c>
      <c r="E4" s="20">
        <f>Statistics!AZ6</f>
        <v>1.11111111111111</v>
      </c>
      <c r="F4" s="20">
        <f t="shared" si="0"/>
        <v>0</v>
      </c>
      <c r="G4">
        <f>_xlfn.MAXIFS('Stats for predictor'!F$2:F$1000,'Stats for predictor'!$A$2:$A$1000,'Sheety McSheetface'!$A4)</f>
        <v>0</v>
      </c>
      <c r="H4" s="19">
        <f t="shared" si="1"/>
        <v>0</v>
      </c>
      <c r="I4" s="19">
        <f>_xlfn.MAXIFS('Stats for predictor'!G$2:G$1000,'Stats for predictor'!$A$2:$A$1000,'Sheety McSheetface'!$A4)</f>
        <v>0</v>
      </c>
      <c r="J4">
        <f t="shared" si="2"/>
        <v>0</v>
      </c>
      <c r="K4">
        <f>_xlfn.MAXIFS('Stats for predictor'!H$2:H$1000,'Stats for predictor'!$A$2:$A$1000,'Sheety McSheetface'!$A4)</f>
        <v>2</v>
      </c>
      <c r="L4">
        <f>Statistics!AS6</f>
        <v>1</v>
      </c>
      <c r="M4">
        <f t="shared" si="3"/>
        <v>0</v>
      </c>
      <c r="N4">
        <f t="shared" si="4"/>
        <v>0</v>
      </c>
    </row>
    <row r="5" spans="1:14">
      <c r="A5">
        <f>Statistics!A7</f>
        <v>2198</v>
      </c>
      <c r="B5">
        <f>Statistics!B7</f>
        <v>9</v>
      </c>
      <c r="C5" s="18">
        <f>Statistics!BE7</f>
        <v>3</v>
      </c>
      <c r="D5" s="15">
        <f>IF('Sheety McSheetface'!C5=4,(Statistics!AP7/Statistics!B7),IF('Sheety McSheetface'!C5=3,(Statistics!AO7/Statistics!B7),IF('Sheety McSheetface'!C5=2,(Statistics!AN7/Statistics!B7),IF('Sheety McSheetface'!C5=1,(Statistics!AM7/Statistics!B7),(Statistics!AL7/Statistics!B7)))))</f>
        <v>0</v>
      </c>
      <c r="E5" s="20">
        <f>Statistics!AZ7</f>
        <v>0.222222222222222</v>
      </c>
      <c r="F5" s="20">
        <f t="shared" si="0"/>
        <v>0</v>
      </c>
      <c r="G5">
        <f>_xlfn.MAXIFS('Stats for predictor'!F$2:F$1000,'Stats for predictor'!$A$2:$A$1000,'Sheety McSheetface'!$A5)</f>
        <v>0</v>
      </c>
      <c r="H5" s="19">
        <f t="shared" si="1"/>
        <v>0</v>
      </c>
      <c r="I5" s="19">
        <f>_xlfn.MAXIFS('Stats for predictor'!G$2:G$1000,'Stats for predictor'!$A$2:$A$1000,'Sheety McSheetface'!$A5)</f>
        <v>0</v>
      </c>
      <c r="J5">
        <f t="shared" si="2"/>
        <v>0</v>
      </c>
      <c r="K5">
        <f>_xlfn.MAXIFS('Stats for predictor'!H$2:H$1000,'Stats for predictor'!$A$2:$A$1000,'Sheety McSheetface'!$A5)</f>
        <v>2</v>
      </c>
      <c r="L5">
        <f>Statistics!AS7</f>
        <v>0</v>
      </c>
      <c r="M5">
        <f t="shared" si="3"/>
        <v>0</v>
      </c>
      <c r="N5">
        <f t="shared" si="4"/>
        <v>0</v>
      </c>
    </row>
    <row r="6" spans="1:14">
      <c r="A6">
        <f>Statistics!A8</f>
        <v>3543</v>
      </c>
      <c r="B6">
        <f>Statistics!B8</f>
        <v>8</v>
      </c>
      <c r="C6" s="18">
        <f>Statistics!BE8</f>
        <v>0</v>
      </c>
      <c r="D6" s="15">
        <f>IF('Sheety McSheetface'!C6=4,(Statistics!AP8/Statistics!B8),IF('Sheety McSheetface'!C6=3,(Statistics!AO8/Statistics!B8),IF('Sheety McSheetface'!C6=2,(Statistics!AN8/Statistics!B8),IF('Sheety McSheetface'!C6=1,(Statistics!AM8/Statistics!B8),(Statistics!AL8/Statistics!B8)))))</f>
        <v>0.75</v>
      </c>
      <c r="E6" s="20">
        <f>Statistics!AZ8</f>
        <v>0.5</v>
      </c>
      <c r="F6" s="20">
        <f t="shared" si="0"/>
        <v>0</v>
      </c>
      <c r="G6">
        <f>_xlfn.MAXIFS('Stats for predictor'!F$2:F$1000,'Stats for predictor'!$A$2:$A$1000,'Sheety McSheetface'!$A6)</f>
        <v>0</v>
      </c>
      <c r="H6" s="19">
        <f t="shared" si="1"/>
        <v>0</v>
      </c>
      <c r="I6" s="19">
        <f>_xlfn.MAXIFS('Stats for predictor'!G$2:G$1000,'Stats for predictor'!$A$2:$A$1000,'Sheety McSheetface'!$A6)</f>
        <v>1</v>
      </c>
      <c r="J6">
        <f t="shared" si="2"/>
        <v>0</v>
      </c>
      <c r="K6">
        <f>_xlfn.MAXIFS('Stats for predictor'!H$2:H$1000,'Stats for predictor'!$A$2:$A$1000,'Sheety McSheetface'!$A6)</f>
        <v>2</v>
      </c>
      <c r="L6">
        <f>Statistics!AS8</f>
        <v>0</v>
      </c>
      <c r="M6">
        <f t="shared" si="3"/>
        <v>0</v>
      </c>
      <c r="N6">
        <f t="shared" si="4"/>
        <v>0</v>
      </c>
    </row>
    <row r="7" spans="1:14">
      <c r="A7">
        <f>Statistics!A9</f>
        <v>4343</v>
      </c>
      <c r="B7">
        <f>Statistics!B9</f>
        <v>5</v>
      </c>
      <c r="C7" s="18">
        <f>Statistics!BE9</f>
        <v>0</v>
      </c>
      <c r="D7" s="15">
        <f>IF('Sheety McSheetface'!C7=4,(Statistics!AP9/Statistics!B9),IF('Sheety McSheetface'!C7=3,(Statistics!AO9/Statistics!B9),IF('Sheety McSheetface'!C7=2,(Statistics!AN9/Statistics!B9),IF('Sheety McSheetface'!C7=1,(Statistics!AM9/Statistics!B9),(Statistics!AL9/Statistics!B9)))))</f>
        <v>0.2</v>
      </c>
      <c r="E7" s="20">
        <f>Statistics!AZ9</f>
        <v>1.6</v>
      </c>
      <c r="F7" s="20">
        <f t="shared" si="0"/>
        <v>0</v>
      </c>
      <c r="G7">
        <f>_xlfn.MAXIFS('Stats for predictor'!F$2:F$1000,'Stats for predictor'!$A$2:$A$1000,'Sheety McSheetface'!$A7)</f>
        <v>1</v>
      </c>
      <c r="H7" s="19">
        <f t="shared" si="1"/>
        <v>0</v>
      </c>
      <c r="I7" s="19">
        <f>_xlfn.MAXIFS('Stats for predictor'!G$2:G$1000,'Stats for predictor'!$A$2:$A$1000,'Sheety McSheetface'!$A7)</f>
        <v>0</v>
      </c>
      <c r="J7">
        <f t="shared" si="2"/>
        <v>0</v>
      </c>
      <c r="K7">
        <f>_xlfn.MAXIFS('Stats for predictor'!H$2:H$1000,'Stats for predictor'!$A$2:$A$1000,'Sheety McSheetface'!$A7)</f>
        <v>2</v>
      </c>
      <c r="L7">
        <f>Statistics!AS9</f>
        <v>2</v>
      </c>
      <c r="M7">
        <f t="shared" si="3"/>
        <v>0</v>
      </c>
      <c r="N7">
        <f t="shared" si="4"/>
        <v>0</v>
      </c>
    </row>
    <row r="8" spans="1:14">
      <c r="A8">
        <f>Statistics!A10</f>
        <v>4946</v>
      </c>
      <c r="B8">
        <f>Statistics!B10</f>
        <v>8</v>
      </c>
      <c r="C8" s="18">
        <f>Statistics!BE10</f>
        <v>0</v>
      </c>
      <c r="D8" s="15">
        <f>IF('Sheety McSheetface'!C8=4,(Statistics!AP10/Statistics!B10),IF('Sheety McSheetface'!C8=3,(Statistics!AO10/Statistics!B10),IF('Sheety McSheetface'!C8=2,(Statistics!AN10/Statistics!B10),IF('Sheety McSheetface'!C8=1,(Statistics!AM10/Statistics!B10),(Statistics!AL10/Statistics!B10)))))</f>
        <v>0.625</v>
      </c>
      <c r="E8" s="20">
        <f>Statistics!AZ10</f>
        <v>1</v>
      </c>
      <c r="F8" s="20">
        <f t="shared" si="0"/>
        <v>0</v>
      </c>
      <c r="G8">
        <f>_xlfn.MAXIFS('Stats for predictor'!F$2:F$1000,'Stats for predictor'!$A$2:$A$1000,'Sheety McSheetface'!$A8)</f>
        <v>0</v>
      </c>
      <c r="H8" s="19">
        <f t="shared" si="1"/>
        <v>0</v>
      </c>
      <c r="I8" s="19">
        <f>_xlfn.MAXIFS('Stats for predictor'!G$2:G$1000,'Stats for predictor'!$A$2:$A$1000,'Sheety McSheetface'!$A8)</f>
        <v>2</v>
      </c>
      <c r="J8">
        <f t="shared" si="2"/>
        <v>0</v>
      </c>
      <c r="K8">
        <f>_xlfn.MAXIFS('Stats for predictor'!H$2:H$1000,'Stats for predictor'!$A$2:$A$1000,'Sheety McSheetface'!$A8)</f>
        <v>1</v>
      </c>
      <c r="L8">
        <f>Statistics!AS10</f>
        <v>0</v>
      </c>
      <c r="M8">
        <f t="shared" si="3"/>
        <v>0</v>
      </c>
      <c r="N8">
        <f t="shared" si="4"/>
        <v>0</v>
      </c>
    </row>
    <row r="9" spans="1:14">
      <c r="A9">
        <f>Statistics!A11</f>
        <v>4976</v>
      </c>
      <c r="B9">
        <f>Statistics!B11</f>
        <v>5</v>
      </c>
      <c r="C9" s="18">
        <f>Statistics!BE11</f>
        <v>0</v>
      </c>
      <c r="D9" s="15">
        <f>IF('Sheety McSheetface'!C9=4,(Statistics!AP11/Statistics!B11),IF('Sheety McSheetface'!C9=3,(Statistics!AO11/Statistics!B11),IF('Sheety McSheetface'!C9=2,(Statistics!AN11/Statistics!B11),IF('Sheety McSheetface'!C9=1,(Statistics!AM11/Statistics!B11),(Statistics!AL11/Statistics!B11)))))</f>
        <v>0.4</v>
      </c>
      <c r="E9" s="20">
        <f>Statistics!AZ11</f>
        <v>2.2</v>
      </c>
      <c r="F9" s="20">
        <f t="shared" si="0"/>
        <v>0</v>
      </c>
      <c r="G9">
        <f>_xlfn.MAXIFS('Stats for predictor'!F$2:F$1000,'Stats for predictor'!$A$2:$A$1000,'Sheety McSheetface'!$A9)</f>
        <v>1</v>
      </c>
      <c r="H9" s="19">
        <f t="shared" si="1"/>
        <v>0</v>
      </c>
      <c r="I9" s="19">
        <f>_xlfn.MAXIFS('Stats for predictor'!G$2:G$1000,'Stats for predictor'!$A$2:$A$1000,'Sheety McSheetface'!$A9)</f>
        <v>2</v>
      </c>
      <c r="J9">
        <f t="shared" si="2"/>
        <v>0</v>
      </c>
      <c r="K9">
        <f>_xlfn.MAXIFS('Stats for predictor'!H$2:H$1000,'Stats for predictor'!$A$2:$A$1000,'Sheety McSheetface'!$A9)</f>
        <v>1</v>
      </c>
      <c r="L9">
        <f>Statistics!AS11</f>
        <v>0</v>
      </c>
      <c r="M9">
        <f t="shared" si="3"/>
        <v>0</v>
      </c>
      <c r="N9">
        <f t="shared" si="4"/>
        <v>0</v>
      </c>
    </row>
    <row r="10" spans="1:14">
      <c r="A10">
        <f>Statistics!A12</f>
        <v>5031</v>
      </c>
      <c r="B10">
        <f>Statistics!B12</f>
        <v>9</v>
      </c>
      <c r="C10" s="18">
        <f>Statistics!BE12</f>
        <v>3</v>
      </c>
      <c r="D10" s="15">
        <f>IF('Sheety McSheetface'!C10=4,(Statistics!AP12/Statistics!B12),IF('Sheety McSheetface'!C10=3,(Statistics!AO12/Statistics!B12),IF('Sheety McSheetface'!C10=2,(Statistics!AN12/Statistics!B12),IF('Sheety McSheetface'!C10=1,(Statistics!AM12/Statistics!B12),(Statistics!AL12/Statistics!B12)))))</f>
        <v>0</v>
      </c>
      <c r="E10" s="20">
        <f>Statistics!AZ12</f>
        <v>1.33333333333333</v>
      </c>
      <c r="F10" s="20">
        <f t="shared" si="0"/>
        <v>0</v>
      </c>
      <c r="G10">
        <f>_xlfn.MAXIFS('Stats for predictor'!F$2:F$1000,'Stats for predictor'!$A$2:$A$1000,'Sheety McSheetface'!$A10)</f>
        <v>0</v>
      </c>
      <c r="H10" s="19">
        <f t="shared" si="1"/>
        <v>0</v>
      </c>
      <c r="I10" s="19">
        <f>_xlfn.MAXIFS('Stats for predictor'!G$2:G$1000,'Stats for predictor'!$A$2:$A$1000,'Sheety McSheetface'!$A10)</f>
        <v>0</v>
      </c>
      <c r="J10">
        <f t="shared" si="2"/>
        <v>0</v>
      </c>
      <c r="K10">
        <f>_xlfn.MAXIFS('Stats for predictor'!H$2:H$1000,'Stats for predictor'!$A$2:$A$1000,'Sheety McSheetface'!$A10)</f>
        <v>2</v>
      </c>
      <c r="L10">
        <f>Statistics!AS12</f>
        <v>2</v>
      </c>
      <c r="M10">
        <f t="shared" si="3"/>
        <v>0</v>
      </c>
      <c r="N10">
        <f t="shared" si="4"/>
        <v>0</v>
      </c>
    </row>
    <row r="11" spans="1:14">
      <c r="A11">
        <f>Statistics!A13</f>
        <v>5032</v>
      </c>
      <c r="B11">
        <f>Statistics!B13</f>
        <v>7</v>
      </c>
      <c r="C11" s="18">
        <f>Statistics!BE13</f>
        <v>0</v>
      </c>
      <c r="D11" s="15">
        <f>IF('Sheety McSheetface'!C11=4,(Statistics!AP13/Statistics!B13),IF('Sheety McSheetface'!C11=3,(Statistics!AO13/Statistics!B13),IF('Sheety McSheetface'!C11=2,(Statistics!AN13/Statistics!B13),IF('Sheety McSheetface'!C11=1,(Statistics!AM13/Statistics!B13),(Statistics!AL13/Statistics!B13)))))</f>
        <v>0.714285714285714</v>
      </c>
      <c r="E11" s="20">
        <f>Statistics!AZ13</f>
        <v>0.571428571428571</v>
      </c>
      <c r="F11" s="20">
        <f t="shared" si="0"/>
        <v>0</v>
      </c>
      <c r="G11">
        <f>_xlfn.MAXIFS('Stats for predictor'!F$2:F$1000,'Stats for predictor'!$A$2:$A$1000,'Sheety McSheetface'!$A11)</f>
        <v>0</v>
      </c>
      <c r="H11" s="19">
        <f t="shared" si="1"/>
        <v>0</v>
      </c>
      <c r="I11" s="19">
        <f>_xlfn.MAXIFS('Stats for predictor'!G$2:G$1000,'Stats for predictor'!$A$2:$A$1000,'Sheety McSheetface'!$A11)</f>
        <v>2</v>
      </c>
      <c r="J11">
        <f t="shared" si="2"/>
        <v>0</v>
      </c>
      <c r="K11">
        <f>_xlfn.MAXIFS('Stats for predictor'!H$2:H$1000,'Stats for predictor'!$A$2:$A$1000,'Sheety McSheetface'!$A11)</f>
        <v>2</v>
      </c>
      <c r="L11">
        <f>Statistics!AS13</f>
        <v>0</v>
      </c>
      <c r="M11">
        <f t="shared" si="3"/>
        <v>0</v>
      </c>
      <c r="N11">
        <f t="shared" si="4"/>
        <v>0</v>
      </c>
    </row>
    <row r="12" spans="1:14">
      <c r="A12">
        <f>Statistics!A14</f>
        <v>5409</v>
      </c>
      <c r="B12">
        <f>Statistics!B14</f>
        <v>2</v>
      </c>
      <c r="C12" s="18">
        <f>Statistics!BE14</f>
        <v>0</v>
      </c>
      <c r="D12" s="15">
        <f>IF('Sheety McSheetface'!C12=4,(Statistics!AP14/Statistics!B14),IF('Sheety McSheetface'!C12=3,(Statistics!AO14/Statistics!B14),IF('Sheety McSheetface'!C12=2,(Statistics!AN14/Statistics!B14),IF('Sheety McSheetface'!C12=1,(Statistics!AM14/Statistics!B14),(Statistics!AL14/Statistics!B14)))))</f>
        <v>0</v>
      </c>
      <c r="E12" s="20">
        <f>Statistics!AZ14</f>
        <v>2</v>
      </c>
      <c r="F12" s="20">
        <f t="shared" si="0"/>
        <v>0</v>
      </c>
      <c r="G12">
        <f>_xlfn.MAXIFS('Stats for predictor'!F$2:F$1000,'Stats for predictor'!$A$2:$A$1000,'Sheety McSheetface'!$A12)</f>
        <v>0</v>
      </c>
      <c r="H12" s="19">
        <f t="shared" si="1"/>
        <v>0</v>
      </c>
      <c r="I12" s="19">
        <f>_xlfn.MAXIFS('Stats for predictor'!G$2:G$1000,'Stats for predictor'!$A$2:$A$1000,'Sheety McSheetface'!$A12)</f>
        <v>0</v>
      </c>
      <c r="J12">
        <f t="shared" si="2"/>
        <v>0</v>
      </c>
      <c r="K12">
        <f>_xlfn.MAXIFS('Stats for predictor'!H$2:H$1000,'Stats for predictor'!$A$2:$A$1000,'Sheety McSheetface'!$A12)</f>
        <v>1</v>
      </c>
      <c r="L12">
        <f>Statistics!AS14</f>
        <v>2</v>
      </c>
      <c r="M12">
        <f t="shared" si="3"/>
        <v>0</v>
      </c>
      <c r="N12">
        <f t="shared" si="4"/>
        <v>0</v>
      </c>
    </row>
    <row r="13" spans="1:14">
      <c r="A13">
        <f>Statistics!A15</f>
        <v>6397</v>
      </c>
      <c r="B13">
        <f>Statistics!B15</f>
        <v>3</v>
      </c>
      <c r="C13" s="18">
        <f>Statistics!BE15</f>
        <v>0</v>
      </c>
      <c r="D13" s="15">
        <f>IF('Sheety McSheetface'!C13=4,(Statistics!AP15/Statistics!B15),IF('Sheety McSheetface'!C13=3,(Statistics!AO15/Statistics!B15),IF('Sheety McSheetface'!C13=2,(Statistics!AN15/Statistics!B15),IF('Sheety McSheetface'!C13=1,(Statistics!AM15/Statistics!B15),(Statistics!AL15/Statistics!B15)))))</f>
        <v>1</v>
      </c>
      <c r="E13" s="20">
        <f>Statistics!AZ15</f>
        <v>0</v>
      </c>
      <c r="F13" s="20">
        <f t="shared" si="0"/>
        <v>0</v>
      </c>
      <c r="G13">
        <f>_xlfn.MAXIFS('Stats for predictor'!F$2:F$1000,'Stats for predictor'!$A$2:$A$1000,'Sheety McSheetface'!$A13)</f>
        <v>0</v>
      </c>
      <c r="H13" s="19">
        <f t="shared" si="1"/>
        <v>0</v>
      </c>
      <c r="I13" s="19">
        <f>_xlfn.MAXIFS('Stats for predictor'!G$2:G$1000,'Stats for predictor'!$A$2:$A$1000,'Sheety McSheetface'!$A13)</f>
        <v>0</v>
      </c>
      <c r="J13">
        <f t="shared" si="2"/>
        <v>0</v>
      </c>
      <c r="K13">
        <f>_xlfn.MAXIFS('Stats for predictor'!H$2:H$1000,'Stats for predictor'!$A$2:$A$1000,'Sheety McSheetface'!$A13)</f>
        <v>0</v>
      </c>
      <c r="L13">
        <f>Statistics!AS15</f>
        <v>0</v>
      </c>
      <c r="M13">
        <f t="shared" si="3"/>
        <v>0</v>
      </c>
      <c r="N13">
        <f t="shared" si="4"/>
        <v>0</v>
      </c>
    </row>
    <row r="14" spans="1:14">
      <c r="A14">
        <f>Statistics!A16</f>
        <v>7757</v>
      </c>
      <c r="B14">
        <f>Statistics!B16</f>
        <v>8</v>
      </c>
      <c r="C14" s="18">
        <f>Statistics!BE16</f>
        <v>0</v>
      </c>
      <c r="D14" s="15">
        <f>IF('Sheety McSheetface'!C14=4,(Statistics!AP16/Statistics!B16),IF('Sheety McSheetface'!C14=3,(Statistics!AO16/Statistics!B16),IF('Sheety McSheetface'!C14=2,(Statistics!AN16/Statistics!B16),IF('Sheety McSheetface'!C14=1,(Statistics!AM16/Statistics!B16),(Statistics!AL16/Statistics!B16)))))</f>
        <v>0.875</v>
      </c>
      <c r="E14" s="20">
        <f>Statistics!AZ16</f>
        <v>0.25</v>
      </c>
      <c r="F14" s="20">
        <f t="shared" si="0"/>
        <v>0</v>
      </c>
      <c r="G14">
        <f>_xlfn.MAXIFS('Stats for predictor'!F$2:F$1000,'Stats for predictor'!$A$2:$A$1000,'Sheety McSheetface'!$A14)</f>
        <v>1</v>
      </c>
      <c r="H14" s="19">
        <f t="shared" si="1"/>
        <v>0</v>
      </c>
      <c r="I14" s="19">
        <f>_xlfn.MAXIFS('Stats for predictor'!G$2:G$1000,'Stats for predictor'!$A$2:$A$1000,'Sheety McSheetface'!$A14)</f>
        <v>2</v>
      </c>
      <c r="J14">
        <f t="shared" si="2"/>
        <v>0</v>
      </c>
      <c r="K14">
        <f>_xlfn.MAXIFS('Stats for predictor'!H$2:H$1000,'Stats for predictor'!$A$2:$A$1000,'Sheety McSheetface'!$A14)</f>
        <v>2</v>
      </c>
      <c r="L14">
        <f>Statistics!AS16</f>
        <v>0</v>
      </c>
      <c r="M14">
        <f t="shared" si="3"/>
        <v>0</v>
      </c>
      <c r="N14">
        <f t="shared" si="4"/>
        <v>0</v>
      </c>
    </row>
    <row r="15" spans="1:14">
      <c r="A15">
        <f>Statistics!A17</f>
        <v>7902</v>
      </c>
      <c r="B15">
        <f>Statistics!B17</f>
        <v>4</v>
      </c>
      <c r="C15" s="18">
        <f>Statistics!BE17</f>
        <v>0</v>
      </c>
      <c r="D15" s="15">
        <f>IF('Sheety McSheetface'!C15=4,(Statistics!AP17/Statistics!B17),IF('Sheety McSheetface'!C15=3,(Statistics!AO17/Statistics!B17),IF('Sheety McSheetface'!C15=2,(Statistics!AN17/Statistics!B17),IF('Sheety McSheetface'!C15=1,(Statistics!AM17/Statistics!B17),(Statistics!AL17/Statistics!B17)))))</f>
        <v>0</v>
      </c>
      <c r="E15" s="20">
        <f>Statistics!AZ17</f>
        <v>3</v>
      </c>
      <c r="F15" s="20">
        <f t="shared" si="0"/>
        <v>0</v>
      </c>
      <c r="G15">
        <f>_xlfn.MAXIFS('Stats for predictor'!F$2:F$1000,'Stats for predictor'!$A$2:$A$1000,'Sheety McSheetface'!$A15)</f>
        <v>0</v>
      </c>
      <c r="H15" s="19">
        <f t="shared" si="1"/>
        <v>0</v>
      </c>
      <c r="I15" s="19">
        <f>_xlfn.MAXIFS('Stats for predictor'!G$2:G$1000,'Stats for predictor'!$A$2:$A$1000,'Sheety McSheetface'!$A15)</f>
        <v>2</v>
      </c>
      <c r="J15">
        <f t="shared" si="2"/>
        <v>0</v>
      </c>
      <c r="K15">
        <f>_xlfn.MAXIFS('Stats for predictor'!H$2:H$1000,'Stats for predictor'!$A$2:$A$1000,'Sheety McSheetface'!$A15)</f>
        <v>0</v>
      </c>
      <c r="L15">
        <f>Statistics!AS17</f>
        <v>3</v>
      </c>
      <c r="M15">
        <f t="shared" si="3"/>
        <v>0</v>
      </c>
      <c r="N15">
        <f t="shared" si="4"/>
        <v>0</v>
      </c>
    </row>
    <row r="16" spans="1:14">
      <c r="A16">
        <f>Statistics!A18</f>
        <v>8574</v>
      </c>
      <c r="B16">
        <f>Statistics!B18</f>
        <v>3</v>
      </c>
      <c r="C16" s="18">
        <f>Statistics!BE18</f>
        <v>2</v>
      </c>
      <c r="D16" s="15">
        <f>IF('Sheety McSheetface'!C16=4,(Statistics!AP18/Statistics!B18),IF('Sheety McSheetface'!C16=3,(Statistics!AO18/Statistics!B18),IF('Sheety McSheetface'!C16=2,(Statistics!AN18/Statistics!B18),IF('Sheety McSheetface'!C16=1,(Statistics!AM18/Statistics!B18),(Statistics!AL18/Statistics!B18)))))</f>
        <v>0</v>
      </c>
      <c r="E16" s="20">
        <f>Statistics!AZ18</f>
        <v>0</v>
      </c>
      <c r="F16" s="20">
        <f t="shared" si="0"/>
        <v>0</v>
      </c>
      <c r="G16">
        <f>_xlfn.MAXIFS('Stats for predictor'!F$2:F$1000,'Stats for predictor'!$A$2:$A$1000,'Sheety McSheetface'!$A16)</f>
        <v>0</v>
      </c>
      <c r="H16" s="19">
        <f t="shared" si="1"/>
        <v>0</v>
      </c>
      <c r="I16" s="19">
        <f>_xlfn.MAXIFS('Stats for predictor'!G$2:G$1000,'Stats for predictor'!$A$2:$A$1000,'Sheety McSheetface'!$A16)</f>
        <v>2</v>
      </c>
      <c r="J16">
        <f t="shared" si="2"/>
        <v>1</v>
      </c>
      <c r="K16">
        <f>_xlfn.MAXIFS('Stats for predictor'!H$2:H$1000,'Stats for predictor'!$A$2:$A$1000,'Sheety McSheetface'!$A16)</f>
        <v>1</v>
      </c>
      <c r="L16">
        <f>Statistics!AS18</f>
        <v>0</v>
      </c>
      <c r="M16">
        <f t="shared" si="3"/>
        <v>1</v>
      </c>
      <c r="N16">
        <f t="shared" si="4"/>
        <v>1</v>
      </c>
    </row>
    <row r="17" spans="1:14">
      <c r="A17">
        <f>Statistics!A19</f>
        <v>8731</v>
      </c>
      <c r="B17">
        <f>Statistics!B19</f>
        <v>7</v>
      </c>
      <c r="C17" s="18">
        <f>Statistics!BE19</f>
        <v>0</v>
      </c>
      <c r="D17" s="15">
        <f>IF('Sheety McSheetface'!C17=4,(Statistics!AP19/Statistics!B19),IF('Sheety McSheetface'!C17=3,(Statistics!AO19/Statistics!B19),IF('Sheety McSheetface'!C17=2,(Statistics!AN19/Statistics!B19),IF('Sheety McSheetface'!C17=1,(Statistics!AM19/Statistics!B19),(Statistics!AL19/Statistics!B19)))))</f>
        <v>1</v>
      </c>
      <c r="E17" s="20">
        <f>Statistics!AZ19</f>
        <v>0</v>
      </c>
      <c r="F17" s="20">
        <f t="shared" si="0"/>
        <v>0</v>
      </c>
      <c r="G17">
        <f>_xlfn.MAXIFS('Stats for predictor'!F$2:F$1000,'Stats for predictor'!$A$2:$A$1000,'Sheety McSheetface'!$A17)</f>
        <v>0</v>
      </c>
      <c r="H17" s="19">
        <f t="shared" si="1"/>
        <v>0</v>
      </c>
      <c r="I17" s="19">
        <f>_xlfn.MAXIFS('Stats for predictor'!G$2:G$1000,'Stats for predictor'!$A$2:$A$1000,'Sheety McSheetface'!$A17)</f>
        <v>2</v>
      </c>
      <c r="J17">
        <f t="shared" si="2"/>
        <v>0</v>
      </c>
      <c r="K17">
        <f>_xlfn.MAXIFS('Stats for predictor'!H$2:H$1000,'Stats for predictor'!$A$2:$A$1000,'Sheety McSheetface'!$A17)</f>
        <v>0</v>
      </c>
      <c r="L17">
        <f>Statistics!AS19</f>
        <v>0</v>
      </c>
      <c r="M17">
        <f t="shared" si="3"/>
        <v>0</v>
      </c>
      <c r="N17">
        <f t="shared" si="4"/>
        <v>0</v>
      </c>
    </row>
    <row r="18" spans="1:14">
      <c r="A18">
        <f>Statistics!A20</f>
        <v>8850</v>
      </c>
      <c r="B18">
        <f>Statistics!B20</f>
        <v>4</v>
      </c>
      <c r="C18" s="18">
        <f>Statistics!BE20</f>
        <v>2</v>
      </c>
      <c r="D18" s="15">
        <f>IF('Sheety McSheetface'!C18=4,(Statistics!AP20/Statistics!B20),IF('Sheety McSheetface'!C18=3,(Statistics!AO20/Statistics!B20),IF('Sheety McSheetface'!C18=2,(Statistics!AN20/Statistics!B20),IF('Sheety McSheetface'!C18=1,(Statistics!AM20/Statistics!B20),(Statistics!AL20/Statistics!B20)))))</f>
        <v>0</v>
      </c>
      <c r="E18" s="20">
        <f>Statistics!AZ20</f>
        <v>0</v>
      </c>
      <c r="F18" s="20">
        <f t="shared" si="0"/>
        <v>0</v>
      </c>
      <c r="G18">
        <f>_xlfn.MAXIFS('Stats for predictor'!F$2:F$1000,'Stats for predictor'!$A$2:$A$1000,'Sheety McSheetface'!$A18)</f>
        <v>0</v>
      </c>
      <c r="H18" s="19">
        <f t="shared" si="1"/>
        <v>0</v>
      </c>
      <c r="I18" s="19">
        <f>_xlfn.MAXIFS('Stats for predictor'!G$2:G$1000,'Stats for predictor'!$A$2:$A$1000,'Sheety McSheetface'!$A18)</f>
        <v>0</v>
      </c>
      <c r="J18">
        <f t="shared" si="2"/>
        <v>2</v>
      </c>
      <c r="K18">
        <f>_xlfn.MAXIFS('Stats for predictor'!H$2:H$1000,'Stats for predictor'!$A$2:$A$1000,'Sheety McSheetface'!$A18)</f>
        <v>2</v>
      </c>
      <c r="L18">
        <f>Statistics!AS20</f>
        <v>0</v>
      </c>
      <c r="M18">
        <f t="shared" si="3"/>
        <v>2</v>
      </c>
      <c r="N18">
        <f t="shared" si="4"/>
        <v>2</v>
      </c>
    </row>
    <row r="19" spans="1:14">
      <c r="A19">
        <f>Statistics!A21</f>
        <v>8867</v>
      </c>
      <c r="B19">
        <f>Statistics!B21</f>
        <v>1</v>
      </c>
      <c r="C19" s="18">
        <f>Statistics!BE21</f>
        <v>1</v>
      </c>
      <c r="D19" s="15">
        <f>IF('Sheety McSheetface'!C19=4,(Statistics!AP21/Statistics!B21),IF('Sheety McSheetface'!C19=3,(Statistics!AO21/Statistics!B21),IF('Sheety McSheetface'!C19=2,(Statistics!AN21/Statistics!B21),IF('Sheety McSheetface'!C19=1,(Statistics!AM21/Statistics!B21),(Statistics!AL21/Statistics!B21)))))</f>
        <v>0</v>
      </c>
      <c r="E19" s="20">
        <f>Statistics!AZ21</f>
        <v>0</v>
      </c>
      <c r="F19" s="20">
        <f t="shared" si="0"/>
        <v>0</v>
      </c>
      <c r="G19">
        <f>_xlfn.MAXIFS('Stats for predictor'!F$2:F$1000,'Stats for predictor'!$A$2:$A$1000,'Sheety McSheetface'!$A19)</f>
        <v>0</v>
      </c>
      <c r="H19" s="19">
        <f t="shared" si="1"/>
        <v>0</v>
      </c>
      <c r="I19" s="19">
        <f>_xlfn.MAXIFS('Stats for predictor'!G$2:G$1000,'Stats for predictor'!$A$2:$A$1000,'Sheety McSheetface'!$A19)</f>
        <v>0</v>
      </c>
      <c r="J19">
        <f t="shared" si="2"/>
        <v>0</v>
      </c>
      <c r="K19">
        <f>_xlfn.MAXIFS('Stats for predictor'!H$2:H$1000,'Stats for predictor'!$A$2:$A$1000,'Sheety McSheetface'!$A19)</f>
        <v>0</v>
      </c>
      <c r="L19">
        <f>Statistics!AS21</f>
        <v>0</v>
      </c>
      <c r="M19">
        <f t="shared" si="3"/>
        <v>0</v>
      </c>
      <c r="N19">
        <f t="shared" si="4"/>
        <v>0</v>
      </c>
    </row>
    <row r="20" spans="1:14">
      <c r="A20">
        <f>Statistics!A22</f>
        <v>8884</v>
      </c>
      <c r="B20">
        <f>Statistics!B22</f>
        <v>5</v>
      </c>
      <c r="C20" s="18">
        <f>Statistics!BE22</f>
        <v>2</v>
      </c>
      <c r="D20" s="15">
        <f>IF('Sheety McSheetface'!C20=4,(Statistics!AP22/Statistics!B22),IF('Sheety McSheetface'!C20=3,(Statistics!AO22/Statistics!B22),IF('Sheety McSheetface'!C20=2,(Statistics!AN22/Statistics!B22),IF('Sheety McSheetface'!C20=1,(Statistics!AM22/Statistics!B22),(Statistics!AL22/Statistics!B22)))))</f>
        <v>0</v>
      </c>
      <c r="E20" s="20">
        <f>Statistics!AZ22</f>
        <v>0</v>
      </c>
      <c r="F20" s="20">
        <f t="shared" si="0"/>
        <v>0</v>
      </c>
      <c r="G20">
        <f>_xlfn.MAXIFS('Stats for predictor'!F$2:F$1000,'Stats for predictor'!$A$2:$A$1000,'Sheety McSheetface'!$A20)</f>
        <v>1</v>
      </c>
      <c r="H20" s="19">
        <f t="shared" si="1"/>
        <v>0</v>
      </c>
      <c r="I20" s="19">
        <f>_xlfn.MAXIFS('Stats for predictor'!G$2:G$1000,'Stats for predictor'!$A$2:$A$1000,'Sheety McSheetface'!$A20)</f>
        <v>1</v>
      </c>
      <c r="J20">
        <f t="shared" si="2"/>
        <v>1</v>
      </c>
      <c r="K20">
        <f>_xlfn.MAXIFS('Stats for predictor'!H$2:H$1000,'Stats for predictor'!$A$2:$A$1000,'Sheety McSheetface'!$A20)</f>
        <v>1</v>
      </c>
      <c r="L20">
        <f>Statistics!AS22</f>
        <v>0</v>
      </c>
      <c r="M20">
        <f t="shared" si="3"/>
        <v>1</v>
      </c>
      <c r="N20">
        <f t="shared" si="4"/>
        <v>1</v>
      </c>
    </row>
    <row r="21" spans="1:14">
      <c r="A21">
        <f>Statistics!A23</f>
        <v>0</v>
      </c>
      <c r="B21">
        <f>Statistics!B23</f>
        <v>888</v>
      </c>
      <c r="C21" s="18">
        <f>Statistics!BE23</f>
        <v>2</v>
      </c>
      <c r="D21" s="15">
        <f>IF('Sheety McSheetface'!C21=4,(Statistics!AP23/Statistics!B23),IF('Sheety McSheetface'!C21=3,(Statistics!AO23/Statistics!B23),IF('Sheety McSheetface'!C21=2,(Statistics!AN23/Statistics!B23),IF('Sheety McSheetface'!C21=1,(Statistics!AM23/Statistics!B23),(Statistics!AL23/Statistics!B23)))))</f>
        <v>0</v>
      </c>
      <c r="E21" s="20">
        <f>Statistics!AZ23</f>
        <v>0</v>
      </c>
      <c r="F21" s="20">
        <f t="shared" si="0"/>
        <v>0</v>
      </c>
      <c r="G21">
        <f>_xlfn.MAXIFS('Stats for predictor'!F$2:F$1000,'Stats for predictor'!$A$2:$A$1000,'Sheety McSheetface'!$A21)</f>
        <v>0</v>
      </c>
      <c r="H21" s="19">
        <f t="shared" si="1"/>
        <v>0</v>
      </c>
      <c r="I21" s="19">
        <f>_xlfn.MAXIFS('Stats for predictor'!G$2:G$1000,'Stats for predictor'!$A$2:$A$1000,'Sheety McSheetface'!$A21)</f>
        <v>0</v>
      </c>
      <c r="J21">
        <f t="shared" si="2"/>
        <v>0</v>
      </c>
      <c r="K21">
        <f>_xlfn.MAXIFS('Stats for predictor'!H$2:H$1000,'Stats for predictor'!$A$2:$A$1000,'Sheety McSheetface'!$A21)</f>
        <v>0</v>
      </c>
      <c r="L21">
        <f>Statistics!AS23</f>
        <v>0</v>
      </c>
      <c r="M21">
        <f t="shared" si="3"/>
        <v>0</v>
      </c>
      <c r="N21">
        <f t="shared" si="4"/>
        <v>0</v>
      </c>
    </row>
    <row r="22" spans="1:14">
      <c r="A22">
        <f>Statistics!A24</f>
        <v>0</v>
      </c>
      <c r="B22">
        <f>Statistics!B24</f>
        <v>888</v>
      </c>
      <c r="C22" s="18">
        <f>Statistics!BE24</f>
        <v>0</v>
      </c>
      <c r="D22" s="15">
        <f>IF('Sheety McSheetface'!C22=4,(Statistics!AP24/Statistics!B24),IF('Sheety McSheetface'!C22=3,(Statistics!AO24/Statistics!B24),IF('Sheety McSheetface'!C22=2,(Statistics!AN24/Statistics!B24),IF('Sheety McSheetface'!C22=1,(Statistics!AM24/Statistics!B24),(Statistics!AL24/Statistics!B24)))))</f>
        <v>0</v>
      </c>
      <c r="E22" s="20">
        <f>Statistics!AZ24</f>
        <v>0</v>
      </c>
      <c r="F22" s="20">
        <f t="shared" si="0"/>
        <v>0</v>
      </c>
      <c r="G22">
        <f>_xlfn.MAXIFS('Stats for predictor'!F$2:F$1000,'Stats for predictor'!$A$2:$A$1000,'Sheety McSheetface'!$A22)</f>
        <v>0</v>
      </c>
      <c r="H22" s="19">
        <f t="shared" si="1"/>
        <v>0</v>
      </c>
      <c r="I22" s="19">
        <f>_xlfn.MAXIFS('Stats for predictor'!G$2:G$1000,'Stats for predictor'!$A$2:$A$1000,'Sheety McSheetface'!$A22)</f>
        <v>0</v>
      </c>
      <c r="J22">
        <f t="shared" si="2"/>
        <v>0</v>
      </c>
      <c r="K22">
        <f>_xlfn.MAXIFS('Stats for predictor'!H$2:H$1000,'Stats for predictor'!$A$2:$A$1000,'Sheety McSheetface'!$A22)</f>
        <v>0</v>
      </c>
      <c r="L22">
        <f>Statistics!AS24</f>
        <v>0</v>
      </c>
      <c r="M22">
        <f t="shared" si="3"/>
        <v>0</v>
      </c>
      <c r="N22">
        <f t="shared" si="4"/>
        <v>0</v>
      </c>
    </row>
    <row r="23" spans="1:14">
      <c r="A23">
        <f>Statistics!A25</f>
        <v>0</v>
      </c>
      <c r="B23">
        <f>Statistics!B25</f>
        <v>888</v>
      </c>
      <c r="C23" s="18">
        <f>Statistics!BE25</f>
        <v>0</v>
      </c>
      <c r="D23" s="15">
        <f>IF('Sheety McSheetface'!C23=4,(Statistics!AP25/Statistics!B25),IF('Sheety McSheetface'!C23=3,(Statistics!AO25/Statistics!B25),IF('Sheety McSheetface'!C23=2,(Statistics!AN25/Statistics!B25),IF('Sheety McSheetface'!C23=1,(Statistics!AM25/Statistics!B25),(Statistics!AL25/Statistics!B25)))))</f>
        <v>0</v>
      </c>
      <c r="E23" s="20">
        <f>Statistics!AZ25</f>
        <v>0</v>
      </c>
      <c r="F23" s="20">
        <f t="shared" si="0"/>
        <v>0</v>
      </c>
      <c r="G23">
        <f>_xlfn.MAXIFS('Stats for predictor'!F$2:F$1000,'Stats for predictor'!$A$2:$A$1000,'Sheety McSheetface'!$A23)</f>
        <v>0</v>
      </c>
      <c r="H23" s="19">
        <f t="shared" si="1"/>
        <v>0</v>
      </c>
      <c r="I23" s="19">
        <f>_xlfn.MAXIFS('Stats for predictor'!G$2:G$1000,'Stats for predictor'!$A$2:$A$1000,'Sheety McSheetface'!$A23)</f>
        <v>0</v>
      </c>
      <c r="J23">
        <f t="shared" si="2"/>
        <v>0</v>
      </c>
      <c r="K23">
        <f>_xlfn.MAXIFS('Stats for predictor'!H$2:H$1000,'Stats for predictor'!$A$2:$A$1000,'Sheety McSheetface'!$A23)</f>
        <v>0</v>
      </c>
      <c r="L23">
        <f>Statistics!AS25</f>
        <v>0</v>
      </c>
      <c r="M23">
        <f t="shared" si="3"/>
        <v>0</v>
      </c>
      <c r="N23">
        <f t="shared" si="4"/>
        <v>0</v>
      </c>
    </row>
    <row r="24" spans="1:14">
      <c r="A24">
        <f>Statistics!A26</f>
        <v>0</v>
      </c>
      <c r="B24">
        <f>Statistics!B26</f>
        <v>888</v>
      </c>
      <c r="C24" s="18">
        <f>Statistics!BE26</f>
        <v>0</v>
      </c>
      <c r="D24" s="15">
        <f>IF('Sheety McSheetface'!C24=4,(Statistics!AP26/Statistics!B26),IF('Sheety McSheetface'!C24=3,(Statistics!AO26/Statistics!B26),IF('Sheety McSheetface'!C24=2,(Statistics!AN26/Statistics!B26),IF('Sheety McSheetface'!C24=1,(Statistics!AM26/Statistics!B26),(Statistics!AL26/Statistics!B26)))))</f>
        <v>0</v>
      </c>
      <c r="E24" s="20">
        <f>Statistics!AZ26</f>
        <v>0</v>
      </c>
      <c r="F24" s="20">
        <f t="shared" si="0"/>
        <v>0</v>
      </c>
      <c r="G24">
        <f>_xlfn.MAXIFS('Stats for predictor'!F$2:F$1000,'Stats for predictor'!$A$2:$A$1000,'Sheety McSheetface'!$A24)</f>
        <v>0</v>
      </c>
      <c r="H24" s="19">
        <f t="shared" si="1"/>
        <v>0</v>
      </c>
      <c r="I24" s="19">
        <f>_xlfn.MAXIFS('Stats for predictor'!G$2:G$1000,'Stats for predictor'!$A$2:$A$1000,'Sheety McSheetface'!$A24)</f>
        <v>0</v>
      </c>
      <c r="J24">
        <f t="shared" si="2"/>
        <v>0</v>
      </c>
      <c r="K24">
        <f>_xlfn.MAXIFS('Stats for predictor'!H$2:H$1000,'Stats for predictor'!$A$2:$A$1000,'Sheety McSheetface'!$A24)</f>
        <v>0</v>
      </c>
      <c r="L24">
        <f>Statistics!AS26</f>
        <v>0</v>
      </c>
      <c r="M24">
        <f t="shared" si="3"/>
        <v>0</v>
      </c>
      <c r="N24">
        <f t="shared" si="4"/>
        <v>0</v>
      </c>
    </row>
    <row r="25" spans="1:14">
      <c r="A25">
        <f>Statistics!A27</f>
        <v>0</v>
      </c>
      <c r="B25">
        <f>Statistics!B27</f>
        <v>888</v>
      </c>
      <c r="C25" s="18">
        <f>Statistics!BE27</f>
        <v>0</v>
      </c>
      <c r="D25" s="15">
        <f>IF('Sheety McSheetface'!C25=4,(Statistics!AP27/Statistics!B27),IF('Sheety McSheetface'!C25=3,(Statistics!AO27/Statistics!B27),IF('Sheety McSheetface'!C25=2,(Statistics!AN27/Statistics!B27),IF('Sheety McSheetface'!C25=1,(Statistics!AM27/Statistics!B27),(Statistics!AL27/Statistics!B27)))))</f>
        <v>0</v>
      </c>
      <c r="E25" s="20">
        <f>Statistics!AZ27</f>
        <v>0</v>
      </c>
      <c r="F25" s="20">
        <f t="shared" si="0"/>
        <v>0</v>
      </c>
      <c r="G25">
        <f>_xlfn.MAXIFS('Stats for predictor'!F$2:F$1000,'Stats for predictor'!$A$2:$A$1000,'Sheety McSheetface'!$A25)</f>
        <v>0</v>
      </c>
      <c r="H25" s="19">
        <f t="shared" si="1"/>
        <v>0</v>
      </c>
      <c r="I25" s="19">
        <f>_xlfn.MAXIFS('Stats for predictor'!G$2:G$1000,'Stats for predictor'!$A$2:$A$1000,'Sheety McSheetface'!$A25)</f>
        <v>0</v>
      </c>
      <c r="J25">
        <f t="shared" si="2"/>
        <v>0</v>
      </c>
      <c r="K25">
        <f>_xlfn.MAXIFS('Stats for predictor'!H$2:H$1000,'Stats for predictor'!$A$2:$A$1000,'Sheety McSheetface'!$A25)</f>
        <v>0</v>
      </c>
      <c r="L25">
        <f>Statistics!AS27</f>
        <v>0</v>
      </c>
      <c r="M25">
        <f t="shared" si="3"/>
        <v>0</v>
      </c>
      <c r="N25">
        <f t="shared" si="4"/>
        <v>0</v>
      </c>
    </row>
    <row r="26" spans="1:14">
      <c r="A26">
        <f>Statistics!A28</f>
        <v>0</v>
      </c>
      <c r="B26">
        <f>Statistics!B28</f>
        <v>888</v>
      </c>
      <c r="C26" s="18">
        <f>Statistics!BE28</f>
        <v>0</v>
      </c>
      <c r="D26" s="15">
        <f>IF('Sheety McSheetface'!C26=4,(Statistics!AP28/Statistics!B28),IF('Sheety McSheetface'!C26=3,(Statistics!AO28/Statistics!B28),IF('Sheety McSheetface'!C26=2,(Statistics!AN28/Statistics!B28),IF('Sheety McSheetface'!C26=1,(Statistics!AM28/Statistics!B28),(Statistics!AL28/Statistics!B28)))))</f>
        <v>0</v>
      </c>
      <c r="E26" s="20">
        <f>Statistics!AZ28</f>
        <v>0</v>
      </c>
      <c r="F26" s="20">
        <f t="shared" si="0"/>
        <v>0</v>
      </c>
      <c r="G26">
        <f>_xlfn.MAXIFS('Stats for predictor'!F$2:F$1000,'Stats for predictor'!$A$2:$A$1000,'Sheety McSheetface'!$A26)</f>
        <v>0</v>
      </c>
      <c r="H26" s="19">
        <f t="shared" si="1"/>
        <v>0</v>
      </c>
      <c r="I26" s="19">
        <f>_xlfn.MAXIFS('Stats for predictor'!G$2:G$1000,'Stats for predictor'!$A$2:$A$1000,'Sheety McSheetface'!$A26)</f>
        <v>0</v>
      </c>
      <c r="J26">
        <f t="shared" si="2"/>
        <v>0</v>
      </c>
      <c r="K26">
        <f>_xlfn.MAXIFS('Stats for predictor'!H$2:H$1000,'Stats for predictor'!$A$2:$A$1000,'Sheety McSheetface'!$A26)</f>
        <v>0</v>
      </c>
      <c r="L26">
        <f>Statistics!AS28</f>
        <v>0</v>
      </c>
      <c r="M26">
        <f t="shared" si="3"/>
        <v>0</v>
      </c>
      <c r="N26">
        <f t="shared" si="4"/>
        <v>0</v>
      </c>
    </row>
    <row r="27" spans="1:14">
      <c r="A27">
        <f>Statistics!A29</f>
        <v>0</v>
      </c>
      <c r="B27">
        <f>Statistics!B29</f>
        <v>888</v>
      </c>
      <c r="C27" s="18">
        <f>Statistics!BE29</f>
        <v>0</v>
      </c>
      <c r="D27" s="15">
        <f>IF('Sheety McSheetface'!C27=4,(Statistics!AP29/Statistics!B29),IF('Sheety McSheetface'!C27=3,(Statistics!AO29/Statistics!B29),IF('Sheety McSheetface'!C27=2,(Statistics!AN29/Statistics!B29),IF('Sheety McSheetface'!C27=1,(Statistics!AM29/Statistics!B29),(Statistics!AL29/Statistics!B29)))))</f>
        <v>0</v>
      </c>
      <c r="E27" s="20">
        <f>Statistics!AZ29</f>
        <v>0</v>
      </c>
      <c r="F27" s="20">
        <f t="shared" si="0"/>
        <v>0</v>
      </c>
      <c r="G27">
        <f>_xlfn.MAXIFS('Stats for predictor'!F$2:F$1000,'Stats for predictor'!$A$2:$A$1000,'Sheety McSheetface'!$A27)</f>
        <v>0</v>
      </c>
      <c r="H27" s="19">
        <f t="shared" si="1"/>
        <v>0</v>
      </c>
      <c r="I27" s="19">
        <f>_xlfn.MAXIFS('Stats for predictor'!G$2:G$1000,'Stats for predictor'!$A$2:$A$1000,'Sheety McSheetface'!$A27)</f>
        <v>0</v>
      </c>
      <c r="J27">
        <f t="shared" si="2"/>
        <v>0</v>
      </c>
      <c r="K27">
        <f>_xlfn.MAXIFS('Stats for predictor'!H$2:H$1000,'Stats for predictor'!$A$2:$A$1000,'Sheety McSheetface'!$A27)</f>
        <v>0</v>
      </c>
      <c r="L27">
        <f>Statistics!AS29</f>
        <v>0</v>
      </c>
      <c r="M27">
        <f t="shared" si="3"/>
        <v>0</v>
      </c>
      <c r="N27">
        <f t="shared" si="4"/>
        <v>0</v>
      </c>
    </row>
    <row r="28" spans="1:14">
      <c r="A28">
        <f>Statistics!A30</f>
        <v>0</v>
      </c>
      <c r="B28">
        <f>Statistics!B30</f>
        <v>888</v>
      </c>
      <c r="C28" s="18">
        <f>Statistics!BE30</f>
        <v>0</v>
      </c>
      <c r="D28" s="15">
        <f>IF('Sheety McSheetface'!C28=4,(Statistics!AP30/Statistics!B30),IF('Sheety McSheetface'!C28=3,(Statistics!AO30/Statistics!B30),IF('Sheety McSheetface'!C28=2,(Statistics!AN30/Statistics!B30),IF('Sheety McSheetface'!C28=1,(Statistics!AM30/Statistics!B30),(Statistics!AL30/Statistics!B30)))))</f>
        <v>0</v>
      </c>
      <c r="E28" s="20">
        <f>Statistics!AZ30</f>
        <v>0</v>
      </c>
      <c r="F28" s="20">
        <f t="shared" si="0"/>
        <v>0</v>
      </c>
      <c r="G28">
        <f>_xlfn.MAXIFS('Stats for predictor'!F$2:F$1000,'Stats for predictor'!$A$2:$A$1000,'Sheety McSheetface'!$A28)</f>
        <v>0</v>
      </c>
      <c r="H28" s="19">
        <f t="shared" si="1"/>
        <v>0</v>
      </c>
      <c r="I28" s="19">
        <f>_xlfn.MAXIFS('Stats for predictor'!G$2:G$1000,'Stats for predictor'!$A$2:$A$1000,'Sheety McSheetface'!$A28)</f>
        <v>0</v>
      </c>
      <c r="J28">
        <f t="shared" si="2"/>
        <v>0</v>
      </c>
      <c r="K28">
        <f>_xlfn.MAXIFS('Stats for predictor'!H$2:H$1000,'Stats for predictor'!$A$2:$A$1000,'Sheety McSheetface'!$A28)</f>
        <v>0</v>
      </c>
      <c r="L28">
        <f>Statistics!AS30</f>
        <v>0</v>
      </c>
      <c r="M28">
        <f t="shared" si="3"/>
        <v>0</v>
      </c>
      <c r="N28">
        <f t="shared" si="4"/>
        <v>0</v>
      </c>
    </row>
    <row r="29" spans="1:14">
      <c r="A29">
        <f>Statistics!A31</f>
        <v>0</v>
      </c>
      <c r="B29">
        <f>Statistics!B31</f>
        <v>888</v>
      </c>
      <c r="C29" s="18">
        <f>Statistics!BE31</f>
        <v>0</v>
      </c>
      <c r="D29" s="15">
        <f>IF('Sheety McSheetface'!C29=4,(Statistics!AP31/Statistics!B31),IF('Sheety McSheetface'!C29=3,(Statistics!AO31/Statistics!B31),IF('Sheety McSheetface'!C29=2,(Statistics!AN31/Statistics!B31),IF('Sheety McSheetface'!C29=1,(Statistics!AM31/Statistics!B31),(Statistics!AL31/Statistics!B31)))))</f>
        <v>0</v>
      </c>
      <c r="E29" s="20">
        <f>Statistics!AZ31</f>
        <v>0</v>
      </c>
      <c r="F29" s="20">
        <f t="shared" si="0"/>
        <v>0</v>
      </c>
      <c r="G29">
        <f>_xlfn.MAXIFS('Stats for predictor'!F$2:F$1000,'Stats for predictor'!$A$2:$A$1000,'Sheety McSheetface'!$A29)</f>
        <v>0</v>
      </c>
      <c r="H29" s="19">
        <f t="shared" si="1"/>
        <v>0</v>
      </c>
      <c r="I29" s="19">
        <f>_xlfn.MAXIFS('Stats for predictor'!G$2:G$1000,'Stats for predictor'!$A$2:$A$1000,'Sheety McSheetface'!$A29)</f>
        <v>0</v>
      </c>
      <c r="J29">
        <f t="shared" si="2"/>
        <v>0</v>
      </c>
      <c r="K29">
        <f>_xlfn.MAXIFS('Stats for predictor'!H$2:H$1000,'Stats for predictor'!$A$2:$A$1000,'Sheety McSheetface'!$A29)</f>
        <v>0</v>
      </c>
      <c r="L29">
        <f>Statistics!AS31</f>
        <v>0</v>
      </c>
      <c r="M29">
        <f t="shared" si="3"/>
        <v>0</v>
      </c>
      <c r="N29">
        <f t="shared" si="4"/>
        <v>0</v>
      </c>
    </row>
    <row r="30" spans="1:14">
      <c r="A30">
        <f>Statistics!A32</f>
        <v>0</v>
      </c>
      <c r="B30">
        <f>Statistics!B32</f>
        <v>888</v>
      </c>
      <c r="C30" s="18">
        <f>Statistics!BE32</f>
        <v>0</v>
      </c>
      <c r="D30" s="15">
        <f>IF('Sheety McSheetface'!C30=4,(Statistics!AP32/Statistics!B32),IF('Sheety McSheetface'!C30=3,(Statistics!AO32/Statistics!B32),IF('Sheety McSheetface'!C30=2,(Statistics!AN32/Statistics!B32),IF('Sheety McSheetface'!C30=1,(Statistics!AM32/Statistics!B32),(Statistics!AL32/Statistics!B32)))))</f>
        <v>0</v>
      </c>
      <c r="E30" s="20">
        <f>Statistics!AZ32</f>
        <v>0</v>
      </c>
      <c r="F30" s="20">
        <f t="shared" si="0"/>
        <v>0</v>
      </c>
      <c r="G30">
        <f>_xlfn.MAXIFS('Stats for predictor'!F$2:F$1000,'Stats for predictor'!$A$2:$A$1000,'Sheety McSheetface'!$A30)</f>
        <v>0</v>
      </c>
      <c r="H30" s="19">
        <f t="shared" si="1"/>
        <v>0</v>
      </c>
      <c r="I30" s="19">
        <f>_xlfn.MAXIFS('Stats for predictor'!G$2:G$1000,'Stats for predictor'!$A$2:$A$1000,'Sheety McSheetface'!$A30)</f>
        <v>0</v>
      </c>
      <c r="J30">
        <f t="shared" si="2"/>
        <v>0</v>
      </c>
      <c r="K30">
        <f>_xlfn.MAXIFS('Stats for predictor'!H$2:H$1000,'Stats for predictor'!$A$2:$A$1000,'Sheety McSheetface'!$A30)</f>
        <v>0</v>
      </c>
      <c r="L30">
        <f>Statistics!AS32</f>
        <v>0</v>
      </c>
      <c r="M30">
        <f t="shared" si="3"/>
        <v>0</v>
      </c>
      <c r="N30">
        <f t="shared" si="4"/>
        <v>0</v>
      </c>
    </row>
    <row r="31" spans="1:14">
      <c r="A31">
        <f>Statistics!A33</f>
        <v>0</v>
      </c>
      <c r="B31">
        <f>Statistics!B33</f>
        <v>888</v>
      </c>
      <c r="C31" s="18">
        <f>Statistics!BE33</f>
        <v>0</v>
      </c>
      <c r="D31" s="15">
        <f>IF('Sheety McSheetface'!C31=4,(Statistics!AP33/Statistics!B33),IF('Sheety McSheetface'!C31=3,(Statistics!AO33/Statistics!B33),IF('Sheety McSheetface'!C31=2,(Statistics!AN33/Statistics!B33),IF('Sheety McSheetface'!C31=1,(Statistics!AM33/Statistics!B33),(Statistics!AL33/Statistics!B33)))))</f>
        <v>0</v>
      </c>
      <c r="E31" s="20">
        <f>Statistics!AZ33</f>
        <v>0</v>
      </c>
      <c r="F31" s="20">
        <f t="shared" si="0"/>
        <v>0</v>
      </c>
      <c r="G31">
        <f>_xlfn.MAXIFS('Stats for predictor'!F$2:F$1000,'Stats for predictor'!$A$2:$A$1000,'Sheety McSheetface'!$A31)</f>
        <v>0</v>
      </c>
      <c r="H31" s="19">
        <f t="shared" si="1"/>
        <v>0</v>
      </c>
      <c r="I31" s="19">
        <f>_xlfn.MAXIFS('Stats for predictor'!G$2:G$1000,'Stats for predictor'!$A$2:$A$1000,'Sheety McSheetface'!$A31)</f>
        <v>0</v>
      </c>
      <c r="J31">
        <f t="shared" si="2"/>
        <v>0</v>
      </c>
      <c r="K31">
        <f>_xlfn.MAXIFS('Stats for predictor'!H$2:H$1000,'Stats for predictor'!$A$2:$A$1000,'Sheety McSheetface'!$A31)</f>
        <v>0</v>
      </c>
      <c r="L31">
        <f>Statistics!AS33</f>
        <v>0</v>
      </c>
      <c r="M31">
        <f t="shared" si="3"/>
        <v>0</v>
      </c>
      <c r="N31">
        <f t="shared" si="4"/>
        <v>0</v>
      </c>
    </row>
    <row r="32" spans="1:14">
      <c r="A32">
        <f>Statistics!A34</f>
        <v>0</v>
      </c>
      <c r="B32">
        <f>Statistics!B34</f>
        <v>888</v>
      </c>
      <c r="C32" s="18">
        <f>Statistics!BE34</f>
        <v>0</v>
      </c>
      <c r="D32" s="15">
        <f>IF('Sheety McSheetface'!C32=4,(Statistics!AP34/Statistics!B34),IF('Sheety McSheetface'!C32=3,(Statistics!AO34/Statistics!B34),IF('Sheety McSheetface'!C32=2,(Statistics!AN34/Statistics!B34),IF('Sheety McSheetface'!C32=1,(Statistics!AM34/Statistics!B34),(Statistics!AL34/Statistics!B34)))))</f>
        <v>0</v>
      </c>
      <c r="E32" s="20">
        <f>Statistics!AZ34</f>
        <v>0</v>
      </c>
      <c r="F32" s="20">
        <f t="shared" si="0"/>
        <v>0</v>
      </c>
      <c r="G32">
        <f>_xlfn.MAXIFS('Stats for predictor'!F$2:F$1000,'Stats for predictor'!$A$2:$A$1000,'Sheety McSheetface'!$A32)</f>
        <v>0</v>
      </c>
      <c r="H32" s="19">
        <f t="shared" si="1"/>
        <v>0</v>
      </c>
      <c r="I32" s="19">
        <f>_xlfn.MAXIFS('Stats for predictor'!G$2:G$1000,'Stats for predictor'!$A$2:$A$1000,'Sheety McSheetface'!$A32)</f>
        <v>0</v>
      </c>
      <c r="J32">
        <f t="shared" si="2"/>
        <v>0</v>
      </c>
      <c r="K32">
        <f>_xlfn.MAXIFS('Stats for predictor'!H$2:H$1000,'Stats for predictor'!$A$2:$A$1000,'Sheety McSheetface'!$A32)</f>
        <v>0</v>
      </c>
      <c r="L32">
        <f>Statistics!AS34</f>
        <v>0</v>
      </c>
      <c r="M32">
        <f t="shared" si="3"/>
        <v>0</v>
      </c>
      <c r="N32">
        <f t="shared" si="4"/>
        <v>0</v>
      </c>
    </row>
    <row r="33" spans="1:14">
      <c r="A33">
        <f>Statistics!A35</f>
        <v>0</v>
      </c>
      <c r="B33">
        <f>Statistics!B35</f>
        <v>888</v>
      </c>
      <c r="C33" s="18">
        <f>Statistics!BE35</f>
        <v>0</v>
      </c>
      <c r="D33" s="15">
        <f>IF('Sheety McSheetface'!C33=4,(Statistics!AP35/Statistics!B35),IF('Sheety McSheetface'!C33=3,(Statistics!AO35/Statistics!B35),IF('Sheety McSheetface'!C33=2,(Statistics!AN35/Statistics!B35),IF('Sheety McSheetface'!C33=1,(Statistics!AM35/Statistics!B35),(Statistics!AL35/Statistics!B35)))))</f>
        <v>0</v>
      </c>
      <c r="E33" s="20">
        <f>Statistics!AZ35</f>
        <v>0</v>
      </c>
      <c r="F33" s="20">
        <f t="shared" si="0"/>
        <v>0</v>
      </c>
      <c r="G33">
        <f>_xlfn.MAXIFS('Stats for predictor'!F$2:F$1000,'Stats for predictor'!$A$2:$A$1000,'Sheety McSheetface'!$A33)</f>
        <v>0</v>
      </c>
      <c r="H33" s="19">
        <f t="shared" si="1"/>
        <v>0</v>
      </c>
      <c r="I33" s="19">
        <f>_xlfn.MAXIFS('Stats for predictor'!G$2:G$1000,'Stats for predictor'!$A$2:$A$1000,'Sheety McSheetface'!$A33)</f>
        <v>0</v>
      </c>
      <c r="J33">
        <f t="shared" si="2"/>
        <v>0</v>
      </c>
      <c r="K33">
        <f>_xlfn.MAXIFS('Stats for predictor'!H$2:H$1000,'Stats for predictor'!$A$2:$A$1000,'Sheety McSheetface'!$A33)</f>
        <v>0</v>
      </c>
      <c r="L33">
        <f>Statistics!AS35</f>
        <v>0</v>
      </c>
      <c r="M33">
        <f t="shared" si="3"/>
        <v>0</v>
      </c>
      <c r="N33">
        <f t="shared" si="4"/>
        <v>0</v>
      </c>
    </row>
    <row r="34" spans="1:14">
      <c r="A34">
        <f>Statistics!A36</f>
        <v>0</v>
      </c>
      <c r="B34">
        <f>Statistics!B36</f>
        <v>888</v>
      </c>
      <c r="C34" s="18">
        <f>Statistics!BE36</f>
        <v>0</v>
      </c>
      <c r="D34" s="15">
        <f>IF('Sheety McSheetface'!C34=4,(Statistics!AP36/Statistics!B36),IF('Sheety McSheetface'!C34=3,(Statistics!AO36/Statistics!B36),IF('Sheety McSheetface'!C34=2,(Statistics!AN36/Statistics!B36),IF('Sheety McSheetface'!C34=1,(Statistics!AM36/Statistics!B36),(Statistics!AL36/Statistics!B36)))))</f>
        <v>0</v>
      </c>
      <c r="E34" s="20">
        <f>Statistics!AZ36</f>
        <v>0</v>
      </c>
      <c r="F34" s="20">
        <f t="shared" si="0"/>
        <v>0</v>
      </c>
      <c r="G34">
        <f>_xlfn.MAXIFS('Stats for predictor'!F$2:F$1000,'Stats for predictor'!$A$2:$A$1000,'Sheety McSheetface'!$A34)</f>
        <v>0</v>
      </c>
      <c r="H34" s="19">
        <f t="shared" si="1"/>
        <v>0</v>
      </c>
      <c r="I34" s="19">
        <f>_xlfn.MAXIFS('Stats for predictor'!G$2:G$1000,'Stats for predictor'!$A$2:$A$1000,'Sheety McSheetface'!$A34)</f>
        <v>0</v>
      </c>
      <c r="J34">
        <f t="shared" si="2"/>
        <v>0</v>
      </c>
      <c r="K34">
        <f>_xlfn.MAXIFS('Stats for predictor'!H$2:H$1000,'Stats for predictor'!$A$2:$A$1000,'Sheety McSheetface'!$A34)</f>
        <v>0</v>
      </c>
      <c r="L34">
        <f>Statistics!AS36</f>
        <v>0</v>
      </c>
      <c r="M34">
        <f t="shared" si="3"/>
        <v>0</v>
      </c>
      <c r="N34">
        <f t="shared" si="4"/>
        <v>0</v>
      </c>
    </row>
    <row r="35" spans="1:14">
      <c r="A35">
        <f>Statistics!A37</f>
        <v>0</v>
      </c>
      <c r="B35">
        <f>Statistics!B37</f>
        <v>888</v>
      </c>
      <c r="C35" s="18">
        <f>Statistics!BE37</f>
        <v>0</v>
      </c>
      <c r="D35" s="15">
        <f>IF('Sheety McSheetface'!C35=4,(Statistics!AP37/Statistics!B37),IF('Sheety McSheetface'!C35=3,(Statistics!AO37/Statistics!B37),IF('Sheety McSheetface'!C35=2,(Statistics!AN37/Statistics!B37),IF('Sheety McSheetface'!C35=1,(Statistics!AM37/Statistics!B37),(Statistics!AL37/Statistics!B37)))))</f>
        <v>0</v>
      </c>
      <c r="E35" s="20">
        <f>Statistics!AZ37</f>
        <v>0</v>
      </c>
      <c r="F35" s="20">
        <f t="shared" si="0"/>
        <v>0</v>
      </c>
      <c r="G35">
        <f>_xlfn.MAXIFS('Stats for predictor'!F$2:F$1000,'Stats for predictor'!$A$2:$A$1000,'Sheety McSheetface'!$A35)</f>
        <v>0</v>
      </c>
      <c r="H35" s="19">
        <f t="shared" si="1"/>
        <v>0</v>
      </c>
      <c r="I35" s="19">
        <f>_xlfn.MAXIFS('Stats for predictor'!G$2:G$1000,'Stats for predictor'!$A$2:$A$1000,'Sheety McSheetface'!$A35)</f>
        <v>0</v>
      </c>
      <c r="J35">
        <f t="shared" si="2"/>
        <v>0</v>
      </c>
      <c r="K35">
        <f>_xlfn.MAXIFS('Stats for predictor'!H$2:H$1000,'Stats for predictor'!$A$2:$A$1000,'Sheety McSheetface'!$A35)</f>
        <v>0</v>
      </c>
      <c r="L35">
        <f>Statistics!AS37</f>
        <v>0</v>
      </c>
      <c r="M35">
        <f t="shared" si="3"/>
        <v>0</v>
      </c>
      <c r="N35">
        <f t="shared" si="4"/>
        <v>0</v>
      </c>
    </row>
    <row r="36" spans="1:14">
      <c r="A36">
        <f>Statistics!A38</f>
        <v>0</v>
      </c>
      <c r="B36">
        <f>Statistics!B38</f>
        <v>888</v>
      </c>
      <c r="C36" s="18">
        <f>Statistics!BE38</f>
        <v>0</v>
      </c>
      <c r="D36" s="15">
        <f>IF('Sheety McSheetface'!C36=4,(Statistics!AP38/Statistics!B38),IF('Sheety McSheetface'!C36=3,(Statistics!AO38/Statistics!B38),IF('Sheety McSheetface'!C36=2,(Statistics!AN38/Statistics!B38),IF('Sheety McSheetface'!C36=1,(Statistics!AM38/Statistics!B38),(Statistics!AL38/Statistics!B38)))))</f>
        <v>0</v>
      </c>
      <c r="E36" s="20">
        <f>Statistics!AZ38</f>
        <v>0</v>
      </c>
      <c r="F36" s="20">
        <f t="shared" si="0"/>
        <v>0</v>
      </c>
      <c r="G36">
        <f>_xlfn.MAXIFS('Stats for predictor'!F$2:F$1000,'Stats for predictor'!$A$2:$A$1000,'Sheety McSheetface'!$A36)</f>
        <v>0</v>
      </c>
      <c r="H36" s="19">
        <f t="shared" si="1"/>
        <v>0</v>
      </c>
      <c r="I36" s="19">
        <f>_xlfn.MAXIFS('Stats for predictor'!G$2:G$1000,'Stats for predictor'!$A$2:$A$1000,'Sheety McSheetface'!$A36)</f>
        <v>0</v>
      </c>
      <c r="J36">
        <f t="shared" si="2"/>
        <v>0</v>
      </c>
      <c r="K36">
        <f>_xlfn.MAXIFS('Stats for predictor'!H$2:H$1000,'Stats for predictor'!$A$2:$A$1000,'Sheety McSheetface'!$A36)</f>
        <v>0</v>
      </c>
      <c r="L36">
        <f>Statistics!AS38</f>
        <v>0</v>
      </c>
      <c r="M36">
        <f t="shared" si="3"/>
        <v>0</v>
      </c>
      <c r="N36">
        <f t="shared" si="4"/>
        <v>0</v>
      </c>
    </row>
    <row r="37" spans="1:14">
      <c r="A37">
        <f>Statistics!A39</f>
        <v>0</v>
      </c>
      <c r="B37">
        <f>Statistics!B39</f>
        <v>888</v>
      </c>
      <c r="C37" s="18">
        <f>Statistics!BE39</f>
        <v>0</v>
      </c>
      <c r="D37" s="15">
        <f>IF('Sheety McSheetface'!C37=4,(Statistics!AP39/Statistics!B39),IF('Sheety McSheetface'!C37=3,(Statistics!AO39/Statistics!B39),IF('Sheety McSheetface'!C37=2,(Statistics!AN39/Statistics!B39),IF('Sheety McSheetface'!C37=1,(Statistics!AM39/Statistics!B39),(Statistics!AL39/Statistics!B39)))))</f>
        <v>0</v>
      </c>
      <c r="E37" s="20">
        <f>Statistics!AZ39</f>
        <v>0</v>
      </c>
      <c r="F37" s="20">
        <f t="shared" si="0"/>
        <v>0</v>
      </c>
      <c r="G37">
        <f>_xlfn.MAXIFS('Stats for predictor'!F$2:F$1000,'Stats for predictor'!$A$2:$A$1000,'Sheety McSheetface'!$A37)</f>
        <v>0</v>
      </c>
      <c r="H37" s="19">
        <f t="shared" si="1"/>
        <v>0</v>
      </c>
      <c r="I37" s="19">
        <f>_xlfn.MAXIFS('Stats for predictor'!G$2:G$1000,'Stats for predictor'!$A$2:$A$1000,'Sheety McSheetface'!$A37)</f>
        <v>0</v>
      </c>
      <c r="J37">
        <f t="shared" si="2"/>
        <v>0</v>
      </c>
      <c r="K37">
        <f>_xlfn.MAXIFS('Stats for predictor'!H$2:H$1000,'Stats for predictor'!$A$2:$A$1000,'Sheety McSheetface'!$A37)</f>
        <v>0</v>
      </c>
      <c r="L37">
        <f>Statistics!AS39</f>
        <v>0</v>
      </c>
      <c r="M37">
        <f t="shared" si="3"/>
        <v>0</v>
      </c>
      <c r="N37">
        <f t="shared" si="4"/>
        <v>0</v>
      </c>
    </row>
    <row r="38" spans="1:14">
      <c r="A38">
        <f>Statistics!A40</f>
        <v>0</v>
      </c>
      <c r="B38">
        <f>Statistics!B40</f>
        <v>888</v>
      </c>
      <c r="C38" s="18">
        <f>Statistics!BE40</f>
        <v>0</v>
      </c>
      <c r="D38" s="15">
        <f>IF('Sheety McSheetface'!C38=4,(Statistics!AP40/Statistics!B40),IF('Sheety McSheetface'!C38=3,(Statistics!AO40/Statistics!B40),IF('Sheety McSheetface'!C38=2,(Statistics!AN40/Statistics!B40),IF('Sheety McSheetface'!C38=1,(Statistics!AM40/Statistics!B40),(Statistics!AL40/Statistics!B40)))))</f>
        <v>0</v>
      </c>
      <c r="E38" s="20">
        <f>Statistics!AZ40</f>
        <v>0</v>
      </c>
      <c r="F38" s="20">
        <f t="shared" si="0"/>
        <v>0</v>
      </c>
      <c r="G38">
        <f>_xlfn.MAXIFS('Stats for predictor'!F$2:F$1000,'Stats for predictor'!$A$2:$A$1000,'Sheety McSheetface'!$A38)</f>
        <v>0</v>
      </c>
      <c r="H38" s="19">
        <f t="shared" si="1"/>
        <v>0</v>
      </c>
      <c r="I38" s="19">
        <f>_xlfn.MAXIFS('Stats for predictor'!G$2:G$1000,'Stats for predictor'!$A$2:$A$1000,'Sheety McSheetface'!$A38)</f>
        <v>0</v>
      </c>
      <c r="J38">
        <f t="shared" si="2"/>
        <v>0</v>
      </c>
      <c r="K38">
        <f>_xlfn.MAXIFS('Stats for predictor'!H$2:H$1000,'Stats for predictor'!$A$2:$A$1000,'Sheety McSheetface'!$A38)</f>
        <v>0</v>
      </c>
      <c r="L38">
        <f>Statistics!AS40</f>
        <v>0</v>
      </c>
      <c r="M38">
        <f t="shared" si="3"/>
        <v>0</v>
      </c>
      <c r="N38">
        <f t="shared" si="4"/>
        <v>0</v>
      </c>
    </row>
    <row r="39" spans="1:14">
      <c r="A39">
        <f>Statistics!A41</f>
        <v>0</v>
      </c>
      <c r="B39">
        <f>Statistics!B41</f>
        <v>888</v>
      </c>
      <c r="C39" s="18">
        <f>Statistics!BE41</f>
        <v>0</v>
      </c>
      <c r="D39" s="15">
        <f>IF('Sheety McSheetface'!C39=4,(Statistics!AP41/Statistics!B41),IF('Sheety McSheetface'!C39=3,(Statistics!AO41/Statistics!B41),IF('Sheety McSheetface'!C39=2,(Statistics!AN41/Statistics!B41),IF('Sheety McSheetface'!C39=1,(Statistics!AM41/Statistics!B41),(Statistics!AL41/Statistics!B41)))))</f>
        <v>0</v>
      </c>
      <c r="E39" s="20">
        <f>Statistics!AZ41</f>
        <v>0</v>
      </c>
      <c r="F39" s="20">
        <f t="shared" si="0"/>
        <v>0</v>
      </c>
      <c r="G39">
        <f>_xlfn.MAXIFS('Stats for predictor'!F$2:F$1000,'Stats for predictor'!$A$2:$A$1000,'Sheety McSheetface'!$A39)</f>
        <v>0</v>
      </c>
      <c r="H39" s="19">
        <f t="shared" si="1"/>
        <v>0</v>
      </c>
      <c r="I39" s="19">
        <f>_xlfn.MAXIFS('Stats for predictor'!G$2:G$1000,'Stats for predictor'!$A$2:$A$1000,'Sheety McSheetface'!$A39)</f>
        <v>0</v>
      </c>
      <c r="J39">
        <f t="shared" si="2"/>
        <v>0</v>
      </c>
      <c r="K39">
        <f>_xlfn.MAXIFS('Stats for predictor'!H$2:H$1000,'Stats for predictor'!$A$2:$A$1000,'Sheety McSheetface'!$A39)</f>
        <v>0</v>
      </c>
      <c r="L39">
        <f>Statistics!AS41</f>
        <v>0</v>
      </c>
      <c r="M39">
        <f t="shared" si="3"/>
        <v>0</v>
      </c>
      <c r="N39">
        <f t="shared" si="4"/>
        <v>0</v>
      </c>
    </row>
    <row r="40" spans="1:14">
      <c r="A40">
        <f>Statistics!A42</f>
        <v>0</v>
      </c>
      <c r="B40">
        <f>Statistics!B42</f>
        <v>888</v>
      </c>
      <c r="C40" s="18">
        <f>Statistics!BE42</f>
        <v>0</v>
      </c>
      <c r="D40" s="15">
        <f>IF('Sheety McSheetface'!C40=4,(Statistics!AP42/Statistics!B42),IF('Sheety McSheetface'!C40=3,(Statistics!AO42/Statistics!B42),IF('Sheety McSheetface'!C40=2,(Statistics!AN42/Statistics!B42),IF('Sheety McSheetface'!C40=1,(Statistics!AM42/Statistics!B42),(Statistics!AL42/Statistics!B42)))))</f>
        <v>0</v>
      </c>
      <c r="E40" s="20">
        <f>Statistics!AZ42</f>
        <v>0</v>
      </c>
      <c r="F40" s="20">
        <f t="shared" si="0"/>
        <v>0</v>
      </c>
      <c r="G40">
        <f>_xlfn.MAXIFS('Stats for predictor'!F$2:F$1000,'Stats for predictor'!$A$2:$A$1000,'Sheety McSheetface'!$A40)</f>
        <v>0</v>
      </c>
      <c r="H40" s="19">
        <f t="shared" si="1"/>
        <v>0</v>
      </c>
      <c r="I40" s="19">
        <f>_xlfn.MAXIFS('Stats for predictor'!G$2:G$1000,'Stats for predictor'!$A$2:$A$1000,'Sheety McSheetface'!$A40)</f>
        <v>0</v>
      </c>
      <c r="J40">
        <f t="shared" si="2"/>
        <v>0</v>
      </c>
      <c r="K40">
        <f>_xlfn.MAXIFS('Stats for predictor'!H$2:H$1000,'Stats for predictor'!$A$2:$A$1000,'Sheety McSheetface'!$A40)</f>
        <v>0</v>
      </c>
      <c r="L40">
        <f>Statistics!AS42</f>
        <v>0</v>
      </c>
      <c r="M40">
        <f t="shared" si="3"/>
        <v>0</v>
      </c>
      <c r="N40">
        <f t="shared" si="4"/>
        <v>0</v>
      </c>
    </row>
    <row r="41" spans="1:14">
      <c r="A41">
        <f>Statistics!A43</f>
        <v>0</v>
      </c>
      <c r="B41">
        <f>Statistics!B43</f>
        <v>888</v>
      </c>
      <c r="C41" s="18">
        <f>Statistics!BE43</f>
        <v>0</v>
      </c>
      <c r="D41" s="15">
        <f>IF('Sheety McSheetface'!C41=4,(Statistics!AP43/Statistics!B43),IF('Sheety McSheetface'!C41=3,(Statistics!AO43/Statistics!B43),IF('Sheety McSheetface'!C41=2,(Statistics!AN43/Statistics!B43),IF('Sheety McSheetface'!C41=1,(Statistics!AM43/Statistics!B43),(Statistics!AL43/Statistics!B43)))))</f>
        <v>0</v>
      </c>
      <c r="E41" s="20">
        <f>Statistics!AZ43</f>
        <v>0</v>
      </c>
      <c r="F41" s="20">
        <f t="shared" si="0"/>
        <v>0</v>
      </c>
      <c r="G41">
        <f>_xlfn.MAXIFS('Stats for predictor'!F$2:F$1000,'Stats for predictor'!$A$2:$A$1000,'Sheety McSheetface'!$A41)</f>
        <v>0</v>
      </c>
      <c r="H41" s="19">
        <f t="shared" si="1"/>
        <v>0</v>
      </c>
      <c r="I41" s="19">
        <f>_xlfn.MAXIFS('Stats for predictor'!G$2:G$1000,'Stats for predictor'!$A$2:$A$1000,'Sheety McSheetface'!$A41)</f>
        <v>0</v>
      </c>
      <c r="J41">
        <f t="shared" si="2"/>
        <v>0</v>
      </c>
      <c r="K41">
        <f>_xlfn.MAXIFS('Stats for predictor'!H$2:H$1000,'Stats for predictor'!$A$2:$A$1000,'Sheety McSheetface'!$A41)</f>
        <v>0</v>
      </c>
      <c r="L41">
        <f>Statistics!AS43</f>
        <v>0</v>
      </c>
      <c r="M41">
        <f t="shared" si="3"/>
        <v>0</v>
      </c>
      <c r="N41">
        <f t="shared" si="4"/>
        <v>0</v>
      </c>
    </row>
    <row r="42" spans="1:14">
      <c r="A42">
        <f>Statistics!A44</f>
        <v>0</v>
      </c>
      <c r="B42">
        <f>Statistics!B44</f>
        <v>0</v>
      </c>
      <c r="C42" s="18">
        <f>Statistics!BE44</f>
        <v>0</v>
      </c>
      <c r="D42" s="15" t="e">
        <f>IF('Sheety McSheetface'!C42=4,(Statistics!AP44/Statistics!B44),IF('Sheety McSheetface'!C42=3,(Statistics!AO44/Statistics!B44),IF('Sheety McSheetface'!C42=2,(Statistics!AN44/Statistics!B44),IF('Sheety McSheetface'!C42=1,(Statistics!AM44/Statistics!B44),(Statistics!AL44/Statistics!B44)))))</f>
        <v>#DIV/0!</v>
      </c>
      <c r="E42" s="20">
        <f>Statistics!AZ44</f>
        <v>0</v>
      </c>
      <c r="F42" s="20">
        <f t="shared" si="0"/>
        <v>0</v>
      </c>
      <c r="G42">
        <f>_xlfn.MAXIFS('Stats for predictor'!F$2:F$1000,'Stats for predictor'!$A$2:$A$1000,'Sheety McSheetface'!$A42)</f>
        <v>0</v>
      </c>
      <c r="H42" s="19">
        <f t="shared" si="1"/>
        <v>0</v>
      </c>
      <c r="I42" s="19">
        <f>_xlfn.MAXIFS('Stats for predictor'!G$2:G$1000,'Stats for predictor'!$A$2:$A$1000,'Sheety McSheetface'!$A42)</f>
        <v>0</v>
      </c>
      <c r="J42">
        <f t="shared" si="2"/>
        <v>0</v>
      </c>
      <c r="K42">
        <f>_xlfn.MAXIFS('Stats for predictor'!H$2:H$1000,'Stats for predictor'!$A$2:$A$1000,'Sheety McSheetface'!$A42)</f>
        <v>0</v>
      </c>
      <c r="L42">
        <f>Statistics!AS44</f>
        <v>0</v>
      </c>
      <c r="M42">
        <f t="shared" si="3"/>
        <v>0</v>
      </c>
      <c r="N42">
        <f t="shared" si="4"/>
        <v>0</v>
      </c>
    </row>
    <row r="43" spans="1:14">
      <c r="A43">
        <f>Statistics!A45</f>
        <v>0</v>
      </c>
      <c r="B43">
        <f>Statistics!B45</f>
        <v>0</v>
      </c>
      <c r="C43" s="18">
        <f>Statistics!BE45</f>
        <v>0</v>
      </c>
      <c r="D43" s="15" t="e">
        <f>IF('Sheety McSheetface'!C43=4,(Statistics!AP45/Statistics!B45),IF('Sheety McSheetface'!C43=3,(Statistics!AO45/Statistics!B45),IF('Sheety McSheetface'!C43=2,(Statistics!AN45/Statistics!B45),IF('Sheety McSheetface'!C43=1,(Statistics!AM45/Statistics!B45),(Statistics!AL45/Statistics!B45)))))</f>
        <v>#DIV/0!</v>
      </c>
      <c r="E43" s="20">
        <f>Statistics!AZ45</f>
        <v>0</v>
      </c>
      <c r="F43" s="20">
        <f t="shared" si="0"/>
        <v>0</v>
      </c>
      <c r="G43">
        <f>_xlfn.MAXIFS('Stats for predictor'!F$2:F$1000,'Stats for predictor'!$A$2:$A$1000,'Sheety McSheetface'!$A43)</f>
        <v>0</v>
      </c>
      <c r="H43" s="19">
        <f t="shared" si="1"/>
        <v>0</v>
      </c>
      <c r="I43" s="19">
        <f>_xlfn.MAXIFS('Stats for predictor'!G$2:G$1000,'Stats for predictor'!$A$2:$A$1000,'Sheety McSheetface'!$A43)</f>
        <v>0</v>
      </c>
      <c r="J43">
        <f t="shared" si="2"/>
        <v>0</v>
      </c>
      <c r="K43">
        <f>_xlfn.MAXIFS('Stats for predictor'!H$2:H$1000,'Stats for predictor'!$A$2:$A$1000,'Sheety McSheetface'!$A43)</f>
        <v>0</v>
      </c>
      <c r="L43">
        <f>Statistics!AS45</f>
        <v>0</v>
      </c>
      <c r="M43">
        <f t="shared" si="3"/>
        <v>0</v>
      </c>
      <c r="N43">
        <f t="shared" si="4"/>
        <v>0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4"/>
  <sheetViews>
    <sheetView workbookViewId="0">
      <pane ySplit="1" topLeftCell="A2" activePane="bottomLeft" state="frozen"/>
      <selection/>
      <selection pane="bottomLeft" activeCell="F2" sqref="F2"/>
    </sheetView>
  </sheetViews>
  <sheetFormatPr defaultColWidth="9" defaultRowHeight="14.5"/>
  <cols>
    <col min="1" max="1" width="12.6363636363636" customWidth="1"/>
    <col min="5" max="6" width="17.6363636363636" customWidth="1"/>
    <col min="10" max="10" width="17.9090909090909" customWidth="1"/>
    <col min="11" max="11" width="20.3636363636364" customWidth="1"/>
  </cols>
  <sheetData>
    <row r="1" spans="1:12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158</v>
      </c>
    </row>
    <row r="2" spans="1:12">
      <c r="A2">
        <f>'Data Entry'!A3</f>
        <v>2198</v>
      </c>
      <c r="B2">
        <f>'Data Entry'!B3</f>
        <v>1</v>
      </c>
      <c r="C2">
        <f>'Data Entry'!I3</f>
        <v>4</v>
      </c>
      <c r="D2">
        <f>'Data Entry'!J3</f>
        <v>4</v>
      </c>
      <c r="E2">
        <f>C2+D2</f>
        <v>8</v>
      </c>
      <c r="F2" s="16">
        <f>C2/E2</f>
        <v>0.5</v>
      </c>
      <c r="G2">
        <f>'Data Entry'!K3</f>
        <v>0</v>
      </c>
      <c r="H2">
        <f>'Data Entry'!L3</f>
        <v>0</v>
      </c>
      <c r="I2">
        <f>G2+H2</f>
        <v>0</v>
      </c>
      <c r="J2" s="16" t="e">
        <f>G2/I2</f>
        <v>#DIV/0!</v>
      </c>
      <c r="K2">
        <f>SUMIF('Data Entry'!M$3:M$1000,A2,'Data Entry'!N$3:N$1000)+SUMIF('Data Entry'!O$3:O$1000,A2,'Data Entry'!P$3:P$1000)+SUMIF('Data Entry'!Q$3:Q$1000,A2,'Data Entry'!R$3:R$1000)</f>
        <v>14.432</v>
      </c>
      <c r="L2">
        <f>(G2*2)+C2</f>
        <v>4</v>
      </c>
    </row>
    <row r="3" spans="1:12">
      <c r="A3">
        <f>'Data Entry'!A4</f>
        <v>7757</v>
      </c>
      <c r="B3">
        <f>'Data Entry'!B4</f>
        <v>1</v>
      </c>
      <c r="C3">
        <f>'Data Entry'!I4</f>
        <v>0</v>
      </c>
      <c r="D3">
        <f>'Data Entry'!J4</f>
        <v>0</v>
      </c>
      <c r="E3">
        <f t="shared" ref="E3:E66" si="0">C3+D3</f>
        <v>0</v>
      </c>
      <c r="F3" s="16" t="e">
        <f t="shared" ref="F3:F66" si="1">C3/E3</f>
        <v>#DIV/0!</v>
      </c>
      <c r="G3">
        <f>'Data Entry'!K4</f>
        <v>0</v>
      </c>
      <c r="H3">
        <f>'Data Entry'!L4</f>
        <v>0</v>
      </c>
      <c r="I3">
        <f t="shared" ref="I3:I66" si="2">G3+H3</f>
        <v>0</v>
      </c>
      <c r="J3" s="16" t="e">
        <f t="shared" ref="J3:J66" si="3">G3/I3</f>
        <v>#DIV/0!</v>
      </c>
      <c r="K3">
        <f>SUMIF('Data Entry'!M$3:M$1000,A3,'Data Entry'!N$3:N$1000)+SUMIF('Data Entry'!O$3:O$1000,A3,'Data Entry'!P$3:P$1000)+SUMIF('Data Entry'!Q$3:Q$1000,A3,'Data Entry'!R$3:R$1000)</f>
        <v>46.581</v>
      </c>
      <c r="L3">
        <f t="shared" ref="L3:L66" si="4">(G3*2)+C3</f>
        <v>0</v>
      </c>
    </row>
    <row r="4" spans="1:12">
      <c r="A4">
        <f>'Data Entry'!A5</f>
        <v>4976</v>
      </c>
      <c r="B4">
        <f>'Data Entry'!B5</f>
        <v>1</v>
      </c>
      <c r="C4">
        <f>'Data Entry'!I5</f>
        <v>0</v>
      </c>
      <c r="D4">
        <f>'Data Entry'!J5</f>
        <v>0</v>
      </c>
      <c r="E4">
        <f t="shared" si="0"/>
        <v>0</v>
      </c>
      <c r="F4" s="16" t="e">
        <f t="shared" si="1"/>
        <v>#DIV/0!</v>
      </c>
      <c r="G4">
        <f>'Data Entry'!K5</f>
        <v>0</v>
      </c>
      <c r="H4">
        <f>'Data Entry'!L5</f>
        <v>0</v>
      </c>
      <c r="I4">
        <f t="shared" si="2"/>
        <v>0</v>
      </c>
      <c r="J4" s="16" t="e">
        <f t="shared" si="3"/>
        <v>#DIV/0!</v>
      </c>
      <c r="K4">
        <f>SUMIF('Data Entry'!M$3:M$1000,A4,'Data Entry'!N$3:N$1000)+SUMIF('Data Entry'!O$3:O$1000,A4,'Data Entry'!P$3:P$1000)+SUMIF('Data Entry'!Q$3:Q$1000,A4,'Data Entry'!R$3:R$1000)</f>
        <v>20.824</v>
      </c>
      <c r="L4">
        <f t="shared" si="4"/>
        <v>0</v>
      </c>
    </row>
    <row r="5" spans="1:12">
      <c r="A5">
        <f>'Data Entry'!A6</f>
        <v>7902</v>
      </c>
      <c r="B5">
        <f>'Data Entry'!B6</f>
        <v>1</v>
      </c>
      <c r="C5">
        <f>'Data Entry'!I6</f>
        <v>9</v>
      </c>
      <c r="D5">
        <f>'Data Entry'!J6</f>
        <v>1</v>
      </c>
      <c r="E5">
        <f t="shared" si="0"/>
        <v>10</v>
      </c>
      <c r="F5" s="16">
        <f t="shared" si="1"/>
        <v>0.9</v>
      </c>
      <c r="G5">
        <f>'Data Entry'!K6</f>
        <v>0</v>
      </c>
      <c r="H5">
        <f>'Data Entry'!L6</f>
        <v>0</v>
      </c>
      <c r="I5">
        <f t="shared" si="2"/>
        <v>0</v>
      </c>
      <c r="J5" s="16" t="e">
        <f t="shared" si="3"/>
        <v>#DIV/0!</v>
      </c>
      <c r="K5">
        <f>SUMIF('Data Entry'!M$3:M$1000,A5,'Data Entry'!N$3:N$1000)+SUMIF('Data Entry'!O$3:O$1000,A5,'Data Entry'!P$3:P$1000)+SUMIF('Data Entry'!Q$3:Q$1000,A5,'Data Entry'!R$3:R$1000)</f>
        <v>28.454</v>
      </c>
      <c r="L5">
        <f t="shared" si="4"/>
        <v>9</v>
      </c>
    </row>
    <row r="6" spans="1:12">
      <c r="A6">
        <f>'Data Entry'!A7</f>
        <v>8731</v>
      </c>
      <c r="B6">
        <f>'Data Entry'!B7</f>
        <v>1</v>
      </c>
      <c r="C6">
        <f>'Data Entry'!I7</f>
        <v>0</v>
      </c>
      <c r="D6">
        <f>'Data Entry'!J7</f>
        <v>0</v>
      </c>
      <c r="E6">
        <f t="shared" si="0"/>
        <v>0</v>
      </c>
      <c r="F6" s="16" t="e">
        <f t="shared" si="1"/>
        <v>#DIV/0!</v>
      </c>
      <c r="G6">
        <f>'Data Entry'!K7</f>
        <v>0</v>
      </c>
      <c r="H6">
        <f>'Data Entry'!L7</f>
        <v>0</v>
      </c>
      <c r="I6">
        <f t="shared" si="2"/>
        <v>0</v>
      </c>
      <c r="J6" s="16" t="e">
        <f t="shared" si="3"/>
        <v>#DIV/0!</v>
      </c>
      <c r="K6">
        <f>SUMIF('Data Entry'!M$3:M$1000,A6,'Data Entry'!N$3:N$1000)+SUMIF('Data Entry'!O$3:O$1000,A6,'Data Entry'!P$3:P$1000)+SUMIF('Data Entry'!Q$3:Q$1000,A6,'Data Entry'!R$3:R$1000)</f>
        <v>11.994</v>
      </c>
      <c r="L6">
        <f t="shared" si="4"/>
        <v>0</v>
      </c>
    </row>
    <row r="7" spans="1:12">
      <c r="A7">
        <f>'Data Entry'!A8</f>
        <v>2198</v>
      </c>
      <c r="B7">
        <f>'Data Entry'!B8</f>
        <v>1</v>
      </c>
      <c r="C7">
        <f>'Data Entry'!I8</f>
        <v>4</v>
      </c>
      <c r="D7">
        <f>'Data Entry'!J8</f>
        <v>4</v>
      </c>
      <c r="E7">
        <f t="shared" si="0"/>
        <v>8</v>
      </c>
      <c r="F7" s="16">
        <f t="shared" si="1"/>
        <v>0.5</v>
      </c>
      <c r="G7">
        <f>'Data Entry'!K8</f>
        <v>0</v>
      </c>
      <c r="H7">
        <f>'Data Entry'!L8</f>
        <v>0</v>
      </c>
      <c r="I7">
        <f t="shared" si="2"/>
        <v>0</v>
      </c>
      <c r="J7" s="16" t="e">
        <f t="shared" si="3"/>
        <v>#DIV/0!</v>
      </c>
      <c r="K7">
        <f>SUMIF('Data Entry'!M$3:M$1000,A7,'Data Entry'!N$3:N$1000)+SUMIF('Data Entry'!O$3:O$1000,A7,'Data Entry'!P$3:P$1000)+SUMIF('Data Entry'!Q$3:Q$1000,A7,'Data Entry'!R$3:R$1000)</f>
        <v>14.432</v>
      </c>
      <c r="L7">
        <f t="shared" si="4"/>
        <v>4</v>
      </c>
    </row>
    <row r="8" spans="1:12">
      <c r="A8">
        <f>'Data Entry'!A9</f>
        <v>7757</v>
      </c>
      <c r="B8">
        <f>'Data Entry'!B9</f>
        <v>1</v>
      </c>
      <c r="C8">
        <f>'Data Entry'!I9</f>
        <v>0</v>
      </c>
      <c r="D8">
        <f>'Data Entry'!J9</f>
        <v>0</v>
      </c>
      <c r="E8">
        <f t="shared" si="0"/>
        <v>0</v>
      </c>
      <c r="F8" s="16" t="e">
        <f t="shared" si="1"/>
        <v>#DIV/0!</v>
      </c>
      <c r="G8">
        <f>'Data Entry'!K9</f>
        <v>0</v>
      </c>
      <c r="H8">
        <f>'Data Entry'!L9</f>
        <v>0</v>
      </c>
      <c r="I8">
        <f t="shared" si="2"/>
        <v>0</v>
      </c>
      <c r="J8" s="16" t="e">
        <f t="shared" si="3"/>
        <v>#DIV/0!</v>
      </c>
      <c r="K8">
        <f>SUMIF('Data Entry'!M$3:M$1000,A8,'Data Entry'!N$3:N$1000)+SUMIF('Data Entry'!O$3:O$1000,A8,'Data Entry'!P$3:P$1000)+SUMIF('Data Entry'!Q$3:Q$1000,A8,'Data Entry'!R$3:R$1000)</f>
        <v>46.581</v>
      </c>
      <c r="L8">
        <f t="shared" si="4"/>
        <v>0</v>
      </c>
    </row>
    <row r="9" spans="1:12">
      <c r="A9">
        <f>'Data Entry'!A10</f>
        <v>4976</v>
      </c>
      <c r="B9">
        <f>'Data Entry'!B10</f>
        <v>1</v>
      </c>
      <c r="C9">
        <f>'Data Entry'!I10</f>
        <v>0</v>
      </c>
      <c r="D9">
        <f>'Data Entry'!J10</f>
        <v>0</v>
      </c>
      <c r="E9">
        <f t="shared" si="0"/>
        <v>0</v>
      </c>
      <c r="F9" s="16" t="e">
        <f t="shared" si="1"/>
        <v>#DIV/0!</v>
      </c>
      <c r="G9">
        <f>'Data Entry'!K10</f>
        <v>0</v>
      </c>
      <c r="H9">
        <f>'Data Entry'!L10</f>
        <v>0</v>
      </c>
      <c r="I9">
        <f t="shared" si="2"/>
        <v>0</v>
      </c>
      <c r="J9" s="16" t="e">
        <f t="shared" si="3"/>
        <v>#DIV/0!</v>
      </c>
      <c r="K9">
        <f>SUMIF('Data Entry'!M$3:M$1000,A9,'Data Entry'!N$3:N$1000)+SUMIF('Data Entry'!O$3:O$1000,A9,'Data Entry'!P$3:P$1000)+SUMIF('Data Entry'!Q$3:Q$1000,A9,'Data Entry'!R$3:R$1000)</f>
        <v>20.824</v>
      </c>
      <c r="L9">
        <f t="shared" si="4"/>
        <v>0</v>
      </c>
    </row>
    <row r="10" spans="1:12">
      <c r="A10">
        <f>'Data Entry'!A11</f>
        <v>7902</v>
      </c>
      <c r="B10">
        <f>'Data Entry'!B11</f>
        <v>1</v>
      </c>
      <c r="C10">
        <f>'Data Entry'!I11</f>
        <v>9</v>
      </c>
      <c r="D10">
        <f>'Data Entry'!J11</f>
        <v>1</v>
      </c>
      <c r="E10">
        <f t="shared" si="0"/>
        <v>10</v>
      </c>
      <c r="F10" s="16">
        <f t="shared" si="1"/>
        <v>0.9</v>
      </c>
      <c r="G10">
        <f>'Data Entry'!K11</f>
        <v>0</v>
      </c>
      <c r="H10">
        <f>'Data Entry'!L11</f>
        <v>0</v>
      </c>
      <c r="I10">
        <f t="shared" si="2"/>
        <v>0</v>
      </c>
      <c r="J10" s="16" t="e">
        <f t="shared" si="3"/>
        <v>#DIV/0!</v>
      </c>
      <c r="K10">
        <f>SUMIF('Data Entry'!M$3:M$1000,A10,'Data Entry'!N$3:N$1000)+SUMIF('Data Entry'!O$3:O$1000,A10,'Data Entry'!P$3:P$1000)+SUMIF('Data Entry'!Q$3:Q$1000,A10,'Data Entry'!R$3:R$1000)</f>
        <v>28.454</v>
      </c>
      <c r="L10">
        <f t="shared" si="4"/>
        <v>9</v>
      </c>
    </row>
    <row r="11" spans="1:12">
      <c r="A11">
        <f>'Data Entry'!A12</f>
        <v>8731</v>
      </c>
      <c r="B11">
        <f>'Data Entry'!B12</f>
        <v>1</v>
      </c>
      <c r="C11">
        <f>'Data Entry'!I12</f>
        <v>0</v>
      </c>
      <c r="D11">
        <f>'Data Entry'!J12</f>
        <v>0</v>
      </c>
      <c r="E11">
        <f t="shared" si="0"/>
        <v>0</v>
      </c>
      <c r="F11" s="16" t="e">
        <f t="shared" si="1"/>
        <v>#DIV/0!</v>
      </c>
      <c r="G11">
        <f>'Data Entry'!K12</f>
        <v>0</v>
      </c>
      <c r="H11">
        <f>'Data Entry'!L12</f>
        <v>0</v>
      </c>
      <c r="I11">
        <f t="shared" si="2"/>
        <v>0</v>
      </c>
      <c r="J11" s="16" t="e">
        <f t="shared" si="3"/>
        <v>#DIV/0!</v>
      </c>
      <c r="K11">
        <f>SUMIF('Data Entry'!M$3:M$1000,A11,'Data Entry'!N$3:N$1000)+SUMIF('Data Entry'!O$3:O$1000,A11,'Data Entry'!P$3:P$1000)+SUMIF('Data Entry'!Q$3:Q$1000,A11,'Data Entry'!R$3:R$1000)</f>
        <v>11.994</v>
      </c>
      <c r="L11">
        <f t="shared" si="4"/>
        <v>0</v>
      </c>
    </row>
    <row r="12" spans="1:12">
      <c r="A12">
        <f>'Data Entry'!A13</f>
        <v>8574</v>
      </c>
      <c r="B12">
        <f>'Data Entry'!B13</f>
        <v>3</v>
      </c>
      <c r="C12">
        <f>'Data Entry'!I13</f>
        <v>0</v>
      </c>
      <c r="D12">
        <f>'Data Entry'!J13</f>
        <v>0</v>
      </c>
      <c r="E12">
        <f t="shared" si="0"/>
        <v>0</v>
      </c>
      <c r="F12" s="16" t="e">
        <f t="shared" si="1"/>
        <v>#DIV/0!</v>
      </c>
      <c r="G12">
        <f>'Data Entry'!K13</f>
        <v>0</v>
      </c>
      <c r="H12">
        <f>'Data Entry'!L13</f>
        <v>0</v>
      </c>
      <c r="I12">
        <f t="shared" si="2"/>
        <v>0</v>
      </c>
      <c r="J12" s="16" t="e">
        <f t="shared" si="3"/>
        <v>#DIV/0!</v>
      </c>
      <c r="K12">
        <f>SUMIF('Data Entry'!M$3:M$1000,A12,'Data Entry'!N$3:N$1000)+SUMIF('Data Entry'!O$3:O$1000,A12,'Data Entry'!P$3:P$1000)+SUMIF('Data Entry'!Q$3:Q$1000,A12,'Data Entry'!R$3:R$1000)</f>
        <v>9.216</v>
      </c>
      <c r="L12">
        <f t="shared" si="4"/>
        <v>0</v>
      </c>
    </row>
    <row r="13" spans="1:12">
      <c r="A13">
        <f>'Data Entry'!A14</f>
        <v>4946</v>
      </c>
      <c r="B13">
        <f>'Data Entry'!B14</f>
        <v>3</v>
      </c>
      <c r="C13">
        <f>'Data Entry'!I14</f>
        <v>0</v>
      </c>
      <c r="D13">
        <f>'Data Entry'!J14</f>
        <v>0</v>
      </c>
      <c r="E13">
        <f t="shared" si="0"/>
        <v>0</v>
      </c>
      <c r="F13" s="16" t="e">
        <f t="shared" si="1"/>
        <v>#DIV/0!</v>
      </c>
      <c r="G13">
        <f>'Data Entry'!K14</f>
        <v>2</v>
      </c>
      <c r="H13">
        <f>'Data Entry'!L14</f>
        <v>9</v>
      </c>
      <c r="I13">
        <f t="shared" si="2"/>
        <v>11</v>
      </c>
      <c r="J13" s="16">
        <f t="shared" si="3"/>
        <v>0.181818181818182</v>
      </c>
      <c r="K13">
        <f>SUMIF('Data Entry'!M$3:M$1000,A13,'Data Entry'!N$3:N$1000)+SUMIF('Data Entry'!O$3:O$1000,A13,'Data Entry'!P$3:P$1000)+SUMIF('Data Entry'!Q$3:Q$1000,A13,'Data Entry'!R$3:R$1000)</f>
        <v>8.489</v>
      </c>
      <c r="L13">
        <f t="shared" si="4"/>
        <v>4</v>
      </c>
    </row>
    <row r="14" spans="1:12">
      <c r="A14">
        <f>'Data Entry'!A15</f>
        <v>6397</v>
      </c>
      <c r="B14">
        <f>'Data Entry'!B15</f>
        <v>3</v>
      </c>
      <c r="C14">
        <f>'Data Entry'!I15</f>
        <v>5</v>
      </c>
      <c r="D14">
        <f>'Data Entry'!J15</f>
        <v>0</v>
      </c>
      <c r="E14">
        <f t="shared" si="0"/>
        <v>5</v>
      </c>
      <c r="F14" s="16">
        <f t="shared" si="1"/>
        <v>1</v>
      </c>
      <c r="G14">
        <f>'Data Entry'!K15</f>
        <v>0</v>
      </c>
      <c r="H14">
        <f>'Data Entry'!L15</f>
        <v>0</v>
      </c>
      <c r="I14">
        <f t="shared" si="2"/>
        <v>0</v>
      </c>
      <c r="J14" s="16" t="e">
        <f t="shared" si="3"/>
        <v>#DIV/0!</v>
      </c>
      <c r="K14">
        <f>SUMIF('Data Entry'!M$3:M$1000,A14,'Data Entry'!N$3:N$1000)+SUMIF('Data Entry'!O$3:O$1000,A14,'Data Entry'!P$3:P$1000)+SUMIF('Data Entry'!Q$3:Q$1000,A14,'Data Entry'!R$3:R$1000)</f>
        <v>12.814</v>
      </c>
      <c r="L14">
        <f t="shared" si="4"/>
        <v>5</v>
      </c>
    </row>
    <row r="15" spans="1:12">
      <c r="A15">
        <f>'Data Entry'!A16</f>
        <v>3543</v>
      </c>
      <c r="B15">
        <f>'Data Entry'!B16</f>
        <v>3</v>
      </c>
      <c r="C15">
        <f>'Data Entry'!I16</f>
        <v>1</v>
      </c>
      <c r="D15">
        <f>'Data Entry'!J16</f>
        <v>4</v>
      </c>
      <c r="E15">
        <f t="shared" si="0"/>
        <v>5</v>
      </c>
      <c r="F15" s="16">
        <f t="shared" si="1"/>
        <v>0.2</v>
      </c>
      <c r="G15">
        <f>'Data Entry'!K16</f>
        <v>0</v>
      </c>
      <c r="H15">
        <f>'Data Entry'!L16</f>
        <v>0</v>
      </c>
      <c r="I15">
        <f t="shared" si="2"/>
        <v>0</v>
      </c>
      <c r="J15" s="16" t="e">
        <f t="shared" si="3"/>
        <v>#DIV/0!</v>
      </c>
      <c r="K15">
        <f>SUMIF('Data Entry'!M$3:M$1000,A15,'Data Entry'!N$3:N$1000)+SUMIF('Data Entry'!O$3:O$1000,A15,'Data Entry'!P$3:P$1000)+SUMIF('Data Entry'!Q$3:Q$1000,A15,'Data Entry'!R$3:R$1000)</f>
        <v>18.872</v>
      </c>
      <c r="L15">
        <f t="shared" si="4"/>
        <v>1</v>
      </c>
    </row>
    <row r="16" spans="1:12">
      <c r="A16">
        <f>'Data Entry'!A17</f>
        <v>5031</v>
      </c>
      <c r="B16">
        <f>'Data Entry'!B17</f>
        <v>3</v>
      </c>
      <c r="C16">
        <f>'Data Entry'!I17</f>
        <v>2</v>
      </c>
      <c r="D16">
        <f>'Data Entry'!J17</f>
        <v>1</v>
      </c>
      <c r="E16">
        <f t="shared" si="0"/>
        <v>3</v>
      </c>
      <c r="F16" s="16">
        <f t="shared" si="1"/>
        <v>0.666666666666667</v>
      </c>
      <c r="G16">
        <f>'Data Entry'!K17</f>
        <v>0</v>
      </c>
      <c r="H16">
        <f>'Data Entry'!L17</f>
        <v>0</v>
      </c>
      <c r="I16">
        <f t="shared" si="2"/>
        <v>0</v>
      </c>
      <c r="J16" s="16" t="e">
        <f t="shared" si="3"/>
        <v>#DIV/0!</v>
      </c>
      <c r="K16">
        <f>SUMIF('Data Entry'!M$3:M$1000,A16,'Data Entry'!N$3:N$1000)+SUMIF('Data Entry'!O$3:O$1000,A16,'Data Entry'!P$3:P$1000)+SUMIF('Data Entry'!Q$3:Q$1000,A16,'Data Entry'!R$3:R$1000)</f>
        <v>34.322</v>
      </c>
      <c r="L16">
        <f t="shared" si="4"/>
        <v>2</v>
      </c>
    </row>
    <row r="17" spans="1:12">
      <c r="A17">
        <f>'Data Entry'!A18</f>
        <v>8850</v>
      </c>
      <c r="B17">
        <f>'Data Entry'!B18</f>
        <v>3</v>
      </c>
      <c r="C17">
        <f>'Data Entry'!I18</f>
        <v>0</v>
      </c>
      <c r="D17">
        <f>'Data Entry'!J18</f>
        <v>2</v>
      </c>
      <c r="E17">
        <f t="shared" si="0"/>
        <v>2</v>
      </c>
      <c r="F17" s="16">
        <f t="shared" si="1"/>
        <v>0</v>
      </c>
      <c r="G17">
        <f>'Data Entry'!K18</f>
        <v>0</v>
      </c>
      <c r="H17">
        <f>'Data Entry'!L18</f>
        <v>0</v>
      </c>
      <c r="I17">
        <f t="shared" si="2"/>
        <v>0</v>
      </c>
      <c r="J17" s="16" t="e">
        <f t="shared" si="3"/>
        <v>#DIV/0!</v>
      </c>
      <c r="K17">
        <f>SUMIF('Data Entry'!M$3:M$1000,A17,'Data Entry'!N$3:N$1000)+SUMIF('Data Entry'!O$3:O$1000,A17,'Data Entry'!P$3:P$1000)+SUMIF('Data Entry'!Q$3:Q$1000,A17,'Data Entry'!R$3:R$1000)</f>
        <v>7.665</v>
      </c>
      <c r="L17">
        <f t="shared" si="4"/>
        <v>0</v>
      </c>
    </row>
    <row r="18" spans="1:12">
      <c r="A18">
        <f>'Data Entry'!A19</f>
        <v>5409</v>
      </c>
      <c r="B18">
        <f>'Data Entry'!B19</f>
        <v>4</v>
      </c>
      <c r="C18">
        <f>'Data Entry'!I19</f>
        <v>0</v>
      </c>
      <c r="D18">
        <f>'Data Entry'!J19</f>
        <v>0</v>
      </c>
      <c r="E18">
        <f t="shared" si="0"/>
        <v>0</v>
      </c>
      <c r="F18" s="16" t="e">
        <f t="shared" si="1"/>
        <v>#DIV/0!</v>
      </c>
      <c r="G18">
        <f>'Data Entry'!K19</f>
        <v>14</v>
      </c>
      <c r="H18">
        <f>'Data Entry'!L19</f>
        <v>0</v>
      </c>
      <c r="I18">
        <f t="shared" si="2"/>
        <v>14</v>
      </c>
      <c r="J18" s="16">
        <f t="shared" si="3"/>
        <v>1</v>
      </c>
      <c r="K18">
        <f>SUMIF('Data Entry'!M$3:M$1000,A18,'Data Entry'!N$3:N$1000)+SUMIF('Data Entry'!O$3:O$1000,A18,'Data Entry'!P$3:P$1000)+SUMIF('Data Entry'!Q$3:Q$1000,A18,'Data Entry'!R$3:R$1000)</f>
        <v>28.971</v>
      </c>
      <c r="L18">
        <f t="shared" si="4"/>
        <v>28</v>
      </c>
    </row>
    <row r="19" spans="1:12">
      <c r="A19">
        <f>'Data Entry'!A20</f>
        <v>1374</v>
      </c>
      <c r="B19">
        <f>'Data Entry'!B20</f>
        <v>4</v>
      </c>
      <c r="C19">
        <f>'Data Entry'!I20</f>
        <v>1</v>
      </c>
      <c r="D19">
        <f>'Data Entry'!J20</f>
        <v>0</v>
      </c>
      <c r="E19">
        <f t="shared" si="0"/>
        <v>1</v>
      </c>
      <c r="F19" s="16">
        <f t="shared" si="1"/>
        <v>1</v>
      </c>
      <c r="G19">
        <f>'Data Entry'!K20</f>
        <v>1</v>
      </c>
      <c r="H19">
        <f>'Data Entry'!L20</f>
        <v>0</v>
      </c>
      <c r="I19">
        <f t="shared" si="2"/>
        <v>1</v>
      </c>
      <c r="J19" s="16">
        <f t="shared" si="3"/>
        <v>1</v>
      </c>
      <c r="K19">
        <f>SUMIF('Data Entry'!M$3:M$1000,A19,'Data Entry'!N$3:N$1000)+SUMIF('Data Entry'!O$3:O$1000,A19,'Data Entry'!P$3:P$1000)+SUMIF('Data Entry'!Q$3:Q$1000,A19,'Data Entry'!R$3:R$1000)</f>
        <v>45.41</v>
      </c>
      <c r="L19">
        <f t="shared" si="4"/>
        <v>3</v>
      </c>
    </row>
    <row r="20" spans="1:12">
      <c r="A20">
        <f>'Data Entry'!A21</f>
        <v>4343</v>
      </c>
      <c r="B20">
        <f>'Data Entry'!B21</f>
        <v>4</v>
      </c>
      <c r="C20">
        <f>'Data Entry'!I21</f>
        <v>0</v>
      </c>
      <c r="D20">
        <f>'Data Entry'!J21</f>
        <v>0</v>
      </c>
      <c r="E20">
        <f t="shared" si="0"/>
        <v>0</v>
      </c>
      <c r="F20" s="16" t="e">
        <f t="shared" si="1"/>
        <v>#DIV/0!</v>
      </c>
      <c r="G20">
        <f>'Data Entry'!K21</f>
        <v>4</v>
      </c>
      <c r="H20">
        <f>'Data Entry'!L21</f>
        <v>4</v>
      </c>
      <c r="I20">
        <f t="shared" si="2"/>
        <v>8</v>
      </c>
      <c r="J20" s="16">
        <f t="shared" si="3"/>
        <v>0.5</v>
      </c>
      <c r="K20">
        <f>SUMIF('Data Entry'!M$3:M$1000,A20,'Data Entry'!N$3:N$1000)+SUMIF('Data Entry'!O$3:O$1000,A20,'Data Entry'!P$3:P$1000)+SUMIF('Data Entry'!Q$3:Q$1000,A20,'Data Entry'!R$3:R$1000)</f>
        <v>40.447</v>
      </c>
      <c r="L20">
        <f t="shared" si="4"/>
        <v>8</v>
      </c>
    </row>
    <row r="21" spans="1:12">
      <c r="A21">
        <f>'Data Entry'!A22</f>
        <v>1305</v>
      </c>
      <c r="B21">
        <f>'Data Entry'!B22</f>
        <v>4</v>
      </c>
      <c r="C21">
        <f>'Data Entry'!I22</f>
        <v>0</v>
      </c>
      <c r="D21">
        <f>'Data Entry'!J22</f>
        <v>0</v>
      </c>
      <c r="E21">
        <f t="shared" si="0"/>
        <v>0</v>
      </c>
      <c r="F21" s="16" t="e">
        <f t="shared" si="1"/>
        <v>#DIV/0!</v>
      </c>
      <c r="G21">
        <f>'Data Entry'!K22</f>
        <v>1</v>
      </c>
      <c r="H21">
        <f>'Data Entry'!L22</f>
        <v>4</v>
      </c>
      <c r="I21">
        <f t="shared" si="2"/>
        <v>5</v>
      </c>
      <c r="J21" s="16">
        <f t="shared" si="3"/>
        <v>0.2</v>
      </c>
      <c r="K21">
        <f>SUMIF('Data Entry'!M$3:M$1000,A21,'Data Entry'!N$3:N$1000)+SUMIF('Data Entry'!O$3:O$1000,A21,'Data Entry'!P$3:P$1000)+SUMIF('Data Entry'!Q$3:Q$1000,A21,'Data Entry'!R$3:R$1000)</f>
        <v>26.073</v>
      </c>
      <c r="L21">
        <f t="shared" si="4"/>
        <v>2</v>
      </c>
    </row>
    <row r="22" spans="1:12">
      <c r="A22">
        <f>'Data Entry'!A23</f>
        <v>7757</v>
      </c>
      <c r="B22">
        <f>'Data Entry'!B23</f>
        <v>4</v>
      </c>
      <c r="C22">
        <f>'Data Entry'!I23</f>
        <v>0</v>
      </c>
      <c r="D22">
        <f>'Data Entry'!J23</f>
        <v>0</v>
      </c>
      <c r="E22">
        <f t="shared" si="0"/>
        <v>0</v>
      </c>
      <c r="F22" s="16" t="e">
        <f t="shared" si="1"/>
        <v>#DIV/0!</v>
      </c>
      <c r="G22">
        <f>'Data Entry'!K23</f>
        <v>1</v>
      </c>
      <c r="H22">
        <f>'Data Entry'!L23</f>
        <v>0</v>
      </c>
      <c r="I22">
        <f t="shared" si="2"/>
        <v>1</v>
      </c>
      <c r="J22" s="16">
        <f t="shared" si="3"/>
        <v>1</v>
      </c>
      <c r="K22">
        <f>SUMIF('Data Entry'!M$3:M$1000,A22,'Data Entry'!N$3:N$1000)+SUMIF('Data Entry'!O$3:O$1000,A22,'Data Entry'!P$3:P$1000)+SUMIF('Data Entry'!Q$3:Q$1000,A22,'Data Entry'!R$3:R$1000)</f>
        <v>46.581</v>
      </c>
      <c r="L22">
        <f t="shared" si="4"/>
        <v>2</v>
      </c>
    </row>
    <row r="23" spans="1:12">
      <c r="A23">
        <f>'Data Entry'!A24</f>
        <v>4946</v>
      </c>
      <c r="B23">
        <f>'Data Entry'!B24</f>
        <v>5</v>
      </c>
      <c r="C23">
        <f>'Data Entry'!I24</f>
        <v>0</v>
      </c>
      <c r="D23">
        <f>'Data Entry'!J24</f>
        <v>0</v>
      </c>
      <c r="E23">
        <f t="shared" si="0"/>
        <v>0</v>
      </c>
      <c r="F23" s="16" t="e">
        <f t="shared" si="1"/>
        <v>#DIV/0!</v>
      </c>
      <c r="G23">
        <f>'Data Entry'!K24</f>
        <v>3</v>
      </c>
      <c r="H23">
        <f>'Data Entry'!L24</f>
        <v>9</v>
      </c>
      <c r="I23">
        <f t="shared" si="2"/>
        <v>12</v>
      </c>
      <c r="J23" s="16">
        <f t="shared" si="3"/>
        <v>0.25</v>
      </c>
      <c r="K23">
        <f>SUMIF('Data Entry'!M$3:M$1000,A23,'Data Entry'!N$3:N$1000)+SUMIF('Data Entry'!O$3:O$1000,A23,'Data Entry'!P$3:P$1000)+SUMIF('Data Entry'!Q$3:Q$1000,A23,'Data Entry'!R$3:R$1000)</f>
        <v>8.489</v>
      </c>
      <c r="L23">
        <f t="shared" si="4"/>
        <v>6</v>
      </c>
    </row>
    <row r="24" spans="1:12">
      <c r="A24">
        <f>'Data Entry'!A25</f>
        <v>3543</v>
      </c>
      <c r="B24">
        <f>'Data Entry'!B25</f>
        <v>5</v>
      </c>
      <c r="C24">
        <f>'Data Entry'!I25</f>
        <v>1</v>
      </c>
      <c r="D24">
        <f>'Data Entry'!J25</f>
        <v>0</v>
      </c>
      <c r="E24">
        <f t="shared" si="0"/>
        <v>1</v>
      </c>
      <c r="F24" s="16">
        <f t="shared" si="1"/>
        <v>1</v>
      </c>
      <c r="G24">
        <f>'Data Entry'!K25</f>
        <v>0</v>
      </c>
      <c r="H24">
        <f>'Data Entry'!L25</f>
        <v>0</v>
      </c>
      <c r="I24">
        <f t="shared" si="2"/>
        <v>0</v>
      </c>
      <c r="J24" s="16" t="e">
        <f t="shared" si="3"/>
        <v>#DIV/0!</v>
      </c>
      <c r="K24">
        <f>SUMIF('Data Entry'!M$3:M$1000,A24,'Data Entry'!N$3:N$1000)+SUMIF('Data Entry'!O$3:O$1000,A24,'Data Entry'!P$3:P$1000)+SUMIF('Data Entry'!Q$3:Q$1000,A24,'Data Entry'!R$3:R$1000)</f>
        <v>18.872</v>
      </c>
      <c r="L24">
        <f t="shared" si="4"/>
        <v>1</v>
      </c>
    </row>
    <row r="25" spans="1:12">
      <c r="A25">
        <f>'Data Entry'!A26</f>
        <v>7902</v>
      </c>
      <c r="B25">
        <f>'Data Entry'!B26</f>
        <v>5</v>
      </c>
      <c r="C25">
        <f>'Data Entry'!I26</f>
        <v>8</v>
      </c>
      <c r="D25">
        <f>'Data Entry'!J26</f>
        <v>0</v>
      </c>
      <c r="E25">
        <f t="shared" si="0"/>
        <v>8</v>
      </c>
      <c r="F25" s="16">
        <f t="shared" si="1"/>
        <v>1</v>
      </c>
      <c r="G25">
        <f>'Data Entry'!K26</f>
        <v>0</v>
      </c>
      <c r="H25">
        <f>'Data Entry'!L26</f>
        <v>0</v>
      </c>
      <c r="I25">
        <f t="shared" si="2"/>
        <v>0</v>
      </c>
      <c r="J25" s="16" t="e">
        <f t="shared" si="3"/>
        <v>#DIV/0!</v>
      </c>
      <c r="K25">
        <f>SUMIF('Data Entry'!M$3:M$1000,A25,'Data Entry'!N$3:N$1000)+SUMIF('Data Entry'!O$3:O$1000,A25,'Data Entry'!P$3:P$1000)+SUMIF('Data Entry'!Q$3:Q$1000,A25,'Data Entry'!R$3:R$1000)</f>
        <v>28.454</v>
      </c>
      <c r="L25">
        <f t="shared" si="4"/>
        <v>8</v>
      </c>
    </row>
    <row r="26" spans="1:12">
      <c r="A26">
        <f>'Data Entry'!A27</f>
        <v>5031</v>
      </c>
      <c r="B26">
        <f>'Data Entry'!B27</f>
        <v>5</v>
      </c>
      <c r="C26">
        <f>'Data Entry'!I27</f>
        <v>0</v>
      </c>
      <c r="D26">
        <f>'Data Entry'!J27</f>
        <v>5</v>
      </c>
      <c r="E26">
        <f t="shared" si="0"/>
        <v>5</v>
      </c>
      <c r="F26" s="16">
        <f t="shared" si="1"/>
        <v>0</v>
      </c>
      <c r="G26">
        <f>'Data Entry'!K27</f>
        <v>0</v>
      </c>
      <c r="H26">
        <f>'Data Entry'!L27</f>
        <v>0</v>
      </c>
      <c r="I26">
        <f t="shared" si="2"/>
        <v>0</v>
      </c>
      <c r="J26" s="16" t="e">
        <f t="shared" si="3"/>
        <v>#DIV/0!</v>
      </c>
      <c r="K26">
        <f>SUMIF('Data Entry'!M$3:M$1000,A26,'Data Entry'!N$3:N$1000)+SUMIF('Data Entry'!O$3:O$1000,A26,'Data Entry'!P$3:P$1000)+SUMIF('Data Entry'!Q$3:Q$1000,A26,'Data Entry'!R$3:R$1000)</f>
        <v>34.322</v>
      </c>
      <c r="L26">
        <f t="shared" si="4"/>
        <v>0</v>
      </c>
    </row>
    <row r="27" spans="1:12">
      <c r="A27">
        <f>'Data Entry'!A28</f>
        <v>2198</v>
      </c>
      <c r="B27">
        <f>'Data Entry'!B28</f>
        <v>5</v>
      </c>
      <c r="C27">
        <f>'Data Entry'!I28</f>
        <v>5</v>
      </c>
      <c r="D27">
        <f>'Data Entry'!J28</f>
        <v>2</v>
      </c>
      <c r="E27">
        <f t="shared" si="0"/>
        <v>7</v>
      </c>
      <c r="F27" s="16">
        <f t="shared" si="1"/>
        <v>0.714285714285714</v>
      </c>
      <c r="G27">
        <f>'Data Entry'!K28</f>
        <v>0</v>
      </c>
      <c r="H27">
        <f>'Data Entry'!L28</f>
        <v>0</v>
      </c>
      <c r="I27">
        <f t="shared" si="2"/>
        <v>0</v>
      </c>
      <c r="J27" s="16" t="e">
        <f t="shared" si="3"/>
        <v>#DIV/0!</v>
      </c>
      <c r="K27">
        <f>SUMIF('Data Entry'!M$3:M$1000,A27,'Data Entry'!N$3:N$1000)+SUMIF('Data Entry'!O$3:O$1000,A27,'Data Entry'!P$3:P$1000)+SUMIF('Data Entry'!Q$3:Q$1000,A27,'Data Entry'!R$3:R$1000)</f>
        <v>14.432</v>
      </c>
      <c r="L27">
        <f t="shared" si="4"/>
        <v>5</v>
      </c>
    </row>
    <row r="28" spans="1:12">
      <c r="A28">
        <f>'Data Entry'!A29</f>
        <v>8884</v>
      </c>
      <c r="B28">
        <f>'Data Entry'!B29</f>
        <v>5</v>
      </c>
      <c r="C28">
        <f>'Data Entry'!I29</f>
        <v>5</v>
      </c>
      <c r="D28">
        <f>'Data Entry'!J29</f>
        <v>0</v>
      </c>
      <c r="E28">
        <f t="shared" si="0"/>
        <v>5</v>
      </c>
      <c r="F28" s="16">
        <f t="shared" si="1"/>
        <v>1</v>
      </c>
      <c r="G28">
        <f>'Data Entry'!K29</f>
        <v>0</v>
      </c>
      <c r="H28">
        <f>'Data Entry'!L29</f>
        <v>0</v>
      </c>
      <c r="I28">
        <f t="shared" si="2"/>
        <v>0</v>
      </c>
      <c r="J28" s="16" t="e">
        <f t="shared" si="3"/>
        <v>#DIV/0!</v>
      </c>
      <c r="K28">
        <f>SUMIF('Data Entry'!M$3:M$1000,A28,'Data Entry'!N$3:N$1000)+SUMIF('Data Entry'!O$3:O$1000,A28,'Data Entry'!P$3:P$1000)+SUMIF('Data Entry'!Q$3:Q$1000,A28,'Data Entry'!R$3:R$1000)</f>
        <v>25.151</v>
      </c>
      <c r="L28">
        <f t="shared" si="4"/>
        <v>5</v>
      </c>
    </row>
    <row r="29" spans="1:12">
      <c r="A29">
        <f>'Data Entry'!A30</f>
        <v>6397</v>
      </c>
      <c r="B29">
        <f>'Data Entry'!B30</f>
        <v>6</v>
      </c>
      <c r="C29">
        <f>'Data Entry'!I30</f>
        <v>0</v>
      </c>
      <c r="D29">
        <f>'Data Entry'!J30</f>
        <v>6</v>
      </c>
      <c r="E29">
        <f t="shared" si="0"/>
        <v>6</v>
      </c>
      <c r="F29" s="16">
        <f t="shared" si="1"/>
        <v>0</v>
      </c>
      <c r="G29">
        <f>'Data Entry'!K30</f>
        <v>0</v>
      </c>
      <c r="H29">
        <f>'Data Entry'!L30</f>
        <v>0</v>
      </c>
      <c r="I29">
        <f t="shared" si="2"/>
        <v>0</v>
      </c>
      <c r="J29" s="16" t="e">
        <f t="shared" si="3"/>
        <v>#DIV/0!</v>
      </c>
      <c r="K29">
        <f>SUMIF('Data Entry'!M$3:M$1000,A29,'Data Entry'!N$3:N$1000)+SUMIF('Data Entry'!O$3:O$1000,A29,'Data Entry'!P$3:P$1000)+SUMIF('Data Entry'!Q$3:Q$1000,A29,'Data Entry'!R$3:R$1000)</f>
        <v>12.814</v>
      </c>
      <c r="L29">
        <f t="shared" si="4"/>
        <v>0</v>
      </c>
    </row>
    <row r="30" spans="1:12">
      <c r="A30">
        <f>'Data Entry'!A31</f>
        <v>4976</v>
      </c>
      <c r="B30">
        <f>'Data Entry'!B31</f>
        <v>6</v>
      </c>
      <c r="C30">
        <f>'Data Entry'!I31</f>
        <v>0</v>
      </c>
      <c r="D30">
        <f>'Data Entry'!J31</f>
        <v>0</v>
      </c>
      <c r="E30">
        <f t="shared" si="0"/>
        <v>0</v>
      </c>
      <c r="F30" s="16" t="e">
        <f t="shared" si="1"/>
        <v>#DIV/0!</v>
      </c>
      <c r="G30">
        <f>'Data Entry'!K31</f>
        <v>12</v>
      </c>
      <c r="H30">
        <f>'Data Entry'!L31</f>
        <v>3</v>
      </c>
      <c r="I30">
        <f t="shared" si="2"/>
        <v>15</v>
      </c>
      <c r="J30" s="16">
        <f t="shared" si="3"/>
        <v>0.8</v>
      </c>
      <c r="K30">
        <f>SUMIF('Data Entry'!M$3:M$1000,A30,'Data Entry'!N$3:N$1000)+SUMIF('Data Entry'!O$3:O$1000,A30,'Data Entry'!P$3:P$1000)+SUMIF('Data Entry'!Q$3:Q$1000,A30,'Data Entry'!R$3:R$1000)</f>
        <v>20.824</v>
      </c>
      <c r="L30">
        <f t="shared" si="4"/>
        <v>24</v>
      </c>
    </row>
    <row r="31" spans="1:12">
      <c r="A31">
        <f>'Data Entry'!A32</f>
        <v>8850</v>
      </c>
      <c r="B31">
        <f>'Data Entry'!B32</f>
        <v>6</v>
      </c>
      <c r="C31">
        <f>'Data Entry'!I32</f>
        <v>0</v>
      </c>
      <c r="D31">
        <f>'Data Entry'!J32</f>
        <v>1</v>
      </c>
      <c r="E31">
        <f t="shared" si="0"/>
        <v>1</v>
      </c>
      <c r="F31" s="16">
        <f t="shared" si="1"/>
        <v>0</v>
      </c>
      <c r="G31">
        <f>'Data Entry'!K32</f>
        <v>0</v>
      </c>
      <c r="H31">
        <f>'Data Entry'!L32</f>
        <v>0</v>
      </c>
      <c r="I31">
        <f t="shared" si="2"/>
        <v>0</v>
      </c>
      <c r="J31" s="16" t="e">
        <f t="shared" si="3"/>
        <v>#DIV/0!</v>
      </c>
      <c r="K31">
        <f>SUMIF('Data Entry'!M$3:M$1000,A31,'Data Entry'!N$3:N$1000)+SUMIF('Data Entry'!O$3:O$1000,A31,'Data Entry'!P$3:P$1000)+SUMIF('Data Entry'!Q$3:Q$1000,A31,'Data Entry'!R$3:R$1000)</f>
        <v>7.665</v>
      </c>
      <c r="L31">
        <f t="shared" si="4"/>
        <v>0</v>
      </c>
    </row>
    <row r="32" spans="1:12">
      <c r="A32">
        <f>'Data Entry'!A33</f>
        <v>8574</v>
      </c>
      <c r="B32">
        <f>'Data Entry'!B33</f>
        <v>6</v>
      </c>
      <c r="C32">
        <f>'Data Entry'!I33</f>
        <v>2</v>
      </c>
      <c r="D32">
        <f>'Data Entry'!J33</f>
        <v>3</v>
      </c>
      <c r="E32">
        <f t="shared" si="0"/>
        <v>5</v>
      </c>
      <c r="F32" s="16">
        <f t="shared" si="1"/>
        <v>0.4</v>
      </c>
      <c r="G32">
        <f>'Data Entry'!K33</f>
        <v>0</v>
      </c>
      <c r="H32">
        <f>'Data Entry'!L33</f>
        <v>0</v>
      </c>
      <c r="I32">
        <f t="shared" si="2"/>
        <v>0</v>
      </c>
      <c r="J32" s="16" t="e">
        <f t="shared" si="3"/>
        <v>#DIV/0!</v>
      </c>
      <c r="K32">
        <f>SUMIF('Data Entry'!M$3:M$1000,A32,'Data Entry'!N$3:N$1000)+SUMIF('Data Entry'!O$3:O$1000,A32,'Data Entry'!P$3:P$1000)+SUMIF('Data Entry'!Q$3:Q$1000,A32,'Data Entry'!R$3:R$1000)</f>
        <v>9.216</v>
      </c>
      <c r="L32">
        <f t="shared" si="4"/>
        <v>2</v>
      </c>
    </row>
    <row r="33" spans="1:12">
      <c r="A33">
        <f>'Data Entry'!A34</f>
        <v>5032</v>
      </c>
      <c r="B33">
        <f>'Data Entry'!B34</f>
        <v>6</v>
      </c>
      <c r="C33">
        <f>'Data Entry'!I34</f>
        <v>0</v>
      </c>
      <c r="D33">
        <f>'Data Entry'!J34</f>
        <v>0</v>
      </c>
      <c r="E33">
        <f t="shared" si="0"/>
        <v>0</v>
      </c>
      <c r="F33" s="16" t="e">
        <f t="shared" si="1"/>
        <v>#DIV/0!</v>
      </c>
      <c r="G33">
        <f>'Data Entry'!K34</f>
        <v>14</v>
      </c>
      <c r="H33">
        <f>'Data Entry'!L34</f>
        <v>1</v>
      </c>
      <c r="I33">
        <f t="shared" si="2"/>
        <v>15</v>
      </c>
      <c r="J33" s="16">
        <f t="shared" si="3"/>
        <v>0.933333333333333</v>
      </c>
      <c r="K33">
        <f>SUMIF('Data Entry'!M$3:M$1000,A33,'Data Entry'!N$3:N$1000)+SUMIF('Data Entry'!O$3:O$1000,A33,'Data Entry'!P$3:P$1000)+SUMIF('Data Entry'!Q$3:Q$1000,A33,'Data Entry'!R$3:R$1000)</f>
        <v>15.885</v>
      </c>
      <c r="L33">
        <f t="shared" si="4"/>
        <v>28</v>
      </c>
    </row>
    <row r="34" spans="1:12">
      <c r="A34">
        <f>'Data Entry'!A35</f>
        <v>1305</v>
      </c>
      <c r="B34">
        <f>'Data Entry'!B35</f>
        <v>6</v>
      </c>
      <c r="C34">
        <f>'Data Entry'!I35</f>
        <v>0</v>
      </c>
      <c r="D34">
        <f>'Data Entry'!J35</f>
        <v>0</v>
      </c>
      <c r="E34">
        <f t="shared" si="0"/>
        <v>0</v>
      </c>
      <c r="F34" s="16" t="e">
        <f t="shared" si="1"/>
        <v>#DIV/0!</v>
      </c>
      <c r="G34">
        <f>'Data Entry'!K35</f>
        <v>4</v>
      </c>
      <c r="H34">
        <f>'Data Entry'!L35</f>
        <v>0</v>
      </c>
      <c r="I34">
        <f t="shared" si="2"/>
        <v>4</v>
      </c>
      <c r="J34" s="16">
        <f t="shared" si="3"/>
        <v>1</v>
      </c>
      <c r="K34">
        <f>SUMIF('Data Entry'!M$3:M$1000,A34,'Data Entry'!N$3:N$1000)+SUMIF('Data Entry'!O$3:O$1000,A34,'Data Entry'!P$3:P$1000)+SUMIF('Data Entry'!Q$3:Q$1000,A34,'Data Entry'!R$3:R$1000)</f>
        <v>26.073</v>
      </c>
      <c r="L34">
        <f t="shared" si="4"/>
        <v>8</v>
      </c>
    </row>
    <row r="35" spans="1:12">
      <c r="A35">
        <f>'Data Entry'!A36</f>
        <v>1374</v>
      </c>
      <c r="B35">
        <f>'Data Entry'!B36</f>
        <v>7</v>
      </c>
      <c r="C35">
        <f>'Data Entry'!I36</f>
        <v>1</v>
      </c>
      <c r="D35">
        <f>'Data Entry'!J36</f>
        <v>0</v>
      </c>
      <c r="E35">
        <f t="shared" si="0"/>
        <v>1</v>
      </c>
      <c r="F35" s="16">
        <f t="shared" si="1"/>
        <v>1</v>
      </c>
      <c r="G35">
        <f>'Data Entry'!K36</f>
        <v>0</v>
      </c>
      <c r="H35">
        <f>'Data Entry'!L36</f>
        <v>0</v>
      </c>
      <c r="I35">
        <f t="shared" si="2"/>
        <v>0</v>
      </c>
      <c r="J35" s="16" t="e">
        <f t="shared" si="3"/>
        <v>#DIV/0!</v>
      </c>
      <c r="K35">
        <f>SUMIF('Data Entry'!M$3:M$1000,A35,'Data Entry'!N$3:N$1000)+SUMIF('Data Entry'!O$3:O$1000,A35,'Data Entry'!P$3:P$1000)+SUMIF('Data Entry'!Q$3:Q$1000,A35,'Data Entry'!R$3:R$1000)</f>
        <v>45.41</v>
      </c>
      <c r="L35">
        <f t="shared" si="4"/>
        <v>1</v>
      </c>
    </row>
    <row r="36" spans="1:12">
      <c r="A36">
        <f>'Data Entry'!A37</f>
        <v>1246</v>
      </c>
      <c r="B36">
        <f>'Data Entry'!B37</f>
        <v>7</v>
      </c>
      <c r="C36">
        <f>'Data Entry'!I37</f>
        <v>0</v>
      </c>
      <c r="D36">
        <f>'Data Entry'!J37</f>
        <v>0</v>
      </c>
      <c r="E36">
        <f t="shared" si="0"/>
        <v>0</v>
      </c>
      <c r="F36" s="16" t="e">
        <f t="shared" si="1"/>
        <v>#DIV/0!</v>
      </c>
      <c r="G36">
        <f>'Data Entry'!K37</f>
        <v>0</v>
      </c>
      <c r="H36">
        <f>'Data Entry'!L37</f>
        <v>0</v>
      </c>
      <c r="I36">
        <f t="shared" si="2"/>
        <v>0</v>
      </c>
      <c r="J36" s="16" t="e">
        <f t="shared" si="3"/>
        <v>#DIV/0!</v>
      </c>
      <c r="K36">
        <f>SUMIF('Data Entry'!M$3:M$1000,A36,'Data Entry'!N$3:N$1000)+SUMIF('Data Entry'!O$3:O$1000,A36,'Data Entry'!P$3:P$1000)+SUMIF('Data Entry'!Q$3:Q$1000,A36,'Data Entry'!R$3:R$1000)</f>
        <v>7.061</v>
      </c>
      <c r="L36">
        <f t="shared" si="4"/>
        <v>0</v>
      </c>
    </row>
    <row r="37" spans="1:12">
      <c r="A37">
        <f>'Data Entry'!A38</f>
        <v>3543</v>
      </c>
      <c r="B37">
        <f>'Data Entry'!B38</f>
        <v>7</v>
      </c>
      <c r="C37">
        <f>'Data Entry'!I38</f>
        <v>4</v>
      </c>
      <c r="D37">
        <f>'Data Entry'!J38</f>
        <v>0</v>
      </c>
      <c r="E37">
        <f t="shared" si="0"/>
        <v>4</v>
      </c>
      <c r="F37" s="16">
        <f t="shared" si="1"/>
        <v>1</v>
      </c>
      <c r="G37">
        <f>'Data Entry'!K38</f>
        <v>0</v>
      </c>
      <c r="H37">
        <f>'Data Entry'!L38</f>
        <v>0</v>
      </c>
      <c r="I37">
        <f t="shared" si="2"/>
        <v>0</v>
      </c>
      <c r="J37" s="16" t="e">
        <f t="shared" si="3"/>
        <v>#DIV/0!</v>
      </c>
      <c r="K37">
        <f>SUMIF('Data Entry'!M$3:M$1000,A37,'Data Entry'!N$3:N$1000)+SUMIF('Data Entry'!O$3:O$1000,A37,'Data Entry'!P$3:P$1000)+SUMIF('Data Entry'!Q$3:Q$1000,A37,'Data Entry'!R$3:R$1000)</f>
        <v>18.872</v>
      </c>
      <c r="L37">
        <f t="shared" si="4"/>
        <v>4</v>
      </c>
    </row>
    <row r="38" spans="1:12">
      <c r="A38">
        <f>'Data Entry'!A39</f>
        <v>7757</v>
      </c>
      <c r="B38">
        <f>'Data Entry'!B39</f>
        <v>7</v>
      </c>
      <c r="C38">
        <f>'Data Entry'!I39</f>
        <v>0</v>
      </c>
      <c r="D38">
        <f>'Data Entry'!J39</f>
        <v>0</v>
      </c>
      <c r="E38">
        <f t="shared" si="0"/>
        <v>0</v>
      </c>
      <c r="F38" s="16" t="e">
        <f t="shared" si="1"/>
        <v>#DIV/0!</v>
      </c>
      <c r="G38">
        <f>'Data Entry'!K39</f>
        <v>0</v>
      </c>
      <c r="H38">
        <f>'Data Entry'!L39</f>
        <v>0</v>
      </c>
      <c r="I38">
        <f t="shared" si="2"/>
        <v>0</v>
      </c>
      <c r="J38" s="16" t="e">
        <f t="shared" si="3"/>
        <v>#DIV/0!</v>
      </c>
      <c r="K38">
        <f>SUMIF('Data Entry'!M$3:M$1000,A38,'Data Entry'!N$3:N$1000)+SUMIF('Data Entry'!O$3:O$1000,A38,'Data Entry'!P$3:P$1000)+SUMIF('Data Entry'!Q$3:Q$1000,A38,'Data Entry'!R$3:R$1000)</f>
        <v>46.581</v>
      </c>
      <c r="L38">
        <f t="shared" si="4"/>
        <v>0</v>
      </c>
    </row>
    <row r="39" spans="1:12">
      <c r="A39">
        <f>'Data Entry'!A40</f>
        <v>5031</v>
      </c>
      <c r="B39">
        <f>'Data Entry'!B40</f>
        <v>7</v>
      </c>
      <c r="C39">
        <f>'Data Entry'!I40</f>
        <v>2</v>
      </c>
      <c r="D39">
        <f>'Data Entry'!J40</f>
        <v>0</v>
      </c>
      <c r="E39">
        <f t="shared" si="0"/>
        <v>2</v>
      </c>
      <c r="F39" s="16">
        <f t="shared" si="1"/>
        <v>1</v>
      </c>
      <c r="G39">
        <f>'Data Entry'!K40</f>
        <v>0</v>
      </c>
      <c r="H39">
        <f>'Data Entry'!L40</f>
        <v>0</v>
      </c>
      <c r="I39">
        <f t="shared" si="2"/>
        <v>0</v>
      </c>
      <c r="J39" s="16" t="e">
        <f t="shared" si="3"/>
        <v>#DIV/0!</v>
      </c>
      <c r="K39">
        <f>SUMIF('Data Entry'!M$3:M$1000,A39,'Data Entry'!N$3:N$1000)+SUMIF('Data Entry'!O$3:O$1000,A39,'Data Entry'!P$3:P$1000)+SUMIF('Data Entry'!Q$3:Q$1000,A39,'Data Entry'!R$3:R$1000)</f>
        <v>34.322</v>
      </c>
      <c r="L39">
        <f t="shared" si="4"/>
        <v>2</v>
      </c>
    </row>
    <row r="40" spans="1:12">
      <c r="A40">
        <f>'Data Entry'!A41</f>
        <v>1374</v>
      </c>
      <c r="B40">
        <f>'Data Entry'!B41</f>
        <v>7</v>
      </c>
      <c r="C40">
        <f>'Data Entry'!I41</f>
        <v>1</v>
      </c>
      <c r="D40">
        <f>'Data Entry'!J41</f>
        <v>0</v>
      </c>
      <c r="E40">
        <f t="shared" si="0"/>
        <v>1</v>
      </c>
      <c r="F40" s="16">
        <f t="shared" si="1"/>
        <v>1</v>
      </c>
      <c r="G40">
        <f>'Data Entry'!K41</f>
        <v>0</v>
      </c>
      <c r="H40">
        <f>'Data Entry'!L41</f>
        <v>0</v>
      </c>
      <c r="I40">
        <f t="shared" si="2"/>
        <v>0</v>
      </c>
      <c r="J40" s="16" t="e">
        <f t="shared" si="3"/>
        <v>#DIV/0!</v>
      </c>
      <c r="K40">
        <f>SUMIF('Data Entry'!M$3:M$1000,A40,'Data Entry'!N$3:N$1000)+SUMIF('Data Entry'!O$3:O$1000,A40,'Data Entry'!P$3:P$1000)+SUMIF('Data Entry'!Q$3:Q$1000,A40,'Data Entry'!R$3:R$1000)</f>
        <v>45.41</v>
      </c>
      <c r="L40">
        <f t="shared" si="4"/>
        <v>1</v>
      </c>
    </row>
    <row r="41" spans="1:12">
      <c r="A41">
        <f>'Data Entry'!A42</f>
        <v>1246</v>
      </c>
      <c r="B41">
        <f>'Data Entry'!B42</f>
        <v>7</v>
      </c>
      <c r="C41">
        <f>'Data Entry'!I42</f>
        <v>0</v>
      </c>
      <c r="D41">
        <f>'Data Entry'!J42</f>
        <v>0</v>
      </c>
      <c r="E41">
        <f t="shared" si="0"/>
        <v>0</v>
      </c>
      <c r="F41" s="16" t="e">
        <f t="shared" si="1"/>
        <v>#DIV/0!</v>
      </c>
      <c r="G41">
        <f>'Data Entry'!K42</f>
        <v>0</v>
      </c>
      <c r="H41">
        <f>'Data Entry'!L42</f>
        <v>0</v>
      </c>
      <c r="I41">
        <f t="shared" si="2"/>
        <v>0</v>
      </c>
      <c r="J41" s="16" t="e">
        <f t="shared" si="3"/>
        <v>#DIV/0!</v>
      </c>
      <c r="K41">
        <f>SUMIF('Data Entry'!M$3:M$1000,A41,'Data Entry'!N$3:N$1000)+SUMIF('Data Entry'!O$3:O$1000,A41,'Data Entry'!P$3:P$1000)+SUMIF('Data Entry'!Q$3:Q$1000,A41,'Data Entry'!R$3:R$1000)</f>
        <v>7.061</v>
      </c>
      <c r="L41">
        <f t="shared" si="4"/>
        <v>0</v>
      </c>
    </row>
    <row r="42" spans="1:12">
      <c r="A42">
        <f>'Data Entry'!A43</f>
        <v>3543</v>
      </c>
      <c r="B42">
        <f>'Data Entry'!B43</f>
        <v>7</v>
      </c>
      <c r="C42">
        <f>'Data Entry'!I43</f>
        <v>4</v>
      </c>
      <c r="D42">
        <f>'Data Entry'!J43</f>
        <v>0</v>
      </c>
      <c r="E42">
        <f t="shared" si="0"/>
        <v>4</v>
      </c>
      <c r="F42" s="16">
        <f t="shared" si="1"/>
        <v>1</v>
      </c>
      <c r="G42">
        <f>'Data Entry'!K43</f>
        <v>0</v>
      </c>
      <c r="H42">
        <f>'Data Entry'!L43</f>
        <v>0</v>
      </c>
      <c r="I42">
        <f t="shared" si="2"/>
        <v>0</v>
      </c>
      <c r="J42" s="16" t="e">
        <f t="shared" si="3"/>
        <v>#DIV/0!</v>
      </c>
      <c r="K42">
        <f>SUMIF('Data Entry'!M$3:M$1000,A42,'Data Entry'!N$3:N$1000)+SUMIF('Data Entry'!O$3:O$1000,A42,'Data Entry'!P$3:P$1000)+SUMIF('Data Entry'!Q$3:Q$1000,A42,'Data Entry'!R$3:R$1000)</f>
        <v>18.872</v>
      </c>
      <c r="L42">
        <f t="shared" si="4"/>
        <v>4</v>
      </c>
    </row>
    <row r="43" spans="1:12">
      <c r="A43">
        <f>'Data Entry'!A44</f>
        <v>7757</v>
      </c>
      <c r="B43">
        <f>'Data Entry'!B44</f>
        <v>7</v>
      </c>
      <c r="C43">
        <f>'Data Entry'!I44</f>
        <v>0</v>
      </c>
      <c r="D43">
        <f>'Data Entry'!J44</f>
        <v>0</v>
      </c>
      <c r="E43">
        <f t="shared" si="0"/>
        <v>0</v>
      </c>
      <c r="F43" s="16" t="e">
        <f t="shared" si="1"/>
        <v>#DIV/0!</v>
      </c>
      <c r="G43">
        <f>'Data Entry'!K44</f>
        <v>0</v>
      </c>
      <c r="H43">
        <f>'Data Entry'!L44</f>
        <v>0</v>
      </c>
      <c r="I43">
        <f t="shared" si="2"/>
        <v>0</v>
      </c>
      <c r="J43" s="16" t="e">
        <f t="shared" si="3"/>
        <v>#DIV/0!</v>
      </c>
      <c r="K43">
        <f>SUMIF('Data Entry'!M$3:M$1000,A43,'Data Entry'!N$3:N$1000)+SUMIF('Data Entry'!O$3:O$1000,A43,'Data Entry'!P$3:P$1000)+SUMIF('Data Entry'!Q$3:Q$1000,A43,'Data Entry'!R$3:R$1000)</f>
        <v>46.581</v>
      </c>
      <c r="L43">
        <f t="shared" si="4"/>
        <v>0</v>
      </c>
    </row>
    <row r="44" spans="1:12">
      <c r="A44">
        <f>'Data Entry'!A45</f>
        <v>5031</v>
      </c>
      <c r="B44">
        <f>'Data Entry'!B45</f>
        <v>7</v>
      </c>
      <c r="C44">
        <f>'Data Entry'!I45</f>
        <v>2</v>
      </c>
      <c r="D44">
        <f>'Data Entry'!J45</f>
        <v>0</v>
      </c>
      <c r="E44">
        <f t="shared" si="0"/>
        <v>2</v>
      </c>
      <c r="F44" s="16">
        <f t="shared" si="1"/>
        <v>1</v>
      </c>
      <c r="G44">
        <f>'Data Entry'!K45</f>
        <v>0</v>
      </c>
      <c r="H44">
        <f>'Data Entry'!L45</f>
        <v>0</v>
      </c>
      <c r="I44">
        <f t="shared" si="2"/>
        <v>0</v>
      </c>
      <c r="J44" s="16" t="e">
        <f t="shared" si="3"/>
        <v>#DIV/0!</v>
      </c>
      <c r="K44">
        <f>SUMIF('Data Entry'!M$3:M$1000,A44,'Data Entry'!N$3:N$1000)+SUMIF('Data Entry'!O$3:O$1000,A44,'Data Entry'!P$3:P$1000)+SUMIF('Data Entry'!Q$3:Q$1000,A44,'Data Entry'!R$3:R$1000)</f>
        <v>34.322</v>
      </c>
      <c r="L44">
        <f t="shared" si="4"/>
        <v>2</v>
      </c>
    </row>
    <row r="45" spans="1:12">
      <c r="A45">
        <f>'Data Entry'!A46</f>
        <v>1246</v>
      </c>
      <c r="B45">
        <f>'Data Entry'!B46</f>
        <v>9</v>
      </c>
      <c r="C45">
        <f>'Data Entry'!I46</f>
        <v>0</v>
      </c>
      <c r="D45">
        <f>'Data Entry'!J46</f>
        <v>0</v>
      </c>
      <c r="E45">
        <f t="shared" si="0"/>
        <v>0</v>
      </c>
      <c r="F45" s="16" t="e">
        <f t="shared" si="1"/>
        <v>#DIV/0!</v>
      </c>
      <c r="G45">
        <f>'Data Entry'!K46</f>
        <v>0</v>
      </c>
      <c r="H45">
        <f>'Data Entry'!L46</f>
        <v>2</v>
      </c>
      <c r="I45">
        <f t="shared" si="2"/>
        <v>2</v>
      </c>
      <c r="J45" s="16">
        <f t="shared" si="3"/>
        <v>0</v>
      </c>
      <c r="K45">
        <f>SUMIF('Data Entry'!M$3:M$1000,A45,'Data Entry'!N$3:N$1000)+SUMIF('Data Entry'!O$3:O$1000,A45,'Data Entry'!P$3:P$1000)+SUMIF('Data Entry'!Q$3:Q$1000,A45,'Data Entry'!R$3:R$1000)</f>
        <v>7.061</v>
      </c>
      <c r="L45">
        <f t="shared" si="4"/>
        <v>0</v>
      </c>
    </row>
    <row r="46" spans="1:12">
      <c r="A46">
        <f>'Data Entry'!A47</f>
        <v>8731</v>
      </c>
      <c r="B46">
        <f>'Data Entry'!B47</f>
        <v>9</v>
      </c>
      <c r="C46">
        <f>'Data Entry'!I47</f>
        <v>6</v>
      </c>
      <c r="D46">
        <f>'Data Entry'!J47</f>
        <v>1</v>
      </c>
      <c r="E46">
        <f t="shared" si="0"/>
        <v>7</v>
      </c>
      <c r="F46" s="16">
        <f t="shared" si="1"/>
        <v>0.857142857142857</v>
      </c>
      <c r="G46">
        <f>'Data Entry'!K47</f>
        <v>0</v>
      </c>
      <c r="H46">
        <f>'Data Entry'!L47</f>
        <v>0</v>
      </c>
      <c r="I46">
        <f t="shared" si="2"/>
        <v>0</v>
      </c>
      <c r="J46" s="16" t="e">
        <f t="shared" si="3"/>
        <v>#DIV/0!</v>
      </c>
      <c r="K46">
        <f>SUMIF('Data Entry'!M$3:M$1000,A46,'Data Entry'!N$3:N$1000)+SUMIF('Data Entry'!O$3:O$1000,A46,'Data Entry'!P$3:P$1000)+SUMIF('Data Entry'!Q$3:Q$1000,A46,'Data Entry'!R$3:R$1000)</f>
        <v>11.994</v>
      </c>
      <c r="L46">
        <f t="shared" si="4"/>
        <v>6</v>
      </c>
    </row>
    <row r="47" spans="1:12">
      <c r="A47">
        <f>'Data Entry'!A48</f>
        <v>8850</v>
      </c>
      <c r="B47">
        <f>'Data Entry'!B48</f>
        <v>9</v>
      </c>
      <c r="C47">
        <f>'Data Entry'!I48</f>
        <v>0</v>
      </c>
      <c r="D47">
        <f>'Data Entry'!J48</f>
        <v>1</v>
      </c>
      <c r="E47">
        <f t="shared" si="0"/>
        <v>1</v>
      </c>
      <c r="F47" s="16">
        <f t="shared" si="1"/>
        <v>0</v>
      </c>
      <c r="G47">
        <f>'Data Entry'!K48</f>
        <v>0</v>
      </c>
      <c r="H47">
        <f>'Data Entry'!L48</f>
        <v>0</v>
      </c>
      <c r="I47">
        <f t="shared" si="2"/>
        <v>0</v>
      </c>
      <c r="J47" s="16" t="e">
        <f t="shared" si="3"/>
        <v>#DIV/0!</v>
      </c>
      <c r="K47">
        <f>SUMIF('Data Entry'!M$3:M$1000,A47,'Data Entry'!N$3:N$1000)+SUMIF('Data Entry'!O$3:O$1000,A47,'Data Entry'!P$3:P$1000)+SUMIF('Data Entry'!Q$3:Q$1000,A47,'Data Entry'!R$3:R$1000)</f>
        <v>7.665</v>
      </c>
      <c r="L47">
        <f t="shared" si="4"/>
        <v>0</v>
      </c>
    </row>
    <row r="48" spans="1:12">
      <c r="A48">
        <f>'Data Entry'!A49</f>
        <v>4946</v>
      </c>
      <c r="B48">
        <f>'Data Entry'!B49</f>
        <v>9</v>
      </c>
      <c r="C48">
        <f>'Data Entry'!I49</f>
        <v>0</v>
      </c>
      <c r="D48">
        <f>'Data Entry'!J49</f>
        <v>0</v>
      </c>
      <c r="E48">
        <f t="shared" si="0"/>
        <v>0</v>
      </c>
      <c r="F48" s="16" t="e">
        <f t="shared" si="1"/>
        <v>#DIV/0!</v>
      </c>
      <c r="G48">
        <f>'Data Entry'!K49</f>
        <v>1</v>
      </c>
      <c r="H48">
        <f>'Data Entry'!L49</f>
        <v>10</v>
      </c>
      <c r="I48">
        <f t="shared" si="2"/>
        <v>11</v>
      </c>
      <c r="J48" s="16">
        <f t="shared" si="3"/>
        <v>0.0909090909090909</v>
      </c>
      <c r="K48">
        <f>SUMIF('Data Entry'!M$3:M$1000,A48,'Data Entry'!N$3:N$1000)+SUMIF('Data Entry'!O$3:O$1000,A48,'Data Entry'!P$3:P$1000)+SUMIF('Data Entry'!Q$3:Q$1000,A48,'Data Entry'!R$3:R$1000)</f>
        <v>8.489</v>
      </c>
      <c r="L48">
        <f t="shared" si="4"/>
        <v>2</v>
      </c>
    </row>
    <row r="49" spans="1:12">
      <c r="A49">
        <f>'Data Entry'!A50</f>
        <v>5032</v>
      </c>
      <c r="B49">
        <f>'Data Entry'!B50</f>
        <v>9</v>
      </c>
      <c r="C49">
        <f>'Data Entry'!I50</f>
        <v>0</v>
      </c>
      <c r="D49">
        <f>'Data Entry'!J50</f>
        <v>0</v>
      </c>
      <c r="E49">
        <f t="shared" si="0"/>
        <v>0</v>
      </c>
      <c r="F49" s="16" t="e">
        <f t="shared" si="1"/>
        <v>#DIV/0!</v>
      </c>
      <c r="G49">
        <f>'Data Entry'!K50</f>
        <v>13</v>
      </c>
      <c r="H49">
        <f>'Data Entry'!L50</f>
        <v>4</v>
      </c>
      <c r="I49">
        <f t="shared" si="2"/>
        <v>17</v>
      </c>
      <c r="J49" s="16">
        <f t="shared" si="3"/>
        <v>0.764705882352941</v>
      </c>
      <c r="K49">
        <f>SUMIF('Data Entry'!M$3:M$1000,A49,'Data Entry'!N$3:N$1000)+SUMIF('Data Entry'!O$3:O$1000,A49,'Data Entry'!P$3:P$1000)+SUMIF('Data Entry'!Q$3:Q$1000,A49,'Data Entry'!R$3:R$1000)</f>
        <v>15.885</v>
      </c>
      <c r="L49">
        <f t="shared" si="4"/>
        <v>26</v>
      </c>
    </row>
    <row r="50" spans="1:12">
      <c r="A50">
        <f>'Data Entry'!A51</f>
        <v>4343</v>
      </c>
      <c r="B50">
        <f>'Data Entry'!B51</f>
        <v>9</v>
      </c>
      <c r="C50">
        <f>'Data Entry'!I51</f>
        <v>0</v>
      </c>
      <c r="D50">
        <f>'Data Entry'!J51</f>
        <v>0</v>
      </c>
      <c r="E50">
        <f t="shared" si="0"/>
        <v>0</v>
      </c>
      <c r="F50" s="16" t="e">
        <f t="shared" si="1"/>
        <v>#DIV/0!</v>
      </c>
      <c r="G50">
        <f>'Data Entry'!K51</f>
        <v>5</v>
      </c>
      <c r="H50">
        <f>'Data Entry'!L51</f>
        <v>5</v>
      </c>
      <c r="I50">
        <f t="shared" si="2"/>
        <v>10</v>
      </c>
      <c r="J50" s="16">
        <f t="shared" si="3"/>
        <v>0.5</v>
      </c>
      <c r="K50">
        <f>SUMIF('Data Entry'!M$3:M$1000,A50,'Data Entry'!N$3:N$1000)+SUMIF('Data Entry'!O$3:O$1000,A50,'Data Entry'!P$3:P$1000)+SUMIF('Data Entry'!Q$3:Q$1000,A50,'Data Entry'!R$3:R$1000)</f>
        <v>40.447</v>
      </c>
      <c r="L50">
        <f t="shared" si="4"/>
        <v>10</v>
      </c>
    </row>
    <row r="51" spans="1:12">
      <c r="A51">
        <f>'Data Entry'!A52</f>
        <v>8884</v>
      </c>
      <c r="B51">
        <f>'Data Entry'!B52</f>
        <v>10</v>
      </c>
      <c r="C51">
        <f>'Data Entry'!I52</f>
        <v>2</v>
      </c>
      <c r="D51">
        <f>'Data Entry'!J52</f>
        <v>0</v>
      </c>
      <c r="E51">
        <f t="shared" si="0"/>
        <v>2</v>
      </c>
      <c r="F51" s="16">
        <f t="shared" si="1"/>
        <v>1</v>
      </c>
      <c r="G51">
        <f>'Data Entry'!K52</f>
        <v>0</v>
      </c>
      <c r="H51">
        <f>'Data Entry'!L52</f>
        <v>0</v>
      </c>
      <c r="I51">
        <f t="shared" si="2"/>
        <v>0</v>
      </c>
      <c r="J51" s="16" t="e">
        <f t="shared" si="3"/>
        <v>#DIV/0!</v>
      </c>
      <c r="K51">
        <f>SUMIF('Data Entry'!M$3:M$1000,A51,'Data Entry'!N$3:N$1000)+SUMIF('Data Entry'!O$3:O$1000,A51,'Data Entry'!P$3:P$1000)+SUMIF('Data Entry'!Q$3:Q$1000,A51,'Data Entry'!R$3:R$1000)</f>
        <v>25.151</v>
      </c>
      <c r="L51">
        <f t="shared" si="4"/>
        <v>2</v>
      </c>
    </row>
    <row r="52" spans="1:12">
      <c r="A52">
        <f>'Data Entry'!A53</f>
        <v>4976</v>
      </c>
      <c r="B52">
        <f>'Data Entry'!B53</f>
        <v>10</v>
      </c>
      <c r="C52">
        <f>'Data Entry'!I53</f>
        <v>1</v>
      </c>
      <c r="D52">
        <f>'Data Entry'!J53</f>
        <v>0</v>
      </c>
      <c r="E52">
        <f t="shared" si="0"/>
        <v>1</v>
      </c>
      <c r="F52" s="16">
        <f t="shared" si="1"/>
        <v>1</v>
      </c>
      <c r="G52">
        <f>'Data Entry'!K53</f>
        <v>6</v>
      </c>
      <c r="H52">
        <f>'Data Entry'!L53</f>
        <v>2</v>
      </c>
      <c r="I52">
        <f t="shared" si="2"/>
        <v>8</v>
      </c>
      <c r="J52" s="16">
        <f t="shared" si="3"/>
        <v>0.75</v>
      </c>
      <c r="K52">
        <f>SUMIF('Data Entry'!M$3:M$1000,A52,'Data Entry'!N$3:N$1000)+SUMIF('Data Entry'!O$3:O$1000,A52,'Data Entry'!P$3:P$1000)+SUMIF('Data Entry'!Q$3:Q$1000,A52,'Data Entry'!R$3:R$1000)</f>
        <v>20.824</v>
      </c>
      <c r="L52">
        <f t="shared" si="4"/>
        <v>13</v>
      </c>
    </row>
    <row r="53" spans="1:12">
      <c r="A53">
        <f>'Data Entry'!A54</f>
        <v>1374</v>
      </c>
      <c r="B53">
        <f>'Data Entry'!B54</f>
        <v>10</v>
      </c>
      <c r="C53">
        <f>'Data Entry'!I54</f>
        <v>0</v>
      </c>
      <c r="D53">
        <f>'Data Entry'!J54</f>
        <v>0</v>
      </c>
      <c r="E53">
        <f t="shared" si="0"/>
        <v>0</v>
      </c>
      <c r="F53" s="16" t="e">
        <f t="shared" si="1"/>
        <v>#DIV/0!</v>
      </c>
      <c r="G53">
        <f>'Data Entry'!K54</f>
        <v>0</v>
      </c>
      <c r="H53">
        <f>'Data Entry'!L54</f>
        <v>0</v>
      </c>
      <c r="I53">
        <f t="shared" si="2"/>
        <v>0</v>
      </c>
      <c r="J53" s="16" t="e">
        <f t="shared" si="3"/>
        <v>#DIV/0!</v>
      </c>
      <c r="K53">
        <f>SUMIF('Data Entry'!M$3:M$1000,A53,'Data Entry'!N$3:N$1000)+SUMIF('Data Entry'!O$3:O$1000,A53,'Data Entry'!P$3:P$1000)+SUMIF('Data Entry'!Q$3:Q$1000,A53,'Data Entry'!R$3:R$1000)</f>
        <v>45.41</v>
      </c>
      <c r="L53">
        <f t="shared" si="4"/>
        <v>0</v>
      </c>
    </row>
    <row r="54" spans="1:12">
      <c r="A54">
        <f>'Data Entry'!A55</f>
        <v>1305</v>
      </c>
      <c r="B54">
        <f>'Data Entry'!B55</f>
        <v>10</v>
      </c>
      <c r="C54">
        <f>'Data Entry'!I55</f>
        <v>1</v>
      </c>
      <c r="D54">
        <f>'Data Entry'!J55</f>
        <v>0</v>
      </c>
      <c r="E54">
        <f t="shared" si="0"/>
        <v>1</v>
      </c>
      <c r="F54" s="16">
        <f t="shared" si="1"/>
        <v>1</v>
      </c>
      <c r="G54">
        <f>'Data Entry'!K55</f>
        <v>2</v>
      </c>
      <c r="H54">
        <f>'Data Entry'!L55</f>
        <v>5</v>
      </c>
      <c r="I54">
        <f t="shared" si="2"/>
        <v>7</v>
      </c>
      <c r="J54" s="16">
        <f t="shared" si="3"/>
        <v>0.285714285714286</v>
      </c>
      <c r="K54">
        <f>SUMIF('Data Entry'!M$3:M$1000,A54,'Data Entry'!N$3:N$1000)+SUMIF('Data Entry'!O$3:O$1000,A54,'Data Entry'!P$3:P$1000)+SUMIF('Data Entry'!Q$3:Q$1000,A54,'Data Entry'!R$3:R$1000)</f>
        <v>26.073</v>
      </c>
      <c r="L54">
        <f t="shared" si="4"/>
        <v>5</v>
      </c>
    </row>
    <row r="55" spans="1:12">
      <c r="A55">
        <f>'Data Entry'!A56</f>
        <v>7757</v>
      </c>
      <c r="B55">
        <f>'Data Entry'!B56</f>
        <v>10</v>
      </c>
      <c r="C55">
        <f>'Data Entry'!I56</f>
        <v>0</v>
      </c>
      <c r="D55">
        <f>'Data Entry'!J56</f>
        <v>0</v>
      </c>
      <c r="E55">
        <f t="shared" si="0"/>
        <v>0</v>
      </c>
      <c r="F55" s="16" t="e">
        <f t="shared" si="1"/>
        <v>#DIV/0!</v>
      </c>
      <c r="G55">
        <f>'Data Entry'!K56</f>
        <v>0</v>
      </c>
      <c r="H55">
        <f>'Data Entry'!L56</f>
        <v>0</v>
      </c>
      <c r="I55">
        <f t="shared" si="2"/>
        <v>0</v>
      </c>
      <c r="J55" s="16" t="e">
        <f t="shared" si="3"/>
        <v>#DIV/0!</v>
      </c>
      <c r="K55">
        <f>SUMIF('Data Entry'!M$3:M$1000,A55,'Data Entry'!N$3:N$1000)+SUMIF('Data Entry'!O$3:O$1000,A55,'Data Entry'!P$3:P$1000)+SUMIF('Data Entry'!Q$3:Q$1000,A55,'Data Entry'!R$3:R$1000)</f>
        <v>46.581</v>
      </c>
      <c r="L55">
        <f t="shared" si="4"/>
        <v>0</v>
      </c>
    </row>
    <row r="56" spans="1:12">
      <c r="A56">
        <f>'Data Entry'!A57</f>
        <v>6397</v>
      </c>
      <c r="B56">
        <f>'Data Entry'!B57</f>
        <v>10</v>
      </c>
      <c r="C56">
        <f>'Data Entry'!I57</f>
        <v>1</v>
      </c>
      <c r="D56">
        <f>'Data Entry'!J57</f>
        <v>1</v>
      </c>
      <c r="E56">
        <f t="shared" si="0"/>
        <v>2</v>
      </c>
      <c r="F56" s="16">
        <f t="shared" si="1"/>
        <v>0.5</v>
      </c>
      <c r="G56">
        <f>'Data Entry'!K57</f>
        <v>0</v>
      </c>
      <c r="H56">
        <f>'Data Entry'!L57</f>
        <v>0</v>
      </c>
      <c r="I56">
        <f t="shared" si="2"/>
        <v>0</v>
      </c>
      <c r="J56" s="16" t="e">
        <f t="shared" si="3"/>
        <v>#DIV/0!</v>
      </c>
      <c r="K56">
        <f>SUMIF('Data Entry'!M$3:M$1000,A56,'Data Entry'!N$3:N$1000)+SUMIF('Data Entry'!O$3:O$1000,A56,'Data Entry'!P$3:P$1000)+SUMIF('Data Entry'!Q$3:Q$1000,A56,'Data Entry'!R$3:R$1000)</f>
        <v>12.814</v>
      </c>
      <c r="L56">
        <f t="shared" si="4"/>
        <v>1</v>
      </c>
    </row>
    <row r="57" spans="1:12">
      <c r="A57">
        <f>'Data Entry'!A58</f>
        <v>4946</v>
      </c>
      <c r="B57">
        <f>'Data Entry'!B58</f>
        <v>11</v>
      </c>
      <c r="C57">
        <f>'Data Entry'!I58</f>
        <v>1</v>
      </c>
      <c r="D57">
        <f>'Data Entry'!J58</f>
        <v>0</v>
      </c>
      <c r="E57">
        <f t="shared" si="0"/>
        <v>1</v>
      </c>
      <c r="F57" s="16">
        <f t="shared" si="1"/>
        <v>1</v>
      </c>
      <c r="G57">
        <f>'Data Entry'!K58</f>
        <v>3</v>
      </c>
      <c r="H57">
        <f>'Data Entry'!L58</f>
        <v>5</v>
      </c>
      <c r="I57">
        <f t="shared" si="2"/>
        <v>8</v>
      </c>
      <c r="J57" s="16">
        <f t="shared" si="3"/>
        <v>0.375</v>
      </c>
      <c r="K57">
        <f>SUMIF('Data Entry'!M$3:M$1000,A57,'Data Entry'!N$3:N$1000)+SUMIF('Data Entry'!O$3:O$1000,A57,'Data Entry'!P$3:P$1000)+SUMIF('Data Entry'!Q$3:Q$1000,A57,'Data Entry'!R$3:R$1000)</f>
        <v>8.489</v>
      </c>
      <c r="L57">
        <f t="shared" si="4"/>
        <v>7</v>
      </c>
    </row>
    <row r="58" spans="1:12">
      <c r="A58">
        <f>'Data Entry'!A59</f>
        <v>7902</v>
      </c>
      <c r="B58">
        <f>'Data Entry'!B59</f>
        <v>11</v>
      </c>
      <c r="C58">
        <f>'Data Entry'!I59</f>
        <v>7</v>
      </c>
      <c r="D58">
        <f>'Data Entry'!J59</f>
        <v>0</v>
      </c>
      <c r="E58">
        <f t="shared" si="0"/>
        <v>7</v>
      </c>
      <c r="F58" s="16">
        <f t="shared" si="1"/>
        <v>1</v>
      </c>
      <c r="G58">
        <f>'Data Entry'!K59</f>
        <v>0</v>
      </c>
      <c r="H58">
        <f>'Data Entry'!L59</f>
        <v>0</v>
      </c>
      <c r="I58">
        <f t="shared" si="2"/>
        <v>0</v>
      </c>
      <c r="J58" s="16" t="e">
        <f t="shared" si="3"/>
        <v>#DIV/0!</v>
      </c>
      <c r="K58">
        <f>SUMIF('Data Entry'!M$3:M$1000,A58,'Data Entry'!N$3:N$1000)+SUMIF('Data Entry'!O$3:O$1000,A58,'Data Entry'!P$3:P$1000)+SUMIF('Data Entry'!Q$3:Q$1000,A58,'Data Entry'!R$3:R$1000)</f>
        <v>28.454</v>
      </c>
      <c r="L58">
        <f t="shared" si="4"/>
        <v>7</v>
      </c>
    </row>
    <row r="59" spans="1:12">
      <c r="A59">
        <f>'Data Entry'!A60</f>
        <v>5409</v>
      </c>
      <c r="B59">
        <f>'Data Entry'!B60</f>
        <v>11</v>
      </c>
      <c r="C59">
        <f>'Data Entry'!I60</f>
        <v>0</v>
      </c>
      <c r="D59">
        <f>'Data Entry'!J60</f>
        <v>0</v>
      </c>
      <c r="E59">
        <f t="shared" si="0"/>
        <v>0</v>
      </c>
      <c r="F59" s="16" t="e">
        <f t="shared" si="1"/>
        <v>#DIV/0!</v>
      </c>
      <c r="G59">
        <f>'Data Entry'!K60</f>
        <v>14</v>
      </c>
      <c r="H59">
        <f>'Data Entry'!L60</f>
        <v>0</v>
      </c>
      <c r="I59">
        <f t="shared" si="2"/>
        <v>14</v>
      </c>
      <c r="J59" s="16">
        <f t="shared" si="3"/>
        <v>1</v>
      </c>
      <c r="K59">
        <f>SUMIF('Data Entry'!M$3:M$1000,A59,'Data Entry'!N$3:N$1000)+SUMIF('Data Entry'!O$3:O$1000,A59,'Data Entry'!P$3:P$1000)+SUMIF('Data Entry'!Q$3:Q$1000,A59,'Data Entry'!R$3:R$1000)</f>
        <v>28.971</v>
      </c>
      <c r="L59">
        <f t="shared" si="4"/>
        <v>28</v>
      </c>
    </row>
    <row r="60" spans="1:12">
      <c r="A60">
        <f>'Data Entry'!A61</f>
        <v>1246</v>
      </c>
      <c r="B60">
        <f>'Data Entry'!B61</f>
        <v>11</v>
      </c>
      <c r="C60">
        <f>'Data Entry'!I61</f>
        <v>1</v>
      </c>
      <c r="D60">
        <f>'Data Entry'!J61</f>
        <v>0</v>
      </c>
      <c r="E60">
        <f t="shared" si="0"/>
        <v>1</v>
      </c>
      <c r="F60" s="16">
        <f t="shared" si="1"/>
        <v>1</v>
      </c>
      <c r="G60">
        <f>'Data Entry'!K61</f>
        <v>0</v>
      </c>
      <c r="H60">
        <f>'Data Entry'!L61</f>
        <v>1</v>
      </c>
      <c r="I60">
        <f t="shared" si="2"/>
        <v>1</v>
      </c>
      <c r="J60" s="16">
        <f t="shared" si="3"/>
        <v>0</v>
      </c>
      <c r="K60">
        <f>SUMIF('Data Entry'!M$3:M$1000,A60,'Data Entry'!N$3:N$1000)+SUMIF('Data Entry'!O$3:O$1000,A60,'Data Entry'!P$3:P$1000)+SUMIF('Data Entry'!Q$3:Q$1000,A60,'Data Entry'!R$3:R$1000)</f>
        <v>7.061</v>
      </c>
      <c r="L60">
        <f t="shared" si="4"/>
        <v>1</v>
      </c>
    </row>
    <row r="61" spans="1:12">
      <c r="A61">
        <f>'Data Entry'!A62</f>
        <v>5032</v>
      </c>
      <c r="B61">
        <f>'Data Entry'!B62</f>
        <v>11</v>
      </c>
      <c r="C61">
        <f>'Data Entry'!I62</f>
        <v>0</v>
      </c>
      <c r="D61">
        <f>'Data Entry'!J62</f>
        <v>0</v>
      </c>
      <c r="E61">
        <f t="shared" si="0"/>
        <v>0</v>
      </c>
      <c r="F61" s="16" t="e">
        <f t="shared" si="1"/>
        <v>#DIV/0!</v>
      </c>
      <c r="G61">
        <f>'Data Entry'!K62</f>
        <v>12</v>
      </c>
      <c r="H61">
        <f>'Data Entry'!L62</f>
        <v>4</v>
      </c>
      <c r="I61">
        <f t="shared" si="2"/>
        <v>16</v>
      </c>
      <c r="J61" s="16">
        <f t="shared" si="3"/>
        <v>0.75</v>
      </c>
      <c r="K61">
        <f>SUMIF('Data Entry'!M$3:M$1000,A61,'Data Entry'!N$3:N$1000)+SUMIF('Data Entry'!O$3:O$1000,A61,'Data Entry'!P$3:P$1000)+SUMIF('Data Entry'!Q$3:Q$1000,A61,'Data Entry'!R$3:R$1000)</f>
        <v>15.885</v>
      </c>
      <c r="L61">
        <f t="shared" si="4"/>
        <v>24</v>
      </c>
    </row>
    <row r="62" spans="1:12">
      <c r="A62">
        <f>'Data Entry'!A63</f>
        <v>8574</v>
      </c>
      <c r="B62">
        <f>'Data Entry'!B63</f>
        <v>11</v>
      </c>
      <c r="C62">
        <f>'Data Entry'!I63</f>
        <v>4</v>
      </c>
      <c r="D62">
        <f>'Data Entry'!J63</f>
        <v>1</v>
      </c>
      <c r="E62">
        <f t="shared" si="0"/>
        <v>5</v>
      </c>
      <c r="F62" s="16">
        <f t="shared" si="1"/>
        <v>0.8</v>
      </c>
      <c r="G62">
        <f>'Data Entry'!K63</f>
        <v>0</v>
      </c>
      <c r="H62">
        <f>'Data Entry'!L63</f>
        <v>0</v>
      </c>
      <c r="I62">
        <f t="shared" si="2"/>
        <v>0</v>
      </c>
      <c r="J62" s="16" t="e">
        <f t="shared" si="3"/>
        <v>#DIV/0!</v>
      </c>
      <c r="K62">
        <f>SUMIF('Data Entry'!M$3:M$1000,A62,'Data Entry'!N$3:N$1000)+SUMIF('Data Entry'!O$3:O$1000,A62,'Data Entry'!P$3:P$1000)+SUMIF('Data Entry'!Q$3:Q$1000,A62,'Data Entry'!R$3:R$1000)</f>
        <v>9.216</v>
      </c>
      <c r="L62">
        <f t="shared" si="4"/>
        <v>4</v>
      </c>
    </row>
    <row r="63" spans="1:12">
      <c r="A63">
        <f>'Data Entry'!A64</f>
        <v>4343</v>
      </c>
      <c r="B63">
        <f>'Data Entry'!B64</f>
        <v>12</v>
      </c>
      <c r="C63">
        <f>'Data Entry'!I64</f>
        <v>0</v>
      </c>
      <c r="D63">
        <f>'Data Entry'!J64</f>
        <v>0</v>
      </c>
      <c r="E63">
        <f t="shared" si="0"/>
        <v>0</v>
      </c>
      <c r="F63" s="16" t="e">
        <f t="shared" si="1"/>
        <v>#DIV/0!</v>
      </c>
      <c r="G63">
        <f>'Data Entry'!K64</f>
        <v>5</v>
      </c>
      <c r="H63">
        <f>'Data Entry'!L64</f>
        <v>1</v>
      </c>
      <c r="I63">
        <f t="shared" si="2"/>
        <v>6</v>
      </c>
      <c r="J63" s="16">
        <f t="shared" si="3"/>
        <v>0.833333333333333</v>
      </c>
      <c r="K63">
        <f>SUMIF('Data Entry'!M$3:M$1000,A63,'Data Entry'!N$3:N$1000)+SUMIF('Data Entry'!O$3:O$1000,A63,'Data Entry'!P$3:P$1000)+SUMIF('Data Entry'!Q$3:Q$1000,A63,'Data Entry'!R$3:R$1000)</f>
        <v>40.447</v>
      </c>
      <c r="L63">
        <f t="shared" si="4"/>
        <v>10</v>
      </c>
    </row>
    <row r="64" spans="1:12">
      <c r="A64">
        <f>'Data Entry'!A65</f>
        <v>8850</v>
      </c>
      <c r="B64">
        <f>'Data Entry'!B65</f>
        <v>12</v>
      </c>
      <c r="C64">
        <f>'Data Entry'!I65</f>
        <v>1</v>
      </c>
      <c r="D64">
        <f>'Data Entry'!J65</f>
        <v>0</v>
      </c>
      <c r="E64">
        <f t="shared" si="0"/>
        <v>1</v>
      </c>
      <c r="F64" s="16">
        <f t="shared" si="1"/>
        <v>1</v>
      </c>
      <c r="G64">
        <f>'Data Entry'!K65</f>
        <v>0</v>
      </c>
      <c r="H64">
        <f>'Data Entry'!L65</f>
        <v>0</v>
      </c>
      <c r="I64">
        <f t="shared" si="2"/>
        <v>0</v>
      </c>
      <c r="J64" s="16" t="e">
        <f t="shared" si="3"/>
        <v>#DIV/0!</v>
      </c>
      <c r="K64">
        <f>SUMIF('Data Entry'!M$3:M$1000,A64,'Data Entry'!N$3:N$1000)+SUMIF('Data Entry'!O$3:O$1000,A64,'Data Entry'!P$3:P$1000)+SUMIF('Data Entry'!Q$3:Q$1000,A64,'Data Entry'!R$3:R$1000)</f>
        <v>7.665</v>
      </c>
      <c r="L64">
        <f t="shared" si="4"/>
        <v>1</v>
      </c>
    </row>
    <row r="65" spans="1:12">
      <c r="A65">
        <f>'Data Entry'!A66</f>
        <v>8884</v>
      </c>
      <c r="B65">
        <f>'Data Entry'!B66</f>
        <v>12</v>
      </c>
      <c r="C65">
        <f>'Data Entry'!I66</f>
        <v>0</v>
      </c>
      <c r="D65">
        <f>'Data Entry'!J66</f>
        <v>0</v>
      </c>
      <c r="E65">
        <f t="shared" si="0"/>
        <v>0</v>
      </c>
      <c r="F65" s="16" t="e">
        <f t="shared" si="1"/>
        <v>#DIV/0!</v>
      </c>
      <c r="G65">
        <f>'Data Entry'!K66</f>
        <v>0</v>
      </c>
      <c r="H65">
        <f>'Data Entry'!L66</f>
        <v>0</v>
      </c>
      <c r="I65">
        <f t="shared" si="2"/>
        <v>0</v>
      </c>
      <c r="J65" s="16" t="e">
        <f t="shared" si="3"/>
        <v>#DIV/0!</v>
      </c>
      <c r="K65">
        <f>SUMIF('Data Entry'!M$3:M$1000,A65,'Data Entry'!N$3:N$1000)+SUMIF('Data Entry'!O$3:O$1000,A65,'Data Entry'!P$3:P$1000)+SUMIF('Data Entry'!Q$3:Q$1000,A65,'Data Entry'!R$3:R$1000)</f>
        <v>25.151</v>
      </c>
      <c r="L65">
        <f t="shared" si="4"/>
        <v>0</v>
      </c>
    </row>
    <row r="66" spans="1:12">
      <c r="A66">
        <f>'Data Entry'!A67</f>
        <v>4976</v>
      </c>
      <c r="B66">
        <f>'Data Entry'!B67</f>
        <v>12</v>
      </c>
      <c r="C66">
        <f>'Data Entry'!I67</f>
        <v>0</v>
      </c>
      <c r="D66">
        <f>'Data Entry'!J67</f>
        <v>0</v>
      </c>
      <c r="E66">
        <f t="shared" si="0"/>
        <v>0</v>
      </c>
      <c r="F66" s="16" t="e">
        <f t="shared" si="1"/>
        <v>#DIV/0!</v>
      </c>
      <c r="G66">
        <f>'Data Entry'!K67</f>
        <v>12</v>
      </c>
      <c r="H66">
        <f>'Data Entry'!L67</f>
        <v>4</v>
      </c>
      <c r="I66">
        <f t="shared" si="2"/>
        <v>16</v>
      </c>
      <c r="J66" s="16">
        <f t="shared" si="3"/>
        <v>0.75</v>
      </c>
      <c r="K66">
        <f>SUMIF('Data Entry'!M$3:M$1000,A66,'Data Entry'!N$3:N$1000)+SUMIF('Data Entry'!O$3:O$1000,A66,'Data Entry'!P$3:P$1000)+SUMIF('Data Entry'!Q$3:Q$1000,A66,'Data Entry'!R$3:R$1000)</f>
        <v>20.824</v>
      </c>
      <c r="L66">
        <f t="shared" si="4"/>
        <v>24</v>
      </c>
    </row>
    <row r="67" spans="1:12">
      <c r="A67">
        <f>'Data Entry'!A68</f>
        <v>3543</v>
      </c>
      <c r="B67">
        <f>'Data Entry'!B68</f>
        <v>12</v>
      </c>
      <c r="C67">
        <f>'Data Entry'!I68</f>
        <v>0</v>
      </c>
      <c r="D67">
        <f>'Data Entry'!J68</f>
        <v>0</v>
      </c>
      <c r="E67">
        <f t="shared" ref="E67:E130" si="5">C67+D67</f>
        <v>0</v>
      </c>
      <c r="F67" s="16" t="e">
        <f t="shared" ref="F67:F130" si="6">C67/E67</f>
        <v>#DIV/0!</v>
      </c>
      <c r="G67">
        <f>'Data Entry'!K68</f>
        <v>0</v>
      </c>
      <c r="H67">
        <f>'Data Entry'!L68</f>
        <v>0</v>
      </c>
      <c r="I67">
        <f t="shared" ref="I67:I130" si="7">G67+H67</f>
        <v>0</v>
      </c>
      <c r="J67" s="16" t="e">
        <f t="shared" ref="J67:J130" si="8">G67/I67</f>
        <v>#DIV/0!</v>
      </c>
      <c r="K67">
        <f>SUMIF('Data Entry'!M$3:M$1000,A67,'Data Entry'!N$3:N$1000)+SUMIF('Data Entry'!O$3:O$1000,A67,'Data Entry'!P$3:P$1000)+SUMIF('Data Entry'!Q$3:Q$1000,A67,'Data Entry'!R$3:R$1000)</f>
        <v>18.872</v>
      </c>
      <c r="L67">
        <f t="shared" ref="L67:L130" si="9">(G67*2)+C67</f>
        <v>0</v>
      </c>
    </row>
    <row r="68" spans="1:12">
      <c r="A68">
        <f>'Data Entry'!A69</f>
        <v>8867</v>
      </c>
      <c r="B68">
        <f>'Data Entry'!B69</f>
        <v>12</v>
      </c>
      <c r="C68">
        <f>'Data Entry'!I69</f>
        <v>0</v>
      </c>
      <c r="D68">
        <f>'Data Entry'!J69</f>
        <v>0</v>
      </c>
      <c r="E68">
        <f t="shared" si="5"/>
        <v>0</v>
      </c>
      <c r="F68" s="16" t="e">
        <f t="shared" si="6"/>
        <v>#DIV/0!</v>
      </c>
      <c r="G68">
        <f>'Data Entry'!K69</f>
        <v>0</v>
      </c>
      <c r="H68">
        <f>'Data Entry'!L69</f>
        <v>0</v>
      </c>
      <c r="I68">
        <f t="shared" si="7"/>
        <v>0</v>
      </c>
      <c r="J68" s="16" t="e">
        <f t="shared" si="8"/>
        <v>#DIV/0!</v>
      </c>
      <c r="K68">
        <f>SUMIF('Data Entry'!M$3:M$1000,A68,'Data Entry'!N$3:N$1000)+SUMIF('Data Entry'!O$3:O$1000,A68,'Data Entry'!P$3:P$1000)+SUMIF('Data Entry'!Q$3:Q$1000,A68,'Data Entry'!R$3:R$1000)</f>
        <v>26.511</v>
      </c>
      <c r="L68">
        <f t="shared" si="9"/>
        <v>0</v>
      </c>
    </row>
    <row r="69" spans="1:12">
      <c r="A69">
        <f>'Data Entry'!A70</f>
        <v>1374</v>
      </c>
      <c r="B69">
        <f>'Data Entry'!B70</f>
        <v>13</v>
      </c>
      <c r="C69">
        <f>'Data Entry'!I70</f>
        <v>2</v>
      </c>
      <c r="D69">
        <f>'Data Entry'!J70</f>
        <v>0</v>
      </c>
      <c r="E69">
        <f t="shared" si="5"/>
        <v>2</v>
      </c>
      <c r="F69" s="16">
        <f t="shared" si="6"/>
        <v>1</v>
      </c>
      <c r="G69">
        <f>'Data Entry'!K70</f>
        <v>0</v>
      </c>
      <c r="H69">
        <f>'Data Entry'!L70</f>
        <v>0</v>
      </c>
      <c r="I69">
        <f t="shared" si="7"/>
        <v>0</v>
      </c>
      <c r="J69" s="16" t="e">
        <f t="shared" si="8"/>
        <v>#DIV/0!</v>
      </c>
      <c r="K69">
        <f>SUMIF('Data Entry'!M$3:M$1000,A69,'Data Entry'!N$3:N$1000)+SUMIF('Data Entry'!O$3:O$1000,A69,'Data Entry'!P$3:P$1000)+SUMIF('Data Entry'!Q$3:Q$1000,A69,'Data Entry'!R$3:R$1000)</f>
        <v>45.41</v>
      </c>
      <c r="L69">
        <f t="shared" si="9"/>
        <v>2</v>
      </c>
    </row>
    <row r="70" spans="1:12">
      <c r="A70">
        <f>'Data Entry'!A71</f>
        <v>1305</v>
      </c>
      <c r="B70">
        <f>'Data Entry'!B71</f>
        <v>13</v>
      </c>
      <c r="C70">
        <f>'Data Entry'!I71</f>
        <v>0</v>
      </c>
      <c r="D70">
        <f>'Data Entry'!J71</f>
        <v>0</v>
      </c>
      <c r="E70">
        <f t="shared" si="5"/>
        <v>0</v>
      </c>
      <c r="F70" s="16" t="e">
        <f t="shared" si="6"/>
        <v>#DIV/0!</v>
      </c>
      <c r="G70">
        <f>'Data Entry'!K71</f>
        <v>0</v>
      </c>
      <c r="H70">
        <f>'Data Entry'!L71</f>
        <v>0</v>
      </c>
      <c r="I70">
        <f t="shared" si="7"/>
        <v>0</v>
      </c>
      <c r="J70" s="16" t="e">
        <f t="shared" si="8"/>
        <v>#DIV/0!</v>
      </c>
      <c r="K70">
        <f>SUMIF('Data Entry'!M$3:M$1000,A70,'Data Entry'!N$3:N$1000)+SUMIF('Data Entry'!O$3:O$1000,A70,'Data Entry'!P$3:P$1000)+SUMIF('Data Entry'!Q$3:Q$1000,A70,'Data Entry'!R$3:R$1000)</f>
        <v>26.073</v>
      </c>
      <c r="L70">
        <f t="shared" si="9"/>
        <v>0</v>
      </c>
    </row>
    <row r="71" spans="1:12">
      <c r="A71">
        <f>'Data Entry'!A72</f>
        <v>5032</v>
      </c>
      <c r="B71">
        <f>'Data Entry'!B72</f>
        <v>13</v>
      </c>
      <c r="C71">
        <f>'Data Entry'!I72</f>
        <v>0</v>
      </c>
      <c r="D71">
        <f>'Data Entry'!J72</f>
        <v>0</v>
      </c>
      <c r="E71">
        <f t="shared" si="5"/>
        <v>0</v>
      </c>
      <c r="F71" s="16" t="e">
        <f t="shared" si="6"/>
        <v>#DIV/0!</v>
      </c>
      <c r="G71">
        <f>'Data Entry'!K72</f>
        <v>14</v>
      </c>
      <c r="H71">
        <f>'Data Entry'!L72</f>
        <v>1</v>
      </c>
      <c r="I71">
        <f t="shared" si="7"/>
        <v>15</v>
      </c>
      <c r="J71" s="16">
        <f t="shared" si="8"/>
        <v>0.933333333333333</v>
      </c>
      <c r="K71">
        <f>SUMIF('Data Entry'!M$3:M$1000,A71,'Data Entry'!N$3:N$1000)+SUMIF('Data Entry'!O$3:O$1000,A71,'Data Entry'!P$3:P$1000)+SUMIF('Data Entry'!Q$3:Q$1000,A71,'Data Entry'!R$3:R$1000)</f>
        <v>15.885</v>
      </c>
      <c r="L71">
        <f t="shared" si="9"/>
        <v>28</v>
      </c>
    </row>
    <row r="72" spans="1:12">
      <c r="A72">
        <f>'Data Entry'!A73</f>
        <v>2198</v>
      </c>
      <c r="B72">
        <f>'Data Entry'!B73</f>
        <v>13</v>
      </c>
      <c r="C72">
        <f>'Data Entry'!I73</f>
        <v>2</v>
      </c>
      <c r="D72">
        <f>'Data Entry'!J73</f>
        <v>0</v>
      </c>
      <c r="E72">
        <f t="shared" si="5"/>
        <v>2</v>
      </c>
      <c r="F72" s="16">
        <f t="shared" si="6"/>
        <v>1</v>
      </c>
      <c r="G72">
        <f>'Data Entry'!K73</f>
        <v>0</v>
      </c>
      <c r="H72">
        <f>'Data Entry'!L73</f>
        <v>0</v>
      </c>
      <c r="I72">
        <f t="shared" si="7"/>
        <v>0</v>
      </c>
      <c r="J72" s="16" t="e">
        <f t="shared" si="8"/>
        <v>#DIV/0!</v>
      </c>
      <c r="K72">
        <f>SUMIF('Data Entry'!M$3:M$1000,A72,'Data Entry'!N$3:N$1000)+SUMIF('Data Entry'!O$3:O$1000,A72,'Data Entry'!P$3:P$1000)+SUMIF('Data Entry'!Q$3:Q$1000,A72,'Data Entry'!R$3:R$1000)</f>
        <v>14.432</v>
      </c>
      <c r="L72">
        <f t="shared" si="9"/>
        <v>2</v>
      </c>
    </row>
    <row r="73" spans="1:12">
      <c r="A73">
        <f>'Data Entry'!A74</f>
        <v>8731</v>
      </c>
      <c r="B73">
        <f>'Data Entry'!B74</f>
        <v>13</v>
      </c>
      <c r="C73">
        <f>'Data Entry'!I74</f>
        <v>6</v>
      </c>
      <c r="D73">
        <f>'Data Entry'!J74</f>
        <v>1</v>
      </c>
      <c r="E73">
        <f t="shared" si="5"/>
        <v>7</v>
      </c>
      <c r="F73" s="16">
        <f t="shared" si="6"/>
        <v>0.857142857142857</v>
      </c>
      <c r="G73">
        <f>'Data Entry'!K74</f>
        <v>0</v>
      </c>
      <c r="H73">
        <f>'Data Entry'!L74</f>
        <v>0</v>
      </c>
      <c r="I73">
        <f t="shared" si="7"/>
        <v>0</v>
      </c>
      <c r="J73" s="16" t="e">
        <f t="shared" si="8"/>
        <v>#DIV/0!</v>
      </c>
      <c r="K73">
        <f>SUMIF('Data Entry'!M$3:M$1000,A73,'Data Entry'!N$3:N$1000)+SUMIF('Data Entry'!O$3:O$1000,A73,'Data Entry'!P$3:P$1000)+SUMIF('Data Entry'!Q$3:Q$1000,A73,'Data Entry'!R$3:R$1000)</f>
        <v>11.994</v>
      </c>
      <c r="L73">
        <f t="shared" si="9"/>
        <v>6</v>
      </c>
    </row>
    <row r="74" spans="1:12">
      <c r="A74">
        <f>'Data Entry'!A75</f>
        <v>5031</v>
      </c>
      <c r="B74">
        <f>'Data Entry'!B75</f>
        <v>13</v>
      </c>
      <c r="C74">
        <f>'Data Entry'!I75</f>
        <v>1</v>
      </c>
      <c r="D74">
        <f>'Data Entry'!J75</f>
        <v>0</v>
      </c>
      <c r="E74">
        <f t="shared" si="5"/>
        <v>1</v>
      </c>
      <c r="F74" s="16">
        <f t="shared" si="6"/>
        <v>1</v>
      </c>
      <c r="G74">
        <f>'Data Entry'!K75</f>
        <v>0</v>
      </c>
      <c r="H74">
        <f>'Data Entry'!L75</f>
        <v>0</v>
      </c>
      <c r="I74">
        <f t="shared" si="7"/>
        <v>0</v>
      </c>
      <c r="J74" s="16" t="e">
        <f t="shared" si="8"/>
        <v>#DIV/0!</v>
      </c>
      <c r="K74">
        <f>SUMIF('Data Entry'!M$3:M$1000,A74,'Data Entry'!N$3:N$1000)+SUMIF('Data Entry'!O$3:O$1000,A74,'Data Entry'!P$3:P$1000)+SUMIF('Data Entry'!Q$3:Q$1000,A74,'Data Entry'!R$3:R$1000)</f>
        <v>34.322</v>
      </c>
      <c r="L74">
        <f t="shared" si="9"/>
        <v>1</v>
      </c>
    </row>
    <row r="75" spans="1:12">
      <c r="A75">
        <f>'Data Entry'!A76</f>
        <v>7757</v>
      </c>
      <c r="B75">
        <f>'Data Entry'!B76</f>
        <v>14</v>
      </c>
      <c r="C75">
        <f>'Data Entry'!I76</f>
        <v>0</v>
      </c>
      <c r="D75">
        <f>'Data Entry'!J76</f>
        <v>0</v>
      </c>
      <c r="E75">
        <f t="shared" si="5"/>
        <v>0</v>
      </c>
      <c r="F75" s="16" t="e">
        <f t="shared" si="6"/>
        <v>#DIV/0!</v>
      </c>
      <c r="G75">
        <f>'Data Entry'!K76</f>
        <v>3</v>
      </c>
      <c r="H75">
        <f>'Data Entry'!L76</f>
        <v>1</v>
      </c>
      <c r="I75">
        <f t="shared" si="7"/>
        <v>4</v>
      </c>
      <c r="J75" s="16">
        <f t="shared" si="8"/>
        <v>0.75</v>
      </c>
      <c r="K75">
        <f>SUMIF('Data Entry'!M$3:M$1000,A75,'Data Entry'!N$3:N$1000)+SUMIF('Data Entry'!O$3:O$1000,A75,'Data Entry'!P$3:P$1000)+SUMIF('Data Entry'!Q$3:Q$1000,A75,'Data Entry'!R$3:R$1000)</f>
        <v>46.581</v>
      </c>
      <c r="L75">
        <f t="shared" si="9"/>
        <v>6</v>
      </c>
    </row>
    <row r="76" spans="1:12">
      <c r="A76">
        <f>'Data Entry'!A77</f>
        <v>4343</v>
      </c>
      <c r="B76">
        <f>'Data Entry'!B77</f>
        <v>14</v>
      </c>
      <c r="C76">
        <f>'Data Entry'!I77</f>
        <v>0</v>
      </c>
      <c r="D76">
        <f>'Data Entry'!J77</f>
        <v>0</v>
      </c>
      <c r="E76">
        <f t="shared" si="5"/>
        <v>0</v>
      </c>
      <c r="F76" s="16" t="e">
        <f t="shared" si="6"/>
        <v>#DIV/0!</v>
      </c>
      <c r="G76">
        <f>'Data Entry'!K77</f>
        <v>2</v>
      </c>
      <c r="H76">
        <f>'Data Entry'!L77</f>
        <v>6</v>
      </c>
      <c r="I76">
        <f t="shared" si="7"/>
        <v>8</v>
      </c>
      <c r="J76" s="16">
        <f t="shared" si="8"/>
        <v>0.25</v>
      </c>
      <c r="K76">
        <f>SUMIF('Data Entry'!M$3:M$1000,A76,'Data Entry'!N$3:N$1000)+SUMIF('Data Entry'!O$3:O$1000,A76,'Data Entry'!P$3:P$1000)+SUMIF('Data Entry'!Q$3:Q$1000,A76,'Data Entry'!R$3:R$1000)</f>
        <v>40.447</v>
      </c>
      <c r="L76">
        <f t="shared" si="9"/>
        <v>4</v>
      </c>
    </row>
    <row r="77" spans="1:12">
      <c r="A77">
        <f>'Data Entry'!A78</f>
        <v>3543</v>
      </c>
      <c r="B77">
        <f>'Data Entry'!B78</f>
        <v>14</v>
      </c>
      <c r="C77">
        <f>'Data Entry'!I78</f>
        <v>0</v>
      </c>
      <c r="D77">
        <f>'Data Entry'!J78</f>
        <v>0</v>
      </c>
      <c r="E77">
        <f t="shared" si="5"/>
        <v>0</v>
      </c>
      <c r="F77" s="16" t="e">
        <f t="shared" si="6"/>
        <v>#DIV/0!</v>
      </c>
      <c r="G77">
        <f>'Data Entry'!K78</f>
        <v>0</v>
      </c>
      <c r="H77">
        <f>'Data Entry'!L78</f>
        <v>0</v>
      </c>
      <c r="I77">
        <f t="shared" si="7"/>
        <v>0</v>
      </c>
      <c r="J77" s="16" t="e">
        <f t="shared" si="8"/>
        <v>#DIV/0!</v>
      </c>
      <c r="K77">
        <f>SUMIF('Data Entry'!M$3:M$1000,A77,'Data Entry'!N$3:N$1000)+SUMIF('Data Entry'!O$3:O$1000,A77,'Data Entry'!P$3:P$1000)+SUMIF('Data Entry'!Q$3:Q$1000,A77,'Data Entry'!R$3:R$1000)</f>
        <v>18.872</v>
      </c>
      <c r="L77">
        <f t="shared" si="9"/>
        <v>0</v>
      </c>
    </row>
    <row r="78" spans="1:12">
      <c r="A78">
        <f>'Data Entry'!A79</f>
        <v>8884</v>
      </c>
      <c r="B78">
        <f>'Data Entry'!B79</f>
        <v>14</v>
      </c>
      <c r="C78">
        <f>'Data Entry'!I79</f>
        <v>3</v>
      </c>
      <c r="D78">
        <f>'Data Entry'!J79</f>
        <v>3</v>
      </c>
      <c r="E78">
        <f t="shared" si="5"/>
        <v>6</v>
      </c>
      <c r="F78" s="16">
        <f t="shared" si="6"/>
        <v>0.5</v>
      </c>
      <c r="G78">
        <f>'Data Entry'!K79</f>
        <v>0</v>
      </c>
      <c r="H78">
        <f>'Data Entry'!L79</f>
        <v>0</v>
      </c>
      <c r="I78">
        <f t="shared" si="7"/>
        <v>0</v>
      </c>
      <c r="J78" s="16" t="e">
        <f t="shared" si="8"/>
        <v>#DIV/0!</v>
      </c>
      <c r="K78">
        <f>SUMIF('Data Entry'!M$3:M$1000,A78,'Data Entry'!N$3:N$1000)+SUMIF('Data Entry'!O$3:O$1000,A78,'Data Entry'!P$3:P$1000)+SUMIF('Data Entry'!Q$3:Q$1000,A78,'Data Entry'!R$3:R$1000)</f>
        <v>25.151</v>
      </c>
      <c r="L78">
        <f t="shared" si="9"/>
        <v>3</v>
      </c>
    </row>
    <row r="79" spans="1:12">
      <c r="A79">
        <f>'Data Entry'!A80</f>
        <v>4946</v>
      </c>
      <c r="B79">
        <f>'Data Entry'!B80</f>
        <v>14</v>
      </c>
      <c r="C79">
        <f>'Data Entry'!I80</f>
        <v>0</v>
      </c>
      <c r="D79">
        <f>'Data Entry'!J80</f>
        <v>0</v>
      </c>
      <c r="E79">
        <f t="shared" si="5"/>
        <v>0</v>
      </c>
      <c r="F79" s="16" t="e">
        <f t="shared" si="6"/>
        <v>#DIV/0!</v>
      </c>
      <c r="G79">
        <f>'Data Entry'!K80</f>
        <v>0</v>
      </c>
      <c r="H79">
        <f>'Data Entry'!L80</f>
        <v>2</v>
      </c>
      <c r="I79">
        <f t="shared" si="7"/>
        <v>2</v>
      </c>
      <c r="J79" s="16">
        <f t="shared" si="8"/>
        <v>0</v>
      </c>
      <c r="K79">
        <f>SUMIF('Data Entry'!M$3:M$1000,A79,'Data Entry'!N$3:N$1000)+SUMIF('Data Entry'!O$3:O$1000,A79,'Data Entry'!P$3:P$1000)+SUMIF('Data Entry'!Q$3:Q$1000,A79,'Data Entry'!R$3:R$1000)</f>
        <v>8.489</v>
      </c>
      <c r="L79">
        <f t="shared" si="9"/>
        <v>0</v>
      </c>
    </row>
    <row r="80" spans="1:12">
      <c r="A80">
        <f>'Data Entry'!A81</f>
        <v>2198</v>
      </c>
      <c r="B80">
        <f>'Data Entry'!B81</f>
        <v>15</v>
      </c>
      <c r="C80">
        <f>'Data Entry'!I81</f>
        <v>2</v>
      </c>
      <c r="D80">
        <f>'Data Entry'!J81</f>
        <v>2</v>
      </c>
      <c r="E80">
        <f t="shared" si="5"/>
        <v>4</v>
      </c>
      <c r="F80" s="16">
        <f t="shared" si="6"/>
        <v>0.5</v>
      </c>
      <c r="G80">
        <f>'Data Entry'!K81</f>
        <v>0</v>
      </c>
      <c r="H80">
        <f>'Data Entry'!L81</f>
        <v>0</v>
      </c>
      <c r="I80">
        <f t="shared" si="7"/>
        <v>0</v>
      </c>
      <c r="J80" s="16" t="e">
        <f t="shared" si="8"/>
        <v>#DIV/0!</v>
      </c>
      <c r="K80">
        <f>SUMIF('Data Entry'!M$3:M$1000,A80,'Data Entry'!N$3:N$1000)+SUMIF('Data Entry'!O$3:O$1000,A80,'Data Entry'!P$3:P$1000)+SUMIF('Data Entry'!Q$3:Q$1000,A80,'Data Entry'!R$3:R$1000)</f>
        <v>14.432</v>
      </c>
      <c r="L80">
        <f t="shared" si="9"/>
        <v>2</v>
      </c>
    </row>
    <row r="81" spans="1:12">
      <c r="A81">
        <f>'Data Entry'!A82</f>
        <v>5031</v>
      </c>
      <c r="B81">
        <f>'Data Entry'!B82</f>
        <v>16</v>
      </c>
      <c r="C81">
        <f>'Data Entry'!I82</f>
        <v>2</v>
      </c>
      <c r="D81">
        <f>'Data Entry'!J82</f>
        <v>0</v>
      </c>
      <c r="E81">
        <f t="shared" si="5"/>
        <v>2</v>
      </c>
      <c r="F81" s="16">
        <f t="shared" si="6"/>
        <v>1</v>
      </c>
      <c r="G81">
        <f>'Data Entry'!K82</f>
        <v>0</v>
      </c>
      <c r="H81">
        <f>'Data Entry'!L82</f>
        <v>0</v>
      </c>
      <c r="I81">
        <f t="shared" si="7"/>
        <v>0</v>
      </c>
      <c r="J81" s="16" t="e">
        <f t="shared" si="8"/>
        <v>#DIV/0!</v>
      </c>
      <c r="K81">
        <f>SUMIF('Data Entry'!M$3:M$1000,A81,'Data Entry'!N$3:N$1000)+SUMIF('Data Entry'!O$3:O$1000,A81,'Data Entry'!P$3:P$1000)+SUMIF('Data Entry'!Q$3:Q$1000,A81,'Data Entry'!R$3:R$1000)</f>
        <v>34.322</v>
      </c>
      <c r="L81">
        <f t="shared" si="9"/>
        <v>2</v>
      </c>
    </row>
    <row r="82" spans="1:12">
      <c r="A82">
        <f>'Data Entry'!A83</f>
        <v>8731</v>
      </c>
      <c r="B82">
        <f>'Data Entry'!B83</f>
        <v>16</v>
      </c>
      <c r="C82">
        <f>'Data Entry'!I83</f>
        <v>4</v>
      </c>
      <c r="D82">
        <f>'Data Entry'!J83</f>
        <v>0</v>
      </c>
      <c r="E82">
        <f t="shared" si="5"/>
        <v>4</v>
      </c>
      <c r="F82" s="16">
        <f t="shared" si="6"/>
        <v>1</v>
      </c>
      <c r="G82">
        <f>'Data Entry'!K83</f>
        <v>0</v>
      </c>
      <c r="H82">
        <f>'Data Entry'!L83</f>
        <v>0</v>
      </c>
      <c r="I82">
        <f t="shared" si="7"/>
        <v>0</v>
      </c>
      <c r="J82" s="16" t="e">
        <f t="shared" si="8"/>
        <v>#DIV/0!</v>
      </c>
      <c r="K82">
        <f>SUMIF('Data Entry'!M$3:M$1000,A82,'Data Entry'!N$3:N$1000)+SUMIF('Data Entry'!O$3:O$1000,A82,'Data Entry'!P$3:P$1000)+SUMIF('Data Entry'!Q$3:Q$1000,A82,'Data Entry'!R$3:R$1000)</f>
        <v>11.994</v>
      </c>
      <c r="L82">
        <f t="shared" si="9"/>
        <v>4</v>
      </c>
    </row>
    <row r="83" spans="1:12">
      <c r="A83">
        <f>'Data Entry'!A84</f>
        <v>2198</v>
      </c>
      <c r="B83">
        <f>'Data Entry'!B84</f>
        <v>17</v>
      </c>
      <c r="C83">
        <f>'Data Entry'!I84</f>
        <v>5</v>
      </c>
      <c r="D83">
        <f>'Data Entry'!J84</f>
        <v>1</v>
      </c>
      <c r="E83">
        <f t="shared" si="5"/>
        <v>6</v>
      </c>
      <c r="F83" s="16">
        <f t="shared" si="6"/>
        <v>0.833333333333333</v>
      </c>
      <c r="G83">
        <f>'Data Entry'!K84</f>
        <v>0</v>
      </c>
      <c r="H83">
        <f>'Data Entry'!L84</f>
        <v>0</v>
      </c>
      <c r="I83">
        <f t="shared" si="7"/>
        <v>0</v>
      </c>
      <c r="J83" s="16" t="e">
        <f t="shared" si="8"/>
        <v>#DIV/0!</v>
      </c>
      <c r="K83">
        <f>SUMIF('Data Entry'!M$3:M$1000,A83,'Data Entry'!N$3:N$1000)+SUMIF('Data Entry'!O$3:O$1000,A83,'Data Entry'!P$3:P$1000)+SUMIF('Data Entry'!Q$3:Q$1000,A83,'Data Entry'!R$3:R$1000)</f>
        <v>14.432</v>
      </c>
      <c r="L83">
        <f t="shared" si="9"/>
        <v>5</v>
      </c>
    </row>
    <row r="84" spans="1:12">
      <c r="A84">
        <f>'Data Entry'!A85</f>
        <v>4343</v>
      </c>
      <c r="B84">
        <f>'Data Entry'!B85</f>
        <v>17</v>
      </c>
      <c r="C84">
        <f>'Data Entry'!I85</f>
        <v>0</v>
      </c>
      <c r="D84">
        <f>'Data Entry'!J85</f>
        <v>0</v>
      </c>
      <c r="E84">
        <f t="shared" si="5"/>
        <v>0</v>
      </c>
      <c r="F84" s="16" t="e">
        <f t="shared" si="6"/>
        <v>#DIV/0!</v>
      </c>
      <c r="G84">
        <f>'Data Entry'!K85</f>
        <v>0</v>
      </c>
      <c r="H84">
        <f>'Data Entry'!L85</f>
        <v>3</v>
      </c>
      <c r="I84">
        <f t="shared" si="7"/>
        <v>3</v>
      </c>
      <c r="J84" s="16">
        <f t="shared" si="8"/>
        <v>0</v>
      </c>
      <c r="K84">
        <f>SUMIF('Data Entry'!M$3:M$1000,A84,'Data Entry'!N$3:N$1000)+SUMIF('Data Entry'!O$3:O$1000,A84,'Data Entry'!P$3:P$1000)+SUMIF('Data Entry'!Q$3:Q$1000,A84,'Data Entry'!R$3:R$1000)</f>
        <v>40.447</v>
      </c>
      <c r="L84">
        <f t="shared" si="9"/>
        <v>0</v>
      </c>
    </row>
    <row r="85" spans="1:12">
      <c r="A85">
        <f>'Data Entry'!A86</f>
        <v>7757</v>
      </c>
      <c r="B85">
        <f>'Data Entry'!B86</f>
        <v>17</v>
      </c>
      <c r="C85">
        <f>'Data Entry'!I86</f>
        <v>0</v>
      </c>
      <c r="D85">
        <f>'Data Entry'!J86</f>
        <v>2</v>
      </c>
      <c r="E85">
        <f t="shared" si="5"/>
        <v>2</v>
      </c>
      <c r="F85" s="16">
        <f t="shared" si="6"/>
        <v>0</v>
      </c>
      <c r="G85">
        <f>'Data Entry'!K86</f>
        <v>0</v>
      </c>
      <c r="H85">
        <f>'Data Entry'!L86</f>
        <v>0</v>
      </c>
      <c r="I85">
        <f t="shared" si="7"/>
        <v>0</v>
      </c>
      <c r="J85" s="16" t="e">
        <f t="shared" si="8"/>
        <v>#DIV/0!</v>
      </c>
      <c r="K85">
        <f>SUMIF('Data Entry'!M$3:M$1000,A85,'Data Entry'!N$3:N$1000)+SUMIF('Data Entry'!O$3:O$1000,A85,'Data Entry'!P$3:P$1000)+SUMIF('Data Entry'!Q$3:Q$1000,A85,'Data Entry'!R$3:R$1000)</f>
        <v>46.581</v>
      </c>
      <c r="L85">
        <f t="shared" si="9"/>
        <v>0</v>
      </c>
    </row>
    <row r="86" spans="1:12">
      <c r="A86">
        <f>'Data Entry'!A87</f>
        <v>1374</v>
      </c>
      <c r="B86">
        <f>'Data Entry'!B87</f>
        <v>17</v>
      </c>
      <c r="C86">
        <f>'Data Entry'!I87</f>
        <v>0</v>
      </c>
      <c r="D86">
        <f>'Data Entry'!J87</f>
        <v>0</v>
      </c>
      <c r="E86">
        <f t="shared" si="5"/>
        <v>0</v>
      </c>
      <c r="F86" s="16" t="e">
        <f t="shared" si="6"/>
        <v>#DIV/0!</v>
      </c>
      <c r="G86">
        <f>'Data Entry'!K87</f>
        <v>0</v>
      </c>
      <c r="H86">
        <f>'Data Entry'!L87</f>
        <v>0</v>
      </c>
      <c r="I86">
        <f t="shared" si="7"/>
        <v>0</v>
      </c>
      <c r="J86" s="16" t="e">
        <f t="shared" si="8"/>
        <v>#DIV/0!</v>
      </c>
      <c r="K86">
        <f>SUMIF('Data Entry'!M$3:M$1000,A86,'Data Entry'!N$3:N$1000)+SUMIF('Data Entry'!O$3:O$1000,A86,'Data Entry'!P$3:P$1000)+SUMIF('Data Entry'!Q$3:Q$1000,A86,'Data Entry'!R$3:R$1000)</f>
        <v>45.41</v>
      </c>
      <c r="L86">
        <f t="shared" si="9"/>
        <v>0</v>
      </c>
    </row>
    <row r="87" spans="1:12">
      <c r="A87">
        <f>'Data Entry'!A88</f>
        <v>4946</v>
      </c>
      <c r="B87">
        <f>'Data Entry'!B88</f>
        <v>19</v>
      </c>
      <c r="C87">
        <f>'Data Entry'!I88</f>
        <v>0</v>
      </c>
      <c r="D87">
        <f>'Data Entry'!J88</f>
        <v>0</v>
      </c>
      <c r="E87">
        <f t="shared" si="5"/>
        <v>0</v>
      </c>
      <c r="F87" s="16" t="e">
        <f t="shared" si="6"/>
        <v>#DIV/0!</v>
      </c>
      <c r="G87">
        <f>'Data Entry'!K88</f>
        <v>2</v>
      </c>
      <c r="H87">
        <f>'Data Entry'!L88</f>
        <v>6</v>
      </c>
      <c r="I87">
        <f t="shared" si="7"/>
        <v>8</v>
      </c>
      <c r="J87" s="16">
        <f t="shared" si="8"/>
        <v>0.25</v>
      </c>
      <c r="K87">
        <f>SUMIF('Data Entry'!M$3:M$1000,A87,'Data Entry'!N$3:N$1000)+SUMIF('Data Entry'!O$3:O$1000,A87,'Data Entry'!P$3:P$1000)+SUMIF('Data Entry'!Q$3:Q$1000,A87,'Data Entry'!R$3:R$1000)</f>
        <v>8.489</v>
      </c>
      <c r="L87">
        <f t="shared" si="9"/>
        <v>4</v>
      </c>
    </row>
    <row r="88" spans="1:12">
      <c r="A88">
        <f>'Data Entry'!A89</f>
        <v>5031</v>
      </c>
      <c r="B88">
        <f>'Data Entry'!B89</f>
        <v>18</v>
      </c>
      <c r="C88">
        <f>'Data Entry'!I89</f>
        <v>2</v>
      </c>
      <c r="D88">
        <f>'Data Entry'!J89</f>
        <v>2</v>
      </c>
      <c r="E88">
        <f t="shared" si="5"/>
        <v>4</v>
      </c>
      <c r="F88" s="16">
        <f t="shared" si="6"/>
        <v>0.5</v>
      </c>
      <c r="G88">
        <f>'Data Entry'!K89</f>
        <v>0</v>
      </c>
      <c r="H88">
        <f>'Data Entry'!L89</f>
        <v>0</v>
      </c>
      <c r="I88">
        <f t="shared" si="7"/>
        <v>0</v>
      </c>
      <c r="J88" s="16" t="e">
        <f t="shared" si="8"/>
        <v>#DIV/0!</v>
      </c>
      <c r="K88">
        <f>SUMIF('Data Entry'!M$3:M$1000,A88,'Data Entry'!N$3:N$1000)+SUMIF('Data Entry'!O$3:O$1000,A88,'Data Entry'!P$3:P$1000)+SUMIF('Data Entry'!Q$3:Q$1000,A88,'Data Entry'!R$3:R$1000)</f>
        <v>34.322</v>
      </c>
      <c r="L88">
        <f t="shared" si="9"/>
        <v>2</v>
      </c>
    </row>
    <row r="89" spans="1:12">
      <c r="A89">
        <f>'Data Entry'!A90</f>
        <v>8884</v>
      </c>
      <c r="B89">
        <f>'Data Entry'!B90</f>
        <v>19</v>
      </c>
      <c r="C89">
        <f>'Data Entry'!I90</f>
        <v>2</v>
      </c>
      <c r="D89">
        <f>'Data Entry'!J90</f>
        <v>0</v>
      </c>
      <c r="E89">
        <f t="shared" si="5"/>
        <v>2</v>
      </c>
      <c r="F89" s="16">
        <f t="shared" si="6"/>
        <v>1</v>
      </c>
      <c r="G89">
        <f>'Data Entry'!K90</f>
        <v>0</v>
      </c>
      <c r="H89">
        <f>'Data Entry'!L90</f>
        <v>0</v>
      </c>
      <c r="I89">
        <f t="shared" si="7"/>
        <v>0</v>
      </c>
      <c r="J89" s="16" t="e">
        <f t="shared" si="8"/>
        <v>#DIV/0!</v>
      </c>
      <c r="K89">
        <f>SUMIF('Data Entry'!M$3:M$1000,A89,'Data Entry'!N$3:N$1000)+SUMIF('Data Entry'!O$3:O$1000,A89,'Data Entry'!P$3:P$1000)+SUMIF('Data Entry'!Q$3:Q$1000,A89,'Data Entry'!R$3:R$1000)</f>
        <v>25.151</v>
      </c>
      <c r="L89">
        <f t="shared" si="9"/>
        <v>2</v>
      </c>
    </row>
    <row r="90" spans="1:12">
      <c r="A90">
        <f>'Data Entry'!A91</f>
        <v>8731</v>
      </c>
      <c r="B90">
        <f>'Data Entry'!B91</f>
        <v>19</v>
      </c>
      <c r="C90">
        <f>'Data Entry'!I91</f>
        <v>5</v>
      </c>
      <c r="D90">
        <f>'Data Entry'!J91</f>
        <v>0</v>
      </c>
      <c r="E90">
        <f t="shared" si="5"/>
        <v>5</v>
      </c>
      <c r="F90" s="16">
        <f t="shared" si="6"/>
        <v>1</v>
      </c>
      <c r="G90">
        <f>'Data Entry'!K91</f>
        <v>0</v>
      </c>
      <c r="H90">
        <f>'Data Entry'!L91</f>
        <v>0</v>
      </c>
      <c r="I90">
        <f t="shared" si="7"/>
        <v>0</v>
      </c>
      <c r="J90" s="16" t="e">
        <f t="shared" si="8"/>
        <v>#DIV/0!</v>
      </c>
      <c r="K90">
        <f>SUMIF('Data Entry'!M$3:M$1000,A90,'Data Entry'!N$3:N$1000)+SUMIF('Data Entry'!O$3:O$1000,A90,'Data Entry'!P$3:P$1000)+SUMIF('Data Entry'!Q$3:Q$1000,A90,'Data Entry'!R$3:R$1000)</f>
        <v>11.994</v>
      </c>
      <c r="L90">
        <f t="shared" si="9"/>
        <v>5</v>
      </c>
    </row>
    <row r="91" spans="1:12">
      <c r="A91">
        <f>'Data Entry'!A92</f>
        <v>1305</v>
      </c>
      <c r="B91">
        <f>'Data Entry'!B92</f>
        <v>19</v>
      </c>
      <c r="C91">
        <f>'Data Entry'!I92</f>
        <v>0</v>
      </c>
      <c r="D91">
        <f>'Data Entry'!J92</f>
        <v>0</v>
      </c>
      <c r="E91">
        <f t="shared" si="5"/>
        <v>0</v>
      </c>
      <c r="F91" s="16" t="e">
        <f t="shared" si="6"/>
        <v>#DIV/0!</v>
      </c>
      <c r="G91">
        <f>'Data Entry'!K92</f>
        <v>5</v>
      </c>
      <c r="H91">
        <f>'Data Entry'!L92</f>
        <v>2</v>
      </c>
      <c r="I91">
        <f t="shared" si="7"/>
        <v>7</v>
      </c>
      <c r="J91" s="16">
        <f t="shared" si="8"/>
        <v>0.714285714285714</v>
      </c>
      <c r="K91">
        <f>SUMIF('Data Entry'!M$3:M$1000,A91,'Data Entry'!N$3:N$1000)+SUMIF('Data Entry'!O$3:O$1000,A91,'Data Entry'!P$3:P$1000)+SUMIF('Data Entry'!Q$3:Q$1000,A91,'Data Entry'!R$3:R$1000)</f>
        <v>26.073</v>
      </c>
      <c r="L91">
        <f t="shared" si="9"/>
        <v>10</v>
      </c>
    </row>
    <row r="92" spans="1:12">
      <c r="A92">
        <f>'Data Entry'!A93</f>
        <v>5032</v>
      </c>
      <c r="B92">
        <f>'Data Entry'!B93</f>
        <v>26</v>
      </c>
      <c r="C92">
        <f>'Data Entry'!I93</f>
        <v>0</v>
      </c>
      <c r="D92">
        <f>'Data Entry'!J93</f>
        <v>0</v>
      </c>
      <c r="E92">
        <f t="shared" si="5"/>
        <v>0</v>
      </c>
      <c r="F92" s="16" t="e">
        <f t="shared" si="6"/>
        <v>#DIV/0!</v>
      </c>
      <c r="G92">
        <f>'Data Entry'!K93</f>
        <v>7</v>
      </c>
      <c r="H92">
        <f>'Data Entry'!L93</f>
        <v>3</v>
      </c>
      <c r="I92">
        <f t="shared" si="7"/>
        <v>10</v>
      </c>
      <c r="J92" s="16">
        <f t="shared" si="8"/>
        <v>0.7</v>
      </c>
      <c r="K92">
        <f>SUMIF('Data Entry'!M$3:M$1000,A92,'Data Entry'!N$3:N$1000)+SUMIF('Data Entry'!O$3:O$1000,A92,'Data Entry'!P$3:P$1000)+SUMIF('Data Entry'!Q$3:Q$1000,A92,'Data Entry'!R$3:R$1000)</f>
        <v>15.885</v>
      </c>
      <c r="L92">
        <f t="shared" si="9"/>
        <v>14</v>
      </c>
    </row>
    <row r="93" spans="1:12">
      <c r="A93">
        <f>'Data Entry'!A94</f>
        <v>1374</v>
      </c>
      <c r="B93">
        <f>'Data Entry'!B94</f>
        <v>24</v>
      </c>
      <c r="C93">
        <f>'Data Entry'!I94</f>
        <v>0</v>
      </c>
      <c r="D93">
        <f>'Data Entry'!J94</f>
        <v>0</v>
      </c>
      <c r="E93">
        <f t="shared" si="5"/>
        <v>0</v>
      </c>
      <c r="F93" s="16" t="e">
        <f t="shared" si="6"/>
        <v>#DIV/0!</v>
      </c>
      <c r="G93">
        <f>'Data Entry'!K94</f>
        <v>0</v>
      </c>
      <c r="H93">
        <f>'Data Entry'!L94</f>
        <v>0</v>
      </c>
      <c r="I93">
        <f t="shared" si="7"/>
        <v>0</v>
      </c>
      <c r="J93" s="16" t="e">
        <f t="shared" si="8"/>
        <v>#DIV/0!</v>
      </c>
      <c r="K93">
        <f>SUMIF('Data Entry'!M$3:M$1000,A93,'Data Entry'!N$3:N$1000)+SUMIF('Data Entry'!O$3:O$1000,A93,'Data Entry'!P$3:P$1000)+SUMIF('Data Entry'!Q$3:Q$1000,A93,'Data Entry'!R$3:R$1000)</f>
        <v>45.41</v>
      </c>
      <c r="L93">
        <f t="shared" si="9"/>
        <v>0</v>
      </c>
    </row>
    <row r="94" spans="1:12">
      <c r="A94">
        <f>'Data Entry'!A95</f>
        <v>2198</v>
      </c>
      <c r="B94">
        <f>'Data Entry'!B95</f>
        <v>24</v>
      </c>
      <c r="C94">
        <f>'Data Entry'!I95</f>
        <v>5</v>
      </c>
      <c r="D94">
        <f>'Data Entry'!J95</f>
        <v>0</v>
      </c>
      <c r="E94">
        <f t="shared" si="5"/>
        <v>5</v>
      </c>
      <c r="F94" s="16">
        <f t="shared" si="6"/>
        <v>1</v>
      </c>
      <c r="G94">
        <f>'Data Entry'!K95</f>
        <v>0</v>
      </c>
      <c r="H94">
        <f>'Data Entry'!L95</f>
        <v>0</v>
      </c>
      <c r="I94">
        <f t="shared" si="7"/>
        <v>0</v>
      </c>
      <c r="J94" s="16" t="e">
        <f t="shared" si="8"/>
        <v>#DIV/0!</v>
      </c>
      <c r="K94">
        <f>SUMIF('Data Entry'!M$3:M$1000,A94,'Data Entry'!N$3:N$1000)+SUMIF('Data Entry'!O$3:O$1000,A94,'Data Entry'!P$3:P$1000)+SUMIF('Data Entry'!Q$3:Q$1000,A94,'Data Entry'!R$3:R$1000)</f>
        <v>14.432</v>
      </c>
      <c r="L94">
        <f t="shared" si="9"/>
        <v>5</v>
      </c>
    </row>
    <row r="95" spans="1:12">
      <c r="A95">
        <f>'Data Entry'!A96</f>
        <v>4946</v>
      </c>
      <c r="B95">
        <f>'Data Entry'!B96</f>
        <v>22</v>
      </c>
      <c r="C95">
        <f>'Data Entry'!I96</f>
        <v>0</v>
      </c>
      <c r="D95">
        <f>'Data Entry'!J96</f>
        <v>0</v>
      </c>
      <c r="E95">
        <f t="shared" si="5"/>
        <v>0</v>
      </c>
      <c r="F95" s="16" t="e">
        <f t="shared" si="6"/>
        <v>#DIV/0!</v>
      </c>
      <c r="G95">
        <f>'Data Entry'!K96</f>
        <v>2</v>
      </c>
      <c r="H95">
        <f>'Data Entry'!L96</f>
        <v>1</v>
      </c>
      <c r="I95">
        <f t="shared" si="7"/>
        <v>3</v>
      </c>
      <c r="J95" s="16">
        <f t="shared" si="8"/>
        <v>0.666666666666667</v>
      </c>
      <c r="K95">
        <f>SUMIF('Data Entry'!M$3:M$1000,A95,'Data Entry'!N$3:N$1000)+SUMIF('Data Entry'!O$3:O$1000,A95,'Data Entry'!P$3:P$1000)+SUMIF('Data Entry'!Q$3:Q$1000,A95,'Data Entry'!R$3:R$1000)</f>
        <v>8.489</v>
      </c>
      <c r="L95">
        <f t="shared" si="9"/>
        <v>4</v>
      </c>
    </row>
    <row r="96" spans="1:12">
      <c r="A96">
        <f>'Data Entry'!A97</f>
        <v>5032</v>
      </c>
      <c r="B96">
        <f>'Data Entry'!B97</f>
        <v>22</v>
      </c>
      <c r="C96">
        <f>'Data Entry'!I97</f>
        <v>0</v>
      </c>
      <c r="D96">
        <f>'Data Entry'!J97</f>
        <v>0</v>
      </c>
      <c r="E96">
        <f t="shared" si="5"/>
        <v>0</v>
      </c>
      <c r="F96" s="16" t="e">
        <f t="shared" si="6"/>
        <v>#DIV/0!</v>
      </c>
      <c r="G96">
        <f>'Data Entry'!K97</f>
        <v>6</v>
      </c>
      <c r="H96">
        <f>'Data Entry'!L97</f>
        <v>2</v>
      </c>
      <c r="I96">
        <f t="shared" si="7"/>
        <v>8</v>
      </c>
      <c r="J96" s="16">
        <f t="shared" si="8"/>
        <v>0.75</v>
      </c>
      <c r="K96">
        <f>SUMIF('Data Entry'!M$3:M$1000,A96,'Data Entry'!N$3:N$1000)+SUMIF('Data Entry'!O$3:O$1000,A96,'Data Entry'!P$3:P$1000)+SUMIF('Data Entry'!Q$3:Q$1000,A96,'Data Entry'!R$3:R$1000)</f>
        <v>15.885</v>
      </c>
      <c r="L96">
        <f t="shared" si="9"/>
        <v>12</v>
      </c>
    </row>
    <row r="97" spans="1:12">
      <c r="A97">
        <f>'Data Entry'!A98</f>
        <v>1305</v>
      </c>
      <c r="B97">
        <f>'Data Entry'!B98</f>
        <v>22</v>
      </c>
      <c r="C97">
        <f>'Data Entry'!I98</f>
        <v>0</v>
      </c>
      <c r="D97">
        <f>'Data Entry'!J98</f>
        <v>0</v>
      </c>
      <c r="E97">
        <f t="shared" si="5"/>
        <v>0</v>
      </c>
      <c r="F97" s="16" t="e">
        <f t="shared" si="6"/>
        <v>#DIV/0!</v>
      </c>
      <c r="G97">
        <f>'Data Entry'!K98</f>
        <v>7</v>
      </c>
      <c r="H97">
        <f>'Data Entry'!L98</f>
        <v>1</v>
      </c>
      <c r="I97">
        <f t="shared" si="7"/>
        <v>8</v>
      </c>
      <c r="J97" s="16">
        <f t="shared" si="8"/>
        <v>0.875</v>
      </c>
      <c r="K97">
        <f>SUMIF('Data Entry'!M$3:M$1000,A97,'Data Entry'!N$3:N$1000)+SUMIF('Data Entry'!O$3:O$1000,A97,'Data Entry'!P$3:P$1000)+SUMIF('Data Entry'!Q$3:Q$1000,A97,'Data Entry'!R$3:R$1000)</f>
        <v>26.073</v>
      </c>
      <c r="L97">
        <f t="shared" si="9"/>
        <v>14</v>
      </c>
    </row>
    <row r="98" spans="1:12">
      <c r="A98">
        <f>'Data Entry'!A99</f>
        <v>3543</v>
      </c>
      <c r="B98">
        <f>'Data Entry'!B99</f>
        <v>22</v>
      </c>
      <c r="C98">
        <f>'Data Entry'!I99</f>
        <v>4</v>
      </c>
      <c r="D98">
        <f>'Data Entry'!J99</f>
        <v>2</v>
      </c>
      <c r="E98">
        <f t="shared" si="5"/>
        <v>6</v>
      </c>
      <c r="F98" s="16">
        <f t="shared" si="6"/>
        <v>0.666666666666667</v>
      </c>
      <c r="G98">
        <f>'Data Entry'!K99</f>
        <v>0</v>
      </c>
      <c r="H98">
        <f>'Data Entry'!L99</f>
        <v>0</v>
      </c>
      <c r="I98">
        <f t="shared" si="7"/>
        <v>0</v>
      </c>
      <c r="J98" s="16" t="e">
        <f t="shared" si="8"/>
        <v>#DIV/0!</v>
      </c>
      <c r="K98">
        <f>SUMIF('Data Entry'!M$3:M$1000,A98,'Data Entry'!N$3:N$1000)+SUMIF('Data Entry'!O$3:O$1000,A98,'Data Entry'!P$3:P$1000)+SUMIF('Data Entry'!Q$3:Q$1000,A98,'Data Entry'!R$3:R$1000)</f>
        <v>18.872</v>
      </c>
      <c r="L98">
        <f t="shared" si="9"/>
        <v>4</v>
      </c>
    </row>
    <row r="99" spans="1:12">
      <c r="A99">
        <f>'Data Entry'!A100</f>
        <v>5031</v>
      </c>
      <c r="B99">
        <f>'Data Entry'!B100</f>
        <v>20</v>
      </c>
      <c r="C99">
        <f>'Data Entry'!I100</f>
        <v>1</v>
      </c>
      <c r="D99">
        <f>'Data Entry'!J100</f>
        <v>0</v>
      </c>
      <c r="E99">
        <f t="shared" si="5"/>
        <v>1</v>
      </c>
      <c r="F99" s="16">
        <f t="shared" si="6"/>
        <v>1</v>
      </c>
      <c r="G99">
        <f>'Data Entry'!K100</f>
        <v>0</v>
      </c>
      <c r="H99">
        <f>'Data Entry'!L100</f>
        <v>0</v>
      </c>
      <c r="I99">
        <f t="shared" si="7"/>
        <v>0</v>
      </c>
      <c r="J99" s="16" t="e">
        <f t="shared" si="8"/>
        <v>#DIV/0!</v>
      </c>
      <c r="K99">
        <f>SUMIF('Data Entry'!M$3:M$1000,A99,'Data Entry'!N$3:N$1000)+SUMIF('Data Entry'!O$3:O$1000,A99,'Data Entry'!P$3:P$1000)+SUMIF('Data Entry'!Q$3:Q$1000,A99,'Data Entry'!R$3:R$1000)</f>
        <v>34.322</v>
      </c>
      <c r="L99">
        <f t="shared" si="9"/>
        <v>1</v>
      </c>
    </row>
    <row r="100" spans="1:12">
      <c r="A100">
        <f>'Data Entry'!A101</f>
        <v>4946</v>
      </c>
      <c r="B100">
        <f>'Data Entry'!B101</f>
        <v>22</v>
      </c>
      <c r="C100">
        <f>'Data Entry'!I101</f>
        <v>0</v>
      </c>
      <c r="D100">
        <f>'Data Entry'!J101</f>
        <v>0</v>
      </c>
      <c r="E100">
        <f t="shared" si="5"/>
        <v>0</v>
      </c>
      <c r="F100" s="16" t="e">
        <f t="shared" si="6"/>
        <v>#DIV/0!</v>
      </c>
      <c r="G100">
        <f>'Data Entry'!K101</f>
        <v>2</v>
      </c>
      <c r="H100">
        <f>'Data Entry'!L101</f>
        <v>1</v>
      </c>
      <c r="I100">
        <f t="shared" si="7"/>
        <v>3</v>
      </c>
      <c r="J100" s="16">
        <f t="shared" si="8"/>
        <v>0.666666666666667</v>
      </c>
      <c r="K100">
        <f>SUMIF('Data Entry'!M$3:M$1000,A100,'Data Entry'!N$3:N$1000)+SUMIF('Data Entry'!O$3:O$1000,A100,'Data Entry'!P$3:P$1000)+SUMIF('Data Entry'!Q$3:Q$1000,A100,'Data Entry'!R$3:R$1000)</f>
        <v>8.489</v>
      </c>
      <c r="L100">
        <f t="shared" si="9"/>
        <v>4</v>
      </c>
    </row>
    <row r="101" spans="1:12">
      <c r="A101">
        <f>'Data Entry'!A102</f>
        <v>5032</v>
      </c>
      <c r="B101">
        <f>'Data Entry'!B102</f>
        <v>22</v>
      </c>
      <c r="C101">
        <f>'Data Entry'!I102</f>
        <v>0</v>
      </c>
      <c r="D101">
        <f>'Data Entry'!J102</f>
        <v>0</v>
      </c>
      <c r="E101">
        <f t="shared" si="5"/>
        <v>0</v>
      </c>
      <c r="F101" s="16" t="e">
        <f t="shared" si="6"/>
        <v>#DIV/0!</v>
      </c>
      <c r="G101">
        <f>'Data Entry'!K102</f>
        <v>6</v>
      </c>
      <c r="H101">
        <f>'Data Entry'!L102</f>
        <v>2</v>
      </c>
      <c r="I101">
        <f t="shared" si="7"/>
        <v>8</v>
      </c>
      <c r="J101" s="16">
        <f t="shared" si="8"/>
        <v>0.75</v>
      </c>
      <c r="K101">
        <f>SUMIF('Data Entry'!M$3:M$1000,A101,'Data Entry'!N$3:N$1000)+SUMIF('Data Entry'!O$3:O$1000,A101,'Data Entry'!P$3:P$1000)+SUMIF('Data Entry'!Q$3:Q$1000,A101,'Data Entry'!R$3:R$1000)</f>
        <v>15.885</v>
      </c>
      <c r="L101">
        <f t="shared" si="9"/>
        <v>12</v>
      </c>
    </row>
    <row r="102" spans="1:12">
      <c r="A102">
        <f>'Data Entry'!A103</f>
        <v>1305</v>
      </c>
      <c r="B102">
        <f>'Data Entry'!B103</f>
        <v>22</v>
      </c>
      <c r="C102">
        <f>'Data Entry'!I103</f>
        <v>0</v>
      </c>
      <c r="D102">
        <f>'Data Entry'!J103</f>
        <v>0</v>
      </c>
      <c r="E102">
        <f t="shared" si="5"/>
        <v>0</v>
      </c>
      <c r="F102" s="16" t="e">
        <f t="shared" si="6"/>
        <v>#DIV/0!</v>
      </c>
      <c r="G102">
        <f>'Data Entry'!K103</f>
        <v>7</v>
      </c>
      <c r="H102">
        <f>'Data Entry'!L103</f>
        <v>1</v>
      </c>
      <c r="I102">
        <f t="shared" si="7"/>
        <v>8</v>
      </c>
      <c r="J102" s="16">
        <f t="shared" si="8"/>
        <v>0.875</v>
      </c>
      <c r="K102">
        <f>SUMIF('Data Entry'!M$3:M$1000,A102,'Data Entry'!N$3:N$1000)+SUMIF('Data Entry'!O$3:O$1000,A102,'Data Entry'!P$3:P$1000)+SUMIF('Data Entry'!Q$3:Q$1000,A102,'Data Entry'!R$3:R$1000)</f>
        <v>26.073</v>
      </c>
      <c r="L102">
        <f t="shared" si="9"/>
        <v>14</v>
      </c>
    </row>
    <row r="103" spans="1:12">
      <c r="A103">
        <f>'Data Entry'!A104</f>
        <v>3543</v>
      </c>
      <c r="B103">
        <f>'Data Entry'!B104</f>
        <v>22</v>
      </c>
      <c r="C103">
        <f>'Data Entry'!I104</f>
        <v>4</v>
      </c>
      <c r="D103">
        <f>'Data Entry'!J104</f>
        <v>2</v>
      </c>
      <c r="E103">
        <f t="shared" si="5"/>
        <v>6</v>
      </c>
      <c r="F103" s="16">
        <f t="shared" si="6"/>
        <v>0.666666666666667</v>
      </c>
      <c r="G103">
        <f>'Data Entry'!K104</f>
        <v>0</v>
      </c>
      <c r="H103">
        <f>'Data Entry'!L104</f>
        <v>0</v>
      </c>
      <c r="I103">
        <f t="shared" si="7"/>
        <v>0</v>
      </c>
      <c r="J103" s="16" t="e">
        <f t="shared" si="8"/>
        <v>#DIV/0!</v>
      </c>
      <c r="K103">
        <f>SUMIF('Data Entry'!M$3:M$1000,A103,'Data Entry'!N$3:N$1000)+SUMIF('Data Entry'!O$3:O$1000,A103,'Data Entry'!P$3:P$1000)+SUMIF('Data Entry'!Q$3:Q$1000,A103,'Data Entry'!R$3:R$1000)</f>
        <v>18.872</v>
      </c>
      <c r="L103">
        <f t="shared" si="9"/>
        <v>4</v>
      </c>
    </row>
    <row r="104" spans="1:12">
      <c r="A104">
        <f>'Data Entry'!A105</f>
        <v>5031</v>
      </c>
      <c r="B104">
        <f>'Data Entry'!B105</f>
        <v>20</v>
      </c>
      <c r="C104">
        <f>'Data Entry'!I105</f>
        <v>1</v>
      </c>
      <c r="D104">
        <f>'Data Entry'!J105</f>
        <v>0</v>
      </c>
      <c r="E104">
        <f t="shared" si="5"/>
        <v>1</v>
      </c>
      <c r="F104" s="16">
        <f t="shared" si="6"/>
        <v>1</v>
      </c>
      <c r="G104">
        <f>'Data Entry'!K105</f>
        <v>0</v>
      </c>
      <c r="H104">
        <f>'Data Entry'!L105</f>
        <v>0</v>
      </c>
      <c r="I104">
        <f t="shared" si="7"/>
        <v>0</v>
      </c>
      <c r="J104" s="16" t="e">
        <f t="shared" si="8"/>
        <v>#DIV/0!</v>
      </c>
      <c r="K104">
        <f>SUMIF('Data Entry'!M$3:M$1000,A104,'Data Entry'!N$3:N$1000)+SUMIF('Data Entry'!O$3:O$1000,A104,'Data Entry'!P$3:P$1000)+SUMIF('Data Entry'!Q$3:Q$1000,A104,'Data Entry'!R$3:R$1000)</f>
        <v>34.322</v>
      </c>
      <c r="L104">
        <f t="shared" si="9"/>
        <v>1</v>
      </c>
    </row>
    <row r="105" spans="1:12">
      <c r="A105">
        <f>'Data Entry'!A106</f>
        <v>8731</v>
      </c>
      <c r="B105">
        <f>'Data Entry'!B106</f>
        <v>21</v>
      </c>
      <c r="C105">
        <f>'Data Entry'!I106</f>
        <v>4</v>
      </c>
      <c r="D105">
        <f>'Data Entry'!J106</f>
        <v>0</v>
      </c>
      <c r="E105">
        <f t="shared" si="5"/>
        <v>4</v>
      </c>
      <c r="F105" s="16">
        <f t="shared" si="6"/>
        <v>1</v>
      </c>
      <c r="G105">
        <f>'Data Entry'!K106</f>
        <v>0</v>
      </c>
      <c r="H105">
        <f>'Data Entry'!L106</f>
        <v>0</v>
      </c>
      <c r="I105">
        <f t="shared" si="7"/>
        <v>0</v>
      </c>
      <c r="J105" s="16" t="e">
        <f t="shared" si="8"/>
        <v>#DIV/0!</v>
      </c>
      <c r="K105">
        <f>SUMIF('Data Entry'!M$3:M$1000,A105,'Data Entry'!N$3:N$1000)+SUMIF('Data Entry'!O$3:O$1000,A105,'Data Entry'!P$3:P$1000)+SUMIF('Data Entry'!Q$3:Q$1000,A105,'Data Entry'!R$3:R$1000)</f>
        <v>11.994</v>
      </c>
      <c r="L105">
        <f t="shared" si="9"/>
        <v>4</v>
      </c>
    </row>
    <row r="106" spans="1:12">
      <c r="A106">
        <f>'Data Entry'!A107</f>
        <v>1305</v>
      </c>
      <c r="B106">
        <f>'Data Entry'!B107</f>
        <v>19</v>
      </c>
      <c r="C106">
        <f>'Data Entry'!I107</f>
        <v>0</v>
      </c>
      <c r="D106">
        <f>'Data Entry'!J107</f>
        <v>0</v>
      </c>
      <c r="E106">
        <f t="shared" si="5"/>
        <v>0</v>
      </c>
      <c r="F106" s="16" t="e">
        <f t="shared" si="6"/>
        <v>#DIV/0!</v>
      </c>
      <c r="G106">
        <f>'Data Entry'!K107</f>
        <v>5</v>
      </c>
      <c r="H106">
        <f>'Data Entry'!L107</f>
        <v>2</v>
      </c>
      <c r="I106">
        <f t="shared" si="7"/>
        <v>7</v>
      </c>
      <c r="J106" s="16">
        <f t="shared" si="8"/>
        <v>0.714285714285714</v>
      </c>
      <c r="K106">
        <f>SUMIF('Data Entry'!M$3:M$1000,A106,'Data Entry'!N$3:N$1000)+SUMIF('Data Entry'!O$3:O$1000,A106,'Data Entry'!P$3:P$1000)+SUMIF('Data Entry'!Q$3:Q$1000,A106,'Data Entry'!R$3:R$1000)</f>
        <v>26.073</v>
      </c>
      <c r="L106">
        <f t="shared" si="9"/>
        <v>10</v>
      </c>
    </row>
    <row r="107" spans="1:12">
      <c r="A107">
        <f>'Data Entry'!A108</f>
        <v>1374</v>
      </c>
      <c r="B107">
        <f>'Data Entry'!B108</f>
        <v>20</v>
      </c>
      <c r="C107">
        <f>'Data Entry'!I108</f>
        <v>0</v>
      </c>
      <c r="D107">
        <f>'Data Entry'!J108</f>
        <v>0</v>
      </c>
      <c r="E107">
        <f t="shared" si="5"/>
        <v>0</v>
      </c>
      <c r="F107" s="16" t="e">
        <f t="shared" si="6"/>
        <v>#DIV/0!</v>
      </c>
      <c r="G107">
        <f>'Data Entry'!K108</f>
        <v>0</v>
      </c>
      <c r="H107">
        <f>'Data Entry'!L108</f>
        <v>0</v>
      </c>
      <c r="I107">
        <f t="shared" si="7"/>
        <v>0</v>
      </c>
      <c r="J107" s="16" t="e">
        <f t="shared" si="8"/>
        <v>#DIV/0!</v>
      </c>
      <c r="K107">
        <f>SUMIF('Data Entry'!M$3:M$1000,A107,'Data Entry'!N$3:N$1000)+SUMIF('Data Entry'!O$3:O$1000,A107,'Data Entry'!P$3:P$1000)+SUMIF('Data Entry'!Q$3:Q$1000,A107,'Data Entry'!R$3:R$1000)</f>
        <v>45.41</v>
      </c>
      <c r="L107">
        <f t="shared" si="9"/>
        <v>0</v>
      </c>
    </row>
    <row r="108" spans="1:12">
      <c r="A108">
        <f>'Data Entry'!A109</f>
        <v>2198</v>
      </c>
      <c r="B108">
        <f>'Data Entry'!B109</f>
        <v>20</v>
      </c>
      <c r="C108">
        <f>'Data Entry'!I109</f>
        <v>3</v>
      </c>
      <c r="D108">
        <f>'Data Entry'!J109</f>
        <v>2</v>
      </c>
      <c r="E108">
        <f t="shared" si="5"/>
        <v>5</v>
      </c>
      <c r="F108" s="16">
        <f t="shared" si="6"/>
        <v>0.6</v>
      </c>
      <c r="G108">
        <f>'Data Entry'!K109</f>
        <v>0</v>
      </c>
      <c r="H108">
        <f>'Data Entry'!L109</f>
        <v>0</v>
      </c>
      <c r="I108">
        <f t="shared" si="7"/>
        <v>0</v>
      </c>
      <c r="J108" s="16" t="e">
        <f t="shared" si="8"/>
        <v>#DIV/0!</v>
      </c>
      <c r="K108">
        <f>SUMIF('Data Entry'!M$3:M$1000,A108,'Data Entry'!N$3:N$1000)+SUMIF('Data Entry'!O$3:O$1000,A108,'Data Entry'!P$3:P$1000)+SUMIF('Data Entry'!Q$3:Q$1000,A108,'Data Entry'!R$3:R$1000)</f>
        <v>14.432</v>
      </c>
      <c r="L108">
        <f t="shared" si="9"/>
        <v>3</v>
      </c>
    </row>
    <row r="109" spans="1:12">
      <c r="A109">
        <f>'Data Entry'!A110</f>
        <v>1305</v>
      </c>
      <c r="B109">
        <f>'Data Entry'!B110</f>
        <v>19</v>
      </c>
      <c r="C109">
        <f>'Data Entry'!I110</f>
        <v>0</v>
      </c>
      <c r="D109">
        <f>'Data Entry'!J110</f>
        <v>0</v>
      </c>
      <c r="E109">
        <f t="shared" si="5"/>
        <v>0</v>
      </c>
      <c r="F109" s="16" t="e">
        <f t="shared" si="6"/>
        <v>#DIV/0!</v>
      </c>
      <c r="G109">
        <f>'Data Entry'!K110</f>
        <v>5</v>
      </c>
      <c r="H109">
        <f>'Data Entry'!L110</f>
        <v>2</v>
      </c>
      <c r="I109">
        <f t="shared" si="7"/>
        <v>7</v>
      </c>
      <c r="J109" s="16">
        <f t="shared" si="8"/>
        <v>0.714285714285714</v>
      </c>
      <c r="K109">
        <f>SUMIF('Data Entry'!M$3:M$1000,A109,'Data Entry'!N$3:N$1000)+SUMIF('Data Entry'!O$3:O$1000,A109,'Data Entry'!P$3:P$1000)+SUMIF('Data Entry'!Q$3:Q$1000,A109,'Data Entry'!R$3:R$1000)</f>
        <v>26.073</v>
      </c>
      <c r="L109">
        <f t="shared" si="9"/>
        <v>10</v>
      </c>
    </row>
    <row r="110" spans="1:12">
      <c r="A110">
        <f>'Data Entry'!A111</f>
        <v>1374</v>
      </c>
      <c r="B110">
        <f>'Data Entry'!B111</f>
        <v>20</v>
      </c>
      <c r="C110">
        <f>'Data Entry'!I111</f>
        <v>0</v>
      </c>
      <c r="D110">
        <f>'Data Entry'!J111</f>
        <v>0</v>
      </c>
      <c r="E110">
        <f t="shared" si="5"/>
        <v>0</v>
      </c>
      <c r="F110" s="16" t="e">
        <f t="shared" si="6"/>
        <v>#DIV/0!</v>
      </c>
      <c r="G110">
        <f>'Data Entry'!K111</f>
        <v>0</v>
      </c>
      <c r="H110">
        <f>'Data Entry'!L111</f>
        <v>0</v>
      </c>
      <c r="I110">
        <f t="shared" si="7"/>
        <v>0</v>
      </c>
      <c r="J110" s="16" t="e">
        <f t="shared" si="8"/>
        <v>#DIV/0!</v>
      </c>
      <c r="K110">
        <f>SUMIF('Data Entry'!M$3:M$1000,A110,'Data Entry'!N$3:N$1000)+SUMIF('Data Entry'!O$3:O$1000,A110,'Data Entry'!P$3:P$1000)+SUMIF('Data Entry'!Q$3:Q$1000,A110,'Data Entry'!R$3:R$1000)</f>
        <v>45.41</v>
      </c>
      <c r="L110">
        <f t="shared" si="9"/>
        <v>0</v>
      </c>
    </row>
    <row r="111" spans="1:12">
      <c r="A111">
        <f>'Data Entry'!A112</f>
        <v>2198</v>
      </c>
      <c r="B111">
        <f>'Data Entry'!B112</f>
        <v>20</v>
      </c>
      <c r="C111">
        <f>'Data Entry'!I112</f>
        <v>3</v>
      </c>
      <c r="D111">
        <f>'Data Entry'!J112</f>
        <v>2</v>
      </c>
      <c r="E111">
        <f t="shared" si="5"/>
        <v>5</v>
      </c>
      <c r="F111" s="16">
        <f t="shared" si="6"/>
        <v>0.6</v>
      </c>
      <c r="G111">
        <f>'Data Entry'!K112</f>
        <v>0</v>
      </c>
      <c r="H111">
        <f>'Data Entry'!L112</f>
        <v>0</v>
      </c>
      <c r="I111">
        <f t="shared" si="7"/>
        <v>0</v>
      </c>
      <c r="J111" s="16" t="e">
        <f t="shared" si="8"/>
        <v>#DIV/0!</v>
      </c>
      <c r="K111">
        <f>SUMIF('Data Entry'!M$3:M$1000,A111,'Data Entry'!N$3:N$1000)+SUMIF('Data Entry'!O$3:O$1000,A111,'Data Entry'!P$3:P$1000)+SUMIF('Data Entry'!Q$3:Q$1000,A111,'Data Entry'!R$3:R$1000)</f>
        <v>14.432</v>
      </c>
      <c r="L111">
        <f t="shared" si="9"/>
        <v>3</v>
      </c>
    </row>
    <row r="112" spans="1:12">
      <c r="A112">
        <f>'Data Entry'!A113</f>
        <v>0</v>
      </c>
      <c r="B112">
        <f>'Data Entry'!B113</f>
        <v>0</v>
      </c>
      <c r="C112">
        <f>'Data Entry'!I113</f>
        <v>0</v>
      </c>
      <c r="D112">
        <f>'Data Entry'!J113</f>
        <v>0</v>
      </c>
      <c r="E112">
        <f t="shared" si="5"/>
        <v>0</v>
      </c>
      <c r="F112" s="16" t="e">
        <f t="shared" si="6"/>
        <v>#DIV/0!</v>
      </c>
      <c r="G112">
        <f>'Data Entry'!K113</f>
        <v>0</v>
      </c>
      <c r="H112">
        <f>'Data Entry'!L113</f>
        <v>0</v>
      </c>
      <c r="I112">
        <f t="shared" si="7"/>
        <v>0</v>
      </c>
      <c r="J112" s="16" t="e">
        <f t="shared" si="8"/>
        <v>#DIV/0!</v>
      </c>
      <c r="K112">
        <f>SUMIF('Data Entry'!M$3:M$1000,A112,'Data Entry'!N$3:N$1000)+SUMIF('Data Entry'!O$3:O$1000,A112,'Data Entry'!P$3:P$1000)+SUMIF('Data Entry'!Q$3:Q$1000,A112,'Data Entry'!R$3:R$1000)</f>
        <v>0</v>
      </c>
      <c r="L112">
        <f t="shared" si="9"/>
        <v>0</v>
      </c>
    </row>
    <row r="113" spans="1:12">
      <c r="A113">
        <f>'Data Entry'!A114</f>
        <v>0</v>
      </c>
      <c r="B113">
        <f>'Data Entry'!B114</f>
        <v>0</v>
      </c>
      <c r="C113">
        <f>'Data Entry'!I114</f>
        <v>0</v>
      </c>
      <c r="D113">
        <f>'Data Entry'!J114</f>
        <v>0</v>
      </c>
      <c r="E113">
        <f t="shared" si="5"/>
        <v>0</v>
      </c>
      <c r="F113" s="16" t="e">
        <f t="shared" si="6"/>
        <v>#DIV/0!</v>
      </c>
      <c r="G113">
        <f>'Data Entry'!K114</f>
        <v>0</v>
      </c>
      <c r="H113">
        <f>'Data Entry'!L114</f>
        <v>0</v>
      </c>
      <c r="I113">
        <f t="shared" si="7"/>
        <v>0</v>
      </c>
      <c r="J113" s="16" t="e">
        <f t="shared" si="8"/>
        <v>#DIV/0!</v>
      </c>
      <c r="K113">
        <f>SUMIF('Data Entry'!M$3:M$1000,A113,'Data Entry'!N$3:N$1000)+SUMIF('Data Entry'!O$3:O$1000,A113,'Data Entry'!P$3:P$1000)+SUMIF('Data Entry'!Q$3:Q$1000,A113,'Data Entry'!R$3:R$1000)</f>
        <v>0</v>
      </c>
      <c r="L113">
        <f t="shared" si="9"/>
        <v>0</v>
      </c>
    </row>
    <row r="114" spans="1:12">
      <c r="A114">
        <f>'Data Entry'!A115</f>
        <v>0</v>
      </c>
      <c r="B114">
        <f>'Data Entry'!B115</f>
        <v>0</v>
      </c>
      <c r="C114">
        <f>'Data Entry'!I115</f>
        <v>0</v>
      </c>
      <c r="D114">
        <f>'Data Entry'!J115</f>
        <v>0</v>
      </c>
      <c r="E114">
        <f t="shared" si="5"/>
        <v>0</v>
      </c>
      <c r="F114" s="16" t="e">
        <f t="shared" si="6"/>
        <v>#DIV/0!</v>
      </c>
      <c r="G114">
        <f>'Data Entry'!K115</f>
        <v>0</v>
      </c>
      <c r="H114">
        <f>'Data Entry'!L115</f>
        <v>0</v>
      </c>
      <c r="I114">
        <f t="shared" si="7"/>
        <v>0</v>
      </c>
      <c r="J114" s="16" t="e">
        <f t="shared" si="8"/>
        <v>#DIV/0!</v>
      </c>
      <c r="K114">
        <f>SUMIF('Data Entry'!M$3:M$1000,A114,'Data Entry'!N$3:N$1000)+SUMIF('Data Entry'!O$3:O$1000,A114,'Data Entry'!P$3:P$1000)+SUMIF('Data Entry'!Q$3:Q$1000,A114,'Data Entry'!R$3:R$1000)</f>
        <v>0</v>
      </c>
      <c r="L114">
        <f t="shared" si="9"/>
        <v>0</v>
      </c>
    </row>
    <row r="115" spans="1:12">
      <c r="A115">
        <f>'Data Entry'!A116</f>
        <v>0</v>
      </c>
      <c r="B115">
        <f>'Data Entry'!B116</f>
        <v>0</v>
      </c>
      <c r="C115">
        <f>'Data Entry'!I116</f>
        <v>0</v>
      </c>
      <c r="D115">
        <f>'Data Entry'!J116</f>
        <v>0</v>
      </c>
      <c r="E115">
        <f t="shared" si="5"/>
        <v>0</v>
      </c>
      <c r="F115" s="16" t="e">
        <f t="shared" si="6"/>
        <v>#DIV/0!</v>
      </c>
      <c r="G115">
        <f>'Data Entry'!K116</f>
        <v>0</v>
      </c>
      <c r="H115">
        <f>'Data Entry'!L116</f>
        <v>0</v>
      </c>
      <c r="I115">
        <f t="shared" si="7"/>
        <v>0</v>
      </c>
      <c r="J115" s="16" t="e">
        <f t="shared" si="8"/>
        <v>#DIV/0!</v>
      </c>
      <c r="K115">
        <f>SUMIF('Data Entry'!M$3:M$1000,A115,'Data Entry'!N$3:N$1000)+SUMIF('Data Entry'!O$3:O$1000,A115,'Data Entry'!P$3:P$1000)+SUMIF('Data Entry'!Q$3:Q$1000,A115,'Data Entry'!R$3:R$1000)</f>
        <v>0</v>
      </c>
      <c r="L115">
        <f t="shared" si="9"/>
        <v>0</v>
      </c>
    </row>
    <row r="116" spans="1:12">
      <c r="A116">
        <f>'Data Entry'!A117</f>
        <v>0</v>
      </c>
      <c r="B116">
        <f>'Data Entry'!B117</f>
        <v>0</v>
      </c>
      <c r="C116">
        <f>'Data Entry'!I117</f>
        <v>0</v>
      </c>
      <c r="D116">
        <f>'Data Entry'!J117</f>
        <v>0</v>
      </c>
      <c r="E116">
        <f t="shared" si="5"/>
        <v>0</v>
      </c>
      <c r="F116" s="16" t="e">
        <f t="shared" si="6"/>
        <v>#DIV/0!</v>
      </c>
      <c r="G116">
        <f>'Data Entry'!K117</f>
        <v>0</v>
      </c>
      <c r="H116">
        <f>'Data Entry'!L117</f>
        <v>0</v>
      </c>
      <c r="I116">
        <f t="shared" si="7"/>
        <v>0</v>
      </c>
      <c r="J116" s="16" t="e">
        <f t="shared" si="8"/>
        <v>#DIV/0!</v>
      </c>
      <c r="K116">
        <f>SUMIF('Data Entry'!M$3:M$1000,A116,'Data Entry'!N$3:N$1000)+SUMIF('Data Entry'!O$3:O$1000,A116,'Data Entry'!P$3:P$1000)+SUMIF('Data Entry'!Q$3:Q$1000,A116,'Data Entry'!R$3:R$1000)</f>
        <v>0</v>
      </c>
      <c r="L116">
        <f t="shared" si="9"/>
        <v>0</v>
      </c>
    </row>
    <row r="117" spans="1:12">
      <c r="A117">
        <f>'Data Entry'!A118</f>
        <v>0</v>
      </c>
      <c r="B117">
        <f>'Data Entry'!B118</f>
        <v>0</v>
      </c>
      <c r="C117">
        <f>'Data Entry'!I118</f>
        <v>0</v>
      </c>
      <c r="D117">
        <f>'Data Entry'!J118</f>
        <v>0</v>
      </c>
      <c r="E117">
        <f t="shared" si="5"/>
        <v>0</v>
      </c>
      <c r="F117" s="16" t="e">
        <f t="shared" si="6"/>
        <v>#DIV/0!</v>
      </c>
      <c r="G117">
        <f>'Data Entry'!K118</f>
        <v>0</v>
      </c>
      <c r="H117">
        <f>'Data Entry'!L118</f>
        <v>0</v>
      </c>
      <c r="I117">
        <f t="shared" si="7"/>
        <v>0</v>
      </c>
      <c r="J117" s="16" t="e">
        <f t="shared" si="8"/>
        <v>#DIV/0!</v>
      </c>
      <c r="K117">
        <f>SUMIF('Data Entry'!M$3:M$1000,A117,'Data Entry'!N$3:N$1000)+SUMIF('Data Entry'!O$3:O$1000,A117,'Data Entry'!P$3:P$1000)+SUMIF('Data Entry'!Q$3:Q$1000,A117,'Data Entry'!R$3:R$1000)</f>
        <v>0</v>
      </c>
      <c r="L117">
        <f t="shared" si="9"/>
        <v>0</v>
      </c>
    </row>
    <row r="118" spans="1:12">
      <c r="A118">
        <f>'Data Entry'!A119</f>
        <v>0</v>
      </c>
      <c r="B118">
        <f>'Data Entry'!B119</f>
        <v>0</v>
      </c>
      <c r="C118">
        <f>'Data Entry'!I119</f>
        <v>0</v>
      </c>
      <c r="D118">
        <f>'Data Entry'!J119</f>
        <v>0</v>
      </c>
      <c r="E118">
        <f t="shared" si="5"/>
        <v>0</v>
      </c>
      <c r="F118" s="16" t="e">
        <f t="shared" si="6"/>
        <v>#DIV/0!</v>
      </c>
      <c r="G118">
        <f>'Data Entry'!K119</f>
        <v>0</v>
      </c>
      <c r="H118">
        <f>'Data Entry'!L119</f>
        <v>0</v>
      </c>
      <c r="I118">
        <f t="shared" si="7"/>
        <v>0</v>
      </c>
      <c r="J118" s="16" t="e">
        <f t="shared" si="8"/>
        <v>#DIV/0!</v>
      </c>
      <c r="K118">
        <f>SUMIF('Data Entry'!M$3:M$1000,A118,'Data Entry'!N$3:N$1000)+SUMIF('Data Entry'!O$3:O$1000,A118,'Data Entry'!P$3:P$1000)+SUMIF('Data Entry'!Q$3:Q$1000,A118,'Data Entry'!R$3:R$1000)</f>
        <v>0</v>
      </c>
      <c r="L118">
        <f t="shared" si="9"/>
        <v>0</v>
      </c>
    </row>
    <row r="119" spans="1:12">
      <c r="A119">
        <f>'Data Entry'!A120</f>
        <v>0</v>
      </c>
      <c r="B119">
        <f>'Data Entry'!B120</f>
        <v>0</v>
      </c>
      <c r="C119">
        <f>'Data Entry'!I120</f>
        <v>0</v>
      </c>
      <c r="D119">
        <f>'Data Entry'!J120</f>
        <v>0</v>
      </c>
      <c r="E119">
        <f t="shared" si="5"/>
        <v>0</v>
      </c>
      <c r="F119" s="16" t="e">
        <f t="shared" si="6"/>
        <v>#DIV/0!</v>
      </c>
      <c r="G119">
        <f>'Data Entry'!K120</f>
        <v>0</v>
      </c>
      <c r="H119">
        <f>'Data Entry'!L120</f>
        <v>0</v>
      </c>
      <c r="I119">
        <f t="shared" si="7"/>
        <v>0</v>
      </c>
      <c r="J119" s="16" t="e">
        <f t="shared" si="8"/>
        <v>#DIV/0!</v>
      </c>
      <c r="K119">
        <f>SUMIF('Data Entry'!M$3:M$1000,A119,'Data Entry'!N$3:N$1000)+SUMIF('Data Entry'!O$3:O$1000,A119,'Data Entry'!P$3:P$1000)+SUMIF('Data Entry'!Q$3:Q$1000,A119,'Data Entry'!R$3:R$1000)</f>
        <v>0</v>
      </c>
      <c r="L119">
        <f t="shared" si="9"/>
        <v>0</v>
      </c>
    </row>
    <row r="120" spans="1:12">
      <c r="A120">
        <f>'Data Entry'!A121</f>
        <v>0</v>
      </c>
      <c r="B120">
        <f>'Data Entry'!B121</f>
        <v>0</v>
      </c>
      <c r="C120">
        <f>'Data Entry'!I121</f>
        <v>0</v>
      </c>
      <c r="D120">
        <f>'Data Entry'!J121</f>
        <v>0</v>
      </c>
      <c r="E120">
        <f t="shared" si="5"/>
        <v>0</v>
      </c>
      <c r="F120" s="16" t="e">
        <f t="shared" si="6"/>
        <v>#DIV/0!</v>
      </c>
      <c r="G120">
        <f>'Data Entry'!K121</f>
        <v>0</v>
      </c>
      <c r="H120">
        <f>'Data Entry'!L121</f>
        <v>0</v>
      </c>
      <c r="I120">
        <f t="shared" si="7"/>
        <v>0</v>
      </c>
      <c r="J120" s="16" t="e">
        <f t="shared" si="8"/>
        <v>#DIV/0!</v>
      </c>
      <c r="K120">
        <f>SUMIF('Data Entry'!M$3:M$1000,A120,'Data Entry'!N$3:N$1000)+SUMIF('Data Entry'!O$3:O$1000,A120,'Data Entry'!P$3:P$1000)+SUMIF('Data Entry'!Q$3:Q$1000,A120,'Data Entry'!R$3:R$1000)</f>
        <v>0</v>
      </c>
      <c r="L120">
        <f t="shared" si="9"/>
        <v>0</v>
      </c>
    </row>
    <row r="121" spans="1:12">
      <c r="A121">
        <f>'Data Entry'!A122</f>
        <v>0</v>
      </c>
      <c r="B121">
        <f>'Data Entry'!B122</f>
        <v>0</v>
      </c>
      <c r="C121">
        <f>'Data Entry'!I122</f>
        <v>0</v>
      </c>
      <c r="D121">
        <f>'Data Entry'!J122</f>
        <v>0</v>
      </c>
      <c r="E121">
        <f t="shared" si="5"/>
        <v>0</v>
      </c>
      <c r="F121" s="16" t="e">
        <f t="shared" si="6"/>
        <v>#DIV/0!</v>
      </c>
      <c r="G121">
        <f>'Data Entry'!K122</f>
        <v>0</v>
      </c>
      <c r="H121">
        <f>'Data Entry'!L122</f>
        <v>0</v>
      </c>
      <c r="I121">
        <f t="shared" si="7"/>
        <v>0</v>
      </c>
      <c r="J121" s="16" t="e">
        <f t="shared" si="8"/>
        <v>#DIV/0!</v>
      </c>
      <c r="K121">
        <f>SUMIF('Data Entry'!M$3:M$1000,A121,'Data Entry'!N$3:N$1000)+SUMIF('Data Entry'!O$3:O$1000,A121,'Data Entry'!P$3:P$1000)+SUMIF('Data Entry'!Q$3:Q$1000,A121,'Data Entry'!R$3:R$1000)</f>
        <v>0</v>
      </c>
      <c r="L121">
        <f t="shared" si="9"/>
        <v>0</v>
      </c>
    </row>
    <row r="122" spans="1:12">
      <c r="A122">
        <f>'Data Entry'!A123</f>
        <v>0</v>
      </c>
      <c r="B122">
        <f>'Data Entry'!B123</f>
        <v>0</v>
      </c>
      <c r="C122">
        <f>'Data Entry'!I123</f>
        <v>0</v>
      </c>
      <c r="D122">
        <f>'Data Entry'!J123</f>
        <v>0</v>
      </c>
      <c r="E122">
        <f t="shared" si="5"/>
        <v>0</v>
      </c>
      <c r="F122" s="16" t="e">
        <f t="shared" si="6"/>
        <v>#DIV/0!</v>
      </c>
      <c r="G122">
        <f>'Data Entry'!K123</f>
        <v>0</v>
      </c>
      <c r="H122">
        <f>'Data Entry'!L123</f>
        <v>0</v>
      </c>
      <c r="I122">
        <f t="shared" si="7"/>
        <v>0</v>
      </c>
      <c r="J122" s="16" t="e">
        <f t="shared" si="8"/>
        <v>#DIV/0!</v>
      </c>
      <c r="K122">
        <f>SUMIF('Data Entry'!M$3:M$1000,A122,'Data Entry'!N$3:N$1000)+SUMIF('Data Entry'!O$3:O$1000,A122,'Data Entry'!P$3:P$1000)+SUMIF('Data Entry'!Q$3:Q$1000,A122,'Data Entry'!R$3:R$1000)</f>
        <v>0</v>
      </c>
      <c r="L122">
        <f t="shared" si="9"/>
        <v>0</v>
      </c>
    </row>
    <row r="123" spans="1:12">
      <c r="A123">
        <f>'Data Entry'!A124</f>
        <v>0</v>
      </c>
      <c r="B123">
        <f>'Data Entry'!B124</f>
        <v>0</v>
      </c>
      <c r="C123">
        <f>'Data Entry'!I124</f>
        <v>0</v>
      </c>
      <c r="D123">
        <f>'Data Entry'!J124</f>
        <v>0</v>
      </c>
      <c r="E123">
        <f t="shared" si="5"/>
        <v>0</v>
      </c>
      <c r="F123" s="16" t="e">
        <f t="shared" si="6"/>
        <v>#DIV/0!</v>
      </c>
      <c r="G123">
        <f>'Data Entry'!K124</f>
        <v>0</v>
      </c>
      <c r="H123">
        <f>'Data Entry'!L124</f>
        <v>0</v>
      </c>
      <c r="I123">
        <f t="shared" si="7"/>
        <v>0</v>
      </c>
      <c r="J123" s="16" t="e">
        <f t="shared" si="8"/>
        <v>#DIV/0!</v>
      </c>
      <c r="K123">
        <f>SUMIF('Data Entry'!M$3:M$1000,A123,'Data Entry'!N$3:N$1000)+SUMIF('Data Entry'!O$3:O$1000,A123,'Data Entry'!P$3:P$1000)+SUMIF('Data Entry'!Q$3:Q$1000,A123,'Data Entry'!R$3:R$1000)</f>
        <v>0</v>
      </c>
      <c r="L123">
        <f t="shared" si="9"/>
        <v>0</v>
      </c>
    </row>
    <row r="124" spans="1:12">
      <c r="A124">
        <f>'Data Entry'!A125</f>
        <v>0</v>
      </c>
      <c r="B124">
        <f>'Data Entry'!B125</f>
        <v>0</v>
      </c>
      <c r="C124">
        <f>'Data Entry'!I125</f>
        <v>0</v>
      </c>
      <c r="D124">
        <f>'Data Entry'!J125</f>
        <v>0</v>
      </c>
      <c r="E124">
        <f t="shared" si="5"/>
        <v>0</v>
      </c>
      <c r="F124" s="16" t="e">
        <f t="shared" si="6"/>
        <v>#DIV/0!</v>
      </c>
      <c r="G124">
        <f>'Data Entry'!K125</f>
        <v>0</v>
      </c>
      <c r="H124">
        <f>'Data Entry'!L125</f>
        <v>0</v>
      </c>
      <c r="I124">
        <f t="shared" si="7"/>
        <v>0</v>
      </c>
      <c r="J124" s="16" t="e">
        <f t="shared" si="8"/>
        <v>#DIV/0!</v>
      </c>
      <c r="K124">
        <f>SUMIF('Data Entry'!M$3:M$1000,A124,'Data Entry'!N$3:N$1000)+SUMIF('Data Entry'!O$3:O$1000,A124,'Data Entry'!P$3:P$1000)+SUMIF('Data Entry'!Q$3:Q$1000,A124,'Data Entry'!R$3:R$1000)</f>
        <v>0</v>
      </c>
      <c r="L124">
        <f t="shared" si="9"/>
        <v>0</v>
      </c>
    </row>
    <row r="125" spans="1:12">
      <c r="A125">
        <f>'Data Entry'!A126</f>
        <v>0</v>
      </c>
      <c r="B125">
        <f>'Data Entry'!B126</f>
        <v>0</v>
      </c>
      <c r="C125">
        <f>'Data Entry'!I126</f>
        <v>0</v>
      </c>
      <c r="D125">
        <f>'Data Entry'!J126</f>
        <v>0</v>
      </c>
      <c r="E125">
        <f t="shared" si="5"/>
        <v>0</v>
      </c>
      <c r="F125" s="16" t="e">
        <f t="shared" si="6"/>
        <v>#DIV/0!</v>
      </c>
      <c r="G125">
        <f>'Data Entry'!K126</f>
        <v>0</v>
      </c>
      <c r="H125">
        <f>'Data Entry'!L126</f>
        <v>0</v>
      </c>
      <c r="I125">
        <f t="shared" si="7"/>
        <v>0</v>
      </c>
      <c r="J125" s="16" t="e">
        <f t="shared" si="8"/>
        <v>#DIV/0!</v>
      </c>
      <c r="K125">
        <f>SUMIF('Data Entry'!M$3:M$1000,A125,'Data Entry'!N$3:N$1000)+SUMIF('Data Entry'!O$3:O$1000,A125,'Data Entry'!P$3:P$1000)+SUMIF('Data Entry'!Q$3:Q$1000,A125,'Data Entry'!R$3:R$1000)</f>
        <v>0</v>
      </c>
      <c r="L125">
        <f t="shared" si="9"/>
        <v>0</v>
      </c>
    </row>
    <row r="126" spans="1:12">
      <c r="A126">
        <f>'Data Entry'!A127</f>
        <v>0</v>
      </c>
      <c r="B126">
        <f>'Data Entry'!B127</f>
        <v>0</v>
      </c>
      <c r="C126">
        <f>'Data Entry'!I127</f>
        <v>0</v>
      </c>
      <c r="D126">
        <f>'Data Entry'!J127</f>
        <v>0</v>
      </c>
      <c r="E126">
        <f t="shared" si="5"/>
        <v>0</v>
      </c>
      <c r="F126" s="16" t="e">
        <f t="shared" si="6"/>
        <v>#DIV/0!</v>
      </c>
      <c r="G126">
        <f>'Data Entry'!K127</f>
        <v>0</v>
      </c>
      <c r="H126">
        <f>'Data Entry'!L127</f>
        <v>0</v>
      </c>
      <c r="I126">
        <f t="shared" si="7"/>
        <v>0</v>
      </c>
      <c r="J126" s="16" t="e">
        <f t="shared" si="8"/>
        <v>#DIV/0!</v>
      </c>
      <c r="K126">
        <f>SUMIF('Data Entry'!M$3:M$1000,A126,'Data Entry'!N$3:N$1000)+SUMIF('Data Entry'!O$3:O$1000,A126,'Data Entry'!P$3:P$1000)+SUMIF('Data Entry'!Q$3:Q$1000,A126,'Data Entry'!R$3:R$1000)</f>
        <v>0</v>
      </c>
      <c r="L126">
        <f t="shared" si="9"/>
        <v>0</v>
      </c>
    </row>
    <row r="127" spans="1:12">
      <c r="A127">
        <f>'Data Entry'!A128</f>
        <v>0</v>
      </c>
      <c r="B127">
        <f>'Data Entry'!B128</f>
        <v>0</v>
      </c>
      <c r="C127">
        <f>'Data Entry'!I128</f>
        <v>0</v>
      </c>
      <c r="D127">
        <f>'Data Entry'!J128</f>
        <v>0</v>
      </c>
      <c r="E127">
        <f t="shared" si="5"/>
        <v>0</v>
      </c>
      <c r="F127" s="16" t="e">
        <f t="shared" si="6"/>
        <v>#DIV/0!</v>
      </c>
      <c r="G127">
        <f>'Data Entry'!K128</f>
        <v>0</v>
      </c>
      <c r="H127">
        <f>'Data Entry'!L128</f>
        <v>0</v>
      </c>
      <c r="I127">
        <f t="shared" si="7"/>
        <v>0</v>
      </c>
      <c r="J127" s="16" t="e">
        <f t="shared" si="8"/>
        <v>#DIV/0!</v>
      </c>
      <c r="K127">
        <f>SUMIF('Data Entry'!M$3:M$1000,A127,'Data Entry'!N$3:N$1000)+SUMIF('Data Entry'!O$3:O$1000,A127,'Data Entry'!P$3:P$1000)+SUMIF('Data Entry'!Q$3:Q$1000,A127,'Data Entry'!R$3:R$1000)</f>
        <v>0</v>
      </c>
      <c r="L127">
        <f t="shared" si="9"/>
        <v>0</v>
      </c>
    </row>
    <row r="128" spans="1:12">
      <c r="A128">
        <f>'Data Entry'!A129</f>
        <v>0</v>
      </c>
      <c r="B128">
        <f>'Data Entry'!B129</f>
        <v>0</v>
      </c>
      <c r="C128">
        <f>'Data Entry'!I129</f>
        <v>0</v>
      </c>
      <c r="D128">
        <f>'Data Entry'!J129</f>
        <v>0</v>
      </c>
      <c r="E128">
        <f t="shared" si="5"/>
        <v>0</v>
      </c>
      <c r="F128" s="16" t="e">
        <f t="shared" si="6"/>
        <v>#DIV/0!</v>
      </c>
      <c r="G128">
        <f>'Data Entry'!K129</f>
        <v>0</v>
      </c>
      <c r="H128">
        <f>'Data Entry'!L129</f>
        <v>0</v>
      </c>
      <c r="I128">
        <f t="shared" si="7"/>
        <v>0</v>
      </c>
      <c r="J128" s="16" t="e">
        <f t="shared" si="8"/>
        <v>#DIV/0!</v>
      </c>
      <c r="K128">
        <f>SUMIF('Data Entry'!M$3:M$1000,A128,'Data Entry'!N$3:N$1000)+SUMIF('Data Entry'!O$3:O$1000,A128,'Data Entry'!P$3:P$1000)+SUMIF('Data Entry'!Q$3:Q$1000,A128,'Data Entry'!R$3:R$1000)</f>
        <v>0</v>
      </c>
      <c r="L128">
        <f t="shared" si="9"/>
        <v>0</v>
      </c>
    </row>
    <row r="129" spans="1:12">
      <c r="A129">
        <f>'Data Entry'!A130</f>
        <v>0</v>
      </c>
      <c r="B129">
        <f>'Data Entry'!B130</f>
        <v>0</v>
      </c>
      <c r="C129">
        <f>'Data Entry'!I130</f>
        <v>0</v>
      </c>
      <c r="D129">
        <f>'Data Entry'!J130</f>
        <v>0</v>
      </c>
      <c r="E129">
        <f t="shared" si="5"/>
        <v>0</v>
      </c>
      <c r="F129" s="16" t="e">
        <f t="shared" si="6"/>
        <v>#DIV/0!</v>
      </c>
      <c r="G129">
        <f>'Data Entry'!K130</f>
        <v>0</v>
      </c>
      <c r="H129">
        <f>'Data Entry'!L130</f>
        <v>0</v>
      </c>
      <c r="I129">
        <f t="shared" si="7"/>
        <v>0</v>
      </c>
      <c r="J129" s="16" t="e">
        <f t="shared" si="8"/>
        <v>#DIV/0!</v>
      </c>
      <c r="K129">
        <f>SUMIF('Data Entry'!M$3:M$1000,A129,'Data Entry'!N$3:N$1000)+SUMIF('Data Entry'!O$3:O$1000,A129,'Data Entry'!P$3:P$1000)+SUMIF('Data Entry'!Q$3:Q$1000,A129,'Data Entry'!R$3:R$1000)</f>
        <v>0</v>
      </c>
      <c r="L129">
        <f t="shared" si="9"/>
        <v>0</v>
      </c>
    </row>
    <row r="130" spans="1:12">
      <c r="A130">
        <f>'Data Entry'!A131</f>
        <v>0</v>
      </c>
      <c r="B130">
        <f>'Data Entry'!B131</f>
        <v>0</v>
      </c>
      <c r="C130">
        <f>'Data Entry'!I131</f>
        <v>0</v>
      </c>
      <c r="D130">
        <f>'Data Entry'!J131</f>
        <v>0</v>
      </c>
      <c r="E130">
        <f t="shared" si="5"/>
        <v>0</v>
      </c>
      <c r="F130" s="16" t="e">
        <f t="shared" si="6"/>
        <v>#DIV/0!</v>
      </c>
      <c r="G130">
        <f>'Data Entry'!K131</f>
        <v>0</v>
      </c>
      <c r="H130">
        <f>'Data Entry'!L131</f>
        <v>0</v>
      </c>
      <c r="I130">
        <f t="shared" si="7"/>
        <v>0</v>
      </c>
      <c r="J130" s="16" t="e">
        <f t="shared" si="8"/>
        <v>#DIV/0!</v>
      </c>
      <c r="K130">
        <f>SUMIF('Data Entry'!M$3:M$1000,A130,'Data Entry'!N$3:N$1000)+SUMIF('Data Entry'!O$3:O$1000,A130,'Data Entry'!P$3:P$1000)+SUMIF('Data Entry'!Q$3:Q$1000,A130,'Data Entry'!R$3:R$1000)</f>
        <v>0</v>
      </c>
      <c r="L130">
        <f t="shared" si="9"/>
        <v>0</v>
      </c>
    </row>
    <row r="131" spans="1:12">
      <c r="A131">
        <f>'Data Entry'!A132</f>
        <v>0</v>
      </c>
      <c r="B131">
        <f>'Data Entry'!B132</f>
        <v>0</v>
      </c>
      <c r="C131">
        <f>'Data Entry'!I132</f>
        <v>0</v>
      </c>
      <c r="D131">
        <f>'Data Entry'!J132</f>
        <v>0</v>
      </c>
      <c r="E131">
        <f t="shared" ref="E131:E194" si="10">C131+D131</f>
        <v>0</v>
      </c>
      <c r="F131" s="16" t="e">
        <f t="shared" ref="F131:F194" si="11">C131/E131</f>
        <v>#DIV/0!</v>
      </c>
      <c r="G131">
        <f>'Data Entry'!K132</f>
        <v>0</v>
      </c>
      <c r="H131">
        <f>'Data Entry'!L132</f>
        <v>0</v>
      </c>
      <c r="I131">
        <f t="shared" ref="I131:I194" si="12">G131+H131</f>
        <v>0</v>
      </c>
      <c r="J131" s="16" t="e">
        <f t="shared" ref="J131:J194" si="13">G131/I131</f>
        <v>#DIV/0!</v>
      </c>
      <c r="K131">
        <f>SUMIF('Data Entry'!M$3:M$1000,A131,'Data Entry'!N$3:N$1000)+SUMIF('Data Entry'!O$3:O$1000,A131,'Data Entry'!P$3:P$1000)+SUMIF('Data Entry'!Q$3:Q$1000,A131,'Data Entry'!R$3:R$1000)</f>
        <v>0</v>
      </c>
      <c r="L131">
        <f t="shared" ref="L131:L194" si="14">(G131*2)+C131</f>
        <v>0</v>
      </c>
    </row>
    <row r="132" spans="1:12">
      <c r="A132">
        <f>'Data Entry'!A133</f>
        <v>0</v>
      </c>
      <c r="B132">
        <f>'Data Entry'!B133</f>
        <v>0</v>
      </c>
      <c r="C132">
        <f>'Data Entry'!I133</f>
        <v>0</v>
      </c>
      <c r="D132">
        <f>'Data Entry'!J133</f>
        <v>0</v>
      </c>
      <c r="E132">
        <f t="shared" si="10"/>
        <v>0</v>
      </c>
      <c r="F132" s="16" t="e">
        <f t="shared" si="11"/>
        <v>#DIV/0!</v>
      </c>
      <c r="G132">
        <f>'Data Entry'!K133</f>
        <v>0</v>
      </c>
      <c r="H132">
        <f>'Data Entry'!L133</f>
        <v>0</v>
      </c>
      <c r="I132">
        <f t="shared" si="12"/>
        <v>0</v>
      </c>
      <c r="J132" s="16" t="e">
        <f t="shared" si="13"/>
        <v>#DIV/0!</v>
      </c>
      <c r="K132">
        <f>SUMIF('Data Entry'!M$3:M$1000,A132,'Data Entry'!N$3:N$1000)+SUMIF('Data Entry'!O$3:O$1000,A132,'Data Entry'!P$3:P$1000)+SUMIF('Data Entry'!Q$3:Q$1000,A132,'Data Entry'!R$3:R$1000)</f>
        <v>0</v>
      </c>
      <c r="L132">
        <f t="shared" si="14"/>
        <v>0</v>
      </c>
    </row>
    <row r="133" spans="1:12">
      <c r="A133">
        <f>'Data Entry'!A134</f>
        <v>0</v>
      </c>
      <c r="B133">
        <f>'Data Entry'!B134</f>
        <v>0</v>
      </c>
      <c r="C133">
        <f>'Data Entry'!I134</f>
        <v>0</v>
      </c>
      <c r="D133">
        <f>'Data Entry'!J134</f>
        <v>0</v>
      </c>
      <c r="E133">
        <f t="shared" si="10"/>
        <v>0</v>
      </c>
      <c r="F133" s="16" t="e">
        <f t="shared" si="11"/>
        <v>#DIV/0!</v>
      </c>
      <c r="G133">
        <f>'Data Entry'!K134</f>
        <v>0</v>
      </c>
      <c r="H133">
        <f>'Data Entry'!L134</f>
        <v>0</v>
      </c>
      <c r="I133">
        <f t="shared" si="12"/>
        <v>0</v>
      </c>
      <c r="J133" s="16" t="e">
        <f t="shared" si="13"/>
        <v>#DIV/0!</v>
      </c>
      <c r="K133">
        <f>SUMIF('Data Entry'!M$3:M$1000,A133,'Data Entry'!N$3:N$1000)+SUMIF('Data Entry'!O$3:O$1000,A133,'Data Entry'!P$3:P$1000)+SUMIF('Data Entry'!Q$3:Q$1000,A133,'Data Entry'!R$3:R$1000)</f>
        <v>0</v>
      </c>
      <c r="L133">
        <f t="shared" si="14"/>
        <v>0</v>
      </c>
    </row>
    <row r="134" spans="1:12">
      <c r="A134">
        <f>'Data Entry'!A135</f>
        <v>0</v>
      </c>
      <c r="B134">
        <f>'Data Entry'!B135</f>
        <v>0</v>
      </c>
      <c r="C134">
        <f>'Data Entry'!I135</f>
        <v>0</v>
      </c>
      <c r="D134">
        <f>'Data Entry'!J135</f>
        <v>0</v>
      </c>
      <c r="E134">
        <f t="shared" si="10"/>
        <v>0</v>
      </c>
      <c r="F134" s="16" t="e">
        <f t="shared" si="11"/>
        <v>#DIV/0!</v>
      </c>
      <c r="G134">
        <f>'Data Entry'!K135</f>
        <v>0</v>
      </c>
      <c r="H134">
        <f>'Data Entry'!L135</f>
        <v>0</v>
      </c>
      <c r="I134">
        <f t="shared" si="12"/>
        <v>0</v>
      </c>
      <c r="J134" s="16" t="e">
        <f t="shared" si="13"/>
        <v>#DIV/0!</v>
      </c>
      <c r="K134">
        <f>SUMIF('Data Entry'!M$3:M$1000,A134,'Data Entry'!N$3:N$1000)+SUMIF('Data Entry'!O$3:O$1000,A134,'Data Entry'!P$3:P$1000)+SUMIF('Data Entry'!Q$3:Q$1000,A134,'Data Entry'!R$3:R$1000)</f>
        <v>0</v>
      </c>
      <c r="L134">
        <f t="shared" si="14"/>
        <v>0</v>
      </c>
    </row>
    <row r="135" spans="1:12">
      <c r="A135">
        <f>'Data Entry'!A136</f>
        <v>0</v>
      </c>
      <c r="B135">
        <f>'Data Entry'!B136</f>
        <v>0</v>
      </c>
      <c r="C135">
        <f>'Data Entry'!I136</f>
        <v>0</v>
      </c>
      <c r="D135">
        <f>'Data Entry'!J136</f>
        <v>0</v>
      </c>
      <c r="E135">
        <f t="shared" si="10"/>
        <v>0</v>
      </c>
      <c r="F135" s="16" t="e">
        <f t="shared" si="11"/>
        <v>#DIV/0!</v>
      </c>
      <c r="G135">
        <f>'Data Entry'!K136</f>
        <v>0</v>
      </c>
      <c r="H135">
        <f>'Data Entry'!L136</f>
        <v>0</v>
      </c>
      <c r="I135">
        <f t="shared" si="12"/>
        <v>0</v>
      </c>
      <c r="J135" s="16" t="e">
        <f t="shared" si="13"/>
        <v>#DIV/0!</v>
      </c>
      <c r="K135">
        <f>SUMIF('Data Entry'!M$3:M$1000,A135,'Data Entry'!N$3:N$1000)+SUMIF('Data Entry'!O$3:O$1000,A135,'Data Entry'!P$3:P$1000)+SUMIF('Data Entry'!Q$3:Q$1000,A135,'Data Entry'!R$3:R$1000)</f>
        <v>0</v>
      </c>
      <c r="L135">
        <f t="shared" si="14"/>
        <v>0</v>
      </c>
    </row>
    <row r="136" spans="1:12">
      <c r="A136">
        <f>'Data Entry'!A137</f>
        <v>0</v>
      </c>
      <c r="B136">
        <f>'Data Entry'!B137</f>
        <v>0</v>
      </c>
      <c r="C136">
        <f>'Data Entry'!I137</f>
        <v>0</v>
      </c>
      <c r="D136">
        <f>'Data Entry'!J137</f>
        <v>0</v>
      </c>
      <c r="E136">
        <f t="shared" si="10"/>
        <v>0</v>
      </c>
      <c r="F136" s="16" t="e">
        <f t="shared" si="11"/>
        <v>#DIV/0!</v>
      </c>
      <c r="G136">
        <f>'Data Entry'!K137</f>
        <v>0</v>
      </c>
      <c r="H136">
        <f>'Data Entry'!L137</f>
        <v>0</v>
      </c>
      <c r="I136">
        <f t="shared" si="12"/>
        <v>0</v>
      </c>
      <c r="J136" s="16" t="e">
        <f t="shared" si="13"/>
        <v>#DIV/0!</v>
      </c>
      <c r="K136">
        <f>SUMIF('Data Entry'!M$3:M$1000,A136,'Data Entry'!N$3:N$1000)+SUMIF('Data Entry'!O$3:O$1000,A136,'Data Entry'!P$3:P$1000)+SUMIF('Data Entry'!Q$3:Q$1000,A136,'Data Entry'!R$3:R$1000)</f>
        <v>0</v>
      </c>
      <c r="L136">
        <f t="shared" si="14"/>
        <v>0</v>
      </c>
    </row>
    <row r="137" spans="1:12">
      <c r="A137">
        <f>'Data Entry'!A138</f>
        <v>0</v>
      </c>
      <c r="B137">
        <f>'Data Entry'!B138</f>
        <v>0</v>
      </c>
      <c r="C137">
        <f>'Data Entry'!I138</f>
        <v>0</v>
      </c>
      <c r="D137">
        <f>'Data Entry'!J138</f>
        <v>0</v>
      </c>
      <c r="E137">
        <f t="shared" si="10"/>
        <v>0</v>
      </c>
      <c r="F137" s="16" t="e">
        <f t="shared" si="11"/>
        <v>#DIV/0!</v>
      </c>
      <c r="G137">
        <f>'Data Entry'!K138</f>
        <v>0</v>
      </c>
      <c r="H137">
        <f>'Data Entry'!L138</f>
        <v>0</v>
      </c>
      <c r="I137">
        <f t="shared" si="12"/>
        <v>0</v>
      </c>
      <c r="J137" s="16" t="e">
        <f t="shared" si="13"/>
        <v>#DIV/0!</v>
      </c>
      <c r="K137">
        <f>SUMIF('Data Entry'!M$3:M$1000,A137,'Data Entry'!N$3:N$1000)+SUMIF('Data Entry'!O$3:O$1000,A137,'Data Entry'!P$3:P$1000)+SUMIF('Data Entry'!Q$3:Q$1000,A137,'Data Entry'!R$3:R$1000)</f>
        <v>0</v>
      </c>
      <c r="L137">
        <f t="shared" si="14"/>
        <v>0</v>
      </c>
    </row>
    <row r="138" spans="1:12">
      <c r="A138">
        <f>'Data Entry'!A139</f>
        <v>0</v>
      </c>
      <c r="B138">
        <f>'Data Entry'!B139</f>
        <v>0</v>
      </c>
      <c r="C138">
        <f>'Data Entry'!I139</f>
        <v>0</v>
      </c>
      <c r="D138">
        <f>'Data Entry'!J139</f>
        <v>0</v>
      </c>
      <c r="E138">
        <f t="shared" si="10"/>
        <v>0</v>
      </c>
      <c r="F138" s="16" t="e">
        <f t="shared" si="11"/>
        <v>#DIV/0!</v>
      </c>
      <c r="G138">
        <f>'Data Entry'!K139</f>
        <v>0</v>
      </c>
      <c r="H138">
        <f>'Data Entry'!L139</f>
        <v>0</v>
      </c>
      <c r="I138">
        <f t="shared" si="12"/>
        <v>0</v>
      </c>
      <c r="J138" s="16" t="e">
        <f t="shared" si="13"/>
        <v>#DIV/0!</v>
      </c>
      <c r="K138">
        <f>SUMIF('Data Entry'!M$3:M$1000,A138,'Data Entry'!N$3:N$1000)+SUMIF('Data Entry'!O$3:O$1000,A138,'Data Entry'!P$3:P$1000)+SUMIF('Data Entry'!Q$3:Q$1000,A138,'Data Entry'!R$3:R$1000)</f>
        <v>0</v>
      </c>
      <c r="L138">
        <f t="shared" si="14"/>
        <v>0</v>
      </c>
    </row>
    <row r="139" spans="1:12">
      <c r="A139">
        <f>'Data Entry'!A140</f>
        <v>0</v>
      </c>
      <c r="B139">
        <f>'Data Entry'!B140</f>
        <v>0</v>
      </c>
      <c r="C139">
        <f>'Data Entry'!I140</f>
        <v>0</v>
      </c>
      <c r="D139">
        <f>'Data Entry'!J140</f>
        <v>0</v>
      </c>
      <c r="E139">
        <f t="shared" si="10"/>
        <v>0</v>
      </c>
      <c r="F139" s="16" t="e">
        <f t="shared" si="11"/>
        <v>#DIV/0!</v>
      </c>
      <c r="G139">
        <f>'Data Entry'!K140</f>
        <v>0</v>
      </c>
      <c r="H139">
        <f>'Data Entry'!L140</f>
        <v>0</v>
      </c>
      <c r="I139">
        <f t="shared" si="12"/>
        <v>0</v>
      </c>
      <c r="J139" s="16" t="e">
        <f t="shared" si="13"/>
        <v>#DIV/0!</v>
      </c>
      <c r="K139" s="17">
        <f>SUMIF('Data Entry'!M$3:M$1000,A139,'Data Entry'!N$3:N$1000)+SUMIF('Data Entry'!O$3:O$1000,A139,'Data Entry'!P$3:P$1000)+SUMIF('Data Entry'!Q$3:Q$1000,A139,'Data Entry'!R$3:R$1000)</f>
        <v>0</v>
      </c>
      <c r="L139">
        <f t="shared" si="14"/>
        <v>0</v>
      </c>
    </row>
    <row r="140" spans="1:12">
      <c r="A140">
        <f>'Data Entry'!A141</f>
        <v>0</v>
      </c>
      <c r="B140">
        <f>'Data Entry'!B141</f>
        <v>0</v>
      </c>
      <c r="C140">
        <f>'Data Entry'!I141</f>
        <v>0</v>
      </c>
      <c r="D140">
        <f>'Data Entry'!J141</f>
        <v>0</v>
      </c>
      <c r="E140">
        <f t="shared" si="10"/>
        <v>0</v>
      </c>
      <c r="F140" s="16" t="e">
        <f t="shared" si="11"/>
        <v>#DIV/0!</v>
      </c>
      <c r="G140">
        <f>'Data Entry'!K141</f>
        <v>0</v>
      </c>
      <c r="H140">
        <f>'Data Entry'!L141</f>
        <v>0</v>
      </c>
      <c r="I140">
        <f t="shared" si="12"/>
        <v>0</v>
      </c>
      <c r="J140" s="16" t="e">
        <f t="shared" si="13"/>
        <v>#DIV/0!</v>
      </c>
      <c r="K140">
        <f>SUMIF('Data Entry'!M$3:M$1000,A140,'Data Entry'!N$3:N$1000)+SUMIF('Data Entry'!O$3:O$1000,A140,'Data Entry'!P$3:P$1000)+SUMIF('Data Entry'!Q$3:Q$1000,A140,'Data Entry'!R$3:R$1000)</f>
        <v>0</v>
      </c>
      <c r="L140">
        <f t="shared" si="14"/>
        <v>0</v>
      </c>
    </row>
    <row r="141" spans="1:12">
      <c r="A141">
        <f>'Data Entry'!A142</f>
        <v>0</v>
      </c>
      <c r="B141">
        <f>'Data Entry'!B142</f>
        <v>0</v>
      </c>
      <c r="C141">
        <f>'Data Entry'!I142</f>
        <v>0</v>
      </c>
      <c r="D141">
        <f>'Data Entry'!J142</f>
        <v>0</v>
      </c>
      <c r="E141">
        <f t="shared" si="10"/>
        <v>0</v>
      </c>
      <c r="F141" s="16" t="e">
        <f t="shared" si="11"/>
        <v>#DIV/0!</v>
      </c>
      <c r="G141">
        <f>'Data Entry'!K142</f>
        <v>0</v>
      </c>
      <c r="H141">
        <f>'Data Entry'!L142</f>
        <v>0</v>
      </c>
      <c r="I141">
        <f t="shared" si="12"/>
        <v>0</v>
      </c>
      <c r="J141" s="16" t="e">
        <f t="shared" si="13"/>
        <v>#DIV/0!</v>
      </c>
      <c r="K141">
        <f>SUMIF('Data Entry'!M$3:M$1000,A141,'Data Entry'!N$3:N$1000)+SUMIF('Data Entry'!O$3:O$1000,A141,'Data Entry'!P$3:P$1000)+SUMIF('Data Entry'!Q$3:Q$1000,A141,'Data Entry'!R$3:R$1000)</f>
        <v>0</v>
      </c>
      <c r="L141">
        <f t="shared" si="14"/>
        <v>0</v>
      </c>
    </row>
    <row r="142" spans="1:12">
      <c r="A142">
        <f>'Data Entry'!A143</f>
        <v>0</v>
      </c>
      <c r="B142">
        <f>'Data Entry'!B143</f>
        <v>0</v>
      </c>
      <c r="C142">
        <f>'Data Entry'!I143</f>
        <v>0</v>
      </c>
      <c r="D142">
        <f>'Data Entry'!J143</f>
        <v>0</v>
      </c>
      <c r="E142">
        <f t="shared" si="10"/>
        <v>0</v>
      </c>
      <c r="F142" s="16" t="e">
        <f t="shared" si="11"/>
        <v>#DIV/0!</v>
      </c>
      <c r="G142">
        <f>'Data Entry'!K143</f>
        <v>0</v>
      </c>
      <c r="H142">
        <f>'Data Entry'!L143</f>
        <v>0</v>
      </c>
      <c r="I142">
        <f t="shared" si="12"/>
        <v>0</v>
      </c>
      <c r="J142" s="16" t="e">
        <f t="shared" si="13"/>
        <v>#DIV/0!</v>
      </c>
      <c r="K142">
        <f>SUMIF('Data Entry'!M$3:M$1000,A142,'Data Entry'!N$3:N$1000)+SUMIF('Data Entry'!O$3:O$1000,A142,'Data Entry'!P$3:P$1000)+SUMIF('Data Entry'!Q$3:Q$1000,A142,'Data Entry'!R$3:R$1000)</f>
        <v>0</v>
      </c>
      <c r="L142">
        <f t="shared" si="14"/>
        <v>0</v>
      </c>
    </row>
    <row r="143" spans="1:12">
      <c r="A143">
        <f>'Data Entry'!A144</f>
        <v>0</v>
      </c>
      <c r="B143">
        <f>'Data Entry'!B144</f>
        <v>0</v>
      </c>
      <c r="C143">
        <f>'Data Entry'!I144</f>
        <v>0</v>
      </c>
      <c r="D143">
        <f>'Data Entry'!J144</f>
        <v>0</v>
      </c>
      <c r="E143">
        <f t="shared" si="10"/>
        <v>0</v>
      </c>
      <c r="F143" s="16" t="e">
        <f t="shared" si="11"/>
        <v>#DIV/0!</v>
      </c>
      <c r="G143">
        <f>'Data Entry'!K144</f>
        <v>0</v>
      </c>
      <c r="H143">
        <f>'Data Entry'!L144</f>
        <v>0</v>
      </c>
      <c r="I143">
        <f t="shared" si="12"/>
        <v>0</v>
      </c>
      <c r="J143" s="16" t="e">
        <f t="shared" si="13"/>
        <v>#DIV/0!</v>
      </c>
      <c r="K143">
        <f>SUMIF('Data Entry'!M$3:M$1000,A143,'Data Entry'!N$3:N$1000)+SUMIF('Data Entry'!O$3:O$1000,A143,'Data Entry'!P$3:P$1000)+SUMIF('Data Entry'!Q$3:Q$1000,A143,'Data Entry'!R$3:R$1000)</f>
        <v>0</v>
      </c>
      <c r="L143">
        <f t="shared" si="14"/>
        <v>0</v>
      </c>
    </row>
    <row r="144" spans="1:12">
      <c r="A144">
        <f>'Data Entry'!A145</f>
        <v>0</v>
      </c>
      <c r="B144">
        <f>'Data Entry'!B145</f>
        <v>0</v>
      </c>
      <c r="C144">
        <f>'Data Entry'!I145</f>
        <v>0</v>
      </c>
      <c r="D144">
        <f>'Data Entry'!J145</f>
        <v>0</v>
      </c>
      <c r="E144">
        <f t="shared" si="10"/>
        <v>0</v>
      </c>
      <c r="F144" s="16" t="e">
        <f t="shared" si="11"/>
        <v>#DIV/0!</v>
      </c>
      <c r="G144">
        <f>'Data Entry'!K145</f>
        <v>0</v>
      </c>
      <c r="H144">
        <f>'Data Entry'!L145</f>
        <v>0</v>
      </c>
      <c r="I144">
        <f t="shared" si="12"/>
        <v>0</v>
      </c>
      <c r="J144" s="16" t="e">
        <f t="shared" si="13"/>
        <v>#DIV/0!</v>
      </c>
      <c r="K144">
        <f>SUMIF('Data Entry'!M$3:M$1000,A144,'Data Entry'!N$3:N$1000)+SUMIF('Data Entry'!O$3:O$1000,A144,'Data Entry'!P$3:P$1000)+SUMIF('Data Entry'!Q$3:Q$1000,A144,'Data Entry'!R$3:R$1000)</f>
        <v>0</v>
      </c>
      <c r="L144">
        <f t="shared" si="14"/>
        <v>0</v>
      </c>
    </row>
    <row r="145" spans="1:12">
      <c r="A145">
        <f>'Data Entry'!A146</f>
        <v>0</v>
      </c>
      <c r="B145">
        <f>'Data Entry'!B146</f>
        <v>0</v>
      </c>
      <c r="C145">
        <f>'Data Entry'!I146</f>
        <v>0</v>
      </c>
      <c r="D145">
        <f>'Data Entry'!J146</f>
        <v>0</v>
      </c>
      <c r="E145">
        <f t="shared" si="10"/>
        <v>0</v>
      </c>
      <c r="F145" s="16" t="e">
        <f t="shared" si="11"/>
        <v>#DIV/0!</v>
      </c>
      <c r="G145">
        <f>'Data Entry'!K146</f>
        <v>0</v>
      </c>
      <c r="H145">
        <f>'Data Entry'!L146</f>
        <v>0</v>
      </c>
      <c r="I145">
        <f t="shared" si="12"/>
        <v>0</v>
      </c>
      <c r="J145" s="16" t="e">
        <f t="shared" si="13"/>
        <v>#DIV/0!</v>
      </c>
      <c r="K145">
        <f>SUMIF('Data Entry'!M$3:M$1000,A145,'Data Entry'!N$3:N$1000)+SUMIF('Data Entry'!O$3:O$1000,A145,'Data Entry'!P$3:P$1000)+SUMIF('Data Entry'!Q$3:Q$1000,A145,'Data Entry'!R$3:R$1000)</f>
        <v>0</v>
      </c>
      <c r="L145">
        <f t="shared" si="14"/>
        <v>0</v>
      </c>
    </row>
    <row r="146" spans="1:12">
      <c r="A146">
        <f>'Data Entry'!A147</f>
        <v>0</v>
      </c>
      <c r="B146">
        <f>'Data Entry'!B147</f>
        <v>0</v>
      </c>
      <c r="C146">
        <f>'Data Entry'!I147</f>
        <v>0</v>
      </c>
      <c r="D146">
        <f>'Data Entry'!J147</f>
        <v>0</v>
      </c>
      <c r="E146">
        <f t="shared" si="10"/>
        <v>0</v>
      </c>
      <c r="F146" s="16" t="e">
        <f t="shared" si="11"/>
        <v>#DIV/0!</v>
      </c>
      <c r="G146">
        <f>'Data Entry'!K147</f>
        <v>0</v>
      </c>
      <c r="H146">
        <f>'Data Entry'!L147</f>
        <v>0</v>
      </c>
      <c r="I146">
        <f t="shared" si="12"/>
        <v>0</v>
      </c>
      <c r="J146" s="16" t="e">
        <f t="shared" si="13"/>
        <v>#DIV/0!</v>
      </c>
      <c r="K146">
        <f>SUMIF('Data Entry'!M$3:M$1000,A146,'Data Entry'!N$3:N$1000)+SUMIF('Data Entry'!O$3:O$1000,A146,'Data Entry'!P$3:P$1000)+SUMIF('Data Entry'!Q$3:Q$1000,A146,'Data Entry'!R$3:R$1000)</f>
        <v>0</v>
      </c>
      <c r="L146">
        <f t="shared" si="14"/>
        <v>0</v>
      </c>
    </row>
    <row r="147" spans="1:12">
      <c r="A147">
        <f>'Data Entry'!A148</f>
        <v>0</v>
      </c>
      <c r="B147">
        <f>'Data Entry'!B148</f>
        <v>0</v>
      </c>
      <c r="C147">
        <f>'Data Entry'!I148</f>
        <v>0</v>
      </c>
      <c r="D147">
        <f>'Data Entry'!J148</f>
        <v>0</v>
      </c>
      <c r="E147">
        <f t="shared" si="10"/>
        <v>0</v>
      </c>
      <c r="F147" s="16" t="e">
        <f t="shared" si="11"/>
        <v>#DIV/0!</v>
      </c>
      <c r="G147">
        <f>'Data Entry'!K148</f>
        <v>0</v>
      </c>
      <c r="H147">
        <f>'Data Entry'!L148</f>
        <v>0</v>
      </c>
      <c r="I147">
        <f t="shared" si="12"/>
        <v>0</v>
      </c>
      <c r="J147" s="16" t="e">
        <f t="shared" si="13"/>
        <v>#DIV/0!</v>
      </c>
      <c r="K147">
        <f>SUMIF('Data Entry'!M$3:M$1000,A147,'Data Entry'!N$3:N$1000)+SUMIF('Data Entry'!O$3:O$1000,A147,'Data Entry'!P$3:P$1000)+SUMIF('Data Entry'!Q$3:Q$1000,A147,'Data Entry'!R$3:R$1000)</f>
        <v>0</v>
      </c>
      <c r="L147">
        <f t="shared" si="14"/>
        <v>0</v>
      </c>
    </row>
    <row r="148" spans="1:12">
      <c r="A148">
        <f>'Data Entry'!A149</f>
        <v>0</v>
      </c>
      <c r="B148">
        <f>'Data Entry'!B149</f>
        <v>0</v>
      </c>
      <c r="C148">
        <f>'Data Entry'!I149</f>
        <v>0</v>
      </c>
      <c r="D148">
        <f>'Data Entry'!J149</f>
        <v>0</v>
      </c>
      <c r="E148">
        <f t="shared" si="10"/>
        <v>0</v>
      </c>
      <c r="F148" s="16" t="e">
        <f t="shared" si="11"/>
        <v>#DIV/0!</v>
      </c>
      <c r="G148">
        <f>'Data Entry'!K149</f>
        <v>0</v>
      </c>
      <c r="H148">
        <f>'Data Entry'!L149</f>
        <v>0</v>
      </c>
      <c r="I148">
        <f t="shared" si="12"/>
        <v>0</v>
      </c>
      <c r="J148" s="16" t="e">
        <f t="shared" si="13"/>
        <v>#DIV/0!</v>
      </c>
      <c r="K148">
        <f>SUMIF('Data Entry'!M$3:M$1000,A148,'Data Entry'!N$3:N$1000)+SUMIF('Data Entry'!O$3:O$1000,A148,'Data Entry'!P$3:P$1000)+SUMIF('Data Entry'!Q$3:Q$1000,A148,'Data Entry'!R$3:R$1000)</f>
        <v>0</v>
      </c>
      <c r="L148">
        <f t="shared" si="14"/>
        <v>0</v>
      </c>
    </row>
    <row r="149" spans="1:12">
      <c r="A149">
        <f>'Data Entry'!A150</f>
        <v>0</v>
      </c>
      <c r="B149">
        <f>'Data Entry'!B150</f>
        <v>0</v>
      </c>
      <c r="C149">
        <f>'Data Entry'!I150</f>
        <v>0</v>
      </c>
      <c r="D149">
        <f>'Data Entry'!J150</f>
        <v>0</v>
      </c>
      <c r="E149">
        <f t="shared" si="10"/>
        <v>0</v>
      </c>
      <c r="F149" s="16" t="e">
        <f t="shared" si="11"/>
        <v>#DIV/0!</v>
      </c>
      <c r="G149">
        <f>'Data Entry'!K150</f>
        <v>0</v>
      </c>
      <c r="H149">
        <f>'Data Entry'!L150</f>
        <v>0</v>
      </c>
      <c r="I149">
        <f t="shared" si="12"/>
        <v>0</v>
      </c>
      <c r="J149" s="16" t="e">
        <f t="shared" si="13"/>
        <v>#DIV/0!</v>
      </c>
      <c r="K149">
        <f>SUMIF('Data Entry'!M$3:M$1000,A149,'Data Entry'!N$3:N$1000)+SUMIF('Data Entry'!O$3:O$1000,A149,'Data Entry'!P$3:P$1000)+SUMIF('Data Entry'!Q$3:Q$1000,A149,'Data Entry'!R$3:R$1000)</f>
        <v>0</v>
      </c>
      <c r="L149">
        <f t="shared" si="14"/>
        <v>0</v>
      </c>
    </row>
    <row r="150" spans="1:12">
      <c r="A150">
        <f>'Data Entry'!A151</f>
        <v>0</v>
      </c>
      <c r="B150">
        <f>'Data Entry'!B151</f>
        <v>0</v>
      </c>
      <c r="C150">
        <f>'Data Entry'!I151</f>
        <v>0</v>
      </c>
      <c r="D150">
        <f>'Data Entry'!J151</f>
        <v>0</v>
      </c>
      <c r="E150">
        <f t="shared" si="10"/>
        <v>0</v>
      </c>
      <c r="F150" s="16" t="e">
        <f t="shared" si="11"/>
        <v>#DIV/0!</v>
      </c>
      <c r="G150">
        <f>'Data Entry'!K151</f>
        <v>0</v>
      </c>
      <c r="H150">
        <f>'Data Entry'!L151</f>
        <v>0</v>
      </c>
      <c r="I150">
        <f t="shared" si="12"/>
        <v>0</v>
      </c>
      <c r="J150" s="16" t="e">
        <f t="shared" si="13"/>
        <v>#DIV/0!</v>
      </c>
      <c r="K150">
        <f>SUMIF('Data Entry'!M$3:M$1000,A150,'Data Entry'!N$3:N$1000)+SUMIF('Data Entry'!O$3:O$1000,A150,'Data Entry'!P$3:P$1000)+SUMIF('Data Entry'!Q$3:Q$1000,A150,'Data Entry'!R$3:R$1000)</f>
        <v>0</v>
      </c>
      <c r="L150">
        <f t="shared" si="14"/>
        <v>0</v>
      </c>
    </row>
    <row r="151" spans="1:12">
      <c r="A151">
        <f>'Data Entry'!A152</f>
        <v>0</v>
      </c>
      <c r="B151">
        <f>'Data Entry'!B152</f>
        <v>0</v>
      </c>
      <c r="C151">
        <f>'Data Entry'!I152</f>
        <v>0</v>
      </c>
      <c r="D151">
        <f>'Data Entry'!J152</f>
        <v>0</v>
      </c>
      <c r="E151">
        <f t="shared" si="10"/>
        <v>0</v>
      </c>
      <c r="F151" s="16" t="e">
        <f t="shared" si="11"/>
        <v>#DIV/0!</v>
      </c>
      <c r="G151">
        <f>'Data Entry'!K152</f>
        <v>0</v>
      </c>
      <c r="H151">
        <f>'Data Entry'!L152</f>
        <v>0</v>
      </c>
      <c r="I151">
        <f t="shared" si="12"/>
        <v>0</v>
      </c>
      <c r="J151" s="16" t="e">
        <f t="shared" si="13"/>
        <v>#DIV/0!</v>
      </c>
      <c r="K151">
        <f>SUMIF('Data Entry'!M$3:M$1000,A151,'Data Entry'!N$3:N$1000)+SUMIF('Data Entry'!O$3:O$1000,A151,'Data Entry'!P$3:P$1000)+SUMIF('Data Entry'!Q$3:Q$1000,A151,'Data Entry'!R$3:R$1000)</f>
        <v>0</v>
      </c>
      <c r="L151">
        <f t="shared" si="14"/>
        <v>0</v>
      </c>
    </row>
    <row r="152" spans="1:12">
      <c r="A152">
        <f>'Data Entry'!A153</f>
        <v>0</v>
      </c>
      <c r="B152">
        <f>'Data Entry'!B153</f>
        <v>0</v>
      </c>
      <c r="C152">
        <f>'Data Entry'!I153</f>
        <v>0</v>
      </c>
      <c r="D152">
        <f>'Data Entry'!J153</f>
        <v>0</v>
      </c>
      <c r="E152">
        <f t="shared" si="10"/>
        <v>0</v>
      </c>
      <c r="F152" s="16" t="e">
        <f t="shared" si="11"/>
        <v>#DIV/0!</v>
      </c>
      <c r="G152">
        <f>'Data Entry'!K153</f>
        <v>0</v>
      </c>
      <c r="H152">
        <f>'Data Entry'!L153</f>
        <v>0</v>
      </c>
      <c r="I152">
        <f t="shared" si="12"/>
        <v>0</v>
      </c>
      <c r="J152" s="16" t="e">
        <f t="shared" si="13"/>
        <v>#DIV/0!</v>
      </c>
      <c r="K152">
        <f>SUMIF('Data Entry'!M$3:M$1000,A152,'Data Entry'!N$3:N$1000)+SUMIF('Data Entry'!O$3:O$1000,A152,'Data Entry'!P$3:P$1000)+SUMIF('Data Entry'!Q$3:Q$1000,A152,'Data Entry'!R$3:R$1000)</f>
        <v>0</v>
      </c>
      <c r="L152">
        <f t="shared" si="14"/>
        <v>0</v>
      </c>
    </row>
    <row r="153" spans="1:12">
      <c r="A153">
        <f>'Data Entry'!A154</f>
        <v>0</v>
      </c>
      <c r="B153">
        <f>'Data Entry'!B154</f>
        <v>0</v>
      </c>
      <c r="C153">
        <f>'Data Entry'!I154</f>
        <v>0</v>
      </c>
      <c r="D153">
        <f>'Data Entry'!J154</f>
        <v>0</v>
      </c>
      <c r="E153">
        <f t="shared" si="10"/>
        <v>0</v>
      </c>
      <c r="F153" s="16" t="e">
        <f t="shared" si="11"/>
        <v>#DIV/0!</v>
      </c>
      <c r="G153">
        <f>'Data Entry'!K154</f>
        <v>0</v>
      </c>
      <c r="H153">
        <f>'Data Entry'!L154</f>
        <v>0</v>
      </c>
      <c r="I153">
        <f t="shared" si="12"/>
        <v>0</v>
      </c>
      <c r="J153" s="16" t="e">
        <f t="shared" si="13"/>
        <v>#DIV/0!</v>
      </c>
      <c r="K153">
        <f>SUMIF('Data Entry'!M$3:M$1000,A153,'Data Entry'!N$3:N$1000)+SUMIF('Data Entry'!O$3:O$1000,A153,'Data Entry'!P$3:P$1000)+SUMIF('Data Entry'!Q$3:Q$1000,A153,'Data Entry'!R$3:R$1000)</f>
        <v>0</v>
      </c>
      <c r="L153">
        <f t="shared" si="14"/>
        <v>0</v>
      </c>
    </row>
    <row r="154" spans="1:12">
      <c r="A154">
        <f>'Data Entry'!A155</f>
        <v>0</v>
      </c>
      <c r="B154">
        <f>'Data Entry'!B155</f>
        <v>0</v>
      </c>
      <c r="C154">
        <f>'Data Entry'!I155</f>
        <v>0</v>
      </c>
      <c r="D154">
        <f>'Data Entry'!J155</f>
        <v>0</v>
      </c>
      <c r="E154">
        <f t="shared" si="10"/>
        <v>0</v>
      </c>
      <c r="F154" s="16" t="e">
        <f t="shared" si="11"/>
        <v>#DIV/0!</v>
      </c>
      <c r="G154">
        <f>'Data Entry'!K155</f>
        <v>0</v>
      </c>
      <c r="H154">
        <f>'Data Entry'!L155</f>
        <v>0</v>
      </c>
      <c r="I154">
        <f t="shared" si="12"/>
        <v>0</v>
      </c>
      <c r="J154" s="16" t="e">
        <f t="shared" si="13"/>
        <v>#DIV/0!</v>
      </c>
      <c r="K154">
        <f>SUMIF('Data Entry'!M$3:M$1000,A154,'Data Entry'!N$3:N$1000)+SUMIF('Data Entry'!O$3:O$1000,A154,'Data Entry'!P$3:P$1000)+SUMIF('Data Entry'!Q$3:Q$1000,A154,'Data Entry'!R$3:R$1000)</f>
        <v>0</v>
      </c>
      <c r="L154">
        <f t="shared" si="14"/>
        <v>0</v>
      </c>
    </row>
    <row r="155" spans="1:12">
      <c r="A155">
        <f>'Data Entry'!A156</f>
        <v>0</v>
      </c>
      <c r="B155">
        <f>'Data Entry'!B156</f>
        <v>0</v>
      </c>
      <c r="C155">
        <f>'Data Entry'!I156</f>
        <v>0</v>
      </c>
      <c r="D155">
        <f>'Data Entry'!J156</f>
        <v>0</v>
      </c>
      <c r="E155">
        <f t="shared" si="10"/>
        <v>0</v>
      </c>
      <c r="F155" s="16" t="e">
        <f t="shared" si="11"/>
        <v>#DIV/0!</v>
      </c>
      <c r="G155">
        <f>'Data Entry'!K156</f>
        <v>0</v>
      </c>
      <c r="H155">
        <f>'Data Entry'!L156</f>
        <v>0</v>
      </c>
      <c r="I155">
        <f t="shared" si="12"/>
        <v>0</v>
      </c>
      <c r="J155" s="16" t="e">
        <f t="shared" si="13"/>
        <v>#DIV/0!</v>
      </c>
      <c r="K155">
        <f>SUMIF('Data Entry'!M$3:M$1000,A155,'Data Entry'!N$3:N$1000)+SUMIF('Data Entry'!O$3:O$1000,A155,'Data Entry'!P$3:P$1000)+SUMIF('Data Entry'!Q$3:Q$1000,A155,'Data Entry'!R$3:R$1000)</f>
        <v>0</v>
      </c>
      <c r="L155">
        <f t="shared" si="14"/>
        <v>0</v>
      </c>
    </row>
    <row r="156" spans="1:12">
      <c r="A156">
        <f>'Data Entry'!A157</f>
        <v>0</v>
      </c>
      <c r="B156">
        <f>'Data Entry'!B157</f>
        <v>0</v>
      </c>
      <c r="C156">
        <f>'Data Entry'!I157</f>
        <v>0</v>
      </c>
      <c r="D156">
        <f>'Data Entry'!J157</f>
        <v>0</v>
      </c>
      <c r="E156">
        <f t="shared" si="10"/>
        <v>0</v>
      </c>
      <c r="F156" s="16" t="e">
        <f t="shared" si="11"/>
        <v>#DIV/0!</v>
      </c>
      <c r="G156">
        <f>'Data Entry'!K157</f>
        <v>0</v>
      </c>
      <c r="H156">
        <f>'Data Entry'!L157</f>
        <v>0</v>
      </c>
      <c r="I156">
        <f t="shared" si="12"/>
        <v>0</v>
      </c>
      <c r="J156" s="16" t="e">
        <f t="shared" si="13"/>
        <v>#DIV/0!</v>
      </c>
      <c r="K156">
        <f>SUMIF('Data Entry'!M$3:M$1000,A156,'Data Entry'!N$3:N$1000)+SUMIF('Data Entry'!O$3:O$1000,A156,'Data Entry'!P$3:P$1000)+SUMIF('Data Entry'!Q$3:Q$1000,A156,'Data Entry'!R$3:R$1000)</f>
        <v>0</v>
      </c>
      <c r="L156">
        <f t="shared" si="14"/>
        <v>0</v>
      </c>
    </row>
    <row r="157" spans="1:12">
      <c r="A157">
        <f>'Data Entry'!A158</f>
        <v>0</v>
      </c>
      <c r="B157">
        <f>'Data Entry'!B158</f>
        <v>0</v>
      </c>
      <c r="C157">
        <f>'Data Entry'!I158</f>
        <v>0</v>
      </c>
      <c r="D157">
        <f>'Data Entry'!J158</f>
        <v>0</v>
      </c>
      <c r="E157">
        <f t="shared" si="10"/>
        <v>0</v>
      </c>
      <c r="F157" s="16" t="e">
        <f t="shared" si="11"/>
        <v>#DIV/0!</v>
      </c>
      <c r="G157">
        <f>'Data Entry'!K158</f>
        <v>0</v>
      </c>
      <c r="H157">
        <f>'Data Entry'!L158</f>
        <v>0</v>
      </c>
      <c r="I157">
        <f t="shared" si="12"/>
        <v>0</v>
      </c>
      <c r="J157" s="16" t="e">
        <f t="shared" si="13"/>
        <v>#DIV/0!</v>
      </c>
      <c r="K157">
        <f>SUMIF('Data Entry'!M$3:M$1000,A157,'Data Entry'!N$3:N$1000)+SUMIF('Data Entry'!O$3:O$1000,A157,'Data Entry'!P$3:P$1000)+SUMIF('Data Entry'!Q$3:Q$1000,A157,'Data Entry'!R$3:R$1000)</f>
        <v>0</v>
      </c>
      <c r="L157">
        <f t="shared" si="14"/>
        <v>0</v>
      </c>
    </row>
    <row r="158" spans="1:12">
      <c r="A158">
        <f>'Data Entry'!A159</f>
        <v>0</v>
      </c>
      <c r="B158">
        <f>'Data Entry'!B159</f>
        <v>0</v>
      </c>
      <c r="C158">
        <f>'Data Entry'!I159</f>
        <v>0</v>
      </c>
      <c r="D158">
        <f>'Data Entry'!J159</f>
        <v>0</v>
      </c>
      <c r="E158">
        <f t="shared" si="10"/>
        <v>0</v>
      </c>
      <c r="F158" s="16" t="e">
        <f t="shared" si="11"/>
        <v>#DIV/0!</v>
      </c>
      <c r="G158">
        <f>'Data Entry'!K159</f>
        <v>0</v>
      </c>
      <c r="H158">
        <f>'Data Entry'!L159</f>
        <v>0</v>
      </c>
      <c r="I158">
        <f t="shared" si="12"/>
        <v>0</v>
      </c>
      <c r="J158" s="16" t="e">
        <f t="shared" si="13"/>
        <v>#DIV/0!</v>
      </c>
      <c r="K158">
        <f>SUMIF('Data Entry'!M$3:M$1000,A158,'Data Entry'!N$3:N$1000)+SUMIF('Data Entry'!O$3:O$1000,A158,'Data Entry'!P$3:P$1000)+SUMIF('Data Entry'!Q$3:Q$1000,A158,'Data Entry'!R$3:R$1000)</f>
        <v>0</v>
      </c>
      <c r="L158">
        <f t="shared" si="14"/>
        <v>0</v>
      </c>
    </row>
    <row r="159" spans="1:12">
      <c r="A159">
        <f>'Data Entry'!A160</f>
        <v>0</v>
      </c>
      <c r="B159">
        <f>'Data Entry'!B160</f>
        <v>0</v>
      </c>
      <c r="C159">
        <f>'Data Entry'!I160</f>
        <v>0</v>
      </c>
      <c r="D159">
        <f>'Data Entry'!J160</f>
        <v>0</v>
      </c>
      <c r="E159">
        <f t="shared" si="10"/>
        <v>0</v>
      </c>
      <c r="F159" s="16" t="e">
        <f t="shared" si="11"/>
        <v>#DIV/0!</v>
      </c>
      <c r="G159">
        <f>'Data Entry'!K160</f>
        <v>0</v>
      </c>
      <c r="H159">
        <f>'Data Entry'!L160</f>
        <v>0</v>
      </c>
      <c r="I159">
        <f t="shared" si="12"/>
        <v>0</v>
      </c>
      <c r="J159" s="16" t="e">
        <f t="shared" si="13"/>
        <v>#DIV/0!</v>
      </c>
      <c r="K159">
        <f>SUMIF('Data Entry'!M$3:M$1000,A159,'Data Entry'!N$3:N$1000)+SUMIF('Data Entry'!O$3:O$1000,A159,'Data Entry'!P$3:P$1000)+SUMIF('Data Entry'!Q$3:Q$1000,A159,'Data Entry'!R$3:R$1000)</f>
        <v>0</v>
      </c>
      <c r="L159">
        <f t="shared" si="14"/>
        <v>0</v>
      </c>
    </row>
    <row r="160" spans="1:12">
      <c r="A160">
        <f>'Data Entry'!A161</f>
        <v>0</v>
      </c>
      <c r="B160">
        <f>'Data Entry'!B161</f>
        <v>0</v>
      </c>
      <c r="C160">
        <f>'Data Entry'!I161</f>
        <v>0</v>
      </c>
      <c r="D160">
        <f>'Data Entry'!J161</f>
        <v>0</v>
      </c>
      <c r="E160">
        <f t="shared" si="10"/>
        <v>0</v>
      </c>
      <c r="F160" s="16" t="e">
        <f t="shared" si="11"/>
        <v>#DIV/0!</v>
      </c>
      <c r="G160">
        <f>'Data Entry'!K161</f>
        <v>0</v>
      </c>
      <c r="H160">
        <f>'Data Entry'!L161</f>
        <v>0</v>
      </c>
      <c r="I160">
        <f t="shared" si="12"/>
        <v>0</v>
      </c>
      <c r="J160" s="16" t="e">
        <f t="shared" si="13"/>
        <v>#DIV/0!</v>
      </c>
      <c r="K160">
        <f>SUMIF('Data Entry'!M$3:M$1000,A160,'Data Entry'!N$3:N$1000)+SUMIF('Data Entry'!O$3:O$1000,A160,'Data Entry'!P$3:P$1000)+SUMIF('Data Entry'!Q$3:Q$1000,A160,'Data Entry'!R$3:R$1000)</f>
        <v>0</v>
      </c>
      <c r="L160">
        <f t="shared" si="14"/>
        <v>0</v>
      </c>
    </row>
    <row r="161" spans="1:12">
      <c r="A161">
        <f>'Data Entry'!A162</f>
        <v>0</v>
      </c>
      <c r="B161">
        <f>'Data Entry'!B162</f>
        <v>0</v>
      </c>
      <c r="C161">
        <f>'Data Entry'!I162</f>
        <v>0</v>
      </c>
      <c r="D161">
        <f>'Data Entry'!J162</f>
        <v>0</v>
      </c>
      <c r="E161">
        <f t="shared" si="10"/>
        <v>0</v>
      </c>
      <c r="F161" s="16" t="e">
        <f t="shared" si="11"/>
        <v>#DIV/0!</v>
      </c>
      <c r="G161">
        <f>'Data Entry'!K162</f>
        <v>0</v>
      </c>
      <c r="H161">
        <f>'Data Entry'!L162</f>
        <v>0</v>
      </c>
      <c r="I161">
        <f t="shared" si="12"/>
        <v>0</v>
      </c>
      <c r="J161" s="16" t="e">
        <f t="shared" si="13"/>
        <v>#DIV/0!</v>
      </c>
      <c r="K161">
        <f>SUMIF('Data Entry'!M$3:M$1000,A161,'Data Entry'!N$3:N$1000)+SUMIF('Data Entry'!O$3:O$1000,A161,'Data Entry'!P$3:P$1000)+SUMIF('Data Entry'!Q$3:Q$1000,A161,'Data Entry'!R$3:R$1000)</f>
        <v>0</v>
      </c>
      <c r="L161">
        <f t="shared" si="14"/>
        <v>0</v>
      </c>
    </row>
    <row r="162" spans="1:12">
      <c r="A162">
        <f>'Data Entry'!A163</f>
        <v>0</v>
      </c>
      <c r="B162">
        <f>'Data Entry'!B163</f>
        <v>0</v>
      </c>
      <c r="C162">
        <f>'Data Entry'!I163</f>
        <v>0</v>
      </c>
      <c r="D162">
        <f>'Data Entry'!J163</f>
        <v>0</v>
      </c>
      <c r="E162">
        <f t="shared" si="10"/>
        <v>0</v>
      </c>
      <c r="F162" s="16" t="e">
        <f t="shared" si="11"/>
        <v>#DIV/0!</v>
      </c>
      <c r="G162">
        <f>'Data Entry'!K163</f>
        <v>0</v>
      </c>
      <c r="H162">
        <f>'Data Entry'!L163</f>
        <v>0</v>
      </c>
      <c r="I162">
        <f t="shared" si="12"/>
        <v>0</v>
      </c>
      <c r="J162" s="16" t="e">
        <f t="shared" si="13"/>
        <v>#DIV/0!</v>
      </c>
      <c r="K162">
        <f>SUMIF('Data Entry'!M$3:M$1000,A162,'Data Entry'!N$3:N$1000)+SUMIF('Data Entry'!O$3:O$1000,A162,'Data Entry'!P$3:P$1000)+SUMIF('Data Entry'!Q$3:Q$1000,A162,'Data Entry'!R$3:R$1000)</f>
        <v>0</v>
      </c>
      <c r="L162">
        <f t="shared" si="14"/>
        <v>0</v>
      </c>
    </row>
    <row r="163" spans="1:12">
      <c r="A163">
        <f>'Data Entry'!A164</f>
        <v>0</v>
      </c>
      <c r="B163">
        <f>'Data Entry'!B164</f>
        <v>0</v>
      </c>
      <c r="C163">
        <f>'Data Entry'!I164</f>
        <v>0</v>
      </c>
      <c r="D163">
        <f>'Data Entry'!J164</f>
        <v>0</v>
      </c>
      <c r="E163">
        <f t="shared" si="10"/>
        <v>0</v>
      </c>
      <c r="F163" s="16" t="e">
        <f t="shared" si="11"/>
        <v>#DIV/0!</v>
      </c>
      <c r="G163">
        <f>'Data Entry'!K164</f>
        <v>0</v>
      </c>
      <c r="H163">
        <f>'Data Entry'!L164</f>
        <v>0</v>
      </c>
      <c r="I163">
        <f t="shared" si="12"/>
        <v>0</v>
      </c>
      <c r="J163" s="16" t="e">
        <f t="shared" si="13"/>
        <v>#DIV/0!</v>
      </c>
      <c r="K163">
        <f>SUMIF('Data Entry'!M$3:M$1000,A163,'Data Entry'!N$3:N$1000)+SUMIF('Data Entry'!O$3:O$1000,A163,'Data Entry'!P$3:P$1000)+SUMIF('Data Entry'!Q$3:Q$1000,A163,'Data Entry'!R$3:R$1000)</f>
        <v>0</v>
      </c>
      <c r="L163">
        <f t="shared" si="14"/>
        <v>0</v>
      </c>
    </row>
    <row r="164" spans="1:12">
      <c r="A164">
        <f>'Data Entry'!A165</f>
        <v>0</v>
      </c>
      <c r="B164">
        <f>'Data Entry'!B165</f>
        <v>0</v>
      </c>
      <c r="C164">
        <f>'Data Entry'!I165</f>
        <v>0</v>
      </c>
      <c r="D164">
        <f>'Data Entry'!J165</f>
        <v>0</v>
      </c>
      <c r="E164">
        <f t="shared" si="10"/>
        <v>0</v>
      </c>
      <c r="F164" s="16" t="e">
        <f t="shared" si="11"/>
        <v>#DIV/0!</v>
      </c>
      <c r="G164">
        <f>'Data Entry'!K165</f>
        <v>0</v>
      </c>
      <c r="H164">
        <f>'Data Entry'!L165</f>
        <v>0</v>
      </c>
      <c r="I164">
        <f t="shared" si="12"/>
        <v>0</v>
      </c>
      <c r="J164" s="16" t="e">
        <f t="shared" si="13"/>
        <v>#DIV/0!</v>
      </c>
      <c r="K164">
        <f>SUMIF('Data Entry'!M$3:M$1000,A164,'Data Entry'!N$3:N$1000)+SUMIF('Data Entry'!O$3:O$1000,A164,'Data Entry'!P$3:P$1000)+SUMIF('Data Entry'!Q$3:Q$1000,A164,'Data Entry'!R$3:R$1000)</f>
        <v>0</v>
      </c>
      <c r="L164">
        <f t="shared" si="14"/>
        <v>0</v>
      </c>
    </row>
    <row r="165" spans="1:12">
      <c r="A165">
        <f>'Data Entry'!A166</f>
        <v>0</v>
      </c>
      <c r="B165">
        <f>'Data Entry'!B166</f>
        <v>0</v>
      </c>
      <c r="C165">
        <f>'Data Entry'!I166</f>
        <v>0</v>
      </c>
      <c r="D165">
        <f>'Data Entry'!J166</f>
        <v>0</v>
      </c>
      <c r="E165">
        <f t="shared" si="10"/>
        <v>0</v>
      </c>
      <c r="F165" s="16" t="e">
        <f t="shared" si="11"/>
        <v>#DIV/0!</v>
      </c>
      <c r="G165">
        <f>'Data Entry'!K166</f>
        <v>0</v>
      </c>
      <c r="H165">
        <f>'Data Entry'!L166</f>
        <v>0</v>
      </c>
      <c r="I165">
        <f t="shared" si="12"/>
        <v>0</v>
      </c>
      <c r="J165" s="16" t="e">
        <f t="shared" si="13"/>
        <v>#DIV/0!</v>
      </c>
      <c r="K165">
        <f>SUMIF('Data Entry'!M$3:M$1000,A165,'Data Entry'!N$3:N$1000)+SUMIF('Data Entry'!O$3:O$1000,A165,'Data Entry'!P$3:P$1000)+SUMIF('Data Entry'!Q$3:Q$1000,A165,'Data Entry'!R$3:R$1000)</f>
        <v>0</v>
      </c>
      <c r="L165">
        <f t="shared" si="14"/>
        <v>0</v>
      </c>
    </row>
    <row r="166" spans="1:12">
      <c r="A166">
        <f>'Data Entry'!A167</f>
        <v>0</v>
      </c>
      <c r="B166">
        <f>'Data Entry'!B167</f>
        <v>0</v>
      </c>
      <c r="C166">
        <f>'Data Entry'!I167</f>
        <v>0</v>
      </c>
      <c r="D166">
        <f>'Data Entry'!J167</f>
        <v>0</v>
      </c>
      <c r="E166">
        <f t="shared" si="10"/>
        <v>0</v>
      </c>
      <c r="F166" s="16" t="e">
        <f t="shared" si="11"/>
        <v>#DIV/0!</v>
      </c>
      <c r="G166">
        <f>'Data Entry'!K167</f>
        <v>0</v>
      </c>
      <c r="H166">
        <f>'Data Entry'!L167</f>
        <v>0</v>
      </c>
      <c r="I166">
        <f t="shared" si="12"/>
        <v>0</v>
      </c>
      <c r="J166" s="16" t="e">
        <f t="shared" si="13"/>
        <v>#DIV/0!</v>
      </c>
      <c r="K166">
        <f>SUMIF('Data Entry'!M$3:M$1000,A166,'Data Entry'!N$3:N$1000)+SUMIF('Data Entry'!O$3:O$1000,A166,'Data Entry'!P$3:P$1000)+SUMIF('Data Entry'!Q$3:Q$1000,A166,'Data Entry'!R$3:R$1000)</f>
        <v>0</v>
      </c>
      <c r="L166">
        <f t="shared" si="14"/>
        <v>0</v>
      </c>
    </row>
    <row r="167" spans="1:12">
      <c r="A167">
        <f>'Data Entry'!A168</f>
        <v>0</v>
      </c>
      <c r="B167">
        <f>'Data Entry'!B168</f>
        <v>0</v>
      </c>
      <c r="C167">
        <f>'Data Entry'!I168</f>
        <v>0</v>
      </c>
      <c r="D167">
        <f>'Data Entry'!J168</f>
        <v>0</v>
      </c>
      <c r="E167">
        <f t="shared" si="10"/>
        <v>0</v>
      </c>
      <c r="F167" s="16" t="e">
        <f t="shared" si="11"/>
        <v>#DIV/0!</v>
      </c>
      <c r="G167">
        <f>'Data Entry'!K168</f>
        <v>0</v>
      </c>
      <c r="H167">
        <f>'Data Entry'!L168</f>
        <v>0</v>
      </c>
      <c r="I167">
        <f t="shared" si="12"/>
        <v>0</v>
      </c>
      <c r="J167" s="16" t="e">
        <f t="shared" si="13"/>
        <v>#DIV/0!</v>
      </c>
      <c r="K167">
        <f>SUMIF('Data Entry'!M$3:M$1000,A167,'Data Entry'!N$3:N$1000)+SUMIF('Data Entry'!O$3:O$1000,A167,'Data Entry'!P$3:P$1000)+SUMIF('Data Entry'!Q$3:Q$1000,A167,'Data Entry'!R$3:R$1000)</f>
        <v>0</v>
      </c>
      <c r="L167">
        <f t="shared" si="14"/>
        <v>0</v>
      </c>
    </row>
    <row r="168" spans="1:12">
      <c r="A168">
        <f>'Data Entry'!A169</f>
        <v>0</v>
      </c>
      <c r="B168">
        <f>'Data Entry'!B169</f>
        <v>0</v>
      </c>
      <c r="C168">
        <f>'Data Entry'!I169</f>
        <v>0</v>
      </c>
      <c r="D168">
        <f>'Data Entry'!J169</f>
        <v>0</v>
      </c>
      <c r="E168">
        <f t="shared" si="10"/>
        <v>0</v>
      </c>
      <c r="F168" s="16" t="e">
        <f t="shared" si="11"/>
        <v>#DIV/0!</v>
      </c>
      <c r="G168">
        <f>'Data Entry'!K169</f>
        <v>0</v>
      </c>
      <c r="H168">
        <f>'Data Entry'!L169</f>
        <v>0</v>
      </c>
      <c r="I168">
        <f t="shared" si="12"/>
        <v>0</v>
      </c>
      <c r="J168" s="16" t="e">
        <f t="shared" si="13"/>
        <v>#DIV/0!</v>
      </c>
      <c r="K168">
        <f>SUMIF('Data Entry'!M$3:M$1000,A168,'Data Entry'!N$3:N$1000)+SUMIF('Data Entry'!O$3:O$1000,A168,'Data Entry'!P$3:P$1000)+SUMIF('Data Entry'!Q$3:Q$1000,A168,'Data Entry'!R$3:R$1000)</f>
        <v>0</v>
      </c>
      <c r="L168">
        <f t="shared" si="14"/>
        <v>0</v>
      </c>
    </row>
    <row r="169" spans="1:12">
      <c r="A169">
        <f>'Data Entry'!A170</f>
        <v>0</v>
      </c>
      <c r="B169">
        <f>'Data Entry'!B170</f>
        <v>0</v>
      </c>
      <c r="C169">
        <f>'Data Entry'!I170</f>
        <v>0</v>
      </c>
      <c r="D169">
        <f>'Data Entry'!J170</f>
        <v>0</v>
      </c>
      <c r="E169">
        <f t="shared" si="10"/>
        <v>0</v>
      </c>
      <c r="F169" s="16" t="e">
        <f t="shared" si="11"/>
        <v>#DIV/0!</v>
      </c>
      <c r="G169">
        <f>'Data Entry'!K170</f>
        <v>0</v>
      </c>
      <c r="H169">
        <f>'Data Entry'!L170</f>
        <v>0</v>
      </c>
      <c r="I169">
        <f t="shared" si="12"/>
        <v>0</v>
      </c>
      <c r="J169" s="16" t="e">
        <f t="shared" si="13"/>
        <v>#DIV/0!</v>
      </c>
      <c r="K169">
        <f>SUMIF('Data Entry'!M$3:M$1000,A169,'Data Entry'!N$3:N$1000)+SUMIF('Data Entry'!O$3:O$1000,A169,'Data Entry'!P$3:P$1000)+SUMIF('Data Entry'!Q$3:Q$1000,A169,'Data Entry'!R$3:R$1000)</f>
        <v>0</v>
      </c>
      <c r="L169">
        <f t="shared" si="14"/>
        <v>0</v>
      </c>
    </row>
    <row r="170" spans="1:12">
      <c r="A170">
        <f>'Data Entry'!A171</f>
        <v>0</v>
      </c>
      <c r="B170">
        <f>'Data Entry'!B171</f>
        <v>0</v>
      </c>
      <c r="C170">
        <f>'Data Entry'!I171</f>
        <v>0</v>
      </c>
      <c r="D170">
        <f>'Data Entry'!J171</f>
        <v>0</v>
      </c>
      <c r="E170">
        <f t="shared" si="10"/>
        <v>0</v>
      </c>
      <c r="F170" s="16" t="e">
        <f t="shared" si="11"/>
        <v>#DIV/0!</v>
      </c>
      <c r="G170">
        <f>'Data Entry'!K171</f>
        <v>0</v>
      </c>
      <c r="H170">
        <f>'Data Entry'!L171</f>
        <v>0</v>
      </c>
      <c r="I170">
        <f t="shared" si="12"/>
        <v>0</v>
      </c>
      <c r="J170" s="16" t="e">
        <f t="shared" si="13"/>
        <v>#DIV/0!</v>
      </c>
      <c r="K170">
        <f>SUMIF('Data Entry'!M$3:M$1000,A170,'Data Entry'!N$3:N$1000)+SUMIF('Data Entry'!O$3:O$1000,A170,'Data Entry'!P$3:P$1000)+SUMIF('Data Entry'!Q$3:Q$1000,A170,'Data Entry'!R$3:R$1000)</f>
        <v>0</v>
      </c>
      <c r="L170">
        <f t="shared" si="14"/>
        <v>0</v>
      </c>
    </row>
    <row r="171" spans="1:12">
      <c r="A171">
        <f>'Data Entry'!A172</f>
        <v>0</v>
      </c>
      <c r="B171">
        <f>'Data Entry'!B172</f>
        <v>0</v>
      </c>
      <c r="C171">
        <f>'Data Entry'!I172</f>
        <v>0</v>
      </c>
      <c r="D171">
        <f>'Data Entry'!J172</f>
        <v>0</v>
      </c>
      <c r="E171">
        <f t="shared" si="10"/>
        <v>0</v>
      </c>
      <c r="F171" s="16" t="e">
        <f t="shared" si="11"/>
        <v>#DIV/0!</v>
      </c>
      <c r="G171">
        <f>'Data Entry'!K172</f>
        <v>0</v>
      </c>
      <c r="H171">
        <f>'Data Entry'!L172</f>
        <v>0</v>
      </c>
      <c r="I171">
        <f t="shared" si="12"/>
        <v>0</v>
      </c>
      <c r="J171" s="16" t="e">
        <f t="shared" si="13"/>
        <v>#DIV/0!</v>
      </c>
      <c r="K171">
        <f>SUMIF('Data Entry'!M$3:M$1000,A171,'Data Entry'!N$3:N$1000)+SUMIF('Data Entry'!O$3:O$1000,A171,'Data Entry'!P$3:P$1000)+SUMIF('Data Entry'!Q$3:Q$1000,A171,'Data Entry'!R$3:R$1000)</f>
        <v>0</v>
      </c>
      <c r="L171">
        <f t="shared" si="14"/>
        <v>0</v>
      </c>
    </row>
    <row r="172" spans="1:12">
      <c r="A172">
        <f>'Data Entry'!A173</f>
        <v>0</v>
      </c>
      <c r="B172">
        <f>'Data Entry'!B173</f>
        <v>0</v>
      </c>
      <c r="C172">
        <f>'Data Entry'!I173</f>
        <v>0</v>
      </c>
      <c r="D172">
        <f>'Data Entry'!J173</f>
        <v>0</v>
      </c>
      <c r="E172">
        <f t="shared" si="10"/>
        <v>0</v>
      </c>
      <c r="F172" s="16" t="e">
        <f t="shared" si="11"/>
        <v>#DIV/0!</v>
      </c>
      <c r="G172">
        <f>'Data Entry'!K173</f>
        <v>0</v>
      </c>
      <c r="H172">
        <f>'Data Entry'!L173</f>
        <v>0</v>
      </c>
      <c r="I172">
        <f t="shared" si="12"/>
        <v>0</v>
      </c>
      <c r="J172" s="16" t="e">
        <f t="shared" si="13"/>
        <v>#DIV/0!</v>
      </c>
      <c r="K172">
        <f>SUMIF('Data Entry'!M$3:M$1000,A172,'Data Entry'!N$3:N$1000)+SUMIF('Data Entry'!O$3:O$1000,A172,'Data Entry'!P$3:P$1000)+SUMIF('Data Entry'!Q$3:Q$1000,A172,'Data Entry'!R$3:R$1000)</f>
        <v>0</v>
      </c>
      <c r="L172">
        <f t="shared" si="14"/>
        <v>0</v>
      </c>
    </row>
    <row r="173" spans="1:12">
      <c r="A173">
        <f>'Data Entry'!A174</f>
        <v>0</v>
      </c>
      <c r="B173">
        <f>'Data Entry'!B174</f>
        <v>0</v>
      </c>
      <c r="C173">
        <f>'Data Entry'!I174</f>
        <v>0</v>
      </c>
      <c r="D173">
        <f>'Data Entry'!J174</f>
        <v>0</v>
      </c>
      <c r="E173">
        <f t="shared" si="10"/>
        <v>0</v>
      </c>
      <c r="F173" s="16" t="e">
        <f t="shared" si="11"/>
        <v>#DIV/0!</v>
      </c>
      <c r="G173">
        <f>'Data Entry'!K174</f>
        <v>0</v>
      </c>
      <c r="H173">
        <f>'Data Entry'!L174</f>
        <v>0</v>
      </c>
      <c r="I173">
        <f t="shared" si="12"/>
        <v>0</v>
      </c>
      <c r="J173" s="16" t="e">
        <f t="shared" si="13"/>
        <v>#DIV/0!</v>
      </c>
      <c r="K173">
        <f>SUMIF('Data Entry'!M$3:M$1000,A173,'Data Entry'!N$3:N$1000)+SUMIF('Data Entry'!O$3:O$1000,A173,'Data Entry'!P$3:P$1000)+SUMIF('Data Entry'!Q$3:Q$1000,A173,'Data Entry'!R$3:R$1000)</f>
        <v>0</v>
      </c>
      <c r="L173">
        <f t="shared" si="14"/>
        <v>0</v>
      </c>
    </row>
    <row r="174" spans="1:12">
      <c r="A174">
        <f>'Data Entry'!A175</f>
        <v>0</v>
      </c>
      <c r="B174">
        <f>'Data Entry'!B175</f>
        <v>0</v>
      </c>
      <c r="C174">
        <f>'Data Entry'!I175</f>
        <v>0</v>
      </c>
      <c r="D174">
        <f>'Data Entry'!J175</f>
        <v>0</v>
      </c>
      <c r="E174">
        <f t="shared" si="10"/>
        <v>0</v>
      </c>
      <c r="F174" s="16" t="e">
        <f t="shared" si="11"/>
        <v>#DIV/0!</v>
      </c>
      <c r="G174">
        <f>'Data Entry'!K175</f>
        <v>0</v>
      </c>
      <c r="H174">
        <f>'Data Entry'!L175</f>
        <v>0</v>
      </c>
      <c r="I174">
        <f t="shared" si="12"/>
        <v>0</v>
      </c>
      <c r="J174" s="16" t="e">
        <f t="shared" si="13"/>
        <v>#DIV/0!</v>
      </c>
      <c r="K174">
        <f>SUMIF('Data Entry'!M$3:M$1000,A174,'Data Entry'!N$3:N$1000)+SUMIF('Data Entry'!O$3:O$1000,A174,'Data Entry'!P$3:P$1000)+SUMIF('Data Entry'!Q$3:Q$1000,A174,'Data Entry'!R$3:R$1000)</f>
        <v>0</v>
      </c>
      <c r="L174">
        <f t="shared" si="14"/>
        <v>0</v>
      </c>
    </row>
    <row r="175" spans="1:12">
      <c r="A175">
        <f>'Data Entry'!A176</f>
        <v>0</v>
      </c>
      <c r="B175">
        <f>'Data Entry'!B176</f>
        <v>0</v>
      </c>
      <c r="C175">
        <f>'Data Entry'!I176</f>
        <v>0</v>
      </c>
      <c r="D175">
        <f>'Data Entry'!J176</f>
        <v>0</v>
      </c>
      <c r="E175">
        <f t="shared" si="10"/>
        <v>0</v>
      </c>
      <c r="F175" s="16" t="e">
        <f t="shared" si="11"/>
        <v>#DIV/0!</v>
      </c>
      <c r="G175">
        <f>'Data Entry'!K176</f>
        <v>0</v>
      </c>
      <c r="H175">
        <f>'Data Entry'!L176</f>
        <v>0</v>
      </c>
      <c r="I175">
        <f t="shared" si="12"/>
        <v>0</v>
      </c>
      <c r="J175" s="16" t="e">
        <f t="shared" si="13"/>
        <v>#DIV/0!</v>
      </c>
      <c r="K175">
        <f>SUMIF('Data Entry'!M$3:M$1000,A175,'Data Entry'!N$3:N$1000)+SUMIF('Data Entry'!O$3:O$1000,A175,'Data Entry'!P$3:P$1000)+SUMIF('Data Entry'!Q$3:Q$1000,A175,'Data Entry'!R$3:R$1000)</f>
        <v>0</v>
      </c>
      <c r="L175">
        <f t="shared" si="14"/>
        <v>0</v>
      </c>
    </row>
    <row r="176" spans="1:12">
      <c r="A176">
        <f>'Data Entry'!A177</f>
        <v>0</v>
      </c>
      <c r="B176">
        <f>'Data Entry'!B177</f>
        <v>0</v>
      </c>
      <c r="C176">
        <f>'Data Entry'!I177</f>
        <v>0</v>
      </c>
      <c r="D176">
        <f>'Data Entry'!J177</f>
        <v>0</v>
      </c>
      <c r="E176">
        <f t="shared" si="10"/>
        <v>0</v>
      </c>
      <c r="F176" s="16" t="e">
        <f t="shared" si="11"/>
        <v>#DIV/0!</v>
      </c>
      <c r="G176">
        <f>'Data Entry'!K177</f>
        <v>0</v>
      </c>
      <c r="H176">
        <f>'Data Entry'!L177</f>
        <v>0</v>
      </c>
      <c r="I176">
        <f t="shared" si="12"/>
        <v>0</v>
      </c>
      <c r="J176" s="16" t="e">
        <f t="shared" si="13"/>
        <v>#DIV/0!</v>
      </c>
      <c r="K176">
        <f>SUMIF('Data Entry'!M$3:M$1000,A176,'Data Entry'!N$3:N$1000)+SUMIF('Data Entry'!O$3:O$1000,A176,'Data Entry'!P$3:P$1000)+SUMIF('Data Entry'!Q$3:Q$1000,A176,'Data Entry'!R$3:R$1000)</f>
        <v>0</v>
      </c>
      <c r="L176">
        <f t="shared" si="14"/>
        <v>0</v>
      </c>
    </row>
    <row r="177" spans="1:12">
      <c r="A177">
        <f>'Data Entry'!A178</f>
        <v>0</v>
      </c>
      <c r="B177">
        <f>'Data Entry'!B178</f>
        <v>0</v>
      </c>
      <c r="C177">
        <f>'Data Entry'!I178</f>
        <v>0</v>
      </c>
      <c r="D177">
        <f>'Data Entry'!J178</f>
        <v>0</v>
      </c>
      <c r="E177">
        <f t="shared" si="10"/>
        <v>0</v>
      </c>
      <c r="F177" s="16" t="e">
        <f t="shared" si="11"/>
        <v>#DIV/0!</v>
      </c>
      <c r="G177">
        <f>'Data Entry'!K178</f>
        <v>0</v>
      </c>
      <c r="H177">
        <f>'Data Entry'!L178</f>
        <v>0</v>
      </c>
      <c r="I177">
        <f t="shared" si="12"/>
        <v>0</v>
      </c>
      <c r="J177" s="16" t="e">
        <f t="shared" si="13"/>
        <v>#DIV/0!</v>
      </c>
      <c r="K177">
        <f>SUMIF('Data Entry'!M$3:M$1000,A177,'Data Entry'!N$3:N$1000)+SUMIF('Data Entry'!O$3:O$1000,A177,'Data Entry'!P$3:P$1000)+SUMIF('Data Entry'!Q$3:Q$1000,A177,'Data Entry'!R$3:R$1000)</f>
        <v>0</v>
      </c>
      <c r="L177">
        <f t="shared" si="14"/>
        <v>0</v>
      </c>
    </row>
    <row r="178" spans="1:12">
      <c r="A178">
        <f>'Data Entry'!A179</f>
        <v>0</v>
      </c>
      <c r="B178">
        <f>'Data Entry'!B179</f>
        <v>0</v>
      </c>
      <c r="C178">
        <f>'Data Entry'!I179</f>
        <v>0</v>
      </c>
      <c r="D178">
        <f>'Data Entry'!J179</f>
        <v>0</v>
      </c>
      <c r="E178">
        <f t="shared" si="10"/>
        <v>0</v>
      </c>
      <c r="F178" s="16" t="e">
        <f t="shared" si="11"/>
        <v>#DIV/0!</v>
      </c>
      <c r="G178">
        <f>'Data Entry'!K179</f>
        <v>0</v>
      </c>
      <c r="H178">
        <f>'Data Entry'!L179</f>
        <v>0</v>
      </c>
      <c r="I178">
        <f t="shared" si="12"/>
        <v>0</v>
      </c>
      <c r="J178" s="16" t="e">
        <f t="shared" si="13"/>
        <v>#DIV/0!</v>
      </c>
      <c r="K178">
        <f>SUMIF('Data Entry'!M$3:M$1000,A178,'Data Entry'!N$3:N$1000)+SUMIF('Data Entry'!O$3:O$1000,A178,'Data Entry'!P$3:P$1000)+SUMIF('Data Entry'!Q$3:Q$1000,A178,'Data Entry'!R$3:R$1000)</f>
        <v>0</v>
      </c>
      <c r="L178">
        <f t="shared" si="14"/>
        <v>0</v>
      </c>
    </row>
    <row r="179" spans="1:12">
      <c r="A179">
        <f>'Data Entry'!A180</f>
        <v>0</v>
      </c>
      <c r="B179">
        <f>'Data Entry'!B180</f>
        <v>0</v>
      </c>
      <c r="C179">
        <f>'Data Entry'!I180</f>
        <v>0</v>
      </c>
      <c r="D179">
        <f>'Data Entry'!J180</f>
        <v>0</v>
      </c>
      <c r="E179">
        <f t="shared" si="10"/>
        <v>0</v>
      </c>
      <c r="F179" s="16" t="e">
        <f t="shared" si="11"/>
        <v>#DIV/0!</v>
      </c>
      <c r="G179">
        <f>'Data Entry'!K180</f>
        <v>0</v>
      </c>
      <c r="H179">
        <f>'Data Entry'!L180</f>
        <v>0</v>
      </c>
      <c r="I179">
        <f t="shared" si="12"/>
        <v>0</v>
      </c>
      <c r="J179" s="16" t="e">
        <f t="shared" si="13"/>
        <v>#DIV/0!</v>
      </c>
      <c r="K179">
        <f>SUMIF('Data Entry'!M$3:M$1000,A179,'Data Entry'!N$3:N$1000)+SUMIF('Data Entry'!O$3:O$1000,A179,'Data Entry'!P$3:P$1000)+SUMIF('Data Entry'!Q$3:Q$1000,A179,'Data Entry'!R$3:R$1000)</f>
        <v>0</v>
      </c>
      <c r="L179">
        <f t="shared" si="14"/>
        <v>0</v>
      </c>
    </row>
    <row r="180" spans="1:12">
      <c r="A180">
        <f>'Data Entry'!A181</f>
        <v>0</v>
      </c>
      <c r="B180">
        <f>'Data Entry'!B181</f>
        <v>0</v>
      </c>
      <c r="C180">
        <f>'Data Entry'!I181</f>
        <v>0</v>
      </c>
      <c r="D180">
        <f>'Data Entry'!J181</f>
        <v>0</v>
      </c>
      <c r="E180">
        <f t="shared" si="10"/>
        <v>0</v>
      </c>
      <c r="F180" s="16" t="e">
        <f t="shared" si="11"/>
        <v>#DIV/0!</v>
      </c>
      <c r="G180">
        <f>'Data Entry'!K181</f>
        <v>0</v>
      </c>
      <c r="H180">
        <f>'Data Entry'!L181</f>
        <v>0</v>
      </c>
      <c r="I180">
        <f t="shared" si="12"/>
        <v>0</v>
      </c>
      <c r="J180" s="16" t="e">
        <f t="shared" si="13"/>
        <v>#DIV/0!</v>
      </c>
      <c r="K180">
        <f>SUMIF('Data Entry'!M$3:M$1000,A180,'Data Entry'!N$3:N$1000)+SUMIF('Data Entry'!O$3:O$1000,A180,'Data Entry'!P$3:P$1000)+SUMIF('Data Entry'!Q$3:Q$1000,A180,'Data Entry'!R$3:R$1000)</f>
        <v>0</v>
      </c>
      <c r="L180">
        <f t="shared" si="14"/>
        <v>0</v>
      </c>
    </row>
    <row r="181" spans="1:12">
      <c r="A181">
        <f>'Data Entry'!A182</f>
        <v>0</v>
      </c>
      <c r="B181">
        <f>'Data Entry'!B182</f>
        <v>0</v>
      </c>
      <c r="C181">
        <f>'Data Entry'!I182</f>
        <v>0</v>
      </c>
      <c r="D181">
        <f>'Data Entry'!J182</f>
        <v>0</v>
      </c>
      <c r="E181">
        <f t="shared" si="10"/>
        <v>0</v>
      </c>
      <c r="F181" s="16" t="e">
        <f t="shared" si="11"/>
        <v>#DIV/0!</v>
      </c>
      <c r="G181">
        <f>'Data Entry'!K182</f>
        <v>0</v>
      </c>
      <c r="H181">
        <f>'Data Entry'!L182</f>
        <v>0</v>
      </c>
      <c r="I181">
        <f t="shared" si="12"/>
        <v>0</v>
      </c>
      <c r="J181" s="16" t="e">
        <f t="shared" si="13"/>
        <v>#DIV/0!</v>
      </c>
      <c r="K181">
        <f>SUMIF('Data Entry'!M$3:M$1000,A181,'Data Entry'!N$3:N$1000)+SUMIF('Data Entry'!O$3:O$1000,A181,'Data Entry'!P$3:P$1000)+SUMIF('Data Entry'!Q$3:Q$1000,A181,'Data Entry'!R$3:R$1000)</f>
        <v>0</v>
      </c>
      <c r="L181">
        <f t="shared" si="14"/>
        <v>0</v>
      </c>
    </row>
    <row r="182" spans="1:12">
      <c r="A182">
        <f>'Data Entry'!A183</f>
        <v>0</v>
      </c>
      <c r="B182">
        <f>'Data Entry'!B183</f>
        <v>0</v>
      </c>
      <c r="C182">
        <f>'Data Entry'!I183</f>
        <v>0</v>
      </c>
      <c r="D182">
        <f>'Data Entry'!J183</f>
        <v>0</v>
      </c>
      <c r="E182">
        <f t="shared" si="10"/>
        <v>0</v>
      </c>
      <c r="F182" s="16" t="e">
        <f t="shared" si="11"/>
        <v>#DIV/0!</v>
      </c>
      <c r="G182">
        <f>'Data Entry'!K183</f>
        <v>0</v>
      </c>
      <c r="H182">
        <f>'Data Entry'!L183</f>
        <v>0</v>
      </c>
      <c r="I182">
        <f t="shared" si="12"/>
        <v>0</v>
      </c>
      <c r="J182" s="16" t="e">
        <f t="shared" si="13"/>
        <v>#DIV/0!</v>
      </c>
      <c r="K182">
        <f>SUMIF('Data Entry'!M$3:M$1000,A182,'Data Entry'!N$3:N$1000)+SUMIF('Data Entry'!O$3:O$1000,A182,'Data Entry'!P$3:P$1000)+SUMIF('Data Entry'!Q$3:Q$1000,A182,'Data Entry'!R$3:R$1000)</f>
        <v>0</v>
      </c>
      <c r="L182">
        <f t="shared" si="14"/>
        <v>0</v>
      </c>
    </row>
    <row r="183" spans="1:12">
      <c r="A183">
        <f>'Data Entry'!A184</f>
        <v>0</v>
      </c>
      <c r="B183">
        <f>'Data Entry'!B184</f>
        <v>0</v>
      </c>
      <c r="C183">
        <f>'Data Entry'!I184</f>
        <v>0</v>
      </c>
      <c r="D183">
        <f>'Data Entry'!J184</f>
        <v>0</v>
      </c>
      <c r="E183">
        <f t="shared" si="10"/>
        <v>0</v>
      </c>
      <c r="F183" s="16" t="e">
        <f t="shared" si="11"/>
        <v>#DIV/0!</v>
      </c>
      <c r="G183">
        <f>'Data Entry'!K184</f>
        <v>0</v>
      </c>
      <c r="H183">
        <f>'Data Entry'!L184</f>
        <v>0</v>
      </c>
      <c r="I183">
        <f t="shared" si="12"/>
        <v>0</v>
      </c>
      <c r="J183" s="16" t="e">
        <f t="shared" si="13"/>
        <v>#DIV/0!</v>
      </c>
      <c r="K183">
        <f>SUMIF('Data Entry'!M$3:M$1000,A183,'Data Entry'!N$3:N$1000)+SUMIF('Data Entry'!O$3:O$1000,A183,'Data Entry'!P$3:P$1000)+SUMIF('Data Entry'!Q$3:Q$1000,A183,'Data Entry'!R$3:R$1000)</f>
        <v>0</v>
      </c>
      <c r="L183">
        <f t="shared" si="14"/>
        <v>0</v>
      </c>
    </row>
    <row r="184" spans="1:12">
      <c r="A184">
        <f>'Data Entry'!A185</f>
        <v>0</v>
      </c>
      <c r="B184">
        <f>'Data Entry'!B185</f>
        <v>0</v>
      </c>
      <c r="C184">
        <f>'Data Entry'!I185</f>
        <v>0</v>
      </c>
      <c r="D184">
        <f>'Data Entry'!J185</f>
        <v>0</v>
      </c>
      <c r="E184">
        <f t="shared" si="10"/>
        <v>0</v>
      </c>
      <c r="F184" s="16" t="e">
        <f t="shared" si="11"/>
        <v>#DIV/0!</v>
      </c>
      <c r="G184">
        <f>'Data Entry'!K185</f>
        <v>0</v>
      </c>
      <c r="H184">
        <f>'Data Entry'!L185</f>
        <v>0</v>
      </c>
      <c r="I184">
        <f t="shared" si="12"/>
        <v>0</v>
      </c>
      <c r="J184" s="16" t="e">
        <f t="shared" si="13"/>
        <v>#DIV/0!</v>
      </c>
      <c r="K184">
        <f>SUMIF('Data Entry'!M$3:M$1000,A184,'Data Entry'!N$3:N$1000)+SUMIF('Data Entry'!O$3:O$1000,A184,'Data Entry'!P$3:P$1000)+SUMIF('Data Entry'!Q$3:Q$1000,A184,'Data Entry'!R$3:R$1000)</f>
        <v>0</v>
      </c>
      <c r="L184">
        <f t="shared" si="14"/>
        <v>0</v>
      </c>
    </row>
    <row r="185" spans="1:12">
      <c r="A185">
        <f>'Data Entry'!A186</f>
        <v>0</v>
      </c>
      <c r="B185">
        <f>'Data Entry'!B186</f>
        <v>0</v>
      </c>
      <c r="C185">
        <f>'Data Entry'!I186</f>
        <v>0</v>
      </c>
      <c r="D185">
        <f>'Data Entry'!J186</f>
        <v>0</v>
      </c>
      <c r="E185">
        <f t="shared" si="10"/>
        <v>0</v>
      </c>
      <c r="F185" s="16" t="e">
        <f t="shared" si="11"/>
        <v>#DIV/0!</v>
      </c>
      <c r="G185">
        <f>'Data Entry'!K186</f>
        <v>0</v>
      </c>
      <c r="H185">
        <f>'Data Entry'!L186</f>
        <v>0</v>
      </c>
      <c r="I185">
        <f t="shared" si="12"/>
        <v>0</v>
      </c>
      <c r="J185" s="16" t="e">
        <f t="shared" si="13"/>
        <v>#DIV/0!</v>
      </c>
      <c r="K185">
        <f>SUMIF('Data Entry'!M$3:M$1000,A185,'Data Entry'!N$3:N$1000)+SUMIF('Data Entry'!O$3:O$1000,A185,'Data Entry'!P$3:P$1000)+SUMIF('Data Entry'!Q$3:Q$1000,A185,'Data Entry'!R$3:R$1000)</f>
        <v>0</v>
      </c>
      <c r="L185">
        <f t="shared" si="14"/>
        <v>0</v>
      </c>
    </row>
    <row r="186" spans="1:12">
      <c r="A186">
        <f>'Data Entry'!A187</f>
        <v>0</v>
      </c>
      <c r="B186">
        <f>'Data Entry'!B187</f>
        <v>0</v>
      </c>
      <c r="C186">
        <f>'Data Entry'!I187</f>
        <v>0</v>
      </c>
      <c r="D186">
        <f>'Data Entry'!J187</f>
        <v>0</v>
      </c>
      <c r="E186">
        <f t="shared" si="10"/>
        <v>0</v>
      </c>
      <c r="F186" s="16" t="e">
        <f t="shared" si="11"/>
        <v>#DIV/0!</v>
      </c>
      <c r="G186">
        <f>'Data Entry'!K187</f>
        <v>0</v>
      </c>
      <c r="H186">
        <f>'Data Entry'!L187</f>
        <v>0</v>
      </c>
      <c r="I186">
        <f t="shared" si="12"/>
        <v>0</v>
      </c>
      <c r="J186" s="16" t="e">
        <f t="shared" si="13"/>
        <v>#DIV/0!</v>
      </c>
      <c r="K186">
        <f>SUMIF('Data Entry'!M$3:M$1000,A186,'Data Entry'!N$3:N$1000)+SUMIF('Data Entry'!O$3:O$1000,A186,'Data Entry'!P$3:P$1000)+SUMIF('Data Entry'!Q$3:Q$1000,A186,'Data Entry'!R$3:R$1000)</f>
        <v>0</v>
      </c>
      <c r="L186">
        <f t="shared" si="14"/>
        <v>0</v>
      </c>
    </row>
    <row r="187" spans="1:12">
      <c r="A187">
        <f>'Data Entry'!A188</f>
        <v>0</v>
      </c>
      <c r="B187">
        <f>'Data Entry'!B188</f>
        <v>0</v>
      </c>
      <c r="C187">
        <f>'Data Entry'!I188</f>
        <v>0</v>
      </c>
      <c r="D187">
        <f>'Data Entry'!J188</f>
        <v>0</v>
      </c>
      <c r="E187">
        <f t="shared" si="10"/>
        <v>0</v>
      </c>
      <c r="F187" s="16" t="e">
        <f t="shared" si="11"/>
        <v>#DIV/0!</v>
      </c>
      <c r="G187">
        <f>'Data Entry'!K188</f>
        <v>0</v>
      </c>
      <c r="H187">
        <f>'Data Entry'!L188</f>
        <v>0</v>
      </c>
      <c r="I187">
        <f t="shared" si="12"/>
        <v>0</v>
      </c>
      <c r="J187" s="16" t="e">
        <f t="shared" si="13"/>
        <v>#DIV/0!</v>
      </c>
      <c r="K187">
        <f>SUMIF('Data Entry'!M$3:M$1000,A187,'Data Entry'!N$3:N$1000)+SUMIF('Data Entry'!O$3:O$1000,A187,'Data Entry'!P$3:P$1000)+SUMIF('Data Entry'!Q$3:Q$1000,A187,'Data Entry'!R$3:R$1000)</f>
        <v>0</v>
      </c>
      <c r="L187">
        <f t="shared" si="14"/>
        <v>0</v>
      </c>
    </row>
    <row r="188" spans="1:12">
      <c r="A188">
        <f>'Data Entry'!A189</f>
        <v>0</v>
      </c>
      <c r="B188">
        <f>'Data Entry'!B189</f>
        <v>0</v>
      </c>
      <c r="C188">
        <f>'Data Entry'!I189</f>
        <v>0</v>
      </c>
      <c r="D188">
        <f>'Data Entry'!J189</f>
        <v>0</v>
      </c>
      <c r="E188">
        <f t="shared" si="10"/>
        <v>0</v>
      </c>
      <c r="F188" s="16" t="e">
        <f t="shared" si="11"/>
        <v>#DIV/0!</v>
      </c>
      <c r="G188">
        <f>'Data Entry'!K189</f>
        <v>0</v>
      </c>
      <c r="H188">
        <f>'Data Entry'!L189</f>
        <v>0</v>
      </c>
      <c r="I188">
        <f t="shared" si="12"/>
        <v>0</v>
      </c>
      <c r="J188" s="16" t="e">
        <f t="shared" si="13"/>
        <v>#DIV/0!</v>
      </c>
      <c r="K188">
        <f>SUMIF('Data Entry'!M$3:M$1000,A188,'Data Entry'!N$3:N$1000)+SUMIF('Data Entry'!O$3:O$1000,A188,'Data Entry'!P$3:P$1000)+SUMIF('Data Entry'!Q$3:Q$1000,A188,'Data Entry'!R$3:R$1000)</f>
        <v>0</v>
      </c>
      <c r="L188">
        <f t="shared" si="14"/>
        <v>0</v>
      </c>
    </row>
    <row r="189" spans="1:12">
      <c r="A189">
        <f>'Data Entry'!A190</f>
        <v>0</v>
      </c>
      <c r="B189">
        <f>'Data Entry'!B190</f>
        <v>0</v>
      </c>
      <c r="C189">
        <f>'Data Entry'!I190</f>
        <v>0</v>
      </c>
      <c r="D189">
        <f>'Data Entry'!J190</f>
        <v>0</v>
      </c>
      <c r="E189">
        <f t="shared" si="10"/>
        <v>0</v>
      </c>
      <c r="F189" s="16" t="e">
        <f t="shared" si="11"/>
        <v>#DIV/0!</v>
      </c>
      <c r="G189">
        <f>'Data Entry'!K190</f>
        <v>0</v>
      </c>
      <c r="H189">
        <f>'Data Entry'!L190</f>
        <v>0</v>
      </c>
      <c r="I189">
        <f t="shared" si="12"/>
        <v>0</v>
      </c>
      <c r="J189" s="16" t="e">
        <f t="shared" si="13"/>
        <v>#DIV/0!</v>
      </c>
      <c r="K189">
        <f>SUMIF('Data Entry'!M$3:M$1000,A189,'Data Entry'!N$3:N$1000)+SUMIF('Data Entry'!O$3:O$1000,A189,'Data Entry'!P$3:P$1000)+SUMIF('Data Entry'!Q$3:Q$1000,A189,'Data Entry'!R$3:R$1000)</f>
        <v>0</v>
      </c>
      <c r="L189">
        <f t="shared" si="14"/>
        <v>0</v>
      </c>
    </row>
    <row r="190" spans="1:12">
      <c r="A190">
        <f>'Data Entry'!A191</f>
        <v>0</v>
      </c>
      <c r="B190">
        <f>'Data Entry'!B191</f>
        <v>0</v>
      </c>
      <c r="C190">
        <f>'Data Entry'!I191</f>
        <v>0</v>
      </c>
      <c r="D190">
        <f>'Data Entry'!J191</f>
        <v>0</v>
      </c>
      <c r="E190">
        <f t="shared" si="10"/>
        <v>0</v>
      </c>
      <c r="F190" s="16" t="e">
        <f t="shared" si="11"/>
        <v>#DIV/0!</v>
      </c>
      <c r="G190">
        <f>'Data Entry'!K191</f>
        <v>0</v>
      </c>
      <c r="H190">
        <f>'Data Entry'!L191</f>
        <v>0</v>
      </c>
      <c r="I190">
        <f t="shared" si="12"/>
        <v>0</v>
      </c>
      <c r="J190" s="16" t="e">
        <f t="shared" si="13"/>
        <v>#DIV/0!</v>
      </c>
      <c r="K190">
        <f>SUMIF('Data Entry'!M$3:M$1000,A190,'Data Entry'!N$3:N$1000)+SUMIF('Data Entry'!O$3:O$1000,A190,'Data Entry'!P$3:P$1000)+SUMIF('Data Entry'!Q$3:Q$1000,A190,'Data Entry'!R$3:R$1000)</f>
        <v>0</v>
      </c>
      <c r="L190">
        <f t="shared" si="14"/>
        <v>0</v>
      </c>
    </row>
    <row r="191" spans="1:12">
      <c r="A191">
        <f>'Data Entry'!A192</f>
        <v>0</v>
      </c>
      <c r="B191">
        <f>'Data Entry'!B192</f>
        <v>0</v>
      </c>
      <c r="C191">
        <f>'Data Entry'!I192</f>
        <v>0</v>
      </c>
      <c r="D191">
        <f>'Data Entry'!J192</f>
        <v>0</v>
      </c>
      <c r="E191">
        <f t="shared" si="10"/>
        <v>0</v>
      </c>
      <c r="F191" s="16" t="e">
        <f t="shared" si="11"/>
        <v>#DIV/0!</v>
      </c>
      <c r="G191">
        <f>'Data Entry'!K192</f>
        <v>0</v>
      </c>
      <c r="H191">
        <f>'Data Entry'!L192</f>
        <v>0</v>
      </c>
      <c r="I191">
        <f t="shared" si="12"/>
        <v>0</v>
      </c>
      <c r="J191" s="16" t="e">
        <f t="shared" si="13"/>
        <v>#DIV/0!</v>
      </c>
      <c r="K191">
        <f>SUMIF('Data Entry'!M$3:M$1000,A191,'Data Entry'!N$3:N$1000)+SUMIF('Data Entry'!O$3:O$1000,A191,'Data Entry'!P$3:P$1000)+SUMIF('Data Entry'!Q$3:Q$1000,A191,'Data Entry'!R$3:R$1000)</f>
        <v>0</v>
      </c>
      <c r="L191">
        <f t="shared" si="14"/>
        <v>0</v>
      </c>
    </row>
    <row r="192" spans="1:12">
      <c r="A192">
        <f>'Data Entry'!A193</f>
        <v>0</v>
      </c>
      <c r="B192">
        <f>'Data Entry'!B193</f>
        <v>0</v>
      </c>
      <c r="C192">
        <f>'Data Entry'!I193</f>
        <v>0</v>
      </c>
      <c r="D192">
        <f>'Data Entry'!J193</f>
        <v>0</v>
      </c>
      <c r="E192">
        <f t="shared" si="10"/>
        <v>0</v>
      </c>
      <c r="F192" s="16" t="e">
        <f t="shared" si="11"/>
        <v>#DIV/0!</v>
      </c>
      <c r="G192">
        <f>'Data Entry'!K193</f>
        <v>0</v>
      </c>
      <c r="H192">
        <f>'Data Entry'!L193</f>
        <v>0</v>
      </c>
      <c r="I192">
        <f t="shared" si="12"/>
        <v>0</v>
      </c>
      <c r="J192" s="16" t="e">
        <f t="shared" si="13"/>
        <v>#DIV/0!</v>
      </c>
      <c r="K192">
        <f>SUMIF('Data Entry'!M$3:M$1000,A192,'Data Entry'!N$3:N$1000)+SUMIF('Data Entry'!O$3:O$1000,A192,'Data Entry'!P$3:P$1000)+SUMIF('Data Entry'!Q$3:Q$1000,A192,'Data Entry'!R$3:R$1000)</f>
        <v>0</v>
      </c>
      <c r="L192">
        <f t="shared" si="14"/>
        <v>0</v>
      </c>
    </row>
    <row r="193" spans="1:12">
      <c r="A193">
        <f>'Data Entry'!A194</f>
        <v>0</v>
      </c>
      <c r="B193">
        <f>'Data Entry'!B194</f>
        <v>0</v>
      </c>
      <c r="C193">
        <f>'Data Entry'!I194</f>
        <v>0</v>
      </c>
      <c r="D193">
        <f>'Data Entry'!J194</f>
        <v>0</v>
      </c>
      <c r="E193">
        <f t="shared" si="10"/>
        <v>0</v>
      </c>
      <c r="F193" s="16" t="e">
        <f t="shared" si="11"/>
        <v>#DIV/0!</v>
      </c>
      <c r="G193">
        <f>'Data Entry'!K194</f>
        <v>0</v>
      </c>
      <c r="H193">
        <f>'Data Entry'!L194</f>
        <v>0</v>
      </c>
      <c r="I193">
        <f t="shared" si="12"/>
        <v>0</v>
      </c>
      <c r="J193" s="16" t="e">
        <f t="shared" si="13"/>
        <v>#DIV/0!</v>
      </c>
      <c r="K193">
        <f>SUMIF('Data Entry'!M$3:M$1000,A193,'Data Entry'!N$3:N$1000)+SUMIF('Data Entry'!O$3:O$1000,A193,'Data Entry'!P$3:P$1000)+SUMIF('Data Entry'!Q$3:Q$1000,A193,'Data Entry'!R$3:R$1000)</f>
        <v>0</v>
      </c>
      <c r="L193">
        <f t="shared" si="14"/>
        <v>0</v>
      </c>
    </row>
    <row r="194" spans="1:12">
      <c r="A194">
        <f>'Data Entry'!A195</f>
        <v>0</v>
      </c>
      <c r="B194">
        <f>'Data Entry'!B195</f>
        <v>0</v>
      </c>
      <c r="C194">
        <f>'Data Entry'!I195</f>
        <v>0</v>
      </c>
      <c r="D194">
        <f>'Data Entry'!J195</f>
        <v>0</v>
      </c>
      <c r="E194">
        <f t="shared" si="10"/>
        <v>0</v>
      </c>
      <c r="F194" s="16" t="e">
        <f t="shared" si="11"/>
        <v>#DIV/0!</v>
      </c>
      <c r="G194">
        <f>'Data Entry'!K195</f>
        <v>0</v>
      </c>
      <c r="H194">
        <f>'Data Entry'!L195</f>
        <v>0</v>
      </c>
      <c r="I194">
        <f t="shared" si="12"/>
        <v>0</v>
      </c>
      <c r="J194" s="16" t="e">
        <f t="shared" si="13"/>
        <v>#DIV/0!</v>
      </c>
      <c r="K194">
        <f>SUMIF('Data Entry'!M$3:M$1000,A194,'Data Entry'!N$3:N$1000)+SUMIF('Data Entry'!O$3:O$1000,A194,'Data Entry'!P$3:P$1000)+SUMIF('Data Entry'!Q$3:Q$1000,A194,'Data Entry'!R$3:R$1000)</f>
        <v>0</v>
      </c>
      <c r="L194">
        <f t="shared" si="14"/>
        <v>0</v>
      </c>
    </row>
    <row r="195" spans="1:12">
      <c r="A195">
        <f>'Data Entry'!A196</f>
        <v>0</v>
      </c>
      <c r="B195">
        <f>'Data Entry'!B196</f>
        <v>0</v>
      </c>
      <c r="C195">
        <f>'Data Entry'!I196</f>
        <v>0</v>
      </c>
      <c r="D195">
        <f>'Data Entry'!J196</f>
        <v>0</v>
      </c>
      <c r="E195">
        <f t="shared" ref="E195:E258" si="15">C195+D195</f>
        <v>0</v>
      </c>
      <c r="F195" s="16" t="e">
        <f t="shared" ref="F195:F258" si="16">C195/E195</f>
        <v>#DIV/0!</v>
      </c>
      <c r="G195">
        <f>'Data Entry'!K196</f>
        <v>0</v>
      </c>
      <c r="H195">
        <f>'Data Entry'!L196</f>
        <v>0</v>
      </c>
      <c r="I195">
        <f t="shared" ref="I195:I258" si="17">G195+H195</f>
        <v>0</v>
      </c>
      <c r="J195" s="16" t="e">
        <f t="shared" ref="J195:J258" si="18">G195/I195</f>
        <v>#DIV/0!</v>
      </c>
      <c r="K195">
        <f>SUMIF('Data Entry'!M$3:M$1000,A195,'Data Entry'!N$3:N$1000)+SUMIF('Data Entry'!O$3:O$1000,A195,'Data Entry'!P$3:P$1000)+SUMIF('Data Entry'!Q$3:Q$1000,A195,'Data Entry'!R$3:R$1000)</f>
        <v>0</v>
      </c>
      <c r="L195">
        <f t="shared" ref="L195:L258" si="19">(G195*2)+C195</f>
        <v>0</v>
      </c>
    </row>
    <row r="196" spans="1:12">
      <c r="A196">
        <f>'Data Entry'!A197</f>
        <v>0</v>
      </c>
      <c r="B196">
        <f>'Data Entry'!B197</f>
        <v>0</v>
      </c>
      <c r="C196">
        <f>'Data Entry'!I197</f>
        <v>0</v>
      </c>
      <c r="D196">
        <f>'Data Entry'!J197</f>
        <v>0</v>
      </c>
      <c r="E196">
        <f t="shared" si="15"/>
        <v>0</v>
      </c>
      <c r="F196" s="16" t="e">
        <f t="shared" si="16"/>
        <v>#DIV/0!</v>
      </c>
      <c r="G196">
        <f>'Data Entry'!K197</f>
        <v>0</v>
      </c>
      <c r="H196">
        <f>'Data Entry'!L197</f>
        <v>0</v>
      </c>
      <c r="I196">
        <f t="shared" si="17"/>
        <v>0</v>
      </c>
      <c r="J196" s="16" t="e">
        <f t="shared" si="18"/>
        <v>#DIV/0!</v>
      </c>
      <c r="K196">
        <f>SUMIF('Data Entry'!M$3:M$1000,A196,'Data Entry'!N$3:N$1000)+SUMIF('Data Entry'!O$3:O$1000,A196,'Data Entry'!P$3:P$1000)+SUMIF('Data Entry'!Q$3:Q$1000,A196,'Data Entry'!R$3:R$1000)</f>
        <v>0</v>
      </c>
      <c r="L196">
        <f t="shared" si="19"/>
        <v>0</v>
      </c>
    </row>
    <row r="197" spans="1:12">
      <c r="A197">
        <f>'Data Entry'!A198</f>
        <v>0</v>
      </c>
      <c r="B197">
        <f>'Data Entry'!B198</f>
        <v>0</v>
      </c>
      <c r="C197">
        <f>'Data Entry'!I198</f>
        <v>0</v>
      </c>
      <c r="D197">
        <f>'Data Entry'!J198</f>
        <v>0</v>
      </c>
      <c r="E197">
        <f t="shared" si="15"/>
        <v>0</v>
      </c>
      <c r="F197" s="16" t="e">
        <f t="shared" si="16"/>
        <v>#DIV/0!</v>
      </c>
      <c r="G197">
        <f>'Data Entry'!K198</f>
        <v>0</v>
      </c>
      <c r="H197">
        <f>'Data Entry'!L198</f>
        <v>0</v>
      </c>
      <c r="I197">
        <f t="shared" si="17"/>
        <v>0</v>
      </c>
      <c r="J197" s="16" t="e">
        <f t="shared" si="18"/>
        <v>#DIV/0!</v>
      </c>
      <c r="K197">
        <f>SUMIF('Data Entry'!M$3:M$1000,A197,'Data Entry'!N$3:N$1000)+SUMIF('Data Entry'!O$3:O$1000,A197,'Data Entry'!P$3:P$1000)+SUMIF('Data Entry'!Q$3:Q$1000,A197,'Data Entry'!R$3:R$1000)</f>
        <v>0</v>
      </c>
      <c r="L197">
        <f t="shared" si="19"/>
        <v>0</v>
      </c>
    </row>
    <row r="198" spans="1:12">
      <c r="A198">
        <f>'Data Entry'!A199</f>
        <v>0</v>
      </c>
      <c r="B198">
        <f>'Data Entry'!B199</f>
        <v>0</v>
      </c>
      <c r="C198">
        <f>'Data Entry'!I199</f>
        <v>0</v>
      </c>
      <c r="D198">
        <f>'Data Entry'!J199</f>
        <v>0</v>
      </c>
      <c r="E198">
        <f t="shared" si="15"/>
        <v>0</v>
      </c>
      <c r="F198" s="16" t="e">
        <f t="shared" si="16"/>
        <v>#DIV/0!</v>
      </c>
      <c r="G198">
        <f>'Data Entry'!K199</f>
        <v>0</v>
      </c>
      <c r="H198">
        <f>'Data Entry'!L199</f>
        <v>0</v>
      </c>
      <c r="I198">
        <f t="shared" si="17"/>
        <v>0</v>
      </c>
      <c r="J198" s="16" t="e">
        <f t="shared" si="18"/>
        <v>#DIV/0!</v>
      </c>
      <c r="K198">
        <f>SUMIF('Data Entry'!M$3:M$1000,A198,'Data Entry'!N$3:N$1000)+SUMIF('Data Entry'!O$3:O$1000,A198,'Data Entry'!P$3:P$1000)+SUMIF('Data Entry'!Q$3:Q$1000,A198,'Data Entry'!R$3:R$1000)</f>
        <v>0</v>
      </c>
      <c r="L198">
        <f t="shared" si="19"/>
        <v>0</v>
      </c>
    </row>
    <row r="199" spans="1:12">
      <c r="A199">
        <f>'Data Entry'!A200</f>
        <v>0</v>
      </c>
      <c r="B199">
        <f>'Data Entry'!B200</f>
        <v>0</v>
      </c>
      <c r="C199">
        <f>'Data Entry'!I200</f>
        <v>0</v>
      </c>
      <c r="D199">
        <f>'Data Entry'!J200</f>
        <v>0</v>
      </c>
      <c r="E199">
        <f t="shared" si="15"/>
        <v>0</v>
      </c>
      <c r="F199" s="16" t="e">
        <f t="shared" si="16"/>
        <v>#DIV/0!</v>
      </c>
      <c r="G199">
        <f>'Data Entry'!K200</f>
        <v>0</v>
      </c>
      <c r="H199">
        <f>'Data Entry'!L200</f>
        <v>0</v>
      </c>
      <c r="I199">
        <f t="shared" si="17"/>
        <v>0</v>
      </c>
      <c r="J199" s="16" t="e">
        <f t="shared" si="18"/>
        <v>#DIV/0!</v>
      </c>
      <c r="K199">
        <f>SUMIF('Data Entry'!M$3:M$1000,A199,'Data Entry'!N$3:N$1000)+SUMIF('Data Entry'!O$3:O$1000,A199,'Data Entry'!P$3:P$1000)+SUMIF('Data Entry'!Q$3:Q$1000,A199,'Data Entry'!R$3:R$1000)</f>
        <v>0</v>
      </c>
      <c r="L199">
        <f t="shared" si="19"/>
        <v>0</v>
      </c>
    </row>
    <row r="200" spans="1:12">
      <c r="A200">
        <f>'Data Entry'!A201</f>
        <v>0</v>
      </c>
      <c r="B200">
        <f>'Data Entry'!B201</f>
        <v>0</v>
      </c>
      <c r="C200">
        <f>'Data Entry'!I201</f>
        <v>0</v>
      </c>
      <c r="D200">
        <f>'Data Entry'!J201</f>
        <v>0</v>
      </c>
      <c r="E200">
        <f t="shared" si="15"/>
        <v>0</v>
      </c>
      <c r="F200" s="16" t="e">
        <f t="shared" si="16"/>
        <v>#DIV/0!</v>
      </c>
      <c r="G200">
        <f>'Data Entry'!K201</f>
        <v>0</v>
      </c>
      <c r="H200">
        <f>'Data Entry'!L201</f>
        <v>0</v>
      </c>
      <c r="I200">
        <f t="shared" si="17"/>
        <v>0</v>
      </c>
      <c r="J200" s="16" t="e">
        <f t="shared" si="18"/>
        <v>#DIV/0!</v>
      </c>
      <c r="K200">
        <f>SUMIF('Data Entry'!M$3:M$1000,A200,'Data Entry'!N$3:N$1000)+SUMIF('Data Entry'!O$3:O$1000,A200,'Data Entry'!P$3:P$1000)+SUMIF('Data Entry'!Q$3:Q$1000,A200,'Data Entry'!R$3:R$1000)</f>
        <v>0</v>
      </c>
      <c r="L200">
        <f t="shared" si="19"/>
        <v>0</v>
      </c>
    </row>
    <row r="201" spans="1:12">
      <c r="A201">
        <f>'Data Entry'!A202</f>
        <v>0</v>
      </c>
      <c r="B201">
        <f>'Data Entry'!B202</f>
        <v>0</v>
      </c>
      <c r="C201">
        <f>'Data Entry'!I202</f>
        <v>0</v>
      </c>
      <c r="D201">
        <f>'Data Entry'!J202</f>
        <v>0</v>
      </c>
      <c r="E201">
        <f t="shared" si="15"/>
        <v>0</v>
      </c>
      <c r="F201" s="16" t="e">
        <f t="shared" si="16"/>
        <v>#DIV/0!</v>
      </c>
      <c r="G201">
        <f>'Data Entry'!K202</f>
        <v>0</v>
      </c>
      <c r="H201">
        <f>'Data Entry'!L202</f>
        <v>0</v>
      </c>
      <c r="I201">
        <f t="shared" si="17"/>
        <v>0</v>
      </c>
      <c r="J201" s="16" t="e">
        <f t="shared" si="18"/>
        <v>#DIV/0!</v>
      </c>
      <c r="K201">
        <f>SUMIF('Data Entry'!M$3:M$1000,A201,'Data Entry'!N$3:N$1000)+SUMIF('Data Entry'!O$3:O$1000,A201,'Data Entry'!P$3:P$1000)+SUMIF('Data Entry'!Q$3:Q$1000,A201,'Data Entry'!R$3:R$1000)</f>
        <v>0</v>
      </c>
      <c r="L201">
        <f t="shared" si="19"/>
        <v>0</v>
      </c>
    </row>
    <row r="202" spans="1:12">
      <c r="A202">
        <f>'Data Entry'!A203</f>
        <v>0</v>
      </c>
      <c r="B202">
        <f>'Data Entry'!B203</f>
        <v>0</v>
      </c>
      <c r="C202">
        <f>'Data Entry'!I203</f>
        <v>0</v>
      </c>
      <c r="D202">
        <f>'Data Entry'!J203</f>
        <v>0</v>
      </c>
      <c r="E202">
        <f t="shared" si="15"/>
        <v>0</v>
      </c>
      <c r="F202" s="16" t="e">
        <f t="shared" si="16"/>
        <v>#DIV/0!</v>
      </c>
      <c r="G202">
        <f>'Data Entry'!K203</f>
        <v>0</v>
      </c>
      <c r="H202">
        <f>'Data Entry'!L203</f>
        <v>0</v>
      </c>
      <c r="I202">
        <f t="shared" si="17"/>
        <v>0</v>
      </c>
      <c r="J202" s="16" t="e">
        <f t="shared" si="18"/>
        <v>#DIV/0!</v>
      </c>
      <c r="K202">
        <f>SUMIF('Data Entry'!M$3:M$1000,A202,'Data Entry'!N$3:N$1000)+SUMIF('Data Entry'!O$3:O$1000,A202,'Data Entry'!P$3:P$1000)+SUMIF('Data Entry'!Q$3:Q$1000,A202,'Data Entry'!R$3:R$1000)</f>
        <v>0</v>
      </c>
      <c r="L202">
        <f t="shared" si="19"/>
        <v>0</v>
      </c>
    </row>
    <row r="203" spans="1:12">
      <c r="A203">
        <f>'Data Entry'!A204</f>
        <v>0</v>
      </c>
      <c r="B203">
        <f>'Data Entry'!B204</f>
        <v>0</v>
      </c>
      <c r="C203">
        <f>'Data Entry'!I204</f>
        <v>0</v>
      </c>
      <c r="D203">
        <f>'Data Entry'!J204</f>
        <v>0</v>
      </c>
      <c r="E203">
        <f t="shared" si="15"/>
        <v>0</v>
      </c>
      <c r="F203" s="16" t="e">
        <f t="shared" si="16"/>
        <v>#DIV/0!</v>
      </c>
      <c r="G203">
        <f>'Data Entry'!K204</f>
        <v>0</v>
      </c>
      <c r="H203">
        <f>'Data Entry'!L204</f>
        <v>0</v>
      </c>
      <c r="I203">
        <f t="shared" si="17"/>
        <v>0</v>
      </c>
      <c r="J203" s="16" t="e">
        <f t="shared" si="18"/>
        <v>#DIV/0!</v>
      </c>
      <c r="K203">
        <f>SUMIF('Data Entry'!M$3:M$1000,A203,'Data Entry'!N$3:N$1000)+SUMIF('Data Entry'!O$3:O$1000,A203,'Data Entry'!P$3:P$1000)+SUMIF('Data Entry'!Q$3:Q$1000,A203,'Data Entry'!R$3:R$1000)</f>
        <v>0</v>
      </c>
      <c r="L203">
        <f t="shared" si="19"/>
        <v>0</v>
      </c>
    </row>
    <row r="204" spans="1:12">
      <c r="A204">
        <f>'Data Entry'!A205</f>
        <v>0</v>
      </c>
      <c r="B204">
        <f>'Data Entry'!B205</f>
        <v>0</v>
      </c>
      <c r="C204">
        <f>'Data Entry'!I205</f>
        <v>0</v>
      </c>
      <c r="D204">
        <f>'Data Entry'!J205</f>
        <v>0</v>
      </c>
      <c r="E204">
        <f t="shared" si="15"/>
        <v>0</v>
      </c>
      <c r="F204" s="16" t="e">
        <f t="shared" si="16"/>
        <v>#DIV/0!</v>
      </c>
      <c r="G204">
        <f>'Data Entry'!K205</f>
        <v>0</v>
      </c>
      <c r="H204">
        <f>'Data Entry'!L205</f>
        <v>0</v>
      </c>
      <c r="I204">
        <f t="shared" si="17"/>
        <v>0</v>
      </c>
      <c r="J204" s="16" t="e">
        <f t="shared" si="18"/>
        <v>#DIV/0!</v>
      </c>
      <c r="K204">
        <f>SUMIF('Data Entry'!M$3:M$1000,A204,'Data Entry'!N$3:N$1000)+SUMIF('Data Entry'!O$3:O$1000,A204,'Data Entry'!P$3:P$1000)+SUMIF('Data Entry'!Q$3:Q$1000,A204,'Data Entry'!R$3:R$1000)</f>
        <v>0</v>
      </c>
      <c r="L204">
        <f t="shared" si="19"/>
        <v>0</v>
      </c>
    </row>
    <row r="205" spans="1:12">
      <c r="A205">
        <f>'Data Entry'!A206</f>
        <v>0</v>
      </c>
      <c r="B205">
        <f>'Data Entry'!B206</f>
        <v>0</v>
      </c>
      <c r="C205">
        <f>'Data Entry'!I206</f>
        <v>0</v>
      </c>
      <c r="D205">
        <f>'Data Entry'!J206</f>
        <v>0</v>
      </c>
      <c r="E205">
        <f t="shared" si="15"/>
        <v>0</v>
      </c>
      <c r="F205" s="16" t="e">
        <f t="shared" si="16"/>
        <v>#DIV/0!</v>
      </c>
      <c r="G205">
        <f>'Data Entry'!K206</f>
        <v>0</v>
      </c>
      <c r="H205">
        <f>'Data Entry'!L206</f>
        <v>0</v>
      </c>
      <c r="I205">
        <f t="shared" si="17"/>
        <v>0</v>
      </c>
      <c r="J205" s="16" t="e">
        <f t="shared" si="18"/>
        <v>#DIV/0!</v>
      </c>
      <c r="K205">
        <f>SUMIF('Data Entry'!M$3:M$1000,A205,'Data Entry'!N$3:N$1000)+SUMIF('Data Entry'!O$3:O$1000,A205,'Data Entry'!P$3:P$1000)+SUMIF('Data Entry'!Q$3:Q$1000,A205,'Data Entry'!R$3:R$1000)</f>
        <v>0</v>
      </c>
      <c r="L205">
        <f t="shared" si="19"/>
        <v>0</v>
      </c>
    </row>
    <row r="206" spans="1:12">
      <c r="A206">
        <f>'Data Entry'!A207</f>
        <v>0</v>
      </c>
      <c r="B206">
        <f>'Data Entry'!B207</f>
        <v>0</v>
      </c>
      <c r="C206">
        <f>'Data Entry'!I207</f>
        <v>0</v>
      </c>
      <c r="D206">
        <f>'Data Entry'!J207</f>
        <v>0</v>
      </c>
      <c r="E206">
        <f t="shared" si="15"/>
        <v>0</v>
      </c>
      <c r="F206" s="16" t="e">
        <f t="shared" si="16"/>
        <v>#DIV/0!</v>
      </c>
      <c r="G206">
        <f>'Data Entry'!K207</f>
        <v>0</v>
      </c>
      <c r="H206">
        <f>'Data Entry'!L207</f>
        <v>0</v>
      </c>
      <c r="I206">
        <f t="shared" si="17"/>
        <v>0</v>
      </c>
      <c r="J206" s="16" t="e">
        <f t="shared" si="18"/>
        <v>#DIV/0!</v>
      </c>
      <c r="K206">
        <f>SUMIF('Data Entry'!M$3:M$1000,A206,'Data Entry'!N$3:N$1000)+SUMIF('Data Entry'!O$3:O$1000,A206,'Data Entry'!P$3:P$1000)+SUMIF('Data Entry'!Q$3:Q$1000,A206,'Data Entry'!R$3:R$1000)</f>
        <v>0</v>
      </c>
      <c r="L206">
        <f t="shared" si="19"/>
        <v>0</v>
      </c>
    </row>
    <row r="207" spans="1:12">
      <c r="A207">
        <f>'Data Entry'!A208</f>
        <v>0</v>
      </c>
      <c r="B207">
        <f>'Data Entry'!B208</f>
        <v>0</v>
      </c>
      <c r="C207">
        <f>'Data Entry'!I208</f>
        <v>0</v>
      </c>
      <c r="D207">
        <f>'Data Entry'!J208</f>
        <v>0</v>
      </c>
      <c r="E207">
        <f t="shared" si="15"/>
        <v>0</v>
      </c>
      <c r="F207" s="16" t="e">
        <f t="shared" si="16"/>
        <v>#DIV/0!</v>
      </c>
      <c r="G207">
        <f>'Data Entry'!K208</f>
        <v>0</v>
      </c>
      <c r="H207">
        <f>'Data Entry'!L208</f>
        <v>0</v>
      </c>
      <c r="I207">
        <f t="shared" si="17"/>
        <v>0</v>
      </c>
      <c r="J207" s="16" t="e">
        <f t="shared" si="18"/>
        <v>#DIV/0!</v>
      </c>
      <c r="K207">
        <f>SUMIF('Data Entry'!M$3:M$1000,A207,'Data Entry'!N$3:N$1000)+SUMIF('Data Entry'!O$3:O$1000,A207,'Data Entry'!P$3:P$1000)+SUMIF('Data Entry'!Q$3:Q$1000,A207,'Data Entry'!R$3:R$1000)</f>
        <v>0</v>
      </c>
      <c r="L207">
        <f t="shared" si="19"/>
        <v>0</v>
      </c>
    </row>
    <row r="208" spans="1:12">
      <c r="A208">
        <f>'Data Entry'!A209</f>
        <v>0</v>
      </c>
      <c r="B208">
        <f>'Data Entry'!B209</f>
        <v>0</v>
      </c>
      <c r="C208">
        <f>'Data Entry'!I209</f>
        <v>0</v>
      </c>
      <c r="D208">
        <f>'Data Entry'!J209</f>
        <v>0</v>
      </c>
      <c r="E208">
        <f t="shared" si="15"/>
        <v>0</v>
      </c>
      <c r="F208" s="16" t="e">
        <f t="shared" si="16"/>
        <v>#DIV/0!</v>
      </c>
      <c r="G208">
        <f>'Data Entry'!K209</f>
        <v>0</v>
      </c>
      <c r="H208">
        <f>'Data Entry'!L209</f>
        <v>0</v>
      </c>
      <c r="I208">
        <f t="shared" si="17"/>
        <v>0</v>
      </c>
      <c r="J208" s="16" t="e">
        <f t="shared" si="18"/>
        <v>#DIV/0!</v>
      </c>
      <c r="K208">
        <f>SUMIF('Data Entry'!M$3:M$1000,A208,'Data Entry'!N$3:N$1000)+SUMIF('Data Entry'!O$3:O$1000,A208,'Data Entry'!P$3:P$1000)+SUMIF('Data Entry'!Q$3:Q$1000,A208,'Data Entry'!R$3:R$1000)</f>
        <v>0</v>
      </c>
      <c r="L208">
        <f t="shared" si="19"/>
        <v>0</v>
      </c>
    </row>
    <row r="209" spans="1:12">
      <c r="A209">
        <f>'Data Entry'!A210</f>
        <v>0</v>
      </c>
      <c r="B209">
        <f>'Data Entry'!B210</f>
        <v>0</v>
      </c>
      <c r="C209">
        <f>'Data Entry'!I210</f>
        <v>0</v>
      </c>
      <c r="D209">
        <f>'Data Entry'!J210</f>
        <v>0</v>
      </c>
      <c r="E209">
        <f t="shared" si="15"/>
        <v>0</v>
      </c>
      <c r="F209" s="16" t="e">
        <f t="shared" si="16"/>
        <v>#DIV/0!</v>
      </c>
      <c r="G209">
        <f>'Data Entry'!K210</f>
        <v>0</v>
      </c>
      <c r="H209">
        <f>'Data Entry'!L210</f>
        <v>0</v>
      </c>
      <c r="I209">
        <f t="shared" si="17"/>
        <v>0</v>
      </c>
      <c r="J209" s="16" t="e">
        <f t="shared" si="18"/>
        <v>#DIV/0!</v>
      </c>
      <c r="K209">
        <f>SUMIF('Data Entry'!M$3:M$1000,A209,'Data Entry'!N$3:N$1000)+SUMIF('Data Entry'!O$3:O$1000,A209,'Data Entry'!P$3:P$1000)+SUMIF('Data Entry'!Q$3:Q$1000,A209,'Data Entry'!R$3:R$1000)</f>
        <v>0</v>
      </c>
      <c r="L209">
        <f t="shared" si="19"/>
        <v>0</v>
      </c>
    </row>
    <row r="210" spans="1:12">
      <c r="A210">
        <f>'Data Entry'!A211</f>
        <v>0</v>
      </c>
      <c r="B210">
        <f>'Data Entry'!B211</f>
        <v>0</v>
      </c>
      <c r="C210">
        <f>'Data Entry'!I211</f>
        <v>0</v>
      </c>
      <c r="D210">
        <f>'Data Entry'!J211</f>
        <v>0</v>
      </c>
      <c r="E210">
        <f t="shared" si="15"/>
        <v>0</v>
      </c>
      <c r="F210" s="16" t="e">
        <f t="shared" si="16"/>
        <v>#DIV/0!</v>
      </c>
      <c r="G210">
        <f>'Data Entry'!K211</f>
        <v>0</v>
      </c>
      <c r="H210">
        <f>'Data Entry'!L211</f>
        <v>0</v>
      </c>
      <c r="I210">
        <f t="shared" si="17"/>
        <v>0</v>
      </c>
      <c r="J210" s="16" t="e">
        <f t="shared" si="18"/>
        <v>#DIV/0!</v>
      </c>
      <c r="K210">
        <f>SUMIF('Data Entry'!M$3:M$1000,A210,'Data Entry'!N$3:N$1000)+SUMIF('Data Entry'!O$3:O$1000,A210,'Data Entry'!P$3:P$1000)+SUMIF('Data Entry'!Q$3:Q$1000,A210,'Data Entry'!R$3:R$1000)</f>
        <v>0</v>
      </c>
      <c r="L210">
        <f t="shared" si="19"/>
        <v>0</v>
      </c>
    </row>
    <row r="211" spans="1:12">
      <c r="A211">
        <f>'Data Entry'!A212</f>
        <v>0</v>
      </c>
      <c r="B211">
        <f>'Data Entry'!B212</f>
        <v>0</v>
      </c>
      <c r="C211">
        <f>'Data Entry'!I212</f>
        <v>0</v>
      </c>
      <c r="D211">
        <f>'Data Entry'!J212</f>
        <v>0</v>
      </c>
      <c r="E211">
        <f t="shared" si="15"/>
        <v>0</v>
      </c>
      <c r="F211" s="16" t="e">
        <f t="shared" si="16"/>
        <v>#DIV/0!</v>
      </c>
      <c r="G211">
        <f>'Data Entry'!K212</f>
        <v>0</v>
      </c>
      <c r="H211">
        <f>'Data Entry'!L212</f>
        <v>0</v>
      </c>
      <c r="I211">
        <f t="shared" si="17"/>
        <v>0</v>
      </c>
      <c r="J211" s="16" t="e">
        <f t="shared" si="18"/>
        <v>#DIV/0!</v>
      </c>
      <c r="K211">
        <f>SUMIF('Data Entry'!M$3:M$1000,A211,'Data Entry'!N$3:N$1000)+SUMIF('Data Entry'!O$3:O$1000,A211,'Data Entry'!P$3:P$1000)+SUMIF('Data Entry'!Q$3:Q$1000,A211,'Data Entry'!R$3:R$1000)</f>
        <v>0</v>
      </c>
      <c r="L211">
        <f t="shared" si="19"/>
        <v>0</v>
      </c>
    </row>
    <row r="212" spans="1:12">
      <c r="A212">
        <f>'Data Entry'!A213</f>
        <v>0</v>
      </c>
      <c r="B212">
        <f>'Data Entry'!B213</f>
        <v>0</v>
      </c>
      <c r="C212">
        <f>'Data Entry'!I213</f>
        <v>0</v>
      </c>
      <c r="D212">
        <f>'Data Entry'!J213</f>
        <v>0</v>
      </c>
      <c r="E212">
        <f t="shared" si="15"/>
        <v>0</v>
      </c>
      <c r="F212" s="16" t="e">
        <f t="shared" si="16"/>
        <v>#DIV/0!</v>
      </c>
      <c r="G212">
        <f>'Data Entry'!K213</f>
        <v>0</v>
      </c>
      <c r="H212">
        <f>'Data Entry'!L213</f>
        <v>0</v>
      </c>
      <c r="I212">
        <f t="shared" si="17"/>
        <v>0</v>
      </c>
      <c r="J212" s="16" t="e">
        <f t="shared" si="18"/>
        <v>#DIV/0!</v>
      </c>
      <c r="K212">
        <f>SUMIF('Data Entry'!M$3:M$1000,A212,'Data Entry'!N$3:N$1000)+SUMIF('Data Entry'!O$3:O$1000,A212,'Data Entry'!P$3:P$1000)+SUMIF('Data Entry'!Q$3:Q$1000,A212,'Data Entry'!R$3:R$1000)</f>
        <v>0</v>
      </c>
      <c r="L212">
        <f t="shared" si="19"/>
        <v>0</v>
      </c>
    </row>
    <row r="213" spans="1:12">
      <c r="A213">
        <f>'Data Entry'!A214</f>
        <v>0</v>
      </c>
      <c r="B213">
        <f>'Data Entry'!B214</f>
        <v>0</v>
      </c>
      <c r="C213">
        <f>'Data Entry'!I214</f>
        <v>0</v>
      </c>
      <c r="D213">
        <f>'Data Entry'!J214</f>
        <v>0</v>
      </c>
      <c r="E213">
        <f t="shared" si="15"/>
        <v>0</v>
      </c>
      <c r="F213" s="16" t="e">
        <f t="shared" si="16"/>
        <v>#DIV/0!</v>
      </c>
      <c r="G213">
        <f>'Data Entry'!K214</f>
        <v>0</v>
      </c>
      <c r="H213">
        <f>'Data Entry'!L214</f>
        <v>0</v>
      </c>
      <c r="I213">
        <f t="shared" si="17"/>
        <v>0</v>
      </c>
      <c r="J213" s="16" t="e">
        <f t="shared" si="18"/>
        <v>#DIV/0!</v>
      </c>
      <c r="K213">
        <f>SUMIF('Data Entry'!M$3:M$1000,A213,'Data Entry'!N$3:N$1000)+SUMIF('Data Entry'!O$3:O$1000,A213,'Data Entry'!P$3:P$1000)+SUMIF('Data Entry'!Q$3:Q$1000,A213,'Data Entry'!R$3:R$1000)</f>
        <v>0</v>
      </c>
      <c r="L213">
        <f t="shared" si="19"/>
        <v>0</v>
      </c>
    </row>
    <row r="214" spans="1:12">
      <c r="A214">
        <f>'Data Entry'!A215</f>
        <v>0</v>
      </c>
      <c r="B214">
        <f>'Data Entry'!B215</f>
        <v>0</v>
      </c>
      <c r="C214">
        <f>'Data Entry'!I215</f>
        <v>0</v>
      </c>
      <c r="D214">
        <f>'Data Entry'!J215</f>
        <v>0</v>
      </c>
      <c r="E214">
        <f t="shared" si="15"/>
        <v>0</v>
      </c>
      <c r="F214" s="16" t="e">
        <f t="shared" si="16"/>
        <v>#DIV/0!</v>
      </c>
      <c r="G214">
        <f>'Data Entry'!K215</f>
        <v>0</v>
      </c>
      <c r="H214">
        <f>'Data Entry'!L215</f>
        <v>0</v>
      </c>
      <c r="I214">
        <f t="shared" si="17"/>
        <v>0</v>
      </c>
      <c r="J214" s="16" t="e">
        <f t="shared" si="18"/>
        <v>#DIV/0!</v>
      </c>
      <c r="K214">
        <f>SUMIF('Data Entry'!M$3:M$1000,A214,'Data Entry'!N$3:N$1000)+SUMIF('Data Entry'!O$3:O$1000,A214,'Data Entry'!P$3:P$1000)+SUMIF('Data Entry'!Q$3:Q$1000,A214,'Data Entry'!R$3:R$1000)</f>
        <v>0</v>
      </c>
      <c r="L214">
        <f t="shared" si="19"/>
        <v>0</v>
      </c>
    </row>
    <row r="215" spans="1:12">
      <c r="A215">
        <f>'Data Entry'!A216</f>
        <v>0</v>
      </c>
      <c r="B215">
        <f>'Data Entry'!B216</f>
        <v>0</v>
      </c>
      <c r="C215">
        <f>'Data Entry'!I216</f>
        <v>0</v>
      </c>
      <c r="D215">
        <f>'Data Entry'!J216</f>
        <v>0</v>
      </c>
      <c r="E215">
        <f t="shared" si="15"/>
        <v>0</v>
      </c>
      <c r="F215" s="16" t="e">
        <f t="shared" si="16"/>
        <v>#DIV/0!</v>
      </c>
      <c r="G215">
        <f>'Data Entry'!K216</f>
        <v>0</v>
      </c>
      <c r="H215">
        <f>'Data Entry'!L216</f>
        <v>0</v>
      </c>
      <c r="I215">
        <f t="shared" si="17"/>
        <v>0</v>
      </c>
      <c r="J215" s="16" t="e">
        <f t="shared" si="18"/>
        <v>#DIV/0!</v>
      </c>
      <c r="K215">
        <f>SUMIF('Data Entry'!M$3:M$1000,A215,'Data Entry'!N$3:N$1000)+SUMIF('Data Entry'!O$3:O$1000,A215,'Data Entry'!P$3:P$1000)+SUMIF('Data Entry'!Q$3:Q$1000,A215,'Data Entry'!R$3:R$1000)</f>
        <v>0</v>
      </c>
      <c r="L215">
        <f t="shared" si="19"/>
        <v>0</v>
      </c>
    </row>
    <row r="216" spans="1:12">
      <c r="A216">
        <f>'Data Entry'!A217</f>
        <v>0</v>
      </c>
      <c r="B216">
        <f>'Data Entry'!B217</f>
        <v>0</v>
      </c>
      <c r="C216">
        <f>'Data Entry'!I217</f>
        <v>0</v>
      </c>
      <c r="D216">
        <f>'Data Entry'!J217</f>
        <v>0</v>
      </c>
      <c r="E216">
        <f t="shared" si="15"/>
        <v>0</v>
      </c>
      <c r="F216" s="16" t="e">
        <f t="shared" si="16"/>
        <v>#DIV/0!</v>
      </c>
      <c r="G216">
        <f>'Data Entry'!K217</f>
        <v>0</v>
      </c>
      <c r="H216">
        <f>'Data Entry'!L217</f>
        <v>0</v>
      </c>
      <c r="I216">
        <f t="shared" si="17"/>
        <v>0</v>
      </c>
      <c r="J216" s="16" t="e">
        <f t="shared" si="18"/>
        <v>#DIV/0!</v>
      </c>
      <c r="K216">
        <f>SUMIF('Data Entry'!M$3:M$1000,A216,'Data Entry'!N$3:N$1000)+SUMIF('Data Entry'!O$3:O$1000,A216,'Data Entry'!P$3:P$1000)+SUMIF('Data Entry'!Q$3:Q$1000,A216,'Data Entry'!R$3:R$1000)</f>
        <v>0</v>
      </c>
      <c r="L216">
        <f t="shared" si="19"/>
        <v>0</v>
      </c>
    </row>
    <row r="217" spans="1:12">
      <c r="A217">
        <f>'Data Entry'!A218</f>
        <v>0</v>
      </c>
      <c r="B217">
        <f>'Data Entry'!B218</f>
        <v>0</v>
      </c>
      <c r="C217">
        <f>'Data Entry'!I218</f>
        <v>0</v>
      </c>
      <c r="D217">
        <f>'Data Entry'!J218</f>
        <v>0</v>
      </c>
      <c r="E217">
        <f t="shared" si="15"/>
        <v>0</v>
      </c>
      <c r="F217" s="16" t="e">
        <f t="shared" si="16"/>
        <v>#DIV/0!</v>
      </c>
      <c r="G217">
        <f>'Data Entry'!K218</f>
        <v>0</v>
      </c>
      <c r="H217">
        <f>'Data Entry'!L218</f>
        <v>0</v>
      </c>
      <c r="I217">
        <f t="shared" si="17"/>
        <v>0</v>
      </c>
      <c r="J217" s="16" t="e">
        <f t="shared" si="18"/>
        <v>#DIV/0!</v>
      </c>
      <c r="K217">
        <f>SUMIF('Data Entry'!M$3:M$1000,A217,'Data Entry'!N$3:N$1000)+SUMIF('Data Entry'!O$3:O$1000,A217,'Data Entry'!P$3:P$1000)+SUMIF('Data Entry'!Q$3:Q$1000,A217,'Data Entry'!R$3:R$1000)</f>
        <v>0</v>
      </c>
      <c r="L217">
        <f t="shared" si="19"/>
        <v>0</v>
      </c>
    </row>
    <row r="218" spans="1:12">
      <c r="A218">
        <f>'Data Entry'!A219</f>
        <v>0</v>
      </c>
      <c r="B218">
        <f>'Data Entry'!B219</f>
        <v>0</v>
      </c>
      <c r="C218">
        <f>'Data Entry'!I219</f>
        <v>0</v>
      </c>
      <c r="D218">
        <f>'Data Entry'!J219</f>
        <v>0</v>
      </c>
      <c r="E218">
        <f t="shared" si="15"/>
        <v>0</v>
      </c>
      <c r="F218" s="16" t="e">
        <f t="shared" si="16"/>
        <v>#DIV/0!</v>
      </c>
      <c r="G218">
        <f>'Data Entry'!K219</f>
        <v>0</v>
      </c>
      <c r="H218">
        <f>'Data Entry'!L219</f>
        <v>0</v>
      </c>
      <c r="I218">
        <f t="shared" si="17"/>
        <v>0</v>
      </c>
      <c r="J218" s="16" t="e">
        <f t="shared" si="18"/>
        <v>#DIV/0!</v>
      </c>
      <c r="K218">
        <f>SUMIF('Data Entry'!M$3:M$1000,A218,'Data Entry'!N$3:N$1000)+SUMIF('Data Entry'!O$3:O$1000,A218,'Data Entry'!P$3:P$1000)+SUMIF('Data Entry'!Q$3:Q$1000,A218,'Data Entry'!R$3:R$1000)</f>
        <v>0</v>
      </c>
      <c r="L218">
        <f t="shared" si="19"/>
        <v>0</v>
      </c>
    </row>
    <row r="219" spans="1:12">
      <c r="A219">
        <f>'Data Entry'!A220</f>
        <v>0</v>
      </c>
      <c r="B219">
        <f>'Data Entry'!B220</f>
        <v>0</v>
      </c>
      <c r="C219">
        <f>'Data Entry'!I220</f>
        <v>0</v>
      </c>
      <c r="D219">
        <f>'Data Entry'!J220</f>
        <v>0</v>
      </c>
      <c r="E219">
        <f t="shared" si="15"/>
        <v>0</v>
      </c>
      <c r="F219" s="16" t="e">
        <f t="shared" si="16"/>
        <v>#DIV/0!</v>
      </c>
      <c r="G219">
        <f>'Data Entry'!K220</f>
        <v>0</v>
      </c>
      <c r="H219">
        <f>'Data Entry'!L220</f>
        <v>0</v>
      </c>
      <c r="I219">
        <f t="shared" si="17"/>
        <v>0</v>
      </c>
      <c r="J219" s="16" t="e">
        <f t="shared" si="18"/>
        <v>#DIV/0!</v>
      </c>
      <c r="K219">
        <f>SUMIF('Data Entry'!M$3:M$1000,A219,'Data Entry'!N$3:N$1000)+SUMIF('Data Entry'!O$3:O$1000,A219,'Data Entry'!P$3:P$1000)+SUMIF('Data Entry'!Q$3:Q$1000,A219,'Data Entry'!R$3:R$1000)</f>
        <v>0</v>
      </c>
      <c r="L219">
        <f t="shared" si="19"/>
        <v>0</v>
      </c>
    </row>
    <row r="220" spans="1:12">
      <c r="A220">
        <f>'Data Entry'!A221</f>
        <v>0</v>
      </c>
      <c r="B220">
        <f>'Data Entry'!B221</f>
        <v>0</v>
      </c>
      <c r="C220">
        <f>'Data Entry'!I221</f>
        <v>0</v>
      </c>
      <c r="D220">
        <f>'Data Entry'!J221</f>
        <v>0</v>
      </c>
      <c r="E220">
        <f t="shared" si="15"/>
        <v>0</v>
      </c>
      <c r="F220" s="16" t="e">
        <f t="shared" si="16"/>
        <v>#DIV/0!</v>
      </c>
      <c r="G220">
        <f>'Data Entry'!K221</f>
        <v>0</v>
      </c>
      <c r="H220">
        <f>'Data Entry'!L221</f>
        <v>0</v>
      </c>
      <c r="I220">
        <f t="shared" si="17"/>
        <v>0</v>
      </c>
      <c r="J220" s="16" t="e">
        <f t="shared" si="18"/>
        <v>#DIV/0!</v>
      </c>
      <c r="K220">
        <f>SUMIF('Data Entry'!M$3:M$1000,A220,'Data Entry'!N$3:N$1000)+SUMIF('Data Entry'!O$3:O$1000,A220,'Data Entry'!P$3:P$1000)+SUMIF('Data Entry'!Q$3:Q$1000,A220,'Data Entry'!R$3:R$1000)</f>
        <v>0</v>
      </c>
      <c r="L220">
        <f t="shared" si="19"/>
        <v>0</v>
      </c>
    </row>
    <row r="221" spans="1:12">
      <c r="A221">
        <f>'Data Entry'!A222</f>
        <v>0</v>
      </c>
      <c r="B221">
        <f>'Data Entry'!B222</f>
        <v>0</v>
      </c>
      <c r="C221">
        <f>'Data Entry'!I222</f>
        <v>0</v>
      </c>
      <c r="D221">
        <f>'Data Entry'!J222</f>
        <v>0</v>
      </c>
      <c r="E221">
        <f t="shared" si="15"/>
        <v>0</v>
      </c>
      <c r="F221" s="16" t="e">
        <f t="shared" si="16"/>
        <v>#DIV/0!</v>
      </c>
      <c r="G221">
        <f>'Data Entry'!K222</f>
        <v>0</v>
      </c>
      <c r="H221">
        <f>'Data Entry'!L222</f>
        <v>0</v>
      </c>
      <c r="I221">
        <f t="shared" si="17"/>
        <v>0</v>
      </c>
      <c r="J221" s="16" t="e">
        <f t="shared" si="18"/>
        <v>#DIV/0!</v>
      </c>
      <c r="K221">
        <f>SUMIF('Data Entry'!M$3:M$1000,A221,'Data Entry'!N$3:N$1000)+SUMIF('Data Entry'!O$3:O$1000,A221,'Data Entry'!P$3:P$1000)+SUMIF('Data Entry'!Q$3:Q$1000,A221,'Data Entry'!R$3:R$1000)</f>
        <v>0</v>
      </c>
      <c r="L221">
        <f t="shared" si="19"/>
        <v>0</v>
      </c>
    </row>
    <row r="222" spans="1:12">
      <c r="A222">
        <f>'Data Entry'!A223</f>
        <v>0</v>
      </c>
      <c r="B222">
        <f>'Data Entry'!B223</f>
        <v>0</v>
      </c>
      <c r="C222">
        <f>'Data Entry'!I223</f>
        <v>0</v>
      </c>
      <c r="D222">
        <f>'Data Entry'!J223</f>
        <v>0</v>
      </c>
      <c r="E222">
        <f t="shared" si="15"/>
        <v>0</v>
      </c>
      <c r="F222" s="16" t="e">
        <f t="shared" si="16"/>
        <v>#DIV/0!</v>
      </c>
      <c r="G222">
        <f>'Data Entry'!K223</f>
        <v>0</v>
      </c>
      <c r="H222">
        <f>'Data Entry'!L223</f>
        <v>0</v>
      </c>
      <c r="I222">
        <f t="shared" si="17"/>
        <v>0</v>
      </c>
      <c r="J222" s="16" t="e">
        <f t="shared" si="18"/>
        <v>#DIV/0!</v>
      </c>
      <c r="K222">
        <f>SUMIF('Data Entry'!M$3:M$1000,A222,'Data Entry'!N$3:N$1000)+SUMIF('Data Entry'!O$3:O$1000,A222,'Data Entry'!P$3:P$1000)+SUMIF('Data Entry'!Q$3:Q$1000,A222,'Data Entry'!R$3:R$1000)</f>
        <v>0</v>
      </c>
      <c r="L222">
        <f t="shared" si="19"/>
        <v>0</v>
      </c>
    </row>
    <row r="223" spans="1:12">
      <c r="A223">
        <f>'Data Entry'!A224</f>
        <v>0</v>
      </c>
      <c r="B223">
        <f>'Data Entry'!B224</f>
        <v>0</v>
      </c>
      <c r="C223">
        <f>'Data Entry'!I224</f>
        <v>0</v>
      </c>
      <c r="D223">
        <f>'Data Entry'!J224</f>
        <v>0</v>
      </c>
      <c r="E223">
        <f t="shared" si="15"/>
        <v>0</v>
      </c>
      <c r="F223" s="16" t="e">
        <f t="shared" si="16"/>
        <v>#DIV/0!</v>
      </c>
      <c r="G223">
        <f>'Data Entry'!K224</f>
        <v>0</v>
      </c>
      <c r="H223">
        <f>'Data Entry'!L224</f>
        <v>0</v>
      </c>
      <c r="I223">
        <f t="shared" si="17"/>
        <v>0</v>
      </c>
      <c r="J223" s="16" t="e">
        <f t="shared" si="18"/>
        <v>#DIV/0!</v>
      </c>
      <c r="K223">
        <f>SUMIF('Data Entry'!M$3:M$1000,A223,'Data Entry'!N$3:N$1000)+SUMIF('Data Entry'!O$3:O$1000,A223,'Data Entry'!P$3:P$1000)+SUMIF('Data Entry'!Q$3:Q$1000,A223,'Data Entry'!R$3:R$1000)</f>
        <v>0</v>
      </c>
      <c r="L223">
        <f t="shared" si="19"/>
        <v>0</v>
      </c>
    </row>
    <row r="224" spans="1:12">
      <c r="A224">
        <f>'Data Entry'!A225</f>
        <v>0</v>
      </c>
      <c r="B224">
        <f>'Data Entry'!B225</f>
        <v>0</v>
      </c>
      <c r="C224">
        <f>'Data Entry'!I225</f>
        <v>0</v>
      </c>
      <c r="D224">
        <f>'Data Entry'!J225</f>
        <v>0</v>
      </c>
      <c r="E224">
        <f t="shared" si="15"/>
        <v>0</v>
      </c>
      <c r="F224" s="16" t="e">
        <f t="shared" si="16"/>
        <v>#DIV/0!</v>
      </c>
      <c r="G224">
        <f>'Data Entry'!K225</f>
        <v>0</v>
      </c>
      <c r="H224">
        <f>'Data Entry'!L225</f>
        <v>0</v>
      </c>
      <c r="I224">
        <f t="shared" si="17"/>
        <v>0</v>
      </c>
      <c r="J224" s="16" t="e">
        <f t="shared" si="18"/>
        <v>#DIV/0!</v>
      </c>
      <c r="K224">
        <f>SUMIF('Data Entry'!M$3:M$1000,A224,'Data Entry'!N$3:N$1000)+SUMIF('Data Entry'!O$3:O$1000,A224,'Data Entry'!P$3:P$1000)+SUMIF('Data Entry'!Q$3:Q$1000,A224,'Data Entry'!R$3:R$1000)</f>
        <v>0</v>
      </c>
      <c r="L224">
        <f t="shared" si="19"/>
        <v>0</v>
      </c>
    </row>
    <row r="225" spans="1:12">
      <c r="A225">
        <f>'Data Entry'!A226</f>
        <v>0</v>
      </c>
      <c r="B225">
        <f>'Data Entry'!B226</f>
        <v>0</v>
      </c>
      <c r="C225">
        <f>'Data Entry'!I226</f>
        <v>0</v>
      </c>
      <c r="D225">
        <f>'Data Entry'!J226</f>
        <v>0</v>
      </c>
      <c r="E225">
        <f t="shared" si="15"/>
        <v>0</v>
      </c>
      <c r="F225" s="16" t="e">
        <f t="shared" si="16"/>
        <v>#DIV/0!</v>
      </c>
      <c r="G225">
        <f>'Data Entry'!K226</f>
        <v>0</v>
      </c>
      <c r="H225">
        <f>'Data Entry'!L226</f>
        <v>0</v>
      </c>
      <c r="I225">
        <f t="shared" si="17"/>
        <v>0</v>
      </c>
      <c r="J225" s="16" t="e">
        <f t="shared" si="18"/>
        <v>#DIV/0!</v>
      </c>
      <c r="K225">
        <f>SUMIF('Data Entry'!M$3:M$1000,A225,'Data Entry'!N$3:N$1000)+SUMIF('Data Entry'!O$3:O$1000,A225,'Data Entry'!P$3:P$1000)+SUMIF('Data Entry'!Q$3:Q$1000,A225,'Data Entry'!R$3:R$1000)</f>
        <v>0</v>
      </c>
      <c r="L225">
        <f t="shared" si="19"/>
        <v>0</v>
      </c>
    </row>
    <row r="226" spans="1:12">
      <c r="A226">
        <f>'Data Entry'!A227</f>
        <v>0</v>
      </c>
      <c r="B226">
        <f>'Data Entry'!B227</f>
        <v>0</v>
      </c>
      <c r="C226">
        <f>'Data Entry'!I227</f>
        <v>0</v>
      </c>
      <c r="D226">
        <f>'Data Entry'!J227</f>
        <v>0</v>
      </c>
      <c r="E226">
        <f t="shared" si="15"/>
        <v>0</v>
      </c>
      <c r="F226" s="16" t="e">
        <f t="shared" si="16"/>
        <v>#DIV/0!</v>
      </c>
      <c r="G226">
        <f>'Data Entry'!K227</f>
        <v>0</v>
      </c>
      <c r="H226">
        <f>'Data Entry'!L227</f>
        <v>0</v>
      </c>
      <c r="I226">
        <f t="shared" si="17"/>
        <v>0</v>
      </c>
      <c r="J226" s="16" t="e">
        <f t="shared" si="18"/>
        <v>#DIV/0!</v>
      </c>
      <c r="K226">
        <f>SUMIF('Data Entry'!M$3:M$1000,A226,'Data Entry'!N$3:N$1000)+SUMIF('Data Entry'!O$3:O$1000,A226,'Data Entry'!P$3:P$1000)+SUMIF('Data Entry'!Q$3:Q$1000,A226,'Data Entry'!R$3:R$1000)</f>
        <v>0</v>
      </c>
      <c r="L226">
        <f t="shared" si="19"/>
        <v>0</v>
      </c>
    </row>
    <row r="227" spans="1:12">
      <c r="A227">
        <f>'Data Entry'!A228</f>
        <v>0</v>
      </c>
      <c r="B227">
        <f>'Data Entry'!B228</f>
        <v>0</v>
      </c>
      <c r="C227">
        <f>'Data Entry'!I228</f>
        <v>0</v>
      </c>
      <c r="D227">
        <f>'Data Entry'!J228</f>
        <v>0</v>
      </c>
      <c r="E227">
        <f t="shared" si="15"/>
        <v>0</v>
      </c>
      <c r="F227" s="16" t="e">
        <f t="shared" si="16"/>
        <v>#DIV/0!</v>
      </c>
      <c r="G227">
        <f>'Data Entry'!K228</f>
        <v>0</v>
      </c>
      <c r="H227">
        <f>'Data Entry'!L228</f>
        <v>0</v>
      </c>
      <c r="I227">
        <f t="shared" si="17"/>
        <v>0</v>
      </c>
      <c r="J227" s="16" t="e">
        <f t="shared" si="18"/>
        <v>#DIV/0!</v>
      </c>
      <c r="K227">
        <f>SUMIF('Data Entry'!M$3:M$1000,A227,'Data Entry'!N$3:N$1000)+SUMIF('Data Entry'!O$3:O$1000,A227,'Data Entry'!P$3:P$1000)+SUMIF('Data Entry'!Q$3:Q$1000,A227,'Data Entry'!R$3:R$1000)</f>
        <v>0</v>
      </c>
      <c r="L227">
        <f t="shared" si="19"/>
        <v>0</v>
      </c>
    </row>
    <row r="228" spans="1:12">
      <c r="A228">
        <f>'Data Entry'!A229</f>
        <v>0</v>
      </c>
      <c r="B228">
        <f>'Data Entry'!B229</f>
        <v>0</v>
      </c>
      <c r="C228">
        <f>'Data Entry'!I229</f>
        <v>0</v>
      </c>
      <c r="D228">
        <f>'Data Entry'!J229</f>
        <v>0</v>
      </c>
      <c r="E228">
        <f t="shared" si="15"/>
        <v>0</v>
      </c>
      <c r="F228" s="16" t="e">
        <f t="shared" si="16"/>
        <v>#DIV/0!</v>
      </c>
      <c r="G228">
        <f>'Data Entry'!K229</f>
        <v>0</v>
      </c>
      <c r="H228">
        <f>'Data Entry'!L229</f>
        <v>0</v>
      </c>
      <c r="I228">
        <f t="shared" si="17"/>
        <v>0</v>
      </c>
      <c r="J228" s="16" t="e">
        <f t="shared" si="18"/>
        <v>#DIV/0!</v>
      </c>
      <c r="K228">
        <f>SUMIF('Data Entry'!M$3:M$1000,A228,'Data Entry'!N$3:N$1000)+SUMIF('Data Entry'!O$3:O$1000,A228,'Data Entry'!P$3:P$1000)+SUMIF('Data Entry'!Q$3:Q$1000,A228,'Data Entry'!R$3:R$1000)</f>
        <v>0</v>
      </c>
      <c r="L228">
        <f t="shared" si="19"/>
        <v>0</v>
      </c>
    </row>
    <row r="229" spans="1:12">
      <c r="A229">
        <f>'Data Entry'!A230</f>
        <v>0</v>
      </c>
      <c r="B229">
        <f>'Data Entry'!B230</f>
        <v>0</v>
      </c>
      <c r="C229">
        <f>'Data Entry'!I230</f>
        <v>0</v>
      </c>
      <c r="D229">
        <f>'Data Entry'!J230</f>
        <v>0</v>
      </c>
      <c r="E229">
        <f t="shared" si="15"/>
        <v>0</v>
      </c>
      <c r="F229" s="16" t="e">
        <f t="shared" si="16"/>
        <v>#DIV/0!</v>
      </c>
      <c r="G229">
        <f>'Data Entry'!K230</f>
        <v>0</v>
      </c>
      <c r="H229">
        <f>'Data Entry'!L230</f>
        <v>0</v>
      </c>
      <c r="I229">
        <f t="shared" si="17"/>
        <v>0</v>
      </c>
      <c r="J229" s="16" t="e">
        <f t="shared" si="18"/>
        <v>#DIV/0!</v>
      </c>
      <c r="K229">
        <f>SUMIF('Data Entry'!M$3:M$1000,A229,'Data Entry'!N$3:N$1000)+SUMIF('Data Entry'!O$3:O$1000,A229,'Data Entry'!P$3:P$1000)+SUMIF('Data Entry'!Q$3:Q$1000,A229,'Data Entry'!R$3:R$1000)</f>
        <v>0</v>
      </c>
      <c r="L229">
        <f t="shared" si="19"/>
        <v>0</v>
      </c>
    </row>
    <row r="230" spans="1:12">
      <c r="A230">
        <f>'Data Entry'!A231</f>
        <v>0</v>
      </c>
      <c r="B230">
        <f>'Data Entry'!B231</f>
        <v>0</v>
      </c>
      <c r="C230">
        <f>'Data Entry'!I231</f>
        <v>0</v>
      </c>
      <c r="D230">
        <f>'Data Entry'!J231</f>
        <v>0</v>
      </c>
      <c r="E230">
        <f t="shared" si="15"/>
        <v>0</v>
      </c>
      <c r="F230" s="16" t="e">
        <f t="shared" si="16"/>
        <v>#DIV/0!</v>
      </c>
      <c r="G230">
        <f>'Data Entry'!K231</f>
        <v>0</v>
      </c>
      <c r="H230">
        <f>'Data Entry'!L231</f>
        <v>0</v>
      </c>
      <c r="I230">
        <f t="shared" si="17"/>
        <v>0</v>
      </c>
      <c r="J230" s="16" t="e">
        <f t="shared" si="18"/>
        <v>#DIV/0!</v>
      </c>
      <c r="K230">
        <f>SUMIF('Data Entry'!M$3:M$1000,A230,'Data Entry'!N$3:N$1000)+SUMIF('Data Entry'!O$3:O$1000,A230,'Data Entry'!P$3:P$1000)+SUMIF('Data Entry'!Q$3:Q$1000,A230,'Data Entry'!R$3:R$1000)</f>
        <v>0</v>
      </c>
      <c r="L230">
        <f t="shared" si="19"/>
        <v>0</v>
      </c>
    </row>
    <row r="231" spans="1:12">
      <c r="A231">
        <f>'Data Entry'!A232</f>
        <v>0</v>
      </c>
      <c r="B231">
        <f>'Data Entry'!B232</f>
        <v>0</v>
      </c>
      <c r="C231">
        <f>'Data Entry'!I232</f>
        <v>0</v>
      </c>
      <c r="D231">
        <f>'Data Entry'!J232</f>
        <v>0</v>
      </c>
      <c r="E231">
        <f t="shared" si="15"/>
        <v>0</v>
      </c>
      <c r="F231" s="16" t="e">
        <f t="shared" si="16"/>
        <v>#DIV/0!</v>
      </c>
      <c r="G231">
        <f>'Data Entry'!K232</f>
        <v>0</v>
      </c>
      <c r="H231">
        <f>'Data Entry'!L232</f>
        <v>0</v>
      </c>
      <c r="I231">
        <f t="shared" si="17"/>
        <v>0</v>
      </c>
      <c r="J231" s="16" t="e">
        <f t="shared" si="18"/>
        <v>#DIV/0!</v>
      </c>
      <c r="K231">
        <f>SUMIF('Data Entry'!M$3:M$1000,A231,'Data Entry'!N$3:N$1000)+SUMIF('Data Entry'!O$3:O$1000,A231,'Data Entry'!P$3:P$1000)+SUMIF('Data Entry'!Q$3:Q$1000,A231,'Data Entry'!R$3:R$1000)</f>
        <v>0</v>
      </c>
      <c r="L231">
        <f t="shared" si="19"/>
        <v>0</v>
      </c>
    </row>
    <row r="232" spans="1:12">
      <c r="A232">
        <f>'Data Entry'!A233</f>
        <v>0</v>
      </c>
      <c r="B232">
        <f>'Data Entry'!B233</f>
        <v>0</v>
      </c>
      <c r="C232">
        <f>'Data Entry'!I233</f>
        <v>0</v>
      </c>
      <c r="D232">
        <f>'Data Entry'!J233</f>
        <v>0</v>
      </c>
      <c r="E232">
        <f t="shared" si="15"/>
        <v>0</v>
      </c>
      <c r="F232" s="16" t="e">
        <f t="shared" si="16"/>
        <v>#DIV/0!</v>
      </c>
      <c r="G232">
        <f>'Data Entry'!K233</f>
        <v>0</v>
      </c>
      <c r="H232">
        <f>'Data Entry'!L233</f>
        <v>0</v>
      </c>
      <c r="I232">
        <f t="shared" si="17"/>
        <v>0</v>
      </c>
      <c r="J232" s="16" t="e">
        <f t="shared" si="18"/>
        <v>#DIV/0!</v>
      </c>
      <c r="K232">
        <f>SUMIF('Data Entry'!M$3:M$1000,A232,'Data Entry'!N$3:N$1000)+SUMIF('Data Entry'!O$3:O$1000,A232,'Data Entry'!P$3:P$1000)+SUMIF('Data Entry'!Q$3:Q$1000,A232,'Data Entry'!R$3:R$1000)</f>
        <v>0</v>
      </c>
      <c r="L232">
        <f t="shared" si="19"/>
        <v>0</v>
      </c>
    </row>
    <row r="233" spans="1:12">
      <c r="A233">
        <f>'Data Entry'!A234</f>
        <v>0</v>
      </c>
      <c r="B233">
        <f>'Data Entry'!B234</f>
        <v>0</v>
      </c>
      <c r="C233">
        <f>'Data Entry'!I234</f>
        <v>0</v>
      </c>
      <c r="D233">
        <f>'Data Entry'!J234</f>
        <v>0</v>
      </c>
      <c r="E233">
        <f t="shared" si="15"/>
        <v>0</v>
      </c>
      <c r="F233" s="16" t="e">
        <f t="shared" si="16"/>
        <v>#DIV/0!</v>
      </c>
      <c r="G233">
        <f>'Data Entry'!K234</f>
        <v>0</v>
      </c>
      <c r="H233">
        <f>'Data Entry'!L234</f>
        <v>0</v>
      </c>
      <c r="I233">
        <f t="shared" si="17"/>
        <v>0</v>
      </c>
      <c r="J233" s="16" t="e">
        <f t="shared" si="18"/>
        <v>#DIV/0!</v>
      </c>
      <c r="K233">
        <f>SUMIF('Data Entry'!M$3:M$1000,A233,'Data Entry'!N$3:N$1000)+SUMIF('Data Entry'!O$3:O$1000,A233,'Data Entry'!P$3:P$1000)+SUMIF('Data Entry'!Q$3:Q$1000,A233,'Data Entry'!R$3:R$1000)</f>
        <v>0</v>
      </c>
      <c r="L233">
        <f t="shared" si="19"/>
        <v>0</v>
      </c>
    </row>
    <row r="234" spans="1:12">
      <c r="A234">
        <f>'Data Entry'!A235</f>
        <v>0</v>
      </c>
      <c r="B234">
        <f>'Data Entry'!B235</f>
        <v>0</v>
      </c>
      <c r="C234">
        <f>'Data Entry'!I235</f>
        <v>0</v>
      </c>
      <c r="D234">
        <f>'Data Entry'!J235</f>
        <v>0</v>
      </c>
      <c r="E234">
        <f t="shared" si="15"/>
        <v>0</v>
      </c>
      <c r="F234" s="16" t="e">
        <f t="shared" si="16"/>
        <v>#DIV/0!</v>
      </c>
      <c r="G234">
        <f>'Data Entry'!K235</f>
        <v>0</v>
      </c>
      <c r="H234">
        <f>'Data Entry'!L235</f>
        <v>0</v>
      </c>
      <c r="I234">
        <f t="shared" si="17"/>
        <v>0</v>
      </c>
      <c r="J234" s="16" t="e">
        <f t="shared" si="18"/>
        <v>#DIV/0!</v>
      </c>
      <c r="K234">
        <f>SUMIF('Data Entry'!M$3:M$1000,A234,'Data Entry'!N$3:N$1000)+SUMIF('Data Entry'!O$3:O$1000,A234,'Data Entry'!P$3:P$1000)+SUMIF('Data Entry'!Q$3:Q$1000,A234,'Data Entry'!R$3:R$1000)</f>
        <v>0</v>
      </c>
      <c r="L234">
        <f t="shared" si="19"/>
        <v>0</v>
      </c>
    </row>
    <row r="235" spans="1:12">
      <c r="A235">
        <f>'Data Entry'!A236</f>
        <v>0</v>
      </c>
      <c r="B235">
        <f>'Data Entry'!B236</f>
        <v>0</v>
      </c>
      <c r="C235">
        <f>'Data Entry'!I236</f>
        <v>0</v>
      </c>
      <c r="D235">
        <f>'Data Entry'!J236</f>
        <v>0</v>
      </c>
      <c r="E235">
        <f t="shared" si="15"/>
        <v>0</v>
      </c>
      <c r="F235" s="16" t="e">
        <f t="shared" si="16"/>
        <v>#DIV/0!</v>
      </c>
      <c r="G235">
        <f>'Data Entry'!K236</f>
        <v>0</v>
      </c>
      <c r="H235">
        <f>'Data Entry'!L236</f>
        <v>0</v>
      </c>
      <c r="I235">
        <f t="shared" si="17"/>
        <v>0</v>
      </c>
      <c r="J235" s="16" t="e">
        <f t="shared" si="18"/>
        <v>#DIV/0!</v>
      </c>
      <c r="K235">
        <f>SUMIF('Data Entry'!M$3:M$1000,A235,'Data Entry'!N$3:N$1000)+SUMIF('Data Entry'!O$3:O$1000,A235,'Data Entry'!P$3:P$1000)+SUMIF('Data Entry'!Q$3:Q$1000,A235,'Data Entry'!R$3:R$1000)</f>
        <v>0</v>
      </c>
      <c r="L235">
        <f t="shared" si="19"/>
        <v>0</v>
      </c>
    </row>
    <row r="236" spans="1:12">
      <c r="A236">
        <f>'Data Entry'!A237</f>
        <v>0</v>
      </c>
      <c r="B236">
        <f>'Data Entry'!B237</f>
        <v>0</v>
      </c>
      <c r="C236">
        <f>'Data Entry'!I237</f>
        <v>0</v>
      </c>
      <c r="D236">
        <f>'Data Entry'!J237</f>
        <v>0</v>
      </c>
      <c r="E236">
        <f t="shared" si="15"/>
        <v>0</v>
      </c>
      <c r="F236" s="16" t="e">
        <f t="shared" si="16"/>
        <v>#DIV/0!</v>
      </c>
      <c r="G236">
        <f>'Data Entry'!K237</f>
        <v>0</v>
      </c>
      <c r="H236">
        <f>'Data Entry'!L237</f>
        <v>0</v>
      </c>
      <c r="I236">
        <f t="shared" si="17"/>
        <v>0</v>
      </c>
      <c r="J236" s="16" t="e">
        <f t="shared" si="18"/>
        <v>#DIV/0!</v>
      </c>
      <c r="K236">
        <f>SUMIF('Data Entry'!M$3:M$1000,A236,'Data Entry'!N$3:N$1000)+SUMIF('Data Entry'!O$3:O$1000,A236,'Data Entry'!P$3:P$1000)+SUMIF('Data Entry'!Q$3:Q$1000,A236,'Data Entry'!R$3:R$1000)</f>
        <v>0</v>
      </c>
      <c r="L236">
        <f t="shared" si="19"/>
        <v>0</v>
      </c>
    </row>
    <row r="237" spans="1:12">
      <c r="A237">
        <f>'Data Entry'!A238</f>
        <v>0</v>
      </c>
      <c r="B237">
        <f>'Data Entry'!B238</f>
        <v>0</v>
      </c>
      <c r="C237">
        <f>'Data Entry'!I238</f>
        <v>0</v>
      </c>
      <c r="D237">
        <f>'Data Entry'!J238</f>
        <v>0</v>
      </c>
      <c r="E237">
        <f t="shared" si="15"/>
        <v>0</v>
      </c>
      <c r="F237" s="16" t="e">
        <f t="shared" si="16"/>
        <v>#DIV/0!</v>
      </c>
      <c r="G237">
        <f>'Data Entry'!K238</f>
        <v>0</v>
      </c>
      <c r="H237">
        <f>'Data Entry'!L238</f>
        <v>0</v>
      </c>
      <c r="I237">
        <f t="shared" si="17"/>
        <v>0</v>
      </c>
      <c r="J237" s="16" t="e">
        <f t="shared" si="18"/>
        <v>#DIV/0!</v>
      </c>
      <c r="K237">
        <f>SUMIF('Data Entry'!M$3:M$1000,A237,'Data Entry'!N$3:N$1000)+SUMIF('Data Entry'!O$3:O$1000,A237,'Data Entry'!P$3:P$1000)+SUMIF('Data Entry'!Q$3:Q$1000,A237,'Data Entry'!R$3:R$1000)</f>
        <v>0</v>
      </c>
      <c r="L237">
        <f t="shared" si="19"/>
        <v>0</v>
      </c>
    </row>
    <row r="238" spans="1:12">
      <c r="A238">
        <f>'Data Entry'!A239</f>
        <v>0</v>
      </c>
      <c r="B238">
        <f>'Data Entry'!B239</f>
        <v>0</v>
      </c>
      <c r="C238">
        <f>'Data Entry'!I239</f>
        <v>0</v>
      </c>
      <c r="D238">
        <f>'Data Entry'!J239</f>
        <v>0</v>
      </c>
      <c r="E238">
        <f t="shared" si="15"/>
        <v>0</v>
      </c>
      <c r="F238" s="16" t="e">
        <f t="shared" si="16"/>
        <v>#DIV/0!</v>
      </c>
      <c r="G238">
        <f>'Data Entry'!K239</f>
        <v>0</v>
      </c>
      <c r="H238">
        <f>'Data Entry'!L239</f>
        <v>0</v>
      </c>
      <c r="I238">
        <f t="shared" si="17"/>
        <v>0</v>
      </c>
      <c r="J238" s="16" t="e">
        <f t="shared" si="18"/>
        <v>#DIV/0!</v>
      </c>
      <c r="K238">
        <f>SUMIF('Data Entry'!M$3:M$1000,A238,'Data Entry'!N$3:N$1000)+SUMIF('Data Entry'!O$3:O$1000,A238,'Data Entry'!P$3:P$1000)+SUMIF('Data Entry'!Q$3:Q$1000,A238,'Data Entry'!R$3:R$1000)</f>
        <v>0</v>
      </c>
      <c r="L238">
        <f t="shared" si="19"/>
        <v>0</v>
      </c>
    </row>
    <row r="239" spans="1:12">
      <c r="A239">
        <f>'Data Entry'!A240</f>
        <v>0</v>
      </c>
      <c r="B239">
        <f>'Data Entry'!B240</f>
        <v>0</v>
      </c>
      <c r="C239">
        <f>'Data Entry'!I240</f>
        <v>0</v>
      </c>
      <c r="D239">
        <f>'Data Entry'!J240</f>
        <v>0</v>
      </c>
      <c r="E239">
        <f t="shared" si="15"/>
        <v>0</v>
      </c>
      <c r="F239" s="16" t="e">
        <f t="shared" si="16"/>
        <v>#DIV/0!</v>
      </c>
      <c r="G239">
        <f>'Data Entry'!K240</f>
        <v>0</v>
      </c>
      <c r="H239">
        <f>'Data Entry'!L240</f>
        <v>0</v>
      </c>
      <c r="I239">
        <f t="shared" si="17"/>
        <v>0</v>
      </c>
      <c r="J239" s="16" t="e">
        <f t="shared" si="18"/>
        <v>#DIV/0!</v>
      </c>
      <c r="K239">
        <f>SUMIF('Data Entry'!M$3:M$1000,A239,'Data Entry'!N$3:N$1000)+SUMIF('Data Entry'!O$3:O$1000,A239,'Data Entry'!P$3:P$1000)+SUMIF('Data Entry'!Q$3:Q$1000,A239,'Data Entry'!R$3:R$1000)</f>
        <v>0</v>
      </c>
      <c r="L239">
        <f t="shared" si="19"/>
        <v>0</v>
      </c>
    </row>
    <row r="240" spans="1:12">
      <c r="A240">
        <f>'Data Entry'!A241</f>
        <v>0</v>
      </c>
      <c r="B240">
        <f>'Data Entry'!B241</f>
        <v>0</v>
      </c>
      <c r="C240">
        <f>'Data Entry'!I241</f>
        <v>0</v>
      </c>
      <c r="D240">
        <f>'Data Entry'!J241</f>
        <v>0</v>
      </c>
      <c r="E240">
        <f t="shared" si="15"/>
        <v>0</v>
      </c>
      <c r="F240" s="16" t="e">
        <f t="shared" si="16"/>
        <v>#DIV/0!</v>
      </c>
      <c r="G240">
        <f>'Data Entry'!K241</f>
        <v>0</v>
      </c>
      <c r="H240">
        <f>'Data Entry'!L241</f>
        <v>0</v>
      </c>
      <c r="I240">
        <f t="shared" si="17"/>
        <v>0</v>
      </c>
      <c r="J240" s="16" t="e">
        <f t="shared" si="18"/>
        <v>#DIV/0!</v>
      </c>
      <c r="K240">
        <f>SUMIF('Data Entry'!M$3:M$1000,A240,'Data Entry'!N$3:N$1000)+SUMIF('Data Entry'!O$3:O$1000,A240,'Data Entry'!P$3:P$1000)+SUMIF('Data Entry'!Q$3:Q$1000,A240,'Data Entry'!R$3:R$1000)</f>
        <v>0</v>
      </c>
      <c r="L240">
        <f t="shared" si="19"/>
        <v>0</v>
      </c>
    </row>
    <row r="241" spans="1:12">
      <c r="A241">
        <f>'Data Entry'!A242</f>
        <v>0</v>
      </c>
      <c r="B241">
        <f>'Data Entry'!B242</f>
        <v>0</v>
      </c>
      <c r="C241">
        <f>'Data Entry'!I242</f>
        <v>0</v>
      </c>
      <c r="D241">
        <f>'Data Entry'!J242</f>
        <v>0</v>
      </c>
      <c r="E241">
        <f t="shared" si="15"/>
        <v>0</v>
      </c>
      <c r="F241" s="16" t="e">
        <f t="shared" si="16"/>
        <v>#DIV/0!</v>
      </c>
      <c r="G241">
        <f>'Data Entry'!K242</f>
        <v>0</v>
      </c>
      <c r="H241">
        <f>'Data Entry'!L242</f>
        <v>0</v>
      </c>
      <c r="I241">
        <f t="shared" si="17"/>
        <v>0</v>
      </c>
      <c r="J241" s="16" t="e">
        <f t="shared" si="18"/>
        <v>#DIV/0!</v>
      </c>
      <c r="K241">
        <f>SUMIF('Data Entry'!M$3:M$1000,A241,'Data Entry'!N$3:N$1000)+SUMIF('Data Entry'!O$3:O$1000,A241,'Data Entry'!P$3:P$1000)+SUMIF('Data Entry'!Q$3:Q$1000,A241,'Data Entry'!R$3:R$1000)</f>
        <v>0</v>
      </c>
      <c r="L241">
        <f t="shared" si="19"/>
        <v>0</v>
      </c>
    </row>
    <row r="242" spans="1:12">
      <c r="A242">
        <f>'Data Entry'!A243</f>
        <v>0</v>
      </c>
      <c r="B242">
        <f>'Data Entry'!B243</f>
        <v>0</v>
      </c>
      <c r="C242">
        <f>'Data Entry'!I243</f>
        <v>0</v>
      </c>
      <c r="D242">
        <f>'Data Entry'!J243</f>
        <v>0</v>
      </c>
      <c r="E242">
        <f t="shared" si="15"/>
        <v>0</v>
      </c>
      <c r="F242" s="16" t="e">
        <f t="shared" si="16"/>
        <v>#DIV/0!</v>
      </c>
      <c r="G242">
        <f>'Data Entry'!K243</f>
        <v>0</v>
      </c>
      <c r="H242">
        <f>'Data Entry'!L243</f>
        <v>0</v>
      </c>
      <c r="I242">
        <f t="shared" si="17"/>
        <v>0</v>
      </c>
      <c r="J242" s="16" t="e">
        <f t="shared" si="18"/>
        <v>#DIV/0!</v>
      </c>
      <c r="K242">
        <f>SUMIF('Data Entry'!M$3:M$1000,A242,'Data Entry'!N$3:N$1000)+SUMIF('Data Entry'!O$3:O$1000,A242,'Data Entry'!P$3:P$1000)+SUMIF('Data Entry'!Q$3:Q$1000,A242,'Data Entry'!R$3:R$1000)</f>
        <v>0</v>
      </c>
      <c r="L242">
        <f t="shared" si="19"/>
        <v>0</v>
      </c>
    </row>
    <row r="243" spans="1:12">
      <c r="A243">
        <f>'Data Entry'!A244</f>
        <v>0</v>
      </c>
      <c r="B243">
        <f>'Data Entry'!B244</f>
        <v>0</v>
      </c>
      <c r="C243">
        <f>'Data Entry'!I244</f>
        <v>0</v>
      </c>
      <c r="D243">
        <f>'Data Entry'!J244</f>
        <v>0</v>
      </c>
      <c r="E243">
        <f t="shared" si="15"/>
        <v>0</v>
      </c>
      <c r="F243" s="16" t="e">
        <f t="shared" si="16"/>
        <v>#DIV/0!</v>
      </c>
      <c r="G243">
        <f>'Data Entry'!K244</f>
        <v>0</v>
      </c>
      <c r="H243">
        <f>'Data Entry'!L244</f>
        <v>0</v>
      </c>
      <c r="I243">
        <f t="shared" si="17"/>
        <v>0</v>
      </c>
      <c r="J243" s="16" t="e">
        <f t="shared" si="18"/>
        <v>#DIV/0!</v>
      </c>
      <c r="K243">
        <f>SUMIF('Data Entry'!M$3:M$1000,A243,'Data Entry'!N$3:N$1000)+SUMIF('Data Entry'!O$3:O$1000,A243,'Data Entry'!P$3:P$1000)+SUMIF('Data Entry'!Q$3:Q$1000,A243,'Data Entry'!R$3:R$1000)</f>
        <v>0</v>
      </c>
      <c r="L243">
        <f t="shared" si="19"/>
        <v>0</v>
      </c>
    </row>
    <row r="244" spans="1:12">
      <c r="A244">
        <f>'Data Entry'!A245</f>
        <v>0</v>
      </c>
      <c r="B244">
        <f>'Data Entry'!B245</f>
        <v>0</v>
      </c>
      <c r="C244">
        <f>'Data Entry'!I245</f>
        <v>0</v>
      </c>
      <c r="D244">
        <f>'Data Entry'!J245</f>
        <v>0</v>
      </c>
      <c r="E244">
        <f t="shared" si="15"/>
        <v>0</v>
      </c>
      <c r="F244" s="16" t="e">
        <f t="shared" si="16"/>
        <v>#DIV/0!</v>
      </c>
      <c r="G244">
        <f>'Data Entry'!K245</f>
        <v>0</v>
      </c>
      <c r="H244">
        <f>'Data Entry'!L245</f>
        <v>0</v>
      </c>
      <c r="I244">
        <f t="shared" si="17"/>
        <v>0</v>
      </c>
      <c r="J244" s="16" t="e">
        <f t="shared" si="18"/>
        <v>#DIV/0!</v>
      </c>
      <c r="K244">
        <f>SUMIF('Data Entry'!M$3:M$1000,A244,'Data Entry'!N$3:N$1000)+SUMIF('Data Entry'!O$3:O$1000,A244,'Data Entry'!P$3:P$1000)+SUMIF('Data Entry'!Q$3:Q$1000,A244,'Data Entry'!R$3:R$1000)</f>
        <v>0</v>
      </c>
      <c r="L244">
        <f t="shared" si="19"/>
        <v>0</v>
      </c>
    </row>
    <row r="245" spans="1:12">
      <c r="A245">
        <f>'Data Entry'!A246</f>
        <v>0</v>
      </c>
      <c r="B245">
        <f>'Data Entry'!B246</f>
        <v>0</v>
      </c>
      <c r="C245">
        <f>'Data Entry'!I246</f>
        <v>0</v>
      </c>
      <c r="D245">
        <f>'Data Entry'!J246</f>
        <v>0</v>
      </c>
      <c r="E245">
        <f t="shared" si="15"/>
        <v>0</v>
      </c>
      <c r="F245" s="16" t="e">
        <f t="shared" si="16"/>
        <v>#DIV/0!</v>
      </c>
      <c r="G245">
        <f>'Data Entry'!K246</f>
        <v>0</v>
      </c>
      <c r="H245">
        <f>'Data Entry'!L246</f>
        <v>0</v>
      </c>
      <c r="I245">
        <f t="shared" si="17"/>
        <v>0</v>
      </c>
      <c r="J245" s="16" t="e">
        <f t="shared" si="18"/>
        <v>#DIV/0!</v>
      </c>
      <c r="K245">
        <f>SUMIF('Data Entry'!M$3:M$1000,A245,'Data Entry'!N$3:N$1000)+SUMIF('Data Entry'!O$3:O$1000,A245,'Data Entry'!P$3:P$1000)+SUMIF('Data Entry'!Q$3:Q$1000,A245,'Data Entry'!R$3:R$1000)</f>
        <v>0</v>
      </c>
      <c r="L245">
        <f t="shared" si="19"/>
        <v>0</v>
      </c>
    </row>
    <row r="246" spans="1:12">
      <c r="A246">
        <f>'Data Entry'!A247</f>
        <v>0</v>
      </c>
      <c r="B246">
        <f>'Data Entry'!B247</f>
        <v>0</v>
      </c>
      <c r="C246">
        <f>'Data Entry'!I247</f>
        <v>0</v>
      </c>
      <c r="D246">
        <f>'Data Entry'!J247</f>
        <v>0</v>
      </c>
      <c r="E246">
        <f t="shared" si="15"/>
        <v>0</v>
      </c>
      <c r="F246" s="16" t="e">
        <f t="shared" si="16"/>
        <v>#DIV/0!</v>
      </c>
      <c r="G246">
        <f>'Data Entry'!K247</f>
        <v>0</v>
      </c>
      <c r="H246">
        <f>'Data Entry'!L247</f>
        <v>0</v>
      </c>
      <c r="I246">
        <f t="shared" si="17"/>
        <v>0</v>
      </c>
      <c r="J246" s="16" t="e">
        <f t="shared" si="18"/>
        <v>#DIV/0!</v>
      </c>
      <c r="K246">
        <f>SUMIF('Data Entry'!M$3:M$1000,A246,'Data Entry'!N$3:N$1000)+SUMIF('Data Entry'!O$3:O$1000,A246,'Data Entry'!P$3:P$1000)+SUMIF('Data Entry'!Q$3:Q$1000,A246,'Data Entry'!R$3:R$1000)</f>
        <v>0</v>
      </c>
      <c r="L246">
        <f t="shared" si="19"/>
        <v>0</v>
      </c>
    </row>
    <row r="247" spans="1:12">
      <c r="A247">
        <f>'Data Entry'!A248</f>
        <v>0</v>
      </c>
      <c r="B247">
        <f>'Data Entry'!B248</f>
        <v>0</v>
      </c>
      <c r="C247">
        <f>'Data Entry'!I248</f>
        <v>0</v>
      </c>
      <c r="D247">
        <f>'Data Entry'!J248</f>
        <v>0</v>
      </c>
      <c r="E247">
        <f t="shared" si="15"/>
        <v>0</v>
      </c>
      <c r="F247" s="16" t="e">
        <f t="shared" si="16"/>
        <v>#DIV/0!</v>
      </c>
      <c r="G247">
        <f>'Data Entry'!K248</f>
        <v>0</v>
      </c>
      <c r="H247">
        <f>'Data Entry'!L248</f>
        <v>0</v>
      </c>
      <c r="I247">
        <f t="shared" si="17"/>
        <v>0</v>
      </c>
      <c r="J247" s="16" t="e">
        <f t="shared" si="18"/>
        <v>#DIV/0!</v>
      </c>
      <c r="K247">
        <f>SUMIF('Data Entry'!M$3:M$1000,A247,'Data Entry'!N$3:N$1000)+SUMIF('Data Entry'!O$3:O$1000,A247,'Data Entry'!P$3:P$1000)+SUMIF('Data Entry'!Q$3:Q$1000,A247,'Data Entry'!R$3:R$1000)</f>
        <v>0</v>
      </c>
      <c r="L247">
        <f t="shared" si="19"/>
        <v>0</v>
      </c>
    </row>
    <row r="248" spans="1:12">
      <c r="A248">
        <f>'Data Entry'!A249</f>
        <v>0</v>
      </c>
      <c r="B248">
        <f>'Data Entry'!B249</f>
        <v>0</v>
      </c>
      <c r="C248">
        <f>'Data Entry'!I249</f>
        <v>0</v>
      </c>
      <c r="D248">
        <f>'Data Entry'!J249</f>
        <v>0</v>
      </c>
      <c r="E248">
        <f t="shared" si="15"/>
        <v>0</v>
      </c>
      <c r="F248" s="16" t="e">
        <f t="shared" si="16"/>
        <v>#DIV/0!</v>
      </c>
      <c r="G248">
        <f>'Data Entry'!K249</f>
        <v>0</v>
      </c>
      <c r="H248">
        <f>'Data Entry'!L249</f>
        <v>0</v>
      </c>
      <c r="I248">
        <f t="shared" si="17"/>
        <v>0</v>
      </c>
      <c r="J248" s="16" t="e">
        <f t="shared" si="18"/>
        <v>#DIV/0!</v>
      </c>
      <c r="K248">
        <f>SUMIF('Data Entry'!M$3:M$1000,A248,'Data Entry'!N$3:N$1000)+SUMIF('Data Entry'!O$3:O$1000,A248,'Data Entry'!P$3:P$1000)+SUMIF('Data Entry'!Q$3:Q$1000,A248,'Data Entry'!R$3:R$1000)</f>
        <v>0</v>
      </c>
      <c r="L248">
        <f t="shared" si="19"/>
        <v>0</v>
      </c>
    </row>
    <row r="249" spans="1:12">
      <c r="A249">
        <f>'Data Entry'!A250</f>
        <v>0</v>
      </c>
      <c r="B249">
        <f>'Data Entry'!B250</f>
        <v>0</v>
      </c>
      <c r="C249">
        <f>'Data Entry'!I250</f>
        <v>0</v>
      </c>
      <c r="D249">
        <f>'Data Entry'!J250</f>
        <v>0</v>
      </c>
      <c r="E249">
        <f t="shared" si="15"/>
        <v>0</v>
      </c>
      <c r="F249" s="16" t="e">
        <f t="shared" si="16"/>
        <v>#DIV/0!</v>
      </c>
      <c r="G249">
        <f>'Data Entry'!K250</f>
        <v>0</v>
      </c>
      <c r="H249">
        <f>'Data Entry'!L250</f>
        <v>0</v>
      </c>
      <c r="I249">
        <f t="shared" si="17"/>
        <v>0</v>
      </c>
      <c r="J249" s="16" t="e">
        <f t="shared" si="18"/>
        <v>#DIV/0!</v>
      </c>
      <c r="K249">
        <f>SUMIF('Data Entry'!M$3:M$1000,A249,'Data Entry'!N$3:N$1000)+SUMIF('Data Entry'!O$3:O$1000,A249,'Data Entry'!P$3:P$1000)+SUMIF('Data Entry'!Q$3:Q$1000,A249,'Data Entry'!R$3:R$1000)</f>
        <v>0</v>
      </c>
      <c r="L249">
        <f t="shared" si="19"/>
        <v>0</v>
      </c>
    </row>
    <row r="250" spans="1:12">
      <c r="A250">
        <f>'Data Entry'!A251</f>
        <v>0</v>
      </c>
      <c r="B250">
        <f>'Data Entry'!B251</f>
        <v>0</v>
      </c>
      <c r="C250">
        <f>'Data Entry'!I251</f>
        <v>0</v>
      </c>
      <c r="D250">
        <f>'Data Entry'!J251</f>
        <v>0</v>
      </c>
      <c r="E250">
        <f t="shared" si="15"/>
        <v>0</v>
      </c>
      <c r="F250" s="16" t="e">
        <f t="shared" si="16"/>
        <v>#DIV/0!</v>
      </c>
      <c r="G250">
        <f>'Data Entry'!K251</f>
        <v>0</v>
      </c>
      <c r="H250">
        <f>'Data Entry'!L251</f>
        <v>0</v>
      </c>
      <c r="I250">
        <f t="shared" si="17"/>
        <v>0</v>
      </c>
      <c r="J250" s="16" t="e">
        <f t="shared" si="18"/>
        <v>#DIV/0!</v>
      </c>
      <c r="K250">
        <f>SUMIF('Data Entry'!M$3:M$1000,A250,'Data Entry'!N$3:N$1000)+SUMIF('Data Entry'!O$3:O$1000,A250,'Data Entry'!P$3:P$1000)+SUMIF('Data Entry'!Q$3:Q$1000,A250,'Data Entry'!R$3:R$1000)</f>
        <v>0</v>
      </c>
      <c r="L250">
        <f t="shared" si="19"/>
        <v>0</v>
      </c>
    </row>
    <row r="251" spans="1:12">
      <c r="A251">
        <f>'Data Entry'!A252</f>
        <v>0</v>
      </c>
      <c r="B251">
        <f>'Data Entry'!B252</f>
        <v>0</v>
      </c>
      <c r="C251">
        <f>'Data Entry'!I252</f>
        <v>0</v>
      </c>
      <c r="D251">
        <f>'Data Entry'!J252</f>
        <v>0</v>
      </c>
      <c r="E251">
        <f t="shared" si="15"/>
        <v>0</v>
      </c>
      <c r="F251" s="16" t="e">
        <f t="shared" si="16"/>
        <v>#DIV/0!</v>
      </c>
      <c r="G251">
        <f>'Data Entry'!K252</f>
        <v>0</v>
      </c>
      <c r="H251">
        <f>'Data Entry'!L252</f>
        <v>0</v>
      </c>
      <c r="I251">
        <f t="shared" si="17"/>
        <v>0</v>
      </c>
      <c r="J251" s="16" t="e">
        <f t="shared" si="18"/>
        <v>#DIV/0!</v>
      </c>
      <c r="K251">
        <f>SUMIF('Data Entry'!M$3:M$1000,A251,'Data Entry'!N$3:N$1000)+SUMIF('Data Entry'!O$3:O$1000,A251,'Data Entry'!P$3:P$1000)+SUMIF('Data Entry'!Q$3:Q$1000,A251,'Data Entry'!R$3:R$1000)</f>
        <v>0</v>
      </c>
      <c r="L251">
        <f t="shared" si="19"/>
        <v>0</v>
      </c>
    </row>
    <row r="252" spans="1:12">
      <c r="A252">
        <f>'Data Entry'!A253</f>
        <v>0</v>
      </c>
      <c r="B252">
        <f>'Data Entry'!B253</f>
        <v>0</v>
      </c>
      <c r="C252">
        <f>'Data Entry'!I253</f>
        <v>0</v>
      </c>
      <c r="D252">
        <f>'Data Entry'!J253</f>
        <v>0</v>
      </c>
      <c r="E252">
        <f t="shared" si="15"/>
        <v>0</v>
      </c>
      <c r="F252" s="16" t="e">
        <f t="shared" si="16"/>
        <v>#DIV/0!</v>
      </c>
      <c r="G252">
        <f>'Data Entry'!K253</f>
        <v>0</v>
      </c>
      <c r="H252">
        <f>'Data Entry'!L253</f>
        <v>0</v>
      </c>
      <c r="I252">
        <f t="shared" si="17"/>
        <v>0</v>
      </c>
      <c r="J252" s="16" t="e">
        <f t="shared" si="18"/>
        <v>#DIV/0!</v>
      </c>
      <c r="K252">
        <f>SUMIF('Data Entry'!M$3:M$1000,A252,'Data Entry'!N$3:N$1000)+SUMIF('Data Entry'!O$3:O$1000,A252,'Data Entry'!P$3:P$1000)+SUMIF('Data Entry'!Q$3:Q$1000,A252,'Data Entry'!R$3:R$1000)</f>
        <v>0</v>
      </c>
      <c r="L252">
        <f t="shared" si="19"/>
        <v>0</v>
      </c>
    </row>
    <row r="253" spans="1:12">
      <c r="A253">
        <f>'Data Entry'!A254</f>
        <v>0</v>
      </c>
      <c r="B253">
        <f>'Data Entry'!B254</f>
        <v>0</v>
      </c>
      <c r="C253">
        <f>'Data Entry'!I254</f>
        <v>0</v>
      </c>
      <c r="D253">
        <f>'Data Entry'!J254</f>
        <v>0</v>
      </c>
      <c r="E253">
        <f t="shared" si="15"/>
        <v>0</v>
      </c>
      <c r="F253" s="16" t="e">
        <f t="shared" si="16"/>
        <v>#DIV/0!</v>
      </c>
      <c r="G253">
        <f>'Data Entry'!K254</f>
        <v>0</v>
      </c>
      <c r="H253">
        <f>'Data Entry'!L254</f>
        <v>0</v>
      </c>
      <c r="I253">
        <f t="shared" si="17"/>
        <v>0</v>
      </c>
      <c r="J253" s="16" t="e">
        <f t="shared" si="18"/>
        <v>#DIV/0!</v>
      </c>
      <c r="K253">
        <f>SUMIF('Data Entry'!M$3:M$1000,A253,'Data Entry'!N$3:N$1000)+SUMIF('Data Entry'!O$3:O$1000,A253,'Data Entry'!P$3:P$1000)+SUMIF('Data Entry'!Q$3:Q$1000,A253,'Data Entry'!R$3:R$1000)</f>
        <v>0</v>
      </c>
      <c r="L253">
        <f t="shared" si="19"/>
        <v>0</v>
      </c>
    </row>
    <row r="254" spans="1:12">
      <c r="A254">
        <f>'Data Entry'!A255</f>
        <v>0</v>
      </c>
      <c r="B254">
        <f>'Data Entry'!B255</f>
        <v>0</v>
      </c>
      <c r="C254">
        <f>'Data Entry'!I255</f>
        <v>0</v>
      </c>
      <c r="D254">
        <f>'Data Entry'!J255</f>
        <v>0</v>
      </c>
      <c r="E254">
        <f t="shared" si="15"/>
        <v>0</v>
      </c>
      <c r="F254" s="16" t="e">
        <f t="shared" si="16"/>
        <v>#DIV/0!</v>
      </c>
      <c r="G254">
        <f>'Data Entry'!K255</f>
        <v>0</v>
      </c>
      <c r="H254">
        <f>'Data Entry'!L255</f>
        <v>0</v>
      </c>
      <c r="I254">
        <f t="shared" si="17"/>
        <v>0</v>
      </c>
      <c r="J254" s="16" t="e">
        <f t="shared" si="18"/>
        <v>#DIV/0!</v>
      </c>
      <c r="K254">
        <f>SUMIF('Data Entry'!M$3:M$1000,A254,'Data Entry'!N$3:N$1000)+SUMIF('Data Entry'!O$3:O$1000,A254,'Data Entry'!P$3:P$1000)+SUMIF('Data Entry'!Q$3:Q$1000,A254,'Data Entry'!R$3:R$1000)</f>
        <v>0</v>
      </c>
      <c r="L254">
        <f t="shared" si="19"/>
        <v>0</v>
      </c>
    </row>
    <row r="255" spans="1:12">
      <c r="A255">
        <f>'Data Entry'!A256</f>
        <v>0</v>
      </c>
      <c r="B255">
        <f>'Data Entry'!B256</f>
        <v>0</v>
      </c>
      <c r="C255">
        <f>'Data Entry'!I256</f>
        <v>0</v>
      </c>
      <c r="D255">
        <f>'Data Entry'!J256</f>
        <v>0</v>
      </c>
      <c r="E255">
        <f t="shared" si="15"/>
        <v>0</v>
      </c>
      <c r="F255" s="16" t="e">
        <f t="shared" si="16"/>
        <v>#DIV/0!</v>
      </c>
      <c r="G255">
        <f>'Data Entry'!K256</f>
        <v>0</v>
      </c>
      <c r="H255">
        <f>'Data Entry'!L256</f>
        <v>0</v>
      </c>
      <c r="I255">
        <f t="shared" si="17"/>
        <v>0</v>
      </c>
      <c r="J255" s="16" t="e">
        <f t="shared" si="18"/>
        <v>#DIV/0!</v>
      </c>
      <c r="K255">
        <f>SUMIF('Data Entry'!M$3:M$1000,A255,'Data Entry'!N$3:N$1000)+SUMIF('Data Entry'!O$3:O$1000,A255,'Data Entry'!P$3:P$1000)+SUMIF('Data Entry'!Q$3:Q$1000,A255,'Data Entry'!R$3:R$1000)</f>
        <v>0</v>
      </c>
      <c r="L255">
        <f t="shared" si="19"/>
        <v>0</v>
      </c>
    </row>
    <row r="256" spans="1:12">
      <c r="A256">
        <f>'Data Entry'!A257</f>
        <v>0</v>
      </c>
      <c r="B256">
        <f>'Data Entry'!B257</f>
        <v>0</v>
      </c>
      <c r="C256">
        <f>'Data Entry'!I257</f>
        <v>0</v>
      </c>
      <c r="D256">
        <f>'Data Entry'!J257</f>
        <v>0</v>
      </c>
      <c r="E256">
        <f t="shared" si="15"/>
        <v>0</v>
      </c>
      <c r="F256" s="16" t="e">
        <f t="shared" si="16"/>
        <v>#DIV/0!</v>
      </c>
      <c r="G256">
        <f>'Data Entry'!K257</f>
        <v>0</v>
      </c>
      <c r="H256">
        <f>'Data Entry'!L257</f>
        <v>0</v>
      </c>
      <c r="I256">
        <f t="shared" si="17"/>
        <v>0</v>
      </c>
      <c r="J256" s="16" t="e">
        <f t="shared" si="18"/>
        <v>#DIV/0!</v>
      </c>
      <c r="K256">
        <f>SUMIF('Data Entry'!M$3:M$1000,A256,'Data Entry'!N$3:N$1000)+SUMIF('Data Entry'!O$3:O$1000,A256,'Data Entry'!P$3:P$1000)+SUMIF('Data Entry'!Q$3:Q$1000,A256,'Data Entry'!R$3:R$1000)</f>
        <v>0</v>
      </c>
      <c r="L256">
        <f t="shared" si="19"/>
        <v>0</v>
      </c>
    </row>
    <row r="257" spans="1:12">
      <c r="A257">
        <f>'Data Entry'!A258</f>
        <v>0</v>
      </c>
      <c r="B257">
        <f>'Data Entry'!B258</f>
        <v>0</v>
      </c>
      <c r="C257">
        <f>'Data Entry'!I258</f>
        <v>0</v>
      </c>
      <c r="D257">
        <f>'Data Entry'!J258</f>
        <v>0</v>
      </c>
      <c r="E257">
        <f t="shared" si="15"/>
        <v>0</v>
      </c>
      <c r="F257" s="16" t="e">
        <f t="shared" si="16"/>
        <v>#DIV/0!</v>
      </c>
      <c r="G257">
        <f>'Data Entry'!K258</f>
        <v>0</v>
      </c>
      <c r="H257">
        <f>'Data Entry'!L258</f>
        <v>0</v>
      </c>
      <c r="I257">
        <f t="shared" si="17"/>
        <v>0</v>
      </c>
      <c r="J257" s="16" t="e">
        <f t="shared" si="18"/>
        <v>#DIV/0!</v>
      </c>
      <c r="K257">
        <f>SUMIF('Data Entry'!M$3:M$1000,A257,'Data Entry'!N$3:N$1000)+SUMIF('Data Entry'!O$3:O$1000,A257,'Data Entry'!P$3:P$1000)+SUMIF('Data Entry'!Q$3:Q$1000,A257,'Data Entry'!R$3:R$1000)</f>
        <v>0</v>
      </c>
      <c r="L257">
        <f t="shared" si="19"/>
        <v>0</v>
      </c>
    </row>
    <row r="258" spans="1:12">
      <c r="A258">
        <f>'Data Entry'!A259</f>
        <v>0</v>
      </c>
      <c r="B258">
        <f>'Data Entry'!B259</f>
        <v>0</v>
      </c>
      <c r="C258">
        <f>'Data Entry'!I259</f>
        <v>0</v>
      </c>
      <c r="D258">
        <f>'Data Entry'!J259</f>
        <v>0</v>
      </c>
      <c r="E258">
        <f t="shared" si="15"/>
        <v>0</v>
      </c>
      <c r="F258" s="16" t="e">
        <f t="shared" si="16"/>
        <v>#DIV/0!</v>
      </c>
      <c r="G258">
        <f>'Data Entry'!K259</f>
        <v>0</v>
      </c>
      <c r="H258">
        <f>'Data Entry'!L259</f>
        <v>0</v>
      </c>
      <c r="I258">
        <f t="shared" si="17"/>
        <v>0</v>
      </c>
      <c r="J258" s="16" t="e">
        <f t="shared" si="18"/>
        <v>#DIV/0!</v>
      </c>
      <c r="K258">
        <f>SUMIF('Data Entry'!M$3:M$1000,A258,'Data Entry'!N$3:N$1000)+SUMIF('Data Entry'!O$3:O$1000,A258,'Data Entry'!P$3:P$1000)+SUMIF('Data Entry'!Q$3:Q$1000,A258,'Data Entry'!R$3:R$1000)</f>
        <v>0</v>
      </c>
      <c r="L258">
        <f t="shared" si="19"/>
        <v>0</v>
      </c>
    </row>
    <row r="259" spans="1:12">
      <c r="A259">
        <f>'Data Entry'!A260</f>
        <v>0</v>
      </c>
      <c r="B259">
        <f>'Data Entry'!B260</f>
        <v>0</v>
      </c>
      <c r="C259">
        <f>'Data Entry'!I260</f>
        <v>0</v>
      </c>
      <c r="D259">
        <f>'Data Entry'!J260</f>
        <v>0</v>
      </c>
      <c r="E259">
        <f t="shared" ref="E259:E322" si="20">C259+D259</f>
        <v>0</v>
      </c>
      <c r="F259" s="16" t="e">
        <f t="shared" ref="F259:F322" si="21">C259/E259</f>
        <v>#DIV/0!</v>
      </c>
      <c r="G259">
        <f>'Data Entry'!K260</f>
        <v>0</v>
      </c>
      <c r="H259">
        <f>'Data Entry'!L260</f>
        <v>0</v>
      </c>
      <c r="I259">
        <f t="shared" ref="I259:I322" si="22">G259+H259</f>
        <v>0</v>
      </c>
      <c r="J259" s="16" t="e">
        <f t="shared" ref="J259:J322" si="23">G259/I259</f>
        <v>#DIV/0!</v>
      </c>
      <c r="K259">
        <f>SUMIF('Data Entry'!M$3:M$1000,A259,'Data Entry'!N$3:N$1000)+SUMIF('Data Entry'!O$3:O$1000,A259,'Data Entry'!P$3:P$1000)+SUMIF('Data Entry'!Q$3:Q$1000,A259,'Data Entry'!R$3:R$1000)</f>
        <v>0</v>
      </c>
      <c r="L259">
        <f t="shared" ref="L259:L322" si="24">(G259*2)+C259</f>
        <v>0</v>
      </c>
    </row>
    <row r="260" spans="1:12">
      <c r="A260">
        <f>'Data Entry'!A261</f>
        <v>0</v>
      </c>
      <c r="B260">
        <f>'Data Entry'!B261</f>
        <v>0</v>
      </c>
      <c r="C260">
        <f>'Data Entry'!I261</f>
        <v>0</v>
      </c>
      <c r="D260">
        <f>'Data Entry'!J261</f>
        <v>0</v>
      </c>
      <c r="E260">
        <f t="shared" si="20"/>
        <v>0</v>
      </c>
      <c r="F260" s="16" t="e">
        <f t="shared" si="21"/>
        <v>#DIV/0!</v>
      </c>
      <c r="G260">
        <f>'Data Entry'!K261</f>
        <v>0</v>
      </c>
      <c r="H260">
        <f>'Data Entry'!L261</f>
        <v>0</v>
      </c>
      <c r="I260">
        <f t="shared" si="22"/>
        <v>0</v>
      </c>
      <c r="J260" s="16" t="e">
        <f t="shared" si="23"/>
        <v>#DIV/0!</v>
      </c>
      <c r="K260">
        <f>SUMIF('Data Entry'!M$3:M$1000,A260,'Data Entry'!N$3:N$1000)+SUMIF('Data Entry'!O$3:O$1000,A260,'Data Entry'!P$3:P$1000)+SUMIF('Data Entry'!Q$3:Q$1000,A260,'Data Entry'!R$3:R$1000)</f>
        <v>0</v>
      </c>
      <c r="L260">
        <f t="shared" si="24"/>
        <v>0</v>
      </c>
    </row>
    <row r="261" spans="1:12">
      <c r="A261">
        <f>'Data Entry'!A262</f>
        <v>0</v>
      </c>
      <c r="B261">
        <f>'Data Entry'!B262</f>
        <v>0</v>
      </c>
      <c r="C261">
        <f>'Data Entry'!I262</f>
        <v>0</v>
      </c>
      <c r="D261">
        <f>'Data Entry'!J262</f>
        <v>0</v>
      </c>
      <c r="E261">
        <f t="shared" si="20"/>
        <v>0</v>
      </c>
      <c r="F261" s="16" t="e">
        <f t="shared" si="21"/>
        <v>#DIV/0!</v>
      </c>
      <c r="G261">
        <f>'Data Entry'!K262</f>
        <v>0</v>
      </c>
      <c r="H261">
        <f>'Data Entry'!L262</f>
        <v>0</v>
      </c>
      <c r="I261">
        <f t="shared" si="22"/>
        <v>0</v>
      </c>
      <c r="J261" s="16" t="e">
        <f t="shared" si="23"/>
        <v>#DIV/0!</v>
      </c>
      <c r="K261">
        <f>SUMIF('Data Entry'!M$3:M$1000,A261,'Data Entry'!N$3:N$1000)+SUMIF('Data Entry'!O$3:O$1000,A261,'Data Entry'!P$3:P$1000)+SUMIF('Data Entry'!Q$3:Q$1000,A261,'Data Entry'!R$3:R$1000)</f>
        <v>0</v>
      </c>
      <c r="L261">
        <f t="shared" si="24"/>
        <v>0</v>
      </c>
    </row>
    <row r="262" spans="1:12">
      <c r="A262">
        <f>'Data Entry'!A263</f>
        <v>0</v>
      </c>
      <c r="B262">
        <f>'Data Entry'!B263</f>
        <v>0</v>
      </c>
      <c r="C262">
        <f>'Data Entry'!I263</f>
        <v>0</v>
      </c>
      <c r="D262">
        <f>'Data Entry'!J263</f>
        <v>0</v>
      </c>
      <c r="E262">
        <f t="shared" si="20"/>
        <v>0</v>
      </c>
      <c r="F262" s="16" t="e">
        <f t="shared" si="21"/>
        <v>#DIV/0!</v>
      </c>
      <c r="G262">
        <f>'Data Entry'!K263</f>
        <v>0</v>
      </c>
      <c r="H262">
        <f>'Data Entry'!L263</f>
        <v>0</v>
      </c>
      <c r="I262">
        <f t="shared" si="22"/>
        <v>0</v>
      </c>
      <c r="J262" s="16" t="e">
        <f t="shared" si="23"/>
        <v>#DIV/0!</v>
      </c>
      <c r="K262">
        <f>SUMIF('Data Entry'!M$3:M$1000,A262,'Data Entry'!N$3:N$1000)+SUMIF('Data Entry'!O$3:O$1000,A262,'Data Entry'!P$3:P$1000)+SUMIF('Data Entry'!Q$3:Q$1000,A262,'Data Entry'!R$3:R$1000)</f>
        <v>0</v>
      </c>
      <c r="L262">
        <f t="shared" si="24"/>
        <v>0</v>
      </c>
    </row>
    <row r="263" spans="1:12">
      <c r="A263">
        <f>'Data Entry'!A264</f>
        <v>0</v>
      </c>
      <c r="B263">
        <f>'Data Entry'!B264</f>
        <v>0</v>
      </c>
      <c r="C263">
        <f>'Data Entry'!I264</f>
        <v>0</v>
      </c>
      <c r="D263">
        <f>'Data Entry'!J264</f>
        <v>0</v>
      </c>
      <c r="E263">
        <f t="shared" si="20"/>
        <v>0</v>
      </c>
      <c r="F263" s="16" t="e">
        <f t="shared" si="21"/>
        <v>#DIV/0!</v>
      </c>
      <c r="G263">
        <f>'Data Entry'!K264</f>
        <v>0</v>
      </c>
      <c r="H263">
        <f>'Data Entry'!L264</f>
        <v>0</v>
      </c>
      <c r="I263">
        <f t="shared" si="22"/>
        <v>0</v>
      </c>
      <c r="J263" s="16" t="e">
        <f t="shared" si="23"/>
        <v>#DIV/0!</v>
      </c>
      <c r="K263">
        <f>SUMIF('Data Entry'!M$3:M$1000,A263,'Data Entry'!N$3:N$1000)+SUMIF('Data Entry'!O$3:O$1000,A263,'Data Entry'!P$3:P$1000)+SUMIF('Data Entry'!Q$3:Q$1000,A263,'Data Entry'!R$3:R$1000)</f>
        <v>0</v>
      </c>
      <c r="L263">
        <f t="shared" si="24"/>
        <v>0</v>
      </c>
    </row>
    <row r="264" spans="1:12">
      <c r="A264">
        <f>'Data Entry'!A265</f>
        <v>0</v>
      </c>
      <c r="B264">
        <f>'Data Entry'!B265</f>
        <v>0</v>
      </c>
      <c r="C264">
        <f>'Data Entry'!I265</f>
        <v>0</v>
      </c>
      <c r="D264">
        <f>'Data Entry'!J265</f>
        <v>0</v>
      </c>
      <c r="E264">
        <f t="shared" si="20"/>
        <v>0</v>
      </c>
      <c r="F264" s="16" t="e">
        <f t="shared" si="21"/>
        <v>#DIV/0!</v>
      </c>
      <c r="G264">
        <f>'Data Entry'!K265</f>
        <v>0</v>
      </c>
      <c r="H264">
        <f>'Data Entry'!L265</f>
        <v>0</v>
      </c>
      <c r="I264">
        <f t="shared" si="22"/>
        <v>0</v>
      </c>
      <c r="J264" s="16" t="e">
        <f t="shared" si="23"/>
        <v>#DIV/0!</v>
      </c>
      <c r="K264">
        <f>SUMIF('Data Entry'!M$3:M$1000,A264,'Data Entry'!N$3:N$1000)+SUMIF('Data Entry'!O$3:O$1000,A264,'Data Entry'!P$3:P$1000)+SUMIF('Data Entry'!Q$3:Q$1000,A264,'Data Entry'!R$3:R$1000)</f>
        <v>0</v>
      </c>
      <c r="L264">
        <f t="shared" si="24"/>
        <v>0</v>
      </c>
    </row>
    <row r="265" spans="1:12">
      <c r="A265">
        <f>'Data Entry'!A266</f>
        <v>0</v>
      </c>
      <c r="B265">
        <f>'Data Entry'!B266</f>
        <v>0</v>
      </c>
      <c r="C265">
        <f>'Data Entry'!I266</f>
        <v>0</v>
      </c>
      <c r="D265">
        <f>'Data Entry'!J266</f>
        <v>0</v>
      </c>
      <c r="E265">
        <f t="shared" si="20"/>
        <v>0</v>
      </c>
      <c r="F265" s="16" t="e">
        <f t="shared" si="21"/>
        <v>#DIV/0!</v>
      </c>
      <c r="G265">
        <f>'Data Entry'!K266</f>
        <v>0</v>
      </c>
      <c r="H265">
        <f>'Data Entry'!L266</f>
        <v>0</v>
      </c>
      <c r="I265">
        <f t="shared" si="22"/>
        <v>0</v>
      </c>
      <c r="J265" s="16" t="e">
        <f t="shared" si="23"/>
        <v>#DIV/0!</v>
      </c>
      <c r="K265">
        <f>SUMIF('Data Entry'!M$3:M$1000,A265,'Data Entry'!N$3:N$1000)+SUMIF('Data Entry'!O$3:O$1000,A265,'Data Entry'!P$3:P$1000)+SUMIF('Data Entry'!Q$3:Q$1000,A265,'Data Entry'!R$3:R$1000)</f>
        <v>0</v>
      </c>
      <c r="L265">
        <f t="shared" si="24"/>
        <v>0</v>
      </c>
    </row>
    <row r="266" spans="1:12">
      <c r="A266">
        <f>'Data Entry'!A267</f>
        <v>0</v>
      </c>
      <c r="B266">
        <f>'Data Entry'!B267</f>
        <v>0</v>
      </c>
      <c r="C266">
        <f>'Data Entry'!I267</f>
        <v>0</v>
      </c>
      <c r="D266">
        <f>'Data Entry'!J267</f>
        <v>0</v>
      </c>
      <c r="E266">
        <f t="shared" si="20"/>
        <v>0</v>
      </c>
      <c r="F266" s="16" t="e">
        <f t="shared" si="21"/>
        <v>#DIV/0!</v>
      </c>
      <c r="G266">
        <f>'Data Entry'!K267</f>
        <v>0</v>
      </c>
      <c r="H266">
        <f>'Data Entry'!L267</f>
        <v>0</v>
      </c>
      <c r="I266">
        <f t="shared" si="22"/>
        <v>0</v>
      </c>
      <c r="J266" s="16" t="e">
        <f t="shared" si="23"/>
        <v>#DIV/0!</v>
      </c>
      <c r="K266">
        <f>SUMIF('Data Entry'!M$3:M$1000,A266,'Data Entry'!N$3:N$1000)+SUMIF('Data Entry'!O$3:O$1000,A266,'Data Entry'!P$3:P$1000)+SUMIF('Data Entry'!Q$3:Q$1000,A266,'Data Entry'!R$3:R$1000)</f>
        <v>0</v>
      </c>
      <c r="L266">
        <f t="shared" si="24"/>
        <v>0</v>
      </c>
    </row>
    <row r="267" spans="1:12">
      <c r="A267">
        <f>'Data Entry'!A268</f>
        <v>0</v>
      </c>
      <c r="B267">
        <f>'Data Entry'!B268</f>
        <v>0</v>
      </c>
      <c r="C267">
        <f>'Data Entry'!I268</f>
        <v>0</v>
      </c>
      <c r="D267">
        <f>'Data Entry'!J268</f>
        <v>0</v>
      </c>
      <c r="E267">
        <f t="shared" si="20"/>
        <v>0</v>
      </c>
      <c r="F267" s="16" t="e">
        <f t="shared" si="21"/>
        <v>#DIV/0!</v>
      </c>
      <c r="G267">
        <f>'Data Entry'!K268</f>
        <v>0</v>
      </c>
      <c r="H267">
        <f>'Data Entry'!L268</f>
        <v>0</v>
      </c>
      <c r="I267">
        <f t="shared" si="22"/>
        <v>0</v>
      </c>
      <c r="J267" s="16" t="e">
        <f t="shared" si="23"/>
        <v>#DIV/0!</v>
      </c>
      <c r="K267">
        <f>SUMIF('Data Entry'!M$3:M$1000,A267,'Data Entry'!N$3:N$1000)+SUMIF('Data Entry'!O$3:O$1000,A267,'Data Entry'!P$3:P$1000)+SUMIF('Data Entry'!Q$3:Q$1000,A267,'Data Entry'!R$3:R$1000)</f>
        <v>0</v>
      </c>
      <c r="L267">
        <f t="shared" si="24"/>
        <v>0</v>
      </c>
    </row>
    <row r="268" spans="1:12">
      <c r="A268">
        <f>'Data Entry'!A269</f>
        <v>0</v>
      </c>
      <c r="B268">
        <f>'Data Entry'!B269</f>
        <v>0</v>
      </c>
      <c r="C268">
        <f>'Data Entry'!I269</f>
        <v>0</v>
      </c>
      <c r="D268">
        <f>'Data Entry'!J269</f>
        <v>0</v>
      </c>
      <c r="E268">
        <f t="shared" si="20"/>
        <v>0</v>
      </c>
      <c r="F268" s="16" t="e">
        <f t="shared" si="21"/>
        <v>#DIV/0!</v>
      </c>
      <c r="G268">
        <f>'Data Entry'!K269</f>
        <v>0</v>
      </c>
      <c r="H268">
        <f>'Data Entry'!L269</f>
        <v>0</v>
      </c>
      <c r="I268">
        <f t="shared" si="22"/>
        <v>0</v>
      </c>
      <c r="J268" s="16" t="e">
        <f t="shared" si="23"/>
        <v>#DIV/0!</v>
      </c>
      <c r="K268">
        <f>SUMIF('Data Entry'!M$3:M$1000,A268,'Data Entry'!N$3:N$1000)+SUMIF('Data Entry'!O$3:O$1000,A268,'Data Entry'!P$3:P$1000)+SUMIF('Data Entry'!Q$3:Q$1000,A268,'Data Entry'!R$3:R$1000)</f>
        <v>0</v>
      </c>
      <c r="L268">
        <f t="shared" si="24"/>
        <v>0</v>
      </c>
    </row>
    <row r="269" spans="1:12">
      <c r="A269">
        <f>'Data Entry'!A270</f>
        <v>0</v>
      </c>
      <c r="B269">
        <f>'Data Entry'!B270</f>
        <v>0</v>
      </c>
      <c r="C269">
        <f>'Data Entry'!I270</f>
        <v>0</v>
      </c>
      <c r="D269">
        <f>'Data Entry'!J270</f>
        <v>0</v>
      </c>
      <c r="E269">
        <f t="shared" si="20"/>
        <v>0</v>
      </c>
      <c r="F269" s="16" t="e">
        <f t="shared" si="21"/>
        <v>#DIV/0!</v>
      </c>
      <c r="G269">
        <f>'Data Entry'!K270</f>
        <v>0</v>
      </c>
      <c r="H269">
        <f>'Data Entry'!L270</f>
        <v>0</v>
      </c>
      <c r="I269">
        <f t="shared" si="22"/>
        <v>0</v>
      </c>
      <c r="J269" s="16" t="e">
        <f t="shared" si="23"/>
        <v>#DIV/0!</v>
      </c>
      <c r="K269">
        <f>SUMIF('Data Entry'!M$3:M$1000,A269,'Data Entry'!N$3:N$1000)+SUMIF('Data Entry'!O$3:O$1000,A269,'Data Entry'!P$3:P$1000)+SUMIF('Data Entry'!Q$3:Q$1000,A269,'Data Entry'!R$3:R$1000)</f>
        <v>0</v>
      </c>
      <c r="L269">
        <f t="shared" si="24"/>
        <v>0</v>
      </c>
    </row>
    <row r="270" spans="1:12">
      <c r="A270">
        <f>'Data Entry'!A271</f>
        <v>0</v>
      </c>
      <c r="B270">
        <f>'Data Entry'!B271</f>
        <v>0</v>
      </c>
      <c r="C270">
        <f>'Data Entry'!I271</f>
        <v>0</v>
      </c>
      <c r="D270">
        <f>'Data Entry'!J271</f>
        <v>0</v>
      </c>
      <c r="E270">
        <f t="shared" si="20"/>
        <v>0</v>
      </c>
      <c r="F270" s="16" t="e">
        <f t="shared" si="21"/>
        <v>#DIV/0!</v>
      </c>
      <c r="G270">
        <f>'Data Entry'!K271</f>
        <v>0</v>
      </c>
      <c r="H270">
        <f>'Data Entry'!L271</f>
        <v>0</v>
      </c>
      <c r="I270">
        <f t="shared" si="22"/>
        <v>0</v>
      </c>
      <c r="J270" s="16" t="e">
        <f t="shared" si="23"/>
        <v>#DIV/0!</v>
      </c>
      <c r="K270">
        <f>SUMIF('Data Entry'!M$3:M$1000,A270,'Data Entry'!N$3:N$1000)+SUMIF('Data Entry'!O$3:O$1000,A270,'Data Entry'!P$3:P$1000)+SUMIF('Data Entry'!Q$3:Q$1000,A270,'Data Entry'!R$3:R$1000)</f>
        <v>0</v>
      </c>
      <c r="L270">
        <f t="shared" si="24"/>
        <v>0</v>
      </c>
    </row>
    <row r="271" spans="1:12">
      <c r="A271">
        <f>'Data Entry'!A272</f>
        <v>0</v>
      </c>
      <c r="B271">
        <f>'Data Entry'!B272</f>
        <v>0</v>
      </c>
      <c r="C271">
        <f>'Data Entry'!I272</f>
        <v>0</v>
      </c>
      <c r="D271">
        <f>'Data Entry'!J272</f>
        <v>0</v>
      </c>
      <c r="E271">
        <f t="shared" si="20"/>
        <v>0</v>
      </c>
      <c r="F271" s="16" t="e">
        <f t="shared" si="21"/>
        <v>#DIV/0!</v>
      </c>
      <c r="G271">
        <f>'Data Entry'!K272</f>
        <v>0</v>
      </c>
      <c r="H271">
        <f>'Data Entry'!L272</f>
        <v>0</v>
      </c>
      <c r="I271">
        <f t="shared" si="22"/>
        <v>0</v>
      </c>
      <c r="J271" s="16" t="e">
        <f t="shared" si="23"/>
        <v>#DIV/0!</v>
      </c>
      <c r="K271">
        <f>SUMIF('Data Entry'!M$3:M$1000,A271,'Data Entry'!N$3:N$1000)+SUMIF('Data Entry'!O$3:O$1000,A271,'Data Entry'!P$3:P$1000)+SUMIF('Data Entry'!Q$3:Q$1000,A271,'Data Entry'!R$3:R$1000)</f>
        <v>0</v>
      </c>
      <c r="L271">
        <f t="shared" si="24"/>
        <v>0</v>
      </c>
    </row>
    <row r="272" spans="1:12">
      <c r="A272">
        <f>'Data Entry'!A273</f>
        <v>0</v>
      </c>
      <c r="B272">
        <f>'Data Entry'!B273</f>
        <v>0</v>
      </c>
      <c r="C272">
        <f>'Data Entry'!I273</f>
        <v>0</v>
      </c>
      <c r="D272">
        <f>'Data Entry'!J273</f>
        <v>0</v>
      </c>
      <c r="E272">
        <f t="shared" si="20"/>
        <v>0</v>
      </c>
      <c r="F272" s="16" t="e">
        <f t="shared" si="21"/>
        <v>#DIV/0!</v>
      </c>
      <c r="G272">
        <f>'Data Entry'!K273</f>
        <v>0</v>
      </c>
      <c r="H272">
        <f>'Data Entry'!L273</f>
        <v>0</v>
      </c>
      <c r="I272">
        <f t="shared" si="22"/>
        <v>0</v>
      </c>
      <c r="J272" s="16" t="e">
        <f t="shared" si="23"/>
        <v>#DIV/0!</v>
      </c>
      <c r="K272">
        <f>SUMIF('Data Entry'!M$3:M$1000,A272,'Data Entry'!N$3:N$1000)+SUMIF('Data Entry'!O$3:O$1000,A272,'Data Entry'!P$3:P$1000)+SUMIF('Data Entry'!Q$3:Q$1000,A272,'Data Entry'!R$3:R$1000)</f>
        <v>0</v>
      </c>
      <c r="L272">
        <f t="shared" si="24"/>
        <v>0</v>
      </c>
    </row>
    <row r="273" spans="1:12">
      <c r="A273">
        <f>'Data Entry'!A274</f>
        <v>0</v>
      </c>
      <c r="B273">
        <f>'Data Entry'!B274</f>
        <v>0</v>
      </c>
      <c r="C273">
        <f>'Data Entry'!I274</f>
        <v>0</v>
      </c>
      <c r="D273">
        <f>'Data Entry'!J274</f>
        <v>0</v>
      </c>
      <c r="E273">
        <f t="shared" si="20"/>
        <v>0</v>
      </c>
      <c r="F273" s="16" t="e">
        <f t="shared" si="21"/>
        <v>#DIV/0!</v>
      </c>
      <c r="G273">
        <f>'Data Entry'!K274</f>
        <v>0</v>
      </c>
      <c r="H273">
        <f>'Data Entry'!L274</f>
        <v>0</v>
      </c>
      <c r="I273">
        <f t="shared" si="22"/>
        <v>0</v>
      </c>
      <c r="J273" s="16" t="e">
        <f t="shared" si="23"/>
        <v>#DIV/0!</v>
      </c>
      <c r="K273">
        <f>SUMIF('Data Entry'!M$3:M$1000,A273,'Data Entry'!N$3:N$1000)+SUMIF('Data Entry'!O$3:O$1000,A273,'Data Entry'!P$3:P$1000)+SUMIF('Data Entry'!Q$3:Q$1000,A273,'Data Entry'!R$3:R$1000)</f>
        <v>0</v>
      </c>
      <c r="L273">
        <f t="shared" si="24"/>
        <v>0</v>
      </c>
    </row>
    <row r="274" spans="1:12">
      <c r="A274">
        <f>'Data Entry'!A275</f>
        <v>0</v>
      </c>
      <c r="B274">
        <f>'Data Entry'!B275</f>
        <v>0</v>
      </c>
      <c r="C274">
        <f>'Data Entry'!I275</f>
        <v>0</v>
      </c>
      <c r="D274">
        <f>'Data Entry'!J275</f>
        <v>0</v>
      </c>
      <c r="E274">
        <f t="shared" si="20"/>
        <v>0</v>
      </c>
      <c r="F274" s="16" t="e">
        <f t="shared" si="21"/>
        <v>#DIV/0!</v>
      </c>
      <c r="G274">
        <f>'Data Entry'!K275</f>
        <v>0</v>
      </c>
      <c r="H274">
        <f>'Data Entry'!L275</f>
        <v>0</v>
      </c>
      <c r="I274">
        <f t="shared" si="22"/>
        <v>0</v>
      </c>
      <c r="J274" s="16" t="e">
        <f t="shared" si="23"/>
        <v>#DIV/0!</v>
      </c>
      <c r="K274">
        <f>SUMIF('Data Entry'!M$3:M$1000,A274,'Data Entry'!N$3:N$1000)+SUMIF('Data Entry'!O$3:O$1000,A274,'Data Entry'!P$3:P$1000)+SUMIF('Data Entry'!Q$3:Q$1000,A274,'Data Entry'!R$3:R$1000)</f>
        <v>0</v>
      </c>
      <c r="L274">
        <f t="shared" si="24"/>
        <v>0</v>
      </c>
    </row>
    <row r="275" spans="1:12">
      <c r="A275">
        <f>'Data Entry'!A276</f>
        <v>0</v>
      </c>
      <c r="B275">
        <f>'Data Entry'!B276</f>
        <v>0</v>
      </c>
      <c r="C275">
        <f>'Data Entry'!I276</f>
        <v>0</v>
      </c>
      <c r="D275">
        <f>'Data Entry'!J276</f>
        <v>0</v>
      </c>
      <c r="E275">
        <f t="shared" si="20"/>
        <v>0</v>
      </c>
      <c r="F275" s="16" t="e">
        <f t="shared" si="21"/>
        <v>#DIV/0!</v>
      </c>
      <c r="G275">
        <f>'Data Entry'!K276</f>
        <v>0</v>
      </c>
      <c r="H275">
        <f>'Data Entry'!L276</f>
        <v>0</v>
      </c>
      <c r="I275">
        <f t="shared" si="22"/>
        <v>0</v>
      </c>
      <c r="J275" s="16" t="e">
        <f t="shared" si="23"/>
        <v>#DIV/0!</v>
      </c>
      <c r="K275">
        <f>SUMIF('Data Entry'!M$3:M$1000,A275,'Data Entry'!N$3:N$1000)+SUMIF('Data Entry'!O$3:O$1000,A275,'Data Entry'!P$3:P$1000)+SUMIF('Data Entry'!Q$3:Q$1000,A275,'Data Entry'!R$3:R$1000)</f>
        <v>0</v>
      </c>
      <c r="L275">
        <f t="shared" si="24"/>
        <v>0</v>
      </c>
    </row>
    <row r="276" spans="1:12">
      <c r="A276">
        <f>'Data Entry'!A277</f>
        <v>0</v>
      </c>
      <c r="B276">
        <f>'Data Entry'!B277</f>
        <v>0</v>
      </c>
      <c r="C276">
        <f>'Data Entry'!I277</f>
        <v>0</v>
      </c>
      <c r="D276">
        <f>'Data Entry'!J277</f>
        <v>0</v>
      </c>
      <c r="E276">
        <f t="shared" si="20"/>
        <v>0</v>
      </c>
      <c r="F276" s="16" t="e">
        <f t="shared" si="21"/>
        <v>#DIV/0!</v>
      </c>
      <c r="G276">
        <f>'Data Entry'!K277</f>
        <v>0</v>
      </c>
      <c r="H276">
        <f>'Data Entry'!L277</f>
        <v>0</v>
      </c>
      <c r="I276">
        <f t="shared" si="22"/>
        <v>0</v>
      </c>
      <c r="J276" s="16" t="e">
        <f t="shared" si="23"/>
        <v>#DIV/0!</v>
      </c>
      <c r="K276">
        <f>SUMIF('Data Entry'!M$3:M$1000,A276,'Data Entry'!N$3:N$1000)+SUMIF('Data Entry'!O$3:O$1000,A276,'Data Entry'!P$3:P$1000)+SUMIF('Data Entry'!Q$3:Q$1000,A276,'Data Entry'!R$3:R$1000)</f>
        <v>0</v>
      </c>
      <c r="L276">
        <f t="shared" si="24"/>
        <v>0</v>
      </c>
    </row>
    <row r="277" spans="1:12">
      <c r="A277">
        <f>'Data Entry'!A278</f>
        <v>0</v>
      </c>
      <c r="B277">
        <f>'Data Entry'!B278</f>
        <v>0</v>
      </c>
      <c r="C277">
        <f>'Data Entry'!I278</f>
        <v>0</v>
      </c>
      <c r="D277">
        <f>'Data Entry'!J278</f>
        <v>0</v>
      </c>
      <c r="E277">
        <f t="shared" si="20"/>
        <v>0</v>
      </c>
      <c r="F277" s="16" t="e">
        <f t="shared" si="21"/>
        <v>#DIV/0!</v>
      </c>
      <c r="G277">
        <f>'Data Entry'!K278</f>
        <v>0</v>
      </c>
      <c r="H277">
        <f>'Data Entry'!L278</f>
        <v>0</v>
      </c>
      <c r="I277">
        <f t="shared" si="22"/>
        <v>0</v>
      </c>
      <c r="J277" s="16" t="e">
        <f t="shared" si="23"/>
        <v>#DIV/0!</v>
      </c>
      <c r="K277">
        <f>SUMIF('Data Entry'!M$3:M$1000,A277,'Data Entry'!N$3:N$1000)+SUMIF('Data Entry'!O$3:O$1000,A277,'Data Entry'!P$3:P$1000)+SUMIF('Data Entry'!Q$3:Q$1000,A277,'Data Entry'!R$3:R$1000)</f>
        <v>0</v>
      </c>
      <c r="L277">
        <f t="shared" si="24"/>
        <v>0</v>
      </c>
    </row>
    <row r="278" spans="1:12">
      <c r="A278">
        <f>'Data Entry'!A279</f>
        <v>0</v>
      </c>
      <c r="B278">
        <f>'Data Entry'!B279</f>
        <v>0</v>
      </c>
      <c r="C278">
        <f>'Data Entry'!I279</f>
        <v>0</v>
      </c>
      <c r="D278">
        <f>'Data Entry'!J279</f>
        <v>0</v>
      </c>
      <c r="E278">
        <f t="shared" si="20"/>
        <v>0</v>
      </c>
      <c r="F278" s="16" t="e">
        <f t="shared" si="21"/>
        <v>#DIV/0!</v>
      </c>
      <c r="G278">
        <f>'Data Entry'!K279</f>
        <v>0</v>
      </c>
      <c r="H278">
        <f>'Data Entry'!L279</f>
        <v>0</v>
      </c>
      <c r="I278">
        <f t="shared" si="22"/>
        <v>0</v>
      </c>
      <c r="J278" s="16" t="e">
        <f t="shared" si="23"/>
        <v>#DIV/0!</v>
      </c>
      <c r="K278">
        <f>SUMIF('Data Entry'!M$3:M$1000,A278,'Data Entry'!N$3:N$1000)+SUMIF('Data Entry'!O$3:O$1000,A278,'Data Entry'!P$3:P$1000)+SUMIF('Data Entry'!Q$3:Q$1000,A278,'Data Entry'!R$3:R$1000)</f>
        <v>0</v>
      </c>
      <c r="L278">
        <f t="shared" si="24"/>
        <v>0</v>
      </c>
    </row>
    <row r="279" spans="1:12">
      <c r="A279">
        <f>'Data Entry'!A280</f>
        <v>0</v>
      </c>
      <c r="B279">
        <f>'Data Entry'!B280</f>
        <v>0</v>
      </c>
      <c r="C279">
        <f>'Data Entry'!I280</f>
        <v>0</v>
      </c>
      <c r="D279">
        <f>'Data Entry'!J280</f>
        <v>0</v>
      </c>
      <c r="E279">
        <f t="shared" si="20"/>
        <v>0</v>
      </c>
      <c r="F279" s="16" t="e">
        <f t="shared" si="21"/>
        <v>#DIV/0!</v>
      </c>
      <c r="G279">
        <f>'Data Entry'!K280</f>
        <v>0</v>
      </c>
      <c r="H279">
        <f>'Data Entry'!L280</f>
        <v>0</v>
      </c>
      <c r="I279">
        <f t="shared" si="22"/>
        <v>0</v>
      </c>
      <c r="J279" s="16" t="e">
        <f t="shared" si="23"/>
        <v>#DIV/0!</v>
      </c>
      <c r="K279">
        <f>SUMIF('Data Entry'!M$3:M$1000,A279,'Data Entry'!N$3:N$1000)+SUMIF('Data Entry'!O$3:O$1000,A279,'Data Entry'!P$3:P$1000)+SUMIF('Data Entry'!Q$3:Q$1000,A279,'Data Entry'!R$3:R$1000)</f>
        <v>0</v>
      </c>
      <c r="L279">
        <f t="shared" si="24"/>
        <v>0</v>
      </c>
    </row>
    <row r="280" spans="1:12">
      <c r="A280">
        <f>'Data Entry'!A281</f>
        <v>0</v>
      </c>
      <c r="B280">
        <f>'Data Entry'!B281</f>
        <v>0</v>
      </c>
      <c r="C280">
        <f>'Data Entry'!I281</f>
        <v>0</v>
      </c>
      <c r="D280">
        <f>'Data Entry'!J281</f>
        <v>0</v>
      </c>
      <c r="E280">
        <f t="shared" si="20"/>
        <v>0</v>
      </c>
      <c r="F280" s="16" t="e">
        <f t="shared" si="21"/>
        <v>#DIV/0!</v>
      </c>
      <c r="G280">
        <f>'Data Entry'!K281</f>
        <v>0</v>
      </c>
      <c r="H280">
        <f>'Data Entry'!L281</f>
        <v>0</v>
      </c>
      <c r="I280">
        <f t="shared" si="22"/>
        <v>0</v>
      </c>
      <c r="J280" s="16" t="e">
        <f t="shared" si="23"/>
        <v>#DIV/0!</v>
      </c>
      <c r="K280">
        <f>SUMIF('Data Entry'!M$3:M$1000,A280,'Data Entry'!N$3:N$1000)+SUMIF('Data Entry'!O$3:O$1000,A280,'Data Entry'!P$3:P$1000)+SUMIF('Data Entry'!Q$3:Q$1000,A280,'Data Entry'!R$3:R$1000)</f>
        <v>0</v>
      </c>
      <c r="L280">
        <f t="shared" si="24"/>
        <v>0</v>
      </c>
    </row>
    <row r="281" spans="1:12">
      <c r="A281">
        <f>'Data Entry'!A282</f>
        <v>0</v>
      </c>
      <c r="B281">
        <f>'Data Entry'!B282</f>
        <v>0</v>
      </c>
      <c r="C281">
        <f>'Data Entry'!I282</f>
        <v>0</v>
      </c>
      <c r="D281">
        <f>'Data Entry'!J282</f>
        <v>0</v>
      </c>
      <c r="E281">
        <f t="shared" si="20"/>
        <v>0</v>
      </c>
      <c r="F281" s="16" t="e">
        <f t="shared" si="21"/>
        <v>#DIV/0!</v>
      </c>
      <c r="G281">
        <f>'Data Entry'!K282</f>
        <v>0</v>
      </c>
      <c r="H281">
        <f>'Data Entry'!L282</f>
        <v>0</v>
      </c>
      <c r="I281">
        <f t="shared" si="22"/>
        <v>0</v>
      </c>
      <c r="J281" s="16" t="e">
        <f t="shared" si="23"/>
        <v>#DIV/0!</v>
      </c>
      <c r="K281">
        <f>SUMIF('Data Entry'!M$3:M$1000,A281,'Data Entry'!N$3:N$1000)+SUMIF('Data Entry'!O$3:O$1000,A281,'Data Entry'!P$3:P$1000)+SUMIF('Data Entry'!Q$3:Q$1000,A281,'Data Entry'!R$3:R$1000)</f>
        <v>0</v>
      </c>
      <c r="L281">
        <f t="shared" si="24"/>
        <v>0</v>
      </c>
    </row>
    <row r="282" spans="1:12">
      <c r="A282">
        <f>'Data Entry'!A283</f>
        <v>0</v>
      </c>
      <c r="B282">
        <f>'Data Entry'!B283</f>
        <v>0</v>
      </c>
      <c r="C282">
        <f>'Data Entry'!I283</f>
        <v>0</v>
      </c>
      <c r="D282">
        <f>'Data Entry'!J283</f>
        <v>0</v>
      </c>
      <c r="E282">
        <f t="shared" si="20"/>
        <v>0</v>
      </c>
      <c r="F282" s="16" t="e">
        <f t="shared" si="21"/>
        <v>#DIV/0!</v>
      </c>
      <c r="G282">
        <f>'Data Entry'!K283</f>
        <v>0</v>
      </c>
      <c r="H282">
        <f>'Data Entry'!L283</f>
        <v>0</v>
      </c>
      <c r="I282">
        <f t="shared" si="22"/>
        <v>0</v>
      </c>
      <c r="J282" s="16" t="e">
        <f t="shared" si="23"/>
        <v>#DIV/0!</v>
      </c>
      <c r="K282">
        <f>SUMIF('Data Entry'!M$3:M$1000,A282,'Data Entry'!N$3:N$1000)+SUMIF('Data Entry'!O$3:O$1000,A282,'Data Entry'!P$3:P$1000)+SUMIF('Data Entry'!Q$3:Q$1000,A282,'Data Entry'!R$3:R$1000)</f>
        <v>0</v>
      </c>
      <c r="L282">
        <f t="shared" si="24"/>
        <v>0</v>
      </c>
    </row>
    <row r="283" spans="1:12">
      <c r="A283">
        <f>'Data Entry'!A284</f>
        <v>0</v>
      </c>
      <c r="B283">
        <f>'Data Entry'!B284</f>
        <v>0</v>
      </c>
      <c r="C283">
        <f>'Data Entry'!I284</f>
        <v>0</v>
      </c>
      <c r="D283">
        <f>'Data Entry'!J284</f>
        <v>0</v>
      </c>
      <c r="E283">
        <f t="shared" si="20"/>
        <v>0</v>
      </c>
      <c r="F283" s="16" t="e">
        <f t="shared" si="21"/>
        <v>#DIV/0!</v>
      </c>
      <c r="G283">
        <f>'Data Entry'!K284</f>
        <v>0</v>
      </c>
      <c r="H283">
        <f>'Data Entry'!L284</f>
        <v>0</v>
      </c>
      <c r="I283">
        <f t="shared" si="22"/>
        <v>0</v>
      </c>
      <c r="J283" s="16" t="e">
        <f t="shared" si="23"/>
        <v>#DIV/0!</v>
      </c>
      <c r="K283">
        <f>SUMIF('Data Entry'!M$3:M$1000,A283,'Data Entry'!N$3:N$1000)+SUMIF('Data Entry'!O$3:O$1000,A283,'Data Entry'!P$3:P$1000)+SUMIF('Data Entry'!Q$3:Q$1000,A283,'Data Entry'!R$3:R$1000)</f>
        <v>0</v>
      </c>
      <c r="L283">
        <f t="shared" si="24"/>
        <v>0</v>
      </c>
    </row>
    <row r="284" spans="1:12">
      <c r="A284">
        <f>'Data Entry'!A285</f>
        <v>0</v>
      </c>
      <c r="B284">
        <f>'Data Entry'!B285</f>
        <v>0</v>
      </c>
      <c r="C284">
        <f>'Data Entry'!I285</f>
        <v>0</v>
      </c>
      <c r="D284">
        <f>'Data Entry'!J285</f>
        <v>0</v>
      </c>
      <c r="E284">
        <f t="shared" si="20"/>
        <v>0</v>
      </c>
      <c r="F284" s="16" t="e">
        <f t="shared" si="21"/>
        <v>#DIV/0!</v>
      </c>
      <c r="G284">
        <f>'Data Entry'!K285</f>
        <v>0</v>
      </c>
      <c r="H284">
        <f>'Data Entry'!L285</f>
        <v>0</v>
      </c>
      <c r="I284">
        <f t="shared" si="22"/>
        <v>0</v>
      </c>
      <c r="J284" s="16" t="e">
        <f t="shared" si="23"/>
        <v>#DIV/0!</v>
      </c>
      <c r="K284">
        <f>SUMIF('Data Entry'!M$3:M$1000,A284,'Data Entry'!N$3:N$1000)+SUMIF('Data Entry'!O$3:O$1000,A284,'Data Entry'!P$3:P$1000)+SUMIF('Data Entry'!Q$3:Q$1000,A284,'Data Entry'!R$3:R$1000)</f>
        <v>0</v>
      </c>
      <c r="L284">
        <f t="shared" si="24"/>
        <v>0</v>
      </c>
    </row>
    <row r="285" spans="1:12">
      <c r="A285">
        <f>'Data Entry'!A286</f>
        <v>0</v>
      </c>
      <c r="B285">
        <f>'Data Entry'!B286</f>
        <v>0</v>
      </c>
      <c r="C285">
        <f>'Data Entry'!I286</f>
        <v>0</v>
      </c>
      <c r="D285">
        <f>'Data Entry'!J286</f>
        <v>0</v>
      </c>
      <c r="E285">
        <f t="shared" si="20"/>
        <v>0</v>
      </c>
      <c r="F285" s="16" t="e">
        <f t="shared" si="21"/>
        <v>#DIV/0!</v>
      </c>
      <c r="G285">
        <f>'Data Entry'!K286</f>
        <v>0</v>
      </c>
      <c r="H285">
        <f>'Data Entry'!L286</f>
        <v>0</v>
      </c>
      <c r="I285">
        <f t="shared" si="22"/>
        <v>0</v>
      </c>
      <c r="J285" s="16" t="e">
        <f t="shared" si="23"/>
        <v>#DIV/0!</v>
      </c>
      <c r="K285">
        <f>SUMIF('Data Entry'!M$3:M$1000,A285,'Data Entry'!N$3:N$1000)+SUMIF('Data Entry'!O$3:O$1000,A285,'Data Entry'!P$3:P$1000)+SUMIF('Data Entry'!Q$3:Q$1000,A285,'Data Entry'!R$3:R$1000)</f>
        <v>0</v>
      </c>
      <c r="L285">
        <f t="shared" si="24"/>
        <v>0</v>
      </c>
    </row>
    <row r="286" spans="1:12">
      <c r="A286">
        <f>'Data Entry'!A287</f>
        <v>0</v>
      </c>
      <c r="B286">
        <f>'Data Entry'!B287</f>
        <v>0</v>
      </c>
      <c r="C286">
        <f>'Data Entry'!I287</f>
        <v>0</v>
      </c>
      <c r="D286">
        <f>'Data Entry'!J287</f>
        <v>0</v>
      </c>
      <c r="E286">
        <f t="shared" si="20"/>
        <v>0</v>
      </c>
      <c r="F286" s="16" t="e">
        <f t="shared" si="21"/>
        <v>#DIV/0!</v>
      </c>
      <c r="G286">
        <f>'Data Entry'!K287</f>
        <v>0</v>
      </c>
      <c r="H286">
        <f>'Data Entry'!L287</f>
        <v>0</v>
      </c>
      <c r="I286">
        <f t="shared" si="22"/>
        <v>0</v>
      </c>
      <c r="J286" s="16" t="e">
        <f t="shared" si="23"/>
        <v>#DIV/0!</v>
      </c>
      <c r="K286">
        <f>SUMIF('Data Entry'!M$3:M$1000,A286,'Data Entry'!N$3:N$1000)+SUMIF('Data Entry'!O$3:O$1000,A286,'Data Entry'!P$3:P$1000)+SUMIF('Data Entry'!Q$3:Q$1000,A286,'Data Entry'!R$3:R$1000)</f>
        <v>0</v>
      </c>
      <c r="L286">
        <f t="shared" si="24"/>
        <v>0</v>
      </c>
    </row>
    <row r="287" spans="1:12">
      <c r="A287">
        <f>'Data Entry'!A288</f>
        <v>0</v>
      </c>
      <c r="B287">
        <f>'Data Entry'!B288</f>
        <v>0</v>
      </c>
      <c r="C287">
        <f>'Data Entry'!I288</f>
        <v>0</v>
      </c>
      <c r="D287">
        <f>'Data Entry'!J288</f>
        <v>0</v>
      </c>
      <c r="E287">
        <f t="shared" si="20"/>
        <v>0</v>
      </c>
      <c r="F287" s="16" t="e">
        <f t="shared" si="21"/>
        <v>#DIV/0!</v>
      </c>
      <c r="G287">
        <f>'Data Entry'!K288</f>
        <v>0</v>
      </c>
      <c r="H287">
        <f>'Data Entry'!L288</f>
        <v>0</v>
      </c>
      <c r="I287">
        <f t="shared" si="22"/>
        <v>0</v>
      </c>
      <c r="J287" s="16" t="e">
        <f t="shared" si="23"/>
        <v>#DIV/0!</v>
      </c>
      <c r="K287">
        <f>SUMIF('Data Entry'!M$3:M$1000,A287,'Data Entry'!N$3:N$1000)+SUMIF('Data Entry'!O$3:O$1000,A287,'Data Entry'!P$3:P$1000)+SUMIF('Data Entry'!Q$3:Q$1000,A287,'Data Entry'!R$3:R$1000)</f>
        <v>0</v>
      </c>
      <c r="L287">
        <f t="shared" si="24"/>
        <v>0</v>
      </c>
    </row>
    <row r="288" spans="1:12">
      <c r="A288">
        <f>'Data Entry'!A289</f>
        <v>0</v>
      </c>
      <c r="B288">
        <f>'Data Entry'!B289</f>
        <v>0</v>
      </c>
      <c r="C288">
        <f>'Data Entry'!I289</f>
        <v>0</v>
      </c>
      <c r="D288">
        <f>'Data Entry'!J289</f>
        <v>0</v>
      </c>
      <c r="E288">
        <f t="shared" si="20"/>
        <v>0</v>
      </c>
      <c r="F288" s="16" t="e">
        <f t="shared" si="21"/>
        <v>#DIV/0!</v>
      </c>
      <c r="G288">
        <f>'Data Entry'!K289</f>
        <v>0</v>
      </c>
      <c r="H288">
        <f>'Data Entry'!L289</f>
        <v>0</v>
      </c>
      <c r="I288">
        <f t="shared" si="22"/>
        <v>0</v>
      </c>
      <c r="J288" s="16" t="e">
        <f t="shared" si="23"/>
        <v>#DIV/0!</v>
      </c>
      <c r="K288">
        <f>SUMIF('Data Entry'!M$3:M$1000,A288,'Data Entry'!N$3:N$1000)+SUMIF('Data Entry'!O$3:O$1000,A288,'Data Entry'!P$3:P$1000)+SUMIF('Data Entry'!Q$3:Q$1000,A288,'Data Entry'!R$3:R$1000)</f>
        <v>0</v>
      </c>
      <c r="L288">
        <f t="shared" si="24"/>
        <v>0</v>
      </c>
    </row>
    <row r="289" spans="1:12">
      <c r="A289">
        <f>'Data Entry'!A290</f>
        <v>0</v>
      </c>
      <c r="B289">
        <f>'Data Entry'!B290</f>
        <v>0</v>
      </c>
      <c r="C289">
        <f>'Data Entry'!I290</f>
        <v>0</v>
      </c>
      <c r="D289">
        <f>'Data Entry'!J290</f>
        <v>0</v>
      </c>
      <c r="E289">
        <f t="shared" si="20"/>
        <v>0</v>
      </c>
      <c r="F289" s="16" t="e">
        <f t="shared" si="21"/>
        <v>#DIV/0!</v>
      </c>
      <c r="G289">
        <f>'Data Entry'!K290</f>
        <v>0</v>
      </c>
      <c r="H289">
        <f>'Data Entry'!L290</f>
        <v>0</v>
      </c>
      <c r="I289">
        <f t="shared" si="22"/>
        <v>0</v>
      </c>
      <c r="J289" s="16" t="e">
        <f t="shared" si="23"/>
        <v>#DIV/0!</v>
      </c>
      <c r="K289">
        <f>SUMIF('Data Entry'!M$3:M$1000,A289,'Data Entry'!N$3:N$1000)+SUMIF('Data Entry'!O$3:O$1000,A289,'Data Entry'!P$3:P$1000)+SUMIF('Data Entry'!Q$3:Q$1000,A289,'Data Entry'!R$3:R$1000)</f>
        <v>0</v>
      </c>
      <c r="L289">
        <f t="shared" si="24"/>
        <v>0</v>
      </c>
    </row>
    <row r="290" spans="1:12">
      <c r="A290">
        <f>'Data Entry'!A291</f>
        <v>0</v>
      </c>
      <c r="B290">
        <f>'Data Entry'!B291</f>
        <v>0</v>
      </c>
      <c r="C290">
        <f>'Data Entry'!I291</f>
        <v>0</v>
      </c>
      <c r="D290">
        <f>'Data Entry'!J291</f>
        <v>0</v>
      </c>
      <c r="E290">
        <f t="shared" si="20"/>
        <v>0</v>
      </c>
      <c r="F290" s="16" t="e">
        <f t="shared" si="21"/>
        <v>#DIV/0!</v>
      </c>
      <c r="G290">
        <f>'Data Entry'!K291</f>
        <v>0</v>
      </c>
      <c r="H290">
        <f>'Data Entry'!L291</f>
        <v>0</v>
      </c>
      <c r="I290">
        <f t="shared" si="22"/>
        <v>0</v>
      </c>
      <c r="J290" s="16" t="e">
        <f t="shared" si="23"/>
        <v>#DIV/0!</v>
      </c>
      <c r="K290">
        <f>SUMIF('Data Entry'!M$3:M$1000,A290,'Data Entry'!N$3:N$1000)+SUMIF('Data Entry'!O$3:O$1000,A290,'Data Entry'!P$3:P$1000)+SUMIF('Data Entry'!Q$3:Q$1000,A290,'Data Entry'!R$3:R$1000)</f>
        <v>0</v>
      </c>
      <c r="L290">
        <f t="shared" si="24"/>
        <v>0</v>
      </c>
    </row>
    <row r="291" spans="1:12">
      <c r="A291">
        <f>'Data Entry'!A292</f>
        <v>0</v>
      </c>
      <c r="B291">
        <f>'Data Entry'!B292</f>
        <v>0</v>
      </c>
      <c r="C291">
        <f>'Data Entry'!I292</f>
        <v>0</v>
      </c>
      <c r="D291">
        <f>'Data Entry'!J292</f>
        <v>0</v>
      </c>
      <c r="E291">
        <f t="shared" si="20"/>
        <v>0</v>
      </c>
      <c r="F291" s="16" t="e">
        <f t="shared" si="21"/>
        <v>#DIV/0!</v>
      </c>
      <c r="G291">
        <f>'Data Entry'!K292</f>
        <v>0</v>
      </c>
      <c r="H291">
        <f>'Data Entry'!L292</f>
        <v>0</v>
      </c>
      <c r="I291">
        <f t="shared" si="22"/>
        <v>0</v>
      </c>
      <c r="J291" s="16" t="e">
        <f t="shared" si="23"/>
        <v>#DIV/0!</v>
      </c>
      <c r="K291">
        <f>SUMIF('Data Entry'!M$3:M$1000,A291,'Data Entry'!N$3:N$1000)+SUMIF('Data Entry'!O$3:O$1000,A291,'Data Entry'!P$3:P$1000)+SUMIF('Data Entry'!Q$3:Q$1000,A291,'Data Entry'!R$3:R$1000)</f>
        <v>0</v>
      </c>
      <c r="L291">
        <f t="shared" si="24"/>
        <v>0</v>
      </c>
    </row>
    <row r="292" spans="1:12">
      <c r="A292">
        <f>'Data Entry'!A293</f>
        <v>0</v>
      </c>
      <c r="B292">
        <f>'Data Entry'!B293</f>
        <v>0</v>
      </c>
      <c r="C292">
        <f>'Data Entry'!I293</f>
        <v>0</v>
      </c>
      <c r="D292">
        <f>'Data Entry'!J293</f>
        <v>0</v>
      </c>
      <c r="E292">
        <f t="shared" si="20"/>
        <v>0</v>
      </c>
      <c r="F292" s="16" t="e">
        <f t="shared" si="21"/>
        <v>#DIV/0!</v>
      </c>
      <c r="G292">
        <f>'Data Entry'!K293</f>
        <v>0</v>
      </c>
      <c r="H292">
        <f>'Data Entry'!L293</f>
        <v>0</v>
      </c>
      <c r="I292">
        <f t="shared" si="22"/>
        <v>0</v>
      </c>
      <c r="J292" s="16" t="e">
        <f t="shared" si="23"/>
        <v>#DIV/0!</v>
      </c>
      <c r="K292">
        <f>SUMIF('Data Entry'!M$3:M$1000,A292,'Data Entry'!N$3:N$1000)+SUMIF('Data Entry'!O$3:O$1000,A292,'Data Entry'!P$3:P$1000)+SUMIF('Data Entry'!Q$3:Q$1000,A292,'Data Entry'!R$3:R$1000)</f>
        <v>0</v>
      </c>
      <c r="L292">
        <f t="shared" si="24"/>
        <v>0</v>
      </c>
    </row>
    <row r="293" spans="1:12">
      <c r="A293">
        <f>'Data Entry'!A294</f>
        <v>0</v>
      </c>
      <c r="B293">
        <f>'Data Entry'!B294</f>
        <v>0</v>
      </c>
      <c r="C293">
        <f>'Data Entry'!I294</f>
        <v>0</v>
      </c>
      <c r="D293">
        <f>'Data Entry'!J294</f>
        <v>0</v>
      </c>
      <c r="E293">
        <f t="shared" si="20"/>
        <v>0</v>
      </c>
      <c r="F293" s="16" t="e">
        <f t="shared" si="21"/>
        <v>#DIV/0!</v>
      </c>
      <c r="G293">
        <f>'Data Entry'!K294</f>
        <v>0</v>
      </c>
      <c r="H293">
        <f>'Data Entry'!L294</f>
        <v>0</v>
      </c>
      <c r="I293">
        <f t="shared" si="22"/>
        <v>0</v>
      </c>
      <c r="J293" s="16" t="e">
        <f t="shared" si="23"/>
        <v>#DIV/0!</v>
      </c>
      <c r="K293">
        <f>SUMIF('Data Entry'!M$3:M$1000,A293,'Data Entry'!N$3:N$1000)+SUMIF('Data Entry'!O$3:O$1000,A293,'Data Entry'!P$3:P$1000)+SUMIF('Data Entry'!Q$3:Q$1000,A293,'Data Entry'!R$3:R$1000)</f>
        <v>0</v>
      </c>
      <c r="L293">
        <f t="shared" si="24"/>
        <v>0</v>
      </c>
    </row>
    <row r="294" spans="1:12">
      <c r="A294">
        <f>'Data Entry'!A295</f>
        <v>0</v>
      </c>
      <c r="B294">
        <f>'Data Entry'!B295</f>
        <v>0</v>
      </c>
      <c r="C294">
        <f>'Data Entry'!I295</f>
        <v>0</v>
      </c>
      <c r="D294">
        <f>'Data Entry'!J295</f>
        <v>0</v>
      </c>
      <c r="E294">
        <f t="shared" si="20"/>
        <v>0</v>
      </c>
      <c r="F294" s="16" t="e">
        <f t="shared" si="21"/>
        <v>#DIV/0!</v>
      </c>
      <c r="G294">
        <f>'Data Entry'!K295</f>
        <v>0</v>
      </c>
      <c r="H294">
        <f>'Data Entry'!L295</f>
        <v>0</v>
      </c>
      <c r="I294">
        <f t="shared" si="22"/>
        <v>0</v>
      </c>
      <c r="J294" s="16" t="e">
        <f t="shared" si="23"/>
        <v>#DIV/0!</v>
      </c>
      <c r="K294">
        <f>SUMIF('Data Entry'!M$3:M$1000,A294,'Data Entry'!N$3:N$1000)+SUMIF('Data Entry'!O$3:O$1000,A294,'Data Entry'!P$3:P$1000)+SUMIF('Data Entry'!Q$3:Q$1000,A294,'Data Entry'!R$3:R$1000)</f>
        <v>0</v>
      </c>
      <c r="L294">
        <f t="shared" si="24"/>
        <v>0</v>
      </c>
    </row>
    <row r="295" spans="1:12">
      <c r="A295">
        <f>'Data Entry'!A296</f>
        <v>0</v>
      </c>
      <c r="B295">
        <f>'Data Entry'!B296</f>
        <v>0</v>
      </c>
      <c r="C295">
        <f>'Data Entry'!I296</f>
        <v>0</v>
      </c>
      <c r="D295">
        <f>'Data Entry'!J296</f>
        <v>0</v>
      </c>
      <c r="E295">
        <f t="shared" si="20"/>
        <v>0</v>
      </c>
      <c r="F295" s="16" t="e">
        <f t="shared" si="21"/>
        <v>#DIV/0!</v>
      </c>
      <c r="G295">
        <f>'Data Entry'!K296</f>
        <v>0</v>
      </c>
      <c r="H295">
        <f>'Data Entry'!L296</f>
        <v>0</v>
      </c>
      <c r="I295">
        <f t="shared" si="22"/>
        <v>0</v>
      </c>
      <c r="J295" s="16" t="e">
        <f t="shared" si="23"/>
        <v>#DIV/0!</v>
      </c>
      <c r="K295">
        <f>SUMIF('Data Entry'!M$3:M$1000,A295,'Data Entry'!N$3:N$1000)+SUMIF('Data Entry'!O$3:O$1000,A295,'Data Entry'!P$3:P$1000)+SUMIF('Data Entry'!Q$3:Q$1000,A295,'Data Entry'!R$3:R$1000)</f>
        <v>0</v>
      </c>
      <c r="L295">
        <f t="shared" si="24"/>
        <v>0</v>
      </c>
    </row>
    <row r="296" spans="1:12">
      <c r="A296">
        <f>'Data Entry'!A297</f>
        <v>0</v>
      </c>
      <c r="B296">
        <f>'Data Entry'!B297</f>
        <v>0</v>
      </c>
      <c r="C296">
        <f>'Data Entry'!I297</f>
        <v>0</v>
      </c>
      <c r="D296">
        <f>'Data Entry'!J297</f>
        <v>0</v>
      </c>
      <c r="E296">
        <f t="shared" si="20"/>
        <v>0</v>
      </c>
      <c r="F296" s="16" t="e">
        <f t="shared" si="21"/>
        <v>#DIV/0!</v>
      </c>
      <c r="G296">
        <f>'Data Entry'!K297</f>
        <v>0</v>
      </c>
      <c r="H296">
        <f>'Data Entry'!L297</f>
        <v>0</v>
      </c>
      <c r="I296">
        <f t="shared" si="22"/>
        <v>0</v>
      </c>
      <c r="J296" s="16" t="e">
        <f t="shared" si="23"/>
        <v>#DIV/0!</v>
      </c>
      <c r="K296">
        <f>SUMIF('Data Entry'!M$3:M$1000,A296,'Data Entry'!N$3:N$1000)+SUMIF('Data Entry'!O$3:O$1000,A296,'Data Entry'!P$3:P$1000)+SUMIF('Data Entry'!Q$3:Q$1000,A296,'Data Entry'!R$3:R$1000)</f>
        <v>0</v>
      </c>
      <c r="L296">
        <f t="shared" si="24"/>
        <v>0</v>
      </c>
    </row>
    <row r="297" spans="1:12">
      <c r="A297">
        <f>'Data Entry'!A298</f>
        <v>0</v>
      </c>
      <c r="B297">
        <f>'Data Entry'!B298</f>
        <v>0</v>
      </c>
      <c r="C297">
        <f>'Data Entry'!I298</f>
        <v>0</v>
      </c>
      <c r="D297">
        <f>'Data Entry'!J298</f>
        <v>0</v>
      </c>
      <c r="E297">
        <f t="shared" si="20"/>
        <v>0</v>
      </c>
      <c r="F297" s="16" t="e">
        <f t="shared" si="21"/>
        <v>#DIV/0!</v>
      </c>
      <c r="G297">
        <f>'Data Entry'!K298</f>
        <v>0</v>
      </c>
      <c r="H297">
        <f>'Data Entry'!L298</f>
        <v>0</v>
      </c>
      <c r="I297">
        <f t="shared" si="22"/>
        <v>0</v>
      </c>
      <c r="J297" s="16" t="e">
        <f t="shared" si="23"/>
        <v>#DIV/0!</v>
      </c>
      <c r="K297">
        <f>SUMIF('Data Entry'!M$3:M$1000,A297,'Data Entry'!N$3:N$1000)+SUMIF('Data Entry'!O$3:O$1000,A297,'Data Entry'!P$3:P$1000)+SUMIF('Data Entry'!Q$3:Q$1000,A297,'Data Entry'!R$3:R$1000)</f>
        <v>0</v>
      </c>
      <c r="L297">
        <f t="shared" si="24"/>
        <v>0</v>
      </c>
    </row>
    <row r="298" spans="1:12">
      <c r="A298">
        <f>'Data Entry'!A299</f>
        <v>0</v>
      </c>
      <c r="B298">
        <f>'Data Entry'!B299</f>
        <v>0</v>
      </c>
      <c r="C298">
        <f>'Data Entry'!I299</f>
        <v>0</v>
      </c>
      <c r="D298">
        <f>'Data Entry'!J299</f>
        <v>0</v>
      </c>
      <c r="E298">
        <f t="shared" si="20"/>
        <v>0</v>
      </c>
      <c r="F298" s="16" t="e">
        <f t="shared" si="21"/>
        <v>#DIV/0!</v>
      </c>
      <c r="G298">
        <f>'Data Entry'!K299</f>
        <v>0</v>
      </c>
      <c r="H298">
        <f>'Data Entry'!L299</f>
        <v>0</v>
      </c>
      <c r="I298">
        <f t="shared" si="22"/>
        <v>0</v>
      </c>
      <c r="J298" s="16" t="e">
        <f t="shared" si="23"/>
        <v>#DIV/0!</v>
      </c>
      <c r="K298">
        <f>SUMIF('Data Entry'!M$3:M$1000,A298,'Data Entry'!N$3:N$1000)+SUMIF('Data Entry'!O$3:O$1000,A298,'Data Entry'!P$3:P$1000)+SUMIF('Data Entry'!Q$3:Q$1000,A298,'Data Entry'!R$3:R$1000)</f>
        <v>0</v>
      </c>
      <c r="L298">
        <f t="shared" si="24"/>
        <v>0</v>
      </c>
    </row>
    <row r="299" spans="1:12">
      <c r="A299">
        <f>'Data Entry'!A300</f>
        <v>0</v>
      </c>
      <c r="B299">
        <f>'Data Entry'!B300</f>
        <v>0</v>
      </c>
      <c r="C299">
        <f>'Data Entry'!I300</f>
        <v>0</v>
      </c>
      <c r="D299">
        <f>'Data Entry'!J300</f>
        <v>0</v>
      </c>
      <c r="E299">
        <f t="shared" si="20"/>
        <v>0</v>
      </c>
      <c r="F299" s="16" t="e">
        <f t="shared" si="21"/>
        <v>#DIV/0!</v>
      </c>
      <c r="G299">
        <f>'Data Entry'!K300</f>
        <v>0</v>
      </c>
      <c r="H299">
        <f>'Data Entry'!L300</f>
        <v>0</v>
      </c>
      <c r="I299">
        <f t="shared" si="22"/>
        <v>0</v>
      </c>
      <c r="J299" s="16" t="e">
        <f t="shared" si="23"/>
        <v>#DIV/0!</v>
      </c>
      <c r="K299">
        <f>SUMIF('Data Entry'!M$3:M$1000,A299,'Data Entry'!N$3:N$1000)+SUMIF('Data Entry'!O$3:O$1000,A299,'Data Entry'!P$3:P$1000)+SUMIF('Data Entry'!Q$3:Q$1000,A299,'Data Entry'!R$3:R$1000)</f>
        <v>0</v>
      </c>
      <c r="L299">
        <f t="shared" si="24"/>
        <v>0</v>
      </c>
    </row>
    <row r="300" spans="1:12">
      <c r="A300">
        <f>'Data Entry'!A301</f>
        <v>0</v>
      </c>
      <c r="B300">
        <f>'Data Entry'!B301</f>
        <v>0</v>
      </c>
      <c r="C300">
        <f>'Data Entry'!I301</f>
        <v>0</v>
      </c>
      <c r="D300">
        <f>'Data Entry'!J301</f>
        <v>0</v>
      </c>
      <c r="E300">
        <f t="shared" si="20"/>
        <v>0</v>
      </c>
      <c r="F300" s="16" t="e">
        <f t="shared" si="21"/>
        <v>#DIV/0!</v>
      </c>
      <c r="G300">
        <f>'Data Entry'!K301</f>
        <v>0</v>
      </c>
      <c r="H300">
        <f>'Data Entry'!L301</f>
        <v>0</v>
      </c>
      <c r="I300">
        <f t="shared" si="22"/>
        <v>0</v>
      </c>
      <c r="J300" s="16" t="e">
        <f t="shared" si="23"/>
        <v>#DIV/0!</v>
      </c>
      <c r="K300">
        <f>SUMIF('Data Entry'!M$3:M$1000,A300,'Data Entry'!N$3:N$1000)+SUMIF('Data Entry'!O$3:O$1000,A300,'Data Entry'!P$3:P$1000)+SUMIF('Data Entry'!Q$3:Q$1000,A300,'Data Entry'!R$3:R$1000)</f>
        <v>0</v>
      </c>
      <c r="L300">
        <f t="shared" si="24"/>
        <v>0</v>
      </c>
    </row>
    <row r="301" spans="1:12">
      <c r="A301">
        <f>'Data Entry'!A302</f>
        <v>0</v>
      </c>
      <c r="B301">
        <f>'Data Entry'!B302</f>
        <v>0</v>
      </c>
      <c r="C301">
        <f>'Data Entry'!I302</f>
        <v>0</v>
      </c>
      <c r="D301">
        <f>'Data Entry'!J302</f>
        <v>0</v>
      </c>
      <c r="E301">
        <f t="shared" si="20"/>
        <v>0</v>
      </c>
      <c r="F301" s="16" t="e">
        <f t="shared" si="21"/>
        <v>#DIV/0!</v>
      </c>
      <c r="G301">
        <f>'Data Entry'!K302</f>
        <v>0</v>
      </c>
      <c r="H301">
        <f>'Data Entry'!L302</f>
        <v>0</v>
      </c>
      <c r="I301">
        <f t="shared" si="22"/>
        <v>0</v>
      </c>
      <c r="J301" s="16" t="e">
        <f t="shared" si="23"/>
        <v>#DIV/0!</v>
      </c>
      <c r="K301">
        <f>SUMIF('Data Entry'!M$3:M$1000,A301,'Data Entry'!N$3:N$1000)+SUMIF('Data Entry'!O$3:O$1000,A301,'Data Entry'!P$3:P$1000)+SUMIF('Data Entry'!Q$3:Q$1000,A301,'Data Entry'!R$3:R$1000)</f>
        <v>0</v>
      </c>
      <c r="L301">
        <f t="shared" si="24"/>
        <v>0</v>
      </c>
    </row>
    <row r="302" spans="1:12">
      <c r="A302">
        <f>'Data Entry'!A303</f>
        <v>0</v>
      </c>
      <c r="B302">
        <f>'Data Entry'!B303</f>
        <v>0</v>
      </c>
      <c r="C302">
        <f>'Data Entry'!I303</f>
        <v>0</v>
      </c>
      <c r="D302">
        <f>'Data Entry'!J303</f>
        <v>0</v>
      </c>
      <c r="E302">
        <f t="shared" si="20"/>
        <v>0</v>
      </c>
      <c r="F302" s="16" t="e">
        <f t="shared" si="21"/>
        <v>#DIV/0!</v>
      </c>
      <c r="G302">
        <f>'Data Entry'!K303</f>
        <v>0</v>
      </c>
      <c r="H302">
        <f>'Data Entry'!L303</f>
        <v>0</v>
      </c>
      <c r="I302">
        <f t="shared" si="22"/>
        <v>0</v>
      </c>
      <c r="J302" s="16" t="e">
        <f t="shared" si="23"/>
        <v>#DIV/0!</v>
      </c>
      <c r="K302">
        <f>SUMIF('Data Entry'!M$3:M$1000,A302,'Data Entry'!N$3:N$1000)+SUMIF('Data Entry'!O$3:O$1000,A302,'Data Entry'!P$3:P$1000)+SUMIF('Data Entry'!Q$3:Q$1000,A302,'Data Entry'!R$3:R$1000)</f>
        <v>0</v>
      </c>
      <c r="L302">
        <f t="shared" si="24"/>
        <v>0</v>
      </c>
    </row>
    <row r="303" spans="1:12">
      <c r="A303">
        <f>'Data Entry'!A304</f>
        <v>0</v>
      </c>
      <c r="B303">
        <f>'Data Entry'!B304</f>
        <v>0</v>
      </c>
      <c r="C303">
        <f>'Data Entry'!I304</f>
        <v>0</v>
      </c>
      <c r="D303">
        <f>'Data Entry'!J304</f>
        <v>0</v>
      </c>
      <c r="E303">
        <f t="shared" si="20"/>
        <v>0</v>
      </c>
      <c r="F303" s="16" t="e">
        <f t="shared" si="21"/>
        <v>#DIV/0!</v>
      </c>
      <c r="G303">
        <f>'Data Entry'!K304</f>
        <v>0</v>
      </c>
      <c r="H303">
        <f>'Data Entry'!L304</f>
        <v>0</v>
      </c>
      <c r="I303">
        <f t="shared" si="22"/>
        <v>0</v>
      </c>
      <c r="J303" s="16" t="e">
        <f t="shared" si="23"/>
        <v>#DIV/0!</v>
      </c>
      <c r="K303">
        <f>SUMIF('Data Entry'!M$3:M$1000,A303,'Data Entry'!N$3:N$1000)+SUMIF('Data Entry'!O$3:O$1000,A303,'Data Entry'!P$3:P$1000)+SUMIF('Data Entry'!Q$3:Q$1000,A303,'Data Entry'!R$3:R$1000)</f>
        <v>0</v>
      </c>
      <c r="L303">
        <f t="shared" si="24"/>
        <v>0</v>
      </c>
    </row>
    <row r="304" spans="1:12">
      <c r="A304">
        <f>'Data Entry'!A305</f>
        <v>0</v>
      </c>
      <c r="B304">
        <f>'Data Entry'!B305</f>
        <v>0</v>
      </c>
      <c r="C304">
        <f>'Data Entry'!I305</f>
        <v>0</v>
      </c>
      <c r="D304">
        <f>'Data Entry'!J305</f>
        <v>0</v>
      </c>
      <c r="E304">
        <f t="shared" si="20"/>
        <v>0</v>
      </c>
      <c r="F304" s="16" t="e">
        <f t="shared" si="21"/>
        <v>#DIV/0!</v>
      </c>
      <c r="G304">
        <f>'Data Entry'!K305</f>
        <v>0</v>
      </c>
      <c r="H304">
        <f>'Data Entry'!L305</f>
        <v>0</v>
      </c>
      <c r="I304">
        <f t="shared" si="22"/>
        <v>0</v>
      </c>
      <c r="J304" s="16" t="e">
        <f t="shared" si="23"/>
        <v>#DIV/0!</v>
      </c>
      <c r="K304">
        <f>SUMIF('Data Entry'!M$3:M$1000,A304,'Data Entry'!N$3:N$1000)+SUMIF('Data Entry'!O$3:O$1000,A304,'Data Entry'!P$3:P$1000)+SUMIF('Data Entry'!Q$3:Q$1000,A304,'Data Entry'!R$3:R$1000)</f>
        <v>0</v>
      </c>
      <c r="L304">
        <f t="shared" si="24"/>
        <v>0</v>
      </c>
    </row>
    <row r="305" spans="1:12">
      <c r="A305">
        <f>'Data Entry'!A306</f>
        <v>0</v>
      </c>
      <c r="B305">
        <f>'Data Entry'!B306</f>
        <v>0</v>
      </c>
      <c r="C305">
        <f>'Data Entry'!I306</f>
        <v>0</v>
      </c>
      <c r="D305">
        <f>'Data Entry'!J306</f>
        <v>0</v>
      </c>
      <c r="E305">
        <f t="shared" si="20"/>
        <v>0</v>
      </c>
      <c r="F305" s="16" t="e">
        <f t="shared" si="21"/>
        <v>#DIV/0!</v>
      </c>
      <c r="G305">
        <f>'Data Entry'!K306</f>
        <v>0</v>
      </c>
      <c r="H305">
        <f>'Data Entry'!L306</f>
        <v>0</v>
      </c>
      <c r="I305">
        <f t="shared" si="22"/>
        <v>0</v>
      </c>
      <c r="J305" s="16" t="e">
        <f t="shared" si="23"/>
        <v>#DIV/0!</v>
      </c>
      <c r="K305">
        <f>SUMIF('Data Entry'!M$3:M$1000,A305,'Data Entry'!N$3:N$1000)+SUMIF('Data Entry'!O$3:O$1000,A305,'Data Entry'!P$3:P$1000)+SUMIF('Data Entry'!Q$3:Q$1000,A305,'Data Entry'!R$3:R$1000)</f>
        <v>0</v>
      </c>
      <c r="L305">
        <f t="shared" si="24"/>
        <v>0</v>
      </c>
    </row>
    <row r="306" spans="1:12">
      <c r="A306">
        <f>'Data Entry'!A307</f>
        <v>0</v>
      </c>
      <c r="B306">
        <f>'Data Entry'!B307</f>
        <v>0</v>
      </c>
      <c r="C306">
        <f>'Data Entry'!I307</f>
        <v>0</v>
      </c>
      <c r="D306">
        <f>'Data Entry'!J307</f>
        <v>0</v>
      </c>
      <c r="E306">
        <f t="shared" si="20"/>
        <v>0</v>
      </c>
      <c r="F306" s="16" t="e">
        <f t="shared" si="21"/>
        <v>#DIV/0!</v>
      </c>
      <c r="G306">
        <f>'Data Entry'!K307</f>
        <v>0</v>
      </c>
      <c r="H306">
        <f>'Data Entry'!L307</f>
        <v>0</v>
      </c>
      <c r="I306">
        <f t="shared" si="22"/>
        <v>0</v>
      </c>
      <c r="J306" s="16" t="e">
        <f t="shared" si="23"/>
        <v>#DIV/0!</v>
      </c>
      <c r="K306">
        <f>SUMIF('Data Entry'!M$3:M$1000,A306,'Data Entry'!N$3:N$1000)+SUMIF('Data Entry'!O$3:O$1000,A306,'Data Entry'!P$3:P$1000)+SUMIF('Data Entry'!Q$3:Q$1000,A306,'Data Entry'!R$3:R$1000)</f>
        <v>0</v>
      </c>
      <c r="L306">
        <f t="shared" si="24"/>
        <v>0</v>
      </c>
    </row>
    <row r="307" spans="1:12">
      <c r="A307">
        <f>'Data Entry'!A308</f>
        <v>0</v>
      </c>
      <c r="B307">
        <f>'Data Entry'!B308</f>
        <v>0</v>
      </c>
      <c r="C307">
        <f>'Data Entry'!I308</f>
        <v>0</v>
      </c>
      <c r="D307">
        <f>'Data Entry'!J308</f>
        <v>0</v>
      </c>
      <c r="E307">
        <f t="shared" si="20"/>
        <v>0</v>
      </c>
      <c r="F307" s="16" t="e">
        <f t="shared" si="21"/>
        <v>#DIV/0!</v>
      </c>
      <c r="G307">
        <f>'Data Entry'!K308</f>
        <v>0</v>
      </c>
      <c r="H307">
        <f>'Data Entry'!L308</f>
        <v>0</v>
      </c>
      <c r="I307">
        <f t="shared" si="22"/>
        <v>0</v>
      </c>
      <c r="J307" s="16" t="e">
        <f t="shared" si="23"/>
        <v>#DIV/0!</v>
      </c>
      <c r="K307">
        <f>SUMIF('Data Entry'!M$3:M$1000,A307,'Data Entry'!N$3:N$1000)+SUMIF('Data Entry'!O$3:O$1000,A307,'Data Entry'!P$3:P$1000)+SUMIF('Data Entry'!Q$3:Q$1000,A307,'Data Entry'!R$3:R$1000)</f>
        <v>0</v>
      </c>
      <c r="L307">
        <f t="shared" si="24"/>
        <v>0</v>
      </c>
    </row>
    <row r="308" spans="1:12">
      <c r="A308">
        <f>'Data Entry'!A309</f>
        <v>0</v>
      </c>
      <c r="B308">
        <f>'Data Entry'!B309</f>
        <v>0</v>
      </c>
      <c r="C308">
        <f>'Data Entry'!I309</f>
        <v>0</v>
      </c>
      <c r="D308">
        <f>'Data Entry'!J309</f>
        <v>0</v>
      </c>
      <c r="E308">
        <f t="shared" si="20"/>
        <v>0</v>
      </c>
      <c r="F308" s="16" t="e">
        <f t="shared" si="21"/>
        <v>#DIV/0!</v>
      </c>
      <c r="G308">
        <f>'Data Entry'!K309</f>
        <v>0</v>
      </c>
      <c r="H308">
        <f>'Data Entry'!L309</f>
        <v>0</v>
      </c>
      <c r="I308">
        <f t="shared" si="22"/>
        <v>0</v>
      </c>
      <c r="J308" s="16" t="e">
        <f t="shared" si="23"/>
        <v>#DIV/0!</v>
      </c>
      <c r="K308">
        <f>SUMIF('Data Entry'!M$3:M$1000,A308,'Data Entry'!N$3:N$1000)+SUMIF('Data Entry'!O$3:O$1000,A308,'Data Entry'!P$3:P$1000)+SUMIF('Data Entry'!Q$3:Q$1000,A308,'Data Entry'!R$3:R$1000)</f>
        <v>0</v>
      </c>
      <c r="L308">
        <f t="shared" si="24"/>
        <v>0</v>
      </c>
    </row>
    <row r="309" spans="1:12">
      <c r="A309">
        <f>'Data Entry'!A310</f>
        <v>0</v>
      </c>
      <c r="B309">
        <f>'Data Entry'!B310</f>
        <v>0</v>
      </c>
      <c r="C309">
        <f>'Data Entry'!I310</f>
        <v>0</v>
      </c>
      <c r="D309">
        <f>'Data Entry'!J310</f>
        <v>0</v>
      </c>
      <c r="E309">
        <f t="shared" si="20"/>
        <v>0</v>
      </c>
      <c r="F309" s="16" t="e">
        <f t="shared" si="21"/>
        <v>#DIV/0!</v>
      </c>
      <c r="G309">
        <f>'Data Entry'!K310</f>
        <v>0</v>
      </c>
      <c r="H309">
        <f>'Data Entry'!L310</f>
        <v>0</v>
      </c>
      <c r="I309">
        <f t="shared" si="22"/>
        <v>0</v>
      </c>
      <c r="J309" s="16" t="e">
        <f t="shared" si="23"/>
        <v>#DIV/0!</v>
      </c>
      <c r="K309">
        <f>SUMIF('Data Entry'!M$3:M$1000,A309,'Data Entry'!N$3:N$1000)+SUMIF('Data Entry'!O$3:O$1000,A309,'Data Entry'!P$3:P$1000)+SUMIF('Data Entry'!Q$3:Q$1000,A309,'Data Entry'!R$3:R$1000)</f>
        <v>0</v>
      </c>
      <c r="L309">
        <f t="shared" si="24"/>
        <v>0</v>
      </c>
    </row>
    <row r="310" spans="1:12">
      <c r="A310">
        <f>'Data Entry'!A311</f>
        <v>0</v>
      </c>
      <c r="B310">
        <f>'Data Entry'!B311</f>
        <v>0</v>
      </c>
      <c r="C310">
        <f>'Data Entry'!I311</f>
        <v>0</v>
      </c>
      <c r="D310">
        <f>'Data Entry'!J311</f>
        <v>0</v>
      </c>
      <c r="E310">
        <f t="shared" si="20"/>
        <v>0</v>
      </c>
      <c r="F310" s="16" t="e">
        <f t="shared" si="21"/>
        <v>#DIV/0!</v>
      </c>
      <c r="G310">
        <f>'Data Entry'!K311</f>
        <v>0</v>
      </c>
      <c r="H310">
        <f>'Data Entry'!L311</f>
        <v>0</v>
      </c>
      <c r="I310">
        <f t="shared" si="22"/>
        <v>0</v>
      </c>
      <c r="J310" s="16" t="e">
        <f t="shared" si="23"/>
        <v>#DIV/0!</v>
      </c>
      <c r="K310">
        <f>SUMIF('Data Entry'!M$3:M$1000,A310,'Data Entry'!N$3:N$1000)+SUMIF('Data Entry'!O$3:O$1000,A310,'Data Entry'!P$3:P$1000)+SUMIF('Data Entry'!Q$3:Q$1000,A310,'Data Entry'!R$3:R$1000)</f>
        <v>0</v>
      </c>
      <c r="L310">
        <f t="shared" si="24"/>
        <v>0</v>
      </c>
    </row>
    <row r="311" spans="1:12">
      <c r="A311">
        <f>'Data Entry'!A312</f>
        <v>0</v>
      </c>
      <c r="B311">
        <f>'Data Entry'!B312</f>
        <v>0</v>
      </c>
      <c r="C311">
        <f>'Data Entry'!I312</f>
        <v>0</v>
      </c>
      <c r="D311">
        <f>'Data Entry'!J312</f>
        <v>0</v>
      </c>
      <c r="E311">
        <f t="shared" si="20"/>
        <v>0</v>
      </c>
      <c r="F311" s="16" t="e">
        <f t="shared" si="21"/>
        <v>#DIV/0!</v>
      </c>
      <c r="G311">
        <f>'Data Entry'!K312</f>
        <v>0</v>
      </c>
      <c r="H311">
        <f>'Data Entry'!L312</f>
        <v>0</v>
      </c>
      <c r="I311">
        <f t="shared" si="22"/>
        <v>0</v>
      </c>
      <c r="J311" s="16" t="e">
        <f t="shared" si="23"/>
        <v>#DIV/0!</v>
      </c>
      <c r="K311">
        <f>SUMIF('Data Entry'!M$3:M$1000,A311,'Data Entry'!N$3:N$1000)+SUMIF('Data Entry'!O$3:O$1000,A311,'Data Entry'!P$3:P$1000)+SUMIF('Data Entry'!Q$3:Q$1000,A311,'Data Entry'!R$3:R$1000)</f>
        <v>0</v>
      </c>
      <c r="L311">
        <f t="shared" si="24"/>
        <v>0</v>
      </c>
    </row>
    <row r="312" spans="1:12">
      <c r="A312">
        <f>'Data Entry'!A313</f>
        <v>0</v>
      </c>
      <c r="B312">
        <f>'Data Entry'!B313</f>
        <v>0</v>
      </c>
      <c r="C312">
        <f>'Data Entry'!I313</f>
        <v>0</v>
      </c>
      <c r="D312">
        <f>'Data Entry'!J313</f>
        <v>0</v>
      </c>
      <c r="E312">
        <f t="shared" si="20"/>
        <v>0</v>
      </c>
      <c r="F312" s="16" t="e">
        <f t="shared" si="21"/>
        <v>#DIV/0!</v>
      </c>
      <c r="G312">
        <f>'Data Entry'!K313</f>
        <v>0</v>
      </c>
      <c r="H312">
        <f>'Data Entry'!L313</f>
        <v>0</v>
      </c>
      <c r="I312">
        <f t="shared" si="22"/>
        <v>0</v>
      </c>
      <c r="J312" s="16" t="e">
        <f t="shared" si="23"/>
        <v>#DIV/0!</v>
      </c>
      <c r="K312">
        <f>SUMIF('Data Entry'!M$3:M$1000,A312,'Data Entry'!N$3:N$1000)+SUMIF('Data Entry'!O$3:O$1000,A312,'Data Entry'!P$3:P$1000)+SUMIF('Data Entry'!Q$3:Q$1000,A312,'Data Entry'!R$3:R$1000)</f>
        <v>0</v>
      </c>
      <c r="L312">
        <f t="shared" si="24"/>
        <v>0</v>
      </c>
    </row>
    <row r="313" spans="1:12">
      <c r="A313">
        <f>'Data Entry'!A314</f>
        <v>0</v>
      </c>
      <c r="B313">
        <f>'Data Entry'!B314</f>
        <v>0</v>
      </c>
      <c r="C313">
        <f>'Data Entry'!I314</f>
        <v>0</v>
      </c>
      <c r="D313">
        <f>'Data Entry'!J314</f>
        <v>0</v>
      </c>
      <c r="E313">
        <f t="shared" si="20"/>
        <v>0</v>
      </c>
      <c r="F313" s="16" t="e">
        <f t="shared" si="21"/>
        <v>#DIV/0!</v>
      </c>
      <c r="G313">
        <f>'Data Entry'!K314</f>
        <v>0</v>
      </c>
      <c r="H313">
        <f>'Data Entry'!L314</f>
        <v>0</v>
      </c>
      <c r="I313">
        <f t="shared" si="22"/>
        <v>0</v>
      </c>
      <c r="J313" s="16" t="e">
        <f t="shared" si="23"/>
        <v>#DIV/0!</v>
      </c>
      <c r="K313">
        <f>SUMIF('Data Entry'!M$3:M$1000,A313,'Data Entry'!N$3:N$1000)+SUMIF('Data Entry'!O$3:O$1000,A313,'Data Entry'!P$3:P$1000)+SUMIF('Data Entry'!Q$3:Q$1000,A313,'Data Entry'!R$3:R$1000)</f>
        <v>0</v>
      </c>
      <c r="L313">
        <f t="shared" si="24"/>
        <v>0</v>
      </c>
    </row>
    <row r="314" spans="1:12">
      <c r="A314">
        <f>'Data Entry'!A315</f>
        <v>0</v>
      </c>
      <c r="B314">
        <f>'Data Entry'!B315</f>
        <v>0</v>
      </c>
      <c r="C314">
        <f>'Data Entry'!I315</f>
        <v>0</v>
      </c>
      <c r="D314">
        <f>'Data Entry'!J315</f>
        <v>0</v>
      </c>
      <c r="E314">
        <f t="shared" si="20"/>
        <v>0</v>
      </c>
      <c r="F314" s="16" t="e">
        <f t="shared" si="21"/>
        <v>#DIV/0!</v>
      </c>
      <c r="G314">
        <f>'Data Entry'!K315</f>
        <v>0</v>
      </c>
      <c r="H314">
        <f>'Data Entry'!L315</f>
        <v>0</v>
      </c>
      <c r="I314">
        <f t="shared" si="22"/>
        <v>0</v>
      </c>
      <c r="J314" s="16" t="e">
        <f t="shared" si="23"/>
        <v>#DIV/0!</v>
      </c>
      <c r="K314">
        <f>SUMIF('Data Entry'!M$3:M$1000,A314,'Data Entry'!N$3:N$1000)+SUMIF('Data Entry'!O$3:O$1000,A314,'Data Entry'!P$3:P$1000)+SUMIF('Data Entry'!Q$3:Q$1000,A314,'Data Entry'!R$3:R$1000)</f>
        <v>0</v>
      </c>
      <c r="L314">
        <f t="shared" si="24"/>
        <v>0</v>
      </c>
    </row>
    <row r="315" spans="1:12">
      <c r="A315">
        <f>'Data Entry'!A316</f>
        <v>0</v>
      </c>
      <c r="B315">
        <f>'Data Entry'!B316</f>
        <v>0</v>
      </c>
      <c r="C315">
        <f>'Data Entry'!I316</f>
        <v>0</v>
      </c>
      <c r="D315">
        <f>'Data Entry'!J316</f>
        <v>0</v>
      </c>
      <c r="E315">
        <f t="shared" si="20"/>
        <v>0</v>
      </c>
      <c r="F315" s="16" t="e">
        <f t="shared" si="21"/>
        <v>#DIV/0!</v>
      </c>
      <c r="G315">
        <f>'Data Entry'!K316</f>
        <v>0</v>
      </c>
      <c r="H315">
        <f>'Data Entry'!L316</f>
        <v>0</v>
      </c>
      <c r="I315">
        <f t="shared" si="22"/>
        <v>0</v>
      </c>
      <c r="J315" s="16" t="e">
        <f t="shared" si="23"/>
        <v>#DIV/0!</v>
      </c>
      <c r="K315">
        <f>SUMIF('Data Entry'!M$3:M$1000,A315,'Data Entry'!N$3:N$1000)+SUMIF('Data Entry'!O$3:O$1000,A315,'Data Entry'!P$3:P$1000)+SUMIF('Data Entry'!Q$3:Q$1000,A315,'Data Entry'!R$3:R$1000)</f>
        <v>0</v>
      </c>
      <c r="L315">
        <f t="shared" si="24"/>
        <v>0</v>
      </c>
    </row>
    <row r="316" spans="1:12">
      <c r="A316">
        <f>'Data Entry'!A317</f>
        <v>0</v>
      </c>
      <c r="B316">
        <f>'Data Entry'!B317</f>
        <v>0</v>
      </c>
      <c r="C316">
        <f>'Data Entry'!I317</f>
        <v>0</v>
      </c>
      <c r="D316">
        <f>'Data Entry'!J317</f>
        <v>0</v>
      </c>
      <c r="E316">
        <f t="shared" si="20"/>
        <v>0</v>
      </c>
      <c r="F316" s="16" t="e">
        <f t="shared" si="21"/>
        <v>#DIV/0!</v>
      </c>
      <c r="G316">
        <f>'Data Entry'!K317</f>
        <v>0</v>
      </c>
      <c r="H316">
        <f>'Data Entry'!L317</f>
        <v>0</v>
      </c>
      <c r="I316">
        <f t="shared" si="22"/>
        <v>0</v>
      </c>
      <c r="J316" s="16" t="e">
        <f t="shared" si="23"/>
        <v>#DIV/0!</v>
      </c>
      <c r="K316">
        <f>SUMIF('Data Entry'!M$3:M$1000,A316,'Data Entry'!N$3:N$1000)+SUMIF('Data Entry'!O$3:O$1000,A316,'Data Entry'!P$3:P$1000)+SUMIF('Data Entry'!Q$3:Q$1000,A316,'Data Entry'!R$3:R$1000)</f>
        <v>0</v>
      </c>
      <c r="L316">
        <f t="shared" si="24"/>
        <v>0</v>
      </c>
    </row>
    <row r="317" spans="1:12">
      <c r="A317">
        <f>'Data Entry'!A318</f>
        <v>0</v>
      </c>
      <c r="B317">
        <f>'Data Entry'!B318</f>
        <v>0</v>
      </c>
      <c r="C317">
        <f>'Data Entry'!I318</f>
        <v>0</v>
      </c>
      <c r="D317">
        <f>'Data Entry'!J318</f>
        <v>0</v>
      </c>
      <c r="E317">
        <f t="shared" si="20"/>
        <v>0</v>
      </c>
      <c r="F317" s="16" t="e">
        <f t="shared" si="21"/>
        <v>#DIV/0!</v>
      </c>
      <c r="G317">
        <f>'Data Entry'!K318</f>
        <v>0</v>
      </c>
      <c r="H317">
        <f>'Data Entry'!L318</f>
        <v>0</v>
      </c>
      <c r="I317">
        <f t="shared" si="22"/>
        <v>0</v>
      </c>
      <c r="J317" s="16" t="e">
        <f t="shared" si="23"/>
        <v>#DIV/0!</v>
      </c>
      <c r="K317">
        <f>SUMIF('Data Entry'!M$3:M$1000,A317,'Data Entry'!N$3:N$1000)+SUMIF('Data Entry'!O$3:O$1000,A317,'Data Entry'!P$3:P$1000)+SUMIF('Data Entry'!Q$3:Q$1000,A317,'Data Entry'!R$3:R$1000)</f>
        <v>0</v>
      </c>
      <c r="L317">
        <f t="shared" si="24"/>
        <v>0</v>
      </c>
    </row>
    <row r="318" spans="1:12">
      <c r="A318">
        <f>'Data Entry'!A319</f>
        <v>0</v>
      </c>
      <c r="B318">
        <f>'Data Entry'!B319</f>
        <v>0</v>
      </c>
      <c r="C318">
        <f>'Data Entry'!I319</f>
        <v>0</v>
      </c>
      <c r="D318">
        <f>'Data Entry'!J319</f>
        <v>0</v>
      </c>
      <c r="E318">
        <f t="shared" si="20"/>
        <v>0</v>
      </c>
      <c r="F318" s="16" t="e">
        <f t="shared" si="21"/>
        <v>#DIV/0!</v>
      </c>
      <c r="G318">
        <f>'Data Entry'!K319</f>
        <v>0</v>
      </c>
      <c r="H318">
        <f>'Data Entry'!L319</f>
        <v>0</v>
      </c>
      <c r="I318">
        <f t="shared" si="22"/>
        <v>0</v>
      </c>
      <c r="J318" s="16" t="e">
        <f t="shared" si="23"/>
        <v>#DIV/0!</v>
      </c>
      <c r="K318">
        <f>SUMIF('Data Entry'!M$3:M$1000,A318,'Data Entry'!N$3:N$1000)+SUMIF('Data Entry'!O$3:O$1000,A318,'Data Entry'!P$3:P$1000)+SUMIF('Data Entry'!Q$3:Q$1000,A318,'Data Entry'!R$3:R$1000)</f>
        <v>0</v>
      </c>
      <c r="L318">
        <f t="shared" si="24"/>
        <v>0</v>
      </c>
    </row>
    <row r="319" spans="1:12">
      <c r="A319">
        <f>'Data Entry'!A320</f>
        <v>0</v>
      </c>
      <c r="B319">
        <f>'Data Entry'!B320</f>
        <v>0</v>
      </c>
      <c r="C319">
        <f>'Data Entry'!I320</f>
        <v>0</v>
      </c>
      <c r="D319">
        <f>'Data Entry'!J320</f>
        <v>0</v>
      </c>
      <c r="E319">
        <f t="shared" si="20"/>
        <v>0</v>
      </c>
      <c r="F319" s="16" t="e">
        <f t="shared" si="21"/>
        <v>#DIV/0!</v>
      </c>
      <c r="G319">
        <f>'Data Entry'!K320</f>
        <v>0</v>
      </c>
      <c r="H319">
        <f>'Data Entry'!L320</f>
        <v>0</v>
      </c>
      <c r="I319">
        <f t="shared" si="22"/>
        <v>0</v>
      </c>
      <c r="J319" s="16" t="e">
        <f t="shared" si="23"/>
        <v>#DIV/0!</v>
      </c>
      <c r="K319">
        <f>SUMIF('Data Entry'!M$3:M$1000,A319,'Data Entry'!N$3:N$1000)+SUMIF('Data Entry'!O$3:O$1000,A319,'Data Entry'!P$3:P$1000)+SUMIF('Data Entry'!Q$3:Q$1000,A319,'Data Entry'!R$3:R$1000)</f>
        <v>0</v>
      </c>
      <c r="L319">
        <f t="shared" si="24"/>
        <v>0</v>
      </c>
    </row>
    <row r="320" spans="1:12">
      <c r="A320">
        <f>'Data Entry'!A321</f>
        <v>0</v>
      </c>
      <c r="B320">
        <f>'Data Entry'!B321</f>
        <v>0</v>
      </c>
      <c r="C320">
        <f>'Data Entry'!I321</f>
        <v>0</v>
      </c>
      <c r="D320">
        <f>'Data Entry'!J321</f>
        <v>0</v>
      </c>
      <c r="E320">
        <f t="shared" si="20"/>
        <v>0</v>
      </c>
      <c r="F320" s="16" t="e">
        <f t="shared" si="21"/>
        <v>#DIV/0!</v>
      </c>
      <c r="G320">
        <f>'Data Entry'!K321</f>
        <v>0</v>
      </c>
      <c r="H320">
        <f>'Data Entry'!L321</f>
        <v>0</v>
      </c>
      <c r="I320">
        <f t="shared" si="22"/>
        <v>0</v>
      </c>
      <c r="J320" s="16" t="e">
        <f t="shared" si="23"/>
        <v>#DIV/0!</v>
      </c>
      <c r="K320">
        <f>SUMIF('Data Entry'!M$3:M$1000,A320,'Data Entry'!N$3:N$1000)+SUMIF('Data Entry'!O$3:O$1000,A320,'Data Entry'!P$3:P$1000)+SUMIF('Data Entry'!Q$3:Q$1000,A320,'Data Entry'!R$3:R$1000)</f>
        <v>0</v>
      </c>
      <c r="L320">
        <f t="shared" si="24"/>
        <v>0</v>
      </c>
    </row>
    <row r="321" spans="1:12">
      <c r="A321">
        <f>'Data Entry'!A322</f>
        <v>0</v>
      </c>
      <c r="B321">
        <f>'Data Entry'!B322</f>
        <v>0</v>
      </c>
      <c r="C321">
        <f>'Data Entry'!I322</f>
        <v>0</v>
      </c>
      <c r="D321">
        <f>'Data Entry'!J322</f>
        <v>0</v>
      </c>
      <c r="E321">
        <f t="shared" si="20"/>
        <v>0</v>
      </c>
      <c r="F321" s="16" t="e">
        <f t="shared" si="21"/>
        <v>#DIV/0!</v>
      </c>
      <c r="G321">
        <f>'Data Entry'!K322</f>
        <v>0</v>
      </c>
      <c r="H321">
        <f>'Data Entry'!L322</f>
        <v>0</v>
      </c>
      <c r="I321">
        <f t="shared" si="22"/>
        <v>0</v>
      </c>
      <c r="J321" s="16" t="e">
        <f t="shared" si="23"/>
        <v>#DIV/0!</v>
      </c>
      <c r="K321">
        <f>SUMIF('Data Entry'!M$3:M$1000,A321,'Data Entry'!N$3:N$1000)+SUMIF('Data Entry'!O$3:O$1000,A321,'Data Entry'!P$3:P$1000)+SUMIF('Data Entry'!Q$3:Q$1000,A321,'Data Entry'!R$3:R$1000)</f>
        <v>0</v>
      </c>
      <c r="L321">
        <f t="shared" si="24"/>
        <v>0</v>
      </c>
    </row>
    <row r="322" spans="1:12">
      <c r="A322">
        <f>'Data Entry'!A323</f>
        <v>0</v>
      </c>
      <c r="B322">
        <f>'Data Entry'!B323</f>
        <v>0</v>
      </c>
      <c r="C322">
        <f>'Data Entry'!I323</f>
        <v>0</v>
      </c>
      <c r="D322">
        <f>'Data Entry'!J323</f>
        <v>0</v>
      </c>
      <c r="E322">
        <f t="shared" si="20"/>
        <v>0</v>
      </c>
      <c r="F322" s="16" t="e">
        <f t="shared" si="21"/>
        <v>#DIV/0!</v>
      </c>
      <c r="G322">
        <f>'Data Entry'!K323</f>
        <v>0</v>
      </c>
      <c r="H322">
        <f>'Data Entry'!L323</f>
        <v>0</v>
      </c>
      <c r="I322">
        <f t="shared" si="22"/>
        <v>0</v>
      </c>
      <c r="J322" s="16" t="e">
        <f t="shared" si="23"/>
        <v>#DIV/0!</v>
      </c>
      <c r="K322">
        <f>SUMIF('Data Entry'!M$3:M$1000,A322,'Data Entry'!N$3:N$1000)+SUMIF('Data Entry'!O$3:O$1000,A322,'Data Entry'!P$3:P$1000)+SUMIF('Data Entry'!Q$3:Q$1000,A322,'Data Entry'!R$3:R$1000)</f>
        <v>0</v>
      </c>
      <c r="L322">
        <f t="shared" si="24"/>
        <v>0</v>
      </c>
    </row>
    <row r="323" spans="1:12">
      <c r="A323">
        <f>'Data Entry'!A324</f>
        <v>0</v>
      </c>
      <c r="B323">
        <f>'Data Entry'!B324</f>
        <v>0</v>
      </c>
      <c r="C323">
        <f>'Data Entry'!I324</f>
        <v>0</v>
      </c>
      <c r="D323">
        <f>'Data Entry'!J324</f>
        <v>0</v>
      </c>
      <c r="E323">
        <f t="shared" ref="E323:E386" si="25">C323+D323</f>
        <v>0</v>
      </c>
      <c r="F323" s="16" t="e">
        <f t="shared" ref="F323:F386" si="26">C323/E323</f>
        <v>#DIV/0!</v>
      </c>
      <c r="G323">
        <f>'Data Entry'!K324</f>
        <v>0</v>
      </c>
      <c r="H323">
        <f>'Data Entry'!L324</f>
        <v>0</v>
      </c>
      <c r="I323">
        <f t="shared" ref="I323:I386" si="27">G323+H323</f>
        <v>0</v>
      </c>
      <c r="J323" s="16" t="e">
        <f t="shared" ref="J323:J386" si="28">G323/I323</f>
        <v>#DIV/0!</v>
      </c>
      <c r="K323">
        <f>SUMIF('Data Entry'!M$3:M$1000,A323,'Data Entry'!N$3:N$1000)+SUMIF('Data Entry'!O$3:O$1000,A323,'Data Entry'!P$3:P$1000)+SUMIF('Data Entry'!Q$3:Q$1000,A323,'Data Entry'!R$3:R$1000)</f>
        <v>0</v>
      </c>
      <c r="L323">
        <f t="shared" ref="L323:L386" si="29">(G323*2)+C323</f>
        <v>0</v>
      </c>
    </row>
    <row r="324" spans="1:12">
      <c r="A324">
        <f>'Data Entry'!A325</f>
        <v>0</v>
      </c>
      <c r="B324">
        <f>'Data Entry'!B325</f>
        <v>0</v>
      </c>
      <c r="C324">
        <f>'Data Entry'!I325</f>
        <v>0</v>
      </c>
      <c r="D324">
        <f>'Data Entry'!J325</f>
        <v>0</v>
      </c>
      <c r="E324">
        <f t="shared" si="25"/>
        <v>0</v>
      </c>
      <c r="F324" s="16" t="e">
        <f t="shared" si="26"/>
        <v>#DIV/0!</v>
      </c>
      <c r="G324">
        <f>'Data Entry'!K325</f>
        <v>0</v>
      </c>
      <c r="H324">
        <f>'Data Entry'!L325</f>
        <v>0</v>
      </c>
      <c r="I324">
        <f t="shared" si="27"/>
        <v>0</v>
      </c>
      <c r="J324" s="16" t="e">
        <f t="shared" si="28"/>
        <v>#DIV/0!</v>
      </c>
      <c r="K324">
        <f>SUMIF('Data Entry'!M$3:M$1000,A324,'Data Entry'!N$3:N$1000)+SUMIF('Data Entry'!O$3:O$1000,A324,'Data Entry'!P$3:P$1000)+SUMIF('Data Entry'!Q$3:Q$1000,A324,'Data Entry'!R$3:R$1000)</f>
        <v>0</v>
      </c>
      <c r="L324">
        <f t="shared" si="29"/>
        <v>0</v>
      </c>
    </row>
    <row r="325" spans="1:12">
      <c r="A325">
        <f>'Data Entry'!A326</f>
        <v>0</v>
      </c>
      <c r="B325">
        <f>'Data Entry'!B326</f>
        <v>0</v>
      </c>
      <c r="C325">
        <f>'Data Entry'!I326</f>
        <v>0</v>
      </c>
      <c r="D325">
        <f>'Data Entry'!J326</f>
        <v>0</v>
      </c>
      <c r="E325">
        <f t="shared" si="25"/>
        <v>0</v>
      </c>
      <c r="F325" s="16" t="e">
        <f t="shared" si="26"/>
        <v>#DIV/0!</v>
      </c>
      <c r="G325">
        <f>'Data Entry'!K326</f>
        <v>0</v>
      </c>
      <c r="H325">
        <f>'Data Entry'!L326</f>
        <v>0</v>
      </c>
      <c r="I325">
        <f t="shared" si="27"/>
        <v>0</v>
      </c>
      <c r="J325" s="16" t="e">
        <f t="shared" si="28"/>
        <v>#DIV/0!</v>
      </c>
      <c r="K325">
        <f>SUMIF('Data Entry'!M$3:M$1000,A325,'Data Entry'!N$3:N$1000)+SUMIF('Data Entry'!O$3:O$1000,A325,'Data Entry'!P$3:P$1000)+SUMIF('Data Entry'!Q$3:Q$1000,A325,'Data Entry'!R$3:R$1000)</f>
        <v>0</v>
      </c>
      <c r="L325">
        <f t="shared" si="29"/>
        <v>0</v>
      </c>
    </row>
    <row r="326" spans="1:12">
      <c r="A326">
        <f>'Data Entry'!A327</f>
        <v>0</v>
      </c>
      <c r="B326">
        <f>'Data Entry'!B327</f>
        <v>0</v>
      </c>
      <c r="C326">
        <f>'Data Entry'!I327</f>
        <v>0</v>
      </c>
      <c r="D326">
        <f>'Data Entry'!J327</f>
        <v>0</v>
      </c>
      <c r="E326">
        <f t="shared" si="25"/>
        <v>0</v>
      </c>
      <c r="F326" s="16" t="e">
        <f t="shared" si="26"/>
        <v>#DIV/0!</v>
      </c>
      <c r="G326">
        <f>'Data Entry'!K327</f>
        <v>0</v>
      </c>
      <c r="H326">
        <f>'Data Entry'!L327</f>
        <v>0</v>
      </c>
      <c r="I326">
        <f t="shared" si="27"/>
        <v>0</v>
      </c>
      <c r="J326" s="16" t="e">
        <f t="shared" si="28"/>
        <v>#DIV/0!</v>
      </c>
      <c r="K326">
        <f>SUMIF('Data Entry'!M$3:M$1000,A326,'Data Entry'!N$3:N$1000)+SUMIF('Data Entry'!O$3:O$1000,A326,'Data Entry'!P$3:P$1000)+SUMIF('Data Entry'!Q$3:Q$1000,A326,'Data Entry'!R$3:R$1000)</f>
        <v>0</v>
      </c>
      <c r="L326">
        <f t="shared" si="29"/>
        <v>0</v>
      </c>
    </row>
    <row r="327" spans="1:12">
      <c r="A327">
        <f>'Data Entry'!A328</f>
        <v>0</v>
      </c>
      <c r="B327">
        <f>'Data Entry'!B328</f>
        <v>0</v>
      </c>
      <c r="C327">
        <f>'Data Entry'!I328</f>
        <v>0</v>
      </c>
      <c r="D327">
        <f>'Data Entry'!J328</f>
        <v>0</v>
      </c>
      <c r="E327">
        <f t="shared" si="25"/>
        <v>0</v>
      </c>
      <c r="F327" s="16" t="e">
        <f t="shared" si="26"/>
        <v>#DIV/0!</v>
      </c>
      <c r="G327">
        <f>'Data Entry'!K328</f>
        <v>0</v>
      </c>
      <c r="H327">
        <f>'Data Entry'!L328</f>
        <v>0</v>
      </c>
      <c r="I327">
        <f t="shared" si="27"/>
        <v>0</v>
      </c>
      <c r="J327" s="16" t="e">
        <f t="shared" si="28"/>
        <v>#DIV/0!</v>
      </c>
      <c r="K327">
        <f>SUMIF('Data Entry'!M$3:M$1000,A327,'Data Entry'!N$3:N$1000)+SUMIF('Data Entry'!O$3:O$1000,A327,'Data Entry'!P$3:P$1000)+SUMIF('Data Entry'!Q$3:Q$1000,A327,'Data Entry'!R$3:R$1000)</f>
        <v>0</v>
      </c>
      <c r="L327">
        <f t="shared" si="29"/>
        <v>0</v>
      </c>
    </row>
    <row r="328" spans="1:12">
      <c r="A328">
        <f>'Data Entry'!A329</f>
        <v>0</v>
      </c>
      <c r="B328">
        <f>'Data Entry'!B329</f>
        <v>0</v>
      </c>
      <c r="C328">
        <f>'Data Entry'!I329</f>
        <v>0</v>
      </c>
      <c r="D328">
        <f>'Data Entry'!J329</f>
        <v>0</v>
      </c>
      <c r="E328">
        <f t="shared" si="25"/>
        <v>0</v>
      </c>
      <c r="F328" s="16" t="e">
        <f t="shared" si="26"/>
        <v>#DIV/0!</v>
      </c>
      <c r="G328">
        <f>'Data Entry'!K329</f>
        <v>0</v>
      </c>
      <c r="H328">
        <f>'Data Entry'!L329</f>
        <v>0</v>
      </c>
      <c r="I328">
        <f t="shared" si="27"/>
        <v>0</v>
      </c>
      <c r="J328" s="16" t="e">
        <f t="shared" si="28"/>
        <v>#DIV/0!</v>
      </c>
      <c r="K328">
        <f>SUMIF('Data Entry'!M$3:M$1000,A328,'Data Entry'!N$3:N$1000)+SUMIF('Data Entry'!O$3:O$1000,A328,'Data Entry'!P$3:P$1000)+SUMIF('Data Entry'!Q$3:Q$1000,A328,'Data Entry'!R$3:R$1000)</f>
        <v>0</v>
      </c>
      <c r="L328">
        <f t="shared" si="29"/>
        <v>0</v>
      </c>
    </row>
    <row r="329" spans="1:12">
      <c r="A329">
        <f>'Data Entry'!A330</f>
        <v>0</v>
      </c>
      <c r="B329">
        <f>'Data Entry'!B330</f>
        <v>0</v>
      </c>
      <c r="C329">
        <f>'Data Entry'!I330</f>
        <v>0</v>
      </c>
      <c r="D329">
        <f>'Data Entry'!J330</f>
        <v>0</v>
      </c>
      <c r="E329">
        <f t="shared" si="25"/>
        <v>0</v>
      </c>
      <c r="F329" s="16" t="e">
        <f t="shared" si="26"/>
        <v>#DIV/0!</v>
      </c>
      <c r="G329">
        <f>'Data Entry'!K330</f>
        <v>0</v>
      </c>
      <c r="H329">
        <f>'Data Entry'!L330</f>
        <v>0</v>
      </c>
      <c r="I329">
        <f t="shared" si="27"/>
        <v>0</v>
      </c>
      <c r="J329" s="16" t="e">
        <f t="shared" si="28"/>
        <v>#DIV/0!</v>
      </c>
      <c r="K329">
        <f>SUMIF('Data Entry'!M$3:M$1000,A329,'Data Entry'!N$3:N$1000)+SUMIF('Data Entry'!O$3:O$1000,A329,'Data Entry'!P$3:P$1000)+SUMIF('Data Entry'!Q$3:Q$1000,A329,'Data Entry'!R$3:R$1000)</f>
        <v>0</v>
      </c>
      <c r="L329">
        <f t="shared" si="29"/>
        <v>0</v>
      </c>
    </row>
    <row r="330" spans="1:12">
      <c r="A330">
        <f>'Data Entry'!A331</f>
        <v>0</v>
      </c>
      <c r="B330">
        <f>'Data Entry'!B331</f>
        <v>0</v>
      </c>
      <c r="C330">
        <f>'Data Entry'!I331</f>
        <v>0</v>
      </c>
      <c r="D330">
        <f>'Data Entry'!J331</f>
        <v>0</v>
      </c>
      <c r="E330">
        <f t="shared" si="25"/>
        <v>0</v>
      </c>
      <c r="F330" s="16" t="e">
        <f t="shared" si="26"/>
        <v>#DIV/0!</v>
      </c>
      <c r="G330">
        <f>'Data Entry'!K331</f>
        <v>0</v>
      </c>
      <c r="H330">
        <f>'Data Entry'!L331</f>
        <v>0</v>
      </c>
      <c r="I330">
        <f t="shared" si="27"/>
        <v>0</v>
      </c>
      <c r="J330" s="16" t="e">
        <f t="shared" si="28"/>
        <v>#DIV/0!</v>
      </c>
      <c r="K330">
        <f>SUMIF('Data Entry'!M$3:M$1000,A330,'Data Entry'!N$3:N$1000)+SUMIF('Data Entry'!O$3:O$1000,A330,'Data Entry'!P$3:P$1000)+SUMIF('Data Entry'!Q$3:Q$1000,A330,'Data Entry'!R$3:R$1000)</f>
        <v>0</v>
      </c>
      <c r="L330">
        <f t="shared" si="29"/>
        <v>0</v>
      </c>
    </row>
    <row r="331" spans="1:12">
      <c r="A331">
        <f>'Data Entry'!A332</f>
        <v>0</v>
      </c>
      <c r="B331">
        <f>'Data Entry'!B332</f>
        <v>0</v>
      </c>
      <c r="C331">
        <f>'Data Entry'!I332</f>
        <v>0</v>
      </c>
      <c r="D331">
        <f>'Data Entry'!J332</f>
        <v>0</v>
      </c>
      <c r="E331">
        <f t="shared" si="25"/>
        <v>0</v>
      </c>
      <c r="F331" s="16" t="e">
        <f t="shared" si="26"/>
        <v>#DIV/0!</v>
      </c>
      <c r="G331">
        <f>'Data Entry'!K332</f>
        <v>0</v>
      </c>
      <c r="H331">
        <f>'Data Entry'!L332</f>
        <v>0</v>
      </c>
      <c r="I331">
        <f t="shared" si="27"/>
        <v>0</v>
      </c>
      <c r="J331" s="16" t="e">
        <f t="shared" si="28"/>
        <v>#DIV/0!</v>
      </c>
      <c r="K331">
        <f>SUMIF('Data Entry'!M$3:M$1000,A331,'Data Entry'!N$3:N$1000)+SUMIF('Data Entry'!O$3:O$1000,A331,'Data Entry'!P$3:P$1000)+SUMIF('Data Entry'!Q$3:Q$1000,A331,'Data Entry'!R$3:R$1000)</f>
        <v>0</v>
      </c>
      <c r="L331">
        <f t="shared" si="29"/>
        <v>0</v>
      </c>
    </row>
    <row r="332" spans="1:12">
      <c r="A332">
        <f>'Data Entry'!A333</f>
        <v>0</v>
      </c>
      <c r="B332">
        <f>'Data Entry'!B333</f>
        <v>0</v>
      </c>
      <c r="C332">
        <f>'Data Entry'!I333</f>
        <v>0</v>
      </c>
      <c r="D332">
        <f>'Data Entry'!J333</f>
        <v>0</v>
      </c>
      <c r="E332">
        <f t="shared" si="25"/>
        <v>0</v>
      </c>
      <c r="F332" s="16" t="e">
        <f t="shared" si="26"/>
        <v>#DIV/0!</v>
      </c>
      <c r="G332">
        <f>'Data Entry'!K333</f>
        <v>0</v>
      </c>
      <c r="H332">
        <f>'Data Entry'!L333</f>
        <v>0</v>
      </c>
      <c r="I332">
        <f t="shared" si="27"/>
        <v>0</v>
      </c>
      <c r="J332" s="16" t="e">
        <f t="shared" si="28"/>
        <v>#DIV/0!</v>
      </c>
      <c r="K332">
        <f>SUMIF('Data Entry'!M$3:M$1000,A332,'Data Entry'!N$3:N$1000)+SUMIF('Data Entry'!O$3:O$1000,A332,'Data Entry'!P$3:P$1000)+SUMIF('Data Entry'!Q$3:Q$1000,A332,'Data Entry'!R$3:R$1000)</f>
        <v>0</v>
      </c>
      <c r="L332">
        <f t="shared" si="29"/>
        <v>0</v>
      </c>
    </row>
    <row r="333" spans="1:12">
      <c r="A333">
        <f>'Data Entry'!A334</f>
        <v>0</v>
      </c>
      <c r="B333">
        <f>'Data Entry'!B334</f>
        <v>0</v>
      </c>
      <c r="C333">
        <f>'Data Entry'!I334</f>
        <v>0</v>
      </c>
      <c r="D333">
        <f>'Data Entry'!J334</f>
        <v>0</v>
      </c>
      <c r="E333">
        <f t="shared" si="25"/>
        <v>0</v>
      </c>
      <c r="F333" s="16" t="e">
        <f t="shared" si="26"/>
        <v>#DIV/0!</v>
      </c>
      <c r="G333">
        <f>'Data Entry'!K334</f>
        <v>0</v>
      </c>
      <c r="H333">
        <f>'Data Entry'!L334</f>
        <v>0</v>
      </c>
      <c r="I333">
        <f t="shared" si="27"/>
        <v>0</v>
      </c>
      <c r="J333" s="16" t="e">
        <f t="shared" si="28"/>
        <v>#DIV/0!</v>
      </c>
      <c r="K333">
        <f>SUMIF('Data Entry'!M$3:M$1000,A333,'Data Entry'!N$3:N$1000)+SUMIF('Data Entry'!O$3:O$1000,A333,'Data Entry'!P$3:P$1000)+SUMIF('Data Entry'!Q$3:Q$1000,A333,'Data Entry'!R$3:R$1000)</f>
        <v>0</v>
      </c>
      <c r="L333">
        <f t="shared" si="29"/>
        <v>0</v>
      </c>
    </row>
    <row r="334" spans="1:12">
      <c r="A334">
        <f>'Data Entry'!A335</f>
        <v>0</v>
      </c>
      <c r="B334">
        <f>'Data Entry'!B335</f>
        <v>0</v>
      </c>
      <c r="C334">
        <f>'Data Entry'!I335</f>
        <v>0</v>
      </c>
      <c r="D334">
        <f>'Data Entry'!J335</f>
        <v>0</v>
      </c>
      <c r="E334">
        <f t="shared" si="25"/>
        <v>0</v>
      </c>
      <c r="F334" s="16" t="e">
        <f t="shared" si="26"/>
        <v>#DIV/0!</v>
      </c>
      <c r="G334">
        <f>'Data Entry'!K335</f>
        <v>0</v>
      </c>
      <c r="H334">
        <f>'Data Entry'!L335</f>
        <v>0</v>
      </c>
      <c r="I334">
        <f t="shared" si="27"/>
        <v>0</v>
      </c>
      <c r="J334" s="16" t="e">
        <f t="shared" si="28"/>
        <v>#DIV/0!</v>
      </c>
      <c r="K334">
        <f>SUMIF('Data Entry'!M$3:M$1000,A334,'Data Entry'!N$3:N$1000)+SUMIF('Data Entry'!O$3:O$1000,A334,'Data Entry'!P$3:P$1000)+SUMIF('Data Entry'!Q$3:Q$1000,A334,'Data Entry'!R$3:R$1000)</f>
        <v>0</v>
      </c>
      <c r="L334">
        <f t="shared" si="29"/>
        <v>0</v>
      </c>
    </row>
    <row r="335" spans="1:12">
      <c r="A335">
        <f>'Data Entry'!A336</f>
        <v>0</v>
      </c>
      <c r="B335">
        <f>'Data Entry'!B336</f>
        <v>0</v>
      </c>
      <c r="C335">
        <f>'Data Entry'!I336</f>
        <v>0</v>
      </c>
      <c r="D335">
        <f>'Data Entry'!J336</f>
        <v>0</v>
      </c>
      <c r="E335">
        <f t="shared" si="25"/>
        <v>0</v>
      </c>
      <c r="F335" s="16" t="e">
        <f t="shared" si="26"/>
        <v>#DIV/0!</v>
      </c>
      <c r="G335">
        <f>'Data Entry'!K336</f>
        <v>0</v>
      </c>
      <c r="H335">
        <f>'Data Entry'!L336</f>
        <v>0</v>
      </c>
      <c r="I335">
        <f t="shared" si="27"/>
        <v>0</v>
      </c>
      <c r="J335" s="16" t="e">
        <f t="shared" si="28"/>
        <v>#DIV/0!</v>
      </c>
      <c r="K335">
        <f>SUMIF('Data Entry'!M$3:M$1000,A335,'Data Entry'!N$3:N$1000)+SUMIF('Data Entry'!O$3:O$1000,A335,'Data Entry'!P$3:P$1000)+SUMIF('Data Entry'!Q$3:Q$1000,A335,'Data Entry'!R$3:R$1000)</f>
        <v>0</v>
      </c>
      <c r="L335">
        <f t="shared" si="29"/>
        <v>0</v>
      </c>
    </row>
    <row r="336" spans="1:12">
      <c r="A336">
        <f>'Data Entry'!A337</f>
        <v>0</v>
      </c>
      <c r="B336">
        <f>'Data Entry'!B337</f>
        <v>0</v>
      </c>
      <c r="C336">
        <f>'Data Entry'!I337</f>
        <v>0</v>
      </c>
      <c r="D336">
        <f>'Data Entry'!J337</f>
        <v>0</v>
      </c>
      <c r="E336">
        <f t="shared" si="25"/>
        <v>0</v>
      </c>
      <c r="F336" s="16" t="e">
        <f t="shared" si="26"/>
        <v>#DIV/0!</v>
      </c>
      <c r="G336">
        <f>'Data Entry'!K337</f>
        <v>0</v>
      </c>
      <c r="H336">
        <f>'Data Entry'!L337</f>
        <v>0</v>
      </c>
      <c r="I336">
        <f t="shared" si="27"/>
        <v>0</v>
      </c>
      <c r="J336" s="16" t="e">
        <f t="shared" si="28"/>
        <v>#DIV/0!</v>
      </c>
      <c r="K336">
        <f>SUMIF('Data Entry'!M$3:M$1000,A336,'Data Entry'!N$3:N$1000)+SUMIF('Data Entry'!O$3:O$1000,A336,'Data Entry'!P$3:P$1000)+SUMIF('Data Entry'!Q$3:Q$1000,A336,'Data Entry'!R$3:R$1000)</f>
        <v>0</v>
      </c>
      <c r="L336">
        <f t="shared" si="29"/>
        <v>0</v>
      </c>
    </row>
    <row r="337" spans="1:12">
      <c r="A337">
        <f>'Data Entry'!A338</f>
        <v>0</v>
      </c>
      <c r="B337">
        <f>'Data Entry'!B338</f>
        <v>0</v>
      </c>
      <c r="C337">
        <f>'Data Entry'!I338</f>
        <v>0</v>
      </c>
      <c r="D337">
        <f>'Data Entry'!J338</f>
        <v>0</v>
      </c>
      <c r="E337">
        <f t="shared" si="25"/>
        <v>0</v>
      </c>
      <c r="F337" s="16" t="e">
        <f t="shared" si="26"/>
        <v>#DIV/0!</v>
      </c>
      <c r="G337">
        <f>'Data Entry'!K338</f>
        <v>0</v>
      </c>
      <c r="H337">
        <f>'Data Entry'!L338</f>
        <v>0</v>
      </c>
      <c r="I337">
        <f t="shared" si="27"/>
        <v>0</v>
      </c>
      <c r="J337" s="16" t="e">
        <f t="shared" si="28"/>
        <v>#DIV/0!</v>
      </c>
      <c r="K337">
        <f>SUMIF('Data Entry'!M$3:M$1000,A337,'Data Entry'!N$3:N$1000)+SUMIF('Data Entry'!O$3:O$1000,A337,'Data Entry'!P$3:P$1000)+SUMIF('Data Entry'!Q$3:Q$1000,A337,'Data Entry'!R$3:R$1000)</f>
        <v>0</v>
      </c>
      <c r="L337">
        <f t="shared" si="29"/>
        <v>0</v>
      </c>
    </row>
    <row r="338" spans="1:12">
      <c r="A338">
        <f>'Data Entry'!A339</f>
        <v>0</v>
      </c>
      <c r="B338">
        <f>'Data Entry'!B339</f>
        <v>0</v>
      </c>
      <c r="C338">
        <f>'Data Entry'!I339</f>
        <v>0</v>
      </c>
      <c r="D338">
        <f>'Data Entry'!J339</f>
        <v>0</v>
      </c>
      <c r="E338">
        <f t="shared" si="25"/>
        <v>0</v>
      </c>
      <c r="F338" s="16" t="e">
        <f t="shared" si="26"/>
        <v>#DIV/0!</v>
      </c>
      <c r="G338">
        <f>'Data Entry'!K339</f>
        <v>0</v>
      </c>
      <c r="H338">
        <f>'Data Entry'!L339</f>
        <v>0</v>
      </c>
      <c r="I338">
        <f t="shared" si="27"/>
        <v>0</v>
      </c>
      <c r="J338" s="16" t="e">
        <f t="shared" si="28"/>
        <v>#DIV/0!</v>
      </c>
      <c r="K338">
        <f>SUMIF('Data Entry'!M$3:M$1000,A338,'Data Entry'!N$3:N$1000)+SUMIF('Data Entry'!O$3:O$1000,A338,'Data Entry'!P$3:P$1000)+SUMIF('Data Entry'!Q$3:Q$1000,A338,'Data Entry'!R$3:R$1000)</f>
        <v>0</v>
      </c>
      <c r="L338">
        <f t="shared" si="29"/>
        <v>0</v>
      </c>
    </row>
    <row r="339" spans="1:12">
      <c r="A339">
        <f>'Data Entry'!A340</f>
        <v>0</v>
      </c>
      <c r="B339">
        <f>'Data Entry'!B340</f>
        <v>0</v>
      </c>
      <c r="C339">
        <f>'Data Entry'!I340</f>
        <v>0</v>
      </c>
      <c r="D339">
        <f>'Data Entry'!J340</f>
        <v>0</v>
      </c>
      <c r="E339">
        <f t="shared" si="25"/>
        <v>0</v>
      </c>
      <c r="F339" s="16" t="e">
        <f t="shared" si="26"/>
        <v>#DIV/0!</v>
      </c>
      <c r="G339">
        <f>'Data Entry'!K340</f>
        <v>0</v>
      </c>
      <c r="H339">
        <f>'Data Entry'!L340</f>
        <v>0</v>
      </c>
      <c r="I339">
        <f t="shared" si="27"/>
        <v>0</v>
      </c>
      <c r="J339" s="16" t="e">
        <f t="shared" si="28"/>
        <v>#DIV/0!</v>
      </c>
      <c r="K339">
        <f>SUMIF('Data Entry'!M$3:M$1000,A339,'Data Entry'!N$3:N$1000)+SUMIF('Data Entry'!O$3:O$1000,A339,'Data Entry'!P$3:P$1000)+SUMIF('Data Entry'!Q$3:Q$1000,A339,'Data Entry'!R$3:R$1000)</f>
        <v>0</v>
      </c>
      <c r="L339">
        <f t="shared" si="29"/>
        <v>0</v>
      </c>
    </row>
    <row r="340" spans="1:12">
      <c r="A340">
        <f>'Data Entry'!A341</f>
        <v>0</v>
      </c>
      <c r="B340">
        <f>'Data Entry'!B341</f>
        <v>0</v>
      </c>
      <c r="C340">
        <f>'Data Entry'!I341</f>
        <v>0</v>
      </c>
      <c r="D340">
        <f>'Data Entry'!J341</f>
        <v>0</v>
      </c>
      <c r="E340">
        <f t="shared" si="25"/>
        <v>0</v>
      </c>
      <c r="F340" s="16" t="e">
        <f t="shared" si="26"/>
        <v>#DIV/0!</v>
      </c>
      <c r="G340">
        <f>'Data Entry'!K341</f>
        <v>0</v>
      </c>
      <c r="H340">
        <f>'Data Entry'!L341</f>
        <v>0</v>
      </c>
      <c r="I340">
        <f t="shared" si="27"/>
        <v>0</v>
      </c>
      <c r="J340" s="16" t="e">
        <f t="shared" si="28"/>
        <v>#DIV/0!</v>
      </c>
      <c r="K340">
        <f>SUMIF('Data Entry'!M$3:M$1000,A340,'Data Entry'!N$3:N$1000)+SUMIF('Data Entry'!O$3:O$1000,A340,'Data Entry'!P$3:P$1000)+SUMIF('Data Entry'!Q$3:Q$1000,A340,'Data Entry'!R$3:R$1000)</f>
        <v>0</v>
      </c>
      <c r="L340">
        <f t="shared" si="29"/>
        <v>0</v>
      </c>
    </row>
    <row r="341" spans="1:12">
      <c r="A341">
        <f>'Data Entry'!A342</f>
        <v>0</v>
      </c>
      <c r="B341">
        <f>'Data Entry'!B342</f>
        <v>0</v>
      </c>
      <c r="C341">
        <f>'Data Entry'!I342</f>
        <v>0</v>
      </c>
      <c r="D341">
        <f>'Data Entry'!J342</f>
        <v>0</v>
      </c>
      <c r="E341">
        <f t="shared" si="25"/>
        <v>0</v>
      </c>
      <c r="F341" s="16" t="e">
        <f t="shared" si="26"/>
        <v>#DIV/0!</v>
      </c>
      <c r="G341">
        <f>'Data Entry'!K342</f>
        <v>0</v>
      </c>
      <c r="H341">
        <f>'Data Entry'!L342</f>
        <v>0</v>
      </c>
      <c r="I341">
        <f t="shared" si="27"/>
        <v>0</v>
      </c>
      <c r="J341" s="16" t="e">
        <f t="shared" si="28"/>
        <v>#DIV/0!</v>
      </c>
      <c r="K341">
        <f>SUMIF('Data Entry'!M$3:M$1000,A341,'Data Entry'!N$3:N$1000)+SUMIF('Data Entry'!O$3:O$1000,A341,'Data Entry'!P$3:P$1000)+SUMIF('Data Entry'!Q$3:Q$1000,A341,'Data Entry'!R$3:R$1000)</f>
        <v>0</v>
      </c>
      <c r="L341">
        <f t="shared" si="29"/>
        <v>0</v>
      </c>
    </row>
    <row r="342" spans="1:12">
      <c r="A342">
        <f>'Data Entry'!A343</f>
        <v>0</v>
      </c>
      <c r="B342">
        <f>'Data Entry'!B343</f>
        <v>0</v>
      </c>
      <c r="C342">
        <f>'Data Entry'!I343</f>
        <v>0</v>
      </c>
      <c r="D342">
        <f>'Data Entry'!J343</f>
        <v>0</v>
      </c>
      <c r="E342">
        <f t="shared" si="25"/>
        <v>0</v>
      </c>
      <c r="F342" s="16" t="e">
        <f t="shared" si="26"/>
        <v>#DIV/0!</v>
      </c>
      <c r="G342">
        <f>'Data Entry'!K343</f>
        <v>0</v>
      </c>
      <c r="H342">
        <f>'Data Entry'!L343</f>
        <v>0</v>
      </c>
      <c r="I342">
        <f t="shared" si="27"/>
        <v>0</v>
      </c>
      <c r="J342" s="16" t="e">
        <f t="shared" si="28"/>
        <v>#DIV/0!</v>
      </c>
      <c r="K342">
        <f>SUMIF('Data Entry'!M$3:M$1000,A342,'Data Entry'!N$3:N$1000)+SUMIF('Data Entry'!O$3:O$1000,A342,'Data Entry'!P$3:P$1000)+SUMIF('Data Entry'!Q$3:Q$1000,A342,'Data Entry'!R$3:R$1000)</f>
        <v>0</v>
      </c>
      <c r="L342">
        <f t="shared" si="29"/>
        <v>0</v>
      </c>
    </row>
    <row r="343" spans="1:12">
      <c r="A343">
        <f>'Data Entry'!A344</f>
        <v>0</v>
      </c>
      <c r="B343">
        <f>'Data Entry'!B344</f>
        <v>0</v>
      </c>
      <c r="C343">
        <f>'Data Entry'!I344</f>
        <v>0</v>
      </c>
      <c r="D343">
        <f>'Data Entry'!J344</f>
        <v>0</v>
      </c>
      <c r="E343">
        <f t="shared" si="25"/>
        <v>0</v>
      </c>
      <c r="F343" s="16" t="e">
        <f t="shared" si="26"/>
        <v>#DIV/0!</v>
      </c>
      <c r="G343">
        <f>'Data Entry'!K344</f>
        <v>0</v>
      </c>
      <c r="H343">
        <f>'Data Entry'!L344</f>
        <v>0</v>
      </c>
      <c r="I343">
        <f t="shared" si="27"/>
        <v>0</v>
      </c>
      <c r="J343" s="16" t="e">
        <f t="shared" si="28"/>
        <v>#DIV/0!</v>
      </c>
      <c r="K343">
        <f>SUMIF('Data Entry'!M$3:M$1000,A343,'Data Entry'!N$3:N$1000)+SUMIF('Data Entry'!O$3:O$1000,A343,'Data Entry'!P$3:P$1000)+SUMIF('Data Entry'!Q$3:Q$1000,A343,'Data Entry'!R$3:R$1000)</f>
        <v>0</v>
      </c>
      <c r="L343">
        <f t="shared" si="29"/>
        <v>0</v>
      </c>
    </row>
    <row r="344" spans="1:12">
      <c r="A344">
        <f>'Data Entry'!A345</f>
        <v>0</v>
      </c>
      <c r="B344">
        <f>'Data Entry'!B345</f>
        <v>0</v>
      </c>
      <c r="C344">
        <f>'Data Entry'!I345</f>
        <v>0</v>
      </c>
      <c r="D344">
        <f>'Data Entry'!J345</f>
        <v>0</v>
      </c>
      <c r="E344">
        <f t="shared" si="25"/>
        <v>0</v>
      </c>
      <c r="F344" s="16" t="e">
        <f t="shared" si="26"/>
        <v>#DIV/0!</v>
      </c>
      <c r="G344">
        <f>'Data Entry'!K345</f>
        <v>0</v>
      </c>
      <c r="H344">
        <f>'Data Entry'!L345</f>
        <v>0</v>
      </c>
      <c r="I344">
        <f t="shared" si="27"/>
        <v>0</v>
      </c>
      <c r="J344" s="16" t="e">
        <f t="shared" si="28"/>
        <v>#DIV/0!</v>
      </c>
      <c r="K344">
        <f>SUMIF('Data Entry'!M$3:M$1000,A344,'Data Entry'!N$3:N$1000)+SUMIF('Data Entry'!O$3:O$1000,A344,'Data Entry'!P$3:P$1000)+SUMIF('Data Entry'!Q$3:Q$1000,A344,'Data Entry'!R$3:R$1000)</f>
        <v>0</v>
      </c>
      <c r="L344">
        <f t="shared" si="29"/>
        <v>0</v>
      </c>
    </row>
    <row r="345" spans="1:12">
      <c r="A345">
        <f>'Data Entry'!A346</f>
        <v>0</v>
      </c>
      <c r="B345">
        <f>'Data Entry'!B346</f>
        <v>0</v>
      </c>
      <c r="C345">
        <f>'Data Entry'!I346</f>
        <v>0</v>
      </c>
      <c r="D345">
        <f>'Data Entry'!J346</f>
        <v>0</v>
      </c>
      <c r="E345">
        <f t="shared" si="25"/>
        <v>0</v>
      </c>
      <c r="F345" s="16" t="e">
        <f t="shared" si="26"/>
        <v>#DIV/0!</v>
      </c>
      <c r="G345">
        <f>'Data Entry'!K346</f>
        <v>0</v>
      </c>
      <c r="H345">
        <f>'Data Entry'!L346</f>
        <v>0</v>
      </c>
      <c r="I345">
        <f t="shared" si="27"/>
        <v>0</v>
      </c>
      <c r="J345" s="16" t="e">
        <f t="shared" si="28"/>
        <v>#DIV/0!</v>
      </c>
      <c r="K345">
        <f>SUMIF('Data Entry'!M$3:M$1000,A345,'Data Entry'!N$3:N$1000)+SUMIF('Data Entry'!O$3:O$1000,A345,'Data Entry'!P$3:P$1000)+SUMIF('Data Entry'!Q$3:Q$1000,A345,'Data Entry'!R$3:R$1000)</f>
        <v>0</v>
      </c>
      <c r="L345">
        <f t="shared" si="29"/>
        <v>0</v>
      </c>
    </row>
    <row r="346" spans="1:12">
      <c r="A346">
        <f>'Data Entry'!A347</f>
        <v>0</v>
      </c>
      <c r="B346">
        <f>'Data Entry'!B347</f>
        <v>0</v>
      </c>
      <c r="C346">
        <f>'Data Entry'!I347</f>
        <v>0</v>
      </c>
      <c r="D346">
        <f>'Data Entry'!J347</f>
        <v>0</v>
      </c>
      <c r="E346">
        <f t="shared" si="25"/>
        <v>0</v>
      </c>
      <c r="F346" s="16" t="e">
        <f t="shared" si="26"/>
        <v>#DIV/0!</v>
      </c>
      <c r="G346">
        <f>'Data Entry'!K347</f>
        <v>0</v>
      </c>
      <c r="H346">
        <f>'Data Entry'!L347</f>
        <v>0</v>
      </c>
      <c r="I346">
        <f t="shared" si="27"/>
        <v>0</v>
      </c>
      <c r="J346" s="16" t="e">
        <f t="shared" si="28"/>
        <v>#DIV/0!</v>
      </c>
      <c r="K346">
        <f>SUMIF('Data Entry'!M$3:M$1000,A346,'Data Entry'!N$3:N$1000)+SUMIF('Data Entry'!O$3:O$1000,A346,'Data Entry'!P$3:P$1000)+SUMIF('Data Entry'!Q$3:Q$1000,A346,'Data Entry'!R$3:R$1000)</f>
        <v>0</v>
      </c>
      <c r="L346">
        <f t="shared" si="29"/>
        <v>0</v>
      </c>
    </row>
    <row r="347" spans="1:12">
      <c r="A347">
        <f>'Data Entry'!A348</f>
        <v>0</v>
      </c>
      <c r="B347">
        <f>'Data Entry'!B348</f>
        <v>0</v>
      </c>
      <c r="C347">
        <f>'Data Entry'!I348</f>
        <v>0</v>
      </c>
      <c r="D347">
        <f>'Data Entry'!J348</f>
        <v>0</v>
      </c>
      <c r="E347">
        <f t="shared" si="25"/>
        <v>0</v>
      </c>
      <c r="F347" s="16" t="e">
        <f t="shared" si="26"/>
        <v>#DIV/0!</v>
      </c>
      <c r="G347">
        <f>'Data Entry'!K348</f>
        <v>0</v>
      </c>
      <c r="H347">
        <f>'Data Entry'!L348</f>
        <v>0</v>
      </c>
      <c r="I347">
        <f t="shared" si="27"/>
        <v>0</v>
      </c>
      <c r="J347" s="16" t="e">
        <f t="shared" si="28"/>
        <v>#DIV/0!</v>
      </c>
      <c r="K347">
        <f>SUMIF('Data Entry'!M$3:M$1000,A347,'Data Entry'!N$3:N$1000)+SUMIF('Data Entry'!O$3:O$1000,A347,'Data Entry'!P$3:P$1000)+SUMIF('Data Entry'!Q$3:Q$1000,A347,'Data Entry'!R$3:R$1000)</f>
        <v>0</v>
      </c>
      <c r="L347">
        <f t="shared" si="29"/>
        <v>0</v>
      </c>
    </row>
    <row r="348" spans="1:12">
      <c r="A348">
        <f>'Data Entry'!A349</f>
        <v>0</v>
      </c>
      <c r="B348">
        <f>'Data Entry'!B349</f>
        <v>0</v>
      </c>
      <c r="C348">
        <f>'Data Entry'!I349</f>
        <v>0</v>
      </c>
      <c r="D348">
        <f>'Data Entry'!J349</f>
        <v>0</v>
      </c>
      <c r="E348">
        <f t="shared" si="25"/>
        <v>0</v>
      </c>
      <c r="F348" s="16" t="e">
        <f t="shared" si="26"/>
        <v>#DIV/0!</v>
      </c>
      <c r="G348">
        <f>'Data Entry'!K349</f>
        <v>0</v>
      </c>
      <c r="H348">
        <f>'Data Entry'!L349</f>
        <v>0</v>
      </c>
      <c r="I348">
        <f t="shared" si="27"/>
        <v>0</v>
      </c>
      <c r="J348" s="16" t="e">
        <f t="shared" si="28"/>
        <v>#DIV/0!</v>
      </c>
      <c r="K348">
        <f>SUMIF('Data Entry'!M$3:M$1000,A348,'Data Entry'!N$3:N$1000)+SUMIF('Data Entry'!O$3:O$1000,A348,'Data Entry'!P$3:P$1000)+SUMIF('Data Entry'!Q$3:Q$1000,A348,'Data Entry'!R$3:R$1000)</f>
        <v>0</v>
      </c>
      <c r="L348">
        <f t="shared" si="29"/>
        <v>0</v>
      </c>
    </row>
    <row r="349" spans="1:12">
      <c r="A349">
        <f>'Data Entry'!A350</f>
        <v>0</v>
      </c>
      <c r="B349">
        <f>'Data Entry'!B350</f>
        <v>0</v>
      </c>
      <c r="C349">
        <f>'Data Entry'!I350</f>
        <v>0</v>
      </c>
      <c r="D349">
        <f>'Data Entry'!J350</f>
        <v>0</v>
      </c>
      <c r="E349">
        <f t="shared" si="25"/>
        <v>0</v>
      </c>
      <c r="F349" s="16" t="e">
        <f t="shared" si="26"/>
        <v>#DIV/0!</v>
      </c>
      <c r="G349">
        <f>'Data Entry'!K350</f>
        <v>0</v>
      </c>
      <c r="H349">
        <f>'Data Entry'!L350</f>
        <v>0</v>
      </c>
      <c r="I349">
        <f t="shared" si="27"/>
        <v>0</v>
      </c>
      <c r="J349" s="16" t="e">
        <f t="shared" si="28"/>
        <v>#DIV/0!</v>
      </c>
      <c r="K349">
        <f>SUMIF('Data Entry'!M$3:M$1000,A349,'Data Entry'!N$3:N$1000)+SUMIF('Data Entry'!O$3:O$1000,A349,'Data Entry'!P$3:P$1000)+SUMIF('Data Entry'!Q$3:Q$1000,A349,'Data Entry'!R$3:R$1000)</f>
        <v>0</v>
      </c>
      <c r="L349">
        <f t="shared" si="29"/>
        <v>0</v>
      </c>
    </row>
    <row r="350" spans="1:12">
      <c r="A350">
        <f>'Data Entry'!A351</f>
        <v>0</v>
      </c>
      <c r="B350">
        <f>'Data Entry'!B351</f>
        <v>0</v>
      </c>
      <c r="C350">
        <f>'Data Entry'!I351</f>
        <v>0</v>
      </c>
      <c r="D350">
        <f>'Data Entry'!J351</f>
        <v>0</v>
      </c>
      <c r="E350">
        <f t="shared" si="25"/>
        <v>0</v>
      </c>
      <c r="F350" s="16" t="e">
        <f t="shared" si="26"/>
        <v>#DIV/0!</v>
      </c>
      <c r="G350">
        <f>'Data Entry'!K351</f>
        <v>0</v>
      </c>
      <c r="H350">
        <f>'Data Entry'!L351</f>
        <v>0</v>
      </c>
      <c r="I350">
        <f t="shared" si="27"/>
        <v>0</v>
      </c>
      <c r="J350" s="16" t="e">
        <f t="shared" si="28"/>
        <v>#DIV/0!</v>
      </c>
      <c r="K350">
        <f>SUMIF('Data Entry'!M$3:M$1000,A350,'Data Entry'!N$3:N$1000)+SUMIF('Data Entry'!O$3:O$1000,A350,'Data Entry'!P$3:P$1000)+SUMIF('Data Entry'!Q$3:Q$1000,A350,'Data Entry'!R$3:R$1000)</f>
        <v>0</v>
      </c>
      <c r="L350">
        <f t="shared" si="29"/>
        <v>0</v>
      </c>
    </row>
    <row r="351" spans="1:12">
      <c r="A351">
        <f>'Data Entry'!A352</f>
        <v>0</v>
      </c>
      <c r="B351">
        <f>'Data Entry'!B352</f>
        <v>0</v>
      </c>
      <c r="C351">
        <f>'Data Entry'!I352</f>
        <v>0</v>
      </c>
      <c r="D351">
        <f>'Data Entry'!J352</f>
        <v>0</v>
      </c>
      <c r="E351">
        <f t="shared" si="25"/>
        <v>0</v>
      </c>
      <c r="F351" s="16" t="e">
        <f t="shared" si="26"/>
        <v>#DIV/0!</v>
      </c>
      <c r="G351">
        <f>'Data Entry'!K352</f>
        <v>0</v>
      </c>
      <c r="H351">
        <f>'Data Entry'!L352</f>
        <v>0</v>
      </c>
      <c r="I351">
        <f t="shared" si="27"/>
        <v>0</v>
      </c>
      <c r="J351" s="16" t="e">
        <f t="shared" si="28"/>
        <v>#DIV/0!</v>
      </c>
      <c r="K351">
        <f>SUMIF('Data Entry'!M$3:M$1000,A351,'Data Entry'!N$3:N$1000)+SUMIF('Data Entry'!O$3:O$1000,A351,'Data Entry'!P$3:P$1000)+SUMIF('Data Entry'!Q$3:Q$1000,A351,'Data Entry'!R$3:R$1000)</f>
        <v>0</v>
      </c>
      <c r="L351">
        <f t="shared" si="29"/>
        <v>0</v>
      </c>
    </row>
    <row r="352" spans="1:12">
      <c r="A352">
        <f>'Data Entry'!A353</f>
        <v>0</v>
      </c>
      <c r="B352">
        <f>'Data Entry'!B353</f>
        <v>0</v>
      </c>
      <c r="C352">
        <f>'Data Entry'!I353</f>
        <v>0</v>
      </c>
      <c r="D352">
        <f>'Data Entry'!J353</f>
        <v>0</v>
      </c>
      <c r="E352">
        <f t="shared" si="25"/>
        <v>0</v>
      </c>
      <c r="F352" s="16" t="e">
        <f t="shared" si="26"/>
        <v>#DIV/0!</v>
      </c>
      <c r="G352">
        <f>'Data Entry'!K353</f>
        <v>0</v>
      </c>
      <c r="H352">
        <f>'Data Entry'!L353</f>
        <v>0</v>
      </c>
      <c r="I352">
        <f t="shared" si="27"/>
        <v>0</v>
      </c>
      <c r="J352" s="16" t="e">
        <f t="shared" si="28"/>
        <v>#DIV/0!</v>
      </c>
      <c r="K352">
        <f>SUMIF('Data Entry'!M$3:M$1000,A352,'Data Entry'!N$3:N$1000)+SUMIF('Data Entry'!O$3:O$1000,A352,'Data Entry'!P$3:P$1000)+SUMIF('Data Entry'!Q$3:Q$1000,A352,'Data Entry'!R$3:R$1000)</f>
        <v>0</v>
      </c>
      <c r="L352">
        <f t="shared" si="29"/>
        <v>0</v>
      </c>
    </row>
    <row r="353" spans="1:12">
      <c r="A353">
        <f>'Data Entry'!A354</f>
        <v>0</v>
      </c>
      <c r="B353">
        <f>'Data Entry'!B354</f>
        <v>0</v>
      </c>
      <c r="C353">
        <f>'Data Entry'!I354</f>
        <v>0</v>
      </c>
      <c r="D353">
        <f>'Data Entry'!J354</f>
        <v>0</v>
      </c>
      <c r="E353">
        <f t="shared" si="25"/>
        <v>0</v>
      </c>
      <c r="F353" s="16" t="e">
        <f t="shared" si="26"/>
        <v>#DIV/0!</v>
      </c>
      <c r="G353">
        <f>'Data Entry'!K354</f>
        <v>0</v>
      </c>
      <c r="H353">
        <f>'Data Entry'!L354</f>
        <v>0</v>
      </c>
      <c r="I353">
        <f t="shared" si="27"/>
        <v>0</v>
      </c>
      <c r="J353" s="16" t="e">
        <f t="shared" si="28"/>
        <v>#DIV/0!</v>
      </c>
      <c r="K353">
        <f>SUMIF('Data Entry'!M$3:M$1000,A353,'Data Entry'!N$3:N$1000)+SUMIF('Data Entry'!O$3:O$1000,A353,'Data Entry'!P$3:P$1000)+SUMIF('Data Entry'!Q$3:Q$1000,A353,'Data Entry'!R$3:R$1000)</f>
        <v>0</v>
      </c>
      <c r="L353">
        <f t="shared" si="29"/>
        <v>0</v>
      </c>
    </row>
    <row r="354" spans="1:12">
      <c r="A354">
        <f>'Data Entry'!A355</f>
        <v>0</v>
      </c>
      <c r="B354">
        <f>'Data Entry'!B355</f>
        <v>0</v>
      </c>
      <c r="C354">
        <f>'Data Entry'!I355</f>
        <v>0</v>
      </c>
      <c r="D354">
        <f>'Data Entry'!J355</f>
        <v>0</v>
      </c>
      <c r="E354">
        <f t="shared" si="25"/>
        <v>0</v>
      </c>
      <c r="F354" s="16" t="e">
        <f t="shared" si="26"/>
        <v>#DIV/0!</v>
      </c>
      <c r="G354">
        <f>'Data Entry'!K355</f>
        <v>0</v>
      </c>
      <c r="H354">
        <f>'Data Entry'!L355</f>
        <v>0</v>
      </c>
      <c r="I354">
        <f t="shared" si="27"/>
        <v>0</v>
      </c>
      <c r="J354" s="16" t="e">
        <f t="shared" si="28"/>
        <v>#DIV/0!</v>
      </c>
      <c r="K354">
        <f>SUMIF('Data Entry'!M$3:M$1000,A354,'Data Entry'!N$3:N$1000)+SUMIF('Data Entry'!O$3:O$1000,A354,'Data Entry'!P$3:P$1000)+SUMIF('Data Entry'!Q$3:Q$1000,A354,'Data Entry'!R$3:R$1000)</f>
        <v>0</v>
      </c>
      <c r="L354">
        <f t="shared" si="29"/>
        <v>0</v>
      </c>
    </row>
    <row r="355" spans="1:12">
      <c r="A355">
        <f>'Data Entry'!A356</f>
        <v>0</v>
      </c>
      <c r="B355">
        <f>'Data Entry'!B356</f>
        <v>0</v>
      </c>
      <c r="C355">
        <f>'Data Entry'!I356</f>
        <v>0</v>
      </c>
      <c r="D355">
        <f>'Data Entry'!J356</f>
        <v>0</v>
      </c>
      <c r="E355">
        <f t="shared" si="25"/>
        <v>0</v>
      </c>
      <c r="F355" s="16" t="e">
        <f t="shared" si="26"/>
        <v>#DIV/0!</v>
      </c>
      <c r="G355">
        <f>'Data Entry'!K356</f>
        <v>0</v>
      </c>
      <c r="H355">
        <f>'Data Entry'!L356</f>
        <v>0</v>
      </c>
      <c r="I355">
        <f t="shared" si="27"/>
        <v>0</v>
      </c>
      <c r="J355" s="16" t="e">
        <f t="shared" si="28"/>
        <v>#DIV/0!</v>
      </c>
      <c r="K355">
        <f>SUMIF('Data Entry'!M$3:M$1000,A355,'Data Entry'!N$3:N$1000)+SUMIF('Data Entry'!O$3:O$1000,A355,'Data Entry'!P$3:P$1000)+SUMIF('Data Entry'!Q$3:Q$1000,A355,'Data Entry'!R$3:R$1000)</f>
        <v>0</v>
      </c>
      <c r="L355">
        <f t="shared" si="29"/>
        <v>0</v>
      </c>
    </row>
    <row r="356" spans="1:12">
      <c r="A356">
        <f>'Data Entry'!A357</f>
        <v>0</v>
      </c>
      <c r="B356">
        <f>'Data Entry'!B357</f>
        <v>0</v>
      </c>
      <c r="C356">
        <f>'Data Entry'!I357</f>
        <v>0</v>
      </c>
      <c r="D356">
        <f>'Data Entry'!J357</f>
        <v>0</v>
      </c>
      <c r="E356">
        <f t="shared" si="25"/>
        <v>0</v>
      </c>
      <c r="F356" s="16" t="e">
        <f t="shared" si="26"/>
        <v>#DIV/0!</v>
      </c>
      <c r="G356">
        <f>'Data Entry'!K357</f>
        <v>0</v>
      </c>
      <c r="H356">
        <f>'Data Entry'!L357</f>
        <v>0</v>
      </c>
      <c r="I356">
        <f t="shared" si="27"/>
        <v>0</v>
      </c>
      <c r="J356" s="16" t="e">
        <f t="shared" si="28"/>
        <v>#DIV/0!</v>
      </c>
      <c r="K356">
        <f>SUMIF('Data Entry'!M$3:M$1000,A356,'Data Entry'!N$3:N$1000)+SUMIF('Data Entry'!O$3:O$1000,A356,'Data Entry'!P$3:P$1000)+SUMIF('Data Entry'!Q$3:Q$1000,A356,'Data Entry'!R$3:R$1000)</f>
        <v>0</v>
      </c>
      <c r="L356">
        <f t="shared" si="29"/>
        <v>0</v>
      </c>
    </row>
    <row r="357" spans="1:12">
      <c r="A357">
        <f>'Data Entry'!A358</f>
        <v>0</v>
      </c>
      <c r="B357">
        <f>'Data Entry'!B358</f>
        <v>0</v>
      </c>
      <c r="C357">
        <f>'Data Entry'!I358</f>
        <v>0</v>
      </c>
      <c r="D357">
        <f>'Data Entry'!J358</f>
        <v>0</v>
      </c>
      <c r="E357">
        <f t="shared" si="25"/>
        <v>0</v>
      </c>
      <c r="F357" s="16" t="e">
        <f t="shared" si="26"/>
        <v>#DIV/0!</v>
      </c>
      <c r="G357">
        <f>'Data Entry'!K358</f>
        <v>0</v>
      </c>
      <c r="H357">
        <f>'Data Entry'!L358</f>
        <v>0</v>
      </c>
      <c r="I357">
        <f t="shared" si="27"/>
        <v>0</v>
      </c>
      <c r="J357" s="16" t="e">
        <f t="shared" si="28"/>
        <v>#DIV/0!</v>
      </c>
      <c r="K357">
        <f>SUMIF('Data Entry'!M$3:M$1000,A357,'Data Entry'!N$3:N$1000)+SUMIF('Data Entry'!O$3:O$1000,A357,'Data Entry'!P$3:P$1000)+SUMIF('Data Entry'!Q$3:Q$1000,A357,'Data Entry'!R$3:R$1000)</f>
        <v>0</v>
      </c>
      <c r="L357">
        <f t="shared" si="29"/>
        <v>0</v>
      </c>
    </row>
    <row r="358" spans="1:12">
      <c r="A358">
        <f>'Data Entry'!A359</f>
        <v>0</v>
      </c>
      <c r="B358">
        <f>'Data Entry'!B359</f>
        <v>0</v>
      </c>
      <c r="C358">
        <f>'Data Entry'!I359</f>
        <v>0</v>
      </c>
      <c r="D358">
        <f>'Data Entry'!J359</f>
        <v>0</v>
      </c>
      <c r="E358">
        <f t="shared" si="25"/>
        <v>0</v>
      </c>
      <c r="F358" s="16" t="e">
        <f t="shared" si="26"/>
        <v>#DIV/0!</v>
      </c>
      <c r="G358">
        <f>'Data Entry'!K359</f>
        <v>0</v>
      </c>
      <c r="H358">
        <f>'Data Entry'!L359</f>
        <v>0</v>
      </c>
      <c r="I358">
        <f t="shared" si="27"/>
        <v>0</v>
      </c>
      <c r="J358" s="16" t="e">
        <f t="shared" si="28"/>
        <v>#DIV/0!</v>
      </c>
      <c r="K358">
        <f>SUMIF('Data Entry'!M$3:M$1000,A358,'Data Entry'!N$3:N$1000)+SUMIF('Data Entry'!O$3:O$1000,A358,'Data Entry'!P$3:P$1000)+SUMIF('Data Entry'!Q$3:Q$1000,A358,'Data Entry'!R$3:R$1000)</f>
        <v>0</v>
      </c>
      <c r="L358">
        <f t="shared" si="29"/>
        <v>0</v>
      </c>
    </row>
    <row r="359" spans="1:12">
      <c r="A359">
        <f>'Data Entry'!A360</f>
        <v>0</v>
      </c>
      <c r="B359">
        <f>'Data Entry'!B360</f>
        <v>0</v>
      </c>
      <c r="C359">
        <f>'Data Entry'!I360</f>
        <v>0</v>
      </c>
      <c r="D359">
        <f>'Data Entry'!J360</f>
        <v>0</v>
      </c>
      <c r="E359">
        <f t="shared" si="25"/>
        <v>0</v>
      </c>
      <c r="F359" s="16" t="e">
        <f t="shared" si="26"/>
        <v>#DIV/0!</v>
      </c>
      <c r="G359">
        <f>'Data Entry'!K360</f>
        <v>0</v>
      </c>
      <c r="H359">
        <f>'Data Entry'!L360</f>
        <v>0</v>
      </c>
      <c r="I359">
        <f t="shared" si="27"/>
        <v>0</v>
      </c>
      <c r="J359" s="16" t="e">
        <f t="shared" si="28"/>
        <v>#DIV/0!</v>
      </c>
      <c r="K359">
        <f>SUMIF('Data Entry'!M$3:M$1000,A359,'Data Entry'!N$3:N$1000)+SUMIF('Data Entry'!O$3:O$1000,A359,'Data Entry'!P$3:P$1000)+SUMIF('Data Entry'!Q$3:Q$1000,A359,'Data Entry'!R$3:R$1000)</f>
        <v>0</v>
      </c>
      <c r="L359">
        <f t="shared" si="29"/>
        <v>0</v>
      </c>
    </row>
    <row r="360" spans="1:12">
      <c r="A360">
        <f>'Data Entry'!A361</f>
        <v>0</v>
      </c>
      <c r="B360">
        <f>'Data Entry'!B361</f>
        <v>0</v>
      </c>
      <c r="C360">
        <f>'Data Entry'!I361</f>
        <v>0</v>
      </c>
      <c r="D360">
        <f>'Data Entry'!J361</f>
        <v>0</v>
      </c>
      <c r="E360">
        <f t="shared" si="25"/>
        <v>0</v>
      </c>
      <c r="F360" s="16" t="e">
        <f t="shared" si="26"/>
        <v>#DIV/0!</v>
      </c>
      <c r="G360">
        <f>'Data Entry'!K361</f>
        <v>0</v>
      </c>
      <c r="H360">
        <f>'Data Entry'!L361</f>
        <v>0</v>
      </c>
      <c r="I360">
        <f t="shared" si="27"/>
        <v>0</v>
      </c>
      <c r="J360" s="16" t="e">
        <f t="shared" si="28"/>
        <v>#DIV/0!</v>
      </c>
      <c r="K360">
        <f>SUMIF('Data Entry'!M$3:M$1000,A360,'Data Entry'!N$3:N$1000)+SUMIF('Data Entry'!O$3:O$1000,A360,'Data Entry'!P$3:P$1000)+SUMIF('Data Entry'!Q$3:Q$1000,A360,'Data Entry'!R$3:R$1000)</f>
        <v>0</v>
      </c>
      <c r="L360">
        <f t="shared" si="29"/>
        <v>0</v>
      </c>
    </row>
    <row r="361" spans="1:12">
      <c r="A361">
        <f>'Data Entry'!A362</f>
        <v>0</v>
      </c>
      <c r="B361">
        <f>'Data Entry'!B362</f>
        <v>0</v>
      </c>
      <c r="C361">
        <f>'Data Entry'!I362</f>
        <v>0</v>
      </c>
      <c r="D361">
        <f>'Data Entry'!J362</f>
        <v>0</v>
      </c>
      <c r="E361">
        <f t="shared" si="25"/>
        <v>0</v>
      </c>
      <c r="F361" s="16" t="e">
        <f t="shared" si="26"/>
        <v>#DIV/0!</v>
      </c>
      <c r="G361">
        <f>'Data Entry'!K362</f>
        <v>0</v>
      </c>
      <c r="H361">
        <f>'Data Entry'!L362</f>
        <v>0</v>
      </c>
      <c r="I361">
        <f t="shared" si="27"/>
        <v>0</v>
      </c>
      <c r="J361" s="16" t="e">
        <f t="shared" si="28"/>
        <v>#DIV/0!</v>
      </c>
      <c r="K361">
        <f>SUMIF('Data Entry'!M$3:M$1000,A361,'Data Entry'!N$3:N$1000)+SUMIF('Data Entry'!O$3:O$1000,A361,'Data Entry'!P$3:P$1000)+SUMIF('Data Entry'!Q$3:Q$1000,A361,'Data Entry'!R$3:R$1000)</f>
        <v>0</v>
      </c>
      <c r="L361">
        <f t="shared" si="29"/>
        <v>0</v>
      </c>
    </row>
    <row r="362" spans="1:12">
      <c r="A362">
        <f>'Data Entry'!A363</f>
        <v>0</v>
      </c>
      <c r="B362">
        <f>'Data Entry'!B363</f>
        <v>0</v>
      </c>
      <c r="C362">
        <f>'Data Entry'!I363</f>
        <v>0</v>
      </c>
      <c r="D362">
        <f>'Data Entry'!J363</f>
        <v>0</v>
      </c>
      <c r="E362">
        <f t="shared" si="25"/>
        <v>0</v>
      </c>
      <c r="F362" s="16" t="e">
        <f t="shared" si="26"/>
        <v>#DIV/0!</v>
      </c>
      <c r="G362">
        <f>'Data Entry'!K363</f>
        <v>0</v>
      </c>
      <c r="H362">
        <f>'Data Entry'!L363</f>
        <v>0</v>
      </c>
      <c r="I362">
        <f t="shared" si="27"/>
        <v>0</v>
      </c>
      <c r="J362" s="16" t="e">
        <f t="shared" si="28"/>
        <v>#DIV/0!</v>
      </c>
      <c r="K362">
        <f>SUMIF('Data Entry'!M$3:M$1000,A362,'Data Entry'!N$3:N$1000)+SUMIF('Data Entry'!O$3:O$1000,A362,'Data Entry'!P$3:P$1000)+SUMIF('Data Entry'!Q$3:Q$1000,A362,'Data Entry'!R$3:R$1000)</f>
        <v>0</v>
      </c>
      <c r="L362">
        <f t="shared" si="29"/>
        <v>0</v>
      </c>
    </row>
    <row r="363" spans="1:12">
      <c r="A363">
        <f>'Data Entry'!A364</f>
        <v>0</v>
      </c>
      <c r="B363">
        <f>'Data Entry'!B364</f>
        <v>0</v>
      </c>
      <c r="C363">
        <f>'Data Entry'!I364</f>
        <v>0</v>
      </c>
      <c r="D363">
        <f>'Data Entry'!J364</f>
        <v>0</v>
      </c>
      <c r="E363">
        <f t="shared" si="25"/>
        <v>0</v>
      </c>
      <c r="F363" s="16" t="e">
        <f t="shared" si="26"/>
        <v>#DIV/0!</v>
      </c>
      <c r="G363">
        <f>'Data Entry'!K364</f>
        <v>0</v>
      </c>
      <c r="H363">
        <f>'Data Entry'!L364</f>
        <v>0</v>
      </c>
      <c r="I363">
        <f t="shared" si="27"/>
        <v>0</v>
      </c>
      <c r="J363" s="16" t="e">
        <f t="shared" si="28"/>
        <v>#DIV/0!</v>
      </c>
      <c r="K363">
        <f>SUMIF('Data Entry'!M$3:M$1000,A363,'Data Entry'!N$3:N$1000)+SUMIF('Data Entry'!O$3:O$1000,A363,'Data Entry'!P$3:P$1000)+SUMIF('Data Entry'!Q$3:Q$1000,A363,'Data Entry'!R$3:R$1000)</f>
        <v>0</v>
      </c>
      <c r="L363">
        <f t="shared" si="29"/>
        <v>0</v>
      </c>
    </row>
    <row r="364" spans="1:12">
      <c r="A364">
        <f>'Data Entry'!A365</f>
        <v>0</v>
      </c>
      <c r="B364">
        <f>'Data Entry'!B365</f>
        <v>0</v>
      </c>
      <c r="C364">
        <f>'Data Entry'!I365</f>
        <v>0</v>
      </c>
      <c r="D364">
        <f>'Data Entry'!J365</f>
        <v>0</v>
      </c>
      <c r="E364">
        <f t="shared" si="25"/>
        <v>0</v>
      </c>
      <c r="F364" s="16" t="e">
        <f t="shared" si="26"/>
        <v>#DIV/0!</v>
      </c>
      <c r="G364">
        <f>'Data Entry'!K365</f>
        <v>0</v>
      </c>
      <c r="H364">
        <f>'Data Entry'!L365</f>
        <v>0</v>
      </c>
      <c r="I364">
        <f t="shared" si="27"/>
        <v>0</v>
      </c>
      <c r="J364" s="16" t="e">
        <f t="shared" si="28"/>
        <v>#DIV/0!</v>
      </c>
      <c r="K364">
        <f>SUMIF('Data Entry'!M$3:M$1000,A364,'Data Entry'!N$3:N$1000)+SUMIF('Data Entry'!O$3:O$1000,A364,'Data Entry'!P$3:P$1000)+SUMIF('Data Entry'!Q$3:Q$1000,A364,'Data Entry'!R$3:R$1000)</f>
        <v>0</v>
      </c>
      <c r="L364">
        <f t="shared" si="29"/>
        <v>0</v>
      </c>
    </row>
    <row r="365" spans="1:12">
      <c r="A365">
        <f>'Data Entry'!A366</f>
        <v>0</v>
      </c>
      <c r="B365">
        <f>'Data Entry'!B366</f>
        <v>0</v>
      </c>
      <c r="C365">
        <f>'Data Entry'!I366</f>
        <v>0</v>
      </c>
      <c r="D365">
        <f>'Data Entry'!J366</f>
        <v>0</v>
      </c>
      <c r="E365">
        <f t="shared" si="25"/>
        <v>0</v>
      </c>
      <c r="F365" s="16" t="e">
        <f t="shared" si="26"/>
        <v>#DIV/0!</v>
      </c>
      <c r="G365">
        <f>'Data Entry'!K366</f>
        <v>0</v>
      </c>
      <c r="H365">
        <f>'Data Entry'!L366</f>
        <v>0</v>
      </c>
      <c r="I365">
        <f t="shared" si="27"/>
        <v>0</v>
      </c>
      <c r="J365" s="16" t="e">
        <f t="shared" si="28"/>
        <v>#DIV/0!</v>
      </c>
      <c r="K365">
        <f>SUMIF('Data Entry'!M$3:M$1000,A365,'Data Entry'!N$3:N$1000)+SUMIF('Data Entry'!O$3:O$1000,A365,'Data Entry'!P$3:P$1000)+SUMIF('Data Entry'!Q$3:Q$1000,A365,'Data Entry'!R$3:R$1000)</f>
        <v>0</v>
      </c>
      <c r="L365">
        <f t="shared" si="29"/>
        <v>0</v>
      </c>
    </row>
    <row r="366" spans="1:12">
      <c r="A366">
        <f>'Data Entry'!A367</f>
        <v>0</v>
      </c>
      <c r="B366">
        <f>'Data Entry'!B367</f>
        <v>0</v>
      </c>
      <c r="C366">
        <f>'Data Entry'!I367</f>
        <v>0</v>
      </c>
      <c r="D366">
        <f>'Data Entry'!J367</f>
        <v>0</v>
      </c>
      <c r="E366">
        <f t="shared" si="25"/>
        <v>0</v>
      </c>
      <c r="F366" s="16" t="e">
        <f t="shared" si="26"/>
        <v>#DIV/0!</v>
      </c>
      <c r="G366">
        <f>'Data Entry'!K367</f>
        <v>0</v>
      </c>
      <c r="H366">
        <f>'Data Entry'!L367</f>
        <v>0</v>
      </c>
      <c r="I366">
        <f t="shared" si="27"/>
        <v>0</v>
      </c>
      <c r="J366" s="16" t="e">
        <f t="shared" si="28"/>
        <v>#DIV/0!</v>
      </c>
      <c r="K366">
        <f>SUMIF('Data Entry'!M$3:M$1000,A366,'Data Entry'!N$3:N$1000)+SUMIF('Data Entry'!O$3:O$1000,A366,'Data Entry'!P$3:P$1000)+SUMIF('Data Entry'!Q$3:Q$1000,A366,'Data Entry'!R$3:R$1000)</f>
        <v>0</v>
      </c>
      <c r="L366">
        <f t="shared" si="29"/>
        <v>0</v>
      </c>
    </row>
    <row r="367" spans="1:12">
      <c r="A367">
        <f>'Data Entry'!A368</f>
        <v>0</v>
      </c>
      <c r="B367">
        <f>'Data Entry'!B368</f>
        <v>0</v>
      </c>
      <c r="C367">
        <f>'Data Entry'!I368</f>
        <v>0</v>
      </c>
      <c r="D367">
        <f>'Data Entry'!J368</f>
        <v>0</v>
      </c>
      <c r="E367">
        <f t="shared" si="25"/>
        <v>0</v>
      </c>
      <c r="F367" s="16" t="e">
        <f t="shared" si="26"/>
        <v>#DIV/0!</v>
      </c>
      <c r="G367">
        <f>'Data Entry'!K368</f>
        <v>0</v>
      </c>
      <c r="H367">
        <f>'Data Entry'!L368</f>
        <v>0</v>
      </c>
      <c r="I367">
        <f t="shared" si="27"/>
        <v>0</v>
      </c>
      <c r="J367" s="16" t="e">
        <f t="shared" si="28"/>
        <v>#DIV/0!</v>
      </c>
      <c r="K367">
        <f>SUMIF('Data Entry'!M$3:M$1000,A367,'Data Entry'!N$3:N$1000)+SUMIF('Data Entry'!O$3:O$1000,A367,'Data Entry'!P$3:P$1000)+SUMIF('Data Entry'!Q$3:Q$1000,A367,'Data Entry'!R$3:R$1000)</f>
        <v>0</v>
      </c>
      <c r="L367">
        <f t="shared" si="29"/>
        <v>0</v>
      </c>
    </row>
    <row r="368" spans="1:12">
      <c r="A368">
        <f>'Data Entry'!A369</f>
        <v>0</v>
      </c>
      <c r="B368">
        <f>'Data Entry'!B369</f>
        <v>0</v>
      </c>
      <c r="C368">
        <f>'Data Entry'!I369</f>
        <v>0</v>
      </c>
      <c r="D368">
        <f>'Data Entry'!J369</f>
        <v>0</v>
      </c>
      <c r="E368">
        <f t="shared" si="25"/>
        <v>0</v>
      </c>
      <c r="F368" s="16" t="e">
        <f t="shared" si="26"/>
        <v>#DIV/0!</v>
      </c>
      <c r="G368">
        <f>'Data Entry'!K369</f>
        <v>0</v>
      </c>
      <c r="H368">
        <f>'Data Entry'!L369</f>
        <v>0</v>
      </c>
      <c r="I368">
        <f t="shared" si="27"/>
        <v>0</v>
      </c>
      <c r="J368" s="16" t="e">
        <f t="shared" si="28"/>
        <v>#DIV/0!</v>
      </c>
      <c r="K368">
        <f>SUMIF('Data Entry'!M$3:M$1000,A368,'Data Entry'!N$3:N$1000)+SUMIF('Data Entry'!O$3:O$1000,A368,'Data Entry'!P$3:P$1000)+SUMIF('Data Entry'!Q$3:Q$1000,A368,'Data Entry'!R$3:R$1000)</f>
        <v>0</v>
      </c>
      <c r="L368">
        <f t="shared" si="29"/>
        <v>0</v>
      </c>
    </row>
    <row r="369" spans="1:12">
      <c r="A369">
        <f>'Data Entry'!A370</f>
        <v>0</v>
      </c>
      <c r="B369">
        <f>'Data Entry'!B370</f>
        <v>0</v>
      </c>
      <c r="C369">
        <f>'Data Entry'!I370</f>
        <v>0</v>
      </c>
      <c r="D369">
        <f>'Data Entry'!J370</f>
        <v>0</v>
      </c>
      <c r="E369">
        <f t="shared" si="25"/>
        <v>0</v>
      </c>
      <c r="F369" s="16" t="e">
        <f t="shared" si="26"/>
        <v>#DIV/0!</v>
      </c>
      <c r="G369">
        <f>'Data Entry'!K370</f>
        <v>0</v>
      </c>
      <c r="H369">
        <f>'Data Entry'!L370</f>
        <v>0</v>
      </c>
      <c r="I369">
        <f t="shared" si="27"/>
        <v>0</v>
      </c>
      <c r="J369" s="16" t="e">
        <f t="shared" si="28"/>
        <v>#DIV/0!</v>
      </c>
      <c r="K369">
        <f>SUMIF('Data Entry'!M$3:M$1000,A369,'Data Entry'!N$3:N$1000)+SUMIF('Data Entry'!O$3:O$1000,A369,'Data Entry'!P$3:P$1000)+SUMIF('Data Entry'!Q$3:Q$1000,A369,'Data Entry'!R$3:R$1000)</f>
        <v>0</v>
      </c>
      <c r="L369">
        <f t="shared" si="29"/>
        <v>0</v>
      </c>
    </row>
    <row r="370" spans="1:12">
      <c r="A370">
        <f>'Data Entry'!A371</f>
        <v>0</v>
      </c>
      <c r="B370">
        <f>'Data Entry'!B371</f>
        <v>0</v>
      </c>
      <c r="C370">
        <f>'Data Entry'!I371</f>
        <v>0</v>
      </c>
      <c r="D370">
        <f>'Data Entry'!J371</f>
        <v>0</v>
      </c>
      <c r="E370">
        <f t="shared" si="25"/>
        <v>0</v>
      </c>
      <c r="F370" s="16" t="e">
        <f t="shared" si="26"/>
        <v>#DIV/0!</v>
      </c>
      <c r="G370">
        <f>'Data Entry'!K371</f>
        <v>0</v>
      </c>
      <c r="H370">
        <f>'Data Entry'!L371</f>
        <v>0</v>
      </c>
      <c r="I370">
        <f t="shared" si="27"/>
        <v>0</v>
      </c>
      <c r="J370" s="16" t="e">
        <f t="shared" si="28"/>
        <v>#DIV/0!</v>
      </c>
      <c r="K370">
        <f>SUMIF('Data Entry'!M$3:M$1000,A370,'Data Entry'!N$3:N$1000)+SUMIF('Data Entry'!O$3:O$1000,A370,'Data Entry'!P$3:P$1000)+SUMIF('Data Entry'!Q$3:Q$1000,A370,'Data Entry'!R$3:R$1000)</f>
        <v>0</v>
      </c>
      <c r="L370">
        <f t="shared" si="29"/>
        <v>0</v>
      </c>
    </row>
    <row r="371" spans="1:12">
      <c r="A371">
        <f>'Data Entry'!A372</f>
        <v>0</v>
      </c>
      <c r="B371">
        <f>'Data Entry'!B372</f>
        <v>0</v>
      </c>
      <c r="C371">
        <f>'Data Entry'!I372</f>
        <v>0</v>
      </c>
      <c r="D371">
        <f>'Data Entry'!J372</f>
        <v>0</v>
      </c>
      <c r="E371">
        <f t="shared" si="25"/>
        <v>0</v>
      </c>
      <c r="F371" s="16" t="e">
        <f t="shared" si="26"/>
        <v>#DIV/0!</v>
      </c>
      <c r="G371">
        <f>'Data Entry'!K372</f>
        <v>0</v>
      </c>
      <c r="H371">
        <f>'Data Entry'!L372</f>
        <v>0</v>
      </c>
      <c r="I371">
        <f t="shared" si="27"/>
        <v>0</v>
      </c>
      <c r="J371" s="16" t="e">
        <f t="shared" si="28"/>
        <v>#DIV/0!</v>
      </c>
      <c r="K371">
        <f>SUMIF('Data Entry'!M$3:M$1000,A371,'Data Entry'!N$3:N$1000)+SUMIF('Data Entry'!O$3:O$1000,A371,'Data Entry'!P$3:P$1000)+SUMIF('Data Entry'!Q$3:Q$1000,A371,'Data Entry'!R$3:R$1000)</f>
        <v>0</v>
      </c>
      <c r="L371">
        <f t="shared" si="29"/>
        <v>0</v>
      </c>
    </row>
    <row r="372" spans="1:12">
      <c r="A372">
        <f>'Data Entry'!A373</f>
        <v>0</v>
      </c>
      <c r="B372">
        <f>'Data Entry'!B373</f>
        <v>0</v>
      </c>
      <c r="C372">
        <f>'Data Entry'!I373</f>
        <v>0</v>
      </c>
      <c r="D372">
        <f>'Data Entry'!J373</f>
        <v>0</v>
      </c>
      <c r="E372">
        <f t="shared" si="25"/>
        <v>0</v>
      </c>
      <c r="F372" s="16" t="e">
        <f t="shared" si="26"/>
        <v>#DIV/0!</v>
      </c>
      <c r="G372">
        <f>'Data Entry'!K373</f>
        <v>0</v>
      </c>
      <c r="H372">
        <f>'Data Entry'!L373</f>
        <v>0</v>
      </c>
      <c r="I372">
        <f t="shared" si="27"/>
        <v>0</v>
      </c>
      <c r="J372" s="16" t="e">
        <f t="shared" si="28"/>
        <v>#DIV/0!</v>
      </c>
      <c r="K372">
        <f>SUMIF('Data Entry'!M$3:M$1000,A372,'Data Entry'!N$3:N$1000)+SUMIF('Data Entry'!O$3:O$1000,A372,'Data Entry'!P$3:P$1000)+SUMIF('Data Entry'!Q$3:Q$1000,A372,'Data Entry'!R$3:R$1000)</f>
        <v>0</v>
      </c>
      <c r="L372">
        <f t="shared" si="29"/>
        <v>0</v>
      </c>
    </row>
    <row r="373" spans="1:12">
      <c r="A373">
        <f>'Data Entry'!A374</f>
        <v>0</v>
      </c>
      <c r="B373">
        <f>'Data Entry'!B374</f>
        <v>0</v>
      </c>
      <c r="C373">
        <f>'Data Entry'!I374</f>
        <v>0</v>
      </c>
      <c r="D373">
        <f>'Data Entry'!J374</f>
        <v>0</v>
      </c>
      <c r="E373">
        <f t="shared" si="25"/>
        <v>0</v>
      </c>
      <c r="F373" s="16" t="e">
        <f t="shared" si="26"/>
        <v>#DIV/0!</v>
      </c>
      <c r="G373">
        <f>'Data Entry'!K374</f>
        <v>0</v>
      </c>
      <c r="H373">
        <f>'Data Entry'!L374</f>
        <v>0</v>
      </c>
      <c r="I373">
        <f t="shared" si="27"/>
        <v>0</v>
      </c>
      <c r="J373" s="16" t="e">
        <f t="shared" si="28"/>
        <v>#DIV/0!</v>
      </c>
      <c r="K373">
        <f>SUMIF('Data Entry'!M$3:M$1000,A373,'Data Entry'!N$3:N$1000)+SUMIF('Data Entry'!O$3:O$1000,A373,'Data Entry'!P$3:P$1000)+SUMIF('Data Entry'!Q$3:Q$1000,A373,'Data Entry'!R$3:R$1000)</f>
        <v>0</v>
      </c>
      <c r="L373">
        <f t="shared" si="29"/>
        <v>0</v>
      </c>
    </row>
    <row r="374" spans="1:12">
      <c r="A374">
        <f>'Data Entry'!A375</f>
        <v>0</v>
      </c>
      <c r="B374">
        <f>'Data Entry'!B375</f>
        <v>0</v>
      </c>
      <c r="C374">
        <f>'Data Entry'!I375</f>
        <v>0</v>
      </c>
      <c r="D374">
        <f>'Data Entry'!J375</f>
        <v>0</v>
      </c>
      <c r="E374">
        <f t="shared" si="25"/>
        <v>0</v>
      </c>
      <c r="F374" s="16" t="e">
        <f t="shared" si="26"/>
        <v>#DIV/0!</v>
      </c>
      <c r="G374">
        <f>'Data Entry'!K375</f>
        <v>0</v>
      </c>
      <c r="H374">
        <f>'Data Entry'!L375</f>
        <v>0</v>
      </c>
      <c r="I374">
        <f t="shared" si="27"/>
        <v>0</v>
      </c>
      <c r="J374" s="16" t="e">
        <f t="shared" si="28"/>
        <v>#DIV/0!</v>
      </c>
      <c r="K374">
        <f>SUMIF('Data Entry'!M$3:M$1000,A374,'Data Entry'!N$3:N$1000)+SUMIF('Data Entry'!O$3:O$1000,A374,'Data Entry'!P$3:P$1000)+SUMIF('Data Entry'!Q$3:Q$1000,A374,'Data Entry'!R$3:R$1000)</f>
        <v>0</v>
      </c>
      <c r="L374">
        <f t="shared" si="29"/>
        <v>0</v>
      </c>
    </row>
    <row r="375" spans="1:12">
      <c r="A375">
        <f>'Data Entry'!A376</f>
        <v>0</v>
      </c>
      <c r="B375">
        <f>'Data Entry'!B376</f>
        <v>0</v>
      </c>
      <c r="C375">
        <f>'Data Entry'!I376</f>
        <v>0</v>
      </c>
      <c r="D375">
        <f>'Data Entry'!J376</f>
        <v>0</v>
      </c>
      <c r="E375">
        <f t="shared" si="25"/>
        <v>0</v>
      </c>
      <c r="F375" s="16" t="e">
        <f t="shared" si="26"/>
        <v>#DIV/0!</v>
      </c>
      <c r="G375">
        <f>'Data Entry'!K376</f>
        <v>0</v>
      </c>
      <c r="H375">
        <f>'Data Entry'!L376</f>
        <v>0</v>
      </c>
      <c r="I375">
        <f t="shared" si="27"/>
        <v>0</v>
      </c>
      <c r="J375" s="16" t="e">
        <f t="shared" si="28"/>
        <v>#DIV/0!</v>
      </c>
      <c r="K375">
        <f>SUMIF('Data Entry'!M$3:M$1000,A375,'Data Entry'!N$3:N$1000)+SUMIF('Data Entry'!O$3:O$1000,A375,'Data Entry'!P$3:P$1000)+SUMIF('Data Entry'!Q$3:Q$1000,A375,'Data Entry'!R$3:R$1000)</f>
        <v>0</v>
      </c>
      <c r="L375">
        <f t="shared" si="29"/>
        <v>0</v>
      </c>
    </row>
    <row r="376" spans="1:12">
      <c r="A376">
        <f>'Data Entry'!A377</f>
        <v>0</v>
      </c>
      <c r="B376">
        <f>'Data Entry'!B377</f>
        <v>0</v>
      </c>
      <c r="C376">
        <f>'Data Entry'!I377</f>
        <v>0</v>
      </c>
      <c r="D376">
        <f>'Data Entry'!J377</f>
        <v>0</v>
      </c>
      <c r="E376">
        <f t="shared" si="25"/>
        <v>0</v>
      </c>
      <c r="F376" s="16" t="e">
        <f t="shared" si="26"/>
        <v>#DIV/0!</v>
      </c>
      <c r="G376">
        <f>'Data Entry'!K377</f>
        <v>0</v>
      </c>
      <c r="H376">
        <f>'Data Entry'!L377</f>
        <v>0</v>
      </c>
      <c r="I376">
        <f t="shared" si="27"/>
        <v>0</v>
      </c>
      <c r="J376" s="16" t="e">
        <f t="shared" si="28"/>
        <v>#DIV/0!</v>
      </c>
      <c r="K376">
        <f>SUMIF('Data Entry'!M$3:M$1000,A376,'Data Entry'!N$3:N$1000)+SUMIF('Data Entry'!O$3:O$1000,A376,'Data Entry'!P$3:P$1000)+SUMIF('Data Entry'!Q$3:Q$1000,A376,'Data Entry'!R$3:R$1000)</f>
        <v>0</v>
      </c>
      <c r="L376">
        <f t="shared" si="29"/>
        <v>0</v>
      </c>
    </row>
    <row r="377" spans="1:12">
      <c r="A377">
        <f>'Data Entry'!A378</f>
        <v>0</v>
      </c>
      <c r="B377">
        <f>'Data Entry'!B378</f>
        <v>0</v>
      </c>
      <c r="C377">
        <f>'Data Entry'!I378</f>
        <v>0</v>
      </c>
      <c r="D377">
        <f>'Data Entry'!J378</f>
        <v>0</v>
      </c>
      <c r="E377">
        <f t="shared" si="25"/>
        <v>0</v>
      </c>
      <c r="F377" s="16" t="e">
        <f t="shared" si="26"/>
        <v>#DIV/0!</v>
      </c>
      <c r="G377">
        <f>'Data Entry'!K378</f>
        <v>0</v>
      </c>
      <c r="H377">
        <f>'Data Entry'!L378</f>
        <v>0</v>
      </c>
      <c r="I377">
        <f t="shared" si="27"/>
        <v>0</v>
      </c>
      <c r="J377" s="16" t="e">
        <f t="shared" si="28"/>
        <v>#DIV/0!</v>
      </c>
      <c r="K377">
        <f>SUMIF('Data Entry'!M$3:M$1000,A377,'Data Entry'!N$3:N$1000)+SUMIF('Data Entry'!O$3:O$1000,A377,'Data Entry'!P$3:P$1000)+SUMIF('Data Entry'!Q$3:Q$1000,A377,'Data Entry'!R$3:R$1000)</f>
        <v>0</v>
      </c>
      <c r="L377">
        <f t="shared" si="29"/>
        <v>0</v>
      </c>
    </row>
    <row r="378" spans="1:12">
      <c r="A378">
        <f>'Data Entry'!A379</f>
        <v>0</v>
      </c>
      <c r="B378">
        <f>'Data Entry'!B379</f>
        <v>0</v>
      </c>
      <c r="C378">
        <f>'Data Entry'!I379</f>
        <v>0</v>
      </c>
      <c r="D378">
        <f>'Data Entry'!J379</f>
        <v>0</v>
      </c>
      <c r="E378">
        <f t="shared" si="25"/>
        <v>0</v>
      </c>
      <c r="F378" s="16" t="e">
        <f t="shared" si="26"/>
        <v>#DIV/0!</v>
      </c>
      <c r="G378">
        <f>'Data Entry'!K379</f>
        <v>0</v>
      </c>
      <c r="H378">
        <f>'Data Entry'!L379</f>
        <v>0</v>
      </c>
      <c r="I378">
        <f t="shared" si="27"/>
        <v>0</v>
      </c>
      <c r="J378" s="16" t="e">
        <f t="shared" si="28"/>
        <v>#DIV/0!</v>
      </c>
      <c r="K378">
        <f>SUMIF('Data Entry'!M$3:M$1000,A378,'Data Entry'!N$3:N$1000)+SUMIF('Data Entry'!O$3:O$1000,A378,'Data Entry'!P$3:P$1000)+SUMIF('Data Entry'!Q$3:Q$1000,A378,'Data Entry'!R$3:R$1000)</f>
        <v>0</v>
      </c>
      <c r="L378">
        <f t="shared" si="29"/>
        <v>0</v>
      </c>
    </row>
    <row r="379" spans="1:12">
      <c r="A379">
        <f>'Data Entry'!A380</f>
        <v>0</v>
      </c>
      <c r="B379">
        <f>'Data Entry'!B380</f>
        <v>0</v>
      </c>
      <c r="C379">
        <f>'Data Entry'!I380</f>
        <v>0</v>
      </c>
      <c r="D379">
        <f>'Data Entry'!J380</f>
        <v>0</v>
      </c>
      <c r="E379">
        <f t="shared" si="25"/>
        <v>0</v>
      </c>
      <c r="F379" s="16" t="e">
        <f t="shared" si="26"/>
        <v>#DIV/0!</v>
      </c>
      <c r="G379">
        <f>'Data Entry'!K380</f>
        <v>0</v>
      </c>
      <c r="H379">
        <f>'Data Entry'!L380</f>
        <v>0</v>
      </c>
      <c r="I379">
        <f t="shared" si="27"/>
        <v>0</v>
      </c>
      <c r="J379" s="16" t="e">
        <f t="shared" si="28"/>
        <v>#DIV/0!</v>
      </c>
      <c r="K379">
        <f>SUMIF('Data Entry'!M$3:M$1000,A379,'Data Entry'!N$3:N$1000)+SUMIF('Data Entry'!O$3:O$1000,A379,'Data Entry'!P$3:P$1000)+SUMIF('Data Entry'!Q$3:Q$1000,A379,'Data Entry'!R$3:R$1000)</f>
        <v>0</v>
      </c>
      <c r="L379">
        <f t="shared" si="29"/>
        <v>0</v>
      </c>
    </row>
    <row r="380" spans="1:12">
      <c r="A380">
        <f>'Data Entry'!A381</f>
        <v>0</v>
      </c>
      <c r="B380">
        <f>'Data Entry'!B381</f>
        <v>0</v>
      </c>
      <c r="C380">
        <f>'Data Entry'!I381</f>
        <v>0</v>
      </c>
      <c r="D380">
        <f>'Data Entry'!J381</f>
        <v>0</v>
      </c>
      <c r="E380">
        <f t="shared" si="25"/>
        <v>0</v>
      </c>
      <c r="F380" s="16" t="e">
        <f t="shared" si="26"/>
        <v>#DIV/0!</v>
      </c>
      <c r="G380">
        <f>'Data Entry'!K381</f>
        <v>0</v>
      </c>
      <c r="H380">
        <f>'Data Entry'!L381</f>
        <v>0</v>
      </c>
      <c r="I380">
        <f t="shared" si="27"/>
        <v>0</v>
      </c>
      <c r="J380" s="16" t="e">
        <f t="shared" si="28"/>
        <v>#DIV/0!</v>
      </c>
      <c r="K380">
        <f>SUMIF('Data Entry'!M$3:M$1000,A380,'Data Entry'!N$3:N$1000)+SUMIF('Data Entry'!O$3:O$1000,A380,'Data Entry'!P$3:P$1000)+SUMIF('Data Entry'!Q$3:Q$1000,A380,'Data Entry'!R$3:R$1000)</f>
        <v>0</v>
      </c>
      <c r="L380">
        <f t="shared" si="29"/>
        <v>0</v>
      </c>
    </row>
    <row r="381" spans="1:12">
      <c r="A381">
        <f>'Data Entry'!A382</f>
        <v>0</v>
      </c>
      <c r="B381">
        <f>'Data Entry'!B382</f>
        <v>0</v>
      </c>
      <c r="C381">
        <f>'Data Entry'!I382</f>
        <v>0</v>
      </c>
      <c r="D381">
        <f>'Data Entry'!J382</f>
        <v>0</v>
      </c>
      <c r="E381">
        <f t="shared" si="25"/>
        <v>0</v>
      </c>
      <c r="F381" s="16" t="e">
        <f t="shared" si="26"/>
        <v>#DIV/0!</v>
      </c>
      <c r="G381">
        <f>'Data Entry'!K382</f>
        <v>0</v>
      </c>
      <c r="H381">
        <f>'Data Entry'!L382</f>
        <v>0</v>
      </c>
      <c r="I381">
        <f t="shared" si="27"/>
        <v>0</v>
      </c>
      <c r="J381" s="16" t="e">
        <f t="shared" si="28"/>
        <v>#DIV/0!</v>
      </c>
      <c r="K381">
        <f>SUMIF('Data Entry'!M$3:M$1000,A381,'Data Entry'!N$3:N$1000)+SUMIF('Data Entry'!O$3:O$1000,A381,'Data Entry'!P$3:P$1000)+SUMIF('Data Entry'!Q$3:Q$1000,A381,'Data Entry'!R$3:R$1000)</f>
        <v>0</v>
      </c>
      <c r="L381">
        <f t="shared" si="29"/>
        <v>0</v>
      </c>
    </row>
    <row r="382" spans="1:12">
      <c r="A382">
        <f>'Data Entry'!A383</f>
        <v>0</v>
      </c>
      <c r="B382">
        <f>'Data Entry'!B383</f>
        <v>0</v>
      </c>
      <c r="C382">
        <f>'Data Entry'!I383</f>
        <v>0</v>
      </c>
      <c r="D382">
        <f>'Data Entry'!J383</f>
        <v>0</v>
      </c>
      <c r="E382">
        <f t="shared" si="25"/>
        <v>0</v>
      </c>
      <c r="F382" s="16" t="e">
        <f t="shared" si="26"/>
        <v>#DIV/0!</v>
      </c>
      <c r="G382">
        <f>'Data Entry'!K383</f>
        <v>0</v>
      </c>
      <c r="H382">
        <f>'Data Entry'!L383</f>
        <v>0</v>
      </c>
      <c r="I382">
        <f t="shared" si="27"/>
        <v>0</v>
      </c>
      <c r="J382" s="16" t="e">
        <f t="shared" si="28"/>
        <v>#DIV/0!</v>
      </c>
      <c r="K382">
        <f>SUMIF('Data Entry'!M$3:M$1000,A382,'Data Entry'!N$3:N$1000)+SUMIF('Data Entry'!O$3:O$1000,A382,'Data Entry'!P$3:P$1000)+SUMIF('Data Entry'!Q$3:Q$1000,A382,'Data Entry'!R$3:R$1000)</f>
        <v>0</v>
      </c>
      <c r="L382">
        <f t="shared" si="29"/>
        <v>0</v>
      </c>
    </row>
    <row r="383" spans="1:12">
      <c r="A383">
        <f>'Data Entry'!A384</f>
        <v>0</v>
      </c>
      <c r="B383">
        <f>'Data Entry'!B384</f>
        <v>0</v>
      </c>
      <c r="C383">
        <f>'Data Entry'!I384</f>
        <v>0</v>
      </c>
      <c r="D383">
        <f>'Data Entry'!J384</f>
        <v>0</v>
      </c>
      <c r="E383">
        <f t="shared" si="25"/>
        <v>0</v>
      </c>
      <c r="F383" s="16" t="e">
        <f t="shared" si="26"/>
        <v>#DIV/0!</v>
      </c>
      <c r="G383">
        <f>'Data Entry'!K384</f>
        <v>0</v>
      </c>
      <c r="H383">
        <f>'Data Entry'!L384</f>
        <v>0</v>
      </c>
      <c r="I383">
        <f t="shared" si="27"/>
        <v>0</v>
      </c>
      <c r="J383" s="16" t="e">
        <f t="shared" si="28"/>
        <v>#DIV/0!</v>
      </c>
      <c r="K383">
        <f>SUMIF('Data Entry'!M$3:M$1000,A383,'Data Entry'!N$3:N$1000)+SUMIF('Data Entry'!O$3:O$1000,A383,'Data Entry'!P$3:P$1000)+SUMIF('Data Entry'!Q$3:Q$1000,A383,'Data Entry'!R$3:R$1000)</f>
        <v>0</v>
      </c>
      <c r="L383">
        <f t="shared" si="29"/>
        <v>0</v>
      </c>
    </row>
    <row r="384" spans="1:12">
      <c r="A384">
        <f>'Data Entry'!A385</f>
        <v>0</v>
      </c>
      <c r="B384">
        <f>'Data Entry'!B385</f>
        <v>0</v>
      </c>
      <c r="C384">
        <f>'Data Entry'!I385</f>
        <v>0</v>
      </c>
      <c r="D384">
        <f>'Data Entry'!J385</f>
        <v>0</v>
      </c>
      <c r="E384">
        <f t="shared" si="25"/>
        <v>0</v>
      </c>
      <c r="F384" s="16" t="e">
        <f t="shared" si="26"/>
        <v>#DIV/0!</v>
      </c>
      <c r="G384">
        <f>'Data Entry'!K385</f>
        <v>0</v>
      </c>
      <c r="H384">
        <f>'Data Entry'!L385</f>
        <v>0</v>
      </c>
      <c r="I384">
        <f t="shared" si="27"/>
        <v>0</v>
      </c>
      <c r="J384" s="16" t="e">
        <f t="shared" si="28"/>
        <v>#DIV/0!</v>
      </c>
      <c r="K384">
        <f>SUMIF('Data Entry'!M$3:M$1000,A384,'Data Entry'!N$3:N$1000)+SUMIF('Data Entry'!O$3:O$1000,A384,'Data Entry'!P$3:P$1000)+SUMIF('Data Entry'!Q$3:Q$1000,A384,'Data Entry'!R$3:R$1000)</f>
        <v>0</v>
      </c>
      <c r="L384">
        <f t="shared" si="29"/>
        <v>0</v>
      </c>
    </row>
    <row r="385" spans="1:12">
      <c r="A385">
        <f>'Data Entry'!A386</f>
        <v>0</v>
      </c>
      <c r="B385">
        <f>'Data Entry'!B386</f>
        <v>0</v>
      </c>
      <c r="C385">
        <f>'Data Entry'!I386</f>
        <v>0</v>
      </c>
      <c r="D385">
        <f>'Data Entry'!J386</f>
        <v>0</v>
      </c>
      <c r="E385">
        <f t="shared" si="25"/>
        <v>0</v>
      </c>
      <c r="F385" s="16" t="e">
        <f t="shared" si="26"/>
        <v>#DIV/0!</v>
      </c>
      <c r="G385">
        <f>'Data Entry'!K386</f>
        <v>0</v>
      </c>
      <c r="H385">
        <f>'Data Entry'!L386</f>
        <v>0</v>
      </c>
      <c r="I385">
        <f t="shared" si="27"/>
        <v>0</v>
      </c>
      <c r="J385" s="16" t="e">
        <f t="shared" si="28"/>
        <v>#DIV/0!</v>
      </c>
      <c r="K385">
        <f>SUMIF('Data Entry'!M$3:M$1000,A385,'Data Entry'!N$3:N$1000)+SUMIF('Data Entry'!O$3:O$1000,A385,'Data Entry'!P$3:P$1000)+SUMIF('Data Entry'!Q$3:Q$1000,A385,'Data Entry'!R$3:R$1000)</f>
        <v>0</v>
      </c>
      <c r="L385">
        <f t="shared" si="29"/>
        <v>0</v>
      </c>
    </row>
    <row r="386" spans="1:12">
      <c r="A386">
        <f>'Data Entry'!A387</f>
        <v>0</v>
      </c>
      <c r="B386">
        <f>'Data Entry'!B387</f>
        <v>0</v>
      </c>
      <c r="C386">
        <f>'Data Entry'!I387</f>
        <v>0</v>
      </c>
      <c r="D386">
        <f>'Data Entry'!J387</f>
        <v>0</v>
      </c>
      <c r="E386">
        <f t="shared" si="25"/>
        <v>0</v>
      </c>
      <c r="F386" s="16" t="e">
        <f t="shared" si="26"/>
        <v>#DIV/0!</v>
      </c>
      <c r="G386">
        <f>'Data Entry'!K387</f>
        <v>0</v>
      </c>
      <c r="H386">
        <f>'Data Entry'!L387</f>
        <v>0</v>
      </c>
      <c r="I386">
        <f t="shared" si="27"/>
        <v>0</v>
      </c>
      <c r="J386" s="16" t="e">
        <f t="shared" si="28"/>
        <v>#DIV/0!</v>
      </c>
      <c r="K386">
        <f>SUMIF('Data Entry'!M$3:M$1000,A386,'Data Entry'!N$3:N$1000)+SUMIF('Data Entry'!O$3:O$1000,A386,'Data Entry'!P$3:P$1000)+SUMIF('Data Entry'!Q$3:Q$1000,A386,'Data Entry'!R$3:R$1000)</f>
        <v>0</v>
      </c>
      <c r="L386">
        <f t="shared" si="29"/>
        <v>0</v>
      </c>
    </row>
    <row r="387" spans="1:12">
      <c r="A387">
        <f>'Data Entry'!A388</f>
        <v>0</v>
      </c>
      <c r="B387">
        <f>'Data Entry'!B388</f>
        <v>0</v>
      </c>
      <c r="C387">
        <f>'Data Entry'!I388</f>
        <v>0</v>
      </c>
      <c r="D387">
        <f>'Data Entry'!J388</f>
        <v>0</v>
      </c>
      <c r="E387">
        <f t="shared" ref="E387:E450" si="30">C387+D387</f>
        <v>0</v>
      </c>
      <c r="F387" s="16" t="e">
        <f t="shared" ref="F387:F450" si="31">C387/E387</f>
        <v>#DIV/0!</v>
      </c>
      <c r="G387">
        <f>'Data Entry'!K388</f>
        <v>0</v>
      </c>
      <c r="H387">
        <f>'Data Entry'!L388</f>
        <v>0</v>
      </c>
      <c r="I387">
        <f t="shared" ref="I387:I450" si="32">G387+H387</f>
        <v>0</v>
      </c>
      <c r="J387" s="16" t="e">
        <f t="shared" ref="J387:J450" si="33">G387/I387</f>
        <v>#DIV/0!</v>
      </c>
      <c r="K387">
        <f>SUMIF('Data Entry'!M$3:M$1000,A387,'Data Entry'!N$3:N$1000)+SUMIF('Data Entry'!O$3:O$1000,A387,'Data Entry'!P$3:P$1000)+SUMIF('Data Entry'!Q$3:Q$1000,A387,'Data Entry'!R$3:R$1000)</f>
        <v>0</v>
      </c>
      <c r="L387">
        <f t="shared" ref="L387:L450" si="34">(G387*2)+C387</f>
        <v>0</v>
      </c>
    </row>
    <row r="388" spans="1:12">
      <c r="A388">
        <f>'Data Entry'!A389</f>
        <v>0</v>
      </c>
      <c r="B388">
        <f>'Data Entry'!B389</f>
        <v>0</v>
      </c>
      <c r="C388">
        <f>'Data Entry'!I389</f>
        <v>0</v>
      </c>
      <c r="D388">
        <f>'Data Entry'!J389</f>
        <v>0</v>
      </c>
      <c r="E388">
        <f t="shared" si="30"/>
        <v>0</v>
      </c>
      <c r="F388" s="16" t="e">
        <f t="shared" si="31"/>
        <v>#DIV/0!</v>
      </c>
      <c r="G388">
        <f>'Data Entry'!K389</f>
        <v>0</v>
      </c>
      <c r="H388">
        <f>'Data Entry'!L389</f>
        <v>0</v>
      </c>
      <c r="I388">
        <f t="shared" si="32"/>
        <v>0</v>
      </c>
      <c r="J388" s="16" t="e">
        <f t="shared" si="33"/>
        <v>#DIV/0!</v>
      </c>
      <c r="K388">
        <f>SUMIF('Data Entry'!M$3:M$1000,A388,'Data Entry'!N$3:N$1000)+SUMIF('Data Entry'!O$3:O$1000,A388,'Data Entry'!P$3:P$1000)+SUMIF('Data Entry'!Q$3:Q$1000,A388,'Data Entry'!R$3:R$1000)</f>
        <v>0</v>
      </c>
      <c r="L388">
        <f t="shared" si="34"/>
        <v>0</v>
      </c>
    </row>
    <row r="389" spans="1:12">
      <c r="A389">
        <f>'Data Entry'!A390</f>
        <v>0</v>
      </c>
      <c r="B389">
        <f>'Data Entry'!B390</f>
        <v>0</v>
      </c>
      <c r="C389">
        <f>'Data Entry'!I390</f>
        <v>0</v>
      </c>
      <c r="D389">
        <f>'Data Entry'!J390</f>
        <v>0</v>
      </c>
      <c r="E389">
        <f t="shared" si="30"/>
        <v>0</v>
      </c>
      <c r="F389" s="16" t="e">
        <f t="shared" si="31"/>
        <v>#DIV/0!</v>
      </c>
      <c r="G389">
        <f>'Data Entry'!K390</f>
        <v>0</v>
      </c>
      <c r="H389">
        <f>'Data Entry'!L390</f>
        <v>0</v>
      </c>
      <c r="I389">
        <f t="shared" si="32"/>
        <v>0</v>
      </c>
      <c r="J389" s="16" t="e">
        <f t="shared" si="33"/>
        <v>#DIV/0!</v>
      </c>
      <c r="K389">
        <f>SUMIF('Data Entry'!M$3:M$1000,A389,'Data Entry'!N$3:N$1000)+SUMIF('Data Entry'!O$3:O$1000,A389,'Data Entry'!P$3:P$1000)+SUMIF('Data Entry'!Q$3:Q$1000,A389,'Data Entry'!R$3:R$1000)</f>
        <v>0</v>
      </c>
      <c r="L389">
        <f t="shared" si="34"/>
        <v>0</v>
      </c>
    </row>
    <row r="390" spans="1:12">
      <c r="A390">
        <f>'Data Entry'!A391</f>
        <v>0</v>
      </c>
      <c r="B390">
        <f>'Data Entry'!B391</f>
        <v>0</v>
      </c>
      <c r="C390">
        <f>'Data Entry'!I391</f>
        <v>0</v>
      </c>
      <c r="D390">
        <f>'Data Entry'!J391</f>
        <v>0</v>
      </c>
      <c r="E390">
        <f t="shared" si="30"/>
        <v>0</v>
      </c>
      <c r="F390" s="16" t="e">
        <f t="shared" si="31"/>
        <v>#DIV/0!</v>
      </c>
      <c r="G390">
        <f>'Data Entry'!K391</f>
        <v>0</v>
      </c>
      <c r="H390">
        <f>'Data Entry'!L391</f>
        <v>0</v>
      </c>
      <c r="I390">
        <f t="shared" si="32"/>
        <v>0</v>
      </c>
      <c r="J390" s="16" t="e">
        <f t="shared" si="33"/>
        <v>#DIV/0!</v>
      </c>
      <c r="K390">
        <f>SUMIF('Data Entry'!M$3:M$1000,A390,'Data Entry'!N$3:N$1000)+SUMIF('Data Entry'!O$3:O$1000,A390,'Data Entry'!P$3:P$1000)+SUMIF('Data Entry'!Q$3:Q$1000,A390,'Data Entry'!R$3:R$1000)</f>
        <v>0</v>
      </c>
      <c r="L390">
        <f t="shared" si="34"/>
        <v>0</v>
      </c>
    </row>
    <row r="391" spans="1:12">
      <c r="A391">
        <f>'Data Entry'!A392</f>
        <v>0</v>
      </c>
      <c r="B391">
        <f>'Data Entry'!B392</f>
        <v>0</v>
      </c>
      <c r="C391">
        <f>'Data Entry'!I392</f>
        <v>0</v>
      </c>
      <c r="D391">
        <f>'Data Entry'!J392</f>
        <v>0</v>
      </c>
      <c r="E391">
        <f t="shared" si="30"/>
        <v>0</v>
      </c>
      <c r="F391" s="16" t="e">
        <f t="shared" si="31"/>
        <v>#DIV/0!</v>
      </c>
      <c r="G391">
        <f>'Data Entry'!K392</f>
        <v>0</v>
      </c>
      <c r="H391">
        <f>'Data Entry'!L392</f>
        <v>0</v>
      </c>
      <c r="I391">
        <f t="shared" si="32"/>
        <v>0</v>
      </c>
      <c r="J391" s="16" t="e">
        <f t="shared" si="33"/>
        <v>#DIV/0!</v>
      </c>
      <c r="K391">
        <f>SUMIF('Data Entry'!M$3:M$1000,A391,'Data Entry'!N$3:N$1000)+SUMIF('Data Entry'!O$3:O$1000,A391,'Data Entry'!P$3:P$1000)+SUMIF('Data Entry'!Q$3:Q$1000,A391,'Data Entry'!R$3:R$1000)</f>
        <v>0</v>
      </c>
      <c r="L391">
        <f t="shared" si="34"/>
        <v>0</v>
      </c>
    </row>
    <row r="392" spans="1:12">
      <c r="A392">
        <f>'Data Entry'!A393</f>
        <v>0</v>
      </c>
      <c r="B392">
        <f>'Data Entry'!B393</f>
        <v>0</v>
      </c>
      <c r="C392">
        <f>'Data Entry'!I393</f>
        <v>0</v>
      </c>
      <c r="D392">
        <f>'Data Entry'!J393</f>
        <v>0</v>
      </c>
      <c r="E392">
        <f t="shared" si="30"/>
        <v>0</v>
      </c>
      <c r="F392" s="16" t="e">
        <f t="shared" si="31"/>
        <v>#DIV/0!</v>
      </c>
      <c r="G392">
        <f>'Data Entry'!K393</f>
        <v>0</v>
      </c>
      <c r="H392">
        <f>'Data Entry'!L393</f>
        <v>0</v>
      </c>
      <c r="I392">
        <f t="shared" si="32"/>
        <v>0</v>
      </c>
      <c r="J392" s="16" t="e">
        <f t="shared" si="33"/>
        <v>#DIV/0!</v>
      </c>
      <c r="K392">
        <f>SUMIF('Data Entry'!M$3:M$1000,A392,'Data Entry'!N$3:N$1000)+SUMIF('Data Entry'!O$3:O$1000,A392,'Data Entry'!P$3:P$1000)+SUMIF('Data Entry'!Q$3:Q$1000,A392,'Data Entry'!R$3:R$1000)</f>
        <v>0</v>
      </c>
      <c r="L392">
        <f t="shared" si="34"/>
        <v>0</v>
      </c>
    </row>
    <row r="393" spans="1:12">
      <c r="A393">
        <f>'Data Entry'!A394</f>
        <v>0</v>
      </c>
      <c r="B393">
        <f>'Data Entry'!B394</f>
        <v>0</v>
      </c>
      <c r="C393">
        <f>'Data Entry'!I394</f>
        <v>0</v>
      </c>
      <c r="D393">
        <f>'Data Entry'!J394</f>
        <v>0</v>
      </c>
      <c r="E393">
        <f t="shared" si="30"/>
        <v>0</v>
      </c>
      <c r="F393" s="16" t="e">
        <f t="shared" si="31"/>
        <v>#DIV/0!</v>
      </c>
      <c r="G393">
        <f>'Data Entry'!K394</f>
        <v>0</v>
      </c>
      <c r="H393">
        <f>'Data Entry'!L394</f>
        <v>0</v>
      </c>
      <c r="I393">
        <f t="shared" si="32"/>
        <v>0</v>
      </c>
      <c r="J393" s="16" t="e">
        <f t="shared" si="33"/>
        <v>#DIV/0!</v>
      </c>
      <c r="K393">
        <f>SUMIF('Data Entry'!M$3:M$1000,A393,'Data Entry'!N$3:N$1000)+SUMIF('Data Entry'!O$3:O$1000,A393,'Data Entry'!P$3:P$1000)+SUMIF('Data Entry'!Q$3:Q$1000,A393,'Data Entry'!R$3:R$1000)</f>
        <v>0</v>
      </c>
      <c r="L393">
        <f t="shared" si="34"/>
        <v>0</v>
      </c>
    </row>
    <row r="394" spans="1:12">
      <c r="A394">
        <f>'Data Entry'!A395</f>
        <v>0</v>
      </c>
      <c r="B394">
        <f>'Data Entry'!B395</f>
        <v>0</v>
      </c>
      <c r="C394">
        <f>'Data Entry'!I395</f>
        <v>0</v>
      </c>
      <c r="D394">
        <f>'Data Entry'!J395</f>
        <v>0</v>
      </c>
      <c r="E394">
        <f t="shared" si="30"/>
        <v>0</v>
      </c>
      <c r="F394" s="16" t="e">
        <f t="shared" si="31"/>
        <v>#DIV/0!</v>
      </c>
      <c r="G394">
        <f>'Data Entry'!K395</f>
        <v>0</v>
      </c>
      <c r="H394">
        <f>'Data Entry'!L395</f>
        <v>0</v>
      </c>
      <c r="I394">
        <f t="shared" si="32"/>
        <v>0</v>
      </c>
      <c r="J394" s="16" t="e">
        <f t="shared" si="33"/>
        <v>#DIV/0!</v>
      </c>
      <c r="K394">
        <f>SUMIF('Data Entry'!M$3:M$1000,A394,'Data Entry'!N$3:N$1000)+SUMIF('Data Entry'!O$3:O$1000,A394,'Data Entry'!P$3:P$1000)+SUMIF('Data Entry'!Q$3:Q$1000,A394,'Data Entry'!R$3:R$1000)</f>
        <v>0</v>
      </c>
      <c r="L394">
        <f t="shared" si="34"/>
        <v>0</v>
      </c>
    </row>
    <row r="395" spans="1:12">
      <c r="A395">
        <f>'Data Entry'!A396</f>
        <v>0</v>
      </c>
      <c r="B395">
        <f>'Data Entry'!B396</f>
        <v>0</v>
      </c>
      <c r="C395">
        <f>'Data Entry'!I396</f>
        <v>0</v>
      </c>
      <c r="D395">
        <f>'Data Entry'!J396</f>
        <v>0</v>
      </c>
      <c r="E395">
        <f t="shared" si="30"/>
        <v>0</v>
      </c>
      <c r="F395" s="16" t="e">
        <f t="shared" si="31"/>
        <v>#DIV/0!</v>
      </c>
      <c r="G395">
        <f>'Data Entry'!K396</f>
        <v>0</v>
      </c>
      <c r="H395">
        <f>'Data Entry'!L396</f>
        <v>0</v>
      </c>
      <c r="I395">
        <f t="shared" si="32"/>
        <v>0</v>
      </c>
      <c r="J395" s="16" t="e">
        <f t="shared" si="33"/>
        <v>#DIV/0!</v>
      </c>
      <c r="K395">
        <f>SUMIF('Data Entry'!M$3:M$1000,A395,'Data Entry'!N$3:N$1000)+SUMIF('Data Entry'!O$3:O$1000,A395,'Data Entry'!P$3:P$1000)+SUMIF('Data Entry'!Q$3:Q$1000,A395,'Data Entry'!R$3:R$1000)</f>
        <v>0</v>
      </c>
      <c r="L395">
        <f t="shared" si="34"/>
        <v>0</v>
      </c>
    </row>
    <row r="396" spans="1:12">
      <c r="A396">
        <f>'Data Entry'!A397</f>
        <v>0</v>
      </c>
      <c r="B396">
        <f>'Data Entry'!B397</f>
        <v>0</v>
      </c>
      <c r="C396">
        <f>'Data Entry'!I397</f>
        <v>0</v>
      </c>
      <c r="D396">
        <f>'Data Entry'!J397</f>
        <v>0</v>
      </c>
      <c r="E396">
        <f t="shared" si="30"/>
        <v>0</v>
      </c>
      <c r="F396" s="16" t="e">
        <f t="shared" si="31"/>
        <v>#DIV/0!</v>
      </c>
      <c r="G396">
        <f>'Data Entry'!K397</f>
        <v>0</v>
      </c>
      <c r="H396">
        <f>'Data Entry'!L397</f>
        <v>0</v>
      </c>
      <c r="I396">
        <f t="shared" si="32"/>
        <v>0</v>
      </c>
      <c r="J396" s="16" t="e">
        <f t="shared" si="33"/>
        <v>#DIV/0!</v>
      </c>
      <c r="K396">
        <f>SUMIF('Data Entry'!M$3:M$1000,A396,'Data Entry'!N$3:N$1000)+SUMIF('Data Entry'!O$3:O$1000,A396,'Data Entry'!P$3:P$1000)+SUMIF('Data Entry'!Q$3:Q$1000,A396,'Data Entry'!R$3:R$1000)</f>
        <v>0</v>
      </c>
      <c r="L396">
        <f t="shared" si="34"/>
        <v>0</v>
      </c>
    </row>
    <row r="397" spans="1:12">
      <c r="A397">
        <f>'Data Entry'!A398</f>
        <v>0</v>
      </c>
      <c r="B397">
        <f>'Data Entry'!B398</f>
        <v>0</v>
      </c>
      <c r="C397">
        <f>'Data Entry'!I398</f>
        <v>0</v>
      </c>
      <c r="D397">
        <f>'Data Entry'!J398</f>
        <v>0</v>
      </c>
      <c r="E397">
        <f t="shared" si="30"/>
        <v>0</v>
      </c>
      <c r="F397" s="16" t="e">
        <f t="shared" si="31"/>
        <v>#DIV/0!</v>
      </c>
      <c r="G397">
        <f>'Data Entry'!K398</f>
        <v>0</v>
      </c>
      <c r="H397">
        <f>'Data Entry'!L398</f>
        <v>0</v>
      </c>
      <c r="I397">
        <f t="shared" si="32"/>
        <v>0</v>
      </c>
      <c r="J397" s="16" t="e">
        <f t="shared" si="33"/>
        <v>#DIV/0!</v>
      </c>
      <c r="K397">
        <f>SUMIF('Data Entry'!M$3:M$1000,A397,'Data Entry'!N$3:N$1000)+SUMIF('Data Entry'!O$3:O$1000,A397,'Data Entry'!P$3:P$1000)+SUMIF('Data Entry'!Q$3:Q$1000,A397,'Data Entry'!R$3:R$1000)</f>
        <v>0</v>
      </c>
      <c r="L397">
        <f t="shared" si="34"/>
        <v>0</v>
      </c>
    </row>
    <row r="398" spans="1:12">
      <c r="A398">
        <f>'Data Entry'!A399</f>
        <v>0</v>
      </c>
      <c r="B398">
        <f>'Data Entry'!B399</f>
        <v>0</v>
      </c>
      <c r="C398">
        <f>'Data Entry'!I399</f>
        <v>0</v>
      </c>
      <c r="D398">
        <f>'Data Entry'!J399</f>
        <v>0</v>
      </c>
      <c r="E398">
        <f t="shared" si="30"/>
        <v>0</v>
      </c>
      <c r="F398" s="16" t="e">
        <f t="shared" si="31"/>
        <v>#DIV/0!</v>
      </c>
      <c r="G398">
        <f>'Data Entry'!K399</f>
        <v>0</v>
      </c>
      <c r="H398">
        <f>'Data Entry'!L399</f>
        <v>0</v>
      </c>
      <c r="I398">
        <f t="shared" si="32"/>
        <v>0</v>
      </c>
      <c r="J398" s="16" t="e">
        <f t="shared" si="33"/>
        <v>#DIV/0!</v>
      </c>
      <c r="K398">
        <f>SUMIF('Data Entry'!M$3:M$1000,A398,'Data Entry'!N$3:N$1000)+SUMIF('Data Entry'!O$3:O$1000,A398,'Data Entry'!P$3:P$1000)+SUMIF('Data Entry'!Q$3:Q$1000,A398,'Data Entry'!R$3:R$1000)</f>
        <v>0</v>
      </c>
      <c r="L398">
        <f t="shared" si="34"/>
        <v>0</v>
      </c>
    </row>
    <row r="399" spans="1:12">
      <c r="A399">
        <f>'Data Entry'!A400</f>
        <v>0</v>
      </c>
      <c r="B399">
        <f>'Data Entry'!B400</f>
        <v>0</v>
      </c>
      <c r="C399">
        <f>'Data Entry'!I400</f>
        <v>0</v>
      </c>
      <c r="D399">
        <f>'Data Entry'!J400</f>
        <v>0</v>
      </c>
      <c r="E399">
        <f t="shared" si="30"/>
        <v>0</v>
      </c>
      <c r="F399" s="16" t="e">
        <f t="shared" si="31"/>
        <v>#DIV/0!</v>
      </c>
      <c r="G399">
        <f>'Data Entry'!K400</f>
        <v>0</v>
      </c>
      <c r="H399">
        <f>'Data Entry'!L400</f>
        <v>0</v>
      </c>
      <c r="I399">
        <f t="shared" si="32"/>
        <v>0</v>
      </c>
      <c r="J399" s="16" t="e">
        <f t="shared" si="33"/>
        <v>#DIV/0!</v>
      </c>
      <c r="K399">
        <f>SUMIF('Data Entry'!M$3:M$1000,A399,'Data Entry'!N$3:N$1000)+SUMIF('Data Entry'!O$3:O$1000,A399,'Data Entry'!P$3:P$1000)+SUMIF('Data Entry'!Q$3:Q$1000,A399,'Data Entry'!R$3:R$1000)</f>
        <v>0</v>
      </c>
      <c r="L399">
        <f t="shared" si="34"/>
        <v>0</v>
      </c>
    </row>
    <row r="400" spans="1:12">
      <c r="A400">
        <f>'Data Entry'!A401</f>
        <v>0</v>
      </c>
      <c r="B400">
        <f>'Data Entry'!B401</f>
        <v>0</v>
      </c>
      <c r="C400">
        <f>'Data Entry'!I401</f>
        <v>0</v>
      </c>
      <c r="D400">
        <f>'Data Entry'!J401</f>
        <v>0</v>
      </c>
      <c r="E400">
        <f t="shared" si="30"/>
        <v>0</v>
      </c>
      <c r="F400" s="16" t="e">
        <f t="shared" si="31"/>
        <v>#DIV/0!</v>
      </c>
      <c r="G400">
        <f>'Data Entry'!K401</f>
        <v>0</v>
      </c>
      <c r="H400">
        <f>'Data Entry'!L401</f>
        <v>0</v>
      </c>
      <c r="I400">
        <f t="shared" si="32"/>
        <v>0</v>
      </c>
      <c r="J400" s="16" t="e">
        <f t="shared" si="33"/>
        <v>#DIV/0!</v>
      </c>
      <c r="K400">
        <f>SUMIF('Data Entry'!M$3:M$1000,A400,'Data Entry'!N$3:N$1000)+SUMIF('Data Entry'!O$3:O$1000,A400,'Data Entry'!P$3:P$1000)+SUMIF('Data Entry'!Q$3:Q$1000,A400,'Data Entry'!R$3:R$1000)</f>
        <v>0</v>
      </c>
      <c r="L400">
        <f t="shared" si="34"/>
        <v>0</v>
      </c>
    </row>
    <row r="401" spans="1:12">
      <c r="A401">
        <f>'Data Entry'!A402</f>
        <v>0</v>
      </c>
      <c r="B401">
        <f>'Data Entry'!B402</f>
        <v>0</v>
      </c>
      <c r="C401">
        <f>'Data Entry'!I402</f>
        <v>0</v>
      </c>
      <c r="D401">
        <f>'Data Entry'!J402</f>
        <v>0</v>
      </c>
      <c r="E401">
        <f t="shared" si="30"/>
        <v>0</v>
      </c>
      <c r="F401" s="16" t="e">
        <f t="shared" si="31"/>
        <v>#DIV/0!</v>
      </c>
      <c r="G401">
        <f>'Data Entry'!K402</f>
        <v>0</v>
      </c>
      <c r="H401">
        <f>'Data Entry'!L402</f>
        <v>0</v>
      </c>
      <c r="I401">
        <f t="shared" si="32"/>
        <v>0</v>
      </c>
      <c r="J401" s="16" t="e">
        <f t="shared" si="33"/>
        <v>#DIV/0!</v>
      </c>
      <c r="K401">
        <f>SUMIF('Data Entry'!M$3:M$1000,A401,'Data Entry'!N$3:N$1000)+SUMIF('Data Entry'!O$3:O$1000,A401,'Data Entry'!P$3:P$1000)+SUMIF('Data Entry'!Q$3:Q$1000,A401,'Data Entry'!R$3:R$1000)</f>
        <v>0</v>
      </c>
      <c r="L401">
        <f t="shared" si="34"/>
        <v>0</v>
      </c>
    </row>
    <row r="402" spans="1:12">
      <c r="A402">
        <f>'Data Entry'!A403</f>
        <v>0</v>
      </c>
      <c r="B402">
        <f>'Data Entry'!B403</f>
        <v>0</v>
      </c>
      <c r="C402">
        <f>'Data Entry'!I403</f>
        <v>0</v>
      </c>
      <c r="D402">
        <f>'Data Entry'!J403</f>
        <v>0</v>
      </c>
      <c r="E402">
        <f t="shared" si="30"/>
        <v>0</v>
      </c>
      <c r="F402" s="16" t="e">
        <f t="shared" si="31"/>
        <v>#DIV/0!</v>
      </c>
      <c r="G402">
        <f>'Data Entry'!K403</f>
        <v>0</v>
      </c>
      <c r="H402">
        <f>'Data Entry'!L403</f>
        <v>0</v>
      </c>
      <c r="I402">
        <f t="shared" si="32"/>
        <v>0</v>
      </c>
      <c r="J402" s="16" t="e">
        <f t="shared" si="33"/>
        <v>#DIV/0!</v>
      </c>
      <c r="K402">
        <f>SUMIF('Data Entry'!M$3:M$1000,A402,'Data Entry'!N$3:N$1000)+SUMIF('Data Entry'!O$3:O$1000,A402,'Data Entry'!P$3:P$1000)+SUMIF('Data Entry'!Q$3:Q$1000,A402,'Data Entry'!R$3:R$1000)</f>
        <v>0</v>
      </c>
      <c r="L402">
        <f t="shared" si="34"/>
        <v>0</v>
      </c>
    </row>
    <row r="403" spans="1:12">
      <c r="A403">
        <f>'Data Entry'!A404</f>
        <v>0</v>
      </c>
      <c r="B403">
        <f>'Data Entry'!B404</f>
        <v>0</v>
      </c>
      <c r="C403">
        <f>'Data Entry'!I404</f>
        <v>0</v>
      </c>
      <c r="D403">
        <f>'Data Entry'!J404</f>
        <v>0</v>
      </c>
      <c r="E403">
        <f t="shared" si="30"/>
        <v>0</v>
      </c>
      <c r="F403" s="16" t="e">
        <f t="shared" si="31"/>
        <v>#DIV/0!</v>
      </c>
      <c r="G403">
        <f>'Data Entry'!K404</f>
        <v>0</v>
      </c>
      <c r="H403">
        <f>'Data Entry'!L404</f>
        <v>0</v>
      </c>
      <c r="I403">
        <f t="shared" si="32"/>
        <v>0</v>
      </c>
      <c r="J403" s="16" t="e">
        <f t="shared" si="33"/>
        <v>#DIV/0!</v>
      </c>
      <c r="K403">
        <f>SUMIF('Data Entry'!M$3:M$1000,A403,'Data Entry'!N$3:N$1000)+SUMIF('Data Entry'!O$3:O$1000,A403,'Data Entry'!P$3:P$1000)+SUMIF('Data Entry'!Q$3:Q$1000,A403,'Data Entry'!R$3:R$1000)</f>
        <v>0</v>
      </c>
      <c r="L403">
        <f t="shared" si="34"/>
        <v>0</v>
      </c>
    </row>
    <row r="404" spans="1:12">
      <c r="A404">
        <f>'Data Entry'!A405</f>
        <v>0</v>
      </c>
      <c r="B404">
        <f>'Data Entry'!B405</f>
        <v>0</v>
      </c>
      <c r="C404">
        <f>'Data Entry'!I405</f>
        <v>0</v>
      </c>
      <c r="D404">
        <f>'Data Entry'!J405</f>
        <v>0</v>
      </c>
      <c r="E404">
        <f t="shared" si="30"/>
        <v>0</v>
      </c>
      <c r="F404" s="16" t="e">
        <f t="shared" si="31"/>
        <v>#DIV/0!</v>
      </c>
      <c r="G404">
        <f>'Data Entry'!K405</f>
        <v>0</v>
      </c>
      <c r="H404">
        <f>'Data Entry'!L405</f>
        <v>0</v>
      </c>
      <c r="I404">
        <f t="shared" si="32"/>
        <v>0</v>
      </c>
      <c r="J404" s="16" t="e">
        <f t="shared" si="33"/>
        <v>#DIV/0!</v>
      </c>
      <c r="K404">
        <f>SUMIF('Data Entry'!M$3:M$1000,A404,'Data Entry'!N$3:N$1000)+SUMIF('Data Entry'!O$3:O$1000,A404,'Data Entry'!P$3:P$1000)+SUMIF('Data Entry'!Q$3:Q$1000,A404,'Data Entry'!R$3:R$1000)</f>
        <v>0</v>
      </c>
      <c r="L404">
        <f t="shared" si="34"/>
        <v>0</v>
      </c>
    </row>
    <row r="405" spans="1:12">
      <c r="A405">
        <f>'Data Entry'!A406</f>
        <v>0</v>
      </c>
      <c r="B405">
        <f>'Data Entry'!B406</f>
        <v>0</v>
      </c>
      <c r="C405">
        <f>'Data Entry'!I406</f>
        <v>0</v>
      </c>
      <c r="D405">
        <f>'Data Entry'!J406</f>
        <v>0</v>
      </c>
      <c r="E405">
        <f t="shared" si="30"/>
        <v>0</v>
      </c>
      <c r="F405" s="16" t="e">
        <f t="shared" si="31"/>
        <v>#DIV/0!</v>
      </c>
      <c r="G405">
        <f>'Data Entry'!K406</f>
        <v>0</v>
      </c>
      <c r="H405">
        <f>'Data Entry'!L406</f>
        <v>0</v>
      </c>
      <c r="I405">
        <f t="shared" si="32"/>
        <v>0</v>
      </c>
      <c r="J405" s="16" t="e">
        <f t="shared" si="33"/>
        <v>#DIV/0!</v>
      </c>
      <c r="K405">
        <f>SUMIF('Data Entry'!M$3:M$1000,A405,'Data Entry'!N$3:N$1000)+SUMIF('Data Entry'!O$3:O$1000,A405,'Data Entry'!P$3:P$1000)+SUMIF('Data Entry'!Q$3:Q$1000,A405,'Data Entry'!R$3:R$1000)</f>
        <v>0</v>
      </c>
      <c r="L405">
        <f t="shared" si="34"/>
        <v>0</v>
      </c>
    </row>
    <row r="406" spans="1:12">
      <c r="A406">
        <f>'Data Entry'!A407</f>
        <v>0</v>
      </c>
      <c r="B406">
        <f>'Data Entry'!B407</f>
        <v>0</v>
      </c>
      <c r="C406">
        <f>'Data Entry'!I407</f>
        <v>0</v>
      </c>
      <c r="D406">
        <f>'Data Entry'!J407</f>
        <v>0</v>
      </c>
      <c r="E406">
        <f t="shared" si="30"/>
        <v>0</v>
      </c>
      <c r="F406" s="16" t="e">
        <f t="shared" si="31"/>
        <v>#DIV/0!</v>
      </c>
      <c r="G406">
        <f>'Data Entry'!K407</f>
        <v>0</v>
      </c>
      <c r="H406">
        <f>'Data Entry'!L407</f>
        <v>0</v>
      </c>
      <c r="I406">
        <f t="shared" si="32"/>
        <v>0</v>
      </c>
      <c r="J406" s="16" t="e">
        <f t="shared" si="33"/>
        <v>#DIV/0!</v>
      </c>
      <c r="K406">
        <f>SUMIF('Data Entry'!M$3:M$1000,A406,'Data Entry'!N$3:N$1000)+SUMIF('Data Entry'!O$3:O$1000,A406,'Data Entry'!P$3:P$1000)+SUMIF('Data Entry'!Q$3:Q$1000,A406,'Data Entry'!R$3:R$1000)</f>
        <v>0</v>
      </c>
      <c r="L406">
        <f t="shared" si="34"/>
        <v>0</v>
      </c>
    </row>
    <row r="407" spans="1:12">
      <c r="A407">
        <f>'Data Entry'!A408</f>
        <v>0</v>
      </c>
      <c r="B407">
        <f>'Data Entry'!B408</f>
        <v>0</v>
      </c>
      <c r="C407">
        <f>'Data Entry'!I408</f>
        <v>0</v>
      </c>
      <c r="D407">
        <f>'Data Entry'!J408</f>
        <v>0</v>
      </c>
      <c r="E407">
        <f t="shared" si="30"/>
        <v>0</v>
      </c>
      <c r="F407" s="16" t="e">
        <f t="shared" si="31"/>
        <v>#DIV/0!</v>
      </c>
      <c r="G407">
        <f>'Data Entry'!K408</f>
        <v>0</v>
      </c>
      <c r="H407">
        <f>'Data Entry'!L408</f>
        <v>0</v>
      </c>
      <c r="I407">
        <f t="shared" si="32"/>
        <v>0</v>
      </c>
      <c r="J407" s="16" t="e">
        <f t="shared" si="33"/>
        <v>#DIV/0!</v>
      </c>
      <c r="K407">
        <f>SUMIF('Data Entry'!M$3:M$1000,A407,'Data Entry'!N$3:N$1000)+SUMIF('Data Entry'!O$3:O$1000,A407,'Data Entry'!P$3:P$1000)+SUMIF('Data Entry'!Q$3:Q$1000,A407,'Data Entry'!R$3:R$1000)</f>
        <v>0</v>
      </c>
      <c r="L407">
        <f t="shared" si="34"/>
        <v>0</v>
      </c>
    </row>
    <row r="408" spans="1:12">
      <c r="A408">
        <f>'Data Entry'!A409</f>
        <v>0</v>
      </c>
      <c r="B408">
        <f>'Data Entry'!B409</f>
        <v>0</v>
      </c>
      <c r="C408">
        <f>'Data Entry'!I409</f>
        <v>0</v>
      </c>
      <c r="D408">
        <f>'Data Entry'!J409</f>
        <v>0</v>
      </c>
      <c r="E408">
        <f t="shared" si="30"/>
        <v>0</v>
      </c>
      <c r="F408" s="16" t="e">
        <f t="shared" si="31"/>
        <v>#DIV/0!</v>
      </c>
      <c r="G408">
        <f>'Data Entry'!K409</f>
        <v>0</v>
      </c>
      <c r="H408">
        <f>'Data Entry'!L409</f>
        <v>0</v>
      </c>
      <c r="I408">
        <f t="shared" si="32"/>
        <v>0</v>
      </c>
      <c r="J408" s="16" t="e">
        <f t="shared" si="33"/>
        <v>#DIV/0!</v>
      </c>
      <c r="K408">
        <f>SUMIF('Data Entry'!M$3:M$1000,A408,'Data Entry'!N$3:N$1000)+SUMIF('Data Entry'!O$3:O$1000,A408,'Data Entry'!P$3:P$1000)+SUMIF('Data Entry'!Q$3:Q$1000,A408,'Data Entry'!R$3:R$1000)</f>
        <v>0</v>
      </c>
      <c r="L408">
        <f t="shared" si="34"/>
        <v>0</v>
      </c>
    </row>
    <row r="409" spans="1:12">
      <c r="A409">
        <f>'Data Entry'!A410</f>
        <v>0</v>
      </c>
      <c r="B409">
        <f>'Data Entry'!B410</f>
        <v>0</v>
      </c>
      <c r="C409">
        <f>'Data Entry'!I410</f>
        <v>0</v>
      </c>
      <c r="D409">
        <f>'Data Entry'!J410</f>
        <v>0</v>
      </c>
      <c r="E409">
        <f t="shared" si="30"/>
        <v>0</v>
      </c>
      <c r="F409" s="16" t="e">
        <f t="shared" si="31"/>
        <v>#DIV/0!</v>
      </c>
      <c r="G409">
        <f>'Data Entry'!K410</f>
        <v>0</v>
      </c>
      <c r="H409">
        <f>'Data Entry'!L410</f>
        <v>0</v>
      </c>
      <c r="I409">
        <f t="shared" si="32"/>
        <v>0</v>
      </c>
      <c r="J409" s="16" t="e">
        <f t="shared" si="33"/>
        <v>#DIV/0!</v>
      </c>
      <c r="K409">
        <f>SUMIF('Data Entry'!M$3:M$1000,A409,'Data Entry'!N$3:N$1000)+SUMIF('Data Entry'!O$3:O$1000,A409,'Data Entry'!P$3:P$1000)+SUMIF('Data Entry'!Q$3:Q$1000,A409,'Data Entry'!R$3:R$1000)</f>
        <v>0</v>
      </c>
      <c r="L409">
        <f t="shared" si="34"/>
        <v>0</v>
      </c>
    </row>
    <row r="410" spans="1:12">
      <c r="A410">
        <f>'Data Entry'!A411</f>
        <v>0</v>
      </c>
      <c r="B410">
        <f>'Data Entry'!B411</f>
        <v>0</v>
      </c>
      <c r="C410">
        <f>'Data Entry'!I411</f>
        <v>0</v>
      </c>
      <c r="D410">
        <f>'Data Entry'!J411</f>
        <v>0</v>
      </c>
      <c r="E410">
        <f t="shared" si="30"/>
        <v>0</v>
      </c>
      <c r="F410" s="16" t="e">
        <f t="shared" si="31"/>
        <v>#DIV/0!</v>
      </c>
      <c r="G410">
        <f>'Data Entry'!K411</f>
        <v>0</v>
      </c>
      <c r="H410">
        <f>'Data Entry'!L411</f>
        <v>0</v>
      </c>
      <c r="I410">
        <f t="shared" si="32"/>
        <v>0</v>
      </c>
      <c r="J410" s="16" t="e">
        <f t="shared" si="33"/>
        <v>#DIV/0!</v>
      </c>
      <c r="K410">
        <f>SUMIF('Data Entry'!M$3:M$1000,A410,'Data Entry'!N$3:N$1000)+SUMIF('Data Entry'!O$3:O$1000,A410,'Data Entry'!P$3:P$1000)+SUMIF('Data Entry'!Q$3:Q$1000,A410,'Data Entry'!R$3:R$1000)</f>
        <v>0</v>
      </c>
      <c r="L410">
        <f t="shared" si="34"/>
        <v>0</v>
      </c>
    </row>
    <row r="411" spans="1:12">
      <c r="A411">
        <f>'Data Entry'!A412</f>
        <v>0</v>
      </c>
      <c r="B411">
        <f>'Data Entry'!B412</f>
        <v>0</v>
      </c>
      <c r="C411">
        <f>'Data Entry'!I412</f>
        <v>0</v>
      </c>
      <c r="D411">
        <f>'Data Entry'!J412</f>
        <v>0</v>
      </c>
      <c r="E411">
        <f t="shared" si="30"/>
        <v>0</v>
      </c>
      <c r="F411" s="16" t="e">
        <f t="shared" si="31"/>
        <v>#DIV/0!</v>
      </c>
      <c r="G411">
        <f>'Data Entry'!K412</f>
        <v>0</v>
      </c>
      <c r="H411">
        <f>'Data Entry'!L412</f>
        <v>0</v>
      </c>
      <c r="I411">
        <f t="shared" si="32"/>
        <v>0</v>
      </c>
      <c r="J411" s="16" t="e">
        <f t="shared" si="33"/>
        <v>#DIV/0!</v>
      </c>
      <c r="K411">
        <f>SUMIF('Data Entry'!M$3:M$1000,A411,'Data Entry'!N$3:N$1000)+SUMIF('Data Entry'!O$3:O$1000,A411,'Data Entry'!P$3:P$1000)+SUMIF('Data Entry'!Q$3:Q$1000,A411,'Data Entry'!R$3:R$1000)</f>
        <v>0</v>
      </c>
      <c r="L411">
        <f t="shared" si="34"/>
        <v>0</v>
      </c>
    </row>
    <row r="412" spans="1:12">
      <c r="A412">
        <f>'Data Entry'!A413</f>
        <v>0</v>
      </c>
      <c r="B412">
        <f>'Data Entry'!B413</f>
        <v>0</v>
      </c>
      <c r="C412">
        <f>'Data Entry'!I413</f>
        <v>0</v>
      </c>
      <c r="D412">
        <f>'Data Entry'!J413</f>
        <v>0</v>
      </c>
      <c r="E412">
        <f t="shared" si="30"/>
        <v>0</v>
      </c>
      <c r="F412" s="16" t="e">
        <f t="shared" si="31"/>
        <v>#DIV/0!</v>
      </c>
      <c r="G412">
        <f>'Data Entry'!K413</f>
        <v>0</v>
      </c>
      <c r="H412">
        <f>'Data Entry'!L413</f>
        <v>0</v>
      </c>
      <c r="I412">
        <f t="shared" si="32"/>
        <v>0</v>
      </c>
      <c r="J412" s="16" t="e">
        <f t="shared" si="33"/>
        <v>#DIV/0!</v>
      </c>
      <c r="K412">
        <f>SUMIF('Data Entry'!M$3:M$1000,A412,'Data Entry'!N$3:N$1000)+SUMIF('Data Entry'!O$3:O$1000,A412,'Data Entry'!P$3:P$1000)+SUMIF('Data Entry'!Q$3:Q$1000,A412,'Data Entry'!R$3:R$1000)</f>
        <v>0</v>
      </c>
      <c r="L412">
        <f t="shared" si="34"/>
        <v>0</v>
      </c>
    </row>
    <row r="413" spans="1:12">
      <c r="A413">
        <f>'Data Entry'!A414</f>
        <v>0</v>
      </c>
      <c r="B413">
        <f>'Data Entry'!B414</f>
        <v>0</v>
      </c>
      <c r="C413">
        <f>'Data Entry'!I414</f>
        <v>0</v>
      </c>
      <c r="D413">
        <f>'Data Entry'!J414</f>
        <v>0</v>
      </c>
      <c r="E413">
        <f t="shared" si="30"/>
        <v>0</v>
      </c>
      <c r="F413" s="16" t="e">
        <f t="shared" si="31"/>
        <v>#DIV/0!</v>
      </c>
      <c r="G413">
        <f>'Data Entry'!K414</f>
        <v>0</v>
      </c>
      <c r="H413">
        <f>'Data Entry'!L414</f>
        <v>0</v>
      </c>
      <c r="I413">
        <f t="shared" si="32"/>
        <v>0</v>
      </c>
      <c r="J413" s="16" t="e">
        <f t="shared" si="33"/>
        <v>#DIV/0!</v>
      </c>
      <c r="K413">
        <f>SUMIF('Data Entry'!M$3:M$1000,A413,'Data Entry'!N$3:N$1000)+SUMIF('Data Entry'!O$3:O$1000,A413,'Data Entry'!P$3:P$1000)+SUMIF('Data Entry'!Q$3:Q$1000,A413,'Data Entry'!R$3:R$1000)</f>
        <v>0</v>
      </c>
      <c r="L413">
        <f t="shared" si="34"/>
        <v>0</v>
      </c>
    </row>
    <row r="414" spans="1:12">
      <c r="A414">
        <f>'Data Entry'!A415</f>
        <v>0</v>
      </c>
      <c r="B414">
        <f>'Data Entry'!B415</f>
        <v>0</v>
      </c>
      <c r="C414">
        <f>'Data Entry'!I415</f>
        <v>0</v>
      </c>
      <c r="D414">
        <f>'Data Entry'!J415</f>
        <v>0</v>
      </c>
      <c r="E414">
        <f t="shared" si="30"/>
        <v>0</v>
      </c>
      <c r="F414" s="16" t="e">
        <f t="shared" si="31"/>
        <v>#DIV/0!</v>
      </c>
      <c r="G414">
        <f>'Data Entry'!K415</f>
        <v>0</v>
      </c>
      <c r="H414">
        <f>'Data Entry'!L415</f>
        <v>0</v>
      </c>
      <c r="I414">
        <f t="shared" si="32"/>
        <v>0</v>
      </c>
      <c r="J414" s="16" t="e">
        <f t="shared" si="33"/>
        <v>#DIV/0!</v>
      </c>
      <c r="K414">
        <f>SUMIF('Data Entry'!M$3:M$1000,A414,'Data Entry'!N$3:N$1000)+SUMIF('Data Entry'!O$3:O$1000,A414,'Data Entry'!P$3:P$1000)+SUMIF('Data Entry'!Q$3:Q$1000,A414,'Data Entry'!R$3:R$1000)</f>
        <v>0</v>
      </c>
      <c r="L414">
        <f t="shared" si="34"/>
        <v>0</v>
      </c>
    </row>
    <row r="415" spans="1:12">
      <c r="A415">
        <f>'Data Entry'!A416</f>
        <v>0</v>
      </c>
      <c r="B415">
        <f>'Data Entry'!B416</f>
        <v>0</v>
      </c>
      <c r="C415">
        <f>'Data Entry'!I416</f>
        <v>0</v>
      </c>
      <c r="D415">
        <f>'Data Entry'!J416</f>
        <v>0</v>
      </c>
      <c r="E415">
        <f t="shared" si="30"/>
        <v>0</v>
      </c>
      <c r="F415" s="16" t="e">
        <f t="shared" si="31"/>
        <v>#DIV/0!</v>
      </c>
      <c r="G415">
        <f>'Data Entry'!K416</f>
        <v>0</v>
      </c>
      <c r="H415">
        <f>'Data Entry'!L416</f>
        <v>0</v>
      </c>
      <c r="I415">
        <f t="shared" si="32"/>
        <v>0</v>
      </c>
      <c r="J415" s="16" t="e">
        <f t="shared" si="33"/>
        <v>#DIV/0!</v>
      </c>
      <c r="K415">
        <f>SUMIF('Data Entry'!M$3:M$1000,A415,'Data Entry'!N$3:N$1000)+SUMIF('Data Entry'!O$3:O$1000,A415,'Data Entry'!P$3:P$1000)+SUMIF('Data Entry'!Q$3:Q$1000,A415,'Data Entry'!R$3:R$1000)</f>
        <v>0</v>
      </c>
      <c r="L415">
        <f t="shared" si="34"/>
        <v>0</v>
      </c>
    </row>
    <row r="416" spans="1:12">
      <c r="A416">
        <f>'Data Entry'!A417</f>
        <v>0</v>
      </c>
      <c r="B416">
        <f>'Data Entry'!B417</f>
        <v>0</v>
      </c>
      <c r="C416">
        <f>'Data Entry'!I417</f>
        <v>0</v>
      </c>
      <c r="D416">
        <f>'Data Entry'!J417</f>
        <v>0</v>
      </c>
      <c r="E416">
        <f t="shared" si="30"/>
        <v>0</v>
      </c>
      <c r="F416" s="16" t="e">
        <f t="shared" si="31"/>
        <v>#DIV/0!</v>
      </c>
      <c r="G416">
        <f>'Data Entry'!K417</f>
        <v>0</v>
      </c>
      <c r="H416">
        <f>'Data Entry'!L417</f>
        <v>0</v>
      </c>
      <c r="I416">
        <f t="shared" si="32"/>
        <v>0</v>
      </c>
      <c r="J416" s="16" t="e">
        <f t="shared" si="33"/>
        <v>#DIV/0!</v>
      </c>
      <c r="K416">
        <f>SUMIF('Data Entry'!M$3:M$1000,A416,'Data Entry'!N$3:N$1000)+SUMIF('Data Entry'!O$3:O$1000,A416,'Data Entry'!P$3:P$1000)+SUMIF('Data Entry'!Q$3:Q$1000,A416,'Data Entry'!R$3:R$1000)</f>
        <v>0</v>
      </c>
      <c r="L416">
        <f t="shared" si="34"/>
        <v>0</v>
      </c>
    </row>
    <row r="417" spans="1:12">
      <c r="A417">
        <f>'Data Entry'!A418</f>
        <v>0</v>
      </c>
      <c r="B417">
        <f>'Data Entry'!B418</f>
        <v>0</v>
      </c>
      <c r="C417">
        <f>'Data Entry'!I418</f>
        <v>0</v>
      </c>
      <c r="D417">
        <f>'Data Entry'!J418</f>
        <v>0</v>
      </c>
      <c r="E417">
        <f t="shared" si="30"/>
        <v>0</v>
      </c>
      <c r="F417" s="16" t="e">
        <f t="shared" si="31"/>
        <v>#DIV/0!</v>
      </c>
      <c r="G417">
        <f>'Data Entry'!K418</f>
        <v>0</v>
      </c>
      <c r="H417">
        <f>'Data Entry'!L418</f>
        <v>0</v>
      </c>
      <c r="I417">
        <f t="shared" si="32"/>
        <v>0</v>
      </c>
      <c r="J417" s="16" t="e">
        <f t="shared" si="33"/>
        <v>#DIV/0!</v>
      </c>
      <c r="K417">
        <f>SUMIF('Data Entry'!M$3:M$1000,A417,'Data Entry'!N$3:N$1000)+SUMIF('Data Entry'!O$3:O$1000,A417,'Data Entry'!P$3:P$1000)+SUMIF('Data Entry'!Q$3:Q$1000,A417,'Data Entry'!R$3:R$1000)</f>
        <v>0</v>
      </c>
      <c r="L417">
        <f t="shared" si="34"/>
        <v>0</v>
      </c>
    </row>
    <row r="418" spans="1:12">
      <c r="A418">
        <f>'Data Entry'!A419</f>
        <v>0</v>
      </c>
      <c r="B418">
        <f>'Data Entry'!B419</f>
        <v>0</v>
      </c>
      <c r="C418">
        <f>'Data Entry'!I419</f>
        <v>0</v>
      </c>
      <c r="D418">
        <f>'Data Entry'!J419</f>
        <v>0</v>
      </c>
      <c r="E418">
        <f t="shared" si="30"/>
        <v>0</v>
      </c>
      <c r="F418" s="16" t="e">
        <f t="shared" si="31"/>
        <v>#DIV/0!</v>
      </c>
      <c r="G418">
        <f>'Data Entry'!K419</f>
        <v>0</v>
      </c>
      <c r="H418">
        <f>'Data Entry'!L419</f>
        <v>0</v>
      </c>
      <c r="I418">
        <f t="shared" si="32"/>
        <v>0</v>
      </c>
      <c r="J418" s="16" t="e">
        <f t="shared" si="33"/>
        <v>#DIV/0!</v>
      </c>
      <c r="K418">
        <f>SUMIF('Data Entry'!M$3:M$1000,A418,'Data Entry'!N$3:N$1000)+SUMIF('Data Entry'!O$3:O$1000,A418,'Data Entry'!P$3:P$1000)+SUMIF('Data Entry'!Q$3:Q$1000,A418,'Data Entry'!R$3:R$1000)</f>
        <v>0</v>
      </c>
      <c r="L418">
        <f t="shared" si="34"/>
        <v>0</v>
      </c>
    </row>
    <row r="419" spans="1:12">
      <c r="A419">
        <f>'Data Entry'!A420</f>
        <v>0</v>
      </c>
      <c r="B419">
        <f>'Data Entry'!B420</f>
        <v>0</v>
      </c>
      <c r="C419">
        <f>'Data Entry'!I420</f>
        <v>0</v>
      </c>
      <c r="D419">
        <f>'Data Entry'!J420</f>
        <v>0</v>
      </c>
      <c r="E419">
        <f t="shared" si="30"/>
        <v>0</v>
      </c>
      <c r="F419" s="16" t="e">
        <f t="shared" si="31"/>
        <v>#DIV/0!</v>
      </c>
      <c r="G419">
        <f>'Data Entry'!K420</f>
        <v>0</v>
      </c>
      <c r="H419">
        <f>'Data Entry'!L420</f>
        <v>0</v>
      </c>
      <c r="I419">
        <f t="shared" si="32"/>
        <v>0</v>
      </c>
      <c r="J419" s="16" t="e">
        <f t="shared" si="33"/>
        <v>#DIV/0!</v>
      </c>
      <c r="K419">
        <f>SUMIF('Data Entry'!M$3:M$1000,A419,'Data Entry'!N$3:N$1000)+SUMIF('Data Entry'!O$3:O$1000,A419,'Data Entry'!P$3:P$1000)+SUMIF('Data Entry'!Q$3:Q$1000,A419,'Data Entry'!R$3:R$1000)</f>
        <v>0</v>
      </c>
      <c r="L419">
        <f t="shared" si="34"/>
        <v>0</v>
      </c>
    </row>
    <row r="420" spans="1:12">
      <c r="A420">
        <f>'Data Entry'!A421</f>
        <v>0</v>
      </c>
      <c r="B420">
        <f>'Data Entry'!B421</f>
        <v>0</v>
      </c>
      <c r="C420">
        <f>'Data Entry'!I421</f>
        <v>0</v>
      </c>
      <c r="D420">
        <f>'Data Entry'!J421</f>
        <v>0</v>
      </c>
      <c r="E420">
        <f t="shared" si="30"/>
        <v>0</v>
      </c>
      <c r="F420" s="16" t="e">
        <f t="shared" si="31"/>
        <v>#DIV/0!</v>
      </c>
      <c r="G420">
        <f>'Data Entry'!K421</f>
        <v>0</v>
      </c>
      <c r="H420">
        <f>'Data Entry'!L421</f>
        <v>0</v>
      </c>
      <c r="I420">
        <f t="shared" si="32"/>
        <v>0</v>
      </c>
      <c r="J420" s="16" t="e">
        <f t="shared" si="33"/>
        <v>#DIV/0!</v>
      </c>
      <c r="K420">
        <f>SUMIF('Data Entry'!M$3:M$1000,A420,'Data Entry'!N$3:N$1000)+SUMIF('Data Entry'!O$3:O$1000,A420,'Data Entry'!P$3:P$1000)+SUMIF('Data Entry'!Q$3:Q$1000,A420,'Data Entry'!R$3:R$1000)</f>
        <v>0</v>
      </c>
      <c r="L420">
        <f t="shared" si="34"/>
        <v>0</v>
      </c>
    </row>
    <row r="421" spans="1:12">
      <c r="A421">
        <f>'Data Entry'!A422</f>
        <v>0</v>
      </c>
      <c r="B421">
        <f>'Data Entry'!B422</f>
        <v>0</v>
      </c>
      <c r="C421">
        <f>'Data Entry'!I422</f>
        <v>0</v>
      </c>
      <c r="D421">
        <f>'Data Entry'!J422</f>
        <v>0</v>
      </c>
      <c r="E421">
        <f t="shared" si="30"/>
        <v>0</v>
      </c>
      <c r="F421" s="16" t="e">
        <f t="shared" si="31"/>
        <v>#DIV/0!</v>
      </c>
      <c r="G421">
        <f>'Data Entry'!K422</f>
        <v>0</v>
      </c>
      <c r="H421">
        <f>'Data Entry'!L422</f>
        <v>0</v>
      </c>
      <c r="I421">
        <f t="shared" si="32"/>
        <v>0</v>
      </c>
      <c r="J421" s="16" t="e">
        <f t="shared" si="33"/>
        <v>#DIV/0!</v>
      </c>
      <c r="K421">
        <f>SUMIF('Data Entry'!M$3:M$1000,A421,'Data Entry'!N$3:N$1000)+SUMIF('Data Entry'!O$3:O$1000,A421,'Data Entry'!P$3:P$1000)+SUMIF('Data Entry'!Q$3:Q$1000,A421,'Data Entry'!R$3:R$1000)</f>
        <v>0</v>
      </c>
      <c r="L421">
        <f t="shared" si="34"/>
        <v>0</v>
      </c>
    </row>
    <row r="422" spans="1:12">
      <c r="A422">
        <f>'Data Entry'!A423</f>
        <v>0</v>
      </c>
      <c r="B422">
        <f>'Data Entry'!B423</f>
        <v>0</v>
      </c>
      <c r="C422">
        <f>'Data Entry'!I423</f>
        <v>0</v>
      </c>
      <c r="D422">
        <f>'Data Entry'!J423</f>
        <v>0</v>
      </c>
      <c r="E422">
        <f t="shared" si="30"/>
        <v>0</v>
      </c>
      <c r="F422" s="16" t="e">
        <f t="shared" si="31"/>
        <v>#DIV/0!</v>
      </c>
      <c r="G422">
        <f>'Data Entry'!K423</f>
        <v>0</v>
      </c>
      <c r="H422">
        <f>'Data Entry'!L423</f>
        <v>0</v>
      </c>
      <c r="I422">
        <f t="shared" si="32"/>
        <v>0</v>
      </c>
      <c r="J422" s="16" t="e">
        <f t="shared" si="33"/>
        <v>#DIV/0!</v>
      </c>
      <c r="K422">
        <f>SUMIF('Data Entry'!M$3:M$1000,A422,'Data Entry'!N$3:N$1000)+SUMIF('Data Entry'!O$3:O$1000,A422,'Data Entry'!P$3:P$1000)+SUMIF('Data Entry'!Q$3:Q$1000,A422,'Data Entry'!R$3:R$1000)</f>
        <v>0</v>
      </c>
      <c r="L422">
        <f t="shared" si="34"/>
        <v>0</v>
      </c>
    </row>
    <row r="423" spans="1:12">
      <c r="A423">
        <f>'Data Entry'!A424</f>
        <v>0</v>
      </c>
      <c r="B423">
        <f>'Data Entry'!B424</f>
        <v>0</v>
      </c>
      <c r="C423">
        <f>'Data Entry'!I424</f>
        <v>0</v>
      </c>
      <c r="D423">
        <f>'Data Entry'!J424</f>
        <v>0</v>
      </c>
      <c r="E423">
        <f t="shared" si="30"/>
        <v>0</v>
      </c>
      <c r="F423" s="16" t="e">
        <f t="shared" si="31"/>
        <v>#DIV/0!</v>
      </c>
      <c r="G423">
        <f>'Data Entry'!K424</f>
        <v>0</v>
      </c>
      <c r="H423">
        <f>'Data Entry'!L424</f>
        <v>0</v>
      </c>
      <c r="I423">
        <f t="shared" si="32"/>
        <v>0</v>
      </c>
      <c r="J423" s="16" t="e">
        <f t="shared" si="33"/>
        <v>#DIV/0!</v>
      </c>
      <c r="K423">
        <f>SUMIF('Data Entry'!M$3:M$1000,A423,'Data Entry'!N$3:N$1000)+SUMIF('Data Entry'!O$3:O$1000,A423,'Data Entry'!P$3:P$1000)+SUMIF('Data Entry'!Q$3:Q$1000,A423,'Data Entry'!R$3:R$1000)</f>
        <v>0</v>
      </c>
      <c r="L423">
        <f t="shared" si="34"/>
        <v>0</v>
      </c>
    </row>
    <row r="424" spans="1:12">
      <c r="A424">
        <f>'Data Entry'!A425</f>
        <v>0</v>
      </c>
      <c r="B424">
        <f>'Data Entry'!B425</f>
        <v>0</v>
      </c>
      <c r="C424">
        <f>'Data Entry'!I425</f>
        <v>0</v>
      </c>
      <c r="D424">
        <f>'Data Entry'!J425</f>
        <v>0</v>
      </c>
      <c r="E424">
        <f t="shared" si="30"/>
        <v>0</v>
      </c>
      <c r="F424" s="16" t="e">
        <f t="shared" si="31"/>
        <v>#DIV/0!</v>
      </c>
      <c r="G424">
        <f>'Data Entry'!K425</f>
        <v>0</v>
      </c>
      <c r="H424">
        <f>'Data Entry'!L425</f>
        <v>0</v>
      </c>
      <c r="I424">
        <f t="shared" si="32"/>
        <v>0</v>
      </c>
      <c r="J424" s="16" t="e">
        <f t="shared" si="33"/>
        <v>#DIV/0!</v>
      </c>
      <c r="K424">
        <f>SUMIF('Data Entry'!M$3:M$1000,A424,'Data Entry'!N$3:N$1000)+SUMIF('Data Entry'!O$3:O$1000,A424,'Data Entry'!P$3:P$1000)+SUMIF('Data Entry'!Q$3:Q$1000,A424,'Data Entry'!R$3:R$1000)</f>
        <v>0</v>
      </c>
      <c r="L424">
        <f t="shared" si="34"/>
        <v>0</v>
      </c>
    </row>
    <row r="425" spans="1:12">
      <c r="A425">
        <f>'Data Entry'!A426</f>
        <v>0</v>
      </c>
      <c r="B425">
        <f>'Data Entry'!B426</f>
        <v>0</v>
      </c>
      <c r="C425">
        <f>'Data Entry'!I426</f>
        <v>0</v>
      </c>
      <c r="D425">
        <f>'Data Entry'!J426</f>
        <v>0</v>
      </c>
      <c r="E425">
        <f t="shared" si="30"/>
        <v>0</v>
      </c>
      <c r="F425" s="16" t="e">
        <f t="shared" si="31"/>
        <v>#DIV/0!</v>
      </c>
      <c r="G425">
        <f>'Data Entry'!K426</f>
        <v>0</v>
      </c>
      <c r="H425">
        <f>'Data Entry'!L426</f>
        <v>0</v>
      </c>
      <c r="I425">
        <f t="shared" si="32"/>
        <v>0</v>
      </c>
      <c r="J425" s="16" t="e">
        <f t="shared" si="33"/>
        <v>#DIV/0!</v>
      </c>
      <c r="K425">
        <f>SUMIF('Data Entry'!M$3:M$1000,A425,'Data Entry'!N$3:N$1000)+SUMIF('Data Entry'!O$3:O$1000,A425,'Data Entry'!P$3:P$1000)+SUMIF('Data Entry'!Q$3:Q$1000,A425,'Data Entry'!R$3:R$1000)</f>
        <v>0</v>
      </c>
      <c r="L425">
        <f t="shared" si="34"/>
        <v>0</v>
      </c>
    </row>
    <row r="426" spans="1:12">
      <c r="A426">
        <f>'Data Entry'!A427</f>
        <v>0</v>
      </c>
      <c r="B426">
        <f>'Data Entry'!B427</f>
        <v>0</v>
      </c>
      <c r="C426">
        <f>'Data Entry'!I427</f>
        <v>0</v>
      </c>
      <c r="D426">
        <f>'Data Entry'!J427</f>
        <v>0</v>
      </c>
      <c r="E426">
        <f t="shared" si="30"/>
        <v>0</v>
      </c>
      <c r="F426" s="16" t="e">
        <f t="shared" si="31"/>
        <v>#DIV/0!</v>
      </c>
      <c r="G426">
        <f>'Data Entry'!K427</f>
        <v>0</v>
      </c>
      <c r="H426">
        <f>'Data Entry'!L427</f>
        <v>0</v>
      </c>
      <c r="I426">
        <f t="shared" si="32"/>
        <v>0</v>
      </c>
      <c r="J426" s="16" t="e">
        <f t="shared" si="33"/>
        <v>#DIV/0!</v>
      </c>
      <c r="K426">
        <f>SUMIF('Data Entry'!M$3:M$1000,A426,'Data Entry'!N$3:N$1000)+SUMIF('Data Entry'!O$3:O$1000,A426,'Data Entry'!P$3:P$1000)+SUMIF('Data Entry'!Q$3:Q$1000,A426,'Data Entry'!R$3:R$1000)</f>
        <v>0</v>
      </c>
      <c r="L426">
        <f t="shared" si="34"/>
        <v>0</v>
      </c>
    </row>
    <row r="427" spans="1:12">
      <c r="A427">
        <f>'Data Entry'!A428</f>
        <v>0</v>
      </c>
      <c r="B427">
        <f>'Data Entry'!B428</f>
        <v>0</v>
      </c>
      <c r="C427">
        <f>'Data Entry'!I428</f>
        <v>0</v>
      </c>
      <c r="D427">
        <f>'Data Entry'!J428</f>
        <v>0</v>
      </c>
      <c r="E427">
        <f t="shared" si="30"/>
        <v>0</v>
      </c>
      <c r="F427" s="16" t="e">
        <f t="shared" si="31"/>
        <v>#DIV/0!</v>
      </c>
      <c r="G427">
        <f>'Data Entry'!K428</f>
        <v>0</v>
      </c>
      <c r="H427">
        <f>'Data Entry'!L428</f>
        <v>0</v>
      </c>
      <c r="I427">
        <f t="shared" si="32"/>
        <v>0</v>
      </c>
      <c r="J427" s="16" t="e">
        <f t="shared" si="33"/>
        <v>#DIV/0!</v>
      </c>
      <c r="K427">
        <f>SUMIF('Data Entry'!M$3:M$1000,A427,'Data Entry'!N$3:N$1000)+SUMIF('Data Entry'!O$3:O$1000,A427,'Data Entry'!P$3:P$1000)+SUMIF('Data Entry'!Q$3:Q$1000,A427,'Data Entry'!R$3:R$1000)</f>
        <v>0</v>
      </c>
      <c r="L427">
        <f t="shared" si="34"/>
        <v>0</v>
      </c>
    </row>
    <row r="428" spans="1:12">
      <c r="A428">
        <f>'Data Entry'!A429</f>
        <v>0</v>
      </c>
      <c r="B428">
        <f>'Data Entry'!B429</f>
        <v>0</v>
      </c>
      <c r="C428">
        <f>'Data Entry'!I429</f>
        <v>0</v>
      </c>
      <c r="D428">
        <f>'Data Entry'!J429</f>
        <v>0</v>
      </c>
      <c r="E428">
        <f t="shared" si="30"/>
        <v>0</v>
      </c>
      <c r="F428" s="16" t="e">
        <f t="shared" si="31"/>
        <v>#DIV/0!</v>
      </c>
      <c r="G428">
        <f>'Data Entry'!K429</f>
        <v>0</v>
      </c>
      <c r="H428">
        <f>'Data Entry'!L429</f>
        <v>0</v>
      </c>
      <c r="I428">
        <f t="shared" si="32"/>
        <v>0</v>
      </c>
      <c r="J428" s="16" t="e">
        <f t="shared" si="33"/>
        <v>#DIV/0!</v>
      </c>
      <c r="K428">
        <f>SUMIF('Data Entry'!M$3:M$1000,A428,'Data Entry'!N$3:N$1000)+SUMIF('Data Entry'!O$3:O$1000,A428,'Data Entry'!P$3:P$1000)+SUMIF('Data Entry'!Q$3:Q$1000,A428,'Data Entry'!R$3:R$1000)</f>
        <v>0</v>
      </c>
      <c r="L428">
        <f t="shared" si="34"/>
        <v>0</v>
      </c>
    </row>
    <row r="429" spans="1:12">
      <c r="A429">
        <f>'Data Entry'!A430</f>
        <v>0</v>
      </c>
      <c r="B429">
        <f>'Data Entry'!B430</f>
        <v>0</v>
      </c>
      <c r="C429">
        <f>'Data Entry'!I430</f>
        <v>0</v>
      </c>
      <c r="D429">
        <f>'Data Entry'!J430</f>
        <v>0</v>
      </c>
      <c r="E429">
        <f t="shared" si="30"/>
        <v>0</v>
      </c>
      <c r="F429" s="16" t="e">
        <f t="shared" si="31"/>
        <v>#DIV/0!</v>
      </c>
      <c r="G429">
        <f>'Data Entry'!K430</f>
        <v>0</v>
      </c>
      <c r="H429">
        <f>'Data Entry'!L430</f>
        <v>0</v>
      </c>
      <c r="I429">
        <f t="shared" si="32"/>
        <v>0</v>
      </c>
      <c r="J429" s="16" t="e">
        <f t="shared" si="33"/>
        <v>#DIV/0!</v>
      </c>
      <c r="K429">
        <f>SUMIF('Data Entry'!M$3:M$1000,A429,'Data Entry'!N$3:N$1000)+SUMIF('Data Entry'!O$3:O$1000,A429,'Data Entry'!P$3:P$1000)+SUMIF('Data Entry'!Q$3:Q$1000,A429,'Data Entry'!R$3:R$1000)</f>
        <v>0</v>
      </c>
      <c r="L429">
        <f t="shared" si="34"/>
        <v>0</v>
      </c>
    </row>
    <row r="430" spans="1:12">
      <c r="A430">
        <f>'Data Entry'!A431</f>
        <v>0</v>
      </c>
      <c r="B430">
        <f>'Data Entry'!B431</f>
        <v>0</v>
      </c>
      <c r="C430">
        <f>'Data Entry'!I431</f>
        <v>0</v>
      </c>
      <c r="D430">
        <f>'Data Entry'!J431</f>
        <v>0</v>
      </c>
      <c r="E430">
        <f t="shared" si="30"/>
        <v>0</v>
      </c>
      <c r="F430" s="16" t="e">
        <f t="shared" si="31"/>
        <v>#DIV/0!</v>
      </c>
      <c r="G430">
        <f>'Data Entry'!K431</f>
        <v>0</v>
      </c>
      <c r="H430">
        <f>'Data Entry'!L431</f>
        <v>0</v>
      </c>
      <c r="I430">
        <f t="shared" si="32"/>
        <v>0</v>
      </c>
      <c r="J430" s="16" t="e">
        <f t="shared" si="33"/>
        <v>#DIV/0!</v>
      </c>
      <c r="K430">
        <f>SUMIF('Data Entry'!M$3:M$1000,A430,'Data Entry'!N$3:N$1000)+SUMIF('Data Entry'!O$3:O$1000,A430,'Data Entry'!P$3:P$1000)+SUMIF('Data Entry'!Q$3:Q$1000,A430,'Data Entry'!R$3:R$1000)</f>
        <v>0</v>
      </c>
      <c r="L430">
        <f t="shared" si="34"/>
        <v>0</v>
      </c>
    </row>
    <row r="431" spans="1:12">
      <c r="A431">
        <f>'Data Entry'!A432</f>
        <v>0</v>
      </c>
      <c r="B431">
        <f>'Data Entry'!B432</f>
        <v>0</v>
      </c>
      <c r="C431">
        <f>'Data Entry'!I432</f>
        <v>0</v>
      </c>
      <c r="D431">
        <f>'Data Entry'!J432</f>
        <v>0</v>
      </c>
      <c r="E431">
        <f t="shared" si="30"/>
        <v>0</v>
      </c>
      <c r="F431" s="16" t="e">
        <f t="shared" si="31"/>
        <v>#DIV/0!</v>
      </c>
      <c r="G431">
        <f>'Data Entry'!K432</f>
        <v>0</v>
      </c>
      <c r="H431">
        <f>'Data Entry'!L432</f>
        <v>0</v>
      </c>
      <c r="I431">
        <f t="shared" si="32"/>
        <v>0</v>
      </c>
      <c r="J431" s="16" t="e">
        <f t="shared" si="33"/>
        <v>#DIV/0!</v>
      </c>
      <c r="K431">
        <f>SUMIF('Data Entry'!M$3:M$1000,A431,'Data Entry'!N$3:N$1000)+SUMIF('Data Entry'!O$3:O$1000,A431,'Data Entry'!P$3:P$1000)+SUMIF('Data Entry'!Q$3:Q$1000,A431,'Data Entry'!R$3:R$1000)</f>
        <v>0</v>
      </c>
      <c r="L431">
        <f t="shared" si="34"/>
        <v>0</v>
      </c>
    </row>
    <row r="432" spans="1:12">
      <c r="A432">
        <f>'Data Entry'!A433</f>
        <v>0</v>
      </c>
      <c r="B432">
        <f>'Data Entry'!B433</f>
        <v>0</v>
      </c>
      <c r="C432">
        <f>'Data Entry'!I433</f>
        <v>0</v>
      </c>
      <c r="D432">
        <f>'Data Entry'!J433</f>
        <v>0</v>
      </c>
      <c r="E432">
        <f t="shared" si="30"/>
        <v>0</v>
      </c>
      <c r="F432" s="16" t="e">
        <f t="shared" si="31"/>
        <v>#DIV/0!</v>
      </c>
      <c r="G432">
        <f>'Data Entry'!K433</f>
        <v>0</v>
      </c>
      <c r="H432">
        <f>'Data Entry'!L433</f>
        <v>0</v>
      </c>
      <c r="I432">
        <f t="shared" si="32"/>
        <v>0</v>
      </c>
      <c r="J432" s="16" t="e">
        <f t="shared" si="33"/>
        <v>#DIV/0!</v>
      </c>
      <c r="K432">
        <f>SUMIF('Data Entry'!M$3:M$1000,A432,'Data Entry'!N$3:N$1000)+SUMIF('Data Entry'!O$3:O$1000,A432,'Data Entry'!P$3:P$1000)+SUMIF('Data Entry'!Q$3:Q$1000,A432,'Data Entry'!R$3:R$1000)</f>
        <v>0</v>
      </c>
      <c r="L432">
        <f t="shared" si="34"/>
        <v>0</v>
      </c>
    </row>
    <row r="433" spans="1:12">
      <c r="A433">
        <f>'Data Entry'!A434</f>
        <v>0</v>
      </c>
      <c r="B433">
        <f>'Data Entry'!B434</f>
        <v>0</v>
      </c>
      <c r="C433">
        <f>'Data Entry'!I434</f>
        <v>0</v>
      </c>
      <c r="D433">
        <f>'Data Entry'!J434</f>
        <v>0</v>
      </c>
      <c r="E433">
        <f t="shared" si="30"/>
        <v>0</v>
      </c>
      <c r="F433" s="16" t="e">
        <f t="shared" si="31"/>
        <v>#DIV/0!</v>
      </c>
      <c r="G433">
        <f>'Data Entry'!K434</f>
        <v>0</v>
      </c>
      <c r="H433">
        <f>'Data Entry'!L434</f>
        <v>0</v>
      </c>
      <c r="I433">
        <f t="shared" si="32"/>
        <v>0</v>
      </c>
      <c r="J433" s="16" t="e">
        <f t="shared" si="33"/>
        <v>#DIV/0!</v>
      </c>
      <c r="K433">
        <f>SUMIF('Data Entry'!M$3:M$1000,A433,'Data Entry'!N$3:N$1000)+SUMIF('Data Entry'!O$3:O$1000,A433,'Data Entry'!P$3:P$1000)+SUMIF('Data Entry'!Q$3:Q$1000,A433,'Data Entry'!R$3:R$1000)</f>
        <v>0</v>
      </c>
      <c r="L433">
        <f t="shared" si="34"/>
        <v>0</v>
      </c>
    </row>
    <row r="434" spans="1:12">
      <c r="A434">
        <f>'Data Entry'!A435</f>
        <v>0</v>
      </c>
      <c r="B434">
        <f>'Data Entry'!B435</f>
        <v>0</v>
      </c>
      <c r="C434">
        <f>'Data Entry'!I435</f>
        <v>0</v>
      </c>
      <c r="D434">
        <f>'Data Entry'!J435</f>
        <v>0</v>
      </c>
      <c r="E434">
        <f t="shared" si="30"/>
        <v>0</v>
      </c>
      <c r="F434" s="16" t="e">
        <f t="shared" si="31"/>
        <v>#DIV/0!</v>
      </c>
      <c r="G434">
        <f>'Data Entry'!K435</f>
        <v>0</v>
      </c>
      <c r="H434">
        <f>'Data Entry'!L435</f>
        <v>0</v>
      </c>
      <c r="I434">
        <f t="shared" si="32"/>
        <v>0</v>
      </c>
      <c r="J434" s="16" t="e">
        <f t="shared" si="33"/>
        <v>#DIV/0!</v>
      </c>
      <c r="K434">
        <f>SUMIF('Data Entry'!M$3:M$1000,A434,'Data Entry'!N$3:N$1000)+SUMIF('Data Entry'!O$3:O$1000,A434,'Data Entry'!P$3:P$1000)+SUMIF('Data Entry'!Q$3:Q$1000,A434,'Data Entry'!R$3:R$1000)</f>
        <v>0</v>
      </c>
      <c r="L434">
        <f t="shared" si="34"/>
        <v>0</v>
      </c>
    </row>
    <row r="435" spans="1:12">
      <c r="A435">
        <f>'Data Entry'!A436</f>
        <v>0</v>
      </c>
      <c r="B435">
        <f>'Data Entry'!B436</f>
        <v>0</v>
      </c>
      <c r="C435">
        <f>'Data Entry'!I436</f>
        <v>0</v>
      </c>
      <c r="D435">
        <f>'Data Entry'!J436</f>
        <v>0</v>
      </c>
      <c r="E435">
        <f t="shared" si="30"/>
        <v>0</v>
      </c>
      <c r="F435" s="16" t="e">
        <f t="shared" si="31"/>
        <v>#DIV/0!</v>
      </c>
      <c r="G435">
        <f>'Data Entry'!K436</f>
        <v>0</v>
      </c>
      <c r="H435">
        <f>'Data Entry'!L436</f>
        <v>0</v>
      </c>
      <c r="I435">
        <f t="shared" si="32"/>
        <v>0</v>
      </c>
      <c r="J435" s="16" t="e">
        <f t="shared" si="33"/>
        <v>#DIV/0!</v>
      </c>
      <c r="K435">
        <f>SUMIF('Data Entry'!M$3:M$1000,A435,'Data Entry'!N$3:N$1000)+SUMIF('Data Entry'!O$3:O$1000,A435,'Data Entry'!P$3:P$1000)+SUMIF('Data Entry'!Q$3:Q$1000,A435,'Data Entry'!R$3:R$1000)</f>
        <v>0</v>
      </c>
      <c r="L435">
        <f t="shared" si="34"/>
        <v>0</v>
      </c>
    </row>
    <row r="436" spans="1:12">
      <c r="A436">
        <f>'Data Entry'!A437</f>
        <v>0</v>
      </c>
      <c r="B436">
        <f>'Data Entry'!B437</f>
        <v>0</v>
      </c>
      <c r="C436">
        <f>'Data Entry'!I437</f>
        <v>0</v>
      </c>
      <c r="D436">
        <f>'Data Entry'!J437</f>
        <v>0</v>
      </c>
      <c r="E436">
        <f t="shared" si="30"/>
        <v>0</v>
      </c>
      <c r="F436" s="16" t="e">
        <f t="shared" si="31"/>
        <v>#DIV/0!</v>
      </c>
      <c r="G436">
        <f>'Data Entry'!K437</f>
        <v>0</v>
      </c>
      <c r="H436">
        <f>'Data Entry'!L437</f>
        <v>0</v>
      </c>
      <c r="I436">
        <f t="shared" si="32"/>
        <v>0</v>
      </c>
      <c r="J436" s="16" t="e">
        <f t="shared" si="33"/>
        <v>#DIV/0!</v>
      </c>
      <c r="K436">
        <f>SUMIF('Data Entry'!M$3:M$1000,A436,'Data Entry'!N$3:N$1000)+SUMIF('Data Entry'!O$3:O$1000,A436,'Data Entry'!P$3:P$1000)+SUMIF('Data Entry'!Q$3:Q$1000,A436,'Data Entry'!R$3:R$1000)</f>
        <v>0</v>
      </c>
      <c r="L436">
        <f t="shared" si="34"/>
        <v>0</v>
      </c>
    </row>
    <row r="437" spans="1:12">
      <c r="A437">
        <f>'Data Entry'!A438</f>
        <v>0</v>
      </c>
      <c r="B437">
        <f>'Data Entry'!B438</f>
        <v>0</v>
      </c>
      <c r="C437">
        <f>'Data Entry'!I438</f>
        <v>0</v>
      </c>
      <c r="D437">
        <f>'Data Entry'!J438</f>
        <v>0</v>
      </c>
      <c r="E437">
        <f t="shared" si="30"/>
        <v>0</v>
      </c>
      <c r="F437" s="16" t="e">
        <f t="shared" si="31"/>
        <v>#DIV/0!</v>
      </c>
      <c r="G437">
        <f>'Data Entry'!K438</f>
        <v>0</v>
      </c>
      <c r="H437">
        <f>'Data Entry'!L438</f>
        <v>0</v>
      </c>
      <c r="I437">
        <f t="shared" si="32"/>
        <v>0</v>
      </c>
      <c r="J437" s="16" t="e">
        <f t="shared" si="33"/>
        <v>#DIV/0!</v>
      </c>
      <c r="K437">
        <f>SUMIF('Data Entry'!M$3:M$1000,A437,'Data Entry'!N$3:N$1000)+SUMIF('Data Entry'!O$3:O$1000,A437,'Data Entry'!P$3:P$1000)+SUMIF('Data Entry'!Q$3:Q$1000,A437,'Data Entry'!R$3:R$1000)</f>
        <v>0</v>
      </c>
      <c r="L437">
        <f t="shared" si="34"/>
        <v>0</v>
      </c>
    </row>
    <row r="438" spans="1:12">
      <c r="A438">
        <f>'Data Entry'!A439</f>
        <v>0</v>
      </c>
      <c r="B438">
        <f>'Data Entry'!B439</f>
        <v>0</v>
      </c>
      <c r="C438">
        <f>'Data Entry'!I439</f>
        <v>0</v>
      </c>
      <c r="D438">
        <f>'Data Entry'!J439</f>
        <v>0</v>
      </c>
      <c r="E438">
        <f t="shared" si="30"/>
        <v>0</v>
      </c>
      <c r="F438" s="16" t="e">
        <f t="shared" si="31"/>
        <v>#DIV/0!</v>
      </c>
      <c r="G438">
        <f>'Data Entry'!K439</f>
        <v>0</v>
      </c>
      <c r="H438">
        <f>'Data Entry'!L439</f>
        <v>0</v>
      </c>
      <c r="I438">
        <f t="shared" si="32"/>
        <v>0</v>
      </c>
      <c r="J438" s="16" t="e">
        <f t="shared" si="33"/>
        <v>#DIV/0!</v>
      </c>
      <c r="K438">
        <f>SUMIF('Data Entry'!M$3:M$1000,A438,'Data Entry'!N$3:N$1000)+SUMIF('Data Entry'!O$3:O$1000,A438,'Data Entry'!P$3:P$1000)+SUMIF('Data Entry'!Q$3:Q$1000,A438,'Data Entry'!R$3:R$1000)</f>
        <v>0</v>
      </c>
      <c r="L438">
        <f t="shared" si="34"/>
        <v>0</v>
      </c>
    </row>
    <row r="439" spans="1:12">
      <c r="A439">
        <f>'Data Entry'!A440</f>
        <v>0</v>
      </c>
      <c r="B439">
        <f>'Data Entry'!B440</f>
        <v>0</v>
      </c>
      <c r="C439">
        <f>'Data Entry'!I440</f>
        <v>0</v>
      </c>
      <c r="D439">
        <f>'Data Entry'!J440</f>
        <v>0</v>
      </c>
      <c r="E439">
        <f t="shared" si="30"/>
        <v>0</v>
      </c>
      <c r="F439" s="16" t="e">
        <f t="shared" si="31"/>
        <v>#DIV/0!</v>
      </c>
      <c r="G439">
        <f>'Data Entry'!K440</f>
        <v>0</v>
      </c>
      <c r="H439">
        <f>'Data Entry'!L440</f>
        <v>0</v>
      </c>
      <c r="I439">
        <f t="shared" si="32"/>
        <v>0</v>
      </c>
      <c r="J439" s="16" t="e">
        <f t="shared" si="33"/>
        <v>#DIV/0!</v>
      </c>
      <c r="K439">
        <f>SUMIF('Data Entry'!M$3:M$1000,A439,'Data Entry'!N$3:N$1000)+SUMIF('Data Entry'!O$3:O$1000,A439,'Data Entry'!P$3:P$1000)+SUMIF('Data Entry'!Q$3:Q$1000,A439,'Data Entry'!R$3:R$1000)</f>
        <v>0</v>
      </c>
      <c r="L439">
        <f t="shared" si="34"/>
        <v>0</v>
      </c>
    </row>
    <row r="440" spans="1:12">
      <c r="A440">
        <f>'Data Entry'!A441</f>
        <v>0</v>
      </c>
      <c r="B440">
        <f>'Data Entry'!B441</f>
        <v>0</v>
      </c>
      <c r="C440">
        <f>'Data Entry'!I441</f>
        <v>0</v>
      </c>
      <c r="D440">
        <f>'Data Entry'!J441</f>
        <v>0</v>
      </c>
      <c r="E440">
        <f t="shared" si="30"/>
        <v>0</v>
      </c>
      <c r="F440" s="16" t="e">
        <f t="shared" si="31"/>
        <v>#DIV/0!</v>
      </c>
      <c r="G440">
        <f>'Data Entry'!K441</f>
        <v>0</v>
      </c>
      <c r="H440">
        <f>'Data Entry'!L441</f>
        <v>0</v>
      </c>
      <c r="I440">
        <f t="shared" si="32"/>
        <v>0</v>
      </c>
      <c r="J440" s="16" t="e">
        <f t="shared" si="33"/>
        <v>#DIV/0!</v>
      </c>
      <c r="K440">
        <f>SUMIF('Data Entry'!M$3:M$1000,A440,'Data Entry'!N$3:N$1000)+SUMIF('Data Entry'!O$3:O$1000,A440,'Data Entry'!P$3:P$1000)+SUMIF('Data Entry'!Q$3:Q$1000,A440,'Data Entry'!R$3:R$1000)</f>
        <v>0</v>
      </c>
      <c r="L440">
        <f t="shared" si="34"/>
        <v>0</v>
      </c>
    </row>
    <row r="441" spans="1:12">
      <c r="A441">
        <f>'Data Entry'!A442</f>
        <v>0</v>
      </c>
      <c r="B441">
        <f>'Data Entry'!B442</f>
        <v>0</v>
      </c>
      <c r="C441">
        <f>'Data Entry'!I442</f>
        <v>0</v>
      </c>
      <c r="D441">
        <f>'Data Entry'!J442</f>
        <v>0</v>
      </c>
      <c r="E441">
        <f t="shared" si="30"/>
        <v>0</v>
      </c>
      <c r="F441" s="16" t="e">
        <f t="shared" si="31"/>
        <v>#DIV/0!</v>
      </c>
      <c r="G441">
        <f>'Data Entry'!K442</f>
        <v>0</v>
      </c>
      <c r="H441">
        <f>'Data Entry'!L442</f>
        <v>0</v>
      </c>
      <c r="I441">
        <f t="shared" si="32"/>
        <v>0</v>
      </c>
      <c r="J441" s="16" t="e">
        <f t="shared" si="33"/>
        <v>#DIV/0!</v>
      </c>
      <c r="K441">
        <f>SUMIF('Data Entry'!M$3:M$1000,A441,'Data Entry'!N$3:N$1000)+SUMIF('Data Entry'!O$3:O$1000,A441,'Data Entry'!P$3:P$1000)+SUMIF('Data Entry'!Q$3:Q$1000,A441,'Data Entry'!R$3:R$1000)</f>
        <v>0</v>
      </c>
      <c r="L441">
        <f t="shared" si="34"/>
        <v>0</v>
      </c>
    </row>
    <row r="442" spans="1:12">
      <c r="A442">
        <f>'Data Entry'!A443</f>
        <v>0</v>
      </c>
      <c r="B442">
        <f>'Data Entry'!B443</f>
        <v>0</v>
      </c>
      <c r="C442">
        <f>'Data Entry'!I443</f>
        <v>0</v>
      </c>
      <c r="D442">
        <f>'Data Entry'!J443</f>
        <v>0</v>
      </c>
      <c r="E442">
        <f t="shared" si="30"/>
        <v>0</v>
      </c>
      <c r="F442" s="16" t="e">
        <f t="shared" si="31"/>
        <v>#DIV/0!</v>
      </c>
      <c r="G442">
        <f>'Data Entry'!K443</f>
        <v>0</v>
      </c>
      <c r="H442">
        <f>'Data Entry'!L443</f>
        <v>0</v>
      </c>
      <c r="I442">
        <f t="shared" si="32"/>
        <v>0</v>
      </c>
      <c r="J442" s="16" t="e">
        <f t="shared" si="33"/>
        <v>#DIV/0!</v>
      </c>
      <c r="K442">
        <f>SUMIF('Data Entry'!M$3:M$1000,A442,'Data Entry'!N$3:N$1000)+SUMIF('Data Entry'!O$3:O$1000,A442,'Data Entry'!P$3:P$1000)+SUMIF('Data Entry'!Q$3:Q$1000,A442,'Data Entry'!R$3:R$1000)</f>
        <v>0</v>
      </c>
      <c r="L442">
        <f t="shared" si="34"/>
        <v>0</v>
      </c>
    </row>
    <row r="443" spans="1:12">
      <c r="A443">
        <f>'Data Entry'!A444</f>
        <v>0</v>
      </c>
      <c r="B443">
        <f>'Data Entry'!B444</f>
        <v>0</v>
      </c>
      <c r="C443">
        <f>'Data Entry'!I444</f>
        <v>0</v>
      </c>
      <c r="D443">
        <f>'Data Entry'!J444</f>
        <v>0</v>
      </c>
      <c r="E443">
        <f t="shared" si="30"/>
        <v>0</v>
      </c>
      <c r="F443" s="16" t="e">
        <f t="shared" si="31"/>
        <v>#DIV/0!</v>
      </c>
      <c r="G443">
        <f>'Data Entry'!K444</f>
        <v>0</v>
      </c>
      <c r="H443">
        <f>'Data Entry'!L444</f>
        <v>0</v>
      </c>
      <c r="I443">
        <f t="shared" si="32"/>
        <v>0</v>
      </c>
      <c r="J443" s="16" t="e">
        <f t="shared" si="33"/>
        <v>#DIV/0!</v>
      </c>
      <c r="K443">
        <f>SUMIF('Data Entry'!M$3:M$1000,A443,'Data Entry'!N$3:N$1000)+SUMIF('Data Entry'!O$3:O$1000,A443,'Data Entry'!P$3:P$1000)+SUMIF('Data Entry'!Q$3:Q$1000,A443,'Data Entry'!R$3:R$1000)</f>
        <v>0</v>
      </c>
      <c r="L443">
        <f t="shared" si="34"/>
        <v>0</v>
      </c>
    </row>
    <row r="444" spans="1:12">
      <c r="A444">
        <f>'Data Entry'!A445</f>
        <v>0</v>
      </c>
      <c r="B444">
        <f>'Data Entry'!B445</f>
        <v>0</v>
      </c>
      <c r="C444">
        <f>'Data Entry'!I445</f>
        <v>0</v>
      </c>
      <c r="D444">
        <f>'Data Entry'!J445</f>
        <v>0</v>
      </c>
      <c r="E444">
        <f t="shared" si="30"/>
        <v>0</v>
      </c>
      <c r="F444" s="16" t="e">
        <f t="shared" si="31"/>
        <v>#DIV/0!</v>
      </c>
      <c r="G444">
        <f>'Data Entry'!K445</f>
        <v>0</v>
      </c>
      <c r="H444">
        <f>'Data Entry'!L445</f>
        <v>0</v>
      </c>
      <c r="I444">
        <f t="shared" si="32"/>
        <v>0</v>
      </c>
      <c r="J444" s="16" t="e">
        <f t="shared" si="33"/>
        <v>#DIV/0!</v>
      </c>
      <c r="K444">
        <f>SUMIF('Data Entry'!M$3:M$1000,A444,'Data Entry'!N$3:N$1000)+SUMIF('Data Entry'!O$3:O$1000,A444,'Data Entry'!P$3:P$1000)+SUMIF('Data Entry'!Q$3:Q$1000,A444,'Data Entry'!R$3:R$1000)</f>
        <v>0</v>
      </c>
      <c r="L444">
        <f t="shared" si="34"/>
        <v>0</v>
      </c>
    </row>
    <row r="445" spans="1:12">
      <c r="A445">
        <f>'Data Entry'!A446</f>
        <v>0</v>
      </c>
      <c r="B445">
        <f>'Data Entry'!B446</f>
        <v>0</v>
      </c>
      <c r="C445">
        <f>'Data Entry'!I446</f>
        <v>0</v>
      </c>
      <c r="D445">
        <f>'Data Entry'!J446</f>
        <v>0</v>
      </c>
      <c r="E445">
        <f t="shared" si="30"/>
        <v>0</v>
      </c>
      <c r="F445" s="16" t="e">
        <f t="shared" si="31"/>
        <v>#DIV/0!</v>
      </c>
      <c r="G445">
        <f>'Data Entry'!K446</f>
        <v>0</v>
      </c>
      <c r="H445">
        <f>'Data Entry'!L446</f>
        <v>0</v>
      </c>
      <c r="I445">
        <f t="shared" si="32"/>
        <v>0</v>
      </c>
      <c r="J445" s="16" t="e">
        <f t="shared" si="33"/>
        <v>#DIV/0!</v>
      </c>
      <c r="K445">
        <f>SUMIF('Data Entry'!M$3:M$1000,A445,'Data Entry'!N$3:N$1000)+SUMIF('Data Entry'!O$3:O$1000,A445,'Data Entry'!P$3:P$1000)+SUMIF('Data Entry'!Q$3:Q$1000,A445,'Data Entry'!R$3:R$1000)</f>
        <v>0</v>
      </c>
      <c r="L445">
        <f t="shared" si="34"/>
        <v>0</v>
      </c>
    </row>
    <row r="446" spans="1:12">
      <c r="A446">
        <f>'Data Entry'!A447</f>
        <v>0</v>
      </c>
      <c r="B446">
        <f>'Data Entry'!B447</f>
        <v>0</v>
      </c>
      <c r="C446">
        <f>'Data Entry'!I447</f>
        <v>0</v>
      </c>
      <c r="D446">
        <f>'Data Entry'!J447</f>
        <v>0</v>
      </c>
      <c r="E446">
        <f t="shared" si="30"/>
        <v>0</v>
      </c>
      <c r="F446" s="16" t="e">
        <f t="shared" si="31"/>
        <v>#DIV/0!</v>
      </c>
      <c r="G446">
        <f>'Data Entry'!K447</f>
        <v>0</v>
      </c>
      <c r="H446">
        <f>'Data Entry'!L447</f>
        <v>0</v>
      </c>
      <c r="I446">
        <f t="shared" si="32"/>
        <v>0</v>
      </c>
      <c r="J446" s="16" t="e">
        <f t="shared" si="33"/>
        <v>#DIV/0!</v>
      </c>
      <c r="K446">
        <f>SUMIF('Data Entry'!M$3:M$1000,A446,'Data Entry'!N$3:N$1000)+SUMIF('Data Entry'!O$3:O$1000,A446,'Data Entry'!P$3:P$1000)+SUMIF('Data Entry'!Q$3:Q$1000,A446,'Data Entry'!R$3:R$1000)</f>
        <v>0</v>
      </c>
      <c r="L446">
        <f t="shared" si="34"/>
        <v>0</v>
      </c>
    </row>
    <row r="447" spans="1:12">
      <c r="A447">
        <f>'Data Entry'!A448</f>
        <v>0</v>
      </c>
      <c r="B447">
        <f>'Data Entry'!B448</f>
        <v>0</v>
      </c>
      <c r="C447">
        <f>'Data Entry'!I448</f>
        <v>0</v>
      </c>
      <c r="D447">
        <f>'Data Entry'!J448</f>
        <v>0</v>
      </c>
      <c r="E447">
        <f t="shared" si="30"/>
        <v>0</v>
      </c>
      <c r="F447" s="16" t="e">
        <f t="shared" si="31"/>
        <v>#DIV/0!</v>
      </c>
      <c r="G447">
        <f>'Data Entry'!K448</f>
        <v>0</v>
      </c>
      <c r="H447">
        <f>'Data Entry'!L448</f>
        <v>0</v>
      </c>
      <c r="I447">
        <f t="shared" si="32"/>
        <v>0</v>
      </c>
      <c r="J447" s="16" t="e">
        <f t="shared" si="33"/>
        <v>#DIV/0!</v>
      </c>
      <c r="K447">
        <f>SUMIF('Data Entry'!M$3:M$1000,A447,'Data Entry'!N$3:N$1000)+SUMIF('Data Entry'!O$3:O$1000,A447,'Data Entry'!P$3:P$1000)+SUMIF('Data Entry'!Q$3:Q$1000,A447,'Data Entry'!R$3:R$1000)</f>
        <v>0</v>
      </c>
      <c r="L447">
        <f t="shared" si="34"/>
        <v>0</v>
      </c>
    </row>
    <row r="448" spans="1:12">
      <c r="A448">
        <f>'Data Entry'!A449</f>
        <v>0</v>
      </c>
      <c r="B448">
        <f>'Data Entry'!B449</f>
        <v>0</v>
      </c>
      <c r="C448">
        <f>'Data Entry'!I449</f>
        <v>0</v>
      </c>
      <c r="D448">
        <f>'Data Entry'!J449</f>
        <v>0</v>
      </c>
      <c r="E448">
        <f t="shared" si="30"/>
        <v>0</v>
      </c>
      <c r="F448" s="16" t="e">
        <f t="shared" si="31"/>
        <v>#DIV/0!</v>
      </c>
      <c r="G448">
        <f>'Data Entry'!K449</f>
        <v>0</v>
      </c>
      <c r="H448">
        <f>'Data Entry'!L449</f>
        <v>0</v>
      </c>
      <c r="I448">
        <f t="shared" si="32"/>
        <v>0</v>
      </c>
      <c r="J448" s="16" t="e">
        <f t="shared" si="33"/>
        <v>#DIV/0!</v>
      </c>
      <c r="K448">
        <f>SUMIF('Data Entry'!M$3:M$1000,A448,'Data Entry'!N$3:N$1000)+SUMIF('Data Entry'!O$3:O$1000,A448,'Data Entry'!P$3:P$1000)+SUMIF('Data Entry'!Q$3:Q$1000,A448,'Data Entry'!R$3:R$1000)</f>
        <v>0</v>
      </c>
      <c r="L448">
        <f t="shared" si="34"/>
        <v>0</v>
      </c>
    </row>
    <row r="449" spans="1:12">
      <c r="A449">
        <f>'Data Entry'!A450</f>
        <v>0</v>
      </c>
      <c r="B449">
        <f>'Data Entry'!B450</f>
        <v>0</v>
      </c>
      <c r="C449">
        <f>'Data Entry'!I450</f>
        <v>0</v>
      </c>
      <c r="D449">
        <f>'Data Entry'!J450</f>
        <v>0</v>
      </c>
      <c r="E449">
        <f t="shared" si="30"/>
        <v>0</v>
      </c>
      <c r="F449" s="16" t="e">
        <f t="shared" si="31"/>
        <v>#DIV/0!</v>
      </c>
      <c r="G449">
        <f>'Data Entry'!K450</f>
        <v>0</v>
      </c>
      <c r="H449">
        <f>'Data Entry'!L450</f>
        <v>0</v>
      </c>
      <c r="I449">
        <f t="shared" si="32"/>
        <v>0</v>
      </c>
      <c r="J449" s="16" t="e">
        <f t="shared" si="33"/>
        <v>#DIV/0!</v>
      </c>
      <c r="K449">
        <f>SUMIF('Data Entry'!M$3:M$1000,A449,'Data Entry'!N$3:N$1000)+SUMIF('Data Entry'!O$3:O$1000,A449,'Data Entry'!P$3:P$1000)+SUMIF('Data Entry'!Q$3:Q$1000,A449,'Data Entry'!R$3:R$1000)</f>
        <v>0</v>
      </c>
      <c r="L449">
        <f t="shared" si="34"/>
        <v>0</v>
      </c>
    </row>
    <row r="450" spans="1:12">
      <c r="A450">
        <f>'Data Entry'!A451</f>
        <v>0</v>
      </c>
      <c r="B450">
        <f>'Data Entry'!B451</f>
        <v>0</v>
      </c>
      <c r="C450">
        <f>'Data Entry'!I451</f>
        <v>0</v>
      </c>
      <c r="D450">
        <f>'Data Entry'!J451</f>
        <v>0</v>
      </c>
      <c r="E450">
        <f t="shared" si="30"/>
        <v>0</v>
      </c>
      <c r="F450" s="16" t="e">
        <f t="shared" si="31"/>
        <v>#DIV/0!</v>
      </c>
      <c r="G450">
        <f>'Data Entry'!K451</f>
        <v>0</v>
      </c>
      <c r="H450">
        <f>'Data Entry'!L451</f>
        <v>0</v>
      </c>
      <c r="I450">
        <f t="shared" si="32"/>
        <v>0</v>
      </c>
      <c r="J450" s="16" t="e">
        <f t="shared" si="33"/>
        <v>#DIV/0!</v>
      </c>
      <c r="K450">
        <f>SUMIF('Data Entry'!M$3:M$1000,A450,'Data Entry'!N$3:N$1000)+SUMIF('Data Entry'!O$3:O$1000,A450,'Data Entry'!P$3:P$1000)+SUMIF('Data Entry'!Q$3:Q$1000,A450,'Data Entry'!R$3:R$1000)</f>
        <v>0</v>
      </c>
      <c r="L450">
        <f t="shared" si="34"/>
        <v>0</v>
      </c>
    </row>
    <row r="451" spans="1:12">
      <c r="A451">
        <f>'Data Entry'!A452</f>
        <v>0</v>
      </c>
      <c r="B451">
        <f>'Data Entry'!B452</f>
        <v>0</v>
      </c>
      <c r="C451">
        <f>'Data Entry'!I452</f>
        <v>0</v>
      </c>
      <c r="D451">
        <f>'Data Entry'!J452</f>
        <v>0</v>
      </c>
      <c r="E451">
        <f t="shared" ref="E451:E514" si="35">C451+D451</f>
        <v>0</v>
      </c>
      <c r="F451" s="16" t="e">
        <f t="shared" ref="F451:F514" si="36">C451/E451</f>
        <v>#DIV/0!</v>
      </c>
      <c r="G451">
        <f>'Data Entry'!K452</f>
        <v>0</v>
      </c>
      <c r="H451">
        <f>'Data Entry'!L452</f>
        <v>0</v>
      </c>
      <c r="I451">
        <f t="shared" ref="I451:I514" si="37">G451+H451</f>
        <v>0</v>
      </c>
      <c r="J451" s="16" t="e">
        <f t="shared" ref="J451:J514" si="38">G451/I451</f>
        <v>#DIV/0!</v>
      </c>
      <c r="K451">
        <f>SUMIF('Data Entry'!M$3:M$1000,A451,'Data Entry'!N$3:N$1000)+SUMIF('Data Entry'!O$3:O$1000,A451,'Data Entry'!P$3:P$1000)+SUMIF('Data Entry'!Q$3:Q$1000,A451,'Data Entry'!R$3:R$1000)</f>
        <v>0</v>
      </c>
      <c r="L451">
        <f t="shared" ref="L451:L514" si="39">(G451*2)+C451</f>
        <v>0</v>
      </c>
    </row>
    <row r="452" spans="1:12">
      <c r="A452">
        <f>'Data Entry'!A453</f>
        <v>0</v>
      </c>
      <c r="B452">
        <f>'Data Entry'!B453</f>
        <v>0</v>
      </c>
      <c r="C452">
        <f>'Data Entry'!I453</f>
        <v>0</v>
      </c>
      <c r="D452">
        <f>'Data Entry'!J453</f>
        <v>0</v>
      </c>
      <c r="E452">
        <f t="shared" si="35"/>
        <v>0</v>
      </c>
      <c r="F452" s="16" t="e">
        <f t="shared" si="36"/>
        <v>#DIV/0!</v>
      </c>
      <c r="G452">
        <f>'Data Entry'!K453</f>
        <v>0</v>
      </c>
      <c r="H452">
        <f>'Data Entry'!L453</f>
        <v>0</v>
      </c>
      <c r="I452">
        <f t="shared" si="37"/>
        <v>0</v>
      </c>
      <c r="J452" s="16" t="e">
        <f t="shared" si="38"/>
        <v>#DIV/0!</v>
      </c>
      <c r="K452">
        <f>SUMIF('Data Entry'!M$3:M$1000,A452,'Data Entry'!N$3:N$1000)+SUMIF('Data Entry'!O$3:O$1000,A452,'Data Entry'!P$3:P$1000)+SUMIF('Data Entry'!Q$3:Q$1000,A452,'Data Entry'!R$3:R$1000)</f>
        <v>0</v>
      </c>
      <c r="L452">
        <f t="shared" si="39"/>
        <v>0</v>
      </c>
    </row>
    <row r="453" spans="1:12">
      <c r="A453">
        <f>'Data Entry'!A454</f>
        <v>0</v>
      </c>
      <c r="B453">
        <f>'Data Entry'!B454</f>
        <v>0</v>
      </c>
      <c r="C453">
        <f>'Data Entry'!I454</f>
        <v>0</v>
      </c>
      <c r="D453">
        <f>'Data Entry'!J454</f>
        <v>0</v>
      </c>
      <c r="E453">
        <f t="shared" si="35"/>
        <v>0</v>
      </c>
      <c r="F453" s="16" t="e">
        <f t="shared" si="36"/>
        <v>#DIV/0!</v>
      </c>
      <c r="G453">
        <f>'Data Entry'!K454</f>
        <v>0</v>
      </c>
      <c r="H453">
        <f>'Data Entry'!L454</f>
        <v>0</v>
      </c>
      <c r="I453">
        <f t="shared" si="37"/>
        <v>0</v>
      </c>
      <c r="J453" s="16" t="e">
        <f t="shared" si="38"/>
        <v>#DIV/0!</v>
      </c>
      <c r="K453">
        <f>SUMIF('Data Entry'!M$3:M$1000,A453,'Data Entry'!N$3:N$1000)+SUMIF('Data Entry'!O$3:O$1000,A453,'Data Entry'!P$3:P$1000)+SUMIF('Data Entry'!Q$3:Q$1000,A453,'Data Entry'!R$3:R$1000)</f>
        <v>0</v>
      </c>
      <c r="L453">
        <f t="shared" si="39"/>
        <v>0</v>
      </c>
    </row>
    <row r="454" spans="1:12">
      <c r="A454">
        <f>'Data Entry'!A455</f>
        <v>0</v>
      </c>
      <c r="B454">
        <f>'Data Entry'!B455</f>
        <v>0</v>
      </c>
      <c r="C454">
        <f>'Data Entry'!I455</f>
        <v>0</v>
      </c>
      <c r="D454">
        <f>'Data Entry'!J455</f>
        <v>0</v>
      </c>
      <c r="E454">
        <f t="shared" si="35"/>
        <v>0</v>
      </c>
      <c r="F454" s="16" t="e">
        <f t="shared" si="36"/>
        <v>#DIV/0!</v>
      </c>
      <c r="G454">
        <f>'Data Entry'!K455</f>
        <v>0</v>
      </c>
      <c r="H454">
        <f>'Data Entry'!L455</f>
        <v>0</v>
      </c>
      <c r="I454">
        <f t="shared" si="37"/>
        <v>0</v>
      </c>
      <c r="J454" s="16" t="e">
        <f t="shared" si="38"/>
        <v>#DIV/0!</v>
      </c>
      <c r="K454">
        <f>SUMIF('Data Entry'!M$3:M$1000,A454,'Data Entry'!N$3:N$1000)+SUMIF('Data Entry'!O$3:O$1000,A454,'Data Entry'!P$3:P$1000)+SUMIF('Data Entry'!Q$3:Q$1000,A454,'Data Entry'!R$3:R$1000)</f>
        <v>0</v>
      </c>
      <c r="L454">
        <f t="shared" si="39"/>
        <v>0</v>
      </c>
    </row>
    <row r="455" spans="1:12">
      <c r="A455">
        <f>'Data Entry'!A456</f>
        <v>0</v>
      </c>
      <c r="B455">
        <f>'Data Entry'!B456</f>
        <v>0</v>
      </c>
      <c r="C455">
        <f>'Data Entry'!I456</f>
        <v>0</v>
      </c>
      <c r="D455">
        <f>'Data Entry'!J456</f>
        <v>0</v>
      </c>
      <c r="E455">
        <f t="shared" si="35"/>
        <v>0</v>
      </c>
      <c r="F455" s="16" t="e">
        <f t="shared" si="36"/>
        <v>#DIV/0!</v>
      </c>
      <c r="G455">
        <f>'Data Entry'!K456</f>
        <v>0</v>
      </c>
      <c r="H455">
        <f>'Data Entry'!L456</f>
        <v>0</v>
      </c>
      <c r="I455">
        <f t="shared" si="37"/>
        <v>0</v>
      </c>
      <c r="J455" s="16" t="e">
        <f t="shared" si="38"/>
        <v>#DIV/0!</v>
      </c>
      <c r="K455">
        <f>SUMIF('Data Entry'!M$3:M$1000,A455,'Data Entry'!N$3:N$1000)+SUMIF('Data Entry'!O$3:O$1000,A455,'Data Entry'!P$3:P$1000)+SUMIF('Data Entry'!Q$3:Q$1000,A455,'Data Entry'!R$3:R$1000)</f>
        <v>0</v>
      </c>
      <c r="L455">
        <f t="shared" si="39"/>
        <v>0</v>
      </c>
    </row>
    <row r="456" spans="1:12">
      <c r="A456">
        <f>'Data Entry'!A457</f>
        <v>0</v>
      </c>
      <c r="B456">
        <f>'Data Entry'!B457</f>
        <v>0</v>
      </c>
      <c r="C456">
        <f>'Data Entry'!I457</f>
        <v>0</v>
      </c>
      <c r="D456">
        <f>'Data Entry'!J457</f>
        <v>0</v>
      </c>
      <c r="E456">
        <f t="shared" si="35"/>
        <v>0</v>
      </c>
      <c r="F456" s="16" t="e">
        <f t="shared" si="36"/>
        <v>#DIV/0!</v>
      </c>
      <c r="G456">
        <f>'Data Entry'!K457</f>
        <v>0</v>
      </c>
      <c r="H456">
        <f>'Data Entry'!L457</f>
        <v>0</v>
      </c>
      <c r="I456">
        <f t="shared" si="37"/>
        <v>0</v>
      </c>
      <c r="J456" s="16" t="e">
        <f t="shared" si="38"/>
        <v>#DIV/0!</v>
      </c>
      <c r="K456">
        <f>SUMIF('Data Entry'!M$3:M$1000,A456,'Data Entry'!N$3:N$1000)+SUMIF('Data Entry'!O$3:O$1000,A456,'Data Entry'!P$3:P$1000)+SUMIF('Data Entry'!Q$3:Q$1000,A456,'Data Entry'!R$3:R$1000)</f>
        <v>0</v>
      </c>
      <c r="L456">
        <f t="shared" si="39"/>
        <v>0</v>
      </c>
    </row>
    <row r="457" spans="1:12">
      <c r="A457">
        <f>'Data Entry'!A458</f>
        <v>0</v>
      </c>
      <c r="B457">
        <f>'Data Entry'!B458</f>
        <v>0</v>
      </c>
      <c r="C457">
        <f>'Data Entry'!I458</f>
        <v>0</v>
      </c>
      <c r="D457">
        <f>'Data Entry'!J458</f>
        <v>0</v>
      </c>
      <c r="E457">
        <f t="shared" si="35"/>
        <v>0</v>
      </c>
      <c r="F457" s="16" t="e">
        <f t="shared" si="36"/>
        <v>#DIV/0!</v>
      </c>
      <c r="G457">
        <f>'Data Entry'!K458</f>
        <v>0</v>
      </c>
      <c r="H457">
        <f>'Data Entry'!L458</f>
        <v>0</v>
      </c>
      <c r="I457">
        <f t="shared" si="37"/>
        <v>0</v>
      </c>
      <c r="J457" s="16" t="e">
        <f t="shared" si="38"/>
        <v>#DIV/0!</v>
      </c>
      <c r="K457">
        <f>SUMIF('Data Entry'!M$3:M$1000,A457,'Data Entry'!N$3:N$1000)+SUMIF('Data Entry'!O$3:O$1000,A457,'Data Entry'!P$3:P$1000)+SUMIF('Data Entry'!Q$3:Q$1000,A457,'Data Entry'!R$3:R$1000)</f>
        <v>0</v>
      </c>
      <c r="L457">
        <f t="shared" si="39"/>
        <v>0</v>
      </c>
    </row>
    <row r="458" spans="1:12">
      <c r="A458">
        <f>'Data Entry'!A459</f>
        <v>0</v>
      </c>
      <c r="B458">
        <f>'Data Entry'!B459</f>
        <v>0</v>
      </c>
      <c r="C458">
        <f>'Data Entry'!I459</f>
        <v>0</v>
      </c>
      <c r="D458">
        <f>'Data Entry'!J459</f>
        <v>0</v>
      </c>
      <c r="E458">
        <f t="shared" si="35"/>
        <v>0</v>
      </c>
      <c r="F458" s="16" t="e">
        <f t="shared" si="36"/>
        <v>#DIV/0!</v>
      </c>
      <c r="G458">
        <f>'Data Entry'!K459</f>
        <v>0</v>
      </c>
      <c r="H458">
        <f>'Data Entry'!L459</f>
        <v>0</v>
      </c>
      <c r="I458">
        <f t="shared" si="37"/>
        <v>0</v>
      </c>
      <c r="J458" s="16" t="e">
        <f t="shared" si="38"/>
        <v>#DIV/0!</v>
      </c>
      <c r="K458">
        <f>SUMIF('Data Entry'!M$3:M$1000,A458,'Data Entry'!N$3:N$1000)+SUMIF('Data Entry'!O$3:O$1000,A458,'Data Entry'!P$3:P$1000)+SUMIF('Data Entry'!Q$3:Q$1000,A458,'Data Entry'!R$3:R$1000)</f>
        <v>0</v>
      </c>
      <c r="L458">
        <f t="shared" si="39"/>
        <v>0</v>
      </c>
    </row>
    <row r="459" spans="1:12">
      <c r="A459">
        <f>'Data Entry'!A460</f>
        <v>0</v>
      </c>
      <c r="B459">
        <f>'Data Entry'!B460</f>
        <v>0</v>
      </c>
      <c r="C459">
        <f>'Data Entry'!I460</f>
        <v>0</v>
      </c>
      <c r="D459">
        <f>'Data Entry'!J460</f>
        <v>0</v>
      </c>
      <c r="E459">
        <f t="shared" si="35"/>
        <v>0</v>
      </c>
      <c r="F459" s="16" t="e">
        <f t="shared" si="36"/>
        <v>#DIV/0!</v>
      </c>
      <c r="G459">
        <f>'Data Entry'!K460</f>
        <v>0</v>
      </c>
      <c r="H459">
        <f>'Data Entry'!L460</f>
        <v>0</v>
      </c>
      <c r="I459">
        <f t="shared" si="37"/>
        <v>0</v>
      </c>
      <c r="J459" s="16" t="e">
        <f t="shared" si="38"/>
        <v>#DIV/0!</v>
      </c>
      <c r="K459">
        <f>SUMIF('Data Entry'!M$3:M$1000,A459,'Data Entry'!N$3:N$1000)+SUMIF('Data Entry'!O$3:O$1000,A459,'Data Entry'!P$3:P$1000)+SUMIF('Data Entry'!Q$3:Q$1000,A459,'Data Entry'!R$3:R$1000)</f>
        <v>0</v>
      </c>
      <c r="L459">
        <f t="shared" si="39"/>
        <v>0</v>
      </c>
    </row>
    <row r="460" spans="1:12">
      <c r="A460">
        <f>'Data Entry'!A461</f>
        <v>0</v>
      </c>
      <c r="B460">
        <f>'Data Entry'!B461</f>
        <v>0</v>
      </c>
      <c r="C460">
        <f>'Data Entry'!I461</f>
        <v>0</v>
      </c>
      <c r="D460">
        <f>'Data Entry'!J461</f>
        <v>0</v>
      </c>
      <c r="E460">
        <f t="shared" si="35"/>
        <v>0</v>
      </c>
      <c r="F460" s="16" t="e">
        <f t="shared" si="36"/>
        <v>#DIV/0!</v>
      </c>
      <c r="G460">
        <f>'Data Entry'!K461</f>
        <v>0</v>
      </c>
      <c r="H460">
        <f>'Data Entry'!L461</f>
        <v>0</v>
      </c>
      <c r="I460">
        <f t="shared" si="37"/>
        <v>0</v>
      </c>
      <c r="J460" s="16" t="e">
        <f t="shared" si="38"/>
        <v>#DIV/0!</v>
      </c>
      <c r="K460">
        <f>SUMIF('Data Entry'!M$3:M$1000,A460,'Data Entry'!N$3:N$1000)+SUMIF('Data Entry'!O$3:O$1000,A460,'Data Entry'!P$3:P$1000)+SUMIF('Data Entry'!Q$3:Q$1000,A460,'Data Entry'!R$3:R$1000)</f>
        <v>0</v>
      </c>
      <c r="L460">
        <f t="shared" si="39"/>
        <v>0</v>
      </c>
    </row>
    <row r="461" spans="1:12">
      <c r="A461">
        <f>'Data Entry'!A462</f>
        <v>0</v>
      </c>
      <c r="B461">
        <f>'Data Entry'!B462</f>
        <v>0</v>
      </c>
      <c r="C461">
        <f>'Data Entry'!I462</f>
        <v>0</v>
      </c>
      <c r="D461">
        <f>'Data Entry'!J462</f>
        <v>0</v>
      </c>
      <c r="E461">
        <f t="shared" si="35"/>
        <v>0</v>
      </c>
      <c r="F461" s="16" t="e">
        <f t="shared" si="36"/>
        <v>#DIV/0!</v>
      </c>
      <c r="G461">
        <f>'Data Entry'!K462</f>
        <v>0</v>
      </c>
      <c r="H461">
        <f>'Data Entry'!L462</f>
        <v>0</v>
      </c>
      <c r="I461">
        <f t="shared" si="37"/>
        <v>0</v>
      </c>
      <c r="J461" s="16" t="e">
        <f t="shared" si="38"/>
        <v>#DIV/0!</v>
      </c>
      <c r="K461">
        <f>SUMIF('Data Entry'!M$3:M$1000,A461,'Data Entry'!N$3:N$1000)+SUMIF('Data Entry'!O$3:O$1000,A461,'Data Entry'!P$3:P$1000)+SUMIF('Data Entry'!Q$3:Q$1000,A461,'Data Entry'!R$3:R$1000)</f>
        <v>0</v>
      </c>
      <c r="L461">
        <f t="shared" si="39"/>
        <v>0</v>
      </c>
    </row>
    <row r="462" spans="1:12">
      <c r="A462">
        <f>'Data Entry'!A463</f>
        <v>0</v>
      </c>
      <c r="B462">
        <f>'Data Entry'!B463</f>
        <v>0</v>
      </c>
      <c r="C462">
        <f>'Data Entry'!I463</f>
        <v>0</v>
      </c>
      <c r="D462">
        <f>'Data Entry'!J463</f>
        <v>0</v>
      </c>
      <c r="E462">
        <f t="shared" si="35"/>
        <v>0</v>
      </c>
      <c r="F462" s="16" t="e">
        <f t="shared" si="36"/>
        <v>#DIV/0!</v>
      </c>
      <c r="G462">
        <f>'Data Entry'!K463</f>
        <v>0</v>
      </c>
      <c r="H462">
        <f>'Data Entry'!L463</f>
        <v>0</v>
      </c>
      <c r="I462">
        <f t="shared" si="37"/>
        <v>0</v>
      </c>
      <c r="J462" s="16" t="e">
        <f t="shared" si="38"/>
        <v>#DIV/0!</v>
      </c>
      <c r="K462">
        <f>SUMIF('Data Entry'!M$3:M$1000,A462,'Data Entry'!N$3:N$1000)+SUMIF('Data Entry'!O$3:O$1000,A462,'Data Entry'!P$3:P$1000)+SUMIF('Data Entry'!Q$3:Q$1000,A462,'Data Entry'!R$3:R$1000)</f>
        <v>0</v>
      </c>
      <c r="L462">
        <f t="shared" si="39"/>
        <v>0</v>
      </c>
    </row>
    <row r="463" spans="1:12">
      <c r="A463">
        <f>'Data Entry'!A464</f>
        <v>0</v>
      </c>
      <c r="B463">
        <f>'Data Entry'!B464</f>
        <v>0</v>
      </c>
      <c r="C463">
        <f>'Data Entry'!I464</f>
        <v>0</v>
      </c>
      <c r="D463">
        <f>'Data Entry'!J464</f>
        <v>0</v>
      </c>
      <c r="E463">
        <f t="shared" si="35"/>
        <v>0</v>
      </c>
      <c r="F463" s="16" t="e">
        <f t="shared" si="36"/>
        <v>#DIV/0!</v>
      </c>
      <c r="G463">
        <f>'Data Entry'!K464</f>
        <v>0</v>
      </c>
      <c r="H463">
        <f>'Data Entry'!L464</f>
        <v>0</v>
      </c>
      <c r="I463">
        <f t="shared" si="37"/>
        <v>0</v>
      </c>
      <c r="J463" s="16" t="e">
        <f t="shared" si="38"/>
        <v>#DIV/0!</v>
      </c>
      <c r="K463">
        <f>SUMIF('Data Entry'!M$3:M$1000,A463,'Data Entry'!N$3:N$1000)+SUMIF('Data Entry'!O$3:O$1000,A463,'Data Entry'!P$3:P$1000)+SUMIF('Data Entry'!Q$3:Q$1000,A463,'Data Entry'!R$3:R$1000)</f>
        <v>0</v>
      </c>
      <c r="L463">
        <f t="shared" si="39"/>
        <v>0</v>
      </c>
    </row>
    <row r="464" spans="1:12">
      <c r="A464">
        <f>'Data Entry'!A465</f>
        <v>0</v>
      </c>
      <c r="B464">
        <f>'Data Entry'!B465</f>
        <v>0</v>
      </c>
      <c r="C464">
        <f>'Data Entry'!I465</f>
        <v>0</v>
      </c>
      <c r="D464">
        <f>'Data Entry'!J465</f>
        <v>0</v>
      </c>
      <c r="E464">
        <f t="shared" si="35"/>
        <v>0</v>
      </c>
      <c r="F464" s="16" t="e">
        <f t="shared" si="36"/>
        <v>#DIV/0!</v>
      </c>
      <c r="G464">
        <f>'Data Entry'!K465</f>
        <v>0</v>
      </c>
      <c r="H464">
        <f>'Data Entry'!L465</f>
        <v>0</v>
      </c>
      <c r="I464">
        <f t="shared" si="37"/>
        <v>0</v>
      </c>
      <c r="J464" s="16" t="e">
        <f t="shared" si="38"/>
        <v>#DIV/0!</v>
      </c>
      <c r="K464">
        <f>SUMIF('Data Entry'!M$3:M$1000,A464,'Data Entry'!N$3:N$1000)+SUMIF('Data Entry'!O$3:O$1000,A464,'Data Entry'!P$3:P$1000)+SUMIF('Data Entry'!Q$3:Q$1000,A464,'Data Entry'!R$3:R$1000)</f>
        <v>0</v>
      </c>
      <c r="L464">
        <f t="shared" si="39"/>
        <v>0</v>
      </c>
    </row>
    <row r="465" spans="1:12">
      <c r="A465">
        <f>'Data Entry'!A466</f>
        <v>0</v>
      </c>
      <c r="B465">
        <f>'Data Entry'!B466</f>
        <v>0</v>
      </c>
      <c r="C465">
        <f>'Data Entry'!I466</f>
        <v>0</v>
      </c>
      <c r="D465">
        <f>'Data Entry'!J466</f>
        <v>0</v>
      </c>
      <c r="E465">
        <f t="shared" si="35"/>
        <v>0</v>
      </c>
      <c r="F465" s="16" t="e">
        <f t="shared" si="36"/>
        <v>#DIV/0!</v>
      </c>
      <c r="G465">
        <f>'Data Entry'!K466</f>
        <v>0</v>
      </c>
      <c r="H465">
        <f>'Data Entry'!L466</f>
        <v>0</v>
      </c>
      <c r="I465">
        <f t="shared" si="37"/>
        <v>0</v>
      </c>
      <c r="J465" s="16" t="e">
        <f t="shared" si="38"/>
        <v>#DIV/0!</v>
      </c>
      <c r="K465">
        <f>SUMIF('Data Entry'!M$3:M$1000,A465,'Data Entry'!N$3:N$1000)+SUMIF('Data Entry'!O$3:O$1000,A465,'Data Entry'!P$3:P$1000)+SUMIF('Data Entry'!Q$3:Q$1000,A465,'Data Entry'!R$3:R$1000)</f>
        <v>0</v>
      </c>
      <c r="L465">
        <f t="shared" si="39"/>
        <v>0</v>
      </c>
    </row>
    <row r="466" spans="1:12">
      <c r="A466">
        <f>'Data Entry'!A467</f>
        <v>0</v>
      </c>
      <c r="B466">
        <f>'Data Entry'!B467</f>
        <v>0</v>
      </c>
      <c r="C466">
        <f>'Data Entry'!I467</f>
        <v>0</v>
      </c>
      <c r="D466">
        <f>'Data Entry'!J467</f>
        <v>0</v>
      </c>
      <c r="E466">
        <f t="shared" si="35"/>
        <v>0</v>
      </c>
      <c r="F466" s="16" t="e">
        <f t="shared" si="36"/>
        <v>#DIV/0!</v>
      </c>
      <c r="G466">
        <f>'Data Entry'!K467</f>
        <v>0</v>
      </c>
      <c r="H466">
        <f>'Data Entry'!L467</f>
        <v>0</v>
      </c>
      <c r="I466">
        <f t="shared" si="37"/>
        <v>0</v>
      </c>
      <c r="J466" s="16" t="e">
        <f t="shared" si="38"/>
        <v>#DIV/0!</v>
      </c>
      <c r="K466">
        <f>SUMIF('Data Entry'!M$3:M$1000,A466,'Data Entry'!N$3:N$1000)+SUMIF('Data Entry'!O$3:O$1000,A466,'Data Entry'!P$3:P$1000)+SUMIF('Data Entry'!Q$3:Q$1000,A466,'Data Entry'!R$3:R$1000)</f>
        <v>0</v>
      </c>
      <c r="L466">
        <f t="shared" si="39"/>
        <v>0</v>
      </c>
    </row>
    <row r="467" spans="1:12">
      <c r="A467">
        <f>'Data Entry'!A468</f>
        <v>0</v>
      </c>
      <c r="B467">
        <f>'Data Entry'!B468</f>
        <v>0</v>
      </c>
      <c r="C467">
        <f>'Data Entry'!I468</f>
        <v>0</v>
      </c>
      <c r="D467">
        <f>'Data Entry'!J468</f>
        <v>0</v>
      </c>
      <c r="E467">
        <f t="shared" si="35"/>
        <v>0</v>
      </c>
      <c r="F467" s="16" t="e">
        <f t="shared" si="36"/>
        <v>#DIV/0!</v>
      </c>
      <c r="G467">
        <f>'Data Entry'!K468</f>
        <v>0</v>
      </c>
      <c r="H467">
        <f>'Data Entry'!L468</f>
        <v>0</v>
      </c>
      <c r="I467">
        <f t="shared" si="37"/>
        <v>0</v>
      </c>
      <c r="J467" s="16" t="e">
        <f t="shared" si="38"/>
        <v>#DIV/0!</v>
      </c>
      <c r="K467">
        <f>SUMIF('Data Entry'!M$3:M$1000,A467,'Data Entry'!N$3:N$1000)+SUMIF('Data Entry'!O$3:O$1000,A467,'Data Entry'!P$3:P$1000)+SUMIF('Data Entry'!Q$3:Q$1000,A467,'Data Entry'!R$3:R$1000)</f>
        <v>0</v>
      </c>
      <c r="L467">
        <f t="shared" si="39"/>
        <v>0</v>
      </c>
    </row>
    <row r="468" spans="1:12">
      <c r="A468">
        <f>'Data Entry'!A469</f>
        <v>0</v>
      </c>
      <c r="B468">
        <f>'Data Entry'!B469</f>
        <v>0</v>
      </c>
      <c r="C468">
        <f>'Data Entry'!I469</f>
        <v>0</v>
      </c>
      <c r="D468">
        <f>'Data Entry'!J469</f>
        <v>0</v>
      </c>
      <c r="E468">
        <f t="shared" si="35"/>
        <v>0</v>
      </c>
      <c r="F468" s="16" t="e">
        <f t="shared" si="36"/>
        <v>#DIV/0!</v>
      </c>
      <c r="G468">
        <f>'Data Entry'!K469</f>
        <v>0</v>
      </c>
      <c r="H468">
        <f>'Data Entry'!L469</f>
        <v>0</v>
      </c>
      <c r="I468">
        <f t="shared" si="37"/>
        <v>0</v>
      </c>
      <c r="J468" s="16" t="e">
        <f t="shared" si="38"/>
        <v>#DIV/0!</v>
      </c>
      <c r="K468">
        <f>SUMIF('Data Entry'!M$3:M$1000,A468,'Data Entry'!N$3:N$1000)+SUMIF('Data Entry'!O$3:O$1000,A468,'Data Entry'!P$3:P$1000)+SUMIF('Data Entry'!Q$3:Q$1000,A468,'Data Entry'!R$3:R$1000)</f>
        <v>0</v>
      </c>
      <c r="L468">
        <f t="shared" si="39"/>
        <v>0</v>
      </c>
    </row>
    <row r="469" spans="1:12">
      <c r="A469">
        <f>'Data Entry'!A470</f>
        <v>0</v>
      </c>
      <c r="B469">
        <f>'Data Entry'!B470</f>
        <v>0</v>
      </c>
      <c r="C469">
        <f>'Data Entry'!I470</f>
        <v>0</v>
      </c>
      <c r="D469">
        <f>'Data Entry'!J470</f>
        <v>0</v>
      </c>
      <c r="E469">
        <f t="shared" si="35"/>
        <v>0</v>
      </c>
      <c r="F469" s="16" t="e">
        <f t="shared" si="36"/>
        <v>#DIV/0!</v>
      </c>
      <c r="G469">
        <f>'Data Entry'!K470</f>
        <v>0</v>
      </c>
      <c r="H469">
        <f>'Data Entry'!L470</f>
        <v>0</v>
      </c>
      <c r="I469">
        <f t="shared" si="37"/>
        <v>0</v>
      </c>
      <c r="J469" s="16" t="e">
        <f t="shared" si="38"/>
        <v>#DIV/0!</v>
      </c>
      <c r="K469">
        <f>SUMIF('Data Entry'!M$3:M$1000,A469,'Data Entry'!N$3:N$1000)+SUMIF('Data Entry'!O$3:O$1000,A469,'Data Entry'!P$3:P$1000)+SUMIF('Data Entry'!Q$3:Q$1000,A469,'Data Entry'!R$3:R$1000)</f>
        <v>0</v>
      </c>
      <c r="L469">
        <f t="shared" si="39"/>
        <v>0</v>
      </c>
    </row>
    <row r="470" spans="1:12">
      <c r="A470">
        <f>'Data Entry'!A471</f>
        <v>0</v>
      </c>
      <c r="B470">
        <f>'Data Entry'!B471</f>
        <v>0</v>
      </c>
      <c r="C470">
        <f>'Data Entry'!I471</f>
        <v>0</v>
      </c>
      <c r="D470">
        <f>'Data Entry'!J471</f>
        <v>0</v>
      </c>
      <c r="E470">
        <f t="shared" si="35"/>
        <v>0</v>
      </c>
      <c r="F470" s="16" t="e">
        <f t="shared" si="36"/>
        <v>#DIV/0!</v>
      </c>
      <c r="G470">
        <f>'Data Entry'!K471</f>
        <v>0</v>
      </c>
      <c r="H470">
        <f>'Data Entry'!L471</f>
        <v>0</v>
      </c>
      <c r="I470">
        <f t="shared" si="37"/>
        <v>0</v>
      </c>
      <c r="J470" s="16" t="e">
        <f t="shared" si="38"/>
        <v>#DIV/0!</v>
      </c>
      <c r="K470">
        <f>SUMIF('Data Entry'!M$3:M$1000,A470,'Data Entry'!N$3:N$1000)+SUMIF('Data Entry'!O$3:O$1000,A470,'Data Entry'!P$3:P$1000)+SUMIF('Data Entry'!Q$3:Q$1000,A470,'Data Entry'!R$3:R$1000)</f>
        <v>0</v>
      </c>
      <c r="L470">
        <f t="shared" si="39"/>
        <v>0</v>
      </c>
    </row>
    <row r="471" spans="1:12">
      <c r="A471">
        <f>'Data Entry'!A472</f>
        <v>0</v>
      </c>
      <c r="B471">
        <f>'Data Entry'!B472</f>
        <v>0</v>
      </c>
      <c r="C471">
        <f>'Data Entry'!I472</f>
        <v>0</v>
      </c>
      <c r="D471">
        <f>'Data Entry'!J472</f>
        <v>0</v>
      </c>
      <c r="E471">
        <f t="shared" si="35"/>
        <v>0</v>
      </c>
      <c r="F471" s="16" t="e">
        <f t="shared" si="36"/>
        <v>#DIV/0!</v>
      </c>
      <c r="G471">
        <f>'Data Entry'!K472</f>
        <v>0</v>
      </c>
      <c r="H471">
        <f>'Data Entry'!L472</f>
        <v>0</v>
      </c>
      <c r="I471">
        <f t="shared" si="37"/>
        <v>0</v>
      </c>
      <c r="J471" s="16" t="e">
        <f t="shared" si="38"/>
        <v>#DIV/0!</v>
      </c>
      <c r="K471">
        <f>SUMIF('Data Entry'!M$3:M$1000,A471,'Data Entry'!N$3:N$1000)+SUMIF('Data Entry'!O$3:O$1000,A471,'Data Entry'!P$3:P$1000)+SUMIF('Data Entry'!Q$3:Q$1000,A471,'Data Entry'!R$3:R$1000)</f>
        <v>0</v>
      </c>
      <c r="L471">
        <f t="shared" si="39"/>
        <v>0</v>
      </c>
    </row>
    <row r="472" spans="1:12">
      <c r="A472">
        <f>'Data Entry'!A473</f>
        <v>0</v>
      </c>
      <c r="B472">
        <f>'Data Entry'!B473</f>
        <v>0</v>
      </c>
      <c r="C472">
        <f>'Data Entry'!I473</f>
        <v>0</v>
      </c>
      <c r="D472">
        <f>'Data Entry'!J473</f>
        <v>0</v>
      </c>
      <c r="E472">
        <f t="shared" si="35"/>
        <v>0</v>
      </c>
      <c r="F472" s="16" t="e">
        <f t="shared" si="36"/>
        <v>#DIV/0!</v>
      </c>
      <c r="G472">
        <f>'Data Entry'!K473</f>
        <v>0</v>
      </c>
      <c r="H472">
        <f>'Data Entry'!L473</f>
        <v>0</v>
      </c>
      <c r="I472">
        <f t="shared" si="37"/>
        <v>0</v>
      </c>
      <c r="J472" s="16" t="e">
        <f t="shared" si="38"/>
        <v>#DIV/0!</v>
      </c>
      <c r="K472">
        <f>SUMIF('Data Entry'!M$3:M$1000,A472,'Data Entry'!N$3:N$1000)+SUMIF('Data Entry'!O$3:O$1000,A472,'Data Entry'!P$3:P$1000)+SUMIF('Data Entry'!Q$3:Q$1000,A472,'Data Entry'!R$3:R$1000)</f>
        <v>0</v>
      </c>
      <c r="L472">
        <f t="shared" si="39"/>
        <v>0</v>
      </c>
    </row>
    <row r="473" spans="1:12">
      <c r="A473">
        <f>'Data Entry'!A474</f>
        <v>0</v>
      </c>
      <c r="B473">
        <f>'Data Entry'!B474</f>
        <v>0</v>
      </c>
      <c r="C473">
        <f>'Data Entry'!I474</f>
        <v>0</v>
      </c>
      <c r="D473">
        <f>'Data Entry'!J474</f>
        <v>0</v>
      </c>
      <c r="E473">
        <f t="shared" si="35"/>
        <v>0</v>
      </c>
      <c r="F473" s="16" t="e">
        <f t="shared" si="36"/>
        <v>#DIV/0!</v>
      </c>
      <c r="G473">
        <f>'Data Entry'!K474</f>
        <v>0</v>
      </c>
      <c r="H473">
        <f>'Data Entry'!L474</f>
        <v>0</v>
      </c>
      <c r="I473">
        <f t="shared" si="37"/>
        <v>0</v>
      </c>
      <c r="J473" s="16" t="e">
        <f t="shared" si="38"/>
        <v>#DIV/0!</v>
      </c>
      <c r="K473">
        <f>SUMIF('Data Entry'!M$3:M$1000,A473,'Data Entry'!N$3:N$1000)+SUMIF('Data Entry'!O$3:O$1000,A473,'Data Entry'!P$3:P$1000)+SUMIF('Data Entry'!Q$3:Q$1000,A473,'Data Entry'!R$3:R$1000)</f>
        <v>0</v>
      </c>
      <c r="L473">
        <f t="shared" si="39"/>
        <v>0</v>
      </c>
    </row>
    <row r="474" spans="1:12">
      <c r="A474">
        <f>'Data Entry'!A475</f>
        <v>0</v>
      </c>
      <c r="B474">
        <f>'Data Entry'!B475</f>
        <v>0</v>
      </c>
      <c r="C474">
        <f>'Data Entry'!I475</f>
        <v>0</v>
      </c>
      <c r="D474">
        <f>'Data Entry'!J475</f>
        <v>0</v>
      </c>
      <c r="E474">
        <f t="shared" si="35"/>
        <v>0</v>
      </c>
      <c r="F474" s="16" t="e">
        <f t="shared" si="36"/>
        <v>#DIV/0!</v>
      </c>
      <c r="G474">
        <f>'Data Entry'!K475</f>
        <v>0</v>
      </c>
      <c r="H474">
        <f>'Data Entry'!L475</f>
        <v>0</v>
      </c>
      <c r="I474">
        <f t="shared" si="37"/>
        <v>0</v>
      </c>
      <c r="J474" s="16" t="e">
        <f t="shared" si="38"/>
        <v>#DIV/0!</v>
      </c>
      <c r="K474">
        <f>SUMIF('Data Entry'!M$3:M$1000,A474,'Data Entry'!N$3:N$1000)+SUMIF('Data Entry'!O$3:O$1000,A474,'Data Entry'!P$3:P$1000)+SUMIF('Data Entry'!Q$3:Q$1000,A474,'Data Entry'!R$3:R$1000)</f>
        <v>0</v>
      </c>
      <c r="L474">
        <f t="shared" si="39"/>
        <v>0</v>
      </c>
    </row>
    <row r="475" spans="1:12">
      <c r="A475">
        <f>'Data Entry'!A476</f>
        <v>0</v>
      </c>
      <c r="B475">
        <f>'Data Entry'!B476</f>
        <v>0</v>
      </c>
      <c r="C475">
        <f>'Data Entry'!I476</f>
        <v>0</v>
      </c>
      <c r="D475">
        <f>'Data Entry'!J476</f>
        <v>0</v>
      </c>
      <c r="E475">
        <f t="shared" si="35"/>
        <v>0</v>
      </c>
      <c r="F475" s="16" t="e">
        <f t="shared" si="36"/>
        <v>#DIV/0!</v>
      </c>
      <c r="G475">
        <f>'Data Entry'!K476</f>
        <v>0</v>
      </c>
      <c r="H475">
        <f>'Data Entry'!L476</f>
        <v>0</v>
      </c>
      <c r="I475">
        <f t="shared" si="37"/>
        <v>0</v>
      </c>
      <c r="J475" s="16" t="e">
        <f t="shared" si="38"/>
        <v>#DIV/0!</v>
      </c>
      <c r="K475">
        <f>SUMIF('Data Entry'!M$3:M$1000,A475,'Data Entry'!N$3:N$1000)+SUMIF('Data Entry'!O$3:O$1000,A475,'Data Entry'!P$3:P$1000)+SUMIF('Data Entry'!Q$3:Q$1000,A475,'Data Entry'!R$3:R$1000)</f>
        <v>0</v>
      </c>
      <c r="L475">
        <f t="shared" si="39"/>
        <v>0</v>
      </c>
    </row>
    <row r="476" spans="1:12">
      <c r="A476">
        <f>'Data Entry'!A477</f>
        <v>0</v>
      </c>
      <c r="B476">
        <f>'Data Entry'!B477</f>
        <v>0</v>
      </c>
      <c r="C476">
        <f>'Data Entry'!I477</f>
        <v>0</v>
      </c>
      <c r="D476">
        <f>'Data Entry'!J477</f>
        <v>0</v>
      </c>
      <c r="E476">
        <f t="shared" si="35"/>
        <v>0</v>
      </c>
      <c r="F476" s="16" t="e">
        <f t="shared" si="36"/>
        <v>#DIV/0!</v>
      </c>
      <c r="G476">
        <f>'Data Entry'!K477</f>
        <v>0</v>
      </c>
      <c r="H476">
        <f>'Data Entry'!L477</f>
        <v>0</v>
      </c>
      <c r="I476">
        <f t="shared" si="37"/>
        <v>0</v>
      </c>
      <c r="J476" s="16" t="e">
        <f t="shared" si="38"/>
        <v>#DIV/0!</v>
      </c>
      <c r="K476">
        <f>SUMIF('Data Entry'!M$3:M$1000,A476,'Data Entry'!N$3:N$1000)+SUMIF('Data Entry'!O$3:O$1000,A476,'Data Entry'!P$3:P$1000)+SUMIF('Data Entry'!Q$3:Q$1000,A476,'Data Entry'!R$3:R$1000)</f>
        <v>0</v>
      </c>
      <c r="L476">
        <f t="shared" si="39"/>
        <v>0</v>
      </c>
    </row>
    <row r="477" spans="1:12">
      <c r="A477">
        <f>'Data Entry'!A478</f>
        <v>0</v>
      </c>
      <c r="B477">
        <f>'Data Entry'!B478</f>
        <v>0</v>
      </c>
      <c r="C477">
        <f>'Data Entry'!I478</f>
        <v>0</v>
      </c>
      <c r="D477">
        <f>'Data Entry'!J478</f>
        <v>0</v>
      </c>
      <c r="E477">
        <f t="shared" si="35"/>
        <v>0</v>
      </c>
      <c r="F477" s="16" t="e">
        <f t="shared" si="36"/>
        <v>#DIV/0!</v>
      </c>
      <c r="G477">
        <f>'Data Entry'!K478</f>
        <v>0</v>
      </c>
      <c r="H477">
        <f>'Data Entry'!L478</f>
        <v>0</v>
      </c>
      <c r="I477">
        <f t="shared" si="37"/>
        <v>0</v>
      </c>
      <c r="J477" s="16" t="e">
        <f t="shared" si="38"/>
        <v>#DIV/0!</v>
      </c>
      <c r="K477">
        <f>SUMIF('Data Entry'!M$3:M$1000,A477,'Data Entry'!N$3:N$1000)+SUMIF('Data Entry'!O$3:O$1000,A477,'Data Entry'!P$3:P$1000)+SUMIF('Data Entry'!Q$3:Q$1000,A477,'Data Entry'!R$3:R$1000)</f>
        <v>0</v>
      </c>
      <c r="L477">
        <f t="shared" si="39"/>
        <v>0</v>
      </c>
    </row>
    <row r="478" spans="1:12">
      <c r="A478">
        <f>'Data Entry'!A479</f>
        <v>0</v>
      </c>
      <c r="B478">
        <f>'Data Entry'!B479</f>
        <v>0</v>
      </c>
      <c r="C478">
        <f>'Data Entry'!I479</f>
        <v>0</v>
      </c>
      <c r="D478">
        <f>'Data Entry'!J479</f>
        <v>0</v>
      </c>
      <c r="E478">
        <f t="shared" si="35"/>
        <v>0</v>
      </c>
      <c r="F478" s="16" t="e">
        <f t="shared" si="36"/>
        <v>#DIV/0!</v>
      </c>
      <c r="G478">
        <f>'Data Entry'!K479</f>
        <v>0</v>
      </c>
      <c r="H478">
        <f>'Data Entry'!L479</f>
        <v>0</v>
      </c>
      <c r="I478">
        <f t="shared" si="37"/>
        <v>0</v>
      </c>
      <c r="J478" s="16" t="e">
        <f t="shared" si="38"/>
        <v>#DIV/0!</v>
      </c>
      <c r="K478">
        <f>SUMIF('Data Entry'!M$3:M$1000,A478,'Data Entry'!N$3:N$1000)+SUMIF('Data Entry'!O$3:O$1000,A478,'Data Entry'!P$3:P$1000)+SUMIF('Data Entry'!Q$3:Q$1000,A478,'Data Entry'!R$3:R$1000)</f>
        <v>0</v>
      </c>
      <c r="L478">
        <f t="shared" si="39"/>
        <v>0</v>
      </c>
    </row>
    <row r="479" spans="1:12">
      <c r="A479">
        <f>'Data Entry'!A480</f>
        <v>0</v>
      </c>
      <c r="B479">
        <f>'Data Entry'!B480</f>
        <v>0</v>
      </c>
      <c r="C479">
        <f>'Data Entry'!I480</f>
        <v>0</v>
      </c>
      <c r="D479">
        <f>'Data Entry'!J480</f>
        <v>0</v>
      </c>
      <c r="E479">
        <f t="shared" si="35"/>
        <v>0</v>
      </c>
      <c r="F479" s="16" t="e">
        <f t="shared" si="36"/>
        <v>#DIV/0!</v>
      </c>
      <c r="G479">
        <f>'Data Entry'!K480</f>
        <v>0</v>
      </c>
      <c r="H479">
        <f>'Data Entry'!L480</f>
        <v>0</v>
      </c>
      <c r="I479">
        <f t="shared" si="37"/>
        <v>0</v>
      </c>
      <c r="J479" s="16" t="e">
        <f t="shared" si="38"/>
        <v>#DIV/0!</v>
      </c>
      <c r="K479">
        <f>SUMIF('Data Entry'!M$3:M$1000,A479,'Data Entry'!N$3:N$1000)+SUMIF('Data Entry'!O$3:O$1000,A479,'Data Entry'!P$3:P$1000)+SUMIF('Data Entry'!Q$3:Q$1000,A479,'Data Entry'!R$3:R$1000)</f>
        <v>0</v>
      </c>
      <c r="L479">
        <f t="shared" si="39"/>
        <v>0</v>
      </c>
    </row>
    <row r="480" spans="1:12">
      <c r="A480">
        <f>'Data Entry'!A481</f>
        <v>0</v>
      </c>
      <c r="B480">
        <f>'Data Entry'!B481</f>
        <v>0</v>
      </c>
      <c r="C480">
        <f>'Data Entry'!I481</f>
        <v>0</v>
      </c>
      <c r="D480">
        <f>'Data Entry'!J481</f>
        <v>0</v>
      </c>
      <c r="E480">
        <f t="shared" si="35"/>
        <v>0</v>
      </c>
      <c r="F480" s="16" t="e">
        <f t="shared" si="36"/>
        <v>#DIV/0!</v>
      </c>
      <c r="G480">
        <f>'Data Entry'!K481</f>
        <v>0</v>
      </c>
      <c r="H480">
        <f>'Data Entry'!L481</f>
        <v>0</v>
      </c>
      <c r="I480">
        <f t="shared" si="37"/>
        <v>0</v>
      </c>
      <c r="J480" s="16" t="e">
        <f t="shared" si="38"/>
        <v>#DIV/0!</v>
      </c>
      <c r="K480">
        <f>SUMIF('Data Entry'!M$3:M$1000,A480,'Data Entry'!N$3:N$1000)+SUMIF('Data Entry'!O$3:O$1000,A480,'Data Entry'!P$3:P$1000)+SUMIF('Data Entry'!Q$3:Q$1000,A480,'Data Entry'!R$3:R$1000)</f>
        <v>0</v>
      </c>
      <c r="L480">
        <f t="shared" si="39"/>
        <v>0</v>
      </c>
    </row>
    <row r="481" spans="1:12">
      <c r="A481">
        <f>'Data Entry'!A482</f>
        <v>0</v>
      </c>
      <c r="B481">
        <f>'Data Entry'!B482</f>
        <v>0</v>
      </c>
      <c r="C481">
        <f>'Data Entry'!I482</f>
        <v>0</v>
      </c>
      <c r="D481">
        <f>'Data Entry'!J482</f>
        <v>0</v>
      </c>
      <c r="E481">
        <f t="shared" si="35"/>
        <v>0</v>
      </c>
      <c r="F481" s="16" t="e">
        <f t="shared" si="36"/>
        <v>#DIV/0!</v>
      </c>
      <c r="G481">
        <f>'Data Entry'!K482</f>
        <v>0</v>
      </c>
      <c r="H481">
        <f>'Data Entry'!L482</f>
        <v>0</v>
      </c>
      <c r="I481">
        <f t="shared" si="37"/>
        <v>0</v>
      </c>
      <c r="J481" s="16" t="e">
        <f t="shared" si="38"/>
        <v>#DIV/0!</v>
      </c>
      <c r="K481">
        <f>SUMIF('Data Entry'!M$3:M$1000,A481,'Data Entry'!N$3:N$1000)+SUMIF('Data Entry'!O$3:O$1000,A481,'Data Entry'!P$3:P$1000)+SUMIF('Data Entry'!Q$3:Q$1000,A481,'Data Entry'!R$3:R$1000)</f>
        <v>0</v>
      </c>
      <c r="L481">
        <f t="shared" si="39"/>
        <v>0</v>
      </c>
    </row>
    <row r="482" spans="1:12">
      <c r="A482">
        <f>'Data Entry'!A483</f>
        <v>0</v>
      </c>
      <c r="B482">
        <f>'Data Entry'!B483</f>
        <v>0</v>
      </c>
      <c r="C482">
        <f>'Data Entry'!I483</f>
        <v>0</v>
      </c>
      <c r="D482">
        <f>'Data Entry'!J483</f>
        <v>0</v>
      </c>
      <c r="E482">
        <f t="shared" si="35"/>
        <v>0</v>
      </c>
      <c r="F482" s="16" t="e">
        <f t="shared" si="36"/>
        <v>#DIV/0!</v>
      </c>
      <c r="G482">
        <f>'Data Entry'!K483</f>
        <v>0</v>
      </c>
      <c r="H482">
        <f>'Data Entry'!L483</f>
        <v>0</v>
      </c>
      <c r="I482">
        <f t="shared" si="37"/>
        <v>0</v>
      </c>
      <c r="J482" s="16" t="e">
        <f t="shared" si="38"/>
        <v>#DIV/0!</v>
      </c>
      <c r="K482">
        <f>SUMIF('Data Entry'!M$3:M$1000,A482,'Data Entry'!N$3:N$1000)+SUMIF('Data Entry'!O$3:O$1000,A482,'Data Entry'!P$3:P$1000)+SUMIF('Data Entry'!Q$3:Q$1000,A482,'Data Entry'!R$3:R$1000)</f>
        <v>0</v>
      </c>
      <c r="L482">
        <f t="shared" si="39"/>
        <v>0</v>
      </c>
    </row>
    <row r="483" spans="1:12">
      <c r="A483">
        <f>'Data Entry'!A484</f>
        <v>0</v>
      </c>
      <c r="B483">
        <f>'Data Entry'!B484</f>
        <v>0</v>
      </c>
      <c r="C483">
        <f>'Data Entry'!I484</f>
        <v>0</v>
      </c>
      <c r="D483">
        <f>'Data Entry'!J484</f>
        <v>0</v>
      </c>
      <c r="E483">
        <f t="shared" si="35"/>
        <v>0</v>
      </c>
      <c r="F483" s="16" t="e">
        <f t="shared" si="36"/>
        <v>#DIV/0!</v>
      </c>
      <c r="G483">
        <f>'Data Entry'!K484</f>
        <v>0</v>
      </c>
      <c r="H483">
        <f>'Data Entry'!L484</f>
        <v>0</v>
      </c>
      <c r="I483">
        <f t="shared" si="37"/>
        <v>0</v>
      </c>
      <c r="J483" s="16" t="e">
        <f t="shared" si="38"/>
        <v>#DIV/0!</v>
      </c>
      <c r="K483">
        <f>SUMIF('Data Entry'!M$3:M$1000,A483,'Data Entry'!N$3:N$1000)+SUMIF('Data Entry'!O$3:O$1000,A483,'Data Entry'!P$3:P$1000)+SUMIF('Data Entry'!Q$3:Q$1000,A483,'Data Entry'!R$3:R$1000)</f>
        <v>0</v>
      </c>
      <c r="L483">
        <f t="shared" si="39"/>
        <v>0</v>
      </c>
    </row>
    <row r="484" spans="1:12">
      <c r="A484">
        <f>'Data Entry'!A485</f>
        <v>0</v>
      </c>
      <c r="B484">
        <f>'Data Entry'!B485</f>
        <v>0</v>
      </c>
      <c r="C484">
        <f>'Data Entry'!I485</f>
        <v>0</v>
      </c>
      <c r="D484">
        <f>'Data Entry'!J485</f>
        <v>0</v>
      </c>
      <c r="E484">
        <f t="shared" si="35"/>
        <v>0</v>
      </c>
      <c r="F484" s="16" t="e">
        <f t="shared" si="36"/>
        <v>#DIV/0!</v>
      </c>
      <c r="G484">
        <f>'Data Entry'!K485</f>
        <v>0</v>
      </c>
      <c r="H484">
        <f>'Data Entry'!L485</f>
        <v>0</v>
      </c>
      <c r="I484">
        <f t="shared" si="37"/>
        <v>0</v>
      </c>
      <c r="J484" s="16" t="e">
        <f t="shared" si="38"/>
        <v>#DIV/0!</v>
      </c>
      <c r="K484">
        <f>SUMIF('Data Entry'!M$3:M$1000,A484,'Data Entry'!N$3:N$1000)+SUMIF('Data Entry'!O$3:O$1000,A484,'Data Entry'!P$3:P$1000)+SUMIF('Data Entry'!Q$3:Q$1000,A484,'Data Entry'!R$3:R$1000)</f>
        <v>0</v>
      </c>
      <c r="L484">
        <f t="shared" si="39"/>
        <v>0</v>
      </c>
    </row>
    <row r="485" spans="1:12">
      <c r="A485">
        <f>'Data Entry'!A486</f>
        <v>0</v>
      </c>
      <c r="B485">
        <f>'Data Entry'!B486</f>
        <v>0</v>
      </c>
      <c r="C485">
        <f>'Data Entry'!I486</f>
        <v>0</v>
      </c>
      <c r="D485">
        <f>'Data Entry'!J486</f>
        <v>0</v>
      </c>
      <c r="E485">
        <f t="shared" si="35"/>
        <v>0</v>
      </c>
      <c r="F485" s="16" t="e">
        <f t="shared" si="36"/>
        <v>#DIV/0!</v>
      </c>
      <c r="G485">
        <f>'Data Entry'!K486</f>
        <v>0</v>
      </c>
      <c r="H485">
        <f>'Data Entry'!L486</f>
        <v>0</v>
      </c>
      <c r="I485">
        <f t="shared" si="37"/>
        <v>0</v>
      </c>
      <c r="J485" s="16" t="e">
        <f t="shared" si="38"/>
        <v>#DIV/0!</v>
      </c>
      <c r="K485">
        <f>SUMIF('Data Entry'!M$3:M$1000,A485,'Data Entry'!N$3:N$1000)+SUMIF('Data Entry'!O$3:O$1000,A485,'Data Entry'!P$3:P$1000)+SUMIF('Data Entry'!Q$3:Q$1000,A485,'Data Entry'!R$3:R$1000)</f>
        <v>0</v>
      </c>
      <c r="L485">
        <f t="shared" si="39"/>
        <v>0</v>
      </c>
    </row>
    <row r="486" spans="1:12">
      <c r="A486">
        <f>'Data Entry'!A487</f>
        <v>0</v>
      </c>
      <c r="B486">
        <f>'Data Entry'!B487</f>
        <v>0</v>
      </c>
      <c r="C486">
        <f>'Data Entry'!I487</f>
        <v>0</v>
      </c>
      <c r="D486">
        <f>'Data Entry'!J487</f>
        <v>0</v>
      </c>
      <c r="E486">
        <f t="shared" si="35"/>
        <v>0</v>
      </c>
      <c r="F486" s="16" t="e">
        <f t="shared" si="36"/>
        <v>#DIV/0!</v>
      </c>
      <c r="G486">
        <f>'Data Entry'!K487</f>
        <v>0</v>
      </c>
      <c r="H486">
        <f>'Data Entry'!L487</f>
        <v>0</v>
      </c>
      <c r="I486">
        <f t="shared" si="37"/>
        <v>0</v>
      </c>
      <c r="J486" s="16" t="e">
        <f t="shared" si="38"/>
        <v>#DIV/0!</v>
      </c>
      <c r="K486">
        <f>SUMIF('Data Entry'!M$3:M$1000,A486,'Data Entry'!N$3:N$1000)+SUMIF('Data Entry'!O$3:O$1000,A486,'Data Entry'!P$3:P$1000)+SUMIF('Data Entry'!Q$3:Q$1000,A486,'Data Entry'!R$3:R$1000)</f>
        <v>0</v>
      </c>
      <c r="L486">
        <f t="shared" si="39"/>
        <v>0</v>
      </c>
    </row>
    <row r="487" spans="1:12">
      <c r="A487">
        <f>'Data Entry'!A488</f>
        <v>0</v>
      </c>
      <c r="B487">
        <f>'Data Entry'!B488</f>
        <v>0</v>
      </c>
      <c r="C487">
        <f>'Data Entry'!I488</f>
        <v>0</v>
      </c>
      <c r="D487">
        <f>'Data Entry'!J488</f>
        <v>0</v>
      </c>
      <c r="E487">
        <f t="shared" si="35"/>
        <v>0</v>
      </c>
      <c r="F487" s="16" t="e">
        <f t="shared" si="36"/>
        <v>#DIV/0!</v>
      </c>
      <c r="G487">
        <f>'Data Entry'!K488</f>
        <v>0</v>
      </c>
      <c r="H487">
        <f>'Data Entry'!L488</f>
        <v>0</v>
      </c>
      <c r="I487">
        <f t="shared" si="37"/>
        <v>0</v>
      </c>
      <c r="J487" s="16" t="e">
        <f t="shared" si="38"/>
        <v>#DIV/0!</v>
      </c>
      <c r="K487">
        <f>SUMIF('Data Entry'!M$3:M$1000,A487,'Data Entry'!N$3:N$1000)+SUMIF('Data Entry'!O$3:O$1000,A487,'Data Entry'!P$3:P$1000)+SUMIF('Data Entry'!Q$3:Q$1000,A487,'Data Entry'!R$3:R$1000)</f>
        <v>0</v>
      </c>
      <c r="L487">
        <f t="shared" si="39"/>
        <v>0</v>
      </c>
    </row>
    <row r="488" spans="1:12">
      <c r="A488">
        <f>'Data Entry'!A489</f>
        <v>0</v>
      </c>
      <c r="B488">
        <f>'Data Entry'!B489</f>
        <v>0</v>
      </c>
      <c r="C488">
        <f>'Data Entry'!I489</f>
        <v>0</v>
      </c>
      <c r="D488">
        <f>'Data Entry'!J489</f>
        <v>0</v>
      </c>
      <c r="E488">
        <f t="shared" si="35"/>
        <v>0</v>
      </c>
      <c r="F488" s="16" t="e">
        <f t="shared" si="36"/>
        <v>#DIV/0!</v>
      </c>
      <c r="G488">
        <f>'Data Entry'!K489</f>
        <v>0</v>
      </c>
      <c r="H488">
        <f>'Data Entry'!L489</f>
        <v>0</v>
      </c>
      <c r="I488">
        <f t="shared" si="37"/>
        <v>0</v>
      </c>
      <c r="J488" s="16" t="e">
        <f t="shared" si="38"/>
        <v>#DIV/0!</v>
      </c>
      <c r="K488">
        <f>SUMIF('Data Entry'!M$3:M$1000,A488,'Data Entry'!N$3:N$1000)+SUMIF('Data Entry'!O$3:O$1000,A488,'Data Entry'!P$3:P$1000)+SUMIF('Data Entry'!Q$3:Q$1000,A488,'Data Entry'!R$3:R$1000)</f>
        <v>0</v>
      </c>
      <c r="L488">
        <f t="shared" si="39"/>
        <v>0</v>
      </c>
    </row>
    <row r="489" spans="1:12">
      <c r="A489">
        <f>'Data Entry'!A490</f>
        <v>0</v>
      </c>
      <c r="B489">
        <f>'Data Entry'!B490</f>
        <v>0</v>
      </c>
      <c r="C489">
        <f>'Data Entry'!I490</f>
        <v>0</v>
      </c>
      <c r="D489">
        <f>'Data Entry'!J490</f>
        <v>0</v>
      </c>
      <c r="E489">
        <f t="shared" si="35"/>
        <v>0</v>
      </c>
      <c r="F489" s="16" t="e">
        <f t="shared" si="36"/>
        <v>#DIV/0!</v>
      </c>
      <c r="G489">
        <f>'Data Entry'!K490</f>
        <v>0</v>
      </c>
      <c r="H489">
        <f>'Data Entry'!L490</f>
        <v>0</v>
      </c>
      <c r="I489">
        <f t="shared" si="37"/>
        <v>0</v>
      </c>
      <c r="J489" s="16" t="e">
        <f t="shared" si="38"/>
        <v>#DIV/0!</v>
      </c>
      <c r="K489">
        <f>SUMIF('Data Entry'!M$3:M$1000,A489,'Data Entry'!N$3:N$1000)+SUMIF('Data Entry'!O$3:O$1000,A489,'Data Entry'!P$3:P$1000)+SUMIF('Data Entry'!Q$3:Q$1000,A489,'Data Entry'!R$3:R$1000)</f>
        <v>0</v>
      </c>
      <c r="L489">
        <f t="shared" si="39"/>
        <v>0</v>
      </c>
    </row>
    <row r="490" spans="1:12">
      <c r="A490">
        <f>'Data Entry'!A491</f>
        <v>0</v>
      </c>
      <c r="B490">
        <f>'Data Entry'!B491</f>
        <v>0</v>
      </c>
      <c r="C490">
        <f>'Data Entry'!I491</f>
        <v>0</v>
      </c>
      <c r="D490">
        <f>'Data Entry'!J491</f>
        <v>0</v>
      </c>
      <c r="E490">
        <f t="shared" si="35"/>
        <v>0</v>
      </c>
      <c r="F490" s="16" t="e">
        <f t="shared" si="36"/>
        <v>#DIV/0!</v>
      </c>
      <c r="G490">
        <f>'Data Entry'!K491</f>
        <v>0</v>
      </c>
      <c r="H490">
        <f>'Data Entry'!L491</f>
        <v>0</v>
      </c>
      <c r="I490">
        <f t="shared" si="37"/>
        <v>0</v>
      </c>
      <c r="J490" s="16" t="e">
        <f t="shared" si="38"/>
        <v>#DIV/0!</v>
      </c>
      <c r="K490">
        <f>SUMIF('Data Entry'!M$3:M$1000,A490,'Data Entry'!N$3:N$1000)+SUMIF('Data Entry'!O$3:O$1000,A490,'Data Entry'!P$3:P$1000)+SUMIF('Data Entry'!Q$3:Q$1000,A490,'Data Entry'!R$3:R$1000)</f>
        <v>0</v>
      </c>
      <c r="L490">
        <f t="shared" si="39"/>
        <v>0</v>
      </c>
    </row>
    <row r="491" spans="1:12">
      <c r="A491">
        <f>'Data Entry'!A492</f>
        <v>0</v>
      </c>
      <c r="B491">
        <f>'Data Entry'!B492</f>
        <v>0</v>
      </c>
      <c r="C491">
        <f>'Data Entry'!I492</f>
        <v>0</v>
      </c>
      <c r="D491">
        <f>'Data Entry'!J492</f>
        <v>0</v>
      </c>
      <c r="E491">
        <f t="shared" si="35"/>
        <v>0</v>
      </c>
      <c r="F491" s="16" t="e">
        <f t="shared" si="36"/>
        <v>#DIV/0!</v>
      </c>
      <c r="G491">
        <f>'Data Entry'!K492</f>
        <v>0</v>
      </c>
      <c r="H491">
        <f>'Data Entry'!L492</f>
        <v>0</v>
      </c>
      <c r="I491">
        <f t="shared" si="37"/>
        <v>0</v>
      </c>
      <c r="J491" s="16" t="e">
        <f t="shared" si="38"/>
        <v>#DIV/0!</v>
      </c>
      <c r="K491">
        <f>SUMIF('Data Entry'!M$3:M$1000,A491,'Data Entry'!N$3:N$1000)+SUMIF('Data Entry'!O$3:O$1000,A491,'Data Entry'!P$3:P$1000)+SUMIF('Data Entry'!Q$3:Q$1000,A491,'Data Entry'!R$3:R$1000)</f>
        <v>0</v>
      </c>
      <c r="L491">
        <f t="shared" si="39"/>
        <v>0</v>
      </c>
    </row>
    <row r="492" spans="1:12">
      <c r="A492">
        <f>'Data Entry'!A493</f>
        <v>0</v>
      </c>
      <c r="B492">
        <f>'Data Entry'!B493</f>
        <v>0</v>
      </c>
      <c r="C492">
        <f>'Data Entry'!I493</f>
        <v>0</v>
      </c>
      <c r="D492">
        <f>'Data Entry'!J493</f>
        <v>0</v>
      </c>
      <c r="E492">
        <f t="shared" si="35"/>
        <v>0</v>
      </c>
      <c r="F492" s="16" t="e">
        <f t="shared" si="36"/>
        <v>#DIV/0!</v>
      </c>
      <c r="G492">
        <f>'Data Entry'!K493</f>
        <v>0</v>
      </c>
      <c r="H492">
        <f>'Data Entry'!L493</f>
        <v>0</v>
      </c>
      <c r="I492">
        <f t="shared" si="37"/>
        <v>0</v>
      </c>
      <c r="J492" s="16" t="e">
        <f t="shared" si="38"/>
        <v>#DIV/0!</v>
      </c>
      <c r="K492">
        <f>SUMIF('Data Entry'!M$3:M$1000,A492,'Data Entry'!N$3:N$1000)+SUMIF('Data Entry'!O$3:O$1000,A492,'Data Entry'!P$3:P$1000)+SUMIF('Data Entry'!Q$3:Q$1000,A492,'Data Entry'!R$3:R$1000)</f>
        <v>0</v>
      </c>
      <c r="L492">
        <f t="shared" si="39"/>
        <v>0</v>
      </c>
    </row>
    <row r="493" spans="1:12">
      <c r="A493">
        <f>'Data Entry'!A494</f>
        <v>0</v>
      </c>
      <c r="B493">
        <f>'Data Entry'!B494</f>
        <v>0</v>
      </c>
      <c r="C493">
        <f>'Data Entry'!I494</f>
        <v>0</v>
      </c>
      <c r="D493">
        <f>'Data Entry'!J494</f>
        <v>0</v>
      </c>
      <c r="E493">
        <f t="shared" si="35"/>
        <v>0</v>
      </c>
      <c r="F493" s="16" t="e">
        <f t="shared" si="36"/>
        <v>#DIV/0!</v>
      </c>
      <c r="G493">
        <f>'Data Entry'!K494</f>
        <v>0</v>
      </c>
      <c r="H493">
        <f>'Data Entry'!L494</f>
        <v>0</v>
      </c>
      <c r="I493">
        <f t="shared" si="37"/>
        <v>0</v>
      </c>
      <c r="J493" s="16" t="e">
        <f t="shared" si="38"/>
        <v>#DIV/0!</v>
      </c>
      <c r="K493">
        <f>SUMIF('Data Entry'!M$3:M$1000,A493,'Data Entry'!N$3:N$1000)+SUMIF('Data Entry'!O$3:O$1000,A493,'Data Entry'!P$3:P$1000)+SUMIF('Data Entry'!Q$3:Q$1000,A493,'Data Entry'!R$3:R$1000)</f>
        <v>0</v>
      </c>
      <c r="L493">
        <f t="shared" si="39"/>
        <v>0</v>
      </c>
    </row>
    <row r="494" spans="1:12">
      <c r="A494">
        <f>'Data Entry'!A495</f>
        <v>0</v>
      </c>
      <c r="B494">
        <f>'Data Entry'!B495</f>
        <v>0</v>
      </c>
      <c r="C494">
        <f>'Data Entry'!I495</f>
        <v>0</v>
      </c>
      <c r="D494">
        <f>'Data Entry'!J495</f>
        <v>0</v>
      </c>
      <c r="E494">
        <f t="shared" si="35"/>
        <v>0</v>
      </c>
      <c r="F494" s="16" t="e">
        <f t="shared" si="36"/>
        <v>#DIV/0!</v>
      </c>
      <c r="G494">
        <f>'Data Entry'!K495</f>
        <v>0</v>
      </c>
      <c r="H494">
        <f>'Data Entry'!L495</f>
        <v>0</v>
      </c>
      <c r="I494">
        <f t="shared" si="37"/>
        <v>0</v>
      </c>
      <c r="J494" s="16" t="e">
        <f t="shared" si="38"/>
        <v>#DIV/0!</v>
      </c>
      <c r="K494">
        <f>SUMIF('Data Entry'!M$3:M$1000,A494,'Data Entry'!N$3:N$1000)+SUMIF('Data Entry'!O$3:O$1000,A494,'Data Entry'!P$3:P$1000)+SUMIF('Data Entry'!Q$3:Q$1000,A494,'Data Entry'!R$3:R$1000)</f>
        <v>0</v>
      </c>
      <c r="L494">
        <f t="shared" si="39"/>
        <v>0</v>
      </c>
    </row>
    <row r="495" spans="1:12">
      <c r="A495">
        <f>'Data Entry'!A496</f>
        <v>0</v>
      </c>
      <c r="B495">
        <f>'Data Entry'!B496</f>
        <v>0</v>
      </c>
      <c r="C495">
        <f>'Data Entry'!I496</f>
        <v>0</v>
      </c>
      <c r="D495">
        <f>'Data Entry'!J496</f>
        <v>0</v>
      </c>
      <c r="E495">
        <f t="shared" si="35"/>
        <v>0</v>
      </c>
      <c r="F495" s="16" t="e">
        <f t="shared" si="36"/>
        <v>#DIV/0!</v>
      </c>
      <c r="G495">
        <f>'Data Entry'!K496</f>
        <v>0</v>
      </c>
      <c r="H495">
        <f>'Data Entry'!L496</f>
        <v>0</v>
      </c>
      <c r="I495">
        <f t="shared" si="37"/>
        <v>0</v>
      </c>
      <c r="J495" s="16" t="e">
        <f t="shared" si="38"/>
        <v>#DIV/0!</v>
      </c>
      <c r="K495">
        <f>SUMIF('Data Entry'!M$3:M$1000,A495,'Data Entry'!N$3:N$1000)+SUMIF('Data Entry'!O$3:O$1000,A495,'Data Entry'!P$3:P$1000)+SUMIF('Data Entry'!Q$3:Q$1000,A495,'Data Entry'!R$3:R$1000)</f>
        <v>0</v>
      </c>
      <c r="L495">
        <f t="shared" si="39"/>
        <v>0</v>
      </c>
    </row>
    <row r="496" spans="1:12">
      <c r="A496">
        <f>'Data Entry'!A497</f>
        <v>0</v>
      </c>
      <c r="B496">
        <f>'Data Entry'!B497</f>
        <v>0</v>
      </c>
      <c r="C496">
        <f>'Data Entry'!I497</f>
        <v>0</v>
      </c>
      <c r="D496">
        <f>'Data Entry'!J497</f>
        <v>0</v>
      </c>
      <c r="E496">
        <f t="shared" si="35"/>
        <v>0</v>
      </c>
      <c r="F496" s="16" t="e">
        <f t="shared" si="36"/>
        <v>#DIV/0!</v>
      </c>
      <c r="G496">
        <f>'Data Entry'!K497</f>
        <v>0</v>
      </c>
      <c r="H496">
        <f>'Data Entry'!L497</f>
        <v>0</v>
      </c>
      <c r="I496">
        <f t="shared" si="37"/>
        <v>0</v>
      </c>
      <c r="J496" s="16" t="e">
        <f t="shared" si="38"/>
        <v>#DIV/0!</v>
      </c>
      <c r="K496">
        <f>SUMIF('Data Entry'!M$3:M$1000,A496,'Data Entry'!N$3:N$1000)+SUMIF('Data Entry'!O$3:O$1000,A496,'Data Entry'!P$3:P$1000)+SUMIF('Data Entry'!Q$3:Q$1000,A496,'Data Entry'!R$3:R$1000)</f>
        <v>0</v>
      </c>
      <c r="L496">
        <f t="shared" si="39"/>
        <v>0</v>
      </c>
    </row>
    <row r="497" spans="1:12">
      <c r="A497">
        <f>'Data Entry'!A498</f>
        <v>0</v>
      </c>
      <c r="B497">
        <f>'Data Entry'!B498</f>
        <v>0</v>
      </c>
      <c r="C497">
        <f>'Data Entry'!I498</f>
        <v>0</v>
      </c>
      <c r="D497">
        <f>'Data Entry'!J498</f>
        <v>0</v>
      </c>
      <c r="E497">
        <f t="shared" si="35"/>
        <v>0</v>
      </c>
      <c r="F497" s="16" t="e">
        <f t="shared" si="36"/>
        <v>#DIV/0!</v>
      </c>
      <c r="G497">
        <f>'Data Entry'!K498</f>
        <v>0</v>
      </c>
      <c r="H497">
        <f>'Data Entry'!L498</f>
        <v>0</v>
      </c>
      <c r="I497">
        <f t="shared" si="37"/>
        <v>0</v>
      </c>
      <c r="J497" s="16" t="e">
        <f t="shared" si="38"/>
        <v>#DIV/0!</v>
      </c>
      <c r="K497">
        <f>SUMIF('Data Entry'!M$3:M$1000,A497,'Data Entry'!N$3:N$1000)+SUMIF('Data Entry'!O$3:O$1000,A497,'Data Entry'!P$3:P$1000)+SUMIF('Data Entry'!Q$3:Q$1000,A497,'Data Entry'!R$3:R$1000)</f>
        <v>0</v>
      </c>
      <c r="L497">
        <f t="shared" si="39"/>
        <v>0</v>
      </c>
    </row>
    <row r="498" spans="1:12">
      <c r="A498">
        <f>'Data Entry'!A499</f>
        <v>0</v>
      </c>
      <c r="B498">
        <f>'Data Entry'!B499</f>
        <v>0</v>
      </c>
      <c r="C498">
        <f>'Data Entry'!I499</f>
        <v>0</v>
      </c>
      <c r="D498">
        <f>'Data Entry'!J499</f>
        <v>0</v>
      </c>
      <c r="E498">
        <f t="shared" si="35"/>
        <v>0</v>
      </c>
      <c r="F498" s="16" t="e">
        <f t="shared" si="36"/>
        <v>#DIV/0!</v>
      </c>
      <c r="G498">
        <f>'Data Entry'!K499</f>
        <v>0</v>
      </c>
      <c r="H498">
        <f>'Data Entry'!L499</f>
        <v>0</v>
      </c>
      <c r="I498">
        <f t="shared" si="37"/>
        <v>0</v>
      </c>
      <c r="J498" s="16" t="e">
        <f t="shared" si="38"/>
        <v>#DIV/0!</v>
      </c>
      <c r="K498">
        <f>SUMIF('Data Entry'!M$3:M$1000,A498,'Data Entry'!N$3:N$1000)+SUMIF('Data Entry'!O$3:O$1000,A498,'Data Entry'!P$3:P$1000)+SUMIF('Data Entry'!Q$3:Q$1000,A498,'Data Entry'!R$3:R$1000)</f>
        <v>0</v>
      </c>
      <c r="L498">
        <f t="shared" si="39"/>
        <v>0</v>
      </c>
    </row>
    <row r="499" spans="1:12">
      <c r="A499">
        <f>'Data Entry'!A500</f>
        <v>0</v>
      </c>
      <c r="B499">
        <f>'Data Entry'!B500</f>
        <v>0</v>
      </c>
      <c r="C499">
        <f>'Data Entry'!I500</f>
        <v>0</v>
      </c>
      <c r="D499">
        <f>'Data Entry'!J500</f>
        <v>0</v>
      </c>
      <c r="E499">
        <f t="shared" si="35"/>
        <v>0</v>
      </c>
      <c r="F499" s="16" t="e">
        <f t="shared" si="36"/>
        <v>#DIV/0!</v>
      </c>
      <c r="G499">
        <f>'Data Entry'!K500</f>
        <v>0</v>
      </c>
      <c r="H499">
        <f>'Data Entry'!L500</f>
        <v>0</v>
      </c>
      <c r="I499">
        <f t="shared" si="37"/>
        <v>0</v>
      </c>
      <c r="J499" s="16" t="e">
        <f t="shared" si="38"/>
        <v>#DIV/0!</v>
      </c>
      <c r="K499">
        <f>SUMIF('Data Entry'!M$3:M$1000,A499,'Data Entry'!N$3:N$1000)+SUMIF('Data Entry'!O$3:O$1000,A499,'Data Entry'!P$3:P$1000)+SUMIF('Data Entry'!Q$3:Q$1000,A499,'Data Entry'!R$3:R$1000)</f>
        <v>0</v>
      </c>
      <c r="L499">
        <f t="shared" si="39"/>
        <v>0</v>
      </c>
    </row>
    <row r="500" spans="1:12">
      <c r="A500">
        <f>'Data Entry'!A501</f>
        <v>0</v>
      </c>
      <c r="B500">
        <f>'Data Entry'!B501</f>
        <v>0</v>
      </c>
      <c r="C500">
        <f>'Data Entry'!I501</f>
        <v>0</v>
      </c>
      <c r="D500">
        <f>'Data Entry'!J501</f>
        <v>0</v>
      </c>
      <c r="E500">
        <f t="shared" si="35"/>
        <v>0</v>
      </c>
      <c r="F500" s="16" t="e">
        <f t="shared" si="36"/>
        <v>#DIV/0!</v>
      </c>
      <c r="G500">
        <f>'Data Entry'!K501</f>
        <v>0</v>
      </c>
      <c r="H500">
        <f>'Data Entry'!L501</f>
        <v>0</v>
      </c>
      <c r="I500">
        <f t="shared" si="37"/>
        <v>0</v>
      </c>
      <c r="J500" s="16" t="e">
        <f t="shared" si="38"/>
        <v>#DIV/0!</v>
      </c>
      <c r="K500">
        <f>SUMIF('Data Entry'!M$3:M$1000,A500,'Data Entry'!N$3:N$1000)+SUMIF('Data Entry'!O$3:O$1000,A500,'Data Entry'!P$3:P$1000)+SUMIF('Data Entry'!Q$3:Q$1000,A500,'Data Entry'!R$3:R$1000)</f>
        <v>0</v>
      </c>
      <c r="L500">
        <f t="shared" si="39"/>
        <v>0</v>
      </c>
    </row>
    <row r="501" spans="1:12">
      <c r="A501">
        <f>'Data Entry'!A502</f>
        <v>0</v>
      </c>
      <c r="B501">
        <f>'Data Entry'!B502</f>
        <v>0</v>
      </c>
      <c r="C501">
        <f>'Data Entry'!I502</f>
        <v>0</v>
      </c>
      <c r="D501">
        <f>'Data Entry'!J502</f>
        <v>0</v>
      </c>
      <c r="E501">
        <f t="shared" si="35"/>
        <v>0</v>
      </c>
      <c r="F501" s="16" t="e">
        <f t="shared" si="36"/>
        <v>#DIV/0!</v>
      </c>
      <c r="G501">
        <f>'Data Entry'!K502</f>
        <v>0</v>
      </c>
      <c r="H501">
        <f>'Data Entry'!L502</f>
        <v>0</v>
      </c>
      <c r="I501">
        <f t="shared" si="37"/>
        <v>0</v>
      </c>
      <c r="J501" s="16" t="e">
        <f t="shared" si="38"/>
        <v>#DIV/0!</v>
      </c>
      <c r="K501">
        <f>SUMIF('Data Entry'!M$3:M$1000,A501,'Data Entry'!N$3:N$1000)+SUMIF('Data Entry'!O$3:O$1000,A501,'Data Entry'!P$3:P$1000)+SUMIF('Data Entry'!Q$3:Q$1000,A501,'Data Entry'!R$3:R$1000)</f>
        <v>0</v>
      </c>
      <c r="L501">
        <f t="shared" si="39"/>
        <v>0</v>
      </c>
    </row>
    <row r="502" spans="1:12">
      <c r="A502">
        <f>'Data Entry'!A503</f>
        <v>0</v>
      </c>
      <c r="B502">
        <f>'Data Entry'!B503</f>
        <v>0</v>
      </c>
      <c r="C502">
        <f>'Data Entry'!I503</f>
        <v>0</v>
      </c>
      <c r="D502">
        <f>'Data Entry'!J503</f>
        <v>0</v>
      </c>
      <c r="E502">
        <f t="shared" si="35"/>
        <v>0</v>
      </c>
      <c r="F502" s="16" t="e">
        <f t="shared" si="36"/>
        <v>#DIV/0!</v>
      </c>
      <c r="G502">
        <f>'Data Entry'!K503</f>
        <v>0</v>
      </c>
      <c r="H502">
        <f>'Data Entry'!L503</f>
        <v>0</v>
      </c>
      <c r="I502">
        <f t="shared" si="37"/>
        <v>0</v>
      </c>
      <c r="J502" s="16" t="e">
        <f t="shared" si="38"/>
        <v>#DIV/0!</v>
      </c>
      <c r="K502">
        <f>SUMIF('Data Entry'!M$3:M$1000,A502,'Data Entry'!N$3:N$1000)+SUMIF('Data Entry'!O$3:O$1000,A502,'Data Entry'!P$3:P$1000)+SUMIF('Data Entry'!Q$3:Q$1000,A502,'Data Entry'!R$3:R$1000)</f>
        <v>0</v>
      </c>
      <c r="L502">
        <f t="shared" si="39"/>
        <v>0</v>
      </c>
    </row>
    <row r="503" spans="1:12">
      <c r="A503">
        <f>'Data Entry'!A504</f>
        <v>0</v>
      </c>
      <c r="B503">
        <f>'Data Entry'!B504</f>
        <v>0</v>
      </c>
      <c r="C503">
        <f>'Data Entry'!I504</f>
        <v>0</v>
      </c>
      <c r="D503">
        <f>'Data Entry'!J504</f>
        <v>0</v>
      </c>
      <c r="E503">
        <f t="shared" si="35"/>
        <v>0</v>
      </c>
      <c r="F503" s="16" t="e">
        <f t="shared" si="36"/>
        <v>#DIV/0!</v>
      </c>
      <c r="G503">
        <f>'Data Entry'!K504</f>
        <v>0</v>
      </c>
      <c r="H503">
        <f>'Data Entry'!L504</f>
        <v>0</v>
      </c>
      <c r="I503">
        <f t="shared" si="37"/>
        <v>0</v>
      </c>
      <c r="J503" s="16" t="e">
        <f t="shared" si="38"/>
        <v>#DIV/0!</v>
      </c>
      <c r="K503">
        <f>SUMIF('Data Entry'!M$3:M$1000,A503,'Data Entry'!N$3:N$1000)+SUMIF('Data Entry'!O$3:O$1000,A503,'Data Entry'!P$3:P$1000)+SUMIF('Data Entry'!Q$3:Q$1000,A503,'Data Entry'!R$3:R$1000)</f>
        <v>0</v>
      </c>
      <c r="L503">
        <f t="shared" si="39"/>
        <v>0</v>
      </c>
    </row>
    <row r="504" spans="1:12">
      <c r="A504">
        <f>'Data Entry'!A505</f>
        <v>0</v>
      </c>
      <c r="B504">
        <f>'Data Entry'!B505</f>
        <v>0</v>
      </c>
      <c r="C504">
        <f>'Data Entry'!I505</f>
        <v>0</v>
      </c>
      <c r="D504">
        <f>'Data Entry'!J505</f>
        <v>0</v>
      </c>
      <c r="E504">
        <f t="shared" si="35"/>
        <v>0</v>
      </c>
      <c r="F504" s="16" t="e">
        <f t="shared" si="36"/>
        <v>#DIV/0!</v>
      </c>
      <c r="G504">
        <f>'Data Entry'!K505</f>
        <v>0</v>
      </c>
      <c r="H504">
        <f>'Data Entry'!L505</f>
        <v>0</v>
      </c>
      <c r="I504">
        <f t="shared" si="37"/>
        <v>0</v>
      </c>
      <c r="J504" s="16" t="e">
        <f t="shared" si="38"/>
        <v>#DIV/0!</v>
      </c>
      <c r="K504">
        <f>SUMIF('Data Entry'!M$3:M$1000,A504,'Data Entry'!N$3:N$1000)+SUMIF('Data Entry'!O$3:O$1000,A504,'Data Entry'!P$3:P$1000)+SUMIF('Data Entry'!Q$3:Q$1000,A504,'Data Entry'!R$3:R$1000)</f>
        <v>0</v>
      </c>
      <c r="L504">
        <f t="shared" si="39"/>
        <v>0</v>
      </c>
    </row>
    <row r="505" spans="1:12">
      <c r="A505">
        <f>'Data Entry'!A506</f>
        <v>0</v>
      </c>
      <c r="B505">
        <f>'Data Entry'!B506</f>
        <v>0</v>
      </c>
      <c r="C505">
        <f>'Data Entry'!I506</f>
        <v>0</v>
      </c>
      <c r="D505">
        <f>'Data Entry'!J506</f>
        <v>0</v>
      </c>
      <c r="E505">
        <f t="shared" si="35"/>
        <v>0</v>
      </c>
      <c r="F505" s="16" t="e">
        <f t="shared" si="36"/>
        <v>#DIV/0!</v>
      </c>
      <c r="G505">
        <f>'Data Entry'!K506</f>
        <v>0</v>
      </c>
      <c r="H505">
        <f>'Data Entry'!L506</f>
        <v>0</v>
      </c>
      <c r="I505">
        <f t="shared" si="37"/>
        <v>0</v>
      </c>
      <c r="J505" s="16" t="e">
        <f t="shared" si="38"/>
        <v>#DIV/0!</v>
      </c>
      <c r="K505">
        <f>SUMIF('Data Entry'!M$3:M$1000,A505,'Data Entry'!N$3:N$1000)+SUMIF('Data Entry'!O$3:O$1000,A505,'Data Entry'!P$3:P$1000)+SUMIF('Data Entry'!Q$3:Q$1000,A505,'Data Entry'!R$3:R$1000)</f>
        <v>0</v>
      </c>
      <c r="L505">
        <f t="shared" si="39"/>
        <v>0</v>
      </c>
    </row>
    <row r="506" spans="1:12">
      <c r="A506">
        <f>'Data Entry'!A507</f>
        <v>0</v>
      </c>
      <c r="B506">
        <f>'Data Entry'!B507</f>
        <v>0</v>
      </c>
      <c r="C506">
        <f>'Data Entry'!I507</f>
        <v>0</v>
      </c>
      <c r="D506">
        <f>'Data Entry'!J507</f>
        <v>0</v>
      </c>
      <c r="E506">
        <f t="shared" si="35"/>
        <v>0</v>
      </c>
      <c r="F506" s="16" t="e">
        <f t="shared" si="36"/>
        <v>#DIV/0!</v>
      </c>
      <c r="G506">
        <f>'Data Entry'!K507</f>
        <v>0</v>
      </c>
      <c r="H506">
        <f>'Data Entry'!L507</f>
        <v>0</v>
      </c>
      <c r="I506">
        <f t="shared" si="37"/>
        <v>0</v>
      </c>
      <c r="J506" s="16" t="e">
        <f t="shared" si="38"/>
        <v>#DIV/0!</v>
      </c>
      <c r="K506">
        <f>SUMIF('Data Entry'!M$3:M$1000,A506,'Data Entry'!N$3:N$1000)+SUMIF('Data Entry'!O$3:O$1000,A506,'Data Entry'!P$3:P$1000)+SUMIF('Data Entry'!Q$3:Q$1000,A506,'Data Entry'!R$3:R$1000)</f>
        <v>0</v>
      </c>
      <c r="L506">
        <f t="shared" si="39"/>
        <v>0</v>
      </c>
    </row>
    <row r="507" spans="1:12">
      <c r="A507">
        <f>'Data Entry'!A508</f>
        <v>0</v>
      </c>
      <c r="B507">
        <f>'Data Entry'!B508</f>
        <v>0</v>
      </c>
      <c r="C507">
        <f>'Data Entry'!I508</f>
        <v>0</v>
      </c>
      <c r="D507">
        <f>'Data Entry'!J508</f>
        <v>0</v>
      </c>
      <c r="E507">
        <f t="shared" si="35"/>
        <v>0</v>
      </c>
      <c r="F507" s="16" t="e">
        <f t="shared" si="36"/>
        <v>#DIV/0!</v>
      </c>
      <c r="G507">
        <f>'Data Entry'!K508</f>
        <v>0</v>
      </c>
      <c r="H507">
        <f>'Data Entry'!L508</f>
        <v>0</v>
      </c>
      <c r="I507">
        <f t="shared" si="37"/>
        <v>0</v>
      </c>
      <c r="J507" s="16" t="e">
        <f t="shared" si="38"/>
        <v>#DIV/0!</v>
      </c>
      <c r="K507">
        <f>SUMIF('Data Entry'!M$3:M$1000,A507,'Data Entry'!N$3:N$1000)+SUMIF('Data Entry'!O$3:O$1000,A507,'Data Entry'!P$3:P$1000)+SUMIF('Data Entry'!Q$3:Q$1000,A507,'Data Entry'!R$3:R$1000)</f>
        <v>0</v>
      </c>
      <c r="L507">
        <f t="shared" si="39"/>
        <v>0</v>
      </c>
    </row>
    <row r="508" spans="1:12">
      <c r="A508">
        <f>'Data Entry'!A509</f>
        <v>0</v>
      </c>
      <c r="B508">
        <f>'Data Entry'!B509</f>
        <v>0</v>
      </c>
      <c r="C508">
        <f>'Data Entry'!I509</f>
        <v>0</v>
      </c>
      <c r="D508">
        <f>'Data Entry'!J509</f>
        <v>0</v>
      </c>
      <c r="E508">
        <f t="shared" si="35"/>
        <v>0</v>
      </c>
      <c r="F508" s="16" t="e">
        <f t="shared" si="36"/>
        <v>#DIV/0!</v>
      </c>
      <c r="G508">
        <f>'Data Entry'!K509</f>
        <v>0</v>
      </c>
      <c r="H508">
        <f>'Data Entry'!L509</f>
        <v>0</v>
      </c>
      <c r="I508">
        <f t="shared" si="37"/>
        <v>0</v>
      </c>
      <c r="J508" s="16" t="e">
        <f t="shared" si="38"/>
        <v>#DIV/0!</v>
      </c>
      <c r="K508">
        <f>SUMIF('Data Entry'!M$3:M$1000,A508,'Data Entry'!N$3:N$1000)+SUMIF('Data Entry'!O$3:O$1000,A508,'Data Entry'!P$3:P$1000)+SUMIF('Data Entry'!Q$3:Q$1000,A508,'Data Entry'!R$3:R$1000)</f>
        <v>0</v>
      </c>
      <c r="L508">
        <f t="shared" si="39"/>
        <v>0</v>
      </c>
    </row>
    <row r="509" spans="1:12">
      <c r="A509">
        <f>'Data Entry'!A510</f>
        <v>0</v>
      </c>
      <c r="B509">
        <f>'Data Entry'!B510</f>
        <v>0</v>
      </c>
      <c r="C509">
        <f>'Data Entry'!I510</f>
        <v>0</v>
      </c>
      <c r="D509">
        <f>'Data Entry'!J510</f>
        <v>0</v>
      </c>
      <c r="E509">
        <f t="shared" si="35"/>
        <v>0</v>
      </c>
      <c r="F509" s="16" t="e">
        <f t="shared" si="36"/>
        <v>#DIV/0!</v>
      </c>
      <c r="G509">
        <f>'Data Entry'!K510</f>
        <v>0</v>
      </c>
      <c r="H509">
        <f>'Data Entry'!L510</f>
        <v>0</v>
      </c>
      <c r="I509">
        <f t="shared" si="37"/>
        <v>0</v>
      </c>
      <c r="J509" s="16" t="e">
        <f t="shared" si="38"/>
        <v>#DIV/0!</v>
      </c>
      <c r="K509">
        <f>SUMIF('Data Entry'!M$3:M$1000,A509,'Data Entry'!N$3:N$1000)+SUMIF('Data Entry'!O$3:O$1000,A509,'Data Entry'!P$3:P$1000)+SUMIF('Data Entry'!Q$3:Q$1000,A509,'Data Entry'!R$3:R$1000)</f>
        <v>0</v>
      </c>
      <c r="L509">
        <f t="shared" si="39"/>
        <v>0</v>
      </c>
    </row>
    <row r="510" spans="1:12">
      <c r="A510">
        <f>'Data Entry'!A511</f>
        <v>0</v>
      </c>
      <c r="B510">
        <f>'Data Entry'!B511</f>
        <v>0</v>
      </c>
      <c r="C510">
        <f>'Data Entry'!I511</f>
        <v>0</v>
      </c>
      <c r="D510">
        <f>'Data Entry'!J511</f>
        <v>0</v>
      </c>
      <c r="E510">
        <f t="shared" si="35"/>
        <v>0</v>
      </c>
      <c r="F510" s="16" t="e">
        <f t="shared" si="36"/>
        <v>#DIV/0!</v>
      </c>
      <c r="G510">
        <f>'Data Entry'!K511</f>
        <v>0</v>
      </c>
      <c r="H510">
        <f>'Data Entry'!L511</f>
        <v>0</v>
      </c>
      <c r="I510">
        <f t="shared" si="37"/>
        <v>0</v>
      </c>
      <c r="J510" s="16" t="e">
        <f t="shared" si="38"/>
        <v>#DIV/0!</v>
      </c>
      <c r="K510">
        <f>SUMIF('Data Entry'!M$3:M$1000,A510,'Data Entry'!N$3:N$1000)+SUMIF('Data Entry'!O$3:O$1000,A510,'Data Entry'!P$3:P$1000)+SUMIF('Data Entry'!Q$3:Q$1000,A510,'Data Entry'!R$3:R$1000)</f>
        <v>0</v>
      </c>
      <c r="L510">
        <f t="shared" si="39"/>
        <v>0</v>
      </c>
    </row>
    <row r="511" spans="1:12">
      <c r="A511">
        <f>'Data Entry'!A512</f>
        <v>0</v>
      </c>
      <c r="B511">
        <f>'Data Entry'!B512</f>
        <v>0</v>
      </c>
      <c r="C511">
        <f>'Data Entry'!I512</f>
        <v>0</v>
      </c>
      <c r="D511">
        <f>'Data Entry'!J512</f>
        <v>0</v>
      </c>
      <c r="E511">
        <f t="shared" si="35"/>
        <v>0</v>
      </c>
      <c r="F511" s="16" t="e">
        <f t="shared" si="36"/>
        <v>#DIV/0!</v>
      </c>
      <c r="G511">
        <f>'Data Entry'!K512</f>
        <v>0</v>
      </c>
      <c r="H511">
        <f>'Data Entry'!L512</f>
        <v>0</v>
      </c>
      <c r="I511">
        <f t="shared" si="37"/>
        <v>0</v>
      </c>
      <c r="J511" s="16" t="e">
        <f t="shared" si="38"/>
        <v>#DIV/0!</v>
      </c>
      <c r="K511">
        <f>SUMIF('Data Entry'!M$3:M$1000,A511,'Data Entry'!N$3:N$1000)+SUMIF('Data Entry'!O$3:O$1000,A511,'Data Entry'!P$3:P$1000)+SUMIF('Data Entry'!Q$3:Q$1000,A511,'Data Entry'!R$3:R$1000)</f>
        <v>0</v>
      </c>
      <c r="L511">
        <f t="shared" si="39"/>
        <v>0</v>
      </c>
    </row>
    <row r="512" spans="1:12">
      <c r="A512">
        <f>'Data Entry'!A513</f>
        <v>0</v>
      </c>
      <c r="B512">
        <f>'Data Entry'!B513</f>
        <v>0</v>
      </c>
      <c r="C512">
        <f>'Data Entry'!I513</f>
        <v>0</v>
      </c>
      <c r="D512">
        <f>'Data Entry'!J513</f>
        <v>0</v>
      </c>
      <c r="E512">
        <f t="shared" si="35"/>
        <v>0</v>
      </c>
      <c r="F512" s="16" t="e">
        <f t="shared" si="36"/>
        <v>#DIV/0!</v>
      </c>
      <c r="G512">
        <f>'Data Entry'!K513</f>
        <v>0</v>
      </c>
      <c r="H512">
        <f>'Data Entry'!L513</f>
        <v>0</v>
      </c>
      <c r="I512">
        <f t="shared" si="37"/>
        <v>0</v>
      </c>
      <c r="J512" s="16" t="e">
        <f t="shared" si="38"/>
        <v>#DIV/0!</v>
      </c>
      <c r="K512">
        <f>SUMIF('Data Entry'!M$3:M$1000,A512,'Data Entry'!N$3:N$1000)+SUMIF('Data Entry'!O$3:O$1000,A512,'Data Entry'!P$3:P$1000)+SUMIF('Data Entry'!Q$3:Q$1000,A512,'Data Entry'!R$3:R$1000)</f>
        <v>0</v>
      </c>
      <c r="L512">
        <f t="shared" si="39"/>
        <v>0</v>
      </c>
    </row>
    <row r="513" spans="1:12">
      <c r="A513">
        <f>'Data Entry'!A514</f>
        <v>0</v>
      </c>
      <c r="B513">
        <f>'Data Entry'!B514</f>
        <v>0</v>
      </c>
      <c r="C513">
        <f>'Data Entry'!I514</f>
        <v>0</v>
      </c>
      <c r="D513">
        <f>'Data Entry'!J514</f>
        <v>0</v>
      </c>
      <c r="E513">
        <f t="shared" si="35"/>
        <v>0</v>
      </c>
      <c r="F513" s="16" t="e">
        <f t="shared" si="36"/>
        <v>#DIV/0!</v>
      </c>
      <c r="G513">
        <f>'Data Entry'!K514</f>
        <v>0</v>
      </c>
      <c r="H513">
        <f>'Data Entry'!L514</f>
        <v>0</v>
      </c>
      <c r="I513">
        <f t="shared" si="37"/>
        <v>0</v>
      </c>
      <c r="J513" s="16" t="e">
        <f t="shared" si="38"/>
        <v>#DIV/0!</v>
      </c>
      <c r="K513">
        <f>SUMIF('Data Entry'!M$3:M$1000,A513,'Data Entry'!N$3:N$1000)+SUMIF('Data Entry'!O$3:O$1000,A513,'Data Entry'!P$3:P$1000)+SUMIF('Data Entry'!Q$3:Q$1000,A513,'Data Entry'!R$3:R$1000)</f>
        <v>0</v>
      </c>
      <c r="L513">
        <f t="shared" si="39"/>
        <v>0</v>
      </c>
    </row>
    <row r="514" spans="1:12">
      <c r="A514">
        <f>'Data Entry'!A515</f>
        <v>0</v>
      </c>
      <c r="B514">
        <f>'Data Entry'!B515</f>
        <v>0</v>
      </c>
      <c r="C514">
        <f>'Data Entry'!I515</f>
        <v>0</v>
      </c>
      <c r="D514">
        <f>'Data Entry'!J515</f>
        <v>0</v>
      </c>
      <c r="E514">
        <f t="shared" si="35"/>
        <v>0</v>
      </c>
      <c r="F514" s="16" t="e">
        <f t="shared" si="36"/>
        <v>#DIV/0!</v>
      </c>
      <c r="G514">
        <f>'Data Entry'!K515</f>
        <v>0</v>
      </c>
      <c r="H514">
        <f>'Data Entry'!L515</f>
        <v>0</v>
      </c>
      <c r="I514">
        <f t="shared" si="37"/>
        <v>0</v>
      </c>
      <c r="J514" s="16" t="e">
        <f t="shared" si="38"/>
        <v>#DIV/0!</v>
      </c>
      <c r="K514">
        <f>SUMIF('Data Entry'!M$3:M$1000,A514,'Data Entry'!N$3:N$1000)+SUMIF('Data Entry'!O$3:O$1000,A514,'Data Entry'!P$3:P$1000)+SUMIF('Data Entry'!Q$3:Q$1000,A514,'Data Entry'!R$3:R$1000)</f>
        <v>0</v>
      </c>
      <c r="L514">
        <f t="shared" si="39"/>
        <v>0</v>
      </c>
    </row>
    <row r="515" spans="1:12">
      <c r="A515">
        <f>'Data Entry'!A516</f>
        <v>0</v>
      </c>
      <c r="B515">
        <f>'Data Entry'!B516</f>
        <v>0</v>
      </c>
      <c r="C515">
        <f>'Data Entry'!I516</f>
        <v>0</v>
      </c>
      <c r="D515">
        <f>'Data Entry'!J516</f>
        <v>0</v>
      </c>
      <c r="E515">
        <f t="shared" ref="E515:E578" si="40">C515+D515</f>
        <v>0</v>
      </c>
      <c r="F515" s="16" t="e">
        <f t="shared" ref="F515:F578" si="41">C515/E515</f>
        <v>#DIV/0!</v>
      </c>
      <c r="G515">
        <f>'Data Entry'!K516</f>
        <v>0</v>
      </c>
      <c r="H515">
        <f>'Data Entry'!L516</f>
        <v>0</v>
      </c>
      <c r="I515">
        <f t="shared" ref="I515:I578" si="42">G515+H515</f>
        <v>0</v>
      </c>
      <c r="J515" s="16" t="e">
        <f t="shared" ref="J515:J578" si="43">G515/I515</f>
        <v>#DIV/0!</v>
      </c>
      <c r="K515">
        <f>SUMIF('Data Entry'!M$3:M$1000,A515,'Data Entry'!N$3:N$1000)+SUMIF('Data Entry'!O$3:O$1000,A515,'Data Entry'!P$3:P$1000)+SUMIF('Data Entry'!Q$3:Q$1000,A515,'Data Entry'!R$3:R$1000)</f>
        <v>0</v>
      </c>
      <c r="L515">
        <f t="shared" ref="L515:L578" si="44">(G515*2)+C515</f>
        <v>0</v>
      </c>
    </row>
    <row r="516" spans="1:12">
      <c r="A516">
        <f>'Data Entry'!A517</f>
        <v>0</v>
      </c>
      <c r="B516">
        <f>'Data Entry'!B517</f>
        <v>0</v>
      </c>
      <c r="C516">
        <f>'Data Entry'!I517</f>
        <v>0</v>
      </c>
      <c r="D516">
        <f>'Data Entry'!J517</f>
        <v>0</v>
      </c>
      <c r="E516">
        <f t="shared" si="40"/>
        <v>0</v>
      </c>
      <c r="F516" s="16" t="e">
        <f t="shared" si="41"/>
        <v>#DIV/0!</v>
      </c>
      <c r="G516">
        <f>'Data Entry'!K517</f>
        <v>0</v>
      </c>
      <c r="H516">
        <f>'Data Entry'!L517</f>
        <v>0</v>
      </c>
      <c r="I516">
        <f t="shared" si="42"/>
        <v>0</v>
      </c>
      <c r="J516" s="16" t="e">
        <f t="shared" si="43"/>
        <v>#DIV/0!</v>
      </c>
      <c r="K516">
        <f>SUMIF('Data Entry'!M$3:M$1000,A516,'Data Entry'!N$3:N$1000)+SUMIF('Data Entry'!O$3:O$1000,A516,'Data Entry'!P$3:P$1000)+SUMIF('Data Entry'!Q$3:Q$1000,A516,'Data Entry'!R$3:R$1000)</f>
        <v>0</v>
      </c>
      <c r="L516">
        <f t="shared" si="44"/>
        <v>0</v>
      </c>
    </row>
    <row r="517" spans="1:12">
      <c r="A517">
        <f>'Data Entry'!A518</f>
        <v>0</v>
      </c>
      <c r="B517">
        <f>'Data Entry'!B518</f>
        <v>0</v>
      </c>
      <c r="C517">
        <f>'Data Entry'!I518</f>
        <v>0</v>
      </c>
      <c r="D517">
        <f>'Data Entry'!J518</f>
        <v>0</v>
      </c>
      <c r="E517">
        <f t="shared" si="40"/>
        <v>0</v>
      </c>
      <c r="F517" s="16" t="e">
        <f t="shared" si="41"/>
        <v>#DIV/0!</v>
      </c>
      <c r="G517">
        <f>'Data Entry'!K518</f>
        <v>0</v>
      </c>
      <c r="H517">
        <f>'Data Entry'!L518</f>
        <v>0</v>
      </c>
      <c r="I517">
        <f t="shared" si="42"/>
        <v>0</v>
      </c>
      <c r="J517" s="16" t="e">
        <f t="shared" si="43"/>
        <v>#DIV/0!</v>
      </c>
      <c r="K517">
        <f>SUMIF('Data Entry'!M$3:M$1000,A517,'Data Entry'!N$3:N$1000)+SUMIF('Data Entry'!O$3:O$1000,A517,'Data Entry'!P$3:P$1000)+SUMIF('Data Entry'!Q$3:Q$1000,A517,'Data Entry'!R$3:R$1000)</f>
        <v>0</v>
      </c>
      <c r="L517">
        <f t="shared" si="44"/>
        <v>0</v>
      </c>
    </row>
    <row r="518" spans="1:12">
      <c r="A518">
        <f>'Data Entry'!A519</f>
        <v>0</v>
      </c>
      <c r="B518">
        <f>'Data Entry'!B519</f>
        <v>0</v>
      </c>
      <c r="C518">
        <f>'Data Entry'!I519</f>
        <v>0</v>
      </c>
      <c r="D518">
        <f>'Data Entry'!J519</f>
        <v>0</v>
      </c>
      <c r="E518">
        <f t="shared" si="40"/>
        <v>0</v>
      </c>
      <c r="F518" s="16" t="e">
        <f t="shared" si="41"/>
        <v>#DIV/0!</v>
      </c>
      <c r="G518">
        <f>'Data Entry'!K519</f>
        <v>0</v>
      </c>
      <c r="H518">
        <f>'Data Entry'!L519</f>
        <v>0</v>
      </c>
      <c r="I518">
        <f t="shared" si="42"/>
        <v>0</v>
      </c>
      <c r="J518" s="16" t="e">
        <f t="shared" si="43"/>
        <v>#DIV/0!</v>
      </c>
      <c r="K518">
        <f>SUMIF('Data Entry'!M$3:M$1000,A518,'Data Entry'!N$3:N$1000)+SUMIF('Data Entry'!O$3:O$1000,A518,'Data Entry'!P$3:P$1000)+SUMIF('Data Entry'!Q$3:Q$1000,A518,'Data Entry'!R$3:R$1000)</f>
        <v>0</v>
      </c>
      <c r="L518">
        <f t="shared" si="44"/>
        <v>0</v>
      </c>
    </row>
    <row r="519" spans="1:12">
      <c r="A519">
        <f>'Data Entry'!A520</f>
        <v>0</v>
      </c>
      <c r="B519">
        <f>'Data Entry'!B520</f>
        <v>0</v>
      </c>
      <c r="C519">
        <f>'Data Entry'!I520</f>
        <v>0</v>
      </c>
      <c r="D519">
        <f>'Data Entry'!J520</f>
        <v>0</v>
      </c>
      <c r="E519">
        <f t="shared" si="40"/>
        <v>0</v>
      </c>
      <c r="F519" s="16" t="e">
        <f t="shared" si="41"/>
        <v>#DIV/0!</v>
      </c>
      <c r="G519">
        <f>'Data Entry'!K520</f>
        <v>0</v>
      </c>
      <c r="H519">
        <f>'Data Entry'!L520</f>
        <v>0</v>
      </c>
      <c r="I519">
        <f t="shared" si="42"/>
        <v>0</v>
      </c>
      <c r="J519" s="16" t="e">
        <f t="shared" si="43"/>
        <v>#DIV/0!</v>
      </c>
      <c r="K519">
        <f>SUMIF('Data Entry'!M$3:M$1000,A519,'Data Entry'!N$3:N$1000)+SUMIF('Data Entry'!O$3:O$1000,A519,'Data Entry'!P$3:P$1000)+SUMIF('Data Entry'!Q$3:Q$1000,A519,'Data Entry'!R$3:R$1000)</f>
        <v>0</v>
      </c>
      <c r="L519">
        <f t="shared" si="44"/>
        <v>0</v>
      </c>
    </row>
    <row r="520" spans="1:12">
      <c r="A520">
        <f>'Data Entry'!A521</f>
        <v>0</v>
      </c>
      <c r="B520">
        <f>'Data Entry'!B521</f>
        <v>0</v>
      </c>
      <c r="C520">
        <f>'Data Entry'!I521</f>
        <v>0</v>
      </c>
      <c r="D520">
        <f>'Data Entry'!J521</f>
        <v>0</v>
      </c>
      <c r="E520">
        <f t="shared" si="40"/>
        <v>0</v>
      </c>
      <c r="F520" s="16" t="e">
        <f t="shared" si="41"/>
        <v>#DIV/0!</v>
      </c>
      <c r="G520">
        <f>'Data Entry'!K521</f>
        <v>0</v>
      </c>
      <c r="H520">
        <f>'Data Entry'!L521</f>
        <v>0</v>
      </c>
      <c r="I520">
        <f t="shared" si="42"/>
        <v>0</v>
      </c>
      <c r="J520" s="16" t="e">
        <f t="shared" si="43"/>
        <v>#DIV/0!</v>
      </c>
      <c r="K520">
        <f>SUMIF('Data Entry'!M$3:M$1000,A520,'Data Entry'!N$3:N$1000)+SUMIF('Data Entry'!O$3:O$1000,A520,'Data Entry'!P$3:P$1000)+SUMIF('Data Entry'!Q$3:Q$1000,A520,'Data Entry'!R$3:R$1000)</f>
        <v>0</v>
      </c>
      <c r="L520">
        <f t="shared" si="44"/>
        <v>0</v>
      </c>
    </row>
    <row r="521" spans="1:12">
      <c r="A521">
        <f>'Data Entry'!A522</f>
        <v>0</v>
      </c>
      <c r="B521">
        <f>'Data Entry'!B522</f>
        <v>0</v>
      </c>
      <c r="C521">
        <f>'Data Entry'!I522</f>
        <v>0</v>
      </c>
      <c r="D521">
        <f>'Data Entry'!J522</f>
        <v>0</v>
      </c>
      <c r="E521">
        <f t="shared" si="40"/>
        <v>0</v>
      </c>
      <c r="F521" s="16" t="e">
        <f t="shared" si="41"/>
        <v>#DIV/0!</v>
      </c>
      <c r="G521">
        <f>'Data Entry'!K522</f>
        <v>0</v>
      </c>
      <c r="H521">
        <f>'Data Entry'!L522</f>
        <v>0</v>
      </c>
      <c r="I521">
        <f t="shared" si="42"/>
        <v>0</v>
      </c>
      <c r="J521" s="16" t="e">
        <f t="shared" si="43"/>
        <v>#DIV/0!</v>
      </c>
      <c r="K521">
        <f>SUMIF('Data Entry'!M$3:M$1000,A521,'Data Entry'!N$3:N$1000)+SUMIF('Data Entry'!O$3:O$1000,A521,'Data Entry'!P$3:P$1000)+SUMIF('Data Entry'!Q$3:Q$1000,A521,'Data Entry'!R$3:R$1000)</f>
        <v>0</v>
      </c>
      <c r="L521">
        <f t="shared" si="44"/>
        <v>0</v>
      </c>
    </row>
    <row r="522" spans="1:12">
      <c r="A522">
        <f>'Data Entry'!A523</f>
        <v>0</v>
      </c>
      <c r="B522">
        <f>'Data Entry'!B523</f>
        <v>0</v>
      </c>
      <c r="C522">
        <f>'Data Entry'!I523</f>
        <v>0</v>
      </c>
      <c r="D522">
        <f>'Data Entry'!J523</f>
        <v>0</v>
      </c>
      <c r="E522">
        <f t="shared" si="40"/>
        <v>0</v>
      </c>
      <c r="F522" s="16" t="e">
        <f t="shared" si="41"/>
        <v>#DIV/0!</v>
      </c>
      <c r="G522">
        <f>'Data Entry'!K523</f>
        <v>0</v>
      </c>
      <c r="H522">
        <f>'Data Entry'!L523</f>
        <v>0</v>
      </c>
      <c r="I522">
        <f t="shared" si="42"/>
        <v>0</v>
      </c>
      <c r="J522" s="16" t="e">
        <f t="shared" si="43"/>
        <v>#DIV/0!</v>
      </c>
      <c r="K522">
        <f>SUMIF('Data Entry'!M$3:M$1000,A522,'Data Entry'!N$3:N$1000)+SUMIF('Data Entry'!O$3:O$1000,A522,'Data Entry'!P$3:P$1000)+SUMIF('Data Entry'!Q$3:Q$1000,A522,'Data Entry'!R$3:R$1000)</f>
        <v>0</v>
      </c>
      <c r="L522">
        <f t="shared" si="44"/>
        <v>0</v>
      </c>
    </row>
    <row r="523" spans="1:12">
      <c r="A523">
        <f>'Data Entry'!A524</f>
        <v>0</v>
      </c>
      <c r="B523">
        <f>'Data Entry'!B524</f>
        <v>0</v>
      </c>
      <c r="C523">
        <f>'Data Entry'!I524</f>
        <v>0</v>
      </c>
      <c r="D523">
        <f>'Data Entry'!J524</f>
        <v>0</v>
      </c>
      <c r="E523">
        <f t="shared" si="40"/>
        <v>0</v>
      </c>
      <c r="F523" s="16" t="e">
        <f t="shared" si="41"/>
        <v>#DIV/0!</v>
      </c>
      <c r="G523">
        <f>'Data Entry'!K524</f>
        <v>0</v>
      </c>
      <c r="H523">
        <f>'Data Entry'!L524</f>
        <v>0</v>
      </c>
      <c r="I523">
        <f t="shared" si="42"/>
        <v>0</v>
      </c>
      <c r="J523" s="16" t="e">
        <f t="shared" si="43"/>
        <v>#DIV/0!</v>
      </c>
      <c r="K523">
        <f>SUMIF('Data Entry'!M$3:M$1000,A523,'Data Entry'!N$3:N$1000)+SUMIF('Data Entry'!O$3:O$1000,A523,'Data Entry'!P$3:P$1000)+SUMIF('Data Entry'!Q$3:Q$1000,A523,'Data Entry'!R$3:R$1000)</f>
        <v>0</v>
      </c>
      <c r="L523">
        <f t="shared" si="44"/>
        <v>0</v>
      </c>
    </row>
    <row r="524" spans="1:12">
      <c r="A524">
        <f>'Data Entry'!A525</f>
        <v>0</v>
      </c>
      <c r="B524">
        <f>'Data Entry'!B525</f>
        <v>0</v>
      </c>
      <c r="C524">
        <f>'Data Entry'!I525</f>
        <v>0</v>
      </c>
      <c r="D524">
        <f>'Data Entry'!J525</f>
        <v>0</v>
      </c>
      <c r="E524">
        <f t="shared" si="40"/>
        <v>0</v>
      </c>
      <c r="F524" s="16" t="e">
        <f t="shared" si="41"/>
        <v>#DIV/0!</v>
      </c>
      <c r="G524">
        <f>'Data Entry'!K525</f>
        <v>0</v>
      </c>
      <c r="H524">
        <f>'Data Entry'!L525</f>
        <v>0</v>
      </c>
      <c r="I524">
        <f t="shared" si="42"/>
        <v>0</v>
      </c>
      <c r="J524" s="16" t="e">
        <f t="shared" si="43"/>
        <v>#DIV/0!</v>
      </c>
      <c r="K524">
        <f>SUMIF('Data Entry'!M$3:M$1000,A524,'Data Entry'!N$3:N$1000)+SUMIF('Data Entry'!O$3:O$1000,A524,'Data Entry'!P$3:P$1000)+SUMIF('Data Entry'!Q$3:Q$1000,A524,'Data Entry'!R$3:R$1000)</f>
        <v>0</v>
      </c>
      <c r="L524">
        <f t="shared" si="44"/>
        <v>0</v>
      </c>
    </row>
    <row r="525" spans="1:12">
      <c r="A525">
        <f>'Data Entry'!A526</f>
        <v>0</v>
      </c>
      <c r="B525">
        <f>'Data Entry'!B526</f>
        <v>0</v>
      </c>
      <c r="C525">
        <f>'Data Entry'!I526</f>
        <v>0</v>
      </c>
      <c r="D525">
        <f>'Data Entry'!J526</f>
        <v>0</v>
      </c>
      <c r="E525">
        <f t="shared" si="40"/>
        <v>0</v>
      </c>
      <c r="F525" s="16" t="e">
        <f t="shared" si="41"/>
        <v>#DIV/0!</v>
      </c>
      <c r="G525">
        <f>'Data Entry'!K526</f>
        <v>0</v>
      </c>
      <c r="H525">
        <f>'Data Entry'!L526</f>
        <v>0</v>
      </c>
      <c r="I525">
        <f t="shared" si="42"/>
        <v>0</v>
      </c>
      <c r="J525" s="16" t="e">
        <f t="shared" si="43"/>
        <v>#DIV/0!</v>
      </c>
      <c r="K525">
        <f>SUMIF('Data Entry'!M$3:M$1000,A525,'Data Entry'!N$3:N$1000)+SUMIF('Data Entry'!O$3:O$1000,A525,'Data Entry'!P$3:P$1000)+SUMIF('Data Entry'!Q$3:Q$1000,A525,'Data Entry'!R$3:R$1000)</f>
        <v>0</v>
      </c>
      <c r="L525">
        <f t="shared" si="44"/>
        <v>0</v>
      </c>
    </row>
    <row r="526" spans="1:12">
      <c r="A526">
        <f>'Data Entry'!A527</f>
        <v>0</v>
      </c>
      <c r="B526">
        <f>'Data Entry'!B527</f>
        <v>0</v>
      </c>
      <c r="C526">
        <f>'Data Entry'!I527</f>
        <v>0</v>
      </c>
      <c r="D526">
        <f>'Data Entry'!J527</f>
        <v>0</v>
      </c>
      <c r="E526">
        <f t="shared" si="40"/>
        <v>0</v>
      </c>
      <c r="F526" s="16" t="e">
        <f t="shared" si="41"/>
        <v>#DIV/0!</v>
      </c>
      <c r="G526">
        <f>'Data Entry'!K527</f>
        <v>0</v>
      </c>
      <c r="H526">
        <f>'Data Entry'!L527</f>
        <v>0</v>
      </c>
      <c r="I526">
        <f t="shared" si="42"/>
        <v>0</v>
      </c>
      <c r="J526" s="16" t="e">
        <f t="shared" si="43"/>
        <v>#DIV/0!</v>
      </c>
      <c r="K526">
        <f>SUMIF('Data Entry'!M$3:M$1000,A526,'Data Entry'!N$3:N$1000)+SUMIF('Data Entry'!O$3:O$1000,A526,'Data Entry'!P$3:P$1000)+SUMIF('Data Entry'!Q$3:Q$1000,A526,'Data Entry'!R$3:R$1000)</f>
        <v>0</v>
      </c>
      <c r="L526">
        <f t="shared" si="44"/>
        <v>0</v>
      </c>
    </row>
    <row r="527" spans="1:12">
      <c r="A527">
        <f>'Data Entry'!A528</f>
        <v>0</v>
      </c>
      <c r="B527">
        <f>'Data Entry'!B528</f>
        <v>0</v>
      </c>
      <c r="C527">
        <f>'Data Entry'!I528</f>
        <v>0</v>
      </c>
      <c r="D527">
        <f>'Data Entry'!J528</f>
        <v>0</v>
      </c>
      <c r="E527">
        <f t="shared" si="40"/>
        <v>0</v>
      </c>
      <c r="F527" s="16" t="e">
        <f t="shared" si="41"/>
        <v>#DIV/0!</v>
      </c>
      <c r="G527">
        <f>'Data Entry'!K528</f>
        <v>0</v>
      </c>
      <c r="H527">
        <f>'Data Entry'!L528</f>
        <v>0</v>
      </c>
      <c r="I527">
        <f t="shared" si="42"/>
        <v>0</v>
      </c>
      <c r="J527" s="16" t="e">
        <f t="shared" si="43"/>
        <v>#DIV/0!</v>
      </c>
      <c r="K527">
        <f>SUMIF('Data Entry'!M$3:M$1000,A527,'Data Entry'!N$3:N$1000)+SUMIF('Data Entry'!O$3:O$1000,A527,'Data Entry'!P$3:P$1000)+SUMIF('Data Entry'!Q$3:Q$1000,A527,'Data Entry'!R$3:R$1000)</f>
        <v>0</v>
      </c>
      <c r="L527">
        <f t="shared" si="44"/>
        <v>0</v>
      </c>
    </row>
    <row r="528" spans="1:12">
      <c r="A528">
        <f>'Data Entry'!A529</f>
        <v>0</v>
      </c>
      <c r="B528">
        <f>'Data Entry'!B529</f>
        <v>0</v>
      </c>
      <c r="C528">
        <f>'Data Entry'!I529</f>
        <v>0</v>
      </c>
      <c r="D528">
        <f>'Data Entry'!J529</f>
        <v>0</v>
      </c>
      <c r="E528">
        <f t="shared" si="40"/>
        <v>0</v>
      </c>
      <c r="F528" s="16" t="e">
        <f t="shared" si="41"/>
        <v>#DIV/0!</v>
      </c>
      <c r="G528">
        <f>'Data Entry'!K529</f>
        <v>0</v>
      </c>
      <c r="H528">
        <f>'Data Entry'!L529</f>
        <v>0</v>
      </c>
      <c r="I528">
        <f t="shared" si="42"/>
        <v>0</v>
      </c>
      <c r="J528" s="16" t="e">
        <f t="shared" si="43"/>
        <v>#DIV/0!</v>
      </c>
      <c r="K528">
        <f>SUMIF('Data Entry'!M$3:M$1000,A528,'Data Entry'!N$3:N$1000)+SUMIF('Data Entry'!O$3:O$1000,A528,'Data Entry'!P$3:P$1000)+SUMIF('Data Entry'!Q$3:Q$1000,A528,'Data Entry'!R$3:R$1000)</f>
        <v>0</v>
      </c>
      <c r="L528">
        <f t="shared" si="44"/>
        <v>0</v>
      </c>
    </row>
    <row r="529" spans="1:12">
      <c r="A529">
        <f>'Data Entry'!A530</f>
        <v>0</v>
      </c>
      <c r="B529">
        <f>'Data Entry'!B530</f>
        <v>0</v>
      </c>
      <c r="C529">
        <f>'Data Entry'!I530</f>
        <v>0</v>
      </c>
      <c r="D529">
        <f>'Data Entry'!J530</f>
        <v>0</v>
      </c>
      <c r="E529">
        <f t="shared" si="40"/>
        <v>0</v>
      </c>
      <c r="F529" s="16" t="e">
        <f t="shared" si="41"/>
        <v>#DIV/0!</v>
      </c>
      <c r="G529">
        <f>'Data Entry'!K530</f>
        <v>0</v>
      </c>
      <c r="H529">
        <f>'Data Entry'!L530</f>
        <v>0</v>
      </c>
      <c r="I529">
        <f t="shared" si="42"/>
        <v>0</v>
      </c>
      <c r="J529" s="16" t="e">
        <f t="shared" si="43"/>
        <v>#DIV/0!</v>
      </c>
      <c r="K529">
        <f>SUMIF('Data Entry'!M$3:M$1000,A529,'Data Entry'!N$3:N$1000)+SUMIF('Data Entry'!O$3:O$1000,A529,'Data Entry'!P$3:P$1000)+SUMIF('Data Entry'!Q$3:Q$1000,A529,'Data Entry'!R$3:R$1000)</f>
        <v>0</v>
      </c>
      <c r="L529">
        <f t="shared" si="44"/>
        <v>0</v>
      </c>
    </row>
    <row r="530" spans="1:12">
      <c r="A530">
        <f>'Data Entry'!A531</f>
        <v>0</v>
      </c>
      <c r="B530">
        <f>'Data Entry'!B531</f>
        <v>0</v>
      </c>
      <c r="C530">
        <f>'Data Entry'!I531</f>
        <v>0</v>
      </c>
      <c r="D530">
        <f>'Data Entry'!J531</f>
        <v>0</v>
      </c>
      <c r="E530">
        <f t="shared" si="40"/>
        <v>0</v>
      </c>
      <c r="F530" s="16" t="e">
        <f t="shared" si="41"/>
        <v>#DIV/0!</v>
      </c>
      <c r="G530">
        <f>'Data Entry'!K531</f>
        <v>0</v>
      </c>
      <c r="H530">
        <f>'Data Entry'!L531</f>
        <v>0</v>
      </c>
      <c r="I530">
        <f t="shared" si="42"/>
        <v>0</v>
      </c>
      <c r="J530" s="16" t="e">
        <f t="shared" si="43"/>
        <v>#DIV/0!</v>
      </c>
      <c r="K530">
        <f>SUMIF('Data Entry'!M$3:M$1000,A530,'Data Entry'!N$3:N$1000)+SUMIF('Data Entry'!O$3:O$1000,A530,'Data Entry'!P$3:P$1000)+SUMIF('Data Entry'!Q$3:Q$1000,A530,'Data Entry'!R$3:R$1000)</f>
        <v>0</v>
      </c>
      <c r="L530">
        <f t="shared" si="44"/>
        <v>0</v>
      </c>
    </row>
    <row r="531" spans="1:12">
      <c r="A531">
        <f>'Data Entry'!A532</f>
        <v>0</v>
      </c>
      <c r="B531">
        <f>'Data Entry'!B532</f>
        <v>0</v>
      </c>
      <c r="C531">
        <f>'Data Entry'!I532</f>
        <v>0</v>
      </c>
      <c r="D531">
        <f>'Data Entry'!J532</f>
        <v>0</v>
      </c>
      <c r="E531">
        <f t="shared" si="40"/>
        <v>0</v>
      </c>
      <c r="F531" s="16" t="e">
        <f t="shared" si="41"/>
        <v>#DIV/0!</v>
      </c>
      <c r="G531">
        <f>'Data Entry'!K532</f>
        <v>0</v>
      </c>
      <c r="H531">
        <f>'Data Entry'!L532</f>
        <v>0</v>
      </c>
      <c r="I531">
        <f t="shared" si="42"/>
        <v>0</v>
      </c>
      <c r="J531" s="16" t="e">
        <f t="shared" si="43"/>
        <v>#DIV/0!</v>
      </c>
      <c r="K531">
        <f>SUMIF('Data Entry'!M$3:M$1000,A531,'Data Entry'!N$3:N$1000)+SUMIF('Data Entry'!O$3:O$1000,A531,'Data Entry'!P$3:P$1000)+SUMIF('Data Entry'!Q$3:Q$1000,A531,'Data Entry'!R$3:R$1000)</f>
        <v>0</v>
      </c>
      <c r="L531">
        <f t="shared" si="44"/>
        <v>0</v>
      </c>
    </row>
    <row r="532" spans="1:12">
      <c r="A532">
        <f>'Data Entry'!A533</f>
        <v>0</v>
      </c>
      <c r="B532">
        <f>'Data Entry'!B533</f>
        <v>0</v>
      </c>
      <c r="C532">
        <f>'Data Entry'!I533</f>
        <v>0</v>
      </c>
      <c r="D532">
        <f>'Data Entry'!J533</f>
        <v>0</v>
      </c>
      <c r="E532">
        <f t="shared" si="40"/>
        <v>0</v>
      </c>
      <c r="F532" s="16" t="e">
        <f t="shared" si="41"/>
        <v>#DIV/0!</v>
      </c>
      <c r="G532">
        <f>'Data Entry'!K533</f>
        <v>0</v>
      </c>
      <c r="H532">
        <f>'Data Entry'!L533</f>
        <v>0</v>
      </c>
      <c r="I532">
        <f t="shared" si="42"/>
        <v>0</v>
      </c>
      <c r="J532" s="16" t="e">
        <f t="shared" si="43"/>
        <v>#DIV/0!</v>
      </c>
      <c r="K532">
        <f>SUMIF('Data Entry'!M$3:M$1000,A532,'Data Entry'!N$3:N$1000)+SUMIF('Data Entry'!O$3:O$1000,A532,'Data Entry'!P$3:P$1000)+SUMIF('Data Entry'!Q$3:Q$1000,A532,'Data Entry'!R$3:R$1000)</f>
        <v>0</v>
      </c>
      <c r="L532">
        <f t="shared" si="44"/>
        <v>0</v>
      </c>
    </row>
    <row r="533" spans="1:12">
      <c r="A533">
        <f>'Data Entry'!A534</f>
        <v>0</v>
      </c>
      <c r="B533">
        <f>'Data Entry'!B534</f>
        <v>0</v>
      </c>
      <c r="C533">
        <f>'Data Entry'!I534</f>
        <v>0</v>
      </c>
      <c r="D533">
        <f>'Data Entry'!J534</f>
        <v>0</v>
      </c>
      <c r="E533">
        <f t="shared" si="40"/>
        <v>0</v>
      </c>
      <c r="F533" s="16" t="e">
        <f t="shared" si="41"/>
        <v>#DIV/0!</v>
      </c>
      <c r="G533">
        <f>'Data Entry'!K534</f>
        <v>0</v>
      </c>
      <c r="H533">
        <f>'Data Entry'!L534</f>
        <v>0</v>
      </c>
      <c r="I533">
        <f t="shared" si="42"/>
        <v>0</v>
      </c>
      <c r="J533" s="16" t="e">
        <f t="shared" si="43"/>
        <v>#DIV/0!</v>
      </c>
      <c r="K533">
        <f>SUMIF('Data Entry'!M$3:M$1000,A533,'Data Entry'!N$3:N$1000)+SUMIF('Data Entry'!O$3:O$1000,A533,'Data Entry'!P$3:P$1000)+SUMIF('Data Entry'!Q$3:Q$1000,A533,'Data Entry'!R$3:R$1000)</f>
        <v>0</v>
      </c>
      <c r="L533">
        <f t="shared" si="44"/>
        <v>0</v>
      </c>
    </row>
    <row r="534" spans="1:12">
      <c r="A534">
        <f>'Data Entry'!A535</f>
        <v>0</v>
      </c>
      <c r="B534">
        <f>'Data Entry'!B535</f>
        <v>0</v>
      </c>
      <c r="C534">
        <f>'Data Entry'!I535</f>
        <v>0</v>
      </c>
      <c r="D534">
        <f>'Data Entry'!J535</f>
        <v>0</v>
      </c>
      <c r="E534">
        <f t="shared" si="40"/>
        <v>0</v>
      </c>
      <c r="F534" s="16" t="e">
        <f t="shared" si="41"/>
        <v>#DIV/0!</v>
      </c>
      <c r="G534">
        <f>'Data Entry'!K535</f>
        <v>0</v>
      </c>
      <c r="H534">
        <f>'Data Entry'!L535</f>
        <v>0</v>
      </c>
      <c r="I534">
        <f t="shared" si="42"/>
        <v>0</v>
      </c>
      <c r="J534" s="16" t="e">
        <f t="shared" si="43"/>
        <v>#DIV/0!</v>
      </c>
      <c r="K534">
        <f>SUMIF('Data Entry'!M$3:M$1000,A534,'Data Entry'!N$3:N$1000)+SUMIF('Data Entry'!O$3:O$1000,A534,'Data Entry'!P$3:P$1000)+SUMIF('Data Entry'!Q$3:Q$1000,A534,'Data Entry'!R$3:R$1000)</f>
        <v>0</v>
      </c>
      <c r="L534">
        <f t="shared" si="44"/>
        <v>0</v>
      </c>
    </row>
    <row r="535" spans="1:12">
      <c r="A535">
        <f>'Data Entry'!A536</f>
        <v>0</v>
      </c>
      <c r="B535">
        <f>'Data Entry'!B536</f>
        <v>0</v>
      </c>
      <c r="C535">
        <f>'Data Entry'!I536</f>
        <v>0</v>
      </c>
      <c r="D535">
        <f>'Data Entry'!J536</f>
        <v>0</v>
      </c>
      <c r="E535">
        <f t="shared" si="40"/>
        <v>0</v>
      </c>
      <c r="F535" s="16" t="e">
        <f t="shared" si="41"/>
        <v>#DIV/0!</v>
      </c>
      <c r="G535">
        <f>'Data Entry'!K536</f>
        <v>0</v>
      </c>
      <c r="H535">
        <f>'Data Entry'!L536</f>
        <v>0</v>
      </c>
      <c r="I535">
        <f t="shared" si="42"/>
        <v>0</v>
      </c>
      <c r="J535" s="16" t="e">
        <f t="shared" si="43"/>
        <v>#DIV/0!</v>
      </c>
      <c r="K535">
        <f>SUMIF('Data Entry'!M$3:M$1000,A535,'Data Entry'!N$3:N$1000)+SUMIF('Data Entry'!O$3:O$1000,A535,'Data Entry'!P$3:P$1000)+SUMIF('Data Entry'!Q$3:Q$1000,A535,'Data Entry'!R$3:R$1000)</f>
        <v>0</v>
      </c>
      <c r="L535">
        <f t="shared" si="44"/>
        <v>0</v>
      </c>
    </row>
    <row r="536" spans="1:12">
      <c r="A536">
        <f>'Data Entry'!A537</f>
        <v>0</v>
      </c>
      <c r="B536">
        <f>'Data Entry'!B537</f>
        <v>0</v>
      </c>
      <c r="C536">
        <f>'Data Entry'!I537</f>
        <v>0</v>
      </c>
      <c r="D536">
        <f>'Data Entry'!J537</f>
        <v>0</v>
      </c>
      <c r="E536">
        <f t="shared" si="40"/>
        <v>0</v>
      </c>
      <c r="F536" s="16" t="e">
        <f t="shared" si="41"/>
        <v>#DIV/0!</v>
      </c>
      <c r="G536">
        <f>'Data Entry'!K537</f>
        <v>0</v>
      </c>
      <c r="H536">
        <f>'Data Entry'!L537</f>
        <v>0</v>
      </c>
      <c r="I536">
        <f t="shared" si="42"/>
        <v>0</v>
      </c>
      <c r="J536" s="16" t="e">
        <f t="shared" si="43"/>
        <v>#DIV/0!</v>
      </c>
      <c r="K536">
        <f>SUMIF('Data Entry'!M$3:M$1000,A536,'Data Entry'!N$3:N$1000)+SUMIF('Data Entry'!O$3:O$1000,A536,'Data Entry'!P$3:P$1000)+SUMIF('Data Entry'!Q$3:Q$1000,A536,'Data Entry'!R$3:R$1000)</f>
        <v>0</v>
      </c>
      <c r="L536">
        <f t="shared" si="44"/>
        <v>0</v>
      </c>
    </row>
    <row r="537" spans="1:12">
      <c r="A537">
        <f>'Data Entry'!A538</f>
        <v>0</v>
      </c>
      <c r="B537">
        <f>'Data Entry'!B538</f>
        <v>0</v>
      </c>
      <c r="C537">
        <f>'Data Entry'!I538</f>
        <v>0</v>
      </c>
      <c r="D537">
        <f>'Data Entry'!J538</f>
        <v>0</v>
      </c>
      <c r="E537">
        <f t="shared" si="40"/>
        <v>0</v>
      </c>
      <c r="F537" s="16" t="e">
        <f t="shared" si="41"/>
        <v>#DIV/0!</v>
      </c>
      <c r="G537">
        <f>'Data Entry'!K538</f>
        <v>0</v>
      </c>
      <c r="H537">
        <f>'Data Entry'!L538</f>
        <v>0</v>
      </c>
      <c r="I537">
        <f t="shared" si="42"/>
        <v>0</v>
      </c>
      <c r="J537" s="16" t="e">
        <f t="shared" si="43"/>
        <v>#DIV/0!</v>
      </c>
      <c r="K537">
        <f>SUMIF('Data Entry'!M$3:M$1000,A537,'Data Entry'!N$3:N$1000)+SUMIF('Data Entry'!O$3:O$1000,A537,'Data Entry'!P$3:P$1000)+SUMIF('Data Entry'!Q$3:Q$1000,A537,'Data Entry'!R$3:R$1000)</f>
        <v>0</v>
      </c>
      <c r="L537">
        <f t="shared" si="44"/>
        <v>0</v>
      </c>
    </row>
    <row r="538" spans="1:12">
      <c r="A538">
        <f>'Data Entry'!A539</f>
        <v>0</v>
      </c>
      <c r="B538">
        <f>'Data Entry'!B539</f>
        <v>0</v>
      </c>
      <c r="C538">
        <f>'Data Entry'!I539</f>
        <v>0</v>
      </c>
      <c r="D538">
        <f>'Data Entry'!J539</f>
        <v>0</v>
      </c>
      <c r="E538">
        <f t="shared" si="40"/>
        <v>0</v>
      </c>
      <c r="F538" s="16" t="e">
        <f t="shared" si="41"/>
        <v>#DIV/0!</v>
      </c>
      <c r="G538">
        <f>'Data Entry'!K539</f>
        <v>0</v>
      </c>
      <c r="H538">
        <f>'Data Entry'!L539</f>
        <v>0</v>
      </c>
      <c r="I538">
        <f t="shared" si="42"/>
        <v>0</v>
      </c>
      <c r="J538" s="16" t="e">
        <f t="shared" si="43"/>
        <v>#DIV/0!</v>
      </c>
      <c r="K538">
        <f>SUMIF('Data Entry'!M$3:M$1000,A538,'Data Entry'!N$3:N$1000)+SUMIF('Data Entry'!O$3:O$1000,A538,'Data Entry'!P$3:P$1000)+SUMIF('Data Entry'!Q$3:Q$1000,A538,'Data Entry'!R$3:R$1000)</f>
        <v>0</v>
      </c>
      <c r="L538">
        <f t="shared" si="44"/>
        <v>0</v>
      </c>
    </row>
    <row r="539" spans="1:12">
      <c r="A539">
        <f>'Data Entry'!A540</f>
        <v>0</v>
      </c>
      <c r="B539">
        <f>'Data Entry'!B540</f>
        <v>0</v>
      </c>
      <c r="C539">
        <f>'Data Entry'!I540</f>
        <v>0</v>
      </c>
      <c r="D539">
        <f>'Data Entry'!J540</f>
        <v>0</v>
      </c>
      <c r="E539">
        <f t="shared" si="40"/>
        <v>0</v>
      </c>
      <c r="F539" s="16" t="e">
        <f t="shared" si="41"/>
        <v>#DIV/0!</v>
      </c>
      <c r="G539">
        <f>'Data Entry'!K540</f>
        <v>0</v>
      </c>
      <c r="H539">
        <f>'Data Entry'!L540</f>
        <v>0</v>
      </c>
      <c r="I539">
        <f t="shared" si="42"/>
        <v>0</v>
      </c>
      <c r="J539" s="16" t="e">
        <f t="shared" si="43"/>
        <v>#DIV/0!</v>
      </c>
      <c r="K539">
        <f>SUMIF('Data Entry'!M$3:M$1000,A539,'Data Entry'!N$3:N$1000)+SUMIF('Data Entry'!O$3:O$1000,A539,'Data Entry'!P$3:P$1000)+SUMIF('Data Entry'!Q$3:Q$1000,A539,'Data Entry'!R$3:R$1000)</f>
        <v>0</v>
      </c>
      <c r="L539">
        <f t="shared" si="44"/>
        <v>0</v>
      </c>
    </row>
    <row r="540" spans="1:12">
      <c r="A540">
        <f>'Data Entry'!A541</f>
        <v>0</v>
      </c>
      <c r="B540">
        <f>'Data Entry'!B541</f>
        <v>0</v>
      </c>
      <c r="C540">
        <f>'Data Entry'!I541</f>
        <v>0</v>
      </c>
      <c r="D540">
        <f>'Data Entry'!J541</f>
        <v>0</v>
      </c>
      <c r="E540">
        <f t="shared" si="40"/>
        <v>0</v>
      </c>
      <c r="F540" s="16" t="e">
        <f t="shared" si="41"/>
        <v>#DIV/0!</v>
      </c>
      <c r="G540">
        <f>'Data Entry'!K541</f>
        <v>0</v>
      </c>
      <c r="H540">
        <f>'Data Entry'!L541</f>
        <v>0</v>
      </c>
      <c r="I540">
        <f t="shared" si="42"/>
        <v>0</v>
      </c>
      <c r="J540" s="16" t="e">
        <f t="shared" si="43"/>
        <v>#DIV/0!</v>
      </c>
      <c r="K540">
        <f>SUMIF('Data Entry'!M$3:M$1000,A540,'Data Entry'!N$3:N$1000)+SUMIF('Data Entry'!O$3:O$1000,A540,'Data Entry'!P$3:P$1000)+SUMIF('Data Entry'!Q$3:Q$1000,A540,'Data Entry'!R$3:R$1000)</f>
        <v>0</v>
      </c>
      <c r="L540">
        <f t="shared" si="44"/>
        <v>0</v>
      </c>
    </row>
    <row r="541" spans="1:12">
      <c r="A541">
        <f>'Data Entry'!A542</f>
        <v>0</v>
      </c>
      <c r="B541">
        <f>'Data Entry'!B542</f>
        <v>0</v>
      </c>
      <c r="C541">
        <f>'Data Entry'!I542</f>
        <v>0</v>
      </c>
      <c r="D541">
        <f>'Data Entry'!J542</f>
        <v>0</v>
      </c>
      <c r="E541">
        <f t="shared" si="40"/>
        <v>0</v>
      </c>
      <c r="F541" s="16" t="e">
        <f t="shared" si="41"/>
        <v>#DIV/0!</v>
      </c>
      <c r="G541">
        <f>'Data Entry'!K542</f>
        <v>0</v>
      </c>
      <c r="H541">
        <f>'Data Entry'!L542</f>
        <v>0</v>
      </c>
      <c r="I541">
        <f t="shared" si="42"/>
        <v>0</v>
      </c>
      <c r="J541" s="16" t="e">
        <f t="shared" si="43"/>
        <v>#DIV/0!</v>
      </c>
      <c r="K541">
        <f>SUMIF('Data Entry'!M$3:M$1000,A541,'Data Entry'!N$3:N$1000)+SUMIF('Data Entry'!O$3:O$1000,A541,'Data Entry'!P$3:P$1000)+SUMIF('Data Entry'!Q$3:Q$1000,A541,'Data Entry'!R$3:R$1000)</f>
        <v>0</v>
      </c>
      <c r="L541">
        <f t="shared" si="44"/>
        <v>0</v>
      </c>
    </row>
    <row r="542" spans="1:12">
      <c r="A542">
        <f>'Data Entry'!A543</f>
        <v>0</v>
      </c>
      <c r="B542">
        <f>'Data Entry'!B543</f>
        <v>0</v>
      </c>
      <c r="C542">
        <f>'Data Entry'!I543</f>
        <v>0</v>
      </c>
      <c r="D542">
        <f>'Data Entry'!J543</f>
        <v>0</v>
      </c>
      <c r="E542">
        <f t="shared" si="40"/>
        <v>0</v>
      </c>
      <c r="F542" s="16" t="e">
        <f t="shared" si="41"/>
        <v>#DIV/0!</v>
      </c>
      <c r="G542">
        <f>'Data Entry'!K543</f>
        <v>0</v>
      </c>
      <c r="H542">
        <f>'Data Entry'!L543</f>
        <v>0</v>
      </c>
      <c r="I542">
        <f t="shared" si="42"/>
        <v>0</v>
      </c>
      <c r="J542" s="16" t="e">
        <f t="shared" si="43"/>
        <v>#DIV/0!</v>
      </c>
      <c r="K542">
        <f>SUMIF('Data Entry'!M$3:M$1000,A542,'Data Entry'!N$3:N$1000)+SUMIF('Data Entry'!O$3:O$1000,A542,'Data Entry'!P$3:P$1000)+SUMIF('Data Entry'!Q$3:Q$1000,A542,'Data Entry'!R$3:R$1000)</f>
        <v>0</v>
      </c>
      <c r="L542">
        <f t="shared" si="44"/>
        <v>0</v>
      </c>
    </row>
    <row r="543" spans="1:12">
      <c r="A543">
        <f>'Data Entry'!A544</f>
        <v>0</v>
      </c>
      <c r="B543">
        <f>'Data Entry'!B544</f>
        <v>0</v>
      </c>
      <c r="C543">
        <f>'Data Entry'!I544</f>
        <v>0</v>
      </c>
      <c r="D543">
        <f>'Data Entry'!J544</f>
        <v>0</v>
      </c>
      <c r="E543">
        <f t="shared" si="40"/>
        <v>0</v>
      </c>
      <c r="F543" s="16" t="e">
        <f t="shared" si="41"/>
        <v>#DIV/0!</v>
      </c>
      <c r="G543">
        <f>'Data Entry'!K544</f>
        <v>0</v>
      </c>
      <c r="H543">
        <f>'Data Entry'!L544</f>
        <v>0</v>
      </c>
      <c r="I543">
        <f t="shared" si="42"/>
        <v>0</v>
      </c>
      <c r="J543" s="16" t="e">
        <f t="shared" si="43"/>
        <v>#DIV/0!</v>
      </c>
      <c r="K543">
        <f>SUMIF('Data Entry'!M$3:M$1000,A543,'Data Entry'!N$3:N$1000)+SUMIF('Data Entry'!O$3:O$1000,A543,'Data Entry'!P$3:P$1000)+SUMIF('Data Entry'!Q$3:Q$1000,A543,'Data Entry'!R$3:R$1000)</f>
        <v>0</v>
      </c>
      <c r="L543">
        <f t="shared" si="44"/>
        <v>0</v>
      </c>
    </row>
    <row r="544" spans="1:12">
      <c r="A544">
        <f>'Data Entry'!A545</f>
        <v>0</v>
      </c>
      <c r="B544">
        <f>'Data Entry'!B545</f>
        <v>0</v>
      </c>
      <c r="C544">
        <f>'Data Entry'!I545</f>
        <v>0</v>
      </c>
      <c r="D544">
        <f>'Data Entry'!J545</f>
        <v>0</v>
      </c>
      <c r="E544">
        <f t="shared" si="40"/>
        <v>0</v>
      </c>
      <c r="F544" s="16" t="e">
        <f t="shared" si="41"/>
        <v>#DIV/0!</v>
      </c>
      <c r="G544">
        <f>'Data Entry'!K545</f>
        <v>0</v>
      </c>
      <c r="H544">
        <f>'Data Entry'!L545</f>
        <v>0</v>
      </c>
      <c r="I544">
        <f t="shared" si="42"/>
        <v>0</v>
      </c>
      <c r="J544" s="16" t="e">
        <f t="shared" si="43"/>
        <v>#DIV/0!</v>
      </c>
      <c r="K544">
        <f>SUMIF('Data Entry'!M$3:M$1000,A544,'Data Entry'!N$3:N$1000)+SUMIF('Data Entry'!O$3:O$1000,A544,'Data Entry'!P$3:P$1000)+SUMIF('Data Entry'!Q$3:Q$1000,A544,'Data Entry'!R$3:R$1000)</f>
        <v>0</v>
      </c>
      <c r="L544">
        <f t="shared" si="44"/>
        <v>0</v>
      </c>
    </row>
    <row r="545" spans="1:12">
      <c r="A545">
        <f>'Data Entry'!A546</f>
        <v>0</v>
      </c>
      <c r="B545">
        <f>'Data Entry'!B546</f>
        <v>0</v>
      </c>
      <c r="C545">
        <f>'Data Entry'!I546</f>
        <v>0</v>
      </c>
      <c r="D545">
        <f>'Data Entry'!J546</f>
        <v>0</v>
      </c>
      <c r="E545">
        <f t="shared" si="40"/>
        <v>0</v>
      </c>
      <c r="F545" s="16" t="e">
        <f t="shared" si="41"/>
        <v>#DIV/0!</v>
      </c>
      <c r="G545">
        <f>'Data Entry'!K546</f>
        <v>0</v>
      </c>
      <c r="H545">
        <f>'Data Entry'!L546</f>
        <v>0</v>
      </c>
      <c r="I545">
        <f t="shared" si="42"/>
        <v>0</v>
      </c>
      <c r="J545" s="16" t="e">
        <f t="shared" si="43"/>
        <v>#DIV/0!</v>
      </c>
      <c r="K545">
        <f>SUMIF('Data Entry'!M$3:M$1000,A545,'Data Entry'!N$3:N$1000)+SUMIF('Data Entry'!O$3:O$1000,A545,'Data Entry'!P$3:P$1000)+SUMIF('Data Entry'!Q$3:Q$1000,A545,'Data Entry'!R$3:R$1000)</f>
        <v>0</v>
      </c>
      <c r="L545">
        <f t="shared" si="44"/>
        <v>0</v>
      </c>
    </row>
    <row r="546" spans="1:12">
      <c r="A546">
        <f>'Data Entry'!A547</f>
        <v>0</v>
      </c>
      <c r="B546">
        <f>'Data Entry'!B547</f>
        <v>0</v>
      </c>
      <c r="C546">
        <f>'Data Entry'!I547</f>
        <v>0</v>
      </c>
      <c r="D546">
        <f>'Data Entry'!J547</f>
        <v>0</v>
      </c>
      <c r="E546">
        <f t="shared" si="40"/>
        <v>0</v>
      </c>
      <c r="F546" s="16" t="e">
        <f t="shared" si="41"/>
        <v>#DIV/0!</v>
      </c>
      <c r="G546">
        <f>'Data Entry'!K547</f>
        <v>0</v>
      </c>
      <c r="H546">
        <f>'Data Entry'!L547</f>
        <v>0</v>
      </c>
      <c r="I546">
        <f t="shared" si="42"/>
        <v>0</v>
      </c>
      <c r="J546" s="16" t="e">
        <f t="shared" si="43"/>
        <v>#DIV/0!</v>
      </c>
      <c r="K546">
        <f>SUMIF('Data Entry'!M$3:M$1000,A546,'Data Entry'!N$3:N$1000)+SUMIF('Data Entry'!O$3:O$1000,A546,'Data Entry'!P$3:P$1000)+SUMIF('Data Entry'!Q$3:Q$1000,A546,'Data Entry'!R$3:R$1000)</f>
        <v>0</v>
      </c>
      <c r="L546">
        <f t="shared" si="44"/>
        <v>0</v>
      </c>
    </row>
    <row r="547" spans="1:12">
      <c r="A547">
        <f>'Data Entry'!A548</f>
        <v>0</v>
      </c>
      <c r="B547">
        <f>'Data Entry'!B548</f>
        <v>0</v>
      </c>
      <c r="C547">
        <f>'Data Entry'!I548</f>
        <v>0</v>
      </c>
      <c r="D547">
        <f>'Data Entry'!J548</f>
        <v>0</v>
      </c>
      <c r="E547">
        <f t="shared" si="40"/>
        <v>0</v>
      </c>
      <c r="F547" s="16" t="e">
        <f t="shared" si="41"/>
        <v>#DIV/0!</v>
      </c>
      <c r="G547">
        <f>'Data Entry'!K548</f>
        <v>0</v>
      </c>
      <c r="H547">
        <f>'Data Entry'!L548</f>
        <v>0</v>
      </c>
      <c r="I547">
        <f t="shared" si="42"/>
        <v>0</v>
      </c>
      <c r="J547" s="16" t="e">
        <f t="shared" si="43"/>
        <v>#DIV/0!</v>
      </c>
      <c r="K547">
        <f>SUMIF('Data Entry'!M$3:M$1000,A547,'Data Entry'!N$3:N$1000)+SUMIF('Data Entry'!O$3:O$1000,A547,'Data Entry'!P$3:P$1000)+SUMIF('Data Entry'!Q$3:Q$1000,A547,'Data Entry'!R$3:R$1000)</f>
        <v>0</v>
      </c>
      <c r="L547">
        <f t="shared" si="44"/>
        <v>0</v>
      </c>
    </row>
    <row r="548" spans="1:12">
      <c r="A548">
        <f>'Data Entry'!A549</f>
        <v>0</v>
      </c>
      <c r="B548">
        <f>'Data Entry'!B549</f>
        <v>0</v>
      </c>
      <c r="C548">
        <f>'Data Entry'!I549</f>
        <v>0</v>
      </c>
      <c r="D548">
        <f>'Data Entry'!J549</f>
        <v>0</v>
      </c>
      <c r="E548">
        <f t="shared" si="40"/>
        <v>0</v>
      </c>
      <c r="F548" s="16" t="e">
        <f t="shared" si="41"/>
        <v>#DIV/0!</v>
      </c>
      <c r="G548">
        <f>'Data Entry'!K549</f>
        <v>0</v>
      </c>
      <c r="H548">
        <f>'Data Entry'!L549</f>
        <v>0</v>
      </c>
      <c r="I548">
        <f t="shared" si="42"/>
        <v>0</v>
      </c>
      <c r="J548" s="16" t="e">
        <f t="shared" si="43"/>
        <v>#DIV/0!</v>
      </c>
      <c r="K548">
        <f>SUMIF('Data Entry'!M$3:M$1000,A548,'Data Entry'!N$3:N$1000)+SUMIF('Data Entry'!O$3:O$1000,A548,'Data Entry'!P$3:P$1000)+SUMIF('Data Entry'!Q$3:Q$1000,A548,'Data Entry'!R$3:R$1000)</f>
        <v>0</v>
      </c>
      <c r="L548">
        <f t="shared" si="44"/>
        <v>0</v>
      </c>
    </row>
    <row r="549" spans="1:12">
      <c r="A549">
        <f>'Data Entry'!A550</f>
        <v>0</v>
      </c>
      <c r="B549">
        <f>'Data Entry'!B550</f>
        <v>0</v>
      </c>
      <c r="C549">
        <f>'Data Entry'!I550</f>
        <v>0</v>
      </c>
      <c r="D549">
        <f>'Data Entry'!J550</f>
        <v>0</v>
      </c>
      <c r="E549">
        <f t="shared" si="40"/>
        <v>0</v>
      </c>
      <c r="F549" s="16" t="e">
        <f t="shared" si="41"/>
        <v>#DIV/0!</v>
      </c>
      <c r="G549">
        <f>'Data Entry'!K550</f>
        <v>0</v>
      </c>
      <c r="H549">
        <f>'Data Entry'!L550</f>
        <v>0</v>
      </c>
      <c r="I549">
        <f t="shared" si="42"/>
        <v>0</v>
      </c>
      <c r="J549" s="16" t="e">
        <f t="shared" si="43"/>
        <v>#DIV/0!</v>
      </c>
      <c r="K549">
        <f>SUMIF('Data Entry'!M$3:M$1000,A549,'Data Entry'!N$3:N$1000)+SUMIF('Data Entry'!O$3:O$1000,A549,'Data Entry'!P$3:P$1000)+SUMIF('Data Entry'!Q$3:Q$1000,A549,'Data Entry'!R$3:R$1000)</f>
        <v>0</v>
      </c>
      <c r="L549">
        <f t="shared" si="44"/>
        <v>0</v>
      </c>
    </row>
    <row r="550" spans="1:12">
      <c r="A550">
        <f>'Data Entry'!A551</f>
        <v>0</v>
      </c>
      <c r="B550">
        <f>'Data Entry'!B551</f>
        <v>0</v>
      </c>
      <c r="C550">
        <f>'Data Entry'!I551</f>
        <v>0</v>
      </c>
      <c r="D550">
        <f>'Data Entry'!J551</f>
        <v>0</v>
      </c>
      <c r="E550">
        <f t="shared" si="40"/>
        <v>0</v>
      </c>
      <c r="F550" s="16" t="e">
        <f t="shared" si="41"/>
        <v>#DIV/0!</v>
      </c>
      <c r="G550">
        <f>'Data Entry'!K551</f>
        <v>0</v>
      </c>
      <c r="H550">
        <f>'Data Entry'!L551</f>
        <v>0</v>
      </c>
      <c r="I550">
        <f t="shared" si="42"/>
        <v>0</v>
      </c>
      <c r="J550" s="16" t="e">
        <f t="shared" si="43"/>
        <v>#DIV/0!</v>
      </c>
      <c r="K550">
        <f>SUMIF('Data Entry'!M$3:M$1000,A550,'Data Entry'!N$3:N$1000)+SUMIF('Data Entry'!O$3:O$1000,A550,'Data Entry'!P$3:P$1000)+SUMIF('Data Entry'!Q$3:Q$1000,A550,'Data Entry'!R$3:R$1000)</f>
        <v>0</v>
      </c>
      <c r="L550">
        <f t="shared" si="44"/>
        <v>0</v>
      </c>
    </row>
    <row r="551" spans="1:12">
      <c r="A551">
        <f>'Data Entry'!A552</f>
        <v>0</v>
      </c>
      <c r="B551">
        <f>'Data Entry'!B552</f>
        <v>0</v>
      </c>
      <c r="C551">
        <f>'Data Entry'!I552</f>
        <v>0</v>
      </c>
      <c r="D551">
        <f>'Data Entry'!J552</f>
        <v>0</v>
      </c>
      <c r="E551">
        <f t="shared" si="40"/>
        <v>0</v>
      </c>
      <c r="F551" s="16" t="e">
        <f t="shared" si="41"/>
        <v>#DIV/0!</v>
      </c>
      <c r="G551">
        <f>'Data Entry'!K552</f>
        <v>0</v>
      </c>
      <c r="H551">
        <f>'Data Entry'!L552</f>
        <v>0</v>
      </c>
      <c r="I551">
        <f t="shared" si="42"/>
        <v>0</v>
      </c>
      <c r="J551" s="16" t="e">
        <f t="shared" si="43"/>
        <v>#DIV/0!</v>
      </c>
      <c r="K551">
        <f>SUMIF('Data Entry'!M$3:M$1000,A551,'Data Entry'!N$3:N$1000)+SUMIF('Data Entry'!O$3:O$1000,A551,'Data Entry'!P$3:P$1000)+SUMIF('Data Entry'!Q$3:Q$1000,A551,'Data Entry'!R$3:R$1000)</f>
        <v>0</v>
      </c>
      <c r="L551">
        <f t="shared" si="44"/>
        <v>0</v>
      </c>
    </row>
    <row r="552" spans="1:12">
      <c r="A552">
        <f>'Data Entry'!A553</f>
        <v>0</v>
      </c>
      <c r="B552">
        <f>'Data Entry'!B553</f>
        <v>0</v>
      </c>
      <c r="C552">
        <f>'Data Entry'!I553</f>
        <v>0</v>
      </c>
      <c r="D552">
        <f>'Data Entry'!J553</f>
        <v>0</v>
      </c>
      <c r="E552">
        <f t="shared" si="40"/>
        <v>0</v>
      </c>
      <c r="F552" s="16" t="e">
        <f t="shared" si="41"/>
        <v>#DIV/0!</v>
      </c>
      <c r="G552">
        <f>'Data Entry'!K553</f>
        <v>0</v>
      </c>
      <c r="H552">
        <f>'Data Entry'!L553</f>
        <v>0</v>
      </c>
      <c r="I552">
        <f t="shared" si="42"/>
        <v>0</v>
      </c>
      <c r="J552" s="16" t="e">
        <f t="shared" si="43"/>
        <v>#DIV/0!</v>
      </c>
      <c r="K552">
        <f>SUMIF('Data Entry'!M$3:M$1000,A552,'Data Entry'!N$3:N$1000)+SUMIF('Data Entry'!O$3:O$1000,A552,'Data Entry'!P$3:P$1000)+SUMIF('Data Entry'!Q$3:Q$1000,A552,'Data Entry'!R$3:R$1000)</f>
        <v>0</v>
      </c>
      <c r="L552">
        <f t="shared" si="44"/>
        <v>0</v>
      </c>
    </row>
    <row r="553" spans="1:12">
      <c r="A553">
        <f>'Data Entry'!A554</f>
        <v>0</v>
      </c>
      <c r="B553">
        <f>'Data Entry'!B554</f>
        <v>0</v>
      </c>
      <c r="C553">
        <f>'Data Entry'!I554</f>
        <v>0</v>
      </c>
      <c r="D553">
        <f>'Data Entry'!J554</f>
        <v>0</v>
      </c>
      <c r="E553">
        <f t="shared" si="40"/>
        <v>0</v>
      </c>
      <c r="F553" s="16" t="e">
        <f t="shared" si="41"/>
        <v>#DIV/0!</v>
      </c>
      <c r="G553">
        <f>'Data Entry'!K554</f>
        <v>0</v>
      </c>
      <c r="H553">
        <f>'Data Entry'!L554</f>
        <v>0</v>
      </c>
      <c r="I553">
        <f t="shared" si="42"/>
        <v>0</v>
      </c>
      <c r="J553" s="16" t="e">
        <f t="shared" si="43"/>
        <v>#DIV/0!</v>
      </c>
      <c r="K553">
        <f>SUMIF('Data Entry'!M$3:M$1000,A553,'Data Entry'!N$3:N$1000)+SUMIF('Data Entry'!O$3:O$1000,A553,'Data Entry'!P$3:P$1000)+SUMIF('Data Entry'!Q$3:Q$1000,A553,'Data Entry'!R$3:R$1000)</f>
        <v>0</v>
      </c>
      <c r="L553">
        <f t="shared" si="44"/>
        <v>0</v>
      </c>
    </row>
    <row r="554" spans="1:12">
      <c r="A554">
        <f>'Data Entry'!A555</f>
        <v>0</v>
      </c>
      <c r="B554">
        <f>'Data Entry'!B555</f>
        <v>0</v>
      </c>
      <c r="C554">
        <f>'Data Entry'!I555</f>
        <v>0</v>
      </c>
      <c r="D554">
        <f>'Data Entry'!J555</f>
        <v>0</v>
      </c>
      <c r="E554">
        <f t="shared" si="40"/>
        <v>0</v>
      </c>
      <c r="F554" s="16" t="e">
        <f t="shared" si="41"/>
        <v>#DIV/0!</v>
      </c>
      <c r="G554">
        <f>'Data Entry'!K555</f>
        <v>0</v>
      </c>
      <c r="H554">
        <f>'Data Entry'!L555</f>
        <v>0</v>
      </c>
      <c r="I554">
        <f t="shared" si="42"/>
        <v>0</v>
      </c>
      <c r="J554" s="16" t="e">
        <f t="shared" si="43"/>
        <v>#DIV/0!</v>
      </c>
      <c r="K554">
        <f>SUMIF('Data Entry'!M$3:M$1000,A554,'Data Entry'!N$3:N$1000)+SUMIF('Data Entry'!O$3:O$1000,A554,'Data Entry'!P$3:P$1000)+SUMIF('Data Entry'!Q$3:Q$1000,A554,'Data Entry'!R$3:R$1000)</f>
        <v>0</v>
      </c>
      <c r="L554">
        <f t="shared" si="44"/>
        <v>0</v>
      </c>
    </row>
    <row r="555" spans="1:12">
      <c r="A555">
        <f>'Data Entry'!A556</f>
        <v>0</v>
      </c>
      <c r="B555">
        <f>'Data Entry'!B556</f>
        <v>0</v>
      </c>
      <c r="C555">
        <f>'Data Entry'!I556</f>
        <v>0</v>
      </c>
      <c r="D555">
        <f>'Data Entry'!J556</f>
        <v>0</v>
      </c>
      <c r="E555">
        <f t="shared" si="40"/>
        <v>0</v>
      </c>
      <c r="F555" s="16" t="e">
        <f t="shared" si="41"/>
        <v>#DIV/0!</v>
      </c>
      <c r="G555">
        <f>'Data Entry'!K556</f>
        <v>0</v>
      </c>
      <c r="H555">
        <f>'Data Entry'!L556</f>
        <v>0</v>
      </c>
      <c r="I555">
        <f t="shared" si="42"/>
        <v>0</v>
      </c>
      <c r="J555" s="16" t="e">
        <f t="shared" si="43"/>
        <v>#DIV/0!</v>
      </c>
      <c r="K555">
        <f>SUMIF('Data Entry'!M$3:M$1000,A555,'Data Entry'!N$3:N$1000)+SUMIF('Data Entry'!O$3:O$1000,A555,'Data Entry'!P$3:P$1000)+SUMIF('Data Entry'!Q$3:Q$1000,A555,'Data Entry'!R$3:R$1000)</f>
        <v>0</v>
      </c>
      <c r="L555">
        <f t="shared" si="44"/>
        <v>0</v>
      </c>
    </row>
    <row r="556" spans="1:12">
      <c r="A556">
        <f>'Data Entry'!A557</f>
        <v>0</v>
      </c>
      <c r="B556">
        <f>'Data Entry'!B557</f>
        <v>0</v>
      </c>
      <c r="C556">
        <f>'Data Entry'!I557</f>
        <v>0</v>
      </c>
      <c r="D556">
        <f>'Data Entry'!J557</f>
        <v>0</v>
      </c>
      <c r="E556">
        <f t="shared" si="40"/>
        <v>0</v>
      </c>
      <c r="F556" s="16" t="e">
        <f t="shared" si="41"/>
        <v>#DIV/0!</v>
      </c>
      <c r="G556">
        <f>'Data Entry'!K557</f>
        <v>0</v>
      </c>
      <c r="H556">
        <f>'Data Entry'!L557</f>
        <v>0</v>
      </c>
      <c r="I556">
        <f t="shared" si="42"/>
        <v>0</v>
      </c>
      <c r="J556" s="16" t="e">
        <f t="shared" si="43"/>
        <v>#DIV/0!</v>
      </c>
      <c r="K556">
        <f>SUMIF('Data Entry'!M$3:M$1000,A556,'Data Entry'!N$3:N$1000)+SUMIF('Data Entry'!O$3:O$1000,A556,'Data Entry'!P$3:P$1000)+SUMIF('Data Entry'!Q$3:Q$1000,A556,'Data Entry'!R$3:R$1000)</f>
        <v>0</v>
      </c>
      <c r="L556">
        <f t="shared" si="44"/>
        <v>0</v>
      </c>
    </row>
    <row r="557" spans="1:12">
      <c r="A557">
        <f>'Data Entry'!A558</f>
        <v>0</v>
      </c>
      <c r="B557">
        <f>'Data Entry'!B558</f>
        <v>0</v>
      </c>
      <c r="C557">
        <f>'Data Entry'!I558</f>
        <v>0</v>
      </c>
      <c r="D557">
        <f>'Data Entry'!J558</f>
        <v>0</v>
      </c>
      <c r="E557">
        <f t="shared" si="40"/>
        <v>0</v>
      </c>
      <c r="F557" s="16" t="e">
        <f t="shared" si="41"/>
        <v>#DIV/0!</v>
      </c>
      <c r="G557">
        <f>'Data Entry'!K558</f>
        <v>0</v>
      </c>
      <c r="H557">
        <f>'Data Entry'!L558</f>
        <v>0</v>
      </c>
      <c r="I557">
        <f t="shared" si="42"/>
        <v>0</v>
      </c>
      <c r="J557" s="16" t="e">
        <f t="shared" si="43"/>
        <v>#DIV/0!</v>
      </c>
      <c r="K557">
        <f>SUMIF('Data Entry'!M$3:M$1000,A557,'Data Entry'!N$3:N$1000)+SUMIF('Data Entry'!O$3:O$1000,A557,'Data Entry'!P$3:P$1000)+SUMIF('Data Entry'!Q$3:Q$1000,A557,'Data Entry'!R$3:R$1000)</f>
        <v>0</v>
      </c>
      <c r="L557">
        <f t="shared" si="44"/>
        <v>0</v>
      </c>
    </row>
    <row r="558" spans="1:12">
      <c r="A558">
        <f>'Data Entry'!A559</f>
        <v>0</v>
      </c>
      <c r="B558">
        <f>'Data Entry'!B559</f>
        <v>0</v>
      </c>
      <c r="C558">
        <f>'Data Entry'!I559</f>
        <v>0</v>
      </c>
      <c r="D558">
        <f>'Data Entry'!J559</f>
        <v>0</v>
      </c>
      <c r="E558">
        <f t="shared" si="40"/>
        <v>0</v>
      </c>
      <c r="F558" s="16" t="e">
        <f t="shared" si="41"/>
        <v>#DIV/0!</v>
      </c>
      <c r="G558">
        <f>'Data Entry'!K559</f>
        <v>0</v>
      </c>
      <c r="H558">
        <f>'Data Entry'!L559</f>
        <v>0</v>
      </c>
      <c r="I558">
        <f t="shared" si="42"/>
        <v>0</v>
      </c>
      <c r="J558" s="16" t="e">
        <f t="shared" si="43"/>
        <v>#DIV/0!</v>
      </c>
      <c r="K558">
        <f>SUMIF('Data Entry'!M$3:M$1000,A558,'Data Entry'!N$3:N$1000)+SUMIF('Data Entry'!O$3:O$1000,A558,'Data Entry'!P$3:P$1000)+SUMIF('Data Entry'!Q$3:Q$1000,A558,'Data Entry'!R$3:R$1000)</f>
        <v>0</v>
      </c>
      <c r="L558">
        <f t="shared" si="44"/>
        <v>0</v>
      </c>
    </row>
    <row r="559" spans="1:12">
      <c r="A559">
        <f>'Data Entry'!A560</f>
        <v>0</v>
      </c>
      <c r="B559">
        <f>'Data Entry'!B560</f>
        <v>0</v>
      </c>
      <c r="C559">
        <f>'Data Entry'!I560</f>
        <v>0</v>
      </c>
      <c r="D559">
        <f>'Data Entry'!J560</f>
        <v>0</v>
      </c>
      <c r="E559">
        <f t="shared" si="40"/>
        <v>0</v>
      </c>
      <c r="F559" s="16" t="e">
        <f t="shared" si="41"/>
        <v>#DIV/0!</v>
      </c>
      <c r="G559">
        <f>'Data Entry'!K560</f>
        <v>0</v>
      </c>
      <c r="H559">
        <f>'Data Entry'!L560</f>
        <v>0</v>
      </c>
      <c r="I559">
        <f t="shared" si="42"/>
        <v>0</v>
      </c>
      <c r="J559" s="16" t="e">
        <f t="shared" si="43"/>
        <v>#DIV/0!</v>
      </c>
      <c r="K559">
        <f>SUMIF('Data Entry'!M$3:M$1000,A559,'Data Entry'!N$3:N$1000)+SUMIF('Data Entry'!O$3:O$1000,A559,'Data Entry'!P$3:P$1000)+SUMIF('Data Entry'!Q$3:Q$1000,A559,'Data Entry'!R$3:R$1000)</f>
        <v>0</v>
      </c>
      <c r="L559">
        <f t="shared" si="44"/>
        <v>0</v>
      </c>
    </row>
    <row r="560" spans="1:12">
      <c r="A560">
        <f>'Data Entry'!A561</f>
        <v>0</v>
      </c>
      <c r="B560">
        <f>'Data Entry'!B561</f>
        <v>0</v>
      </c>
      <c r="C560">
        <f>'Data Entry'!I561</f>
        <v>0</v>
      </c>
      <c r="D560">
        <f>'Data Entry'!J561</f>
        <v>0</v>
      </c>
      <c r="E560">
        <f t="shared" si="40"/>
        <v>0</v>
      </c>
      <c r="F560" s="16" t="e">
        <f t="shared" si="41"/>
        <v>#DIV/0!</v>
      </c>
      <c r="G560">
        <f>'Data Entry'!K561</f>
        <v>0</v>
      </c>
      <c r="H560">
        <f>'Data Entry'!L561</f>
        <v>0</v>
      </c>
      <c r="I560">
        <f t="shared" si="42"/>
        <v>0</v>
      </c>
      <c r="J560" s="16" t="e">
        <f t="shared" si="43"/>
        <v>#DIV/0!</v>
      </c>
      <c r="K560">
        <f>SUMIF('Data Entry'!M$3:M$1000,A560,'Data Entry'!N$3:N$1000)+SUMIF('Data Entry'!O$3:O$1000,A560,'Data Entry'!P$3:P$1000)+SUMIF('Data Entry'!Q$3:Q$1000,A560,'Data Entry'!R$3:R$1000)</f>
        <v>0</v>
      </c>
      <c r="L560">
        <f t="shared" si="44"/>
        <v>0</v>
      </c>
    </row>
    <row r="561" spans="1:12">
      <c r="A561">
        <f>'Data Entry'!A562</f>
        <v>0</v>
      </c>
      <c r="B561">
        <f>'Data Entry'!B562</f>
        <v>0</v>
      </c>
      <c r="C561">
        <f>'Data Entry'!I562</f>
        <v>0</v>
      </c>
      <c r="D561">
        <f>'Data Entry'!J562</f>
        <v>0</v>
      </c>
      <c r="E561">
        <f t="shared" si="40"/>
        <v>0</v>
      </c>
      <c r="F561" s="16" t="e">
        <f t="shared" si="41"/>
        <v>#DIV/0!</v>
      </c>
      <c r="G561">
        <f>'Data Entry'!K562</f>
        <v>0</v>
      </c>
      <c r="H561">
        <f>'Data Entry'!L562</f>
        <v>0</v>
      </c>
      <c r="I561">
        <f t="shared" si="42"/>
        <v>0</v>
      </c>
      <c r="J561" s="16" t="e">
        <f t="shared" si="43"/>
        <v>#DIV/0!</v>
      </c>
      <c r="K561">
        <f>SUMIF('Data Entry'!M$3:M$1000,A561,'Data Entry'!N$3:N$1000)+SUMIF('Data Entry'!O$3:O$1000,A561,'Data Entry'!P$3:P$1000)+SUMIF('Data Entry'!Q$3:Q$1000,A561,'Data Entry'!R$3:R$1000)</f>
        <v>0</v>
      </c>
      <c r="L561">
        <f t="shared" si="44"/>
        <v>0</v>
      </c>
    </row>
    <row r="562" spans="1:12">
      <c r="A562">
        <f>'Data Entry'!A563</f>
        <v>0</v>
      </c>
      <c r="B562">
        <f>'Data Entry'!B563</f>
        <v>0</v>
      </c>
      <c r="C562">
        <f>'Data Entry'!I563</f>
        <v>0</v>
      </c>
      <c r="D562">
        <f>'Data Entry'!J563</f>
        <v>0</v>
      </c>
      <c r="E562">
        <f t="shared" si="40"/>
        <v>0</v>
      </c>
      <c r="F562" s="16" t="e">
        <f t="shared" si="41"/>
        <v>#DIV/0!</v>
      </c>
      <c r="G562">
        <f>'Data Entry'!K563</f>
        <v>0</v>
      </c>
      <c r="H562">
        <f>'Data Entry'!L563</f>
        <v>0</v>
      </c>
      <c r="I562">
        <f t="shared" si="42"/>
        <v>0</v>
      </c>
      <c r="J562" s="16" t="e">
        <f t="shared" si="43"/>
        <v>#DIV/0!</v>
      </c>
      <c r="K562">
        <f>SUMIF('Data Entry'!M$3:M$1000,A562,'Data Entry'!N$3:N$1000)+SUMIF('Data Entry'!O$3:O$1000,A562,'Data Entry'!P$3:P$1000)+SUMIF('Data Entry'!Q$3:Q$1000,A562,'Data Entry'!R$3:R$1000)</f>
        <v>0</v>
      </c>
      <c r="L562">
        <f t="shared" si="44"/>
        <v>0</v>
      </c>
    </row>
    <row r="563" spans="1:12">
      <c r="A563">
        <f>'Data Entry'!A564</f>
        <v>0</v>
      </c>
      <c r="B563">
        <f>'Data Entry'!B564</f>
        <v>0</v>
      </c>
      <c r="C563">
        <f>'Data Entry'!I564</f>
        <v>0</v>
      </c>
      <c r="D563">
        <f>'Data Entry'!J564</f>
        <v>0</v>
      </c>
      <c r="E563">
        <f t="shared" si="40"/>
        <v>0</v>
      </c>
      <c r="F563" s="16" t="e">
        <f t="shared" si="41"/>
        <v>#DIV/0!</v>
      </c>
      <c r="G563">
        <f>'Data Entry'!K564</f>
        <v>0</v>
      </c>
      <c r="H563">
        <f>'Data Entry'!L564</f>
        <v>0</v>
      </c>
      <c r="I563">
        <f t="shared" si="42"/>
        <v>0</v>
      </c>
      <c r="J563" s="16" t="e">
        <f t="shared" si="43"/>
        <v>#DIV/0!</v>
      </c>
      <c r="K563">
        <f>SUMIF('Data Entry'!M$3:M$1000,A563,'Data Entry'!N$3:N$1000)+SUMIF('Data Entry'!O$3:O$1000,A563,'Data Entry'!P$3:P$1000)+SUMIF('Data Entry'!Q$3:Q$1000,A563,'Data Entry'!R$3:R$1000)</f>
        <v>0</v>
      </c>
      <c r="L563">
        <f t="shared" si="44"/>
        <v>0</v>
      </c>
    </row>
    <row r="564" spans="1:12">
      <c r="A564">
        <f>'Data Entry'!A565</f>
        <v>0</v>
      </c>
      <c r="B564">
        <f>'Data Entry'!B565</f>
        <v>0</v>
      </c>
      <c r="C564">
        <f>'Data Entry'!I565</f>
        <v>0</v>
      </c>
      <c r="D564">
        <f>'Data Entry'!J565</f>
        <v>0</v>
      </c>
      <c r="E564">
        <f t="shared" si="40"/>
        <v>0</v>
      </c>
      <c r="F564" s="16" t="e">
        <f t="shared" si="41"/>
        <v>#DIV/0!</v>
      </c>
      <c r="G564">
        <f>'Data Entry'!K565</f>
        <v>0</v>
      </c>
      <c r="H564">
        <f>'Data Entry'!L565</f>
        <v>0</v>
      </c>
      <c r="I564">
        <f t="shared" si="42"/>
        <v>0</v>
      </c>
      <c r="J564" s="16" t="e">
        <f t="shared" si="43"/>
        <v>#DIV/0!</v>
      </c>
      <c r="K564">
        <f>SUMIF('Data Entry'!M$3:M$1000,A564,'Data Entry'!N$3:N$1000)+SUMIF('Data Entry'!O$3:O$1000,A564,'Data Entry'!P$3:P$1000)+SUMIF('Data Entry'!Q$3:Q$1000,A564,'Data Entry'!R$3:R$1000)</f>
        <v>0</v>
      </c>
      <c r="L564">
        <f t="shared" si="44"/>
        <v>0</v>
      </c>
    </row>
    <row r="565" spans="1:12">
      <c r="A565">
        <f>'Data Entry'!A566</f>
        <v>0</v>
      </c>
      <c r="B565">
        <f>'Data Entry'!B566</f>
        <v>0</v>
      </c>
      <c r="C565">
        <f>'Data Entry'!I566</f>
        <v>0</v>
      </c>
      <c r="D565">
        <f>'Data Entry'!J566</f>
        <v>0</v>
      </c>
      <c r="E565">
        <f t="shared" si="40"/>
        <v>0</v>
      </c>
      <c r="F565" s="16" t="e">
        <f t="shared" si="41"/>
        <v>#DIV/0!</v>
      </c>
      <c r="G565">
        <f>'Data Entry'!K566</f>
        <v>0</v>
      </c>
      <c r="H565">
        <f>'Data Entry'!L566</f>
        <v>0</v>
      </c>
      <c r="I565">
        <f t="shared" si="42"/>
        <v>0</v>
      </c>
      <c r="J565" s="16" t="e">
        <f t="shared" si="43"/>
        <v>#DIV/0!</v>
      </c>
      <c r="K565">
        <f>SUMIF('Data Entry'!M$3:M$1000,A565,'Data Entry'!N$3:N$1000)+SUMIF('Data Entry'!O$3:O$1000,A565,'Data Entry'!P$3:P$1000)+SUMIF('Data Entry'!Q$3:Q$1000,A565,'Data Entry'!R$3:R$1000)</f>
        <v>0</v>
      </c>
      <c r="L565">
        <f t="shared" si="44"/>
        <v>0</v>
      </c>
    </row>
    <row r="566" spans="1:12">
      <c r="A566">
        <f>'Data Entry'!A567</f>
        <v>0</v>
      </c>
      <c r="B566">
        <f>'Data Entry'!B567</f>
        <v>0</v>
      </c>
      <c r="C566">
        <f>'Data Entry'!I567</f>
        <v>0</v>
      </c>
      <c r="D566">
        <f>'Data Entry'!J567</f>
        <v>0</v>
      </c>
      <c r="E566">
        <f t="shared" si="40"/>
        <v>0</v>
      </c>
      <c r="F566" s="16" t="e">
        <f t="shared" si="41"/>
        <v>#DIV/0!</v>
      </c>
      <c r="G566">
        <f>'Data Entry'!K567</f>
        <v>0</v>
      </c>
      <c r="H566">
        <f>'Data Entry'!L567</f>
        <v>0</v>
      </c>
      <c r="I566">
        <f t="shared" si="42"/>
        <v>0</v>
      </c>
      <c r="J566" s="16" t="e">
        <f t="shared" si="43"/>
        <v>#DIV/0!</v>
      </c>
      <c r="K566">
        <f>SUMIF('Data Entry'!M$3:M$1000,A566,'Data Entry'!N$3:N$1000)+SUMIF('Data Entry'!O$3:O$1000,A566,'Data Entry'!P$3:P$1000)+SUMIF('Data Entry'!Q$3:Q$1000,A566,'Data Entry'!R$3:R$1000)</f>
        <v>0</v>
      </c>
      <c r="L566">
        <f t="shared" si="44"/>
        <v>0</v>
      </c>
    </row>
    <row r="567" spans="1:12">
      <c r="A567">
        <f>'Data Entry'!A568</f>
        <v>0</v>
      </c>
      <c r="B567">
        <f>'Data Entry'!B568</f>
        <v>0</v>
      </c>
      <c r="C567">
        <f>'Data Entry'!I568</f>
        <v>0</v>
      </c>
      <c r="D567">
        <f>'Data Entry'!J568</f>
        <v>0</v>
      </c>
      <c r="E567">
        <f t="shared" si="40"/>
        <v>0</v>
      </c>
      <c r="F567" s="16" t="e">
        <f t="shared" si="41"/>
        <v>#DIV/0!</v>
      </c>
      <c r="G567">
        <f>'Data Entry'!K568</f>
        <v>0</v>
      </c>
      <c r="H567">
        <f>'Data Entry'!L568</f>
        <v>0</v>
      </c>
      <c r="I567">
        <f t="shared" si="42"/>
        <v>0</v>
      </c>
      <c r="J567" s="16" t="e">
        <f t="shared" si="43"/>
        <v>#DIV/0!</v>
      </c>
      <c r="K567">
        <f>SUMIF('Data Entry'!M$3:M$1000,A567,'Data Entry'!N$3:N$1000)+SUMIF('Data Entry'!O$3:O$1000,A567,'Data Entry'!P$3:P$1000)+SUMIF('Data Entry'!Q$3:Q$1000,A567,'Data Entry'!R$3:R$1000)</f>
        <v>0</v>
      </c>
      <c r="L567">
        <f t="shared" si="44"/>
        <v>0</v>
      </c>
    </row>
    <row r="568" spans="1:12">
      <c r="A568">
        <f>'Data Entry'!A569</f>
        <v>0</v>
      </c>
      <c r="B568">
        <f>'Data Entry'!B569</f>
        <v>0</v>
      </c>
      <c r="C568">
        <f>'Data Entry'!I569</f>
        <v>0</v>
      </c>
      <c r="D568">
        <f>'Data Entry'!J569</f>
        <v>0</v>
      </c>
      <c r="E568">
        <f t="shared" si="40"/>
        <v>0</v>
      </c>
      <c r="F568" s="16" t="e">
        <f t="shared" si="41"/>
        <v>#DIV/0!</v>
      </c>
      <c r="G568">
        <f>'Data Entry'!K569</f>
        <v>0</v>
      </c>
      <c r="H568">
        <f>'Data Entry'!L569</f>
        <v>0</v>
      </c>
      <c r="I568">
        <f t="shared" si="42"/>
        <v>0</v>
      </c>
      <c r="J568" s="16" t="e">
        <f t="shared" si="43"/>
        <v>#DIV/0!</v>
      </c>
      <c r="K568">
        <f>SUMIF('Data Entry'!M$3:M$1000,A568,'Data Entry'!N$3:N$1000)+SUMIF('Data Entry'!O$3:O$1000,A568,'Data Entry'!P$3:P$1000)+SUMIF('Data Entry'!Q$3:Q$1000,A568,'Data Entry'!R$3:R$1000)</f>
        <v>0</v>
      </c>
      <c r="L568">
        <f t="shared" si="44"/>
        <v>0</v>
      </c>
    </row>
    <row r="569" spans="1:12">
      <c r="A569">
        <f>'Data Entry'!A570</f>
        <v>0</v>
      </c>
      <c r="B569">
        <f>'Data Entry'!B570</f>
        <v>0</v>
      </c>
      <c r="C569">
        <f>'Data Entry'!I570</f>
        <v>0</v>
      </c>
      <c r="D569">
        <f>'Data Entry'!J570</f>
        <v>0</v>
      </c>
      <c r="E569">
        <f t="shared" si="40"/>
        <v>0</v>
      </c>
      <c r="F569" s="16" t="e">
        <f t="shared" si="41"/>
        <v>#DIV/0!</v>
      </c>
      <c r="G569">
        <f>'Data Entry'!K570</f>
        <v>0</v>
      </c>
      <c r="H569">
        <f>'Data Entry'!L570</f>
        <v>0</v>
      </c>
      <c r="I569">
        <f t="shared" si="42"/>
        <v>0</v>
      </c>
      <c r="J569" s="16" t="e">
        <f t="shared" si="43"/>
        <v>#DIV/0!</v>
      </c>
      <c r="K569">
        <f>SUMIF('Data Entry'!M$3:M$1000,A569,'Data Entry'!N$3:N$1000)+SUMIF('Data Entry'!O$3:O$1000,A569,'Data Entry'!P$3:P$1000)+SUMIF('Data Entry'!Q$3:Q$1000,A569,'Data Entry'!R$3:R$1000)</f>
        <v>0</v>
      </c>
      <c r="L569">
        <f t="shared" si="44"/>
        <v>0</v>
      </c>
    </row>
    <row r="570" spans="1:12">
      <c r="A570">
        <f>'Data Entry'!A571</f>
        <v>0</v>
      </c>
      <c r="B570">
        <f>'Data Entry'!B571</f>
        <v>0</v>
      </c>
      <c r="C570">
        <f>'Data Entry'!I571</f>
        <v>0</v>
      </c>
      <c r="D570">
        <f>'Data Entry'!J571</f>
        <v>0</v>
      </c>
      <c r="E570">
        <f t="shared" si="40"/>
        <v>0</v>
      </c>
      <c r="F570" s="16" t="e">
        <f t="shared" si="41"/>
        <v>#DIV/0!</v>
      </c>
      <c r="G570">
        <f>'Data Entry'!K571</f>
        <v>0</v>
      </c>
      <c r="H570">
        <f>'Data Entry'!L571</f>
        <v>0</v>
      </c>
      <c r="I570">
        <f t="shared" si="42"/>
        <v>0</v>
      </c>
      <c r="J570" s="16" t="e">
        <f t="shared" si="43"/>
        <v>#DIV/0!</v>
      </c>
      <c r="K570">
        <f>SUMIF('Data Entry'!M$3:M$1000,A570,'Data Entry'!N$3:N$1000)+SUMIF('Data Entry'!O$3:O$1000,A570,'Data Entry'!P$3:P$1000)+SUMIF('Data Entry'!Q$3:Q$1000,A570,'Data Entry'!R$3:R$1000)</f>
        <v>0</v>
      </c>
      <c r="L570">
        <f t="shared" si="44"/>
        <v>0</v>
      </c>
    </row>
    <row r="571" spans="1:12">
      <c r="A571">
        <f>'Data Entry'!A572</f>
        <v>0</v>
      </c>
      <c r="B571">
        <f>'Data Entry'!B572</f>
        <v>0</v>
      </c>
      <c r="C571">
        <f>'Data Entry'!I572</f>
        <v>0</v>
      </c>
      <c r="D571">
        <f>'Data Entry'!J572</f>
        <v>0</v>
      </c>
      <c r="E571">
        <f t="shared" si="40"/>
        <v>0</v>
      </c>
      <c r="F571" s="16" t="e">
        <f t="shared" si="41"/>
        <v>#DIV/0!</v>
      </c>
      <c r="G571">
        <f>'Data Entry'!K572</f>
        <v>0</v>
      </c>
      <c r="H571">
        <f>'Data Entry'!L572</f>
        <v>0</v>
      </c>
      <c r="I571">
        <f t="shared" si="42"/>
        <v>0</v>
      </c>
      <c r="J571" s="16" t="e">
        <f t="shared" si="43"/>
        <v>#DIV/0!</v>
      </c>
      <c r="K571">
        <f>SUMIF('Data Entry'!M$3:M$1000,A571,'Data Entry'!N$3:N$1000)+SUMIF('Data Entry'!O$3:O$1000,A571,'Data Entry'!P$3:P$1000)+SUMIF('Data Entry'!Q$3:Q$1000,A571,'Data Entry'!R$3:R$1000)</f>
        <v>0</v>
      </c>
      <c r="L571">
        <f t="shared" si="44"/>
        <v>0</v>
      </c>
    </row>
    <row r="572" spans="1:12">
      <c r="A572">
        <f>'Data Entry'!A573</f>
        <v>0</v>
      </c>
      <c r="B572">
        <f>'Data Entry'!B573</f>
        <v>0</v>
      </c>
      <c r="C572">
        <f>'Data Entry'!I573</f>
        <v>0</v>
      </c>
      <c r="D572">
        <f>'Data Entry'!J573</f>
        <v>0</v>
      </c>
      <c r="E572">
        <f t="shared" si="40"/>
        <v>0</v>
      </c>
      <c r="F572" s="16" t="e">
        <f t="shared" si="41"/>
        <v>#DIV/0!</v>
      </c>
      <c r="G572">
        <f>'Data Entry'!K573</f>
        <v>0</v>
      </c>
      <c r="H572">
        <f>'Data Entry'!L573</f>
        <v>0</v>
      </c>
      <c r="I572">
        <f t="shared" si="42"/>
        <v>0</v>
      </c>
      <c r="J572" s="16" t="e">
        <f t="shared" si="43"/>
        <v>#DIV/0!</v>
      </c>
      <c r="K572">
        <f>SUMIF('Data Entry'!M$3:M$1000,A572,'Data Entry'!N$3:N$1000)+SUMIF('Data Entry'!O$3:O$1000,A572,'Data Entry'!P$3:P$1000)+SUMIF('Data Entry'!Q$3:Q$1000,A572,'Data Entry'!R$3:R$1000)</f>
        <v>0</v>
      </c>
      <c r="L572">
        <f t="shared" si="44"/>
        <v>0</v>
      </c>
    </row>
    <row r="573" spans="1:12">
      <c r="A573">
        <f>'Data Entry'!A574</f>
        <v>0</v>
      </c>
      <c r="B573">
        <f>'Data Entry'!B574</f>
        <v>0</v>
      </c>
      <c r="C573">
        <f>'Data Entry'!I574</f>
        <v>0</v>
      </c>
      <c r="D573">
        <f>'Data Entry'!J574</f>
        <v>0</v>
      </c>
      <c r="E573">
        <f t="shared" si="40"/>
        <v>0</v>
      </c>
      <c r="F573" s="16" t="e">
        <f t="shared" si="41"/>
        <v>#DIV/0!</v>
      </c>
      <c r="G573">
        <f>'Data Entry'!K574</f>
        <v>0</v>
      </c>
      <c r="H573">
        <f>'Data Entry'!L574</f>
        <v>0</v>
      </c>
      <c r="I573">
        <f t="shared" si="42"/>
        <v>0</v>
      </c>
      <c r="J573" s="16" t="e">
        <f t="shared" si="43"/>
        <v>#DIV/0!</v>
      </c>
      <c r="K573">
        <f>SUMIF('Data Entry'!M$3:M$1000,A573,'Data Entry'!N$3:N$1000)+SUMIF('Data Entry'!O$3:O$1000,A573,'Data Entry'!P$3:P$1000)+SUMIF('Data Entry'!Q$3:Q$1000,A573,'Data Entry'!R$3:R$1000)</f>
        <v>0</v>
      </c>
      <c r="L573">
        <f t="shared" si="44"/>
        <v>0</v>
      </c>
    </row>
    <row r="574" spans="1:12">
      <c r="A574">
        <f>'Data Entry'!A575</f>
        <v>0</v>
      </c>
      <c r="B574">
        <f>'Data Entry'!B575</f>
        <v>0</v>
      </c>
      <c r="C574">
        <f>'Data Entry'!I575</f>
        <v>0</v>
      </c>
      <c r="D574">
        <f>'Data Entry'!J575</f>
        <v>0</v>
      </c>
      <c r="E574">
        <f t="shared" si="40"/>
        <v>0</v>
      </c>
      <c r="F574" s="16" t="e">
        <f t="shared" si="41"/>
        <v>#DIV/0!</v>
      </c>
      <c r="G574">
        <f>'Data Entry'!K575</f>
        <v>0</v>
      </c>
      <c r="H574">
        <f>'Data Entry'!L575</f>
        <v>0</v>
      </c>
      <c r="I574">
        <f t="shared" si="42"/>
        <v>0</v>
      </c>
      <c r="J574" s="16" t="e">
        <f t="shared" si="43"/>
        <v>#DIV/0!</v>
      </c>
      <c r="K574">
        <f>SUMIF('Data Entry'!M$3:M$1000,A574,'Data Entry'!N$3:N$1000)+SUMIF('Data Entry'!O$3:O$1000,A574,'Data Entry'!P$3:P$1000)+SUMIF('Data Entry'!Q$3:Q$1000,A574,'Data Entry'!R$3:R$1000)</f>
        <v>0</v>
      </c>
      <c r="L574">
        <f t="shared" si="44"/>
        <v>0</v>
      </c>
    </row>
    <row r="575" spans="1:12">
      <c r="A575">
        <f>'Data Entry'!A576</f>
        <v>0</v>
      </c>
      <c r="B575">
        <f>'Data Entry'!B576</f>
        <v>0</v>
      </c>
      <c r="C575">
        <f>'Data Entry'!I576</f>
        <v>0</v>
      </c>
      <c r="D575">
        <f>'Data Entry'!J576</f>
        <v>0</v>
      </c>
      <c r="E575">
        <f t="shared" si="40"/>
        <v>0</v>
      </c>
      <c r="F575" s="16" t="e">
        <f t="shared" si="41"/>
        <v>#DIV/0!</v>
      </c>
      <c r="G575">
        <f>'Data Entry'!K576</f>
        <v>0</v>
      </c>
      <c r="H575">
        <f>'Data Entry'!L576</f>
        <v>0</v>
      </c>
      <c r="I575">
        <f t="shared" si="42"/>
        <v>0</v>
      </c>
      <c r="J575" s="16" t="e">
        <f t="shared" si="43"/>
        <v>#DIV/0!</v>
      </c>
      <c r="K575">
        <f>SUMIF('Data Entry'!M$3:M$1000,A575,'Data Entry'!N$3:N$1000)+SUMIF('Data Entry'!O$3:O$1000,A575,'Data Entry'!P$3:P$1000)+SUMIF('Data Entry'!Q$3:Q$1000,A575,'Data Entry'!R$3:R$1000)</f>
        <v>0</v>
      </c>
      <c r="L575">
        <f t="shared" si="44"/>
        <v>0</v>
      </c>
    </row>
    <row r="576" spans="1:12">
      <c r="A576">
        <f>'Data Entry'!A577</f>
        <v>0</v>
      </c>
      <c r="B576">
        <f>'Data Entry'!B577</f>
        <v>0</v>
      </c>
      <c r="C576">
        <f>'Data Entry'!I577</f>
        <v>0</v>
      </c>
      <c r="D576">
        <f>'Data Entry'!J577</f>
        <v>0</v>
      </c>
      <c r="E576">
        <f t="shared" si="40"/>
        <v>0</v>
      </c>
      <c r="F576" s="16" t="e">
        <f t="shared" si="41"/>
        <v>#DIV/0!</v>
      </c>
      <c r="G576">
        <f>'Data Entry'!K577</f>
        <v>0</v>
      </c>
      <c r="H576">
        <f>'Data Entry'!L577</f>
        <v>0</v>
      </c>
      <c r="I576">
        <f t="shared" si="42"/>
        <v>0</v>
      </c>
      <c r="J576" s="16" t="e">
        <f t="shared" si="43"/>
        <v>#DIV/0!</v>
      </c>
      <c r="K576">
        <f>SUMIF('Data Entry'!M$3:M$1000,A576,'Data Entry'!N$3:N$1000)+SUMIF('Data Entry'!O$3:O$1000,A576,'Data Entry'!P$3:P$1000)+SUMIF('Data Entry'!Q$3:Q$1000,A576,'Data Entry'!R$3:R$1000)</f>
        <v>0</v>
      </c>
      <c r="L576">
        <f t="shared" si="44"/>
        <v>0</v>
      </c>
    </row>
    <row r="577" spans="1:12">
      <c r="A577">
        <f>'Data Entry'!A578</f>
        <v>0</v>
      </c>
      <c r="B577">
        <f>'Data Entry'!B578</f>
        <v>0</v>
      </c>
      <c r="C577">
        <f>'Data Entry'!I578</f>
        <v>0</v>
      </c>
      <c r="D577">
        <f>'Data Entry'!J578</f>
        <v>0</v>
      </c>
      <c r="E577">
        <f t="shared" si="40"/>
        <v>0</v>
      </c>
      <c r="F577" s="16" t="e">
        <f t="shared" si="41"/>
        <v>#DIV/0!</v>
      </c>
      <c r="G577">
        <f>'Data Entry'!K578</f>
        <v>0</v>
      </c>
      <c r="H577">
        <f>'Data Entry'!L578</f>
        <v>0</v>
      </c>
      <c r="I577">
        <f t="shared" si="42"/>
        <v>0</v>
      </c>
      <c r="J577" s="16" t="e">
        <f t="shared" si="43"/>
        <v>#DIV/0!</v>
      </c>
      <c r="K577">
        <f>SUMIF('Data Entry'!M$3:M$1000,A577,'Data Entry'!N$3:N$1000)+SUMIF('Data Entry'!O$3:O$1000,A577,'Data Entry'!P$3:P$1000)+SUMIF('Data Entry'!Q$3:Q$1000,A577,'Data Entry'!R$3:R$1000)</f>
        <v>0</v>
      </c>
      <c r="L577">
        <f t="shared" si="44"/>
        <v>0</v>
      </c>
    </row>
    <row r="578" spans="1:12">
      <c r="A578">
        <f>'Data Entry'!A579</f>
        <v>0</v>
      </c>
      <c r="B578">
        <f>'Data Entry'!B579</f>
        <v>0</v>
      </c>
      <c r="C578">
        <f>'Data Entry'!I579</f>
        <v>0</v>
      </c>
      <c r="D578">
        <f>'Data Entry'!J579</f>
        <v>0</v>
      </c>
      <c r="E578">
        <f t="shared" si="40"/>
        <v>0</v>
      </c>
      <c r="F578" s="16" t="e">
        <f t="shared" si="41"/>
        <v>#DIV/0!</v>
      </c>
      <c r="G578">
        <f>'Data Entry'!K579</f>
        <v>0</v>
      </c>
      <c r="H578">
        <f>'Data Entry'!L579</f>
        <v>0</v>
      </c>
      <c r="I578">
        <f t="shared" si="42"/>
        <v>0</v>
      </c>
      <c r="J578" s="16" t="e">
        <f t="shared" si="43"/>
        <v>#DIV/0!</v>
      </c>
      <c r="K578">
        <f>SUMIF('Data Entry'!M$3:M$1000,A578,'Data Entry'!N$3:N$1000)+SUMIF('Data Entry'!O$3:O$1000,A578,'Data Entry'!P$3:P$1000)+SUMIF('Data Entry'!Q$3:Q$1000,A578,'Data Entry'!R$3:R$1000)</f>
        <v>0</v>
      </c>
      <c r="L578">
        <f t="shared" si="44"/>
        <v>0</v>
      </c>
    </row>
    <row r="579" spans="1:12">
      <c r="A579">
        <f>'Data Entry'!A580</f>
        <v>0</v>
      </c>
      <c r="B579">
        <f>'Data Entry'!B580</f>
        <v>0</v>
      </c>
      <c r="C579">
        <f>'Data Entry'!I580</f>
        <v>0</v>
      </c>
      <c r="D579">
        <f>'Data Entry'!J580</f>
        <v>0</v>
      </c>
      <c r="E579">
        <f t="shared" ref="E579:E642" si="45">C579+D579</f>
        <v>0</v>
      </c>
      <c r="F579" s="16" t="e">
        <f t="shared" ref="F579:F642" si="46">C579/E579</f>
        <v>#DIV/0!</v>
      </c>
      <c r="G579">
        <f>'Data Entry'!K580</f>
        <v>0</v>
      </c>
      <c r="H579">
        <f>'Data Entry'!L580</f>
        <v>0</v>
      </c>
      <c r="I579">
        <f t="shared" ref="I579:I642" si="47">G579+H579</f>
        <v>0</v>
      </c>
      <c r="J579" s="16" t="e">
        <f t="shared" ref="J579:J642" si="48">G579/I579</f>
        <v>#DIV/0!</v>
      </c>
      <c r="K579">
        <f>SUMIF('Data Entry'!M$3:M$1000,A579,'Data Entry'!N$3:N$1000)+SUMIF('Data Entry'!O$3:O$1000,A579,'Data Entry'!P$3:P$1000)+SUMIF('Data Entry'!Q$3:Q$1000,A579,'Data Entry'!R$3:R$1000)</f>
        <v>0</v>
      </c>
      <c r="L579">
        <f t="shared" ref="L579:L642" si="49">(G579*2)+C579</f>
        <v>0</v>
      </c>
    </row>
    <row r="580" spans="1:12">
      <c r="A580">
        <f>'Data Entry'!A581</f>
        <v>0</v>
      </c>
      <c r="B580">
        <f>'Data Entry'!B581</f>
        <v>0</v>
      </c>
      <c r="C580">
        <f>'Data Entry'!I581</f>
        <v>0</v>
      </c>
      <c r="D580">
        <f>'Data Entry'!J581</f>
        <v>0</v>
      </c>
      <c r="E580">
        <f t="shared" si="45"/>
        <v>0</v>
      </c>
      <c r="F580" s="16" t="e">
        <f t="shared" si="46"/>
        <v>#DIV/0!</v>
      </c>
      <c r="G580">
        <f>'Data Entry'!K581</f>
        <v>0</v>
      </c>
      <c r="H580">
        <f>'Data Entry'!L581</f>
        <v>0</v>
      </c>
      <c r="I580">
        <f t="shared" si="47"/>
        <v>0</v>
      </c>
      <c r="J580" s="16" t="e">
        <f t="shared" si="48"/>
        <v>#DIV/0!</v>
      </c>
      <c r="K580">
        <f>SUMIF('Data Entry'!M$3:M$1000,A580,'Data Entry'!N$3:N$1000)+SUMIF('Data Entry'!O$3:O$1000,A580,'Data Entry'!P$3:P$1000)+SUMIF('Data Entry'!Q$3:Q$1000,A580,'Data Entry'!R$3:R$1000)</f>
        <v>0</v>
      </c>
      <c r="L580">
        <f t="shared" si="49"/>
        <v>0</v>
      </c>
    </row>
    <row r="581" spans="1:12">
      <c r="A581">
        <f>'Data Entry'!A582</f>
        <v>0</v>
      </c>
      <c r="B581">
        <f>'Data Entry'!B582</f>
        <v>0</v>
      </c>
      <c r="C581">
        <f>'Data Entry'!I582</f>
        <v>0</v>
      </c>
      <c r="D581">
        <f>'Data Entry'!J582</f>
        <v>0</v>
      </c>
      <c r="E581">
        <f t="shared" si="45"/>
        <v>0</v>
      </c>
      <c r="F581" s="16" t="e">
        <f t="shared" si="46"/>
        <v>#DIV/0!</v>
      </c>
      <c r="G581">
        <f>'Data Entry'!K582</f>
        <v>0</v>
      </c>
      <c r="H581">
        <f>'Data Entry'!L582</f>
        <v>0</v>
      </c>
      <c r="I581">
        <f t="shared" si="47"/>
        <v>0</v>
      </c>
      <c r="J581" s="16" t="e">
        <f t="shared" si="48"/>
        <v>#DIV/0!</v>
      </c>
      <c r="K581">
        <f>SUMIF('Data Entry'!M$3:M$1000,A581,'Data Entry'!N$3:N$1000)+SUMIF('Data Entry'!O$3:O$1000,A581,'Data Entry'!P$3:P$1000)+SUMIF('Data Entry'!Q$3:Q$1000,A581,'Data Entry'!R$3:R$1000)</f>
        <v>0</v>
      </c>
      <c r="L581">
        <f t="shared" si="49"/>
        <v>0</v>
      </c>
    </row>
    <row r="582" spans="1:12">
      <c r="A582">
        <f>'Data Entry'!A583</f>
        <v>0</v>
      </c>
      <c r="B582">
        <f>'Data Entry'!B583</f>
        <v>0</v>
      </c>
      <c r="C582">
        <f>'Data Entry'!I583</f>
        <v>0</v>
      </c>
      <c r="D582">
        <f>'Data Entry'!J583</f>
        <v>0</v>
      </c>
      <c r="E582">
        <f t="shared" si="45"/>
        <v>0</v>
      </c>
      <c r="F582" s="16" t="e">
        <f t="shared" si="46"/>
        <v>#DIV/0!</v>
      </c>
      <c r="G582">
        <f>'Data Entry'!K583</f>
        <v>0</v>
      </c>
      <c r="H582">
        <f>'Data Entry'!L583</f>
        <v>0</v>
      </c>
      <c r="I582">
        <f t="shared" si="47"/>
        <v>0</v>
      </c>
      <c r="J582" s="16" t="e">
        <f t="shared" si="48"/>
        <v>#DIV/0!</v>
      </c>
      <c r="K582">
        <f>SUMIF('Data Entry'!M$3:M$1000,A582,'Data Entry'!N$3:N$1000)+SUMIF('Data Entry'!O$3:O$1000,A582,'Data Entry'!P$3:P$1000)+SUMIF('Data Entry'!Q$3:Q$1000,A582,'Data Entry'!R$3:R$1000)</f>
        <v>0</v>
      </c>
      <c r="L582">
        <f t="shared" si="49"/>
        <v>0</v>
      </c>
    </row>
    <row r="583" spans="1:12">
      <c r="A583">
        <f>'Data Entry'!A584</f>
        <v>0</v>
      </c>
      <c r="B583">
        <f>'Data Entry'!B584</f>
        <v>0</v>
      </c>
      <c r="C583">
        <f>'Data Entry'!I584</f>
        <v>0</v>
      </c>
      <c r="D583">
        <f>'Data Entry'!J584</f>
        <v>0</v>
      </c>
      <c r="E583">
        <f t="shared" si="45"/>
        <v>0</v>
      </c>
      <c r="F583" s="16" t="e">
        <f t="shared" si="46"/>
        <v>#DIV/0!</v>
      </c>
      <c r="G583">
        <f>'Data Entry'!K584</f>
        <v>0</v>
      </c>
      <c r="H583">
        <f>'Data Entry'!L584</f>
        <v>0</v>
      </c>
      <c r="I583">
        <f t="shared" si="47"/>
        <v>0</v>
      </c>
      <c r="J583" s="16" t="e">
        <f t="shared" si="48"/>
        <v>#DIV/0!</v>
      </c>
      <c r="K583">
        <f>SUMIF('Data Entry'!M$3:M$1000,A583,'Data Entry'!N$3:N$1000)+SUMIF('Data Entry'!O$3:O$1000,A583,'Data Entry'!P$3:P$1000)+SUMIF('Data Entry'!Q$3:Q$1000,A583,'Data Entry'!R$3:R$1000)</f>
        <v>0</v>
      </c>
      <c r="L583">
        <f t="shared" si="49"/>
        <v>0</v>
      </c>
    </row>
    <row r="584" spans="1:12">
      <c r="A584">
        <f>'Data Entry'!A585</f>
        <v>0</v>
      </c>
      <c r="B584">
        <f>'Data Entry'!B585</f>
        <v>0</v>
      </c>
      <c r="C584">
        <f>'Data Entry'!I585</f>
        <v>0</v>
      </c>
      <c r="D584">
        <f>'Data Entry'!J585</f>
        <v>0</v>
      </c>
      <c r="E584">
        <f t="shared" si="45"/>
        <v>0</v>
      </c>
      <c r="F584" s="16" t="e">
        <f t="shared" si="46"/>
        <v>#DIV/0!</v>
      </c>
      <c r="G584">
        <f>'Data Entry'!K585</f>
        <v>0</v>
      </c>
      <c r="H584">
        <f>'Data Entry'!L585</f>
        <v>0</v>
      </c>
      <c r="I584">
        <f t="shared" si="47"/>
        <v>0</v>
      </c>
      <c r="J584" s="16" t="e">
        <f t="shared" si="48"/>
        <v>#DIV/0!</v>
      </c>
      <c r="K584">
        <f>SUMIF('Data Entry'!M$3:M$1000,A584,'Data Entry'!N$3:N$1000)+SUMIF('Data Entry'!O$3:O$1000,A584,'Data Entry'!P$3:P$1000)+SUMIF('Data Entry'!Q$3:Q$1000,A584,'Data Entry'!R$3:R$1000)</f>
        <v>0</v>
      </c>
      <c r="L584">
        <f t="shared" si="49"/>
        <v>0</v>
      </c>
    </row>
    <row r="585" spans="1:12">
      <c r="A585">
        <f>'Data Entry'!A586</f>
        <v>0</v>
      </c>
      <c r="B585">
        <f>'Data Entry'!B586</f>
        <v>0</v>
      </c>
      <c r="C585">
        <f>'Data Entry'!I586</f>
        <v>0</v>
      </c>
      <c r="D585">
        <f>'Data Entry'!J586</f>
        <v>0</v>
      </c>
      <c r="E585">
        <f t="shared" si="45"/>
        <v>0</v>
      </c>
      <c r="F585" s="16" t="e">
        <f t="shared" si="46"/>
        <v>#DIV/0!</v>
      </c>
      <c r="G585">
        <f>'Data Entry'!K586</f>
        <v>0</v>
      </c>
      <c r="H585">
        <f>'Data Entry'!L586</f>
        <v>0</v>
      </c>
      <c r="I585">
        <f t="shared" si="47"/>
        <v>0</v>
      </c>
      <c r="J585" s="16" t="e">
        <f t="shared" si="48"/>
        <v>#DIV/0!</v>
      </c>
      <c r="K585">
        <f>SUMIF('Data Entry'!M$3:M$1000,A585,'Data Entry'!N$3:N$1000)+SUMIF('Data Entry'!O$3:O$1000,A585,'Data Entry'!P$3:P$1000)+SUMIF('Data Entry'!Q$3:Q$1000,A585,'Data Entry'!R$3:R$1000)</f>
        <v>0</v>
      </c>
      <c r="L585">
        <f t="shared" si="49"/>
        <v>0</v>
      </c>
    </row>
    <row r="586" spans="1:12">
      <c r="A586">
        <f>'Data Entry'!A587</f>
        <v>0</v>
      </c>
      <c r="B586">
        <f>'Data Entry'!B587</f>
        <v>0</v>
      </c>
      <c r="C586">
        <f>'Data Entry'!I587</f>
        <v>0</v>
      </c>
      <c r="D586">
        <f>'Data Entry'!J587</f>
        <v>0</v>
      </c>
      <c r="E586">
        <f t="shared" si="45"/>
        <v>0</v>
      </c>
      <c r="F586" s="16" t="e">
        <f t="shared" si="46"/>
        <v>#DIV/0!</v>
      </c>
      <c r="G586">
        <f>'Data Entry'!K587</f>
        <v>0</v>
      </c>
      <c r="H586">
        <f>'Data Entry'!L587</f>
        <v>0</v>
      </c>
      <c r="I586">
        <f t="shared" si="47"/>
        <v>0</v>
      </c>
      <c r="J586" s="16" t="e">
        <f t="shared" si="48"/>
        <v>#DIV/0!</v>
      </c>
      <c r="K586">
        <f>SUMIF('Data Entry'!M$3:M$1000,A586,'Data Entry'!N$3:N$1000)+SUMIF('Data Entry'!O$3:O$1000,A586,'Data Entry'!P$3:P$1000)+SUMIF('Data Entry'!Q$3:Q$1000,A586,'Data Entry'!R$3:R$1000)</f>
        <v>0</v>
      </c>
      <c r="L586">
        <f t="shared" si="49"/>
        <v>0</v>
      </c>
    </row>
    <row r="587" spans="1:12">
      <c r="A587">
        <f>'Data Entry'!A588</f>
        <v>0</v>
      </c>
      <c r="B587">
        <f>'Data Entry'!B588</f>
        <v>0</v>
      </c>
      <c r="C587">
        <f>'Data Entry'!I588</f>
        <v>0</v>
      </c>
      <c r="D587">
        <f>'Data Entry'!J588</f>
        <v>0</v>
      </c>
      <c r="E587">
        <f t="shared" si="45"/>
        <v>0</v>
      </c>
      <c r="F587" s="16" t="e">
        <f t="shared" si="46"/>
        <v>#DIV/0!</v>
      </c>
      <c r="G587">
        <f>'Data Entry'!K588</f>
        <v>0</v>
      </c>
      <c r="H587">
        <f>'Data Entry'!L588</f>
        <v>0</v>
      </c>
      <c r="I587">
        <f t="shared" si="47"/>
        <v>0</v>
      </c>
      <c r="J587" s="16" t="e">
        <f t="shared" si="48"/>
        <v>#DIV/0!</v>
      </c>
      <c r="K587">
        <f>SUMIF('Data Entry'!M$3:M$1000,A587,'Data Entry'!N$3:N$1000)+SUMIF('Data Entry'!O$3:O$1000,A587,'Data Entry'!P$3:P$1000)+SUMIF('Data Entry'!Q$3:Q$1000,A587,'Data Entry'!R$3:R$1000)</f>
        <v>0</v>
      </c>
      <c r="L587">
        <f t="shared" si="49"/>
        <v>0</v>
      </c>
    </row>
    <row r="588" spans="1:12">
      <c r="A588">
        <f>'Data Entry'!A589</f>
        <v>0</v>
      </c>
      <c r="B588">
        <f>'Data Entry'!B589</f>
        <v>0</v>
      </c>
      <c r="C588">
        <f>'Data Entry'!I589</f>
        <v>0</v>
      </c>
      <c r="D588">
        <f>'Data Entry'!J589</f>
        <v>0</v>
      </c>
      <c r="E588">
        <f t="shared" si="45"/>
        <v>0</v>
      </c>
      <c r="F588" s="16" t="e">
        <f t="shared" si="46"/>
        <v>#DIV/0!</v>
      </c>
      <c r="G588">
        <f>'Data Entry'!K589</f>
        <v>0</v>
      </c>
      <c r="H588">
        <f>'Data Entry'!L589</f>
        <v>0</v>
      </c>
      <c r="I588">
        <f t="shared" si="47"/>
        <v>0</v>
      </c>
      <c r="J588" s="16" t="e">
        <f t="shared" si="48"/>
        <v>#DIV/0!</v>
      </c>
      <c r="K588">
        <f>SUMIF('Data Entry'!M$3:M$1000,A588,'Data Entry'!N$3:N$1000)+SUMIF('Data Entry'!O$3:O$1000,A588,'Data Entry'!P$3:P$1000)+SUMIF('Data Entry'!Q$3:Q$1000,A588,'Data Entry'!R$3:R$1000)</f>
        <v>0</v>
      </c>
      <c r="L588">
        <f t="shared" si="49"/>
        <v>0</v>
      </c>
    </row>
    <row r="589" spans="1:12">
      <c r="A589">
        <f>'Data Entry'!A590</f>
        <v>0</v>
      </c>
      <c r="B589">
        <f>'Data Entry'!B590</f>
        <v>0</v>
      </c>
      <c r="C589">
        <f>'Data Entry'!I590</f>
        <v>0</v>
      </c>
      <c r="D589">
        <f>'Data Entry'!J590</f>
        <v>0</v>
      </c>
      <c r="E589">
        <f t="shared" si="45"/>
        <v>0</v>
      </c>
      <c r="F589" s="16" t="e">
        <f t="shared" si="46"/>
        <v>#DIV/0!</v>
      </c>
      <c r="G589">
        <f>'Data Entry'!K590</f>
        <v>0</v>
      </c>
      <c r="H589">
        <f>'Data Entry'!L590</f>
        <v>0</v>
      </c>
      <c r="I589">
        <f t="shared" si="47"/>
        <v>0</v>
      </c>
      <c r="J589" s="16" t="e">
        <f t="shared" si="48"/>
        <v>#DIV/0!</v>
      </c>
      <c r="K589">
        <f>SUMIF('Data Entry'!M$3:M$1000,A589,'Data Entry'!N$3:N$1000)+SUMIF('Data Entry'!O$3:O$1000,A589,'Data Entry'!P$3:P$1000)+SUMIF('Data Entry'!Q$3:Q$1000,A589,'Data Entry'!R$3:R$1000)</f>
        <v>0</v>
      </c>
      <c r="L589">
        <f t="shared" si="49"/>
        <v>0</v>
      </c>
    </row>
    <row r="590" spans="1:12">
      <c r="A590">
        <f>'Data Entry'!A591</f>
        <v>0</v>
      </c>
      <c r="B590">
        <f>'Data Entry'!B591</f>
        <v>0</v>
      </c>
      <c r="C590">
        <f>'Data Entry'!I591</f>
        <v>0</v>
      </c>
      <c r="D590">
        <f>'Data Entry'!J591</f>
        <v>0</v>
      </c>
      <c r="E590">
        <f t="shared" si="45"/>
        <v>0</v>
      </c>
      <c r="F590" s="16" t="e">
        <f t="shared" si="46"/>
        <v>#DIV/0!</v>
      </c>
      <c r="G590">
        <f>'Data Entry'!K591</f>
        <v>0</v>
      </c>
      <c r="H590">
        <f>'Data Entry'!L591</f>
        <v>0</v>
      </c>
      <c r="I590">
        <f t="shared" si="47"/>
        <v>0</v>
      </c>
      <c r="J590" s="16" t="e">
        <f t="shared" si="48"/>
        <v>#DIV/0!</v>
      </c>
      <c r="K590">
        <f>SUMIF('Data Entry'!M$3:M$1000,A590,'Data Entry'!N$3:N$1000)+SUMIF('Data Entry'!O$3:O$1000,A590,'Data Entry'!P$3:P$1000)+SUMIF('Data Entry'!Q$3:Q$1000,A590,'Data Entry'!R$3:R$1000)</f>
        <v>0</v>
      </c>
      <c r="L590">
        <f t="shared" si="49"/>
        <v>0</v>
      </c>
    </row>
    <row r="591" spans="1:12">
      <c r="A591">
        <f>'Data Entry'!A592</f>
        <v>0</v>
      </c>
      <c r="B591">
        <f>'Data Entry'!B592</f>
        <v>0</v>
      </c>
      <c r="C591">
        <f>'Data Entry'!I592</f>
        <v>0</v>
      </c>
      <c r="D591">
        <f>'Data Entry'!J592</f>
        <v>0</v>
      </c>
      <c r="E591">
        <f t="shared" si="45"/>
        <v>0</v>
      </c>
      <c r="F591" s="16" t="e">
        <f t="shared" si="46"/>
        <v>#DIV/0!</v>
      </c>
      <c r="G591">
        <f>'Data Entry'!K592</f>
        <v>0</v>
      </c>
      <c r="H591">
        <f>'Data Entry'!L592</f>
        <v>0</v>
      </c>
      <c r="I591">
        <f t="shared" si="47"/>
        <v>0</v>
      </c>
      <c r="J591" s="16" t="e">
        <f t="shared" si="48"/>
        <v>#DIV/0!</v>
      </c>
      <c r="K591">
        <f>SUMIF('Data Entry'!M$3:M$1000,A591,'Data Entry'!N$3:N$1000)+SUMIF('Data Entry'!O$3:O$1000,A591,'Data Entry'!P$3:P$1000)+SUMIF('Data Entry'!Q$3:Q$1000,A591,'Data Entry'!R$3:R$1000)</f>
        <v>0</v>
      </c>
      <c r="L591">
        <f t="shared" si="49"/>
        <v>0</v>
      </c>
    </row>
    <row r="592" spans="1:12">
      <c r="A592">
        <f>'Data Entry'!A593</f>
        <v>0</v>
      </c>
      <c r="B592">
        <f>'Data Entry'!B593</f>
        <v>0</v>
      </c>
      <c r="C592">
        <f>'Data Entry'!I593</f>
        <v>0</v>
      </c>
      <c r="D592">
        <f>'Data Entry'!J593</f>
        <v>0</v>
      </c>
      <c r="E592">
        <f t="shared" si="45"/>
        <v>0</v>
      </c>
      <c r="F592" s="16" t="e">
        <f t="shared" si="46"/>
        <v>#DIV/0!</v>
      </c>
      <c r="G592">
        <f>'Data Entry'!K593</f>
        <v>0</v>
      </c>
      <c r="H592">
        <f>'Data Entry'!L593</f>
        <v>0</v>
      </c>
      <c r="I592">
        <f t="shared" si="47"/>
        <v>0</v>
      </c>
      <c r="J592" s="16" t="e">
        <f t="shared" si="48"/>
        <v>#DIV/0!</v>
      </c>
      <c r="K592">
        <f>SUMIF('Data Entry'!M$3:M$1000,A592,'Data Entry'!N$3:N$1000)+SUMIF('Data Entry'!O$3:O$1000,A592,'Data Entry'!P$3:P$1000)+SUMIF('Data Entry'!Q$3:Q$1000,A592,'Data Entry'!R$3:R$1000)</f>
        <v>0</v>
      </c>
      <c r="L592">
        <f t="shared" si="49"/>
        <v>0</v>
      </c>
    </row>
    <row r="593" spans="1:12">
      <c r="A593">
        <f>'Data Entry'!A594</f>
        <v>0</v>
      </c>
      <c r="B593">
        <f>'Data Entry'!B594</f>
        <v>0</v>
      </c>
      <c r="C593">
        <f>'Data Entry'!I594</f>
        <v>0</v>
      </c>
      <c r="D593">
        <f>'Data Entry'!J594</f>
        <v>0</v>
      </c>
      <c r="E593">
        <f t="shared" si="45"/>
        <v>0</v>
      </c>
      <c r="F593" s="16" t="e">
        <f t="shared" si="46"/>
        <v>#DIV/0!</v>
      </c>
      <c r="G593">
        <f>'Data Entry'!K594</f>
        <v>0</v>
      </c>
      <c r="H593">
        <f>'Data Entry'!L594</f>
        <v>0</v>
      </c>
      <c r="I593">
        <f t="shared" si="47"/>
        <v>0</v>
      </c>
      <c r="J593" s="16" t="e">
        <f t="shared" si="48"/>
        <v>#DIV/0!</v>
      </c>
      <c r="K593">
        <f>SUMIF('Data Entry'!M$3:M$1000,A593,'Data Entry'!N$3:N$1000)+SUMIF('Data Entry'!O$3:O$1000,A593,'Data Entry'!P$3:P$1000)+SUMIF('Data Entry'!Q$3:Q$1000,A593,'Data Entry'!R$3:R$1000)</f>
        <v>0</v>
      </c>
      <c r="L593">
        <f t="shared" si="49"/>
        <v>0</v>
      </c>
    </row>
    <row r="594" spans="1:12">
      <c r="A594">
        <f>'Data Entry'!A595</f>
        <v>0</v>
      </c>
      <c r="B594">
        <f>'Data Entry'!B595</f>
        <v>0</v>
      </c>
      <c r="C594">
        <f>'Data Entry'!I595</f>
        <v>0</v>
      </c>
      <c r="D594">
        <f>'Data Entry'!J595</f>
        <v>0</v>
      </c>
      <c r="E594">
        <f t="shared" si="45"/>
        <v>0</v>
      </c>
      <c r="F594" s="16" t="e">
        <f t="shared" si="46"/>
        <v>#DIV/0!</v>
      </c>
      <c r="G594">
        <f>'Data Entry'!K595</f>
        <v>0</v>
      </c>
      <c r="H594">
        <f>'Data Entry'!L595</f>
        <v>0</v>
      </c>
      <c r="I594">
        <f t="shared" si="47"/>
        <v>0</v>
      </c>
      <c r="J594" s="16" t="e">
        <f t="shared" si="48"/>
        <v>#DIV/0!</v>
      </c>
      <c r="K594">
        <f>SUMIF('Data Entry'!M$3:M$1000,A594,'Data Entry'!N$3:N$1000)+SUMIF('Data Entry'!O$3:O$1000,A594,'Data Entry'!P$3:P$1000)+SUMIF('Data Entry'!Q$3:Q$1000,A594,'Data Entry'!R$3:R$1000)</f>
        <v>0</v>
      </c>
      <c r="L594">
        <f t="shared" si="49"/>
        <v>0</v>
      </c>
    </row>
    <row r="595" spans="1:12">
      <c r="A595">
        <f>'Data Entry'!A596</f>
        <v>0</v>
      </c>
      <c r="B595">
        <f>'Data Entry'!B596</f>
        <v>0</v>
      </c>
      <c r="C595">
        <f>'Data Entry'!I596</f>
        <v>0</v>
      </c>
      <c r="D595">
        <f>'Data Entry'!J596</f>
        <v>0</v>
      </c>
      <c r="E595">
        <f t="shared" si="45"/>
        <v>0</v>
      </c>
      <c r="F595" s="16" t="e">
        <f t="shared" si="46"/>
        <v>#DIV/0!</v>
      </c>
      <c r="G595">
        <f>'Data Entry'!K596</f>
        <v>0</v>
      </c>
      <c r="H595">
        <f>'Data Entry'!L596</f>
        <v>0</v>
      </c>
      <c r="I595">
        <f t="shared" si="47"/>
        <v>0</v>
      </c>
      <c r="J595" s="16" t="e">
        <f t="shared" si="48"/>
        <v>#DIV/0!</v>
      </c>
      <c r="K595">
        <f>SUMIF('Data Entry'!M$3:M$1000,A595,'Data Entry'!N$3:N$1000)+SUMIF('Data Entry'!O$3:O$1000,A595,'Data Entry'!P$3:P$1000)+SUMIF('Data Entry'!Q$3:Q$1000,A595,'Data Entry'!R$3:R$1000)</f>
        <v>0</v>
      </c>
      <c r="L595">
        <f t="shared" si="49"/>
        <v>0</v>
      </c>
    </row>
    <row r="596" spans="1:12">
      <c r="A596">
        <f>'Data Entry'!A597</f>
        <v>0</v>
      </c>
      <c r="B596">
        <f>'Data Entry'!B597</f>
        <v>0</v>
      </c>
      <c r="C596">
        <f>'Data Entry'!I597</f>
        <v>0</v>
      </c>
      <c r="D596">
        <f>'Data Entry'!J597</f>
        <v>0</v>
      </c>
      <c r="E596">
        <f t="shared" si="45"/>
        <v>0</v>
      </c>
      <c r="F596" s="16" t="e">
        <f t="shared" si="46"/>
        <v>#DIV/0!</v>
      </c>
      <c r="G596">
        <f>'Data Entry'!K597</f>
        <v>0</v>
      </c>
      <c r="H596">
        <f>'Data Entry'!L597</f>
        <v>0</v>
      </c>
      <c r="I596">
        <f t="shared" si="47"/>
        <v>0</v>
      </c>
      <c r="J596" s="16" t="e">
        <f t="shared" si="48"/>
        <v>#DIV/0!</v>
      </c>
      <c r="K596">
        <f>SUMIF('Data Entry'!M$3:M$1000,A596,'Data Entry'!N$3:N$1000)+SUMIF('Data Entry'!O$3:O$1000,A596,'Data Entry'!P$3:P$1000)+SUMIF('Data Entry'!Q$3:Q$1000,A596,'Data Entry'!R$3:R$1000)</f>
        <v>0</v>
      </c>
      <c r="L596">
        <f t="shared" si="49"/>
        <v>0</v>
      </c>
    </row>
    <row r="597" spans="1:12">
      <c r="A597">
        <f>'Data Entry'!A598</f>
        <v>0</v>
      </c>
      <c r="B597">
        <f>'Data Entry'!B598</f>
        <v>0</v>
      </c>
      <c r="C597">
        <f>'Data Entry'!I598</f>
        <v>0</v>
      </c>
      <c r="D597">
        <f>'Data Entry'!J598</f>
        <v>0</v>
      </c>
      <c r="E597">
        <f t="shared" si="45"/>
        <v>0</v>
      </c>
      <c r="F597" s="16" t="e">
        <f t="shared" si="46"/>
        <v>#DIV/0!</v>
      </c>
      <c r="G597">
        <f>'Data Entry'!K598</f>
        <v>0</v>
      </c>
      <c r="H597">
        <f>'Data Entry'!L598</f>
        <v>0</v>
      </c>
      <c r="I597">
        <f t="shared" si="47"/>
        <v>0</v>
      </c>
      <c r="J597" s="16" t="e">
        <f t="shared" si="48"/>
        <v>#DIV/0!</v>
      </c>
      <c r="K597">
        <f>SUMIF('Data Entry'!M$3:M$1000,A597,'Data Entry'!N$3:N$1000)+SUMIF('Data Entry'!O$3:O$1000,A597,'Data Entry'!P$3:P$1000)+SUMIF('Data Entry'!Q$3:Q$1000,A597,'Data Entry'!R$3:R$1000)</f>
        <v>0</v>
      </c>
      <c r="L597">
        <f t="shared" si="49"/>
        <v>0</v>
      </c>
    </row>
    <row r="598" spans="1:12">
      <c r="A598">
        <f>'Data Entry'!A599</f>
        <v>0</v>
      </c>
      <c r="B598">
        <f>'Data Entry'!B599</f>
        <v>0</v>
      </c>
      <c r="C598">
        <f>'Data Entry'!I599</f>
        <v>0</v>
      </c>
      <c r="D598">
        <f>'Data Entry'!J599</f>
        <v>0</v>
      </c>
      <c r="E598">
        <f t="shared" si="45"/>
        <v>0</v>
      </c>
      <c r="F598" s="16" t="e">
        <f t="shared" si="46"/>
        <v>#DIV/0!</v>
      </c>
      <c r="G598">
        <f>'Data Entry'!K599</f>
        <v>0</v>
      </c>
      <c r="H598">
        <f>'Data Entry'!L599</f>
        <v>0</v>
      </c>
      <c r="I598">
        <f t="shared" si="47"/>
        <v>0</v>
      </c>
      <c r="J598" s="16" t="e">
        <f t="shared" si="48"/>
        <v>#DIV/0!</v>
      </c>
      <c r="K598">
        <f>SUMIF('Data Entry'!M$3:M$1000,A598,'Data Entry'!N$3:N$1000)+SUMIF('Data Entry'!O$3:O$1000,A598,'Data Entry'!P$3:P$1000)+SUMIF('Data Entry'!Q$3:Q$1000,A598,'Data Entry'!R$3:R$1000)</f>
        <v>0</v>
      </c>
      <c r="L598">
        <f t="shared" si="49"/>
        <v>0</v>
      </c>
    </row>
    <row r="599" spans="1:12">
      <c r="A599">
        <f>'Data Entry'!A600</f>
        <v>0</v>
      </c>
      <c r="B599">
        <f>'Data Entry'!B600</f>
        <v>0</v>
      </c>
      <c r="C599">
        <f>'Data Entry'!I600</f>
        <v>0</v>
      </c>
      <c r="D599">
        <f>'Data Entry'!J600</f>
        <v>0</v>
      </c>
      <c r="E599">
        <f t="shared" si="45"/>
        <v>0</v>
      </c>
      <c r="F599" s="16" t="e">
        <f t="shared" si="46"/>
        <v>#DIV/0!</v>
      </c>
      <c r="G599">
        <f>'Data Entry'!K600</f>
        <v>0</v>
      </c>
      <c r="H599">
        <f>'Data Entry'!L600</f>
        <v>0</v>
      </c>
      <c r="I599">
        <f t="shared" si="47"/>
        <v>0</v>
      </c>
      <c r="J599" s="16" t="e">
        <f t="shared" si="48"/>
        <v>#DIV/0!</v>
      </c>
      <c r="K599">
        <f>SUMIF('Data Entry'!M$3:M$1000,A599,'Data Entry'!N$3:N$1000)+SUMIF('Data Entry'!O$3:O$1000,A599,'Data Entry'!P$3:P$1000)+SUMIF('Data Entry'!Q$3:Q$1000,A599,'Data Entry'!R$3:R$1000)</f>
        <v>0</v>
      </c>
      <c r="L599">
        <f t="shared" si="49"/>
        <v>0</v>
      </c>
    </row>
    <row r="600" spans="1:12">
      <c r="A600">
        <f>'Data Entry'!A601</f>
        <v>0</v>
      </c>
      <c r="B600">
        <f>'Data Entry'!B601</f>
        <v>0</v>
      </c>
      <c r="C600">
        <f>'Data Entry'!I601</f>
        <v>0</v>
      </c>
      <c r="D600">
        <f>'Data Entry'!J601</f>
        <v>0</v>
      </c>
      <c r="E600">
        <f t="shared" si="45"/>
        <v>0</v>
      </c>
      <c r="F600" s="16" t="e">
        <f t="shared" si="46"/>
        <v>#DIV/0!</v>
      </c>
      <c r="G600">
        <f>'Data Entry'!K601</f>
        <v>0</v>
      </c>
      <c r="H600">
        <f>'Data Entry'!L601</f>
        <v>0</v>
      </c>
      <c r="I600">
        <f t="shared" si="47"/>
        <v>0</v>
      </c>
      <c r="J600" s="16" t="e">
        <f t="shared" si="48"/>
        <v>#DIV/0!</v>
      </c>
      <c r="K600">
        <f>SUMIF('Data Entry'!M$3:M$1000,A600,'Data Entry'!N$3:N$1000)+SUMIF('Data Entry'!O$3:O$1000,A600,'Data Entry'!P$3:P$1000)+SUMIF('Data Entry'!Q$3:Q$1000,A600,'Data Entry'!R$3:R$1000)</f>
        <v>0</v>
      </c>
      <c r="L600">
        <f t="shared" si="49"/>
        <v>0</v>
      </c>
    </row>
    <row r="601" spans="1:12">
      <c r="A601">
        <f>'Data Entry'!A602</f>
        <v>0</v>
      </c>
      <c r="B601">
        <f>'Data Entry'!B602</f>
        <v>0</v>
      </c>
      <c r="C601">
        <f>'Data Entry'!I602</f>
        <v>0</v>
      </c>
      <c r="D601">
        <f>'Data Entry'!J602</f>
        <v>0</v>
      </c>
      <c r="E601">
        <f t="shared" si="45"/>
        <v>0</v>
      </c>
      <c r="F601" s="16" t="e">
        <f t="shared" si="46"/>
        <v>#DIV/0!</v>
      </c>
      <c r="G601">
        <f>'Data Entry'!K602</f>
        <v>0</v>
      </c>
      <c r="H601">
        <f>'Data Entry'!L602</f>
        <v>0</v>
      </c>
      <c r="I601">
        <f t="shared" si="47"/>
        <v>0</v>
      </c>
      <c r="J601" s="16" t="e">
        <f t="shared" si="48"/>
        <v>#DIV/0!</v>
      </c>
      <c r="K601">
        <f>SUMIF('Data Entry'!M$3:M$1000,A601,'Data Entry'!N$3:N$1000)+SUMIF('Data Entry'!O$3:O$1000,A601,'Data Entry'!P$3:P$1000)+SUMIF('Data Entry'!Q$3:Q$1000,A601,'Data Entry'!R$3:R$1000)</f>
        <v>0</v>
      </c>
      <c r="L601">
        <f t="shared" si="49"/>
        <v>0</v>
      </c>
    </row>
    <row r="602" spans="1:12">
      <c r="A602">
        <f>'Data Entry'!A603</f>
        <v>0</v>
      </c>
      <c r="B602">
        <f>'Data Entry'!B603</f>
        <v>0</v>
      </c>
      <c r="C602">
        <f>'Data Entry'!I603</f>
        <v>0</v>
      </c>
      <c r="D602">
        <f>'Data Entry'!J603</f>
        <v>0</v>
      </c>
      <c r="E602">
        <f t="shared" si="45"/>
        <v>0</v>
      </c>
      <c r="F602" s="16" t="e">
        <f t="shared" si="46"/>
        <v>#DIV/0!</v>
      </c>
      <c r="G602">
        <f>'Data Entry'!K603</f>
        <v>0</v>
      </c>
      <c r="H602">
        <f>'Data Entry'!L603</f>
        <v>0</v>
      </c>
      <c r="I602">
        <f t="shared" si="47"/>
        <v>0</v>
      </c>
      <c r="J602" s="16" t="e">
        <f t="shared" si="48"/>
        <v>#DIV/0!</v>
      </c>
      <c r="K602">
        <f>SUMIF('Data Entry'!M$3:M$1000,A602,'Data Entry'!N$3:N$1000)+SUMIF('Data Entry'!O$3:O$1000,A602,'Data Entry'!P$3:P$1000)+SUMIF('Data Entry'!Q$3:Q$1000,A602,'Data Entry'!R$3:R$1000)</f>
        <v>0</v>
      </c>
      <c r="L602">
        <f t="shared" si="49"/>
        <v>0</v>
      </c>
    </row>
    <row r="603" spans="1:12">
      <c r="A603">
        <f>'Data Entry'!A604</f>
        <v>0</v>
      </c>
      <c r="B603">
        <f>'Data Entry'!B604</f>
        <v>0</v>
      </c>
      <c r="C603">
        <f>'Data Entry'!I604</f>
        <v>0</v>
      </c>
      <c r="D603">
        <f>'Data Entry'!J604</f>
        <v>0</v>
      </c>
      <c r="E603">
        <f t="shared" si="45"/>
        <v>0</v>
      </c>
      <c r="F603" s="16" t="e">
        <f t="shared" si="46"/>
        <v>#DIV/0!</v>
      </c>
      <c r="G603">
        <f>'Data Entry'!K604</f>
        <v>0</v>
      </c>
      <c r="H603">
        <f>'Data Entry'!L604</f>
        <v>0</v>
      </c>
      <c r="I603">
        <f t="shared" si="47"/>
        <v>0</v>
      </c>
      <c r="J603" s="16" t="e">
        <f t="shared" si="48"/>
        <v>#DIV/0!</v>
      </c>
      <c r="K603">
        <f>SUMIF('Data Entry'!M$3:M$1000,A603,'Data Entry'!N$3:N$1000)+SUMIF('Data Entry'!O$3:O$1000,A603,'Data Entry'!P$3:P$1000)+SUMIF('Data Entry'!Q$3:Q$1000,A603,'Data Entry'!R$3:R$1000)</f>
        <v>0</v>
      </c>
      <c r="L603">
        <f t="shared" si="49"/>
        <v>0</v>
      </c>
    </row>
    <row r="604" spans="1:12">
      <c r="A604">
        <f>'Data Entry'!A605</f>
        <v>0</v>
      </c>
      <c r="B604">
        <f>'Data Entry'!B605</f>
        <v>0</v>
      </c>
      <c r="C604">
        <f>'Data Entry'!I605</f>
        <v>0</v>
      </c>
      <c r="D604">
        <f>'Data Entry'!J605</f>
        <v>0</v>
      </c>
      <c r="E604">
        <f t="shared" si="45"/>
        <v>0</v>
      </c>
      <c r="F604" s="16" t="e">
        <f t="shared" si="46"/>
        <v>#DIV/0!</v>
      </c>
      <c r="G604">
        <f>'Data Entry'!K605</f>
        <v>0</v>
      </c>
      <c r="H604">
        <f>'Data Entry'!L605</f>
        <v>0</v>
      </c>
      <c r="I604">
        <f t="shared" si="47"/>
        <v>0</v>
      </c>
      <c r="J604" s="16" t="e">
        <f t="shared" si="48"/>
        <v>#DIV/0!</v>
      </c>
      <c r="K604">
        <f>SUMIF('Data Entry'!M$3:M$1000,A604,'Data Entry'!N$3:N$1000)+SUMIF('Data Entry'!O$3:O$1000,A604,'Data Entry'!P$3:P$1000)+SUMIF('Data Entry'!Q$3:Q$1000,A604,'Data Entry'!R$3:R$1000)</f>
        <v>0</v>
      </c>
      <c r="L604">
        <f t="shared" si="49"/>
        <v>0</v>
      </c>
    </row>
    <row r="605" spans="1:12">
      <c r="A605">
        <f>'Data Entry'!A606</f>
        <v>0</v>
      </c>
      <c r="B605">
        <f>'Data Entry'!B606</f>
        <v>0</v>
      </c>
      <c r="C605">
        <f>'Data Entry'!I606</f>
        <v>0</v>
      </c>
      <c r="D605">
        <f>'Data Entry'!J606</f>
        <v>0</v>
      </c>
      <c r="E605">
        <f t="shared" si="45"/>
        <v>0</v>
      </c>
      <c r="F605" s="16" t="e">
        <f t="shared" si="46"/>
        <v>#DIV/0!</v>
      </c>
      <c r="G605">
        <f>'Data Entry'!K606</f>
        <v>0</v>
      </c>
      <c r="H605">
        <f>'Data Entry'!L606</f>
        <v>0</v>
      </c>
      <c r="I605">
        <f t="shared" si="47"/>
        <v>0</v>
      </c>
      <c r="J605" s="16" t="e">
        <f t="shared" si="48"/>
        <v>#DIV/0!</v>
      </c>
      <c r="K605">
        <f>SUMIF('Data Entry'!M$3:M$1000,A605,'Data Entry'!N$3:N$1000)+SUMIF('Data Entry'!O$3:O$1000,A605,'Data Entry'!P$3:P$1000)+SUMIF('Data Entry'!Q$3:Q$1000,A605,'Data Entry'!R$3:R$1000)</f>
        <v>0</v>
      </c>
      <c r="L605">
        <f t="shared" si="49"/>
        <v>0</v>
      </c>
    </row>
    <row r="606" spans="1:12">
      <c r="A606">
        <f>'Data Entry'!A607</f>
        <v>0</v>
      </c>
      <c r="B606">
        <f>'Data Entry'!B607</f>
        <v>0</v>
      </c>
      <c r="C606">
        <f>'Data Entry'!I607</f>
        <v>0</v>
      </c>
      <c r="D606">
        <f>'Data Entry'!J607</f>
        <v>0</v>
      </c>
      <c r="E606">
        <f t="shared" si="45"/>
        <v>0</v>
      </c>
      <c r="F606" s="16" t="e">
        <f t="shared" si="46"/>
        <v>#DIV/0!</v>
      </c>
      <c r="G606">
        <f>'Data Entry'!K607</f>
        <v>0</v>
      </c>
      <c r="H606">
        <f>'Data Entry'!L607</f>
        <v>0</v>
      </c>
      <c r="I606">
        <f t="shared" si="47"/>
        <v>0</v>
      </c>
      <c r="J606" s="16" t="e">
        <f t="shared" si="48"/>
        <v>#DIV/0!</v>
      </c>
      <c r="K606">
        <f>SUMIF('Data Entry'!M$3:M$1000,A606,'Data Entry'!N$3:N$1000)+SUMIF('Data Entry'!O$3:O$1000,A606,'Data Entry'!P$3:P$1000)+SUMIF('Data Entry'!Q$3:Q$1000,A606,'Data Entry'!R$3:R$1000)</f>
        <v>0</v>
      </c>
      <c r="L606">
        <f t="shared" si="49"/>
        <v>0</v>
      </c>
    </row>
    <row r="607" spans="1:12">
      <c r="A607">
        <f>'Data Entry'!A608</f>
        <v>0</v>
      </c>
      <c r="B607">
        <f>'Data Entry'!B608</f>
        <v>0</v>
      </c>
      <c r="C607">
        <f>'Data Entry'!I608</f>
        <v>0</v>
      </c>
      <c r="D607">
        <f>'Data Entry'!J608</f>
        <v>0</v>
      </c>
      <c r="E607">
        <f t="shared" si="45"/>
        <v>0</v>
      </c>
      <c r="F607" s="16" t="e">
        <f t="shared" si="46"/>
        <v>#DIV/0!</v>
      </c>
      <c r="G607">
        <f>'Data Entry'!K608</f>
        <v>0</v>
      </c>
      <c r="H607">
        <f>'Data Entry'!L608</f>
        <v>0</v>
      </c>
      <c r="I607">
        <f t="shared" si="47"/>
        <v>0</v>
      </c>
      <c r="J607" s="16" t="e">
        <f t="shared" si="48"/>
        <v>#DIV/0!</v>
      </c>
      <c r="K607">
        <f>SUMIF('Data Entry'!M$3:M$1000,A607,'Data Entry'!N$3:N$1000)+SUMIF('Data Entry'!O$3:O$1000,A607,'Data Entry'!P$3:P$1000)+SUMIF('Data Entry'!Q$3:Q$1000,A607,'Data Entry'!R$3:R$1000)</f>
        <v>0</v>
      </c>
      <c r="L607">
        <f t="shared" si="49"/>
        <v>0</v>
      </c>
    </row>
    <row r="608" spans="1:12">
      <c r="A608">
        <f>'Data Entry'!A609</f>
        <v>0</v>
      </c>
      <c r="B608">
        <f>'Data Entry'!B609</f>
        <v>0</v>
      </c>
      <c r="C608">
        <f>'Data Entry'!I609</f>
        <v>0</v>
      </c>
      <c r="D608">
        <f>'Data Entry'!J609</f>
        <v>0</v>
      </c>
      <c r="E608">
        <f t="shared" si="45"/>
        <v>0</v>
      </c>
      <c r="F608" s="16" t="e">
        <f t="shared" si="46"/>
        <v>#DIV/0!</v>
      </c>
      <c r="G608">
        <f>'Data Entry'!K609</f>
        <v>0</v>
      </c>
      <c r="H608">
        <f>'Data Entry'!L609</f>
        <v>0</v>
      </c>
      <c r="I608">
        <f t="shared" si="47"/>
        <v>0</v>
      </c>
      <c r="J608" s="16" t="e">
        <f t="shared" si="48"/>
        <v>#DIV/0!</v>
      </c>
      <c r="K608">
        <f>SUMIF('Data Entry'!M$3:M$1000,A608,'Data Entry'!N$3:N$1000)+SUMIF('Data Entry'!O$3:O$1000,A608,'Data Entry'!P$3:P$1000)+SUMIF('Data Entry'!Q$3:Q$1000,A608,'Data Entry'!R$3:R$1000)</f>
        <v>0</v>
      </c>
      <c r="L608">
        <f t="shared" si="49"/>
        <v>0</v>
      </c>
    </row>
    <row r="609" spans="1:12">
      <c r="A609">
        <f>'Data Entry'!A610</f>
        <v>0</v>
      </c>
      <c r="B609">
        <f>'Data Entry'!B610</f>
        <v>0</v>
      </c>
      <c r="C609">
        <f>'Data Entry'!I610</f>
        <v>0</v>
      </c>
      <c r="D609">
        <f>'Data Entry'!J610</f>
        <v>0</v>
      </c>
      <c r="E609">
        <f t="shared" si="45"/>
        <v>0</v>
      </c>
      <c r="F609" s="16" t="e">
        <f t="shared" si="46"/>
        <v>#DIV/0!</v>
      </c>
      <c r="G609">
        <f>'Data Entry'!K610</f>
        <v>0</v>
      </c>
      <c r="H609">
        <f>'Data Entry'!L610</f>
        <v>0</v>
      </c>
      <c r="I609">
        <f t="shared" si="47"/>
        <v>0</v>
      </c>
      <c r="J609" s="16" t="e">
        <f t="shared" si="48"/>
        <v>#DIV/0!</v>
      </c>
      <c r="K609">
        <f>SUMIF('Data Entry'!M$3:M$1000,A609,'Data Entry'!N$3:N$1000)+SUMIF('Data Entry'!O$3:O$1000,A609,'Data Entry'!P$3:P$1000)+SUMIF('Data Entry'!Q$3:Q$1000,A609,'Data Entry'!R$3:R$1000)</f>
        <v>0</v>
      </c>
      <c r="L609">
        <f t="shared" si="49"/>
        <v>0</v>
      </c>
    </row>
    <row r="610" spans="1:12">
      <c r="A610">
        <f>'Data Entry'!A611</f>
        <v>0</v>
      </c>
      <c r="B610">
        <f>'Data Entry'!B611</f>
        <v>0</v>
      </c>
      <c r="C610">
        <f>'Data Entry'!I611</f>
        <v>0</v>
      </c>
      <c r="D610">
        <f>'Data Entry'!J611</f>
        <v>0</v>
      </c>
      <c r="E610">
        <f t="shared" si="45"/>
        <v>0</v>
      </c>
      <c r="F610" s="16" t="e">
        <f t="shared" si="46"/>
        <v>#DIV/0!</v>
      </c>
      <c r="G610">
        <f>'Data Entry'!K611</f>
        <v>0</v>
      </c>
      <c r="H610">
        <f>'Data Entry'!L611</f>
        <v>0</v>
      </c>
      <c r="I610">
        <f t="shared" si="47"/>
        <v>0</v>
      </c>
      <c r="J610" s="16" t="e">
        <f t="shared" si="48"/>
        <v>#DIV/0!</v>
      </c>
      <c r="K610">
        <f>SUMIF('Data Entry'!M$3:M$1000,A610,'Data Entry'!N$3:N$1000)+SUMIF('Data Entry'!O$3:O$1000,A610,'Data Entry'!P$3:P$1000)+SUMIF('Data Entry'!Q$3:Q$1000,A610,'Data Entry'!R$3:R$1000)</f>
        <v>0</v>
      </c>
      <c r="L610">
        <f t="shared" si="49"/>
        <v>0</v>
      </c>
    </row>
    <row r="611" spans="1:12">
      <c r="A611">
        <f>'Data Entry'!A612</f>
        <v>0</v>
      </c>
      <c r="B611">
        <f>'Data Entry'!B612</f>
        <v>0</v>
      </c>
      <c r="C611">
        <f>'Data Entry'!I612</f>
        <v>0</v>
      </c>
      <c r="D611">
        <f>'Data Entry'!J612</f>
        <v>0</v>
      </c>
      <c r="E611">
        <f t="shared" si="45"/>
        <v>0</v>
      </c>
      <c r="F611" s="16" t="e">
        <f t="shared" si="46"/>
        <v>#DIV/0!</v>
      </c>
      <c r="G611">
        <f>'Data Entry'!K612</f>
        <v>0</v>
      </c>
      <c r="H611">
        <f>'Data Entry'!L612</f>
        <v>0</v>
      </c>
      <c r="I611">
        <f t="shared" si="47"/>
        <v>0</v>
      </c>
      <c r="J611" s="16" t="e">
        <f t="shared" si="48"/>
        <v>#DIV/0!</v>
      </c>
      <c r="K611">
        <f>SUMIF('Data Entry'!M$3:M$1000,A611,'Data Entry'!N$3:N$1000)+SUMIF('Data Entry'!O$3:O$1000,A611,'Data Entry'!P$3:P$1000)+SUMIF('Data Entry'!Q$3:Q$1000,A611,'Data Entry'!R$3:R$1000)</f>
        <v>0</v>
      </c>
      <c r="L611">
        <f t="shared" si="49"/>
        <v>0</v>
      </c>
    </row>
    <row r="612" spans="1:12">
      <c r="A612">
        <f>'Data Entry'!A613</f>
        <v>0</v>
      </c>
      <c r="B612">
        <f>'Data Entry'!B613</f>
        <v>0</v>
      </c>
      <c r="C612">
        <f>'Data Entry'!I613</f>
        <v>0</v>
      </c>
      <c r="D612">
        <f>'Data Entry'!J613</f>
        <v>0</v>
      </c>
      <c r="E612">
        <f t="shared" si="45"/>
        <v>0</v>
      </c>
      <c r="F612" s="16" t="e">
        <f t="shared" si="46"/>
        <v>#DIV/0!</v>
      </c>
      <c r="G612">
        <f>'Data Entry'!K613</f>
        <v>0</v>
      </c>
      <c r="H612">
        <f>'Data Entry'!L613</f>
        <v>0</v>
      </c>
      <c r="I612">
        <f t="shared" si="47"/>
        <v>0</v>
      </c>
      <c r="J612" s="16" t="e">
        <f t="shared" si="48"/>
        <v>#DIV/0!</v>
      </c>
      <c r="K612">
        <f>SUMIF('Data Entry'!M$3:M$1000,A612,'Data Entry'!N$3:N$1000)+SUMIF('Data Entry'!O$3:O$1000,A612,'Data Entry'!P$3:P$1000)+SUMIF('Data Entry'!Q$3:Q$1000,A612,'Data Entry'!R$3:R$1000)</f>
        <v>0</v>
      </c>
      <c r="L612">
        <f t="shared" si="49"/>
        <v>0</v>
      </c>
    </row>
    <row r="613" spans="1:12">
      <c r="A613">
        <f>'Data Entry'!A614</f>
        <v>0</v>
      </c>
      <c r="B613">
        <f>'Data Entry'!B614</f>
        <v>0</v>
      </c>
      <c r="C613">
        <f>'Data Entry'!I614</f>
        <v>0</v>
      </c>
      <c r="D613">
        <f>'Data Entry'!J614</f>
        <v>0</v>
      </c>
      <c r="E613">
        <f t="shared" si="45"/>
        <v>0</v>
      </c>
      <c r="F613" s="16" t="e">
        <f t="shared" si="46"/>
        <v>#DIV/0!</v>
      </c>
      <c r="G613">
        <f>'Data Entry'!K614</f>
        <v>0</v>
      </c>
      <c r="H613">
        <f>'Data Entry'!L614</f>
        <v>0</v>
      </c>
      <c r="I613">
        <f t="shared" si="47"/>
        <v>0</v>
      </c>
      <c r="J613" s="16" t="e">
        <f t="shared" si="48"/>
        <v>#DIV/0!</v>
      </c>
      <c r="K613">
        <f>SUMIF('Data Entry'!M$3:M$1000,A613,'Data Entry'!N$3:N$1000)+SUMIF('Data Entry'!O$3:O$1000,A613,'Data Entry'!P$3:P$1000)+SUMIF('Data Entry'!Q$3:Q$1000,A613,'Data Entry'!R$3:R$1000)</f>
        <v>0</v>
      </c>
      <c r="L613">
        <f t="shared" si="49"/>
        <v>0</v>
      </c>
    </row>
    <row r="614" spans="1:12">
      <c r="A614">
        <f>'Data Entry'!A615</f>
        <v>0</v>
      </c>
      <c r="B614">
        <f>'Data Entry'!B615</f>
        <v>0</v>
      </c>
      <c r="C614">
        <f>'Data Entry'!I615</f>
        <v>0</v>
      </c>
      <c r="D614">
        <f>'Data Entry'!J615</f>
        <v>0</v>
      </c>
      <c r="E614">
        <f t="shared" si="45"/>
        <v>0</v>
      </c>
      <c r="F614" s="16" t="e">
        <f t="shared" si="46"/>
        <v>#DIV/0!</v>
      </c>
      <c r="G614">
        <f>'Data Entry'!K615</f>
        <v>0</v>
      </c>
      <c r="H614">
        <f>'Data Entry'!L615</f>
        <v>0</v>
      </c>
      <c r="I614">
        <f t="shared" si="47"/>
        <v>0</v>
      </c>
      <c r="J614" s="16" t="e">
        <f t="shared" si="48"/>
        <v>#DIV/0!</v>
      </c>
      <c r="K614">
        <f>SUMIF('Data Entry'!M$3:M$1000,A614,'Data Entry'!N$3:N$1000)+SUMIF('Data Entry'!O$3:O$1000,A614,'Data Entry'!P$3:P$1000)+SUMIF('Data Entry'!Q$3:Q$1000,A614,'Data Entry'!R$3:R$1000)</f>
        <v>0</v>
      </c>
      <c r="L614">
        <f t="shared" si="49"/>
        <v>0</v>
      </c>
    </row>
    <row r="615" spans="1:12">
      <c r="A615">
        <f>'Data Entry'!A616</f>
        <v>0</v>
      </c>
      <c r="B615">
        <f>'Data Entry'!B616</f>
        <v>0</v>
      </c>
      <c r="C615">
        <f>'Data Entry'!I616</f>
        <v>0</v>
      </c>
      <c r="D615">
        <f>'Data Entry'!J616</f>
        <v>0</v>
      </c>
      <c r="E615">
        <f t="shared" si="45"/>
        <v>0</v>
      </c>
      <c r="F615" s="16" t="e">
        <f t="shared" si="46"/>
        <v>#DIV/0!</v>
      </c>
      <c r="G615">
        <f>'Data Entry'!K616</f>
        <v>0</v>
      </c>
      <c r="H615">
        <f>'Data Entry'!L616</f>
        <v>0</v>
      </c>
      <c r="I615">
        <f t="shared" si="47"/>
        <v>0</v>
      </c>
      <c r="J615" s="16" t="e">
        <f t="shared" si="48"/>
        <v>#DIV/0!</v>
      </c>
      <c r="K615">
        <f>SUMIF('Data Entry'!M$3:M$1000,A615,'Data Entry'!N$3:N$1000)+SUMIF('Data Entry'!O$3:O$1000,A615,'Data Entry'!P$3:P$1000)+SUMIF('Data Entry'!Q$3:Q$1000,A615,'Data Entry'!R$3:R$1000)</f>
        <v>0</v>
      </c>
      <c r="L615">
        <f t="shared" si="49"/>
        <v>0</v>
      </c>
    </row>
    <row r="616" spans="1:12">
      <c r="A616">
        <f>'Data Entry'!A617</f>
        <v>0</v>
      </c>
      <c r="B616">
        <f>'Data Entry'!B617</f>
        <v>0</v>
      </c>
      <c r="C616">
        <f>'Data Entry'!I617</f>
        <v>0</v>
      </c>
      <c r="D616">
        <f>'Data Entry'!J617</f>
        <v>0</v>
      </c>
      <c r="E616">
        <f t="shared" si="45"/>
        <v>0</v>
      </c>
      <c r="F616" s="16" t="e">
        <f t="shared" si="46"/>
        <v>#DIV/0!</v>
      </c>
      <c r="G616">
        <f>'Data Entry'!K617</f>
        <v>0</v>
      </c>
      <c r="H616">
        <f>'Data Entry'!L617</f>
        <v>0</v>
      </c>
      <c r="I616">
        <f t="shared" si="47"/>
        <v>0</v>
      </c>
      <c r="J616" s="16" t="e">
        <f t="shared" si="48"/>
        <v>#DIV/0!</v>
      </c>
      <c r="K616">
        <f>SUMIF('Data Entry'!M$3:M$1000,A616,'Data Entry'!N$3:N$1000)+SUMIF('Data Entry'!O$3:O$1000,A616,'Data Entry'!P$3:P$1000)+SUMIF('Data Entry'!Q$3:Q$1000,A616,'Data Entry'!R$3:R$1000)</f>
        <v>0</v>
      </c>
      <c r="L616">
        <f t="shared" si="49"/>
        <v>0</v>
      </c>
    </row>
    <row r="617" spans="1:12">
      <c r="A617">
        <f>'Data Entry'!A618</f>
        <v>0</v>
      </c>
      <c r="B617">
        <f>'Data Entry'!B618</f>
        <v>0</v>
      </c>
      <c r="C617">
        <f>'Data Entry'!I618</f>
        <v>0</v>
      </c>
      <c r="D617">
        <f>'Data Entry'!J618</f>
        <v>0</v>
      </c>
      <c r="E617">
        <f t="shared" si="45"/>
        <v>0</v>
      </c>
      <c r="F617" s="16" t="e">
        <f t="shared" si="46"/>
        <v>#DIV/0!</v>
      </c>
      <c r="G617">
        <f>'Data Entry'!K618</f>
        <v>0</v>
      </c>
      <c r="H617">
        <f>'Data Entry'!L618</f>
        <v>0</v>
      </c>
      <c r="I617">
        <f t="shared" si="47"/>
        <v>0</v>
      </c>
      <c r="J617" s="16" t="e">
        <f t="shared" si="48"/>
        <v>#DIV/0!</v>
      </c>
      <c r="K617">
        <f>SUMIF('Data Entry'!M$3:M$1000,A617,'Data Entry'!N$3:N$1000)+SUMIF('Data Entry'!O$3:O$1000,A617,'Data Entry'!P$3:P$1000)+SUMIF('Data Entry'!Q$3:Q$1000,A617,'Data Entry'!R$3:R$1000)</f>
        <v>0</v>
      </c>
      <c r="L617">
        <f t="shared" si="49"/>
        <v>0</v>
      </c>
    </row>
    <row r="618" spans="1:12">
      <c r="A618">
        <f>'Data Entry'!A619</f>
        <v>0</v>
      </c>
      <c r="B618">
        <f>'Data Entry'!B619</f>
        <v>0</v>
      </c>
      <c r="C618">
        <f>'Data Entry'!I619</f>
        <v>0</v>
      </c>
      <c r="D618">
        <f>'Data Entry'!J619</f>
        <v>0</v>
      </c>
      <c r="E618">
        <f t="shared" si="45"/>
        <v>0</v>
      </c>
      <c r="F618" s="16" t="e">
        <f t="shared" si="46"/>
        <v>#DIV/0!</v>
      </c>
      <c r="G618">
        <f>'Data Entry'!K619</f>
        <v>0</v>
      </c>
      <c r="H618">
        <f>'Data Entry'!L619</f>
        <v>0</v>
      </c>
      <c r="I618">
        <f t="shared" si="47"/>
        <v>0</v>
      </c>
      <c r="J618" s="16" t="e">
        <f t="shared" si="48"/>
        <v>#DIV/0!</v>
      </c>
      <c r="K618">
        <f>SUMIF('Data Entry'!M$3:M$1000,A618,'Data Entry'!N$3:N$1000)+SUMIF('Data Entry'!O$3:O$1000,A618,'Data Entry'!P$3:P$1000)+SUMIF('Data Entry'!Q$3:Q$1000,A618,'Data Entry'!R$3:R$1000)</f>
        <v>0</v>
      </c>
      <c r="L618">
        <f t="shared" si="49"/>
        <v>0</v>
      </c>
    </row>
    <row r="619" spans="1:12">
      <c r="A619">
        <f>'Data Entry'!A620</f>
        <v>0</v>
      </c>
      <c r="B619">
        <f>'Data Entry'!B620</f>
        <v>0</v>
      </c>
      <c r="C619">
        <f>'Data Entry'!I620</f>
        <v>0</v>
      </c>
      <c r="D619">
        <f>'Data Entry'!J620</f>
        <v>0</v>
      </c>
      <c r="E619">
        <f t="shared" si="45"/>
        <v>0</v>
      </c>
      <c r="F619" s="16" t="e">
        <f t="shared" si="46"/>
        <v>#DIV/0!</v>
      </c>
      <c r="G619">
        <f>'Data Entry'!K620</f>
        <v>0</v>
      </c>
      <c r="H619">
        <f>'Data Entry'!L620</f>
        <v>0</v>
      </c>
      <c r="I619">
        <f t="shared" si="47"/>
        <v>0</v>
      </c>
      <c r="J619" s="16" t="e">
        <f t="shared" si="48"/>
        <v>#DIV/0!</v>
      </c>
      <c r="K619">
        <f>SUMIF('Data Entry'!M$3:M$1000,A619,'Data Entry'!N$3:N$1000)+SUMIF('Data Entry'!O$3:O$1000,A619,'Data Entry'!P$3:P$1000)+SUMIF('Data Entry'!Q$3:Q$1000,A619,'Data Entry'!R$3:R$1000)</f>
        <v>0</v>
      </c>
      <c r="L619">
        <f t="shared" si="49"/>
        <v>0</v>
      </c>
    </row>
    <row r="620" spans="1:12">
      <c r="A620">
        <f>'Data Entry'!A621</f>
        <v>0</v>
      </c>
      <c r="B620">
        <f>'Data Entry'!B621</f>
        <v>0</v>
      </c>
      <c r="C620">
        <f>'Data Entry'!I621</f>
        <v>0</v>
      </c>
      <c r="D620">
        <f>'Data Entry'!J621</f>
        <v>0</v>
      </c>
      <c r="E620">
        <f t="shared" si="45"/>
        <v>0</v>
      </c>
      <c r="F620" s="16" t="e">
        <f t="shared" si="46"/>
        <v>#DIV/0!</v>
      </c>
      <c r="G620">
        <f>'Data Entry'!K621</f>
        <v>0</v>
      </c>
      <c r="H620">
        <f>'Data Entry'!L621</f>
        <v>0</v>
      </c>
      <c r="I620">
        <f t="shared" si="47"/>
        <v>0</v>
      </c>
      <c r="J620" s="16" t="e">
        <f t="shared" si="48"/>
        <v>#DIV/0!</v>
      </c>
      <c r="K620">
        <f>SUMIF('Data Entry'!M$3:M$1000,A620,'Data Entry'!N$3:N$1000)+SUMIF('Data Entry'!O$3:O$1000,A620,'Data Entry'!P$3:P$1000)+SUMIF('Data Entry'!Q$3:Q$1000,A620,'Data Entry'!R$3:R$1000)</f>
        <v>0</v>
      </c>
      <c r="L620">
        <f t="shared" si="49"/>
        <v>0</v>
      </c>
    </row>
    <row r="621" spans="1:12">
      <c r="A621">
        <f>'Data Entry'!A622</f>
        <v>0</v>
      </c>
      <c r="B621">
        <f>'Data Entry'!B622</f>
        <v>0</v>
      </c>
      <c r="C621">
        <f>'Data Entry'!I622</f>
        <v>0</v>
      </c>
      <c r="D621">
        <f>'Data Entry'!J622</f>
        <v>0</v>
      </c>
      <c r="E621">
        <f t="shared" si="45"/>
        <v>0</v>
      </c>
      <c r="F621" s="16" t="e">
        <f t="shared" si="46"/>
        <v>#DIV/0!</v>
      </c>
      <c r="G621">
        <f>'Data Entry'!K622</f>
        <v>0</v>
      </c>
      <c r="H621">
        <f>'Data Entry'!L622</f>
        <v>0</v>
      </c>
      <c r="I621">
        <f t="shared" si="47"/>
        <v>0</v>
      </c>
      <c r="J621" s="16" t="e">
        <f t="shared" si="48"/>
        <v>#DIV/0!</v>
      </c>
      <c r="K621">
        <f>SUMIF('Data Entry'!M$3:M$1000,A621,'Data Entry'!N$3:N$1000)+SUMIF('Data Entry'!O$3:O$1000,A621,'Data Entry'!P$3:P$1000)+SUMIF('Data Entry'!Q$3:Q$1000,A621,'Data Entry'!R$3:R$1000)</f>
        <v>0</v>
      </c>
      <c r="L621">
        <f t="shared" si="49"/>
        <v>0</v>
      </c>
    </row>
    <row r="622" spans="1:12">
      <c r="A622">
        <f>'Data Entry'!A623</f>
        <v>0</v>
      </c>
      <c r="B622">
        <f>'Data Entry'!B623</f>
        <v>0</v>
      </c>
      <c r="C622">
        <f>'Data Entry'!I623</f>
        <v>0</v>
      </c>
      <c r="D622">
        <f>'Data Entry'!J623</f>
        <v>0</v>
      </c>
      <c r="E622">
        <f t="shared" si="45"/>
        <v>0</v>
      </c>
      <c r="F622" s="16" t="e">
        <f t="shared" si="46"/>
        <v>#DIV/0!</v>
      </c>
      <c r="G622">
        <f>'Data Entry'!K623</f>
        <v>0</v>
      </c>
      <c r="H622">
        <f>'Data Entry'!L623</f>
        <v>0</v>
      </c>
      <c r="I622">
        <f t="shared" si="47"/>
        <v>0</v>
      </c>
      <c r="J622" s="16" t="e">
        <f t="shared" si="48"/>
        <v>#DIV/0!</v>
      </c>
      <c r="K622">
        <f>SUMIF('Data Entry'!M$3:M$1000,A622,'Data Entry'!N$3:N$1000)+SUMIF('Data Entry'!O$3:O$1000,A622,'Data Entry'!P$3:P$1000)+SUMIF('Data Entry'!Q$3:Q$1000,A622,'Data Entry'!R$3:R$1000)</f>
        <v>0</v>
      </c>
      <c r="L622">
        <f t="shared" si="49"/>
        <v>0</v>
      </c>
    </row>
    <row r="623" spans="1:12">
      <c r="A623">
        <f>'Data Entry'!A624</f>
        <v>0</v>
      </c>
      <c r="B623">
        <f>'Data Entry'!B624</f>
        <v>0</v>
      </c>
      <c r="C623">
        <f>'Data Entry'!I624</f>
        <v>0</v>
      </c>
      <c r="D623">
        <f>'Data Entry'!J624</f>
        <v>0</v>
      </c>
      <c r="E623">
        <f t="shared" si="45"/>
        <v>0</v>
      </c>
      <c r="F623" s="16" t="e">
        <f t="shared" si="46"/>
        <v>#DIV/0!</v>
      </c>
      <c r="G623">
        <f>'Data Entry'!K624</f>
        <v>0</v>
      </c>
      <c r="H623">
        <f>'Data Entry'!L624</f>
        <v>0</v>
      </c>
      <c r="I623">
        <f t="shared" si="47"/>
        <v>0</v>
      </c>
      <c r="J623" s="16" t="e">
        <f t="shared" si="48"/>
        <v>#DIV/0!</v>
      </c>
      <c r="K623">
        <f>SUMIF('Data Entry'!M$3:M$1000,A623,'Data Entry'!N$3:N$1000)+SUMIF('Data Entry'!O$3:O$1000,A623,'Data Entry'!P$3:P$1000)+SUMIF('Data Entry'!Q$3:Q$1000,A623,'Data Entry'!R$3:R$1000)</f>
        <v>0</v>
      </c>
      <c r="L623">
        <f t="shared" si="49"/>
        <v>0</v>
      </c>
    </row>
    <row r="624" spans="1:12">
      <c r="A624">
        <f>'Data Entry'!A625</f>
        <v>0</v>
      </c>
      <c r="B624">
        <f>'Data Entry'!B625</f>
        <v>0</v>
      </c>
      <c r="C624">
        <f>'Data Entry'!I625</f>
        <v>0</v>
      </c>
      <c r="D624">
        <f>'Data Entry'!J625</f>
        <v>0</v>
      </c>
      <c r="E624">
        <f t="shared" si="45"/>
        <v>0</v>
      </c>
      <c r="F624" s="16" t="e">
        <f t="shared" si="46"/>
        <v>#DIV/0!</v>
      </c>
      <c r="G624">
        <f>'Data Entry'!K625</f>
        <v>0</v>
      </c>
      <c r="H624">
        <f>'Data Entry'!L625</f>
        <v>0</v>
      </c>
      <c r="I624">
        <f t="shared" si="47"/>
        <v>0</v>
      </c>
      <c r="J624" s="16" t="e">
        <f t="shared" si="48"/>
        <v>#DIV/0!</v>
      </c>
      <c r="K624">
        <f>SUMIF('Data Entry'!M$3:M$1000,A624,'Data Entry'!N$3:N$1000)+SUMIF('Data Entry'!O$3:O$1000,A624,'Data Entry'!P$3:P$1000)+SUMIF('Data Entry'!Q$3:Q$1000,A624,'Data Entry'!R$3:R$1000)</f>
        <v>0</v>
      </c>
      <c r="L624">
        <f t="shared" si="49"/>
        <v>0</v>
      </c>
    </row>
    <row r="625" spans="1:12">
      <c r="A625">
        <f>'Data Entry'!A626</f>
        <v>0</v>
      </c>
      <c r="B625">
        <f>'Data Entry'!B626</f>
        <v>0</v>
      </c>
      <c r="C625">
        <f>'Data Entry'!I626</f>
        <v>0</v>
      </c>
      <c r="D625">
        <f>'Data Entry'!J626</f>
        <v>0</v>
      </c>
      <c r="E625">
        <f t="shared" si="45"/>
        <v>0</v>
      </c>
      <c r="F625" s="16" t="e">
        <f t="shared" si="46"/>
        <v>#DIV/0!</v>
      </c>
      <c r="G625">
        <f>'Data Entry'!K626</f>
        <v>0</v>
      </c>
      <c r="H625">
        <f>'Data Entry'!L626</f>
        <v>0</v>
      </c>
      <c r="I625">
        <f t="shared" si="47"/>
        <v>0</v>
      </c>
      <c r="J625" s="16" t="e">
        <f t="shared" si="48"/>
        <v>#DIV/0!</v>
      </c>
      <c r="K625">
        <f>SUMIF('Data Entry'!M$3:M$1000,A625,'Data Entry'!N$3:N$1000)+SUMIF('Data Entry'!O$3:O$1000,A625,'Data Entry'!P$3:P$1000)+SUMIF('Data Entry'!Q$3:Q$1000,A625,'Data Entry'!R$3:R$1000)</f>
        <v>0</v>
      </c>
      <c r="L625">
        <f t="shared" si="49"/>
        <v>0</v>
      </c>
    </row>
    <row r="626" spans="1:12">
      <c r="A626">
        <f>'Data Entry'!A627</f>
        <v>0</v>
      </c>
      <c r="B626">
        <f>'Data Entry'!B627</f>
        <v>0</v>
      </c>
      <c r="C626">
        <f>'Data Entry'!I627</f>
        <v>0</v>
      </c>
      <c r="D626">
        <f>'Data Entry'!J627</f>
        <v>0</v>
      </c>
      <c r="E626">
        <f t="shared" si="45"/>
        <v>0</v>
      </c>
      <c r="F626" s="16" t="e">
        <f t="shared" si="46"/>
        <v>#DIV/0!</v>
      </c>
      <c r="G626">
        <f>'Data Entry'!K627</f>
        <v>0</v>
      </c>
      <c r="H626">
        <f>'Data Entry'!L627</f>
        <v>0</v>
      </c>
      <c r="I626">
        <f t="shared" si="47"/>
        <v>0</v>
      </c>
      <c r="J626" s="16" t="e">
        <f t="shared" si="48"/>
        <v>#DIV/0!</v>
      </c>
      <c r="K626">
        <f>SUMIF('Data Entry'!M$3:M$1000,A626,'Data Entry'!N$3:N$1000)+SUMIF('Data Entry'!O$3:O$1000,A626,'Data Entry'!P$3:P$1000)+SUMIF('Data Entry'!Q$3:Q$1000,A626,'Data Entry'!R$3:R$1000)</f>
        <v>0</v>
      </c>
      <c r="L626">
        <f t="shared" si="49"/>
        <v>0</v>
      </c>
    </row>
    <row r="627" spans="1:12">
      <c r="A627">
        <f>'Data Entry'!A628</f>
        <v>0</v>
      </c>
      <c r="B627">
        <f>'Data Entry'!B628</f>
        <v>0</v>
      </c>
      <c r="C627">
        <f>'Data Entry'!I628</f>
        <v>0</v>
      </c>
      <c r="D627">
        <f>'Data Entry'!J628</f>
        <v>0</v>
      </c>
      <c r="E627">
        <f t="shared" si="45"/>
        <v>0</v>
      </c>
      <c r="F627" s="16" t="e">
        <f t="shared" si="46"/>
        <v>#DIV/0!</v>
      </c>
      <c r="G627">
        <f>'Data Entry'!K628</f>
        <v>0</v>
      </c>
      <c r="H627">
        <f>'Data Entry'!L628</f>
        <v>0</v>
      </c>
      <c r="I627">
        <f t="shared" si="47"/>
        <v>0</v>
      </c>
      <c r="J627" s="16" t="e">
        <f t="shared" si="48"/>
        <v>#DIV/0!</v>
      </c>
      <c r="K627">
        <f>SUMIF('Data Entry'!M$3:M$1000,A627,'Data Entry'!N$3:N$1000)+SUMIF('Data Entry'!O$3:O$1000,A627,'Data Entry'!P$3:P$1000)+SUMIF('Data Entry'!Q$3:Q$1000,A627,'Data Entry'!R$3:R$1000)</f>
        <v>0</v>
      </c>
      <c r="L627">
        <f t="shared" si="49"/>
        <v>0</v>
      </c>
    </row>
    <row r="628" spans="1:12">
      <c r="A628">
        <f>'Data Entry'!A629</f>
        <v>0</v>
      </c>
      <c r="B628">
        <f>'Data Entry'!B629</f>
        <v>0</v>
      </c>
      <c r="C628">
        <f>'Data Entry'!I629</f>
        <v>0</v>
      </c>
      <c r="D628">
        <f>'Data Entry'!J629</f>
        <v>0</v>
      </c>
      <c r="E628">
        <f t="shared" si="45"/>
        <v>0</v>
      </c>
      <c r="F628" s="16" t="e">
        <f t="shared" si="46"/>
        <v>#DIV/0!</v>
      </c>
      <c r="G628">
        <f>'Data Entry'!K629</f>
        <v>0</v>
      </c>
      <c r="H628">
        <f>'Data Entry'!L629</f>
        <v>0</v>
      </c>
      <c r="I628">
        <f t="shared" si="47"/>
        <v>0</v>
      </c>
      <c r="J628" s="16" t="e">
        <f t="shared" si="48"/>
        <v>#DIV/0!</v>
      </c>
      <c r="K628">
        <f>SUMIF('Data Entry'!M$3:M$1000,A628,'Data Entry'!N$3:N$1000)+SUMIF('Data Entry'!O$3:O$1000,A628,'Data Entry'!P$3:P$1000)+SUMIF('Data Entry'!Q$3:Q$1000,A628,'Data Entry'!R$3:R$1000)</f>
        <v>0</v>
      </c>
      <c r="L628">
        <f t="shared" si="49"/>
        <v>0</v>
      </c>
    </row>
    <row r="629" spans="1:12">
      <c r="A629">
        <f>'Data Entry'!A630</f>
        <v>0</v>
      </c>
      <c r="B629">
        <f>'Data Entry'!B630</f>
        <v>0</v>
      </c>
      <c r="C629">
        <f>'Data Entry'!I630</f>
        <v>0</v>
      </c>
      <c r="D629">
        <f>'Data Entry'!J630</f>
        <v>0</v>
      </c>
      <c r="E629">
        <f t="shared" si="45"/>
        <v>0</v>
      </c>
      <c r="F629" s="16" t="e">
        <f t="shared" si="46"/>
        <v>#DIV/0!</v>
      </c>
      <c r="G629">
        <f>'Data Entry'!K630</f>
        <v>0</v>
      </c>
      <c r="H629">
        <f>'Data Entry'!L630</f>
        <v>0</v>
      </c>
      <c r="I629">
        <f t="shared" si="47"/>
        <v>0</v>
      </c>
      <c r="J629" s="16" t="e">
        <f t="shared" si="48"/>
        <v>#DIV/0!</v>
      </c>
      <c r="K629">
        <f>SUMIF('Data Entry'!M$3:M$1000,A629,'Data Entry'!N$3:N$1000)+SUMIF('Data Entry'!O$3:O$1000,A629,'Data Entry'!P$3:P$1000)+SUMIF('Data Entry'!Q$3:Q$1000,A629,'Data Entry'!R$3:R$1000)</f>
        <v>0</v>
      </c>
      <c r="L629">
        <f t="shared" si="49"/>
        <v>0</v>
      </c>
    </row>
    <row r="630" spans="1:12">
      <c r="A630">
        <f>'Data Entry'!A631</f>
        <v>0</v>
      </c>
      <c r="B630">
        <f>'Data Entry'!B631</f>
        <v>0</v>
      </c>
      <c r="C630">
        <f>'Data Entry'!I631</f>
        <v>0</v>
      </c>
      <c r="D630">
        <f>'Data Entry'!J631</f>
        <v>0</v>
      </c>
      <c r="E630">
        <f t="shared" si="45"/>
        <v>0</v>
      </c>
      <c r="F630" s="16" t="e">
        <f t="shared" si="46"/>
        <v>#DIV/0!</v>
      </c>
      <c r="G630">
        <f>'Data Entry'!K631</f>
        <v>0</v>
      </c>
      <c r="H630">
        <f>'Data Entry'!L631</f>
        <v>0</v>
      </c>
      <c r="I630">
        <f t="shared" si="47"/>
        <v>0</v>
      </c>
      <c r="J630" s="16" t="e">
        <f t="shared" si="48"/>
        <v>#DIV/0!</v>
      </c>
      <c r="K630">
        <f>SUMIF('Data Entry'!M$3:M$1000,A630,'Data Entry'!N$3:N$1000)+SUMIF('Data Entry'!O$3:O$1000,A630,'Data Entry'!P$3:P$1000)+SUMIF('Data Entry'!Q$3:Q$1000,A630,'Data Entry'!R$3:R$1000)</f>
        <v>0</v>
      </c>
      <c r="L630">
        <f t="shared" si="49"/>
        <v>0</v>
      </c>
    </row>
    <row r="631" spans="1:12">
      <c r="A631">
        <f>'Data Entry'!A632</f>
        <v>0</v>
      </c>
      <c r="B631">
        <f>'Data Entry'!B632</f>
        <v>0</v>
      </c>
      <c r="C631">
        <f>'Data Entry'!I632</f>
        <v>0</v>
      </c>
      <c r="D631">
        <f>'Data Entry'!J632</f>
        <v>0</v>
      </c>
      <c r="E631">
        <f t="shared" si="45"/>
        <v>0</v>
      </c>
      <c r="F631" s="16" t="e">
        <f t="shared" si="46"/>
        <v>#DIV/0!</v>
      </c>
      <c r="G631">
        <f>'Data Entry'!K632</f>
        <v>0</v>
      </c>
      <c r="H631">
        <f>'Data Entry'!L632</f>
        <v>0</v>
      </c>
      <c r="I631">
        <f t="shared" si="47"/>
        <v>0</v>
      </c>
      <c r="J631" s="16" t="e">
        <f t="shared" si="48"/>
        <v>#DIV/0!</v>
      </c>
      <c r="K631">
        <f>SUMIF('Data Entry'!M$3:M$1000,A631,'Data Entry'!N$3:N$1000)+SUMIF('Data Entry'!O$3:O$1000,A631,'Data Entry'!P$3:P$1000)+SUMIF('Data Entry'!Q$3:Q$1000,A631,'Data Entry'!R$3:R$1000)</f>
        <v>0</v>
      </c>
      <c r="L631">
        <f t="shared" si="49"/>
        <v>0</v>
      </c>
    </row>
    <row r="632" spans="1:12">
      <c r="A632">
        <f>'Data Entry'!A633</f>
        <v>0</v>
      </c>
      <c r="B632">
        <f>'Data Entry'!B633</f>
        <v>0</v>
      </c>
      <c r="C632">
        <f>'Data Entry'!I633</f>
        <v>0</v>
      </c>
      <c r="D632">
        <f>'Data Entry'!J633</f>
        <v>0</v>
      </c>
      <c r="E632">
        <f t="shared" si="45"/>
        <v>0</v>
      </c>
      <c r="F632" s="16" t="e">
        <f t="shared" si="46"/>
        <v>#DIV/0!</v>
      </c>
      <c r="G632">
        <f>'Data Entry'!K633</f>
        <v>0</v>
      </c>
      <c r="H632">
        <f>'Data Entry'!L633</f>
        <v>0</v>
      </c>
      <c r="I632">
        <f t="shared" si="47"/>
        <v>0</v>
      </c>
      <c r="J632" s="16" t="e">
        <f t="shared" si="48"/>
        <v>#DIV/0!</v>
      </c>
      <c r="K632">
        <f>SUMIF('Data Entry'!M$3:M$1000,A632,'Data Entry'!N$3:N$1000)+SUMIF('Data Entry'!O$3:O$1000,A632,'Data Entry'!P$3:P$1000)+SUMIF('Data Entry'!Q$3:Q$1000,A632,'Data Entry'!R$3:R$1000)</f>
        <v>0</v>
      </c>
      <c r="L632">
        <f t="shared" si="49"/>
        <v>0</v>
      </c>
    </row>
    <row r="633" spans="1:12">
      <c r="A633">
        <f>'Data Entry'!A634</f>
        <v>0</v>
      </c>
      <c r="B633">
        <f>'Data Entry'!B634</f>
        <v>0</v>
      </c>
      <c r="C633">
        <f>'Data Entry'!I634</f>
        <v>0</v>
      </c>
      <c r="D633">
        <f>'Data Entry'!J634</f>
        <v>0</v>
      </c>
      <c r="E633">
        <f t="shared" si="45"/>
        <v>0</v>
      </c>
      <c r="F633" s="16" t="e">
        <f t="shared" si="46"/>
        <v>#DIV/0!</v>
      </c>
      <c r="G633">
        <f>'Data Entry'!K634</f>
        <v>0</v>
      </c>
      <c r="H633">
        <f>'Data Entry'!L634</f>
        <v>0</v>
      </c>
      <c r="I633">
        <f t="shared" si="47"/>
        <v>0</v>
      </c>
      <c r="J633" s="16" t="e">
        <f t="shared" si="48"/>
        <v>#DIV/0!</v>
      </c>
      <c r="K633">
        <f>SUMIF('Data Entry'!M$3:M$1000,A633,'Data Entry'!N$3:N$1000)+SUMIF('Data Entry'!O$3:O$1000,A633,'Data Entry'!P$3:P$1000)+SUMIF('Data Entry'!Q$3:Q$1000,A633,'Data Entry'!R$3:R$1000)</f>
        <v>0</v>
      </c>
      <c r="L633">
        <f t="shared" si="49"/>
        <v>0</v>
      </c>
    </row>
    <row r="634" spans="1:12">
      <c r="A634">
        <f>'Data Entry'!A635</f>
        <v>0</v>
      </c>
      <c r="B634">
        <f>'Data Entry'!B635</f>
        <v>0</v>
      </c>
      <c r="C634">
        <f>'Data Entry'!I635</f>
        <v>0</v>
      </c>
      <c r="D634">
        <f>'Data Entry'!J635</f>
        <v>0</v>
      </c>
      <c r="E634">
        <f t="shared" si="45"/>
        <v>0</v>
      </c>
      <c r="F634" s="16" t="e">
        <f t="shared" si="46"/>
        <v>#DIV/0!</v>
      </c>
      <c r="G634">
        <f>'Data Entry'!K635</f>
        <v>0</v>
      </c>
      <c r="H634">
        <f>'Data Entry'!L635</f>
        <v>0</v>
      </c>
      <c r="I634">
        <f t="shared" si="47"/>
        <v>0</v>
      </c>
      <c r="J634" s="16" t="e">
        <f t="shared" si="48"/>
        <v>#DIV/0!</v>
      </c>
      <c r="K634">
        <f>SUMIF('Data Entry'!M$3:M$1000,A634,'Data Entry'!N$3:N$1000)+SUMIF('Data Entry'!O$3:O$1000,A634,'Data Entry'!P$3:P$1000)+SUMIF('Data Entry'!Q$3:Q$1000,A634,'Data Entry'!R$3:R$1000)</f>
        <v>0</v>
      </c>
      <c r="L634">
        <f t="shared" si="49"/>
        <v>0</v>
      </c>
    </row>
    <row r="635" spans="1:12">
      <c r="A635">
        <f>'Data Entry'!A636</f>
        <v>0</v>
      </c>
      <c r="B635">
        <f>'Data Entry'!B636</f>
        <v>0</v>
      </c>
      <c r="C635">
        <f>'Data Entry'!I636</f>
        <v>0</v>
      </c>
      <c r="D635">
        <f>'Data Entry'!J636</f>
        <v>0</v>
      </c>
      <c r="E635">
        <f t="shared" si="45"/>
        <v>0</v>
      </c>
      <c r="F635" s="16" t="e">
        <f t="shared" si="46"/>
        <v>#DIV/0!</v>
      </c>
      <c r="G635">
        <f>'Data Entry'!K636</f>
        <v>0</v>
      </c>
      <c r="H635">
        <f>'Data Entry'!L636</f>
        <v>0</v>
      </c>
      <c r="I635">
        <f t="shared" si="47"/>
        <v>0</v>
      </c>
      <c r="J635" s="16" t="e">
        <f t="shared" si="48"/>
        <v>#DIV/0!</v>
      </c>
      <c r="K635">
        <f>SUMIF('Data Entry'!M$3:M$1000,A635,'Data Entry'!N$3:N$1000)+SUMIF('Data Entry'!O$3:O$1000,A635,'Data Entry'!P$3:P$1000)+SUMIF('Data Entry'!Q$3:Q$1000,A635,'Data Entry'!R$3:R$1000)</f>
        <v>0</v>
      </c>
      <c r="L635">
        <f t="shared" si="49"/>
        <v>0</v>
      </c>
    </row>
    <row r="636" spans="1:12">
      <c r="A636">
        <f>'Data Entry'!A637</f>
        <v>0</v>
      </c>
      <c r="B636">
        <f>'Data Entry'!B637</f>
        <v>0</v>
      </c>
      <c r="C636">
        <f>'Data Entry'!I637</f>
        <v>0</v>
      </c>
      <c r="D636">
        <f>'Data Entry'!J637</f>
        <v>0</v>
      </c>
      <c r="E636">
        <f t="shared" si="45"/>
        <v>0</v>
      </c>
      <c r="F636" s="16" t="e">
        <f t="shared" si="46"/>
        <v>#DIV/0!</v>
      </c>
      <c r="G636">
        <f>'Data Entry'!K637</f>
        <v>0</v>
      </c>
      <c r="H636">
        <f>'Data Entry'!L637</f>
        <v>0</v>
      </c>
      <c r="I636">
        <f t="shared" si="47"/>
        <v>0</v>
      </c>
      <c r="J636" s="16" t="e">
        <f t="shared" si="48"/>
        <v>#DIV/0!</v>
      </c>
      <c r="K636">
        <f>SUMIF('Data Entry'!M$3:M$1000,A636,'Data Entry'!N$3:N$1000)+SUMIF('Data Entry'!O$3:O$1000,A636,'Data Entry'!P$3:P$1000)+SUMIF('Data Entry'!Q$3:Q$1000,A636,'Data Entry'!R$3:R$1000)</f>
        <v>0</v>
      </c>
      <c r="L636">
        <f t="shared" si="49"/>
        <v>0</v>
      </c>
    </row>
    <row r="637" spans="1:12">
      <c r="A637">
        <f>'Data Entry'!A638</f>
        <v>0</v>
      </c>
      <c r="B637">
        <f>'Data Entry'!B638</f>
        <v>0</v>
      </c>
      <c r="C637">
        <f>'Data Entry'!I638</f>
        <v>0</v>
      </c>
      <c r="D637">
        <f>'Data Entry'!J638</f>
        <v>0</v>
      </c>
      <c r="E637">
        <f t="shared" si="45"/>
        <v>0</v>
      </c>
      <c r="F637" s="16" t="e">
        <f t="shared" si="46"/>
        <v>#DIV/0!</v>
      </c>
      <c r="G637">
        <f>'Data Entry'!K638</f>
        <v>0</v>
      </c>
      <c r="H637">
        <f>'Data Entry'!L638</f>
        <v>0</v>
      </c>
      <c r="I637">
        <f t="shared" si="47"/>
        <v>0</v>
      </c>
      <c r="J637" s="16" t="e">
        <f t="shared" si="48"/>
        <v>#DIV/0!</v>
      </c>
      <c r="K637">
        <f>SUMIF('Data Entry'!M$3:M$1000,A637,'Data Entry'!N$3:N$1000)+SUMIF('Data Entry'!O$3:O$1000,A637,'Data Entry'!P$3:P$1000)+SUMIF('Data Entry'!Q$3:Q$1000,A637,'Data Entry'!R$3:R$1000)</f>
        <v>0</v>
      </c>
      <c r="L637">
        <f t="shared" si="49"/>
        <v>0</v>
      </c>
    </row>
    <row r="638" spans="1:12">
      <c r="A638">
        <f>'Data Entry'!A639</f>
        <v>0</v>
      </c>
      <c r="B638">
        <f>'Data Entry'!B639</f>
        <v>0</v>
      </c>
      <c r="C638">
        <f>'Data Entry'!I639</f>
        <v>0</v>
      </c>
      <c r="D638">
        <f>'Data Entry'!J639</f>
        <v>0</v>
      </c>
      <c r="E638">
        <f t="shared" si="45"/>
        <v>0</v>
      </c>
      <c r="F638" s="16" t="e">
        <f t="shared" si="46"/>
        <v>#DIV/0!</v>
      </c>
      <c r="G638">
        <f>'Data Entry'!K639</f>
        <v>0</v>
      </c>
      <c r="H638">
        <f>'Data Entry'!L639</f>
        <v>0</v>
      </c>
      <c r="I638">
        <f t="shared" si="47"/>
        <v>0</v>
      </c>
      <c r="J638" s="16" t="e">
        <f t="shared" si="48"/>
        <v>#DIV/0!</v>
      </c>
      <c r="K638">
        <f>SUMIF('Data Entry'!M$3:M$1000,A638,'Data Entry'!N$3:N$1000)+SUMIF('Data Entry'!O$3:O$1000,A638,'Data Entry'!P$3:P$1000)+SUMIF('Data Entry'!Q$3:Q$1000,A638,'Data Entry'!R$3:R$1000)</f>
        <v>0</v>
      </c>
      <c r="L638">
        <f t="shared" si="49"/>
        <v>0</v>
      </c>
    </row>
    <row r="639" spans="1:12">
      <c r="A639">
        <f>'Data Entry'!A640</f>
        <v>0</v>
      </c>
      <c r="B639">
        <f>'Data Entry'!B640</f>
        <v>0</v>
      </c>
      <c r="C639">
        <f>'Data Entry'!I640</f>
        <v>0</v>
      </c>
      <c r="D639">
        <f>'Data Entry'!J640</f>
        <v>0</v>
      </c>
      <c r="E639">
        <f t="shared" si="45"/>
        <v>0</v>
      </c>
      <c r="F639" s="16" t="e">
        <f t="shared" si="46"/>
        <v>#DIV/0!</v>
      </c>
      <c r="G639">
        <f>'Data Entry'!K640</f>
        <v>0</v>
      </c>
      <c r="H639">
        <f>'Data Entry'!L640</f>
        <v>0</v>
      </c>
      <c r="I639">
        <f t="shared" si="47"/>
        <v>0</v>
      </c>
      <c r="J639" s="16" t="e">
        <f t="shared" si="48"/>
        <v>#DIV/0!</v>
      </c>
      <c r="K639">
        <f>SUMIF('Data Entry'!M$3:M$1000,A639,'Data Entry'!N$3:N$1000)+SUMIF('Data Entry'!O$3:O$1000,A639,'Data Entry'!P$3:P$1000)+SUMIF('Data Entry'!Q$3:Q$1000,A639,'Data Entry'!R$3:R$1000)</f>
        <v>0</v>
      </c>
      <c r="L639">
        <f t="shared" si="49"/>
        <v>0</v>
      </c>
    </row>
    <row r="640" spans="1:12">
      <c r="A640">
        <f>'Data Entry'!A641</f>
        <v>0</v>
      </c>
      <c r="B640">
        <f>'Data Entry'!B641</f>
        <v>0</v>
      </c>
      <c r="C640">
        <f>'Data Entry'!I641</f>
        <v>0</v>
      </c>
      <c r="D640">
        <f>'Data Entry'!J641</f>
        <v>0</v>
      </c>
      <c r="E640">
        <f t="shared" si="45"/>
        <v>0</v>
      </c>
      <c r="F640" s="16" t="e">
        <f t="shared" si="46"/>
        <v>#DIV/0!</v>
      </c>
      <c r="G640">
        <f>'Data Entry'!K641</f>
        <v>0</v>
      </c>
      <c r="H640">
        <f>'Data Entry'!L641</f>
        <v>0</v>
      </c>
      <c r="I640">
        <f t="shared" si="47"/>
        <v>0</v>
      </c>
      <c r="J640" s="16" t="e">
        <f t="shared" si="48"/>
        <v>#DIV/0!</v>
      </c>
      <c r="K640">
        <f>SUMIF('Data Entry'!M$3:M$1000,A640,'Data Entry'!N$3:N$1000)+SUMIF('Data Entry'!O$3:O$1000,A640,'Data Entry'!P$3:P$1000)+SUMIF('Data Entry'!Q$3:Q$1000,A640,'Data Entry'!R$3:R$1000)</f>
        <v>0</v>
      </c>
      <c r="L640">
        <f t="shared" si="49"/>
        <v>0</v>
      </c>
    </row>
    <row r="641" spans="1:12">
      <c r="A641">
        <f>'Data Entry'!A642</f>
        <v>0</v>
      </c>
      <c r="B641">
        <f>'Data Entry'!B642</f>
        <v>0</v>
      </c>
      <c r="C641">
        <f>'Data Entry'!I642</f>
        <v>0</v>
      </c>
      <c r="D641">
        <f>'Data Entry'!J642</f>
        <v>0</v>
      </c>
      <c r="E641">
        <f t="shared" si="45"/>
        <v>0</v>
      </c>
      <c r="F641" s="16" t="e">
        <f t="shared" si="46"/>
        <v>#DIV/0!</v>
      </c>
      <c r="G641">
        <f>'Data Entry'!K642</f>
        <v>0</v>
      </c>
      <c r="H641">
        <f>'Data Entry'!L642</f>
        <v>0</v>
      </c>
      <c r="I641">
        <f t="shared" si="47"/>
        <v>0</v>
      </c>
      <c r="J641" s="16" t="e">
        <f t="shared" si="48"/>
        <v>#DIV/0!</v>
      </c>
      <c r="K641">
        <f>SUMIF('Data Entry'!M$3:M$1000,A641,'Data Entry'!N$3:N$1000)+SUMIF('Data Entry'!O$3:O$1000,A641,'Data Entry'!P$3:P$1000)+SUMIF('Data Entry'!Q$3:Q$1000,A641,'Data Entry'!R$3:R$1000)</f>
        <v>0</v>
      </c>
      <c r="L641">
        <f t="shared" si="49"/>
        <v>0</v>
      </c>
    </row>
    <row r="642" spans="1:12">
      <c r="A642">
        <f>'Data Entry'!A643</f>
        <v>0</v>
      </c>
      <c r="B642">
        <f>'Data Entry'!B643</f>
        <v>0</v>
      </c>
      <c r="C642">
        <f>'Data Entry'!I643</f>
        <v>0</v>
      </c>
      <c r="D642">
        <f>'Data Entry'!J643</f>
        <v>0</v>
      </c>
      <c r="E642">
        <f t="shared" si="45"/>
        <v>0</v>
      </c>
      <c r="F642" s="16" t="e">
        <f t="shared" si="46"/>
        <v>#DIV/0!</v>
      </c>
      <c r="G642">
        <f>'Data Entry'!K643</f>
        <v>0</v>
      </c>
      <c r="H642">
        <f>'Data Entry'!L643</f>
        <v>0</v>
      </c>
      <c r="I642">
        <f t="shared" si="47"/>
        <v>0</v>
      </c>
      <c r="J642" s="16" t="e">
        <f t="shared" si="48"/>
        <v>#DIV/0!</v>
      </c>
      <c r="K642">
        <f>SUMIF('Data Entry'!M$3:M$1000,A642,'Data Entry'!N$3:N$1000)+SUMIF('Data Entry'!O$3:O$1000,A642,'Data Entry'!P$3:P$1000)+SUMIF('Data Entry'!Q$3:Q$1000,A642,'Data Entry'!R$3:R$1000)</f>
        <v>0</v>
      </c>
      <c r="L642">
        <f t="shared" si="49"/>
        <v>0</v>
      </c>
    </row>
    <row r="643" spans="1:12">
      <c r="A643">
        <f>'Data Entry'!A644</f>
        <v>0</v>
      </c>
      <c r="B643">
        <f>'Data Entry'!B644</f>
        <v>0</v>
      </c>
      <c r="C643">
        <f>'Data Entry'!I644</f>
        <v>0</v>
      </c>
      <c r="D643">
        <f>'Data Entry'!J644</f>
        <v>0</v>
      </c>
      <c r="E643">
        <f t="shared" ref="E643:E706" si="50">C643+D643</f>
        <v>0</v>
      </c>
      <c r="F643" s="16" t="e">
        <f t="shared" ref="F643:F706" si="51">C643/E643</f>
        <v>#DIV/0!</v>
      </c>
      <c r="G643">
        <f>'Data Entry'!K644</f>
        <v>0</v>
      </c>
      <c r="H643">
        <f>'Data Entry'!L644</f>
        <v>0</v>
      </c>
      <c r="I643">
        <f t="shared" ref="I643:I706" si="52">G643+H643</f>
        <v>0</v>
      </c>
      <c r="J643" s="16" t="e">
        <f t="shared" ref="J643:J706" si="53">G643/I643</f>
        <v>#DIV/0!</v>
      </c>
      <c r="K643">
        <f>SUMIF('Data Entry'!M$3:M$1000,A643,'Data Entry'!N$3:N$1000)+SUMIF('Data Entry'!O$3:O$1000,A643,'Data Entry'!P$3:P$1000)+SUMIF('Data Entry'!Q$3:Q$1000,A643,'Data Entry'!R$3:R$1000)</f>
        <v>0</v>
      </c>
      <c r="L643">
        <f t="shared" ref="L643:L706" si="54">(G643*2)+C643</f>
        <v>0</v>
      </c>
    </row>
    <row r="644" spans="1:12">
      <c r="A644">
        <f>'Data Entry'!A645</f>
        <v>0</v>
      </c>
      <c r="B644">
        <f>'Data Entry'!B645</f>
        <v>0</v>
      </c>
      <c r="C644">
        <f>'Data Entry'!I645</f>
        <v>0</v>
      </c>
      <c r="D644">
        <f>'Data Entry'!J645</f>
        <v>0</v>
      </c>
      <c r="E644">
        <f t="shared" si="50"/>
        <v>0</v>
      </c>
      <c r="F644" s="16" t="e">
        <f t="shared" si="51"/>
        <v>#DIV/0!</v>
      </c>
      <c r="G644">
        <f>'Data Entry'!K645</f>
        <v>0</v>
      </c>
      <c r="H644">
        <f>'Data Entry'!L645</f>
        <v>0</v>
      </c>
      <c r="I644">
        <f t="shared" si="52"/>
        <v>0</v>
      </c>
      <c r="J644" s="16" t="e">
        <f t="shared" si="53"/>
        <v>#DIV/0!</v>
      </c>
      <c r="K644">
        <f>SUMIF('Data Entry'!M$3:M$1000,A644,'Data Entry'!N$3:N$1000)+SUMIF('Data Entry'!O$3:O$1000,A644,'Data Entry'!P$3:P$1000)+SUMIF('Data Entry'!Q$3:Q$1000,A644,'Data Entry'!R$3:R$1000)</f>
        <v>0</v>
      </c>
      <c r="L644">
        <f t="shared" si="54"/>
        <v>0</v>
      </c>
    </row>
    <row r="645" spans="1:12">
      <c r="A645">
        <f>'Data Entry'!A646</f>
        <v>0</v>
      </c>
      <c r="B645">
        <f>'Data Entry'!B646</f>
        <v>0</v>
      </c>
      <c r="C645">
        <f>'Data Entry'!I646</f>
        <v>0</v>
      </c>
      <c r="D645">
        <f>'Data Entry'!J646</f>
        <v>0</v>
      </c>
      <c r="E645">
        <f t="shared" si="50"/>
        <v>0</v>
      </c>
      <c r="F645" s="16" t="e">
        <f t="shared" si="51"/>
        <v>#DIV/0!</v>
      </c>
      <c r="G645">
        <f>'Data Entry'!K646</f>
        <v>0</v>
      </c>
      <c r="H645">
        <f>'Data Entry'!L646</f>
        <v>0</v>
      </c>
      <c r="I645">
        <f t="shared" si="52"/>
        <v>0</v>
      </c>
      <c r="J645" s="16" t="e">
        <f t="shared" si="53"/>
        <v>#DIV/0!</v>
      </c>
      <c r="K645">
        <f>SUMIF('Data Entry'!M$3:M$1000,A645,'Data Entry'!N$3:N$1000)+SUMIF('Data Entry'!O$3:O$1000,A645,'Data Entry'!P$3:P$1000)+SUMIF('Data Entry'!Q$3:Q$1000,A645,'Data Entry'!R$3:R$1000)</f>
        <v>0</v>
      </c>
      <c r="L645">
        <f t="shared" si="54"/>
        <v>0</v>
      </c>
    </row>
    <row r="646" spans="1:12">
      <c r="A646">
        <f>'Data Entry'!A647</f>
        <v>0</v>
      </c>
      <c r="B646">
        <f>'Data Entry'!B647</f>
        <v>0</v>
      </c>
      <c r="C646">
        <f>'Data Entry'!I647</f>
        <v>0</v>
      </c>
      <c r="D646">
        <f>'Data Entry'!J647</f>
        <v>0</v>
      </c>
      <c r="E646">
        <f t="shared" si="50"/>
        <v>0</v>
      </c>
      <c r="F646" s="16" t="e">
        <f t="shared" si="51"/>
        <v>#DIV/0!</v>
      </c>
      <c r="G646">
        <f>'Data Entry'!K647</f>
        <v>0</v>
      </c>
      <c r="H646">
        <f>'Data Entry'!L647</f>
        <v>0</v>
      </c>
      <c r="I646">
        <f t="shared" si="52"/>
        <v>0</v>
      </c>
      <c r="J646" s="16" t="e">
        <f t="shared" si="53"/>
        <v>#DIV/0!</v>
      </c>
      <c r="K646">
        <f>SUMIF('Data Entry'!M$3:M$1000,A646,'Data Entry'!N$3:N$1000)+SUMIF('Data Entry'!O$3:O$1000,A646,'Data Entry'!P$3:P$1000)+SUMIF('Data Entry'!Q$3:Q$1000,A646,'Data Entry'!R$3:R$1000)</f>
        <v>0</v>
      </c>
      <c r="L646">
        <f t="shared" si="54"/>
        <v>0</v>
      </c>
    </row>
    <row r="647" spans="1:12">
      <c r="A647">
        <f>'Data Entry'!A648</f>
        <v>0</v>
      </c>
      <c r="B647">
        <f>'Data Entry'!B648</f>
        <v>0</v>
      </c>
      <c r="C647">
        <f>'Data Entry'!I648</f>
        <v>0</v>
      </c>
      <c r="D647">
        <f>'Data Entry'!J648</f>
        <v>0</v>
      </c>
      <c r="E647">
        <f t="shared" si="50"/>
        <v>0</v>
      </c>
      <c r="F647" s="16" t="e">
        <f t="shared" si="51"/>
        <v>#DIV/0!</v>
      </c>
      <c r="G647">
        <f>'Data Entry'!K648</f>
        <v>0</v>
      </c>
      <c r="H647">
        <f>'Data Entry'!L648</f>
        <v>0</v>
      </c>
      <c r="I647">
        <f t="shared" si="52"/>
        <v>0</v>
      </c>
      <c r="J647" s="16" t="e">
        <f t="shared" si="53"/>
        <v>#DIV/0!</v>
      </c>
      <c r="K647">
        <f>SUMIF('Data Entry'!M$3:M$1000,A647,'Data Entry'!N$3:N$1000)+SUMIF('Data Entry'!O$3:O$1000,A647,'Data Entry'!P$3:P$1000)+SUMIF('Data Entry'!Q$3:Q$1000,A647,'Data Entry'!R$3:R$1000)</f>
        <v>0</v>
      </c>
      <c r="L647">
        <f t="shared" si="54"/>
        <v>0</v>
      </c>
    </row>
    <row r="648" spans="1:12">
      <c r="A648">
        <f>'Data Entry'!A649</f>
        <v>0</v>
      </c>
      <c r="B648">
        <f>'Data Entry'!B649</f>
        <v>0</v>
      </c>
      <c r="C648">
        <f>'Data Entry'!I649</f>
        <v>0</v>
      </c>
      <c r="D648">
        <f>'Data Entry'!J649</f>
        <v>0</v>
      </c>
      <c r="E648">
        <f t="shared" si="50"/>
        <v>0</v>
      </c>
      <c r="F648" s="16" t="e">
        <f t="shared" si="51"/>
        <v>#DIV/0!</v>
      </c>
      <c r="G648">
        <f>'Data Entry'!K649</f>
        <v>0</v>
      </c>
      <c r="H648">
        <f>'Data Entry'!L649</f>
        <v>0</v>
      </c>
      <c r="I648">
        <f t="shared" si="52"/>
        <v>0</v>
      </c>
      <c r="J648" s="16" t="e">
        <f t="shared" si="53"/>
        <v>#DIV/0!</v>
      </c>
      <c r="K648">
        <f>SUMIF('Data Entry'!M$3:M$1000,A648,'Data Entry'!N$3:N$1000)+SUMIF('Data Entry'!O$3:O$1000,A648,'Data Entry'!P$3:P$1000)+SUMIF('Data Entry'!Q$3:Q$1000,A648,'Data Entry'!R$3:R$1000)</f>
        <v>0</v>
      </c>
      <c r="L648">
        <f t="shared" si="54"/>
        <v>0</v>
      </c>
    </row>
    <row r="649" spans="1:12">
      <c r="A649">
        <f>'Data Entry'!A650</f>
        <v>0</v>
      </c>
      <c r="B649">
        <f>'Data Entry'!B650</f>
        <v>0</v>
      </c>
      <c r="C649">
        <f>'Data Entry'!I650</f>
        <v>0</v>
      </c>
      <c r="D649">
        <f>'Data Entry'!J650</f>
        <v>0</v>
      </c>
      <c r="E649">
        <f t="shared" si="50"/>
        <v>0</v>
      </c>
      <c r="F649" s="16" t="e">
        <f t="shared" si="51"/>
        <v>#DIV/0!</v>
      </c>
      <c r="G649">
        <f>'Data Entry'!K650</f>
        <v>0</v>
      </c>
      <c r="H649">
        <f>'Data Entry'!L650</f>
        <v>0</v>
      </c>
      <c r="I649">
        <f t="shared" si="52"/>
        <v>0</v>
      </c>
      <c r="J649" s="16" t="e">
        <f t="shared" si="53"/>
        <v>#DIV/0!</v>
      </c>
      <c r="K649">
        <f>SUMIF('Data Entry'!M$3:M$1000,A649,'Data Entry'!N$3:N$1000)+SUMIF('Data Entry'!O$3:O$1000,A649,'Data Entry'!P$3:P$1000)+SUMIF('Data Entry'!Q$3:Q$1000,A649,'Data Entry'!R$3:R$1000)</f>
        <v>0</v>
      </c>
      <c r="L649">
        <f t="shared" si="54"/>
        <v>0</v>
      </c>
    </row>
    <row r="650" spans="1:12">
      <c r="A650">
        <f>'Data Entry'!A651</f>
        <v>0</v>
      </c>
      <c r="B650">
        <f>'Data Entry'!B651</f>
        <v>0</v>
      </c>
      <c r="C650">
        <f>'Data Entry'!I651</f>
        <v>0</v>
      </c>
      <c r="D650">
        <f>'Data Entry'!J651</f>
        <v>0</v>
      </c>
      <c r="E650">
        <f t="shared" si="50"/>
        <v>0</v>
      </c>
      <c r="F650" s="16" t="e">
        <f t="shared" si="51"/>
        <v>#DIV/0!</v>
      </c>
      <c r="G650">
        <f>'Data Entry'!K651</f>
        <v>0</v>
      </c>
      <c r="H650">
        <f>'Data Entry'!L651</f>
        <v>0</v>
      </c>
      <c r="I650">
        <f t="shared" si="52"/>
        <v>0</v>
      </c>
      <c r="J650" s="16" t="e">
        <f t="shared" si="53"/>
        <v>#DIV/0!</v>
      </c>
      <c r="K650">
        <f>SUMIF('Data Entry'!M$3:M$1000,A650,'Data Entry'!N$3:N$1000)+SUMIF('Data Entry'!O$3:O$1000,A650,'Data Entry'!P$3:P$1000)+SUMIF('Data Entry'!Q$3:Q$1000,A650,'Data Entry'!R$3:R$1000)</f>
        <v>0</v>
      </c>
      <c r="L650">
        <f t="shared" si="54"/>
        <v>0</v>
      </c>
    </row>
    <row r="651" spans="1:12">
      <c r="A651">
        <f>'Data Entry'!A652</f>
        <v>0</v>
      </c>
      <c r="B651">
        <f>'Data Entry'!B652</f>
        <v>0</v>
      </c>
      <c r="C651">
        <f>'Data Entry'!I652</f>
        <v>0</v>
      </c>
      <c r="D651">
        <f>'Data Entry'!J652</f>
        <v>0</v>
      </c>
      <c r="E651">
        <f t="shared" si="50"/>
        <v>0</v>
      </c>
      <c r="F651" s="16" t="e">
        <f t="shared" si="51"/>
        <v>#DIV/0!</v>
      </c>
      <c r="G651">
        <f>'Data Entry'!K652</f>
        <v>0</v>
      </c>
      <c r="H651">
        <f>'Data Entry'!L652</f>
        <v>0</v>
      </c>
      <c r="I651">
        <f t="shared" si="52"/>
        <v>0</v>
      </c>
      <c r="J651" s="16" t="e">
        <f t="shared" si="53"/>
        <v>#DIV/0!</v>
      </c>
      <c r="K651">
        <f>SUMIF('Data Entry'!M$3:M$1000,A651,'Data Entry'!N$3:N$1000)+SUMIF('Data Entry'!O$3:O$1000,A651,'Data Entry'!P$3:P$1000)+SUMIF('Data Entry'!Q$3:Q$1000,A651,'Data Entry'!R$3:R$1000)</f>
        <v>0</v>
      </c>
      <c r="L651">
        <f t="shared" si="54"/>
        <v>0</v>
      </c>
    </row>
    <row r="652" spans="1:12">
      <c r="A652">
        <f>'Data Entry'!A653</f>
        <v>0</v>
      </c>
      <c r="B652">
        <f>'Data Entry'!B653</f>
        <v>0</v>
      </c>
      <c r="C652">
        <f>'Data Entry'!I653</f>
        <v>0</v>
      </c>
      <c r="D652">
        <f>'Data Entry'!J653</f>
        <v>0</v>
      </c>
      <c r="E652">
        <f t="shared" si="50"/>
        <v>0</v>
      </c>
      <c r="F652" s="16" t="e">
        <f t="shared" si="51"/>
        <v>#DIV/0!</v>
      </c>
      <c r="G652">
        <f>'Data Entry'!K653</f>
        <v>0</v>
      </c>
      <c r="H652">
        <f>'Data Entry'!L653</f>
        <v>0</v>
      </c>
      <c r="I652">
        <f t="shared" si="52"/>
        <v>0</v>
      </c>
      <c r="J652" s="16" t="e">
        <f t="shared" si="53"/>
        <v>#DIV/0!</v>
      </c>
      <c r="K652">
        <f>SUMIF('Data Entry'!M$3:M$1000,A652,'Data Entry'!N$3:N$1000)+SUMIF('Data Entry'!O$3:O$1000,A652,'Data Entry'!P$3:P$1000)+SUMIF('Data Entry'!Q$3:Q$1000,A652,'Data Entry'!R$3:R$1000)</f>
        <v>0</v>
      </c>
      <c r="L652">
        <f t="shared" si="54"/>
        <v>0</v>
      </c>
    </row>
    <row r="653" spans="1:12">
      <c r="A653">
        <f>'Data Entry'!A654</f>
        <v>0</v>
      </c>
      <c r="B653">
        <f>'Data Entry'!B654</f>
        <v>0</v>
      </c>
      <c r="C653">
        <f>'Data Entry'!I654</f>
        <v>0</v>
      </c>
      <c r="D653">
        <f>'Data Entry'!J654</f>
        <v>0</v>
      </c>
      <c r="E653">
        <f t="shared" si="50"/>
        <v>0</v>
      </c>
      <c r="F653" s="16" t="e">
        <f t="shared" si="51"/>
        <v>#DIV/0!</v>
      </c>
      <c r="G653">
        <f>'Data Entry'!K654</f>
        <v>0</v>
      </c>
      <c r="H653">
        <f>'Data Entry'!L654</f>
        <v>0</v>
      </c>
      <c r="I653">
        <f t="shared" si="52"/>
        <v>0</v>
      </c>
      <c r="J653" s="16" t="e">
        <f t="shared" si="53"/>
        <v>#DIV/0!</v>
      </c>
      <c r="K653">
        <f>SUMIF('Data Entry'!M$3:M$1000,A653,'Data Entry'!N$3:N$1000)+SUMIF('Data Entry'!O$3:O$1000,A653,'Data Entry'!P$3:P$1000)+SUMIF('Data Entry'!Q$3:Q$1000,A653,'Data Entry'!R$3:R$1000)</f>
        <v>0</v>
      </c>
      <c r="L653">
        <f t="shared" si="54"/>
        <v>0</v>
      </c>
    </row>
    <row r="654" spans="1:12">
      <c r="A654">
        <f>'Data Entry'!A655</f>
        <v>0</v>
      </c>
      <c r="B654">
        <f>'Data Entry'!B655</f>
        <v>0</v>
      </c>
      <c r="C654">
        <f>'Data Entry'!I655</f>
        <v>0</v>
      </c>
      <c r="D654">
        <f>'Data Entry'!J655</f>
        <v>0</v>
      </c>
      <c r="E654">
        <f t="shared" si="50"/>
        <v>0</v>
      </c>
      <c r="F654" s="16" t="e">
        <f t="shared" si="51"/>
        <v>#DIV/0!</v>
      </c>
      <c r="G654">
        <f>'Data Entry'!K655</f>
        <v>0</v>
      </c>
      <c r="H654">
        <f>'Data Entry'!L655</f>
        <v>0</v>
      </c>
      <c r="I654">
        <f t="shared" si="52"/>
        <v>0</v>
      </c>
      <c r="J654" s="16" t="e">
        <f t="shared" si="53"/>
        <v>#DIV/0!</v>
      </c>
      <c r="K654">
        <f>SUMIF('Data Entry'!M$3:M$1000,A654,'Data Entry'!N$3:N$1000)+SUMIF('Data Entry'!O$3:O$1000,A654,'Data Entry'!P$3:P$1000)+SUMIF('Data Entry'!Q$3:Q$1000,A654,'Data Entry'!R$3:R$1000)</f>
        <v>0</v>
      </c>
      <c r="L654">
        <f t="shared" si="54"/>
        <v>0</v>
      </c>
    </row>
    <row r="655" spans="1:12">
      <c r="A655">
        <f>'Data Entry'!A656</f>
        <v>0</v>
      </c>
      <c r="B655">
        <f>'Data Entry'!B656</f>
        <v>0</v>
      </c>
      <c r="C655">
        <f>'Data Entry'!I656</f>
        <v>0</v>
      </c>
      <c r="D655">
        <f>'Data Entry'!J656</f>
        <v>0</v>
      </c>
      <c r="E655">
        <f t="shared" si="50"/>
        <v>0</v>
      </c>
      <c r="F655" s="16" t="e">
        <f t="shared" si="51"/>
        <v>#DIV/0!</v>
      </c>
      <c r="G655">
        <f>'Data Entry'!K656</f>
        <v>0</v>
      </c>
      <c r="H655">
        <f>'Data Entry'!L656</f>
        <v>0</v>
      </c>
      <c r="I655">
        <f t="shared" si="52"/>
        <v>0</v>
      </c>
      <c r="J655" s="16" t="e">
        <f t="shared" si="53"/>
        <v>#DIV/0!</v>
      </c>
      <c r="K655">
        <f>SUMIF('Data Entry'!M$3:M$1000,A655,'Data Entry'!N$3:N$1000)+SUMIF('Data Entry'!O$3:O$1000,A655,'Data Entry'!P$3:P$1000)+SUMIF('Data Entry'!Q$3:Q$1000,A655,'Data Entry'!R$3:R$1000)</f>
        <v>0</v>
      </c>
      <c r="L655">
        <f t="shared" si="54"/>
        <v>0</v>
      </c>
    </row>
    <row r="656" spans="1:12">
      <c r="A656">
        <f>'Data Entry'!A657</f>
        <v>0</v>
      </c>
      <c r="B656">
        <f>'Data Entry'!B657</f>
        <v>0</v>
      </c>
      <c r="C656">
        <f>'Data Entry'!I657</f>
        <v>0</v>
      </c>
      <c r="D656">
        <f>'Data Entry'!J657</f>
        <v>0</v>
      </c>
      <c r="E656">
        <f t="shared" si="50"/>
        <v>0</v>
      </c>
      <c r="F656" s="16" t="e">
        <f t="shared" si="51"/>
        <v>#DIV/0!</v>
      </c>
      <c r="G656">
        <f>'Data Entry'!K657</f>
        <v>0</v>
      </c>
      <c r="H656">
        <f>'Data Entry'!L657</f>
        <v>0</v>
      </c>
      <c r="I656">
        <f t="shared" si="52"/>
        <v>0</v>
      </c>
      <c r="J656" s="16" t="e">
        <f t="shared" si="53"/>
        <v>#DIV/0!</v>
      </c>
      <c r="K656">
        <f>SUMIF('Data Entry'!M$3:M$1000,A656,'Data Entry'!N$3:N$1000)+SUMIF('Data Entry'!O$3:O$1000,A656,'Data Entry'!P$3:P$1000)+SUMIF('Data Entry'!Q$3:Q$1000,A656,'Data Entry'!R$3:R$1000)</f>
        <v>0</v>
      </c>
      <c r="L656">
        <f t="shared" si="54"/>
        <v>0</v>
      </c>
    </row>
    <row r="657" spans="1:12">
      <c r="A657">
        <f>'Data Entry'!A658</f>
        <v>0</v>
      </c>
      <c r="B657">
        <f>'Data Entry'!B658</f>
        <v>0</v>
      </c>
      <c r="C657">
        <f>'Data Entry'!I658</f>
        <v>0</v>
      </c>
      <c r="D657">
        <f>'Data Entry'!J658</f>
        <v>0</v>
      </c>
      <c r="E657">
        <f t="shared" si="50"/>
        <v>0</v>
      </c>
      <c r="F657" s="16" t="e">
        <f t="shared" si="51"/>
        <v>#DIV/0!</v>
      </c>
      <c r="G657">
        <f>'Data Entry'!K658</f>
        <v>0</v>
      </c>
      <c r="H657">
        <f>'Data Entry'!L658</f>
        <v>0</v>
      </c>
      <c r="I657">
        <f t="shared" si="52"/>
        <v>0</v>
      </c>
      <c r="J657" s="16" t="e">
        <f t="shared" si="53"/>
        <v>#DIV/0!</v>
      </c>
      <c r="K657">
        <f>SUMIF('Data Entry'!M$3:M$1000,A657,'Data Entry'!N$3:N$1000)+SUMIF('Data Entry'!O$3:O$1000,A657,'Data Entry'!P$3:P$1000)+SUMIF('Data Entry'!Q$3:Q$1000,A657,'Data Entry'!R$3:R$1000)</f>
        <v>0</v>
      </c>
      <c r="L657">
        <f t="shared" si="54"/>
        <v>0</v>
      </c>
    </row>
    <row r="658" spans="1:12">
      <c r="A658">
        <f>'Data Entry'!A659</f>
        <v>0</v>
      </c>
      <c r="B658">
        <f>'Data Entry'!B659</f>
        <v>0</v>
      </c>
      <c r="C658">
        <f>'Data Entry'!I659</f>
        <v>0</v>
      </c>
      <c r="D658">
        <f>'Data Entry'!J659</f>
        <v>0</v>
      </c>
      <c r="E658">
        <f t="shared" si="50"/>
        <v>0</v>
      </c>
      <c r="F658" s="16" t="e">
        <f t="shared" si="51"/>
        <v>#DIV/0!</v>
      </c>
      <c r="G658">
        <f>'Data Entry'!K659</f>
        <v>0</v>
      </c>
      <c r="H658">
        <f>'Data Entry'!L659</f>
        <v>0</v>
      </c>
      <c r="I658">
        <f t="shared" si="52"/>
        <v>0</v>
      </c>
      <c r="J658" s="16" t="e">
        <f t="shared" si="53"/>
        <v>#DIV/0!</v>
      </c>
      <c r="K658">
        <f>SUMIF('Data Entry'!M$3:M$1000,A658,'Data Entry'!N$3:N$1000)+SUMIF('Data Entry'!O$3:O$1000,A658,'Data Entry'!P$3:P$1000)+SUMIF('Data Entry'!Q$3:Q$1000,A658,'Data Entry'!R$3:R$1000)</f>
        <v>0</v>
      </c>
      <c r="L658">
        <f t="shared" si="54"/>
        <v>0</v>
      </c>
    </row>
    <row r="659" spans="1:12">
      <c r="A659">
        <f>'Data Entry'!A660</f>
        <v>0</v>
      </c>
      <c r="B659">
        <f>'Data Entry'!B660</f>
        <v>0</v>
      </c>
      <c r="C659">
        <f>'Data Entry'!I660</f>
        <v>0</v>
      </c>
      <c r="D659">
        <f>'Data Entry'!J660</f>
        <v>0</v>
      </c>
      <c r="E659">
        <f t="shared" si="50"/>
        <v>0</v>
      </c>
      <c r="F659" s="16" t="e">
        <f t="shared" si="51"/>
        <v>#DIV/0!</v>
      </c>
      <c r="G659">
        <f>'Data Entry'!K660</f>
        <v>0</v>
      </c>
      <c r="H659">
        <f>'Data Entry'!L660</f>
        <v>0</v>
      </c>
      <c r="I659">
        <f t="shared" si="52"/>
        <v>0</v>
      </c>
      <c r="J659" s="16" t="e">
        <f t="shared" si="53"/>
        <v>#DIV/0!</v>
      </c>
      <c r="K659">
        <f>SUMIF('Data Entry'!M$3:M$1000,A659,'Data Entry'!N$3:N$1000)+SUMIF('Data Entry'!O$3:O$1000,A659,'Data Entry'!P$3:P$1000)+SUMIF('Data Entry'!Q$3:Q$1000,A659,'Data Entry'!R$3:R$1000)</f>
        <v>0</v>
      </c>
      <c r="L659">
        <f t="shared" si="54"/>
        <v>0</v>
      </c>
    </row>
    <row r="660" spans="1:12">
      <c r="A660">
        <f>'Data Entry'!A661</f>
        <v>0</v>
      </c>
      <c r="B660">
        <f>'Data Entry'!B661</f>
        <v>0</v>
      </c>
      <c r="C660">
        <f>'Data Entry'!I661</f>
        <v>0</v>
      </c>
      <c r="D660">
        <f>'Data Entry'!J661</f>
        <v>0</v>
      </c>
      <c r="E660">
        <f t="shared" si="50"/>
        <v>0</v>
      </c>
      <c r="F660" s="16" t="e">
        <f t="shared" si="51"/>
        <v>#DIV/0!</v>
      </c>
      <c r="G660">
        <f>'Data Entry'!K661</f>
        <v>0</v>
      </c>
      <c r="H660">
        <f>'Data Entry'!L661</f>
        <v>0</v>
      </c>
      <c r="I660">
        <f t="shared" si="52"/>
        <v>0</v>
      </c>
      <c r="J660" s="16" t="e">
        <f t="shared" si="53"/>
        <v>#DIV/0!</v>
      </c>
      <c r="K660">
        <f>SUMIF('Data Entry'!M$3:M$1000,A660,'Data Entry'!N$3:N$1000)+SUMIF('Data Entry'!O$3:O$1000,A660,'Data Entry'!P$3:P$1000)+SUMIF('Data Entry'!Q$3:Q$1000,A660,'Data Entry'!R$3:R$1000)</f>
        <v>0</v>
      </c>
      <c r="L660">
        <f t="shared" si="54"/>
        <v>0</v>
      </c>
    </row>
    <row r="661" spans="1:12">
      <c r="A661">
        <f>'Data Entry'!A662</f>
        <v>0</v>
      </c>
      <c r="B661">
        <f>'Data Entry'!B662</f>
        <v>0</v>
      </c>
      <c r="C661">
        <f>'Data Entry'!I662</f>
        <v>0</v>
      </c>
      <c r="D661">
        <f>'Data Entry'!J662</f>
        <v>0</v>
      </c>
      <c r="E661">
        <f t="shared" si="50"/>
        <v>0</v>
      </c>
      <c r="F661" s="16" t="e">
        <f t="shared" si="51"/>
        <v>#DIV/0!</v>
      </c>
      <c r="G661">
        <f>'Data Entry'!K662</f>
        <v>0</v>
      </c>
      <c r="H661">
        <f>'Data Entry'!L662</f>
        <v>0</v>
      </c>
      <c r="I661">
        <f t="shared" si="52"/>
        <v>0</v>
      </c>
      <c r="J661" s="16" t="e">
        <f t="shared" si="53"/>
        <v>#DIV/0!</v>
      </c>
      <c r="K661">
        <f>SUMIF('Data Entry'!M$3:M$1000,A661,'Data Entry'!N$3:N$1000)+SUMIF('Data Entry'!O$3:O$1000,A661,'Data Entry'!P$3:P$1000)+SUMIF('Data Entry'!Q$3:Q$1000,A661,'Data Entry'!R$3:R$1000)</f>
        <v>0</v>
      </c>
      <c r="L661">
        <f t="shared" si="54"/>
        <v>0</v>
      </c>
    </row>
    <row r="662" spans="1:12">
      <c r="A662">
        <f>'Data Entry'!A663</f>
        <v>0</v>
      </c>
      <c r="B662">
        <f>'Data Entry'!B663</f>
        <v>0</v>
      </c>
      <c r="C662">
        <f>'Data Entry'!I663</f>
        <v>0</v>
      </c>
      <c r="D662">
        <f>'Data Entry'!J663</f>
        <v>0</v>
      </c>
      <c r="E662">
        <f t="shared" si="50"/>
        <v>0</v>
      </c>
      <c r="F662" s="16" t="e">
        <f t="shared" si="51"/>
        <v>#DIV/0!</v>
      </c>
      <c r="G662">
        <f>'Data Entry'!K663</f>
        <v>0</v>
      </c>
      <c r="H662">
        <f>'Data Entry'!L663</f>
        <v>0</v>
      </c>
      <c r="I662">
        <f t="shared" si="52"/>
        <v>0</v>
      </c>
      <c r="J662" s="16" t="e">
        <f t="shared" si="53"/>
        <v>#DIV/0!</v>
      </c>
      <c r="K662">
        <f>SUMIF('Data Entry'!M$3:M$1000,A662,'Data Entry'!N$3:N$1000)+SUMIF('Data Entry'!O$3:O$1000,A662,'Data Entry'!P$3:P$1000)+SUMIF('Data Entry'!Q$3:Q$1000,A662,'Data Entry'!R$3:R$1000)</f>
        <v>0</v>
      </c>
      <c r="L662">
        <f t="shared" si="54"/>
        <v>0</v>
      </c>
    </row>
    <row r="663" spans="1:12">
      <c r="A663">
        <f>'Data Entry'!A664</f>
        <v>0</v>
      </c>
      <c r="B663">
        <f>'Data Entry'!B664</f>
        <v>0</v>
      </c>
      <c r="C663">
        <f>'Data Entry'!I664</f>
        <v>0</v>
      </c>
      <c r="D663">
        <f>'Data Entry'!J664</f>
        <v>0</v>
      </c>
      <c r="E663">
        <f t="shared" si="50"/>
        <v>0</v>
      </c>
      <c r="F663" s="16" t="e">
        <f t="shared" si="51"/>
        <v>#DIV/0!</v>
      </c>
      <c r="G663">
        <f>'Data Entry'!K664</f>
        <v>0</v>
      </c>
      <c r="H663">
        <f>'Data Entry'!L664</f>
        <v>0</v>
      </c>
      <c r="I663">
        <f t="shared" si="52"/>
        <v>0</v>
      </c>
      <c r="J663" s="16" t="e">
        <f t="shared" si="53"/>
        <v>#DIV/0!</v>
      </c>
      <c r="K663">
        <f>SUMIF('Data Entry'!M$3:M$1000,A663,'Data Entry'!N$3:N$1000)+SUMIF('Data Entry'!O$3:O$1000,A663,'Data Entry'!P$3:P$1000)+SUMIF('Data Entry'!Q$3:Q$1000,A663,'Data Entry'!R$3:R$1000)</f>
        <v>0</v>
      </c>
      <c r="L663">
        <f t="shared" si="54"/>
        <v>0</v>
      </c>
    </row>
    <row r="664" spans="1:12">
      <c r="A664">
        <f>'Data Entry'!A665</f>
        <v>0</v>
      </c>
      <c r="B664">
        <f>'Data Entry'!B665</f>
        <v>0</v>
      </c>
      <c r="C664">
        <f>'Data Entry'!I665</f>
        <v>0</v>
      </c>
      <c r="D664">
        <f>'Data Entry'!J665</f>
        <v>0</v>
      </c>
      <c r="E664">
        <f t="shared" si="50"/>
        <v>0</v>
      </c>
      <c r="F664" s="16" t="e">
        <f t="shared" si="51"/>
        <v>#DIV/0!</v>
      </c>
      <c r="G664">
        <f>'Data Entry'!K665</f>
        <v>0</v>
      </c>
      <c r="H664">
        <f>'Data Entry'!L665</f>
        <v>0</v>
      </c>
      <c r="I664">
        <f t="shared" si="52"/>
        <v>0</v>
      </c>
      <c r="J664" s="16" t="e">
        <f t="shared" si="53"/>
        <v>#DIV/0!</v>
      </c>
      <c r="K664">
        <f>SUMIF('Data Entry'!M$3:M$1000,A664,'Data Entry'!N$3:N$1000)+SUMIF('Data Entry'!O$3:O$1000,A664,'Data Entry'!P$3:P$1000)+SUMIF('Data Entry'!Q$3:Q$1000,A664,'Data Entry'!R$3:R$1000)</f>
        <v>0</v>
      </c>
      <c r="L664">
        <f t="shared" si="54"/>
        <v>0</v>
      </c>
    </row>
    <row r="665" spans="1:12">
      <c r="A665">
        <f>'Data Entry'!A666</f>
        <v>0</v>
      </c>
      <c r="B665">
        <f>'Data Entry'!B666</f>
        <v>0</v>
      </c>
      <c r="C665">
        <f>'Data Entry'!I666</f>
        <v>0</v>
      </c>
      <c r="D665">
        <f>'Data Entry'!J666</f>
        <v>0</v>
      </c>
      <c r="E665">
        <f t="shared" si="50"/>
        <v>0</v>
      </c>
      <c r="F665" s="16" t="e">
        <f t="shared" si="51"/>
        <v>#DIV/0!</v>
      </c>
      <c r="G665">
        <f>'Data Entry'!K666</f>
        <v>0</v>
      </c>
      <c r="H665">
        <f>'Data Entry'!L666</f>
        <v>0</v>
      </c>
      <c r="I665">
        <f t="shared" si="52"/>
        <v>0</v>
      </c>
      <c r="J665" s="16" t="e">
        <f t="shared" si="53"/>
        <v>#DIV/0!</v>
      </c>
      <c r="K665">
        <f>SUMIF('Data Entry'!M$3:M$1000,A665,'Data Entry'!N$3:N$1000)+SUMIF('Data Entry'!O$3:O$1000,A665,'Data Entry'!P$3:P$1000)+SUMIF('Data Entry'!Q$3:Q$1000,A665,'Data Entry'!R$3:R$1000)</f>
        <v>0</v>
      </c>
      <c r="L665">
        <f t="shared" si="54"/>
        <v>0</v>
      </c>
    </row>
    <row r="666" spans="1:12">
      <c r="A666">
        <f>'Data Entry'!A667</f>
        <v>0</v>
      </c>
      <c r="B666">
        <f>'Data Entry'!B667</f>
        <v>0</v>
      </c>
      <c r="C666">
        <f>'Data Entry'!I667</f>
        <v>0</v>
      </c>
      <c r="D666">
        <f>'Data Entry'!J667</f>
        <v>0</v>
      </c>
      <c r="E666">
        <f t="shared" si="50"/>
        <v>0</v>
      </c>
      <c r="F666" s="16" t="e">
        <f t="shared" si="51"/>
        <v>#DIV/0!</v>
      </c>
      <c r="G666">
        <f>'Data Entry'!K667</f>
        <v>0</v>
      </c>
      <c r="H666">
        <f>'Data Entry'!L667</f>
        <v>0</v>
      </c>
      <c r="I666">
        <f t="shared" si="52"/>
        <v>0</v>
      </c>
      <c r="J666" s="16" t="e">
        <f t="shared" si="53"/>
        <v>#DIV/0!</v>
      </c>
      <c r="K666">
        <f>SUMIF('Data Entry'!M$3:M$1000,A666,'Data Entry'!N$3:N$1000)+SUMIF('Data Entry'!O$3:O$1000,A666,'Data Entry'!P$3:P$1000)+SUMIF('Data Entry'!Q$3:Q$1000,A666,'Data Entry'!R$3:R$1000)</f>
        <v>0</v>
      </c>
      <c r="L666">
        <f t="shared" si="54"/>
        <v>0</v>
      </c>
    </row>
    <row r="667" spans="1:12">
      <c r="A667">
        <f>'Data Entry'!A668</f>
        <v>0</v>
      </c>
      <c r="B667">
        <f>'Data Entry'!B668</f>
        <v>0</v>
      </c>
      <c r="C667">
        <f>'Data Entry'!I668</f>
        <v>0</v>
      </c>
      <c r="D667">
        <f>'Data Entry'!J668</f>
        <v>0</v>
      </c>
      <c r="E667">
        <f t="shared" si="50"/>
        <v>0</v>
      </c>
      <c r="F667" s="16" t="e">
        <f t="shared" si="51"/>
        <v>#DIV/0!</v>
      </c>
      <c r="G667">
        <f>'Data Entry'!K668</f>
        <v>0</v>
      </c>
      <c r="H667">
        <f>'Data Entry'!L668</f>
        <v>0</v>
      </c>
      <c r="I667">
        <f t="shared" si="52"/>
        <v>0</v>
      </c>
      <c r="J667" s="16" t="e">
        <f t="shared" si="53"/>
        <v>#DIV/0!</v>
      </c>
      <c r="K667">
        <f>SUMIF('Data Entry'!M$3:M$1000,A667,'Data Entry'!N$3:N$1000)+SUMIF('Data Entry'!O$3:O$1000,A667,'Data Entry'!P$3:P$1000)+SUMIF('Data Entry'!Q$3:Q$1000,A667,'Data Entry'!R$3:R$1000)</f>
        <v>0</v>
      </c>
      <c r="L667">
        <f t="shared" si="54"/>
        <v>0</v>
      </c>
    </row>
    <row r="668" spans="1:12">
      <c r="A668">
        <f>'Data Entry'!A669</f>
        <v>0</v>
      </c>
      <c r="B668">
        <f>'Data Entry'!B669</f>
        <v>0</v>
      </c>
      <c r="C668">
        <f>'Data Entry'!I669</f>
        <v>0</v>
      </c>
      <c r="D668">
        <f>'Data Entry'!J669</f>
        <v>0</v>
      </c>
      <c r="E668">
        <f t="shared" si="50"/>
        <v>0</v>
      </c>
      <c r="F668" s="16" t="e">
        <f t="shared" si="51"/>
        <v>#DIV/0!</v>
      </c>
      <c r="G668">
        <f>'Data Entry'!K669</f>
        <v>0</v>
      </c>
      <c r="H668">
        <f>'Data Entry'!L669</f>
        <v>0</v>
      </c>
      <c r="I668">
        <f t="shared" si="52"/>
        <v>0</v>
      </c>
      <c r="J668" s="16" t="e">
        <f t="shared" si="53"/>
        <v>#DIV/0!</v>
      </c>
      <c r="K668">
        <f>SUMIF('Data Entry'!M$3:M$1000,A668,'Data Entry'!N$3:N$1000)+SUMIF('Data Entry'!O$3:O$1000,A668,'Data Entry'!P$3:P$1000)+SUMIF('Data Entry'!Q$3:Q$1000,A668,'Data Entry'!R$3:R$1000)</f>
        <v>0</v>
      </c>
      <c r="L668">
        <f t="shared" si="54"/>
        <v>0</v>
      </c>
    </row>
    <row r="669" spans="1:12">
      <c r="A669">
        <f>'Data Entry'!A670</f>
        <v>0</v>
      </c>
      <c r="B669">
        <f>'Data Entry'!B670</f>
        <v>0</v>
      </c>
      <c r="C669">
        <f>'Data Entry'!I670</f>
        <v>0</v>
      </c>
      <c r="D669">
        <f>'Data Entry'!J670</f>
        <v>0</v>
      </c>
      <c r="E669">
        <f t="shared" si="50"/>
        <v>0</v>
      </c>
      <c r="F669" s="16" t="e">
        <f t="shared" si="51"/>
        <v>#DIV/0!</v>
      </c>
      <c r="G669">
        <f>'Data Entry'!K670</f>
        <v>0</v>
      </c>
      <c r="H669">
        <f>'Data Entry'!L670</f>
        <v>0</v>
      </c>
      <c r="I669">
        <f t="shared" si="52"/>
        <v>0</v>
      </c>
      <c r="J669" s="16" t="e">
        <f t="shared" si="53"/>
        <v>#DIV/0!</v>
      </c>
      <c r="K669">
        <f>SUMIF('Data Entry'!M$3:M$1000,A669,'Data Entry'!N$3:N$1000)+SUMIF('Data Entry'!O$3:O$1000,A669,'Data Entry'!P$3:P$1000)+SUMIF('Data Entry'!Q$3:Q$1000,A669,'Data Entry'!R$3:R$1000)</f>
        <v>0</v>
      </c>
      <c r="L669">
        <f t="shared" si="54"/>
        <v>0</v>
      </c>
    </row>
    <row r="670" spans="1:12">
      <c r="A670">
        <f>'Data Entry'!A671</f>
        <v>0</v>
      </c>
      <c r="B670">
        <f>'Data Entry'!B671</f>
        <v>0</v>
      </c>
      <c r="C670">
        <f>'Data Entry'!I671</f>
        <v>0</v>
      </c>
      <c r="D670">
        <f>'Data Entry'!J671</f>
        <v>0</v>
      </c>
      <c r="E670">
        <f t="shared" si="50"/>
        <v>0</v>
      </c>
      <c r="F670" s="16" t="e">
        <f t="shared" si="51"/>
        <v>#DIV/0!</v>
      </c>
      <c r="G670">
        <f>'Data Entry'!K671</f>
        <v>0</v>
      </c>
      <c r="H670">
        <f>'Data Entry'!L671</f>
        <v>0</v>
      </c>
      <c r="I670">
        <f t="shared" si="52"/>
        <v>0</v>
      </c>
      <c r="J670" s="16" t="e">
        <f t="shared" si="53"/>
        <v>#DIV/0!</v>
      </c>
      <c r="K670">
        <f>SUMIF('Data Entry'!M$3:M$1000,A670,'Data Entry'!N$3:N$1000)+SUMIF('Data Entry'!O$3:O$1000,A670,'Data Entry'!P$3:P$1000)+SUMIF('Data Entry'!Q$3:Q$1000,A670,'Data Entry'!R$3:R$1000)</f>
        <v>0</v>
      </c>
      <c r="L670">
        <f t="shared" si="54"/>
        <v>0</v>
      </c>
    </row>
    <row r="671" spans="1:12">
      <c r="A671">
        <f>'Data Entry'!A672</f>
        <v>0</v>
      </c>
      <c r="B671">
        <f>'Data Entry'!B672</f>
        <v>0</v>
      </c>
      <c r="C671">
        <f>'Data Entry'!I672</f>
        <v>0</v>
      </c>
      <c r="D671">
        <f>'Data Entry'!J672</f>
        <v>0</v>
      </c>
      <c r="E671">
        <f t="shared" si="50"/>
        <v>0</v>
      </c>
      <c r="F671" s="16" t="e">
        <f t="shared" si="51"/>
        <v>#DIV/0!</v>
      </c>
      <c r="G671">
        <f>'Data Entry'!K672</f>
        <v>0</v>
      </c>
      <c r="H671">
        <f>'Data Entry'!L672</f>
        <v>0</v>
      </c>
      <c r="I671">
        <f t="shared" si="52"/>
        <v>0</v>
      </c>
      <c r="J671" s="16" t="e">
        <f t="shared" si="53"/>
        <v>#DIV/0!</v>
      </c>
      <c r="K671">
        <f>SUMIF('Data Entry'!M$3:M$1000,A671,'Data Entry'!N$3:N$1000)+SUMIF('Data Entry'!O$3:O$1000,A671,'Data Entry'!P$3:P$1000)+SUMIF('Data Entry'!Q$3:Q$1000,A671,'Data Entry'!R$3:R$1000)</f>
        <v>0</v>
      </c>
      <c r="L671">
        <f t="shared" si="54"/>
        <v>0</v>
      </c>
    </row>
    <row r="672" spans="1:12">
      <c r="A672">
        <f>'Data Entry'!A673</f>
        <v>0</v>
      </c>
      <c r="B672">
        <f>'Data Entry'!B673</f>
        <v>0</v>
      </c>
      <c r="C672">
        <f>'Data Entry'!I673</f>
        <v>0</v>
      </c>
      <c r="D672">
        <f>'Data Entry'!J673</f>
        <v>0</v>
      </c>
      <c r="E672">
        <f t="shared" si="50"/>
        <v>0</v>
      </c>
      <c r="F672" s="16" t="e">
        <f t="shared" si="51"/>
        <v>#DIV/0!</v>
      </c>
      <c r="G672">
        <f>'Data Entry'!K673</f>
        <v>0</v>
      </c>
      <c r="H672">
        <f>'Data Entry'!L673</f>
        <v>0</v>
      </c>
      <c r="I672">
        <f t="shared" si="52"/>
        <v>0</v>
      </c>
      <c r="J672" s="16" t="e">
        <f t="shared" si="53"/>
        <v>#DIV/0!</v>
      </c>
      <c r="K672">
        <f>SUMIF('Data Entry'!M$3:M$1000,A672,'Data Entry'!N$3:N$1000)+SUMIF('Data Entry'!O$3:O$1000,A672,'Data Entry'!P$3:P$1000)+SUMIF('Data Entry'!Q$3:Q$1000,A672,'Data Entry'!R$3:R$1000)</f>
        <v>0</v>
      </c>
      <c r="L672">
        <f t="shared" si="54"/>
        <v>0</v>
      </c>
    </row>
    <row r="673" spans="1:12">
      <c r="A673">
        <f>'Data Entry'!A674</f>
        <v>0</v>
      </c>
      <c r="B673">
        <f>'Data Entry'!B674</f>
        <v>0</v>
      </c>
      <c r="C673">
        <f>'Data Entry'!I674</f>
        <v>0</v>
      </c>
      <c r="D673">
        <f>'Data Entry'!J674</f>
        <v>0</v>
      </c>
      <c r="E673">
        <f t="shared" si="50"/>
        <v>0</v>
      </c>
      <c r="F673" s="16" t="e">
        <f t="shared" si="51"/>
        <v>#DIV/0!</v>
      </c>
      <c r="G673">
        <f>'Data Entry'!K674</f>
        <v>0</v>
      </c>
      <c r="H673">
        <f>'Data Entry'!L674</f>
        <v>0</v>
      </c>
      <c r="I673">
        <f t="shared" si="52"/>
        <v>0</v>
      </c>
      <c r="J673" s="16" t="e">
        <f t="shared" si="53"/>
        <v>#DIV/0!</v>
      </c>
      <c r="K673">
        <f>SUMIF('Data Entry'!M$3:M$1000,A673,'Data Entry'!N$3:N$1000)+SUMIF('Data Entry'!O$3:O$1000,A673,'Data Entry'!P$3:P$1000)+SUMIF('Data Entry'!Q$3:Q$1000,A673,'Data Entry'!R$3:R$1000)</f>
        <v>0</v>
      </c>
      <c r="L673">
        <f t="shared" si="54"/>
        <v>0</v>
      </c>
    </row>
    <row r="674" spans="1:12">
      <c r="A674">
        <f>'Data Entry'!A675</f>
        <v>0</v>
      </c>
      <c r="B674">
        <f>'Data Entry'!B675</f>
        <v>0</v>
      </c>
      <c r="C674">
        <f>'Data Entry'!I675</f>
        <v>0</v>
      </c>
      <c r="D674">
        <f>'Data Entry'!J675</f>
        <v>0</v>
      </c>
      <c r="E674">
        <f t="shared" si="50"/>
        <v>0</v>
      </c>
      <c r="F674" s="16" t="e">
        <f t="shared" si="51"/>
        <v>#DIV/0!</v>
      </c>
      <c r="G674">
        <f>'Data Entry'!K675</f>
        <v>0</v>
      </c>
      <c r="H674">
        <f>'Data Entry'!L675</f>
        <v>0</v>
      </c>
      <c r="I674">
        <f t="shared" si="52"/>
        <v>0</v>
      </c>
      <c r="J674" s="16" t="e">
        <f t="shared" si="53"/>
        <v>#DIV/0!</v>
      </c>
      <c r="K674">
        <f>SUMIF('Data Entry'!M$3:M$1000,A674,'Data Entry'!N$3:N$1000)+SUMIF('Data Entry'!O$3:O$1000,A674,'Data Entry'!P$3:P$1000)+SUMIF('Data Entry'!Q$3:Q$1000,A674,'Data Entry'!R$3:R$1000)</f>
        <v>0</v>
      </c>
      <c r="L674">
        <f t="shared" si="54"/>
        <v>0</v>
      </c>
    </row>
    <row r="675" spans="1:12">
      <c r="A675">
        <f>'Data Entry'!A676</f>
        <v>0</v>
      </c>
      <c r="B675">
        <f>'Data Entry'!B676</f>
        <v>0</v>
      </c>
      <c r="C675">
        <f>'Data Entry'!I676</f>
        <v>0</v>
      </c>
      <c r="D675">
        <f>'Data Entry'!J676</f>
        <v>0</v>
      </c>
      <c r="E675">
        <f t="shared" si="50"/>
        <v>0</v>
      </c>
      <c r="F675" s="16" t="e">
        <f t="shared" si="51"/>
        <v>#DIV/0!</v>
      </c>
      <c r="G675">
        <f>'Data Entry'!K676</f>
        <v>0</v>
      </c>
      <c r="H675">
        <f>'Data Entry'!L676</f>
        <v>0</v>
      </c>
      <c r="I675">
        <f t="shared" si="52"/>
        <v>0</v>
      </c>
      <c r="J675" s="16" t="e">
        <f t="shared" si="53"/>
        <v>#DIV/0!</v>
      </c>
      <c r="K675">
        <f>SUMIF('Data Entry'!M$3:M$1000,A675,'Data Entry'!N$3:N$1000)+SUMIF('Data Entry'!O$3:O$1000,A675,'Data Entry'!P$3:P$1000)+SUMIF('Data Entry'!Q$3:Q$1000,A675,'Data Entry'!R$3:R$1000)</f>
        <v>0</v>
      </c>
      <c r="L675">
        <f t="shared" si="54"/>
        <v>0</v>
      </c>
    </row>
    <row r="676" spans="1:12">
      <c r="A676">
        <f>'Data Entry'!A677</f>
        <v>0</v>
      </c>
      <c r="B676">
        <f>'Data Entry'!B677</f>
        <v>0</v>
      </c>
      <c r="C676">
        <f>'Data Entry'!I677</f>
        <v>0</v>
      </c>
      <c r="D676">
        <f>'Data Entry'!J677</f>
        <v>0</v>
      </c>
      <c r="E676">
        <f t="shared" si="50"/>
        <v>0</v>
      </c>
      <c r="F676" s="16" t="e">
        <f t="shared" si="51"/>
        <v>#DIV/0!</v>
      </c>
      <c r="G676">
        <f>'Data Entry'!K677</f>
        <v>0</v>
      </c>
      <c r="H676">
        <f>'Data Entry'!L677</f>
        <v>0</v>
      </c>
      <c r="I676">
        <f t="shared" si="52"/>
        <v>0</v>
      </c>
      <c r="J676" s="16" t="e">
        <f t="shared" si="53"/>
        <v>#DIV/0!</v>
      </c>
      <c r="K676">
        <f>SUMIF('Data Entry'!M$3:M$1000,A676,'Data Entry'!N$3:N$1000)+SUMIF('Data Entry'!O$3:O$1000,A676,'Data Entry'!P$3:P$1000)+SUMIF('Data Entry'!Q$3:Q$1000,A676,'Data Entry'!R$3:R$1000)</f>
        <v>0</v>
      </c>
      <c r="L676">
        <f t="shared" si="54"/>
        <v>0</v>
      </c>
    </row>
    <row r="677" spans="1:12">
      <c r="A677">
        <f>'Data Entry'!A678</f>
        <v>0</v>
      </c>
      <c r="B677">
        <f>'Data Entry'!B678</f>
        <v>0</v>
      </c>
      <c r="C677">
        <f>'Data Entry'!I678</f>
        <v>0</v>
      </c>
      <c r="D677">
        <f>'Data Entry'!J678</f>
        <v>0</v>
      </c>
      <c r="E677">
        <f t="shared" si="50"/>
        <v>0</v>
      </c>
      <c r="F677" s="16" t="e">
        <f t="shared" si="51"/>
        <v>#DIV/0!</v>
      </c>
      <c r="G677">
        <f>'Data Entry'!K678</f>
        <v>0</v>
      </c>
      <c r="H677">
        <f>'Data Entry'!L678</f>
        <v>0</v>
      </c>
      <c r="I677">
        <f t="shared" si="52"/>
        <v>0</v>
      </c>
      <c r="J677" s="16" t="e">
        <f t="shared" si="53"/>
        <v>#DIV/0!</v>
      </c>
      <c r="K677">
        <f>SUMIF('Data Entry'!M$3:M$1000,A677,'Data Entry'!N$3:N$1000)+SUMIF('Data Entry'!O$3:O$1000,A677,'Data Entry'!P$3:P$1000)+SUMIF('Data Entry'!Q$3:Q$1000,A677,'Data Entry'!R$3:R$1000)</f>
        <v>0</v>
      </c>
      <c r="L677">
        <f t="shared" si="54"/>
        <v>0</v>
      </c>
    </row>
    <row r="678" spans="1:12">
      <c r="A678">
        <f>'Data Entry'!A679</f>
        <v>0</v>
      </c>
      <c r="B678">
        <f>'Data Entry'!B679</f>
        <v>0</v>
      </c>
      <c r="C678">
        <f>'Data Entry'!I679</f>
        <v>0</v>
      </c>
      <c r="D678">
        <f>'Data Entry'!J679</f>
        <v>0</v>
      </c>
      <c r="E678">
        <f t="shared" si="50"/>
        <v>0</v>
      </c>
      <c r="F678" s="16" t="e">
        <f t="shared" si="51"/>
        <v>#DIV/0!</v>
      </c>
      <c r="G678">
        <f>'Data Entry'!K679</f>
        <v>0</v>
      </c>
      <c r="H678">
        <f>'Data Entry'!L679</f>
        <v>0</v>
      </c>
      <c r="I678">
        <f t="shared" si="52"/>
        <v>0</v>
      </c>
      <c r="J678" s="16" t="e">
        <f t="shared" si="53"/>
        <v>#DIV/0!</v>
      </c>
      <c r="K678">
        <f>SUMIF('Data Entry'!M$3:M$1000,A678,'Data Entry'!N$3:N$1000)+SUMIF('Data Entry'!O$3:O$1000,A678,'Data Entry'!P$3:P$1000)+SUMIF('Data Entry'!Q$3:Q$1000,A678,'Data Entry'!R$3:R$1000)</f>
        <v>0</v>
      </c>
      <c r="L678">
        <f t="shared" si="54"/>
        <v>0</v>
      </c>
    </row>
    <row r="679" spans="1:12">
      <c r="A679">
        <f>'Data Entry'!A680</f>
        <v>0</v>
      </c>
      <c r="B679">
        <f>'Data Entry'!B680</f>
        <v>0</v>
      </c>
      <c r="C679">
        <f>'Data Entry'!I680</f>
        <v>0</v>
      </c>
      <c r="D679">
        <f>'Data Entry'!J680</f>
        <v>0</v>
      </c>
      <c r="E679">
        <f t="shared" si="50"/>
        <v>0</v>
      </c>
      <c r="F679" s="16" t="e">
        <f t="shared" si="51"/>
        <v>#DIV/0!</v>
      </c>
      <c r="G679">
        <f>'Data Entry'!K680</f>
        <v>0</v>
      </c>
      <c r="H679">
        <f>'Data Entry'!L680</f>
        <v>0</v>
      </c>
      <c r="I679">
        <f t="shared" si="52"/>
        <v>0</v>
      </c>
      <c r="J679" s="16" t="e">
        <f t="shared" si="53"/>
        <v>#DIV/0!</v>
      </c>
      <c r="K679">
        <f>SUMIF('Data Entry'!M$3:M$1000,A679,'Data Entry'!N$3:N$1000)+SUMIF('Data Entry'!O$3:O$1000,A679,'Data Entry'!P$3:P$1000)+SUMIF('Data Entry'!Q$3:Q$1000,A679,'Data Entry'!R$3:R$1000)</f>
        <v>0</v>
      </c>
      <c r="L679">
        <f t="shared" si="54"/>
        <v>0</v>
      </c>
    </row>
    <row r="680" spans="1:12">
      <c r="A680">
        <f>'Data Entry'!A681</f>
        <v>0</v>
      </c>
      <c r="B680">
        <f>'Data Entry'!B681</f>
        <v>0</v>
      </c>
      <c r="C680">
        <f>'Data Entry'!I681</f>
        <v>0</v>
      </c>
      <c r="D680">
        <f>'Data Entry'!J681</f>
        <v>0</v>
      </c>
      <c r="E680">
        <f t="shared" si="50"/>
        <v>0</v>
      </c>
      <c r="F680" s="16" t="e">
        <f t="shared" si="51"/>
        <v>#DIV/0!</v>
      </c>
      <c r="G680">
        <f>'Data Entry'!K681</f>
        <v>0</v>
      </c>
      <c r="H680">
        <f>'Data Entry'!L681</f>
        <v>0</v>
      </c>
      <c r="I680">
        <f t="shared" si="52"/>
        <v>0</v>
      </c>
      <c r="J680" s="16" t="e">
        <f t="shared" si="53"/>
        <v>#DIV/0!</v>
      </c>
      <c r="K680">
        <f>SUMIF('Data Entry'!M$3:M$1000,A680,'Data Entry'!N$3:N$1000)+SUMIF('Data Entry'!O$3:O$1000,A680,'Data Entry'!P$3:P$1000)+SUMIF('Data Entry'!Q$3:Q$1000,A680,'Data Entry'!R$3:R$1000)</f>
        <v>0</v>
      </c>
      <c r="L680">
        <f t="shared" si="54"/>
        <v>0</v>
      </c>
    </row>
    <row r="681" spans="1:12">
      <c r="A681">
        <f>'Data Entry'!A682</f>
        <v>0</v>
      </c>
      <c r="B681">
        <f>'Data Entry'!B682</f>
        <v>0</v>
      </c>
      <c r="C681">
        <f>'Data Entry'!I682</f>
        <v>0</v>
      </c>
      <c r="D681">
        <f>'Data Entry'!J682</f>
        <v>0</v>
      </c>
      <c r="E681">
        <f t="shared" si="50"/>
        <v>0</v>
      </c>
      <c r="F681" s="16" t="e">
        <f t="shared" si="51"/>
        <v>#DIV/0!</v>
      </c>
      <c r="G681">
        <f>'Data Entry'!K682</f>
        <v>0</v>
      </c>
      <c r="H681">
        <f>'Data Entry'!L682</f>
        <v>0</v>
      </c>
      <c r="I681">
        <f t="shared" si="52"/>
        <v>0</v>
      </c>
      <c r="J681" s="16" t="e">
        <f t="shared" si="53"/>
        <v>#DIV/0!</v>
      </c>
      <c r="K681">
        <f>SUMIF('Data Entry'!M$3:M$1000,A681,'Data Entry'!N$3:N$1000)+SUMIF('Data Entry'!O$3:O$1000,A681,'Data Entry'!P$3:P$1000)+SUMIF('Data Entry'!Q$3:Q$1000,A681,'Data Entry'!R$3:R$1000)</f>
        <v>0</v>
      </c>
      <c r="L681">
        <f t="shared" si="54"/>
        <v>0</v>
      </c>
    </row>
    <row r="682" spans="1:12">
      <c r="A682">
        <f>'Data Entry'!A683</f>
        <v>0</v>
      </c>
      <c r="B682">
        <f>'Data Entry'!B683</f>
        <v>0</v>
      </c>
      <c r="C682">
        <f>'Data Entry'!I683</f>
        <v>0</v>
      </c>
      <c r="D682">
        <f>'Data Entry'!J683</f>
        <v>0</v>
      </c>
      <c r="E682">
        <f t="shared" si="50"/>
        <v>0</v>
      </c>
      <c r="F682" s="16" t="e">
        <f t="shared" si="51"/>
        <v>#DIV/0!</v>
      </c>
      <c r="G682">
        <f>'Data Entry'!K683</f>
        <v>0</v>
      </c>
      <c r="H682">
        <f>'Data Entry'!L683</f>
        <v>0</v>
      </c>
      <c r="I682">
        <f t="shared" si="52"/>
        <v>0</v>
      </c>
      <c r="J682" s="16" t="e">
        <f t="shared" si="53"/>
        <v>#DIV/0!</v>
      </c>
      <c r="K682">
        <f>SUMIF('Data Entry'!M$3:M$1000,A682,'Data Entry'!N$3:N$1000)+SUMIF('Data Entry'!O$3:O$1000,A682,'Data Entry'!P$3:P$1000)+SUMIF('Data Entry'!Q$3:Q$1000,A682,'Data Entry'!R$3:R$1000)</f>
        <v>0</v>
      </c>
      <c r="L682">
        <f t="shared" si="54"/>
        <v>0</v>
      </c>
    </row>
    <row r="683" spans="1:12">
      <c r="A683">
        <f>'Data Entry'!A684</f>
        <v>0</v>
      </c>
      <c r="B683">
        <f>'Data Entry'!B684</f>
        <v>0</v>
      </c>
      <c r="C683">
        <f>'Data Entry'!I684</f>
        <v>0</v>
      </c>
      <c r="D683">
        <f>'Data Entry'!J684</f>
        <v>0</v>
      </c>
      <c r="E683">
        <f t="shared" si="50"/>
        <v>0</v>
      </c>
      <c r="F683" s="16" t="e">
        <f t="shared" si="51"/>
        <v>#DIV/0!</v>
      </c>
      <c r="G683">
        <f>'Data Entry'!K684</f>
        <v>0</v>
      </c>
      <c r="H683">
        <f>'Data Entry'!L684</f>
        <v>0</v>
      </c>
      <c r="I683">
        <f t="shared" si="52"/>
        <v>0</v>
      </c>
      <c r="J683" s="16" t="e">
        <f t="shared" si="53"/>
        <v>#DIV/0!</v>
      </c>
      <c r="K683">
        <f>SUMIF('Data Entry'!M$3:M$1000,A683,'Data Entry'!N$3:N$1000)+SUMIF('Data Entry'!O$3:O$1000,A683,'Data Entry'!P$3:P$1000)+SUMIF('Data Entry'!Q$3:Q$1000,A683,'Data Entry'!R$3:R$1000)</f>
        <v>0</v>
      </c>
      <c r="L683">
        <f t="shared" si="54"/>
        <v>0</v>
      </c>
    </row>
    <row r="684" spans="1:12">
      <c r="A684">
        <f>'Data Entry'!A685</f>
        <v>0</v>
      </c>
      <c r="B684">
        <f>'Data Entry'!B685</f>
        <v>0</v>
      </c>
      <c r="C684">
        <f>'Data Entry'!I685</f>
        <v>0</v>
      </c>
      <c r="D684">
        <f>'Data Entry'!J685</f>
        <v>0</v>
      </c>
      <c r="E684">
        <f t="shared" si="50"/>
        <v>0</v>
      </c>
      <c r="F684" s="16" t="e">
        <f t="shared" si="51"/>
        <v>#DIV/0!</v>
      </c>
      <c r="G684">
        <f>'Data Entry'!K685</f>
        <v>0</v>
      </c>
      <c r="H684">
        <f>'Data Entry'!L685</f>
        <v>0</v>
      </c>
      <c r="I684">
        <f t="shared" si="52"/>
        <v>0</v>
      </c>
      <c r="J684" s="16" t="e">
        <f t="shared" si="53"/>
        <v>#DIV/0!</v>
      </c>
      <c r="K684">
        <f>SUMIF('Data Entry'!M$3:M$1000,A684,'Data Entry'!N$3:N$1000)+SUMIF('Data Entry'!O$3:O$1000,A684,'Data Entry'!P$3:P$1000)+SUMIF('Data Entry'!Q$3:Q$1000,A684,'Data Entry'!R$3:R$1000)</f>
        <v>0</v>
      </c>
      <c r="L684">
        <f t="shared" si="54"/>
        <v>0</v>
      </c>
    </row>
    <row r="685" spans="1:12">
      <c r="A685">
        <f>'Data Entry'!A686</f>
        <v>0</v>
      </c>
      <c r="B685">
        <f>'Data Entry'!B686</f>
        <v>0</v>
      </c>
      <c r="C685">
        <f>'Data Entry'!I686</f>
        <v>0</v>
      </c>
      <c r="D685">
        <f>'Data Entry'!J686</f>
        <v>0</v>
      </c>
      <c r="E685">
        <f t="shared" si="50"/>
        <v>0</v>
      </c>
      <c r="F685" s="16" t="e">
        <f t="shared" si="51"/>
        <v>#DIV/0!</v>
      </c>
      <c r="G685">
        <f>'Data Entry'!K686</f>
        <v>0</v>
      </c>
      <c r="H685">
        <f>'Data Entry'!L686</f>
        <v>0</v>
      </c>
      <c r="I685">
        <f t="shared" si="52"/>
        <v>0</v>
      </c>
      <c r="J685" s="16" t="e">
        <f t="shared" si="53"/>
        <v>#DIV/0!</v>
      </c>
      <c r="K685">
        <f>SUMIF('Data Entry'!M$3:M$1000,A685,'Data Entry'!N$3:N$1000)+SUMIF('Data Entry'!O$3:O$1000,A685,'Data Entry'!P$3:P$1000)+SUMIF('Data Entry'!Q$3:Q$1000,A685,'Data Entry'!R$3:R$1000)</f>
        <v>0</v>
      </c>
      <c r="L685">
        <f t="shared" si="54"/>
        <v>0</v>
      </c>
    </row>
    <row r="686" spans="1:12">
      <c r="A686">
        <f>'Data Entry'!A687</f>
        <v>0</v>
      </c>
      <c r="B686">
        <f>'Data Entry'!B687</f>
        <v>0</v>
      </c>
      <c r="C686">
        <f>'Data Entry'!I687</f>
        <v>0</v>
      </c>
      <c r="D686">
        <f>'Data Entry'!J687</f>
        <v>0</v>
      </c>
      <c r="E686">
        <f t="shared" si="50"/>
        <v>0</v>
      </c>
      <c r="F686" s="16" t="e">
        <f t="shared" si="51"/>
        <v>#DIV/0!</v>
      </c>
      <c r="G686">
        <f>'Data Entry'!K687</f>
        <v>0</v>
      </c>
      <c r="H686">
        <f>'Data Entry'!L687</f>
        <v>0</v>
      </c>
      <c r="I686">
        <f t="shared" si="52"/>
        <v>0</v>
      </c>
      <c r="J686" s="16" t="e">
        <f t="shared" si="53"/>
        <v>#DIV/0!</v>
      </c>
      <c r="K686">
        <f>SUMIF('Data Entry'!M$3:M$1000,A686,'Data Entry'!N$3:N$1000)+SUMIF('Data Entry'!O$3:O$1000,A686,'Data Entry'!P$3:P$1000)+SUMIF('Data Entry'!Q$3:Q$1000,A686,'Data Entry'!R$3:R$1000)</f>
        <v>0</v>
      </c>
      <c r="L686">
        <f t="shared" si="54"/>
        <v>0</v>
      </c>
    </row>
    <row r="687" spans="1:12">
      <c r="A687">
        <f>'Data Entry'!A688</f>
        <v>0</v>
      </c>
      <c r="B687">
        <f>'Data Entry'!B688</f>
        <v>0</v>
      </c>
      <c r="C687">
        <f>'Data Entry'!I688</f>
        <v>0</v>
      </c>
      <c r="D687">
        <f>'Data Entry'!J688</f>
        <v>0</v>
      </c>
      <c r="E687">
        <f t="shared" si="50"/>
        <v>0</v>
      </c>
      <c r="F687" s="16" t="e">
        <f t="shared" si="51"/>
        <v>#DIV/0!</v>
      </c>
      <c r="G687">
        <f>'Data Entry'!K688</f>
        <v>0</v>
      </c>
      <c r="H687">
        <f>'Data Entry'!L688</f>
        <v>0</v>
      </c>
      <c r="I687">
        <f t="shared" si="52"/>
        <v>0</v>
      </c>
      <c r="J687" s="16" t="e">
        <f t="shared" si="53"/>
        <v>#DIV/0!</v>
      </c>
      <c r="K687">
        <f>SUMIF('Data Entry'!M$3:M$1000,A687,'Data Entry'!N$3:N$1000)+SUMIF('Data Entry'!O$3:O$1000,A687,'Data Entry'!P$3:P$1000)+SUMIF('Data Entry'!Q$3:Q$1000,A687,'Data Entry'!R$3:R$1000)</f>
        <v>0</v>
      </c>
      <c r="L687">
        <f t="shared" si="54"/>
        <v>0</v>
      </c>
    </row>
    <row r="688" spans="1:12">
      <c r="A688">
        <f>'Data Entry'!A689</f>
        <v>0</v>
      </c>
      <c r="B688">
        <f>'Data Entry'!B689</f>
        <v>0</v>
      </c>
      <c r="C688">
        <f>'Data Entry'!I689</f>
        <v>0</v>
      </c>
      <c r="D688">
        <f>'Data Entry'!J689</f>
        <v>0</v>
      </c>
      <c r="E688">
        <f t="shared" si="50"/>
        <v>0</v>
      </c>
      <c r="F688" s="16" t="e">
        <f t="shared" si="51"/>
        <v>#DIV/0!</v>
      </c>
      <c r="G688">
        <f>'Data Entry'!K689</f>
        <v>0</v>
      </c>
      <c r="H688">
        <f>'Data Entry'!L689</f>
        <v>0</v>
      </c>
      <c r="I688">
        <f t="shared" si="52"/>
        <v>0</v>
      </c>
      <c r="J688" s="16" t="e">
        <f t="shared" si="53"/>
        <v>#DIV/0!</v>
      </c>
      <c r="K688">
        <f>SUMIF('Data Entry'!M$3:M$1000,A688,'Data Entry'!N$3:N$1000)+SUMIF('Data Entry'!O$3:O$1000,A688,'Data Entry'!P$3:P$1000)+SUMIF('Data Entry'!Q$3:Q$1000,A688,'Data Entry'!R$3:R$1000)</f>
        <v>0</v>
      </c>
      <c r="L688">
        <f t="shared" si="54"/>
        <v>0</v>
      </c>
    </row>
    <row r="689" spans="1:12">
      <c r="A689">
        <f>'Data Entry'!A690</f>
        <v>0</v>
      </c>
      <c r="B689">
        <f>'Data Entry'!B690</f>
        <v>0</v>
      </c>
      <c r="C689">
        <f>'Data Entry'!I690</f>
        <v>0</v>
      </c>
      <c r="D689">
        <f>'Data Entry'!J690</f>
        <v>0</v>
      </c>
      <c r="E689">
        <f t="shared" si="50"/>
        <v>0</v>
      </c>
      <c r="F689" s="16" t="e">
        <f t="shared" si="51"/>
        <v>#DIV/0!</v>
      </c>
      <c r="G689">
        <f>'Data Entry'!K690</f>
        <v>0</v>
      </c>
      <c r="H689">
        <f>'Data Entry'!L690</f>
        <v>0</v>
      </c>
      <c r="I689">
        <f t="shared" si="52"/>
        <v>0</v>
      </c>
      <c r="J689" s="16" t="e">
        <f t="shared" si="53"/>
        <v>#DIV/0!</v>
      </c>
      <c r="K689">
        <f>SUMIF('Data Entry'!M$3:M$1000,A689,'Data Entry'!N$3:N$1000)+SUMIF('Data Entry'!O$3:O$1000,A689,'Data Entry'!P$3:P$1000)+SUMIF('Data Entry'!Q$3:Q$1000,A689,'Data Entry'!R$3:R$1000)</f>
        <v>0</v>
      </c>
      <c r="L689">
        <f t="shared" si="54"/>
        <v>0</v>
      </c>
    </row>
    <row r="690" spans="1:12">
      <c r="A690">
        <f>'Data Entry'!A691</f>
        <v>0</v>
      </c>
      <c r="B690">
        <f>'Data Entry'!B691</f>
        <v>0</v>
      </c>
      <c r="C690">
        <f>'Data Entry'!I691</f>
        <v>0</v>
      </c>
      <c r="D690">
        <f>'Data Entry'!J691</f>
        <v>0</v>
      </c>
      <c r="E690">
        <f t="shared" si="50"/>
        <v>0</v>
      </c>
      <c r="F690" s="16" t="e">
        <f t="shared" si="51"/>
        <v>#DIV/0!</v>
      </c>
      <c r="G690">
        <f>'Data Entry'!K691</f>
        <v>0</v>
      </c>
      <c r="H690">
        <f>'Data Entry'!L691</f>
        <v>0</v>
      </c>
      <c r="I690">
        <f t="shared" si="52"/>
        <v>0</v>
      </c>
      <c r="J690" s="16" t="e">
        <f t="shared" si="53"/>
        <v>#DIV/0!</v>
      </c>
      <c r="K690">
        <f>SUMIF('Data Entry'!M$3:M$1000,A690,'Data Entry'!N$3:N$1000)+SUMIF('Data Entry'!O$3:O$1000,A690,'Data Entry'!P$3:P$1000)+SUMIF('Data Entry'!Q$3:Q$1000,A690,'Data Entry'!R$3:R$1000)</f>
        <v>0</v>
      </c>
      <c r="L690">
        <f t="shared" si="54"/>
        <v>0</v>
      </c>
    </row>
    <row r="691" spans="1:12">
      <c r="A691">
        <f>'Data Entry'!A692</f>
        <v>0</v>
      </c>
      <c r="B691">
        <f>'Data Entry'!B692</f>
        <v>0</v>
      </c>
      <c r="C691">
        <f>'Data Entry'!I692</f>
        <v>0</v>
      </c>
      <c r="D691">
        <f>'Data Entry'!J692</f>
        <v>0</v>
      </c>
      <c r="E691">
        <f t="shared" si="50"/>
        <v>0</v>
      </c>
      <c r="F691" s="16" t="e">
        <f t="shared" si="51"/>
        <v>#DIV/0!</v>
      </c>
      <c r="G691">
        <f>'Data Entry'!K692</f>
        <v>0</v>
      </c>
      <c r="H691">
        <f>'Data Entry'!L692</f>
        <v>0</v>
      </c>
      <c r="I691">
        <f t="shared" si="52"/>
        <v>0</v>
      </c>
      <c r="J691" s="16" t="e">
        <f t="shared" si="53"/>
        <v>#DIV/0!</v>
      </c>
      <c r="K691">
        <f>SUMIF('Data Entry'!M$3:M$1000,A691,'Data Entry'!N$3:N$1000)+SUMIF('Data Entry'!O$3:O$1000,A691,'Data Entry'!P$3:P$1000)+SUMIF('Data Entry'!Q$3:Q$1000,A691,'Data Entry'!R$3:R$1000)</f>
        <v>0</v>
      </c>
      <c r="L691">
        <f t="shared" si="54"/>
        <v>0</v>
      </c>
    </row>
    <row r="692" spans="1:12">
      <c r="A692">
        <f>'Data Entry'!A693</f>
        <v>0</v>
      </c>
      <c r="B692">
        <f>'Data Entry'!B693</f>
        <v>0</v>
      </c>
      <c r="C692">
        <f>'Data Entry'!I693</f>
        <v>0</v>
      </c>
      <c r="D692">
        <f>'Data Entry'!J693</f>
        <v>0</v>
      </c>
      <c r="E692">
        <f t="shared" si="50"/>
        <v>0</v>
      </c>
      <c r="F692" s="16" t="e">
        <f t="shared" si="51"/>
        <v>#DIV/0!</v>
      </c>
      <c r="G692">
        <f>'Data Entry'!K693</f>
        <v>0</v>
      </c>
      <c r="H692">
        <f>'Data Entry'!L693</f>
        <v>0</v>
      </c>
      <c r="I692">
        <f t="shared" si="52"/>
        <v>0</v>
      </c>
      <c r="J692" s="16" t="e">
        <f t="shared" si="53"/>
        <v>#DIV/0!</v>
      </c>
      <c r="K692">
        <f>SUMIF('Data Entry'!M$3:M$1000,A692,'Data Entry'!N$3:N$1000)+SUMIF('Data Entry'!O$3:O$1000,A692,'Data Entry'!P$3:P$1000)+SUMIF('Data Entry'!Q$3:Q$1000,A692,'Data Entry'!R$3:R$1000)</f>
        <v>0</v>
      </c>
      <c r="L692">
        <f t="shared" si="54"/>
        <v>0</v>
      </c>
    </row>
    <row r="693" spans="1:12">
      <c r="A693">
        <f>'Data Entry'!A694</f>
        <v>0</v>
      </c>
      <c r="B693">
        <f>'Data Entry'!B694</f>
        <v>0</v>
      </c>
      <c r="C693">
        <f>'Data Entry'!I694</f>
        <v>0</v>
      </c>
      <c r="D693">
        <f>'Data Entry'!J694</f>
        <v>0</v>
      </c>
      <c r="E693">
        <f t="shared" si="50"/>
        <v>0</v>
      </c>
      <c r="F693" s="16" t="e">
        <f t="shared" si="51"/>
        <v>#DIV/0!</v>
      </c>
      <c r="G693">
        <f>'Data Entry'!K694</f>
        <v>0</v>
      </c>
      <c r="H693">
        <f>'Data Entry'!L694</f>
        <v>0</v>
      </c>
      <c r="I693">
        <f t="shared" si="52"/>
        <v>0</v>
      </c>
      <c r="J693" s="16" t="e">
        <f t="shared" si="53"/>
        <v>#DIV/0!</v>
      </c>
      <c r="K693">
        <f>SUMIF('Data Entry'!M$3:M$1000,A693,'Data Entry'!N$3:N$1000)+SUMIF('Data Entry'!O$3:O$1000,A693,'Data Entry'!P$3:P$1000)+SUMIF('Data Entry'!Q$3:Q$1000,A693,'Data Entry'!R$3:R$1000)</f>
        <v>0</v>
      </c>
      <c r="L693">
        <f t="shared" si="54"/>
        <v>0</v>
      </c>
    </row>
    <row r="694" spans="1:12">
      <c r="A694">
        <f>'Data Entry'!A695</f>
        <v>0</v>
      </c>
      <c r="B694">
        <f>'Data Entry'!B695</f>
        <v>0</v>
      </c>
      <c r="C694">
        <f>'Data Entry'!I695</f>
        <v>0</v>
      </c>
      <c r="D694">
        <f>'Data Entry'!J695</f>
        <v>0</v>
      </c>
      <c r="E694">
        <f t="shared" si="50"/>
        <v>0</v>
      </c>
      <c r="F694" s="16" t="e">
        <f t="shared" si="51"/>
        <v>#DIV/0!</v>
      </c>
      <c r="G694">
        <f>'Data Entry'!K695</f>
        <v>0</v>
      </c>
      <c r="H694">
        <f>'Data Entry'!L695</f>
        <v>0</v>
      </c>
      <c r="I694">
        <f t="shared" si="52"/>
        <v>0</v>
      </c>
      <c r="J694" s="16" t="e">
        <f t="shared" si="53"/>
        <v>#DIV/0!</v>
      </c>
      <c r="K694">
        <f>SUMIF('Data Entry'!M$3:M$1000,A694,'Data Entry'!N$3:N$1000)+SUMIF('Data Entry'!O$3:O$1000,A694,'Data Entry'!P$3:P$1000)+SUMIF('Data Entry'!Q$3:Q$1000,A694,'Data Entry'!R$3:R$1000)</f>
        <v>0</v>
      </c>
      <c r="L694">
        <f t="shared" si="54"/>
        <v>0</v>
      </c>
    </row>
    <row r="695" spans="1:12">
      <c r="A695">
        <f>'Data Entry'!A696</f>
        <v>0</v>
      </c>
      <c r="B695">
        <f>'Data Entry'!B696</f>
        <v>0</v>
      </c>
      <c r="C695">
        <f>'Data Entry'!I696</f>
        <v>0</v>
      </c>
      <c r="D695">
        <f>'Data Entry'!J696</f>
        <v>0</v>
      </c>
      <c r="E695">
        <f t="shared" si="50"/>
        <v>0</v>
      </c>
      <c r="F695" s="16" t="e">
        <f t="shared" si="51"/>
        <v>#DIV/0!</v>
      </c>
      <c r="G695">
        <f>'Data Entry'!K696</f>
        <v>0</v>
      </c>
      <c r="H695">
        <f>'Data Entry'!L696</f>
        <v>0</v>
      </c>
      <c r="I695">
        <f t="shared" si="52"/>
        <v>0</v>
      </c>
      <c r="J695" s="16" t="e">
        <f t="shared" si="53"/>
        <v>#DIV/0!</v>
      </c>
      <c r="K695">
        <f>SUMIF('Data Entry'!M$3:M$1000,A695,'Data Entry'!N$3:N$1000)+SUMIF('Data Entry'!O$3:O$1000,A695,'Data Entry'!P$3:P$1000)+SUMIF('Data Entry'!Q$3:Q$1000,A695,'Data Entry'!R$3:R$1000)</f>
        <v>0</v>
      </c>
      <c r="L695">
        <f t="shared" si="54"/>
        <v>0</v>
      </c>
    </row>
    <row r="696" spans="1:12">
      <c r="A696">
        <f>'Data Entry'!A697</f>
        <v>0</v>
      </c>
      <c r="B696">
        <f>'Data Entry'!B697</f>
        <v>0</v>
      </c>
      <c r="C696">
        <f>'Data Entry'!I697</f>
        <v>0</v>
      </c>
      <c r="D696">
        <f>'Data Entry'!J697</f>
        <v>0</v>
      </c>
      <c r="E696">
        <f t="shared" si="50"/>
        <v>0</v>
      </c>
      <c r="F696" s="16" t="e">
        <f t="shared" si="51"/>
        <v>#DIV/0!</v>
      </c>
      <c r="G696">
        <f>'Data Entry'!K697</f>
        <v>0</v>
      </c>
      <c r="H696">
        <f>'Data Entry'!L697</f>
        <v>0</v>
      </c>
      <c r="I696">
        <f t="shared" si="52"/>
        <v>0</v>
      </c>
      <c r="J696" s="16" t="e">
        <f t="shared" si="53"/>
        <v>#DIV/0!</v>
      </c>
      <c r="K696">
        <f>SUMIF('Data Entry'!M$3:M$1000,A696,'Data Entry'!N$3:N$1000)+SUMIF('Data Entry'!O$3:O$1000,A696,'Data Entry'!P$3:P$1000)+SUMIF('Data Entry'!Q$3:Q$1000,A696,'Data Entry'!R$3:R$1000)</f>
        <v>0</v>
      </c>
      <c r="L696">
        <f t="shared" si="54"/>
        <v>0</v>
      </c>
    </row>
    <row r="697" spans="1:12">
      <c r="A697">
        <f>'Data Entry'!A698</f>
        <v>0</v>
      </c>
      <c r="B697">
        <f>'Data Entry'!B698</f>
        <v>0</v>
      </c>
      <c r="C697">
        <f>'Data Entry'!I698</f>
        <v>0</v>
      </c>
      <c r="D697">
        <f>'Data Entry'!J698</f>
        <v>0</v>
      </c>
      <c r="E697">
        <f t="shared" si="50"/>
        <v>0</v>
      </c>
      <c r="F697" s="16" t="e">
        <f t="shared" si="51"/>
        <v>#DIV/0!</v>
      </c>
      <c r="G697">
        <f>'Data Entry'!K698</f>
        <v>0</v>
      </c>
      <c r="H697">
        <f>'Data Entry'!L698</f>
        <v>0</v>
      </c>
      <c r="I697">
        <f t="shared" si="52"/>
        <v>0</v>
      </c>
      <c r="J697" s="16" t="e">
        <f t="shared" si="53"/>
        <v>#DIV/0!</v>
      </c>
      <c r="K697">
        <f>SUMIF('Data Entry'!M$3:M$1000,A697,'Data Entry'!N$3:N$1000)+SUMIF('Data Entry'!O$3:O$1000,A697,'Data Entry'!P$3:P$1000)+SUMIF('Data Entry'!Q$3:Q$1000,A697,'Data Entry'!R$3:R$1000)</f>
        <v>0</v>
      </c>
      <c r="L697">
        <f t="shared" si="54"/>
        <v>0</v>
      </c>
    </row>
    <row r="698" spans="1:12">
      <c r="A698">
        <f>'Data Entry'!A699</f>
        <v>0</v>
      </c>
      <c r="B698">
        <f>'Data Entry'!B699</f>
        <v>0</v>
      </c>
      <c r="C698">
        <f>'Data Entry'!I699</f>
        <v>0</v>
      </c>
      <c r="D698">
        <f>'Data Entry'!J699</f>
        <v>0</v>
      </c>
      <c r="E698">
        <f t="shared" si="50"/>
        <v>0</v>
      </c>
      <c r="F698" s="16" t="e">
        <f t="shared" si="51"/>
        <v>#DIV/0!</v>
      </c>
      <c r="G698">
        <f>'Data Entry'!K699</f>
        <v>0</v>
      </c>
      <c r="H698">
        <f>'Data Entry'!L699</f>
        <v>0</v>
      </c>
      <c r="I698">
        <f t="shared" si="52"/>
        <v>0</v>
      </c>
      <c r="J698" s="16" t="e">
        <f t="shared" si="53"/>
        <v>#DIV/0!</v>
      </c>
      <c r="K698">
        <f>SUMIF('Data Entry'!M$3:M$1000,A698,'Data Entry'!N$3:N$1000)+SUMIF('Data Entry'!O$3:O$1000,A698,'Data Entry'!P$3:P$1000)+SUMIF('Data Entry'!Q$3:Q$1000,A698,'Data Entry'!R$3:R$1000)</f>
        <v>0</v>
      </c>
      <c r="L698">
        <f t="shared" si="54"/>
        <v>0</v>
      </c>
    </row>
    <row r="699" spans="1:12">
      <c r="A699">
        <f>'Data Entry'!A700</f>
        <v>0</v>
      </c>
      <c r="B699">
        <f>'Data Entry'!B700</f>
        <v>0</v>
      </c>
      <c r="C699">
        <f>'Data Entry'!I700</f>
        <v>0</v>
      </c>
      <c r="D699">
        <f>'Data Entry'!J700</f>
        <v>0</v>
      </c>
      <c r="E699">
        <f t="shared" si="50"/>
        <v>0</v>
      </c>
      <c r="F699" s="16" t="e">
        <f t="shared" si="51"/>
        <v>#DIV/0!</v>
      </c>
      <c r="G699">
        <f>'Data Entry'!K700</f>
        <v>0</v>
      </c>
      <c r="H699">
        <f>'Data Entry'!L700</f>
        <v>0</v>
      </c>
      <c r="I699">
        <f t="shared" si="52"/>
        <v>0</v>
      </c>
      <c r="J699" s="16" t="e">
        <f t="shared" si="53"/>
        <v>#DIV/0!</v>
      </c>
      <c r="K699">
        <f>SUMIF('Data Entry'!M$3:M$1000,A699,'Data Entry'!N$3:N$1000)+SUMIF('Data Entry'!O$3:O$1000,A699,'Data Entry'!P$3:P$1000)+SUMIF('Data Entry'!Q$3:Q$1000,A699,'Data Entry'!R$3:R$1000)</f>
        <v>0</v>
      </c>
      <c r="L699">
        <f t="shared" si="54"/>
        <v>0</v>
      </c>
    </row>
    <row r="700" spans="1:12">
      <c r="A700">
        <f>'Data Entry'!A701</f>
        <v>0</v>
      </c>
      <c r="B700">
        <f>'Data Entry'!B701</f>
        <v>0</v>
      </c>
      <c r="C700">
        <f>'Data Entry'!I701</f>
        <v>0</v>
      </c>
      <c r="D700">
        <f>'Data Entry'!J701</f>
        <v>0</v>
      </c>
      <c r="E700">
        <f t="shared" si="50"/>
        <v>0</v>
      </c>
      <c r="F700" s="16" t="e">
        <f t="shared" si="51"/>
        <v>#DIV/0!</v>
      </c>
      <c r="G700">
        <f>'Data Entry'!K701</f>
        <v>0</v>
      </c>
      <c r="H700">
        <f>'Data Entry'!L701</f>
        <v>0</v>
      </c>
      <c r="I700">
        <f t="shared" si="52"/>
        <v>0</v>
      </c>
      <c r="J700" s="16" t="e">
        <f t="shared" si="53"/>
        <v>#DIV/0!</v>
      </c>
      <c r="K700">
        <f>SUMIF('Data Entry'!M$3:M$1000,A700,'Data Entry'!N$3:N$1000)+SUMIF('Data Entry'!O$3:O$1000,A700,'Data Entry'!P$3:P$1000)+SUMIF('Data Entry'!Q$3:Q$1000,A700,'Data Entry'!R$3:R$1000)</f>
        <v>0</v>
      </c>
      <c r="L700">
        <f t="shared" si="54"/>
        <v>0</v>
      </c>
    </row>
    <row r="701" spans="1:12">
      <c r="A701">
        <f>'Data Entry'!A702</f>
        <v>0</v>
      </c>
      <c r="B701">
        <f>'Data Entry'!B702</f>
        <v>0</v>
      </c>
      <c r="C701">
        <f>'Data Entry'!I702</f>
        <v>0</v>
      </c>
      <c r="D701">
        <f>'Data Entry'!J702</f>
        <v>0</v>
      </c>
      <c r="E701">
        <f t="shared" si="50"/>
        <v>0</v>
      </c>
      <c r="F701" s="16" t="e">
        <f t="shared" si="51"/>
        <v>#DIV/0!</v>
      </c>
      <c r="G701">
        <f>'Data Entry'!K702</f>
        <v>0</v>
      </c>
      <c r="H701">
        <f>'Data Entry'!L702</f>
        <v>0</v>
      </c>
      <c r="I701">
        <f t="shared" si="52"/>
        <v>0</v>
      </c>
      <c r="J701" s="16" t="e">
        <f t="shared" si="53"/>
        <v>#DIV/0!</v>
      </c>
      <c r="K701">
        <f>SUMIF('Data Entry'!M$3:M$1000,A701,'Data Entry'!N$3:N$1000)+SUMIF('Data Entry'!O$3:O$1000,A701,'Data Entry'!P$3:P$1000)+SUMIF('Data Entry'!Q$3:Q$1000,A701,'Data Entry'!R$3:R$1000)</f>
        <v>0</v>
      </c>
      <c r="L701">
        <f t="shared" si="54"/>
        <v>0</v>
      </c>
    </row>
    <row r="702" spans="1:12">
      <c r="A702">
        <f>'Data Entry'!A703</f>
        <v>0</v>
      </c>
      <c r="B702">
        <f>'Data Entry'!B703</f>
        <v>0</v>
      </c>
      <c r="C702">
        <f>'Data Entry'!I703</f>
        <v>0</v>
      </c>
      <c r="D702">
        <f>'Data Entry'!J703</f>
        <v>0</v>
      </c>
      <c r="E702">
        <f t="shared" si="50"/>
        <v>0</v>
      </c>
      <c r="F702" s="16" t="e">
        <f t="shared" si="51"/>
        <v>#DIV/0!</v>
      </c>
      <c r="G702">
        <f>'Data Entry'!K703</f>
        <v>0</v>
      </c>
      <c r="H702">
        <f>'Data Entry'!L703</f>
        <v>0</v>
      </c>
      <c r="I702">
        <f t="shared" si="52"/>
        <v>0</v>
      </c>
      <c r="J702" s="16" t="e">
        <f t="shared" si="53"/>
        <v>#DIV/0!</v>
      </c>
      <c r="K702">
        <f>SUMIF('Data Entry'!M$3:M$1000,A702,'Data Entry'!N$3:N$1000)+SUMIF('Data Entry'!O$3:O$1000,A702,'Data Entry'!P$3:P$1000)+SUMIF('Data Entry'!Q$3:Q$1000,A702,'Data Entry'!R$3:R$1000)</f>
        <v>0</v>
      </c>
      <c r="L702">
        <f t="shared" si="54"/>
        <v>0</v>
      </c>
    </row>
    <row r="703" spans="1:12">
      <c r="A703">
        <f>'Data Entry'!A704</f>
        <v>0</v>
      </c>
      <c r="B703">
        <f>'Data Entry'!B704</f>
        <v>0</v>
      </c>
      <c r="C703">
        <f>'Data Entry'!I704</f>
        <v>0</v>
      </c>
      <c r="D703">
        <f>'Data Entry'!J704</f>
        <v>0</v>
      </c>
      <c r="E703">
        <f t="shared" si="50"/>
        <v>0</v>
      </c>
      <c r="F703" s="16" t="e">
        <f t="shared" si="51"/>
        <v>#DIV/0!</v>
      </c>
      <c r="G703">
        <f>'Data Entry'!K704</f>
        <v>0</v>
      </c>
      <c r="H703">
        <f>'Data Entry'!L704</f>
        <v>0</v>
      </c>
      <c r="I703">
        <f t="shared" si="52"/>
        <v>0</v>
      </c>
      <c r="J703" s="16" t="e">
        <f t="shared" si="53"/>
        <v>#DIV/0!</v>
      </c>
      <c r="K703">
        <f>SUMIF('Data Entry'!M$3:M$1000,A703,'Data Entry'!N$3:N$1000)+SUMIF('Data Entry'!O$3:O$1000,A703,'Data Entry'!P$3:P$1000)+SUMIF('Data Entry'!Q$3:Q$1000,A703,'Data Entry'!R$3:R$1000)</f>
        <v>0</v>
      </c>
      <c r="L703">
        <f t="shared" si="54"/>
        <v>0</v>
      </c>
    </row>
    <row r="704" spans="1:12">
      <c r="A704">
        <f>'Data Entry'!A705</f>
        <v>0</v>
      </c>
      <c r="B704">
        <f>'Data Entry'!B705</f>
        <v>0</v>
      </c>
      <c r="C704">
        <f>'Data Entry'!I705</f>
        <v>0</v>
      </c>
      <c r="D704">
        <f>'Data Entry'!J705</f>
        <v>0</v>
      </c>
      <c r="E704">
        <f t="shared" si="50"/>
        <v>0</v>
      </c>
      <c r="F704" s="16" t="e">
        <f t="shared" si="51"/>
        <v>#DIV/0!</v>
      </c>
      <c r="G704">
        <f>'Data Entry'!K705</f>
        <v>0</v>
      </c>
      <c r="H704">
        <f>'Data Entry'!L705</f>
        <v>0</v>
      </c>
      <c r="I704">
        <f t="shared" si="52"/>
        <v>0</v>
      </c>
      <c r="J704" s="16" t="e">
        <f t="shared" si="53"/>
        <v>#DIV/0!</v>
      </c>
      <c r="K704">
        <f>SUMIF('Data Entry'!M$3:M$1000,A704,'Data Entry'!N$3:N$1000)+SUMIF('Data Entry'!O$3:O$1000,A704,'Data Entry'!P$3:P$1000)+SUMIF('Data Entry'!Q$3:Q$1000,A704,'Data Entry'!R$3:R$1000)</f>
        <v>0</v>
      </c>
      <c r="L704">
        <f t="shared" si="54"/>
        <v>0</v>
      </c>
    </row>
    <row r="705" spans="1:12">
      <c r="A705">
        <f>'Data Entry'!A706</f>
        <v>0</v>
      </c>
      <c r="B705">
        <f>'Data Entry'!B706</f>
        <v>0</v>
      </c>
      <c r="C705">
        <f>'Data Entry'!I706</f>
        <v>0</v>
      </c>
      <c r="D705">
        <f>'Data Entry'!J706</f>
        <v>0</v>
      </c>
      <c r="E705">
        <f t="shared" si="50"/>
        <v>0</v>
      </c>
      <c r="F705" s="16" t="e">
        <f t="shared" si="51"/>
        <v>#DIV/0!</v>
      </c>
      <c r="G705">
        <f>'Data Entry'!K706</f>
        <v>0</v>
      </c>
      <c r="H705">
        <f>'Data Entry'!L706</f>
        <v>0</v>
      </c>
      <c r="I705">
        <f t="shared" si="52"/>
        <v>0</v>
      </c>
      <c r="J705" s="16" t="e">
        <f t="shared" si="53"/>
        <v>#DIV/0!</v>
      </c>
      <c r="K705">
        <f>SUMIF('Data Entry'!M$3:M$1000,A705,'Data Entry'!N$3:N$1000)+SUMIF('Data Entry'!O$3:O$1000,A705,'Data Entry'!P$3:P$1000)+SUMIF('Data Entry'!Q$3:Q$1000,A705,'Data Entry'!R$3:R$1000)</f>
        <v>0</v>
      </c>
      <c r="L705">
        <f t="shared" si="54"/>
        <v>0</v>
      </c>
    </row>
    <row r="706" spans="1:12">
      <c r="A706">
        <f>'Data Entry'!A707</f>
        <v>0</v>
      </c>
      <c r="B706">
        <f>'Data Entry'!B707</f>
        <v>0</v>
      </c>
      <c r="C706">
        <f>'Data Entry'!I707</f>
        <v>0</v>
      </c>
      <c r="D706">
        <f>'Data Entry'!J707</f>
        <v>0</v>
      </c>
      <c r="E706">
        <f t="shared" si="50"/>
        <v>0</v>
      </c>
      <c r="F706" s="16" t="e">
        <f t="shared" si="51"/>
        <v>#DIV/0!</v>
      </c>
      <c r="G706">
        <f>'Data Entry'!K707</f>
        <v>0</v>
      </c>
      <c r="H706">
        <f>'Data Entry'!L707</f>
        <v>0</v>
      </c>
      <c r="I706">
        <f t="shared" si="52"/>
        <v>0</v>
      </c>
      <c r="J706" s="16" t="e">
        <f t="shared" si="53"/>
        <v>#DIV/0!</v>
      </c>
      <c r="K706">
        <f>SUMIF('Data Entry'!M$3:M$1000,A706,'Data Entry'!N$3:N$1000)+SUMIF('Data Entry'!O$3:O$1000,A706,'Data Entry'!P$3:P$1000)+SUMIF('Data Entry'!Q$3:Q$1000,A706,'Data Entry'!R$3:R$1000)</f>
        <v>0</v>
      </c>
      <c r="L706">
        <f t="shared" si="54"/>
        <v>0</v>
      </c>
    </row>
    <row r="707" spans="1:12">
      <c r="A707">
        <f>'Data Entry'!A708</f>
        <v>0</v>
      </c>
      <c r="B707">
        <f>'Data Entry'!B708</f>
        <v>0</v>
      </c>
      <c r="C707">
        <f>'Data Entry'!I708</f>
        <v>0</v>
      </c>
      <c r="D707">
        <f>'Data Entry'!J708</f>
        <v>0</v>
      </c>
      <c r="E707">
        <f t="shared" ref="E707:E770" si="55">C707+D707</f>
        <v>0</v>
      </c>
      <c r="F707" s="16" t="e">
        <f t="shared" ref="F707:F770" si="56">C707/E707</f>
        <v>#DIV/0!</v>
      </c>
      <c r="G707">
        <f>'Data Entry'!K708</f>
        <v>0</v>
      </c>
      <c r="H707">
        <f>'Data Entry'!L708</f>
        <v>0</v>
      </c>
      <c r="I707">
        <f t="shared" ref="I707:I770" si="57">G707+H707</f>
        <v>0</v>
      </c>
      <c r="J707" s="16" t="e">
        <f t="shared" ref="J707:J770" si="58">G707/I707</f>
        <v>#DIV/0!</v>
      </c>
      <c r="K707">
        <f>SUMIF('Data Entry'!M$3:M$1000,A707,'Data Entry'!N$3:N$1000)+SUMIF('Data Entry'!O$3:O$1000,A707,'Data Entry'!P$3:P$1000)+SUMIF('Data Entry'!Q$3:Q$1000,A707,'Data Entry'!R$3:R$1000)</f>
        <v>0</v>
      </c>
      <c r="L707">
        <f t="shared" ref="L707:L770" si="59">(G707*2)+C707</f>
        <v>0</v>
      </c>
    </row>
    <row r="708" spans="1:12">
      <c r="A708">
        <f>'Data Entry'!A709</f>
        <v>0</v>
      </c>
      <c r="B708">
        <f>'Data Entry'!B709</f>
        <v>0</v>
      </c>
      <c r="C708">
        <f>'Data Entry'!I709</f>
        <v>0</v>
      </c>
      <c r="D708">
        <f>'Data Entry'!J709</f>
        <v>0</v>
      </c>
      <c r="E708">
        <f t="shared" si="55"/>
        <v>0</v>
      </c>
      <c r="F708" s="16" t="e">
        <f t="shared" si="56"/>
        <v>#DIV/0!</v>
      </c>
      <c r="G708">
        <f>'Data Entry'!K709</f>
        <v>0</v>
      </c>
      <c r="H708">
        <f>'Data Entry'!L709</f>
        <v>0</v>
      </c>
      <c r="I708">
        <f t="shared" si="57"/>
        <v>0</v>
      </c>
      <c r="J708" s="16" t="e">
        <f t="shared" si="58"/>
        <v>#DIV/0!</v>
      </c>
      <c r="K708">
        <f>SUMIF('Data Entry'!M$3:M$1000,A708,'Data Entry'!N$3:N$1000)+SUMIF('Data Entry'!O$3:O$1000,A708,'Data Entry'!P$3:P$1000)+SUMIF('Data Entry'!Q$3:Q$1000,A708,'Data Entry'!R$3:R$1000)</f>
        <v>0</v>
      </c>
      <c r="L708">
        <f t="shared" si="59"/>
        <v>0</v>
      </c>
    </row>
    <row r="709" spans="1:12">
      <c r="A709">
        <f>'Data Entry'!A710</f>
        <v>0</v>
      </c>
      <c r="B709">
        <f>'Data Entry'!B710</f>
        <v>0</v>
      </c>
      <c r="C709">
        <f>'Data Entry'!I710</f>
        <v>0</v>
      </c>
      <c r="D709">
        <f>'Data Entry'!J710</f>
        <v>0</v>
      </c>
      <c r="E709">
        <f t="shared" si="55"/>
        <v>0</v>
      </c>
      <c r="F709" s="16" t="e">
        <f t="shared" si="56"/>
        <v>#DIV/0!</v>
      </c>
      <c r="G709">
        <f>'Data Entry'!K710</f>
        <v>0</v>
      </c>
      <c r="H709">
        <f>'Data Entry'!L710</f>
        <v>0</v>
      </c>
      <c r="I709">
        <f t="shared" si="57"/>
        <v>0</v>
      </c>
      <c r="J709" s="16" t="e">
        <f t="shared" si="58"/>
        <v>#DIV/0!</v>
      </c>
      <c r="K709">
        <f>SUMIF('Data Entry'!M$3:M$1000,A709,'Data Entry'!N$3:N$1000)+SUMIF('Data Entry'!O$3:O$1000,A709,'Data Entry'!P$3:P$1000)+SUMIF('Data Entry'!Q$3:Q$1000,A709,'Data Entry'!R$3:R$1000)</f>
        <v>0</v>
      </c>
      <c r="L709">
        <f t="shared" si="59"/>
        <v>0</v>
      </c>
    </row>
    <row r="710" spans="1:12">
      <c r="A710">
        <f>'Data Entry'!A711</f>
        <v>0</v>
      </c>
      <c r="B710">
        <f>'Data Entry'!B711</f>
        <v>0</v>
      </c>
      <c r="C710">
        <f>'Data Entry'!I711</f>
        <v>0</v>
      </c>
      <c r="D710">
        <f>'Data Entry'!J711</f>
        <v>0</v>
      </c>
      <c r="E710">
        <f t="shared" si="55"/>
        <v>0</v>
      </c>
      <c r="F710" s="16" t="e">
        <f t="shared" si="56"/>
        <v>#DIV/0!</v>
      </c>
      <c r="G710">
        <f>'Data Entry'!K711</f>
        <v>0</v>
      </c>
      <c r="H710">
        <f>'Data Entry'!L711</f>
        <v>0</v>
      </c>
      <c r="I710">
        <f t="shared" si="57"/>
        <v>0</v>
      </c>
      <c r="J710" s="16" t="e">
        <f t="shared" si="58"/>
        <v>#DIV/0!</v>
      </c>
      <c r="K710">
        <f>SUMIF('Data Entry'!M$3:M$1000,A710,'Data Entry'!N$3:N$1000)+SUMIF('Data Entry'!O$3:O$1000,A710,'Data Entry'!P$3:P$1000)+SUMIF('Data Entry'!Q$3:Q$1000,A710,'Data Entry'!R$3:R$1000)</f>
        <v>0</v>
      </c>
      <c r="L710">
        <f t="shared" si="59"/>
        <v>0</v>
      </c>
    </row>
    <row r="711" spans="1:12">
      <c r="A711">
        <f>'Data Entry'!A712</f>
        <v>0</v>
      </c>
      <c r="B711">
        <f>'Data Entry'!B712</f>
        <v>0</v>
      </c>
      <c r="C711">
        <f>'Data Entry'!I712</f>
        <v>0</v>
      </c>
      <c r="D711">
        <f>'Data Entry'!J712</f>
        <v>0</v>
      </c>
      <c r="E711">
        <f t="shared" si="55"/>
        <v>0</v>
      </c>
      <c r="F711" s="16" t="e">
        <f t="shared" si="56"/>
        <v>#DIV/0!</v>
      </c>
      <c r="G711">
        <f>'Data Entry'!K712</f>
        <v>0</v>
      </c>
      <c r="H711">
        <f>'Data Entry'!L712</f>
        <v>0</v>
      </c>
      <c r="I711">
        <f t="shared" si="57"/>
        <v>0</v>
      </c>
      <c r="J711" s="16" t="e">
        <f t="shared" si="58"/>
        <v>#DIV/0!</v>
      </c>
      <c r="K711">
        <f>SUMIF('Data Entry'!M$3:M$1000,A711,'Data Entry'!N$3:N$1000)+SUMIF('Data Entry'!O$3:O$1000,A711,'Data Entry'!P$3:P$1000)+SUMIF('Data Entry'!Q$3:Q$1000,A711,'Data Entry'!R$3:R$1000)</f>
        <v>0</v>
      </c>
      <c r="L711">
        <f t="shared" si="59"/>
        <v>0</v>
      </c>
    </row>
    <row r="712" spans="1:12">
      <c r="A712">
        <f>'Data Entry'!A713</f>
        <v>0</v>
      </c>
      <c r="B712">
        <f>'Data Entry'!B713</f>
        <v>0</v>
      </c>
      <c r="C712">
        <f>'Data Entry'!I713</f>
        <v>0</v>
      </c>
      <c r="D712">
        <f>'Data Entry'!J713</f>
        <v>0</v>
      </c>
      <c r="E712">
        <f t="shared" si="55"/>
        <v>0</v>
      </c>
      <c r="F712" s="16" t="e">
        <f t="shared" si="56"/>
        <v>#DIV/0!</v>
      </c>
      <c r="G712">
        <f>'Data Entry'!K713</f>
        <v>0</v>
      </c>
      <c r="H712">
        <f>'Data Entry'!L713</f>
        <v>0</v>
      </c>
      <c r="I712">
        <f t="shared" si="57"/>
        <v>0</v>
      </c>
      <c r="J712" s="16" t="e">
        <f t="shared" si="58"/>
        <v>#DIV/0!</v>
      </c>
      <c r="K712">
        <f>SUMIF('Data Entry'!M$3:M$1000,A712,'Data Entry'!N$3:N$1000)+SUMIF('Data Entry'!O$3:O$1000,A712,'Data Entry'!P$3:P$1000)+SUMIF('Data Entry'!Q$3:Q$1000,A712,'Data Entry'!R$3:R$1000)</f>
        <v>0</v>
      </c>
      <c r="L712">
        <f t="shared" si="59"/>
        <v>0</v>
      </c>
    </row>
    <row r="713" spans="1:12">
      <c r="A713">
        <f>'Data Entry'!A714</f>
        <v>0</v>
      </c>
      <c r="B713">
        <f>'Data Entry'!B714</f>
        <v>0</v>
      </c>
      <c r="C713">
        <f>'Data Entry'!I714</f>
        <v>0</v>
      </c>
      <c r="D713">
        <f>'Data Entry'!J714</f>
        <v>0</v>
      </c>
      <c r="E713">
        <f t="shared" si="55"/>
        <v>0</v>
      </c>
      <c r="F713" s="16" t="e">
        <f t="shared" si="56"/>
        <v>#DIV/0!</v>
      </c>
      <c r="G713">
        <f>'Data Entry'!K714</f>
        <v>0</v>
      </c>
      <c r="H713">
        <f>'Data Entry'!L714</f>
        <v>0</v>
      </c>
      <c r="I713">
        <f t="shared" si="57"/>
        <v>0</v>
      </c>
      <c r="J713" s="16" t="e">
        <f t="shared" si="58"/>
        <v>#DIV/0!</v>
      </c>
      <c r="K713">
        <f>SUMIF('Data Entry'!M$3:M$1000,A713,'Data Entry'!N$3:N$1000)+SUMIF('Data Entry'!O$3:O$1000,A713,'Data Entry'!P$3:P$1000)+SUMIF('Data Entry'!Q$3:Q$1000,A713,'Data Entry'!R$3:R$1000)</f>
        <v>0</v>
      </c>
      <c r="L713">
        <f t="shared" si="59"/>
        <v>0</v>
      </c>
    </row>
    <row r="714" spans="1:12">
      <c r="A714">
        <f>'Data Entry'!A715</f>
        <v>0</v>
      </c>
      <c r="B714">
        <f>'Data Entry'!B715</f>
        <v>0</v>
      </c>
      <c r="C714">
        <f>'Data Entry'!I715</f>
        <v>0</v>
      </c>
      <c r="D714">
        <f>'Data Entry'!J715</f>
        <v>0</v>
      </c>
      <c r="E714">
        <f t="shared" si="55"/>
        <v>0</v>
      </c>
      <c r="F714" s="16" t="e">
        <f t="shared" si="56"/>
        <v>#DIV/0!</v>
      </c>
      <c r="G714">
        <f>'Data Entry'!K715</f>
        <v>0</v>
      </c>
      <c r="H714">
        <f>'Data Entry'!L715</f>
        <v>0</v>
      </c>
      <c r="I714">
        <f t="shared" si="57"/>
        <v>0</v>
      </c>
      <c r="J714" s="16" t="e">
        <f t="shared" si="58"/>
        <v>#DIV/0!</v>
      </c>
      <c r="K714">
        <f>SUMIF('Data Entry'!M$3:M$1000,A714,'Data Entry'!N$3:N$1000)+SUMIF('Data Entry'!O$3:O$1000,A714,'Data Entry'!P$3:P$1000)+SUMIF('Data Entry'!Q$3:Q$1000,A714,'Data Entry'!R$3:R$1000)</f>
        <v>0</v>
      </c>
      <c r="L714">
        <f t="shared" si="59"/>
        <v>0</v>
      </c>
    </row>
    <row r="715" spans="1:12">
      <c r="A715">
        <f>'Data Entry'!A716</f>
        <v>0</v>
      </c>
      <c r="B715">
        <f>'Data Entry'!B716</f>
        <v>0</v>
      </c>
      <c r="C715">
        <f>'Data Entry'!I716</f>
        <v>0</v>
      </c>
      <c r="D715">
        <f>'Data Entry'!J716</f>
        <v>0</v>
      </c>
      <c r="E715">
        <f t="shared" si="55"/>
        <v>0</v>
      </c>
      <c r="F715" s="16" t="e">
        <f t="shared" si="56"/>
        <v>#DIV/0!</v>
      </c>
      <c r="G715">
        <f>'Data Entry'!K716</f>
        <v>0</v>
      </c>
      <c r="H715">
        <f>'Data Entry'!L716</f>
        <v>0</v>
      </c>
      <c r="I715">
        <f t="shared" si="57"/>
        <v>0</v>
      </c>
      <c r="J715" s="16" t="e">
        <f t="shared" si="58"/>
        <v>#DIV/0!</v>
      </c>
      <c r="K715">
        <f>SUMIF('Data Entry'!M$3:M$1000,A715,'Data Entry'!N$3:N$1000)+SUMIF('Data Entry'!O$3:O$1000,A715,'Data Entry'!P$3:P$1000)+SUMIF('Data Entry'!Q$3:Q$1000,A715,'Data Entry'!R$3:R$1000)</f>
        <v>0</v>
      </c>
      <c r="L715">
        <f t="shared" si="59"/>
        <v>0</v>
      </c>
    </row>
    <row r="716" spans="1:12">
      <c r="A716">
        <f>'Data Entry'!A717</f>
        <v>0</v>
      </c>
      <c r="B716">
        <f>'Data Entry'!B717</f>
        <v>0</v>
      </c>
      <c r="C716">
        <f>'Data Entry'!I717</f>
        <v>0</v>
      </c>
      <c r="D716">
        <f>'Data Entry'!J717</f>
        <v>0</v>
      </c>
      <c r="E716">
        <f t="shared" si="55"/>
        <v>0</v>
      </c>
      <c r="F716" s="16" t="e">
        <f t="shared" si="56"/>
        <v>#DIV/0!</v>
      </c>
      <c r="G716">
        <f>'Data Entry'!K717</f>
        <v>0</v>
      </c>
      <c r="H716">
        <f>'Data Entry'!L717</f>
        <v>0</v>
      </c>
      <c r="I716">
        <f t="shared" si="57"/>
        <v>0</v>
      </c>
      <c r="J716" s="16" t="e">
        <f t="shared" si="58"/>
        <v>#DIV/0!</v>
      </c>
      <c r="K716">
        <f>SUMIF('Data Entry'!M$3:M$1000,A716,'Data Entry'!N$3:N$1000)+SUMIF('Data Entry'!O$3:O$1000,A716,'Data Entry'!P$3:P$1000)+SUMIF('Data Entry'!Q$3:Q$1000,A716,'Data Entry'!R$3:R$1000)</f>
        <v>0</v>
      </c>
      <c r="L716">
        <f t="shared" si="59"/>
        <v>0</v>
      </c>
    </row>
    <row r="717" spans="1:12">
      <c r="A717">
        <f>'Data Entry'!A718</f>
        <v>0</v>
      </c>
      <c r="B717">
        <f>'Data Entry'!B718</f>
        <v>0</v>
      </c>
      <c r="C717">
        <f>'Data Entry'!I718</f>
        <v>0</v>
      </c>
      <c r="D717">
        <f>'Data Entry'!J718</f>
        <v>0</v>
      </c>
      <c r="E717">
        <f t="shared" si="55"/>
        <v>0</v>
      </c>
      <c r="F717" s="16" t="e">
        <f t="shared" si="56"/>
        <v>#DIV/0!</v>
      </c>
      <c r="G717">
        <f>'Data Entry'!K718</f>
        <v>0</v>
      </c>
      <c r="H717">
        <f>'Data Entry'!L718</f>
        <v>0</v>
      </c>
      <c r="I717">
        <f t="shared" si="57"/>
        <v>0</v>
      </c>
      <c r="J717" s="16" t="e">
        <f t="shared" si="58"/>
        <v>#DIV/0!</v>
      </c>
      <c r="K717">
        <f>SUMIF('Data Entry'!M$3:M$1000,A717,'Data Entry'!N$3:N$1000)+SUMIF('Data Entry'!O$3:O$1000,A717,'Data Entry'!P$3:P$1000)+SUMIF('Data Entry'!Q$3:Q$1000,A717,'Data Entry'!R$3:R$1000)</f>
        <v>0</v>
      </c>
      <c r="L717">
        <f t="shared" si="59"/>
        <v>0</v>
      </c>
    </row>
    <row r="718" spans="1:12">
      <c r="A718">
        <f>'Data Entry'!A719</f>
        <v>0</v>
      </c>
      <c r="B718">
        <f>'Data Entry'!B719</f>
        <v>0</v>
      </c>
      <c r="C718">
        <f>'Data Entry'!I719</f>
        <v>0</v>
      </c>
      <c r="D718">
        <f>'Data Entry'!J719</f>
        <v>0</v>
      </c>
      <c r="E718">
        <f t="shared" si="55"/>
        <v>0</v>
      </c>
      <c r="F718" s="16" t="e">
        <f t="shared" si="56"/>
        <v>#DIV/0!</v>
      </c>
      <c r="G718">
        <f>'Data Entry'!K719</f>
        <v>0</v>
      </c>
      <c r="H718">
        <f>'Data Entry'!L719</f>
        <v>0</v>
      </c>
      <c r="I718">
        <f t="shared" si="57"/>
        <v>0</v>
      </c>
      <c r="J718" s="16" t="e">
        <f t="shared" si="58"/>
        <v>#DIV/0!</v>
      </c>
      <c r="K718">
        <f>SUMIF('Data Entry'!M$3:M$1000,A718,'Data Entry'!N$3:N$1000)+SUMIF('Data Entry'!O$3:O$1000,A718,'Data Entry'!P$3:P$1000)+SUMIF('Data Entry'!Q$3:Q$1000,A718,'Data Entry'!R$3:R$1000)</f>
        <v>0</v>
      </c>
      <c r="L718">
        <f t="shared" si="59"/>
        <v>0</v>
      </c>
    </row>
    <row r="719" spans="1:12">
      <c r="A719">
        <f>'Data Entry'!A720</f>
        <v>0</v>
      </c>
      <c r="B719">
        <f>'Data Entry'!B720</f>
        <v>0</v>
      </c>
      <c r="C719">
        <f>'Data Entry'!I720</f>
        <v>0</v>
      </c>
      <c r="D719">
        <f>'Data Entry'!J720</f>
        <v>0</v>
      </c>
      <c r="E719">
        <f t="shared" si="55"/>
        <v>0</v>
      </c>
      <c r="F719" s="16" t="e">
        <f t="shared" si="56"/>
        <v>#DIV/0!</v>
      </c>
      <c r="G719">
        <f>'Data Entry'!K720</f>
        <v>0</v>
      </c>
      <c r="H719">
        <f>'Data Entry'!L720</f>
        <v>0</v>
      </c>
      <c r="I719">
        <f t="shared" si="57"/>
        <v>0</v>
      </c>
      <c r="J719" s="16" t="e">
        <f t="shared" si="58"/>
        <v>#DIV/0!</v>
      </c>
      <c r="K719">
        <f>SUMIF('Data Entry'!M$3:M$1000,A719,'Data Entry'!N$3:N$1000)+SUMIF('Data Entry'!O$3:O$1000,A719,'Data Entry'!P$3:P$1000)+SUMIF('Data Entry'!Q$3:Q$1000,A719,'Data Entry'!R$3:R$1000)</f>
        <v>0</v>
      </c>
      <c r="L719">
        <f t="shared" si="59"/>
        <v>0</v>
      </c>
    </row>
    <row r="720" spans="1:12">
      <c r="A720">
        <f>'Data Entry'!A721</f>
        <v>0</v>
      </c>
      <c r="B720">
        <f>'Data Entry'!B721</f>
        <v>0</v>
      </c>
      <c r="C720">
        <f>'Data Entry'!I721</f>
        <v>0</v>
      </c>
      <c r="D720">
        <f>'Data Entry'!J721</f>
        <v>0</v>
      </c>
      <c r="E720">
        <f t="shared" si="55"/>
        <v>0</v>
      </c>
      <c r="F720" s="16" t="e">
        <f t="shared" si="56"/>
        <v>#DIV/0!</v>
      </c>
      <c r="G720">
        <f>'Data Entry'!K721</f>
        <v>0</v>
      </c>
      <c r="H720">
        <f>'Data Entry'!L721</f>
        <v>0</v>
      </c>
      <c r="I720">
        <f t="shared" si="57"/>
        <v>0</v>
      </c>
      <c r="J720" s="16" t="e">
        <f t="shared" si="58"/>
        <v>#DIV/0!</v>
      </c>
      <c r="K720">
        <f>SUMIF('Data Entry'!M$3:M$1000,A720,'Data Entry'!N$3:N$1000)+SUMIF('Data Entry'!O$3:O$1000,A720,'Data Entry'!P$3:P$1000)+SUMIF('Data Entry'!Q$3:Q$1000,A720,'Data Entry'!R$3:R$1000)</f>
        <v>0</v>
      </c>
      <c r="L720">
        <f t="shared" si="59"/>
        <v>0</v>
      </c>
    </row>
    <row r="721" spans="1:12">
      <c r="A721">
        <f>'Data Entry'!A722</f>
        <v>0</v>
      </c>
      <c r="B721">
        <f>'Data Entry'!B722</f>
        <v>0</v>
      </c>
      <c r="C721">
        <f>'Data Entry'!I722</f>
        <v>0</v>
      </c>
      <c r="D721">
        <f>'Data Entry'!J722</f>
        <v>0</v>
      </c>
      <c r="E721">
        <f t="shared" si="55"/>
        <v>0</v>
      </c>
      <c r="F721" s="16" t="e">
        <f t="shared" si="56"/>
        <v>#DIV/0!</v>
      </c>
      <c r="G721">
        <f>'Data Entry'!K722</f>
        <v>0</v>
      </c>
      <c r="H721">
        <f>'Data Entry'!L722</f>
        <v>0</v>
      </c>
      <c r="I721">
        <f t="shared" si="57"/>
        <v>0</v>
      </c>
      <c r="J721" s="16" t="e">
        <f t="shared" si="58"/>
        <v>#DIV/0!</v>
      </c>
      <c r="K721">
        <f>SUMIF('Data Entry'!M$3:M$1000,A721,'Data Entry'!N$3:N$1000)+SUMIF('Data Entry'!O$3:O$1000,A721,'Data Entry'!P$3:P$1000)+SUMIF('Data Entry'!Q$3:Q$1000,A721,'Data Entry'!R$3:R$1000)</f>
        <v>0</v>
      </c>
      <c r="L721">
        <f t="shared" si="59"/>
        <v>0</v>
      </c>
    </row>
    <row r="722" spans="1:12">
      <c r="A722">
        <f>'Data Entry'!A723</f>
        <v>0</v>
      </c>
      <c r="B722">
        <f>'Data Entry'!B723</f>
        <v>0</v>
      </c>
      <c r="C722">
        <f>'Data Entry'!I723</f>
        <v>0</v>
      </c>
      <c r="D722">
        <f>'Data Entry'!J723</f>
        <v>0</v>
      </c>
      <c r="E722">
        <f t="shared" si="55"/>
        <v>0</v>
      </c>
      <c r="F722" s="16" t="e">
        <f t="shared" si="56"/>
        <v>#DIV/0!</v>
      </c>
      <c r="G722">
        <f>'Data Entry'!K723</f>
        <v>0</v>
      </c>
      <c r="H722">
        <f>'Data Entry'!L723</f>
        <v>0</v>
      </c>
      <c r="I722">
        <f t="shared" si="57"/>
        <v>0</v>
      </c>
      <c r="J722" s="16" t="e">
        <f t="shared" si="58"/>
        <v>#DIV/0!</v>
      </c>
      <c r="K722">
        <f>SUMIF('Data Entry'!M$3:M$1000,A722,'Data Entry'!N$3:N$1000)+SUMIF('Data Entry'!O$3:O$1000,A722,'Data Entry'!P$3:P$1000)+SUMIF('Data Entry'!Q$3:Q$1000,A722,'Data Entry'!R$3:R$1000)</f>
        <v>0</v>
      </c>
      <c r="L722">
        <f t="shared" si="59"/>
        <v>0</v>
      </c>
    </row>
    <row r="723" spans="1:12">
      <c r="A723">
        <f>'Data Entry'!A724</f>
        <v>0</v>
      </c>
      <c r="B723">
        <f>'Data Entry'!B724</f>
        <v>0</v>
      </c>
      <c r="C723">
        <f>'Data Entry'!I724</f>
        <v>0</v>
      </c>
      <c r="D723">
        <f>'Data Entry'!J724</f>
        <v>0</v>
      </c>
      <c r="E723">
        <f t="shared" si="55"/>
        <v>0</v>
      </c>
      <c r="F723" s="16" t="e">
        <f t="shared" si="56"/>
        <v>#DIV/0!</v>
      </c>
      <c r="G723">
        <f>'Data Entry'!K724</f>
        <v>0</v>
      </c>
      <c r="H723">
        <f>'Data Entry'!L724</f>
        <v>0</v>
      </c>
      <c r="I723">
        <f t="shared" si="57"/>
        <v>0</v>
      </c>
      <c r="J723" s="16" t="e">
        <f t="shared" si="58"/>
        <v>#DIV/0!</v>
      </c>
      <c r="K723">
        <f>SUMIF('Data Entry'!M$3:M$1000,A723,'Data Entry'!N$3:N$1000)+SUMIF('Data Entry'!O$3:O$1000,A723,'Data Entry'!P$3:P$1000)+SUMIF('Data Entry'!Q$3:Q$1000,A723,'Data Entry'!R$3:R$1000)</f>
        <v>0</v>
      </c>
      <c r="L723">
        <f t="shared" si="59"/>
        <v>0</v>
      </c>
    </row>
    <row r="724" spans="1:12">
      <c r="A724">
        <f>'Data Entry'!A725</f>
        <v>0</v>
      </c>
      <c r="B724">
        <f>'Data Entry'!B725</f>
        <v>0</v>
      </c>
      <c r="C724">
        <f>'Data Entry'!I725</f>
        <v>0</v>
      </c>
      <c r="D724">
        <f>'Data Entry'!J725</f>
        <v>0</v>
      </c>
      <c r="E724">
        <f t="shared" si="55"/>
        <v>0</v>
      </c>
      <c r="F724" s="16" t="e">
        <f t="shared" si="56"/>
        <v>#DIV/0!</v>
      </c>
      <c r="G724">
        <f>'Data Entry'!K725</f>
        <v>0</v>
      </c>
      <c r="H724">
        <f>'Data Entry'!L725</f>
        <v>0</v>
      </c>
      <c r="I724">
        <f t="shared" si="57"/>
        <v>0</v>
      </c>
      <c r="J724" s="16" t="e">
        <f t="shared" si="58"/>
        <v>#DIV/0!</v>
      </c>
      <c r="K724">
        <f>SUMIF('Data Entry'!M$3:M$1000,A724,'Data Entry'!N$3:N$1000)+SUMIF('Data Entry'!O$3:O$1000,A724,'Data Entry'!P$3:P$1000)+SUMIF('Data Entry'!Q$3:Q$1000,A724,'Data Entry'!R$3:R$1000)</f>
        <v>0</v>
      </c>
      <c r="L724">
        <f t="shared" si="59"/>
        <v>0</v>
      </c>
    </row>
    <row r="725" spans="1:12">
      <c r="A725">
        <f>'Data Entry'!A726</f>
        <v>0</v>
      </c>
      <c r="B725">
        <f>'Data Entry'!B726</f>
        <v>0</v>
      </c>
      <c r="C725">
        <f>'Data Entry'!I726</f>
        <v>0</v>
      </c>
      <c r="D725">
        <f>'Data Entry'!J726</f>
        <v>0</v>
      </c>
      <c r="E725">
        <f t="shared" si="55"/>
        <v>0</v>
      </c>
      <c r="F725" s="16" t="e">
        <f t="shared" si="56"/>
        <v>#DIV/0!</v>
      </c>
      <c r="G725">
        <f>'Data Entry'!K726</f>
        <v>0</v>
      </c>
      <c r="H725">
        <f>'Data Entry'!L726</f>
        <v>0</v>
      </c>
      <c r="I725">
        <f t="shared" si="57"/>
        <v>0</v>
      </c>
      <c r="J725" s="16" t="e">
        <f t="shared" si="58"/>
        <v>#DIV/0!</v>
      </c>
      <c r="K725">
        <f>SUMIF('Data Entry'!M$3:M$1000,A725,'Data Entry'!N$3:N$1000)+SUMIF('Data Entry'!O$3:O$1000,A725,'Data Entry'!P$3:P$1000)+SUMIF('Data Entry'!Q$3:Q$1000,A725,'Data Entry'!R$3:R$1000)</f>
        <v>0</v>
      </c>
      <c r="L725">
        <f t="shared" si="59"/>
        <v>0</v>
      </c>
    </row>
    <row r="726" spans="1:12">
      <c r="A726">
        <f>'Data Entry'!A727</f>
        <v>0</v>
      </c>
      <c r="B726">
        <f>'Data Entry'!B727</f>
        <v>0</v>
      </c>
      <c r="C726">
        <f>'Data Entry'!I727</f>
        <v>0</v>
      </c>
      <c r="D726">
        <f>'Data Entry'!J727</f>
        <v>0</v>
      </c>
      <c r="E726">
        <f t="shared" si="55"/>
        <v>0</v>
      </c>
      <c r="F726" s="16" t="e">
        <f t="shared" si="56"/>
        <v>#DIV/0!</v>
      </c>
      <c r="G726">
        <f>'Data Entry'!K727</f>
        <v>0</v>
      </c>
      <c r="H726">
        <f>'Data Entry'!L727</f>
        <v>0</v>
      </c>
      <c r="I726">
        <f t="shared" si="57"/>
        <v>0</v>
      </c>
      <c r="J726" s="16" t="e">
        <f t="shared" si="58"/>
        <v>#DIV/0!</v>
      </c>
      <c r="K726">
        <f>SUMIF('Data Entry'!M$3:M$1000,A726,'Data Entry'!N$3:N$1000)+SUMIF('Data Entry'!O$3:O$1000,A726,'Data Entry'!P$3:P$1000)+SUMIF('Data Entry'!Q$3:Q$1000,A726,'Data Entry'!R$3:R$1000)</f>
        <v>0</v>
      </c>
      <c r="L726">
        <f t="shared" si="59"/>
        <v>0</v>
      </c>
    </row>
    <row r="727" spans="1:12">
      <c r="A727">
        <f>'Data Entry'!A728</f>
        <v>0</v>
      </c>
      <c r="B727">
        <f>'Data Entry'!B728</f>
        <v>0</v>
      </c>
      <c r="C727">
        <f>'Data Entry'!I728</f>
        <v>0</v>
      </c>
      <c r="D727">
        <f>'Data Entry'!J728</f>
        <v>0</v>
      </c>
      <c r="E727">
        <f t="shared" si="55"/>
        <v>0</v>
      </c>
      <c r="F727" s="16" t="e">
        <f t="shared" si="56"/>
        <v>#DIV/0!</v>
      </c>
      <c r="G727">
        <f>'Data Entry'!K728</f>
        <v>0</v>
      </c>
      <c r="H727">
        <f>'Data Entry'!L728</f>
        <v>0</v>
      </c>
      <c r="I727">
        <f t="shared" si="57"/>
        <v>0</v>
      </c>
      <c r="J727" s="16" t="e">
        <f t="shared" si="58"/>
        <v>#DIV/0!</v>
      </c>
      <c r="K727">
        <f>SUMIF('Data Entry'!M$3:M$1000,A727,'Data Entry'!N$3:N$1000)+SUMIF('Data Entry'!O$3:O$1000,A727,'Data Entry'!P$3:P$1000)+SUMIF('Data Entry'!Q$3:Q$1000,A727,'Data Entry'!R$3:R$1000)</f>
        <v>0</v>
      </c>
      <c r="L727">
        <f t="shared" si="59"/>
        <v>0</v>
      </c>
    </row>
    <row r="728" spans="1:12">
      <c r="A728">
        <f>'Data Entry'!A729</f>
        <v>0</v>
      </c>
      <c r="B728">
        <f>'Data Entry'!B729</f>
        <v>0</v>
      </c>
      <c r="C728">
        <f>'Data Entry'!I729</f>
        <v>0</v>
      </c>
      <c r="D728">
        <f>'Data Entry'!J729</f>
        <v>0</v>
      </c>
      <c r="E728">
        <f t="shared" si="55"/>
        <v>0</v>
      </c>
      <c r="F728" s="16" t="e">
        <f t="shared" si="56"/>
        <v>#DIV/0!</v>
      </c>
      <c r="G728">
        <f>'Data Entry'!K729</f>
        <v>0</v>
      </c>
      <c r="H728">
        <f>'Data Entry'!L729</f>
        <v>0</v>
      </c>
      <c r="I728">
        <f t="shared" si="57"/>
        <v>0</v>
      </c>
      <c r="J728" s="16" t="e">
        <f t="shared" si="58"/>
        <v>#DIV/0!</v>
      </c>
      <c r="K728">
        <f>SUMIF('Data Entry'!M$3:M$1000,A728,'Data Entry'!N$3:N$1000)+SUMIF('Data Entry'!O$3:O$1000,A728,'Data Entry'!P$3:P$1000)+SUMIF('Data Entry'!Q$3:Q$1000,A728,'Data Entry'!R$3:R$1000)</f>
        <v>0</v>
      </c>
      <c r="L728">
        <f t="shared" si="59"/>
        <v>0</v>
      </c>
    </row>
    <row r="729" spans="1:12">
      <c r="A729">
        <f>'Data Entry'!A730</f>
        <v>0</v>
      </c>
      <c r="B729">
        <f>'Data Entry'!B730</f>
        <v>0</v>
      </c>
      <c r="C729">
        <f>'Data Entry'!I730</f>
        <v>0</v>
      </c>
      <c r="D729">
        <f>'Data Entry'!J730</f>
        <v>0</v>
      </c>
      <c r="E729">
        <f t="shared" si="55"/>
        <v>0</v>
      </c>
      <c r="F729" s="16" t="e">
        <f t="shared" si="56"/>
        <v>#DIV/0!</v>
      </c>
      <c r="G729">
        <f>'Data Entry'!K730</f>
        <v>0</v>
      </c>
      <c r="H729">
        <f>'Data Entry'!L730</f>
        <v>0</v>
      </c>
      <c r="I729">
        <f t="shared" si="57"/>
        <v>0</v>
      </c>
      <c r="J729" s="16" t="e">
        <f t="shared" si="58"/>
        <v>#DIV/0!</v>
      </c>
      <c r="K729">
        <f>SUMIF('Data Entry'!M$3:M$1000,A729,'Data Entry'!N$3:N$1000)+SUMIF('Data Entry'!O$3:O$1000,A729,'Data Entry'!P$3:P$1000)+SUMIF('Data Entry'!Q$3:Q$1000,A729,'Data Entry'!R$3:R$1000)</f>
        <v>0</v>
      </c>
      <c r="L729">
        <f t="shared" si="59"/>
        <v>0</v>
      </c>
    </row>
    <row r="730" spans="1:12">
      <c r="A730">
        <f>'Data Entry'!A731</f>
        <v>0</v>
      </c>
      <c r="B730">
        <f>'Data Entry'!B731</f>
        <v>0</v>
      </c>
      <c r="C730">
        <f>'Data Entry'!I731</f>
        <v>0</v>
      </c>
      <c r="D730">
        <f>'Data Entry'!J731</f>
        <v>0</v>
      </c>
      <c r="E730">
        <f t="shared" si="55"/>
        <v>0</v>
      </c>
      <c r="F730" s="16" t="e">
        <f t="shared" si="56"/>
        <v>#DIV/0!</v>
      </c>
      <c r="G730">
        <f>'Data Entry'!K731</f>
        <v>0</v>
      </c>
      <c r="H730">
        <f>'Data Entry'!L731</f>
        <v>0</v>
      </c>
      <c r="I730">
        <f t="shared" si="57"/>
        <v>0</v>
      </c>
      <c r="J730" s="16" t="e">
        <f t="shared" si="58"/>
        <v>#DIV/0!</v>
      </c>
      <c r="K730">
        <f>SUMIF('Data Entry'!M$3:M$1000,A730,'Data Entry'!N$3:N$1000)+SUMIF('Data Entry'!O$3:O$1000,A730,'Data Entry'!P$3:P$1000)+SUMIF('Data Entry'!Q$3:Q$1000,A730,'Data Entry'!R$3:R$1000)</f>
        <v>0</v>
      </c>
      <c r="L730">
        <f t="shared" si="59"/>
        <v>0</v>
      </c>
    </row>
    <row r="731" spans="1:12">
      <c r="A731">
        <f>'Data Entry'!A732</f>
        <v>0</v>
      </c>
      <c r="B731">
        <f>'Data Entry'!B732</f>
        <v>0</v>
      </c>
      <c r="C731">
        <f>'Data Entry'!I732</f>
        <v>0</v>
      </c>
      <c r="D731">
        <f>'Data Entry'!J732</f>
        <v>0</v>
      </c>
      <c r="E731">
        <f t="shared" si="55"/>
        <v>0</v>
      </c>
      <c r="F731" s="16" t="e">
        <f t="shared" si="56"/>
        <v>#DIV/0!</v>
      </c>
      <c r="G731">
        <f>'Data Entry'!K732</f>
        <v>0</v>
      </c>
      <c r="H731">
        <f>'Data Entry'!L732</f>
        <v>0</v>
      </c>
      <c r="I731">
        <f t="shared" si="57"/>
        <v>0</v>
      </c>
      <c r="J731" s="16" t="e">
        <f t="shared" si="58"/>
        <v>#DIV/0!</v>
      </c>
      <c r="K731">
        <f>SUMIF('Data Entry'!M$3:M$1000,A731,'Data Entry'!N$3:N$1000)+SUMIF('Data Entry'!O$3:O$1000,A731,'Data Entry'!P$3:P$1000)+SUMIF('Data Entry'!Q$3:Q$1000,A731,'Data Entry'!R$3:R$1000)</f>
        <v>0</v>
      </c>
      <c r="L731">
        <f t="shared" si="59"/>
        <v>0</v>
      </c>
    </row>
    <row r="732" spans="1:12">
      <c r="A732">
        <f>'Data Entry'!A733</f>
        <v>0</v>
      </c>
      <c r="B732">
        <f>'Data Entry'!B733</f>
        <v>0</v>
      </c>
      <c r="C732">
        <f>'Data Entry'!I733</f>
        <v>0</v>
      </c>
      <c r="D732">
        <f>'Data Entry'!J733</f>
        <v>0</v>
      </c>
      <c r="E732">
        <f t="shared" si="55"/>
        <v>0</v>
      </c>
      <c r="F732" s="16" t="e">
        <f t="shared" si="56"/>
        <v>#DIV/0!</v>
      </c>
      <c r="G732">
        <f>'Data Entry'!K733</f>
        <v>0</v>
      </c>
      <c r="H732">
        <f>'Data Entry'!L733</f>
        <v>0</v>
      </c>
      <c r="I732">
        <f t="shared" si="57"/>
        <v>0</v>
      </c>
      <c r="J732" s="16" t="e">
        <f t="shared" si="58"/>
        <v>#DIV/0!</v>
      </c>
      <c r="K732">
        <f>SUMIF('Data Entry'!M$3:M$1000,A732,'Data Entry'!N$3:N$1000)+SUMIF('Data Entry'!O$3:O$1000,A732,'Data Entry'!P$3:P$1000)+SUMIF('Data Entry'!Q$3:Q$1000,A732,'Data Entry'!R$3:R$1000)</f>
        <v>0</v>
      </c>
      <c r="L732">
        <f t="shared" si="59"/>
        <v>0</v>
      </c>
    </row>
    <row r="733" spans="1:12">
      <c r="A733">
        <f>'Data Entry'!A734</f>
        <v>0</v>
      </c>
      <c r="B733">
        <f>'Data Entry'!B734</f>
        <v>0</v>
      </c>
      <c r="C733">
        <f>'Data Entry'!I734</f>
        <v>0</v>
      </c>
      <c r="D733">
        <f>'Data Entry'!J734</f>
        <v>0</v>
      </c>
      <c r="E733">
        <f t="shared" si="55"/>
        <v>0</v>
      </c>
      <c r="F733" s="16" t="e">
        <f t="shared" si="56"/>
        <v>#DIV/0!</v>
      </c>
      <c r="G733">
        <f>'Data Entry'!K734</f>
        <v>0</v>
      </c>
      <c r="H733">
        <f>'Data Entry'!L734</f>
        <v>0</v>
      </c>
      <c r="I733">
        <f t="shared" si="57"/>
        <v>0</v>
      </c>
      <c r="J733" s="16" t="e">
        <f t="shared" si="58"/>
        <v>#DIV/0!</v>
      </c>
      <c r="K733">
        <f>SUMIF('Data Entry'!M$3:M$1000,A733,'Data Entry'!N$3:N$1000)+SUMIF('Data Entry'!O$3:O$1000,A733,'Data Entry'!P$3:P$1000)+SUMIF('Data Entry'!Q$3:Q$1000,A733,'Data Entry'!R$3:R$1000)</f>
        <v>0</v>
      </c>
      <c r="L733">
        <f t="shared" si="59"/>
        <v>0</v>
      </c>
    </row>
    <row r="734" spans="1:12">
      <c r="A734">
        <f>'Data Entry'!A735</f>
        <v>0</v>
      </c>
      <c r="B734">
        <f>'Data Entry'!B735</f>
        <v>0</v>
      </c>
      <c r="C734">
        <f>'Data Entry'!I735</f>
        <v>0</v>
      </c>
      <c r="D734">
        <f>'Data Entry'!J735</f>
        <v>0</v>
      </c>
      <c r="E734">
        <f t="shared" si="55"/>
        <v>0</v>
      </c>
      <c r="F734" s="16" t="e">
        <f t="shared" si="56"/>
        <v>#DIV/0!</v>
      </c>
      <c r="G734">
        <f>'Data Entry'!K735</f>
        <v>0</v>
      </c>
      <c r="H734">
        <f>'Data Entry'!L735</f>
        <v>0</v>
      </c>
      <c r="I734">
        <f t="shared" si="57"/>
        <v>0</v>
      </c>
      <c r="J734" s="16" t="e">
        <f t="shared" si="58"/>
        <v>#DIV/0!</v>
      </c>
      <c r="K734">
        <f>SUMIF('Data Entry'!M$3:M$1000,A734,'Data Entry'!N$3:N$1000)+SUMIF('Data Entry'!O$3:O$1000,A734,'Data Entry'!P$3:P$1000)+SUMIF('Data Entry'!Q$3:Q$1000,A734,'Data Entry'!R$3:R$1000)</f>
        <v>0</v>
      </c>
      <c r="L734">
        <f t="shared" si="59"/>
        <v>0</v>
      </c>
    </row>
    <row r="735" spans="1:12">
      <c r="A735">
        <f>'Data Entry'!A736</f>
        <v>0</v>
      </c>
      <c r="B735">
        <f>'Data Entry'!B736</f>
        <v>0</v>
      </c>
      <c r="C735">
        <f>'Data Entry'!I736</f>
        <v>0</v>
      </c>
      <c r="D735">
        <f>'Data Entry'!J736</f>
        <v>0</v>
      </c>
      <c r="E735">
        <f t="shared" si="55"/>
        <v>0</v>
      </c>
      <c r="F735" s="16" t="e">
        <f t="shared" si="56"/>
        <v>#DIV/0!</v>
      </c>
      <c r="G735">
        <f>'Data Entry'!K736</f>
        <v>0</v>
      </c>
      <c r="H735">
        <f>'Data Entry'!L736</f>
        <v>0</v>
      </c>
      <c r="I735">
        <f t="shared" si="57"/>
        <v>0</v>
      </c>
      <c r="J735" s="16" t="e">
        <f t="shared" si="58"/>
        <v>#DIV/0!</v>
      </c>
      <c r="K735">
        <f>SUMIF('Data Entry'!M$3:M$1000,A735,'Data Entry'!N$3:N$1000)+SUMIF('Data Entry'!O$3:O$1000,A735,'Data Entry'!P$3:P$1000)+SUMIF('Data Entry'!Q$3:Q$1000,A735,'Data Entry'!R$3:R$1000)</f>
        <v>0</v>
      </c>
      <c r="L735">
        <f t="shared" si="59"/>
        <v>0</v>
      </c>
    </row>
    <row r="736" spans="1:12">
      <c r="A736">
        <f>'Data Entry'!A737</f>
        <v>0</v>
      </c>
      <c r="B736">
        <f>'Data Entry'!B737</f>
        <v>0</v>
      </c>
      <c r="C736">
        <f>'Data Entry'!I737</f>
        <v>0</v>
      </c>
      <c r="D736">
        <f>'Data Entry'!J737</f>
        <v>0</v>
      </c>
      <c r="E736">
        <f t="shared" si="55"/>
        <v>0</v>
      </c>
      <c r="F736" s="16" t="e">
        <f t="shared" si="56"/>
        <v>#DIV/0!</v>
      </c>
      <c r="G736">
        <f>'Data Entry'!K737</f>
        <v>0</v>
      </c>
      <c r="H736">
        <f>'Data Entry'!L737</f>
        <v>0</v>
      </c>
      <c r="I736">
        <f t="shared" si="57"/>
        <v>0</v>
      </c>
      <c r="J736" s="16" t="e">
        <f t="shared" si="58"/>
        <v>#DIV/0!</v>
      </c>
      <c r="K736">
        <f>SUMIF('Data Entry'!M$3:M$1000,A736,'Data Entry'!N$3:N$1000)+SUMIF('Data Entry'!O$3:O$1000,A736,'Data Entry'!P$3:P$1000)+SUMIF('Data Entry'!Q$3:Q$1000,A736,'Data Entry'!R$3:R$1000)</f>
        <v>0</v>
      </c>
      <c r="L736">
        <f t="shared" si="59"/>
        <v>0</v>
      </c>
    </row>
    <row r="737" spans="1:12">
      <c r="A737">
        <f>'Data Entry'!A738</f>
        <v>0</v>
      </c>
      <c r="B737">
        <f>'Data Entry'!B738</f>
        <v>0</v>
      </c>
      <c r="C737">
        <f>'Data Entry'!I738</f>
        <v>0</v>
      </c>
      <c r="D737">
        <f>'Data Entry'!J738</f>
        <v>0</v>
      </c>
      <c r="E737">
        <f t="shared" si="55"/>
        <v>0</v>
      </c>
      <c r="F737" s="16" t="e">
        <f t="shared" si="56"/>
        <v>#DIV/0!</v>
      </c>
      <c r="G737">
        <f>'Data Entry'!K738</f>
        <v>0</v>
      </c>
      <c r="H737">
        <f>'Data Entry'!L738</f>
        <v>0</v>
      </c>
      <c r="I737">
        <f t="shared" si="57"/>
        <v>0</v>
      </c>
      <c r="J737" s="16" t="e">
        <f t="shared" si="58"/>
        <v>#DIV/0!</v>
      </c>
      <c r="K737">
        <f>SUMIF('Data Entry'!M$3:M$1000,A737,'Data Entry'!N$3:N$1000)+SUMIF('Data Entry'!O$3:O$1000,A737,'Data Entry'!P$3:P$1000)+SUMIF('Data Entry'!Q$3:Q$1000,A737,'Data Entry'!R$3:R$1000)</f>
        <v>0</v>
      </c>
      <c r="L737">
        <f t="shared" si="59"/>
        <v>0</v>
      </c>
    </row>
    <row r="738" spans="1:12">
      <c r="A738">
        <f>'Data Entry'!A739</f>
        <v>0</v>
      </c>
      <c r="B738">
        <f>'Data Entry'!B739</f>
        <v>0</v>
      </c>
      <c r="C738">
        <f>'Data Entry'!I739</f>
        <v>0</v>
      </c>
      <c r="D738">
        <f>'Data Entry'!J739</f>
        <v>0</v>
      </c>
      <c r="E738">
        <f t="shared" si="55"/>
        <v>0</v>
      </c>
      <c r="F738" s="16" t="e">
        <f t="shared" si="56"/>
        <v>#DIV/0!</v>
      </c>
      <c r="G738">
        <f>'Data Entry'!K739</f>
        <v>0</v>
      </c>
      <c r="H738">
        <f>'Data Entry'!L739</f>
        <v>0</v>
      </c>
      <c r="I738">
        <f t="shared" si="57"/>
        <v>0</v>
      </c>
      <c r="J738" s="16" t="e">
        <f t="shared" si="58"/>
        <v>#DIV/0!</v>
      </c>
      <c r="K738">
        <f>SUMIF('Data Entry'!M$3:M$1000,A738,'Data Entry'!N$3:N$1000)+SUMIF('Data Entry'!O$3:O$1000,A738,'Data Entry'!P$3:P$1000)+SUMIF('Data Entry'!Q$3:Q$1000,A738,'Data Entry'!R$3:R$1000)</f>
        <v>0</v>
      </c>
      <c r="L738">
        <f t="shared" si="59"/>
        <v>0</v>
      </c>
    </row>
    <row r="739" spans="1:12">
      <c r="A739">
        <f>'Data Entry'!A740</f>
        <v>0</v>
      </c>
      <c r="B739">
        <f>'Data Entry'!B740</f>
        <v>0</v>
      </c>
      <c r="C739">
        <f>'Data Entry'!I740</f>
        <v>0</v>
      </c>
      <c r="D739">
        <f>'Data Entry'!J740</f>
        <v>0</v>
      </c>
      <c r="E739">
        <f t="shared" si="55"/>
        <v>0</v>
      </c>
      <c r="F739" s="16" t="e">
        <f t="shared" si="56"/>
        <v>#DIV/0!</v>
      </c>
      <c r="G739">
        <f>'Data Entry'!K740</f>
        <v>0</v>
      </c>
      <c r="H739">
        <f>'Data Entry'!L740</f>
        <v>0</v>
      </c>
      <c r="I739">
        <f t="shared" si="57"/>
        <v>0</v>
      </c>
      <c r="J739" s="16" t="e">
        <f t="shared" si="58"/>
        <v>#DIV/0!</v>
      </c>
      <c r="K739">
        <f>SUMIF('Data Entry'!M$3:M$1000,A739,'Data Entry'!N$3:N$1000)+SUMIF('Data Entry'!O$3:O$1000,A739,'Data Entry'!P$3:P$1000)+SUMIF('Data Entry'!Q$3:Q$1000,A739,'Data Entry'!R$3:R$1000)</f>
        <v>0</v>
      </c>
      <c r="L739">
        <f t="shared" si="59"/>
        <v>0</v>
      </c>
    </row>
    <row r="740" spans="1:12">
      <c r="A740">
        <f>'Data Entry'!A741</f>
        <v>0</v>
      </c>
      <c r="B740">
        <f>'Data Entry'!B741</f>
        <v>0</v>
      </c>
      <c r="C740">
        <f>'Data Entry'!I741</f>
        <v>0</v>
      </c>
      <c r="D740">
        <f>'Data Entry'!J741</f>
        <v>0</v>
      </c>
      <c r="E740">
        <f t="shared" si="55"/>
        <v>0</v>
      </c>
      <c r="F740" s="16" t="e">
        <f t="shared" si="56"/>
        <v>#DIV/0!</v>
      </c>
      <c r="G740">
        <f>'Data Entry'!K741</f>
        <v>0</v>
      </c>
      <c r="H740">
        <f>'Data Entry'!L741</f>
        <v>0</v>
      </c>
      <c r="I740">
        <f t="shared" si="57"/>
        <v>0</v>
      </c>
      <c r="J740" s="16" t="e">
        <f t="shared" si="58"/>
        <v>#DIV/0!</v>
      </c>
      <c r="K740">
        <f>SUMIF('Data Entry'!M$3:M$1000,A740,'Data Entry'!N$3:N$1000)+SUMIF('Data Entry'!O$3:O$1000,A740,'Data Entry'!P$3:P$1000)+SUMIF('Data Entry'!Q$3:Q$1000,A740,'Data Entry'!R$3:R$1000)</f>
        <v>0</v>
      </c>
      <c r="L740">
        <f t="shared" si="59"/>
        <v>0</v>
      </c>
    </row>
    <row r="741" spans="1:12">
      <c r="A741">
        <f>'Data Entry'!A742</f>
        <v>0</v>
      </c>
      <c r="B741">
        <f>'Data Entry'!B742</f>
        <v>0</v>
      </c>
      <c r="C741">
        <f>'Data Entry'!I742</f>
        <v>0</v>
      </c>
      <c r="D741">
        <f>'Data Entry'!J742</f>
        <v>0</v>
      </c>
      <c r="E741">
        <f t="shared" si="55"/>
        <v>0</v>
      </c>
      <c r="F741" s="16" t="e">
        <f t="shared" si="56"/>
        <v>#DIV/0!</v>
      </c>
      <c r="G741">
        <f>'Data Entry'!K742</f>
        <v>0</v>
      </c>
      <c r="H741">
        <f>'Data Entry'!L742</f>
        <v>0</v>
      </c>
      <c r="I741">
        <f t="shared" si="57"/>
        <v>0</v>
      </c>
      <c r="J741" s="16" t="e">
        <f t="shared" si="58"/>
        <v>#DIV/0!</v>
      </c>
      <c r="K741">
        <f>SUMIF('Data Entry'!M$3:M$1000,A741,'Data Entry'!N$3:N$1000)+SUMIF('Data Entry'!O$3:O$1000,A741,'Data Entry'!P$3:P$1000)+SUMIF('Data Entry'!Q$3:Q$1000,A741,'Data Entry'!R$3:R$1000)</f>
        <v>0</v>
      </c>
      <c r="L741">
        <f t="shared" si="59"/>
        <v>0</v>
      </c>
    </row>
    <row r="742" spans="1:12">
      <c r="A742">
        <f>'Data Entry'!A743</f>
        <v>0</v>
      </c>
      <c r="B742">
        <f>'Data Entry'!B743</f>
        <v>0</v>
      </c>
      <c r="C742">
        <f>'Data Entry'!I743</f>
        <v>0</v>
      </c>
      <c r="D742">
        <f>'Data Entry'!J743</f>
        <v>0</v>
      </c>
      <c r="E742">
        <f t="shared" si="55"/>
        <v>0</v>
      </c>
      <c r="F742" s="16" t="e">
        <f t="shared" si="56"/>
        <v>#DIV/0!</v>
      </c>
      <c r="G742">
        <f>'Data Entry'!K743</f>
        <v>0</v>
      </c>
      <c r="H742">
        <f>'Data Entry'!L743</f>
        <v>0</v>
      </c>
      <c r="I742">
        <f t="shared" si="57"/>
        <v>0</v>
      </c>
      <c r="J742" s="16" t="e">
        <f t="shared" si="58"/>
        <v>#DIV/0!</v>
      </c>
      <c r="K742">
        <f>SUMIF('Data Entry'!M$3:M$1000,A742,'Data Entry'!N$3:N$1000)+SUMIF('Data Entry'!O$3:O$1000,A742,'Data Entry'!P$3:P$1000)+SUMIF('Data Entry'!Q$3:Q$1000,A742,'Data Entry'!R$3:R$1000)</f>
        <v>0</v>
      </c>
      <c r="L742">
        <f t="shared" si="59"/>
        <v>0</v>
      </c>
    </row>
    <row r="743" spans="1:12">
      <c r="A743">
        <f>'Data Entry'!A744</f>
        <v>0</v>
      </c>
      <c r="B743">
        <f>'Data Entry'!B744</f>
        <v>0</v>
      </c>
      <c r="C743">
        <f>'Data Entry'!I744</f>
        <v>0</v>
      </c>
      <c r="D743">
        <f>'Data Entry'!J744</f>
        <v>0</v>
      </c>
      <c r="E743">
        <f t="shared" si="55"/>
        <v>0</v>
      </c>
      <c r="F743" s="16" t="e">
        <f t="shared" si="56"/>
        <v>#DIV/0!</v>
      </c>
      <c r="G743">
        <f>'Data Entry'!K744</f>
        <v>0</v>
      </c>
      <c r="H743">
        <f>'Data Entry'!L744</f>
        <v>0</v>
      </c>
      <c r="I743">
        <f t="shared" si="57"/>
        <v>0</v>
      </c>
      <c r="J743" s="16" t="e">
        <f t="shared" si="58"/>
        <v>#DIV/0!</v>
      </c>
      <c r="K743">
        <f>SUMIF('Data Entry'!M$3:M$1000,A743,'Data Entry'!N$3:N$1000)+SUMIF('Data Entry'!O$3:O$1000,A743,'Data Entry'!P$3:P$1000)+SUMIF('Data Entry'!Q$3:Q$1000,A743,'Data Entry'!R$3:R$1000)</f>
        <v>0</v>
      </c>
      <c r="L743">
        <f t="shared" si="59"/>
        <v>0</v>
      </c>
    </row>
    <row r="744" spans="1:12">
      <c r="A744">
        <f>'Data Entry'!A745</f>
        <v>0</v>
      </c>
      <c r="B744">
        <f>'Data Entry'!B745</f>
        <v>0</v>
      </c>
      <c r="C744">
        <f>'Data Entry'!I745</f>
        <v>0</v>
      </c>
      <c r="D744">
        <f>'Data Entry'!J745</f>
        <v>0</v>
      </c>
      <c r="E744">
        <f t="shared" si="55"/>
        <v>0</v>
      </c>
      <c r="F744" s="16" t="e">
        <f t="shared" si="56"/>
        <v>#DIV/0!</v>
      </c>
      <c r="G744">
        <f>'Data Entry'!K745</f>
        <v>0</v>
      </c>
      <c r="H744">
        <f>'Data Entry'!L745</f>
        <v>0</v>
      </c>
      <c r="I744">
        <f t="shared" si="57"/>
        <v>0</v>
      </c>
      <c r="J744" s="16" t="e">
        <f t="shared" si="58"/>
        <v>#DIV/0!</v>
      </c>
      <c r="K744">
        <f>SUMIF('Data Entry'!M$3:M$1000,A744,'Data Entry'!N$3:N$1000)+SUMIF('Data Entry'!O$3:O$1000,A744,'Data Entry'!P$3:P$1000)+SUMIF('Data Entry'!Q$3:Q$1000,A744,'Data Entry'!R$3:R$1000)</f>
        <v>0</v>
      </c>
      <c r="L744">
        <f t="shared" si="59"/>
        <v>0</v>
      </c>
    </row>
    <row r="745" spans="1:12">
      <c r="A745">
        <f>'Data Entry'!A746</f>
        <v>0</v>
      </c>
      <c r="B745">
        <f>'Data Entry'!B746</f>
        <v>0</v>
      </c>
      <c r="C745">
        <f>'Data Entry'!I746</f>
        <v>0</v>
      </c>
      <c r="D745">
        <f>'Data Entry'!J746</f>
        <v>0</v>
      </c>
      <c r="E745">
        <f t="shared" si="55"/>
        <v>0</v>
      </c>
      <c r="F745" s="16" t="e">
        <f t="shared" si="56"/>
        <v>#DIV/0!</v>
      </c>
      <c r="G745">
        <f>'Data Entry'!K746</f>
        <v>0</v>
      </c>
      <c r="H745">
        <f>'Data Entry'!L746</f>
        <v>0</v>
      </c>
      <c r="I745">
        <f t="shared" si="57"/>
        <v>0</v>
      </c>
      <c r="J745" s="16" t="e">
        <f t="shared" si="58"/>
        <v>#DIV/0!</v>
      </c>
      <c r="K745">
        <f>SUMIF('Data Entry'!M$3:M$1000,A745,'Data Entry'!N$3:N$1000)+SUMIF('Data Entry'!O$3:O$1000,A745,'Data Entry'!P$3:P$1000)+SUMIF('Data Entry'!Q$3:Q$1000,A745,'Data Entry'!R$3:R$1000)</f>
        <v>0</v>
      </c>
      <c r="L745">
        <f t="shared" si="59"/>
        <v>0</v>
      </c>
    </row>
    <row r="746" spans="1:12">
      <c r="A746">
        <f>'Data Entry'!A747</f>
        <v>0</v>
      </c>
      <c r="B746">
        <f>'Data Entry'!B747</f>
        <v>0</v>
      </c>
      <c r="C746">
        <f>'Data Entry'!I747</f>
        <v>0</v>
      </c>
      <c r="D746">
        <f>'Data Entry'!J747</f>
        <v>0</v>
      </c>
      <c r="E746">
        <f t="shared" si="55"/>
        <v>0</v>
      </c>
      <c r="F746" s="16" t="e">
        <f t="shared" si="56"/>
        <v>#DIV/0!</v>
      </c>
      <c r="G746">
        <f>'Data Entry'!K747</f>
        <v>0</v>
      </c>
      <c r="H746">
        <f>'Data Entry'!L747</f>
        <v>0</v>
      </c>
      <c r="I746">
        <f t="shared" si="57"/>
        <v>0</v>
      </c>
      <c r="J746" s="16" t="e">
        <f t="shared" si="58"/>
        <v>#DIV/0!</v>
      </c>
      <c r="K746">
        <f>SUMIF('Data Entry'!M$3:M$1000,A746,'Data Entry'!N$3:N$1000)+SUMIF('Data Entry'!O$3:O$1000,A746,'Data Entry'!P$3:P$1000)+SUMIF('Data Entry'!Q$3:Q$1000,A746,'Data Entry'!R$3:R$1000)</f>
        <v>0</v>
      </c>
      <c r="L746">
        <f t="shared" si="59"/>
        <v>0</v>
      </c>
    </row>
    <row r="747" spans="1:12">
      <c r="A747">
        <f>'Data Entry'!A748</f>
        <v>0</v>
      </c>
      <c r="B747">
        <f>'Data Entry'!B748</f>
        <v>0</v>
      </c>
      <c r="C747">
        <f>'Data Entry'!I748</f>
        <v>0</v>
      </c>
      <c r="D747">
        <f>'Data Entry'!J748</f>
        <v>0</v>
      </c>
      <c r="E747">
        <f t="shared" si="55"/>
        <v>0</v>
      </c>
      <c r="F747" s="16" t="e">
        <f t="shared" si="56"/>
        <v>#DIV/0!</v>
      </c>
      <c r="G747">
        <f>'Data Entry'!K748</f>
        <v>0</v>
      </c>
      <c r="H747">
        <f>'Data Entry'!L748</f>
        <v>0</v>
      </c>
      <c r="I747">
        <f t="shared" si="57"/>
        <v>0</v>
      </c>
      <c r="J747" s="16" t="e">
        <f t="shared" si="58"/>
        <v>#DIV/0!</v>
      </c>
      <c r="K747">
        <f>SUMIF('Data Entry'!M$3:M$1000,A747,'Data Entry'!N$3:N$1000)+SUMIF('Data Entry'!O$3:O$1000,A747,'Data Entry'!P$3:P$1000)+SUMIF('Data Entry'!Q$3:Q$1000,A747,'Data Entry'!R$3:R$1000)</f>
        <v>0</v>
      </c>
      <c r="L747">
        <f t="shared" si="59"/>
        <v>0</v>
      </c>
    </row>
    <row r="748" spans="1:12">
      <c r="A748">
        <f>'Data Entry'!A749</f>
        <v>0</v>
      </c>
      <c r="B748">
        <f>'Data Entry'!B749</f>
        <v>0</v>
      </c>
      <c r="C748">
        <f>'Data Entry'!I749</f>
        <v>0</v>
      </c>
      <c r="D748">
        <f>'Data Entry'!J749</f>
        <v>0</v>
      </c>
      <c r="E748">
        <f t="shared" si="55"/>
        <v>0</v>
      </c>
      <c r="F748" s="16" t="e">
        <f t="shared" si="56"/>
        <v>#DIV/0!</v>
      </c>
      <c r="G748">
        <f>'Data Entry'!K749</f>
        <v>0</v>
      </c>
      <c r="H748">
        <f>'Data Entry'!L749</f>
        <v>0</v>
      </c>
      <c r="I748">
        <f t="shared" si="57"/>
        <v>0</v>
      </c>
      <c r="J748" s="16" t="e">
        <f t="shared" si="58"/>
        <v>#DIV/0!</v>
      </c>
      <c r="K748">
        <f>SUMIF('Data Entry'!M$3:M$1000,A748,'Data Entry'!N$3:N$1000)+SUMIF('Data Entry'!O$3:O$1000,A748,'Data Entry'!P$3:P$1000)+SUMIF('Data Entry'!Q$3:Q$1000,A748,'Data Entry'!R$3:R$1000)</f>
        <v>0</v>
      </c>
      <c r="L748">
        <f t="shared" si="59"/>
        <v>0</v>
      </c>
    </row>
    <row r="749" spans="1:12">
      <c r="A749">
        <f>'Data Entry'!A750</f>
        <v>0</v>
      </c>
      <c r="B749">
        <f>'Data Entry'!B750</f>
        <v>0</v>
      </c>
      <c r="C749">
        <f>'Data Entry'!I750</f>
        <v>0</v>
      </c>
      <c r="D749">
        <f>'Data Entry'!J750</f>
        <v>0</v>
      </c>
      <c r="E749">
        <f t="shared" si="55"/>
        <v>0</v>
      </c>
      <c r="F749" s="16" t="e">
        <f t="shared" si="56"/>
        <v>#DIV/0!</v>
      </c>
      <c r="G749">
        <f>'Data Entry'!K750</f>
        <v>0</v>
      </c>
      <c r="H749">
        <f>'Data Entry'!L750</f>
        <v>0</v>
      </c>
      <c r="I749">
        <f t="shared" si="57"/>
        <v>0</v>
      </c>
      <c r="J749" s="16" t="e">
        <f t="shared" si="58"/>
        <v>#DIV/0!</v>
      </c>
      <c r="K749">
        <f>SUMIF('Data Entry'!M$3:M$1000,A749,'Data Entry'!N$3:N$1000)+SUMIF('Data Entry'!O$3:O$1000,A749,'Data Entry'!P$3:P$1000)+SUMIF('Data Entry'!Q$3:Q$1000,A749,'Data Entry'!R$3:R$1000)</f>
        <v>0</v>
      </c>
      <c r="L749">
        <f t="shared" si="59"/>
        <v>0</v>
      </c>
    </row>
    <row r="750" spans="1:12">
      <c r="A750">
        <f>'Data Entry'!A751</f>
        <v>0</v>
      </c>
      <c r="B750">
        <f>'Data Entry'!B751</f>
        <v>0</v>
      </c>
      <c r="C750">
        <f>'Data Entry'!I751</f>
        <v>0</v>
      </c>
      <c r="D750">
        <f>'Data Entry'!J751</f>
        <v>0</v>
      </c>
      <c r="E750">
        <f t="shared" si="55"/>
        <v>0</v>
      </c>
      <c r="F750" s="16" t="e">
        <f t="shared" si="56"/>
        <v>#DIV/0!</v>
      </c>
      <c r="G750">
        <f>'Data Entry'!K751</f>
        <v>0</v>
      </c>
      <c r="H750">
        <f>'Data Entry'!L751</f>
        <v>0</v>
      </c>
      <c r="I750">
        <f t="shared" si="57"/>
        <v>0</v>
      </c>
      <c r="J750" s="16" t="e">
        <f t="shared" si="58"/>
        <v>#DIV/0!</v>
      </c>
      <c r="K750">
        <f>SUMIF('Data Entry'!M$3:M$1000,A750,'Data Entry'!N$3:N$1000)+SUMIF('Data Entry'!O$3:O$1000,A750,'Data Entry'!P$3:P$1000)+SUMIF('Data Entry'!Q$3:Q$1000,A750,'Data Entry'!R$3:R$1000)</f>
        <v>0</v>
      </c>
      <c r="L750">
        <f t="shared" si="59"/>
        <v>0</v>
      </c>
    </row>
    <row r="751" spans="1:12">
      <c r="A751">
        <f>'Data Entry'!A752</f>
        <v>0</v>
      </c>
      <c r="B751">
        <f>'Data Entry'!B752</f>
        <v>0</v>
      </c>
      <c r="C751">
        <f>'Data Entry'!I752</f>
        <v>0</v>
      </c>
      <c r="D751">
        <f>'Data Entry'!J752</f>
        <v>0</v>
      </c>
      <c r="E751">
        <f t="shared" si="55"/>
        <v>0</v>
      </c>
      <c r="F751" s="16" t="e">
        <f t="shared" si="56"/>
        <v>#DIV/0!</v>
      </c>
      <c r="G751">
        <f>'Data Entry'!K752</f>
        <v>0</v>
      </c>
      <c r="H751">
        <f>'Data Entry'!L752</f>
        <v>0</v>
      </c>
      <c r="I751">
        <f t="shared" si="57"/>
        <v>0</v>
      </c>
      <c r="J751" s="16" t="e">
        <f t="shared" si="58"/>
        <v>#DIV/0!</v>
      </c>
      <c r="K751">
        <f>SUMIF('Data Entry'!M$3:M$1000,A751,'Data Entry'!N$3:N$1000)+SUMIF('Data Entry'!O$3:O$1000,A751,'Data Entry'!P$3:P$1000)+SUMIF('Data Entry'!Q$3:Q$1000,A751,'Data Entry'!R$3:R$1000)</f>
        <v>0</v>
      </c>
      <c r="L751">
        <f t="shared" si="59"/>
        <v>0</v>
      </c>
    </row>
    <row r="752" spans="1:12">
      <c r="A752">
        <f>'Data Entry'!A753</f>
        <v>0</v>
      </c>
      <c r="B752">
        <f>'Data Entry'!B753</f>
        <v>0</v>
      </c>
      <c r="C752">
        <f>'Data Entry'!I753</f>
        <v>0</v>
      </c>
      <c r="D752">
        <f>'Data Entry'!J753</f>
        <v>0</v>
      </c>
      <c r="E752">
        <f t="shared" si="55"/>
        <v>0</v>
      </c>
      <c r="F752" s="16" t="e">
        <f t="shared" si="56"/>
        <v>#DIV/0!</v>
      </c>
      <c r="G752">
        <f>'Data Entry'!K753</f>
        <v>0</v>
      </c>
      <c r="H752">
        <f>'Data Entry'!L753</f>
        <v>0</v>
      </c>
      <c r="I752">
        <f t="shared" si="57"/>
        <v>0</v>
      </c>
      <c r="J752" s="16" t="e">
        <f t="shared" si="58"/>
        <v>#DIV/0!</v>
      </c>
      <c r="K752">
        <f>SUMIF('Data Entry'!M$3:M$1000,A752,'Data Entry'!N$3:N$1000)+SUMIF('Data Entry'!O$3:O$1000,A752,'Data Entry'!P$3:P$1000)+SUMIF('Data Entry'!Q$3:Q$1000,A752,'Data Entry'!R$3:R$1000)</f>
        <v>0</v>
      </c>
      <c r="L752">
        <f t="shared" si="59"/>
        <v>0</v>
      </c>
    </row>
    <row r="753" spans="1:12">
      <c r="A753">
        <f>'Data Entry'!A754</f>
        <v>0</v>
      </c>
      <c r="B753">
        <f>'Data Entry'!B754</f>
        <v>0</v>
      </c>
      <c r="C753">
        <f>'Data Entry'!I754</f>
        <v>0</v>
      </c>
      <c r="D753">
        <f>'Data Entry'!J754</f>
        <v>0</v>
      </c>
      <c r="E753">
        <f t="shared" si="55"/>
        <v>0</v>
      </c>
      <c r="F753" s="16" t="e">
        <f t="shared" si="56"/>
        <v>#DIV/0!</v>
      </c>
      <c r="G753">
        <f>'Data Entry'!K754</f>
        <v>0</v>
      </c>
      <c r="H753">
        <f>'Data Entry'!L754</f>
        <v>0</v>
      </c>
      <c r="I753">
        <f t="shared" si="57"/>
        <v>0</v>
      </c>
      <c r="J753" s="16" t="e">
        <f t="shared" si="58"/>
        <v>#DIV/0!</v>
      </c>
      <c r="K753">
        <f>SUMIF('Data Entry'!M$3:M$1000,A753,'Data Entry'!N$3:N$1000)+SUMIF('Data Entry'!O$3:O$1000,A753,'Data Entry'!P$3:P$1000)+SUMIF('Data Entry'!Q$3:Q$1000,A753,'Data Entry'!R$3:R$1000)</f>
        <v>0</v>
      </c>
      <c r="L753">
        <f t="shared" si="59"/>
        <v>0</v>
      </c>
    </row>
    <row r="754" spans="1:12">
      <c r="A754">
        <f>'Data Entry'!A755</f>
        <v>0</v>
      </c>
      <c r="B754">
        <f>'Data Entry'!B755</f>
        <v>0</v>
      </c>
      <c r="C754">
        <f>'Data Entry'!I755</f>
        <v>0</v>
      </c>
      <c r="D754">
        <f>'Data Entry'!J755</f>
        <v>0</v>
      </c>
      <c r="E754">
        <f t="shared" si="55"/>
        <v>0</v>
      </c>
      <c r="F754" s="16" t="e">
        <f t="shared" si="56"/>
        <v>#DIV/0!</v>
      </c>
      <c r="G754">
        <f>'Data Entry'!K755</f>
        <v>0</v>
      </c>
      <c r="H754">
        <f>'Data Entry'!L755</f>
        <v>0</v>
      </c>
      <c r="I754">
        <f t="shared" si="57"/>
        <v>0</v>
      </c>
      <c r="J754" s="16" t="e">
        <f t="shared" si="58"/>
        <v>#DIV/0!</v>
      </c>
      <c r="K754">
        <f>SUMIF('Data Entry'!M$3:M$1000,A754,'Data Entry'!N$3:N$1000)+SUMIF('Data Entry'!O$3:O$1000,A754,'Data Entry'!P$3:P$1000)+SUMIF('Data Entry'!Q$3:Q$1000,A754,'Data Entry'!R$3:R$1000)</f>
        <v>0</v>
      </c>
      <c r="L754">
        <f t="shared" si="59"/>
        <v>0</v>
      </c>
    </row>
    <row r="755" spans="1:12">
      <c r="A755">
        <f>'Data Entry'!A756</f>
        <v>0</v>
      </c>
      <c r="B755">
        <f>'Data Entry'!B756</f>
        <v>0</v>
      </c>
      <c r="C755">
        <f>'Data Entry'!I756</f>
        <v>0</v>
      </c>
      <c r="D755">
        <f>'Data Entry'!J756</f>
        <v>0</v>
      </c>
      <c r="E755">
        <f t="shared" si="55"/>
        <v>0</v>
      </c>
      <c r="F755" s="16" t="e">
        <f t="shared" si="56"/>
        <v>#DIV/0!</v>
      </c>
      <c r="G755">
        <f>'Data Entry'!K756</f>
        <v>0</v>
      </c>
      <c r="H755">
        <f>'Data Entry'!L756</f>
        <v>0</v>
      </c>
      <c r="I755">
        <f t="shared" si="57"/>
        <v>0</v>
      </c>
      <c r="J755" s="16" t="e">
        <f t="shared" si="58"/>
        <v>#DIV/0!</v>
      </c>
      <c r="K755">
        <f>SUMIF('Data Entry'!M$3:M$1000,A755,'Data Entry'!N$3:N$1000)+SUMIF('Data Entry'!O$3:O$1000,A755,'Data Entry'!P$3:P$1000)+SUMIF('Data Entry'!Q$3:Q$1000,A755,'Data Entry'!R$3:R$1000)</f>
        <v>0</v>
      </c>
      <c r="L755">
        <f t="shared" si="59"/>
        <v>0</v>
      </c>
    </row>
    <row r="756" spans="1:12">
      <c r="A756">
        <f>'Data Entry'!A757</f>
        <v>0</v>
      </c>
      <c r="B756">
        <f>'Data Entry'!B757</f>
        <v>0</v>
      </c>
      <c r="C756">
        <f>'Data Entry'!I757</f>
        <v>0</v>
      </c>
      <c r="D756">
        <f>'Data Entry'!J757</f>
        <v>0</v>
      </c>
      <c r="E756">
        <f t="shared" si="55"/>
        <v>0</v>
      </c>
      <c r="F756" s="16" t="e">
        <f t="shared" si="56"/>
        <v>#DIV/0!</v>
      </c>
      <c r="G756">
        <f>'Data Entry'!K757</f>
        <v>0</v>
      </c>
      <c r="H756">
        <f>'Data Entry'!L757</f>
        <v>0</v>
      </c>
      <c r="I756">
        <f t="shared" si="57"/>
        <v>0</v>
      </c>
      <c r="J756" s="16" t="e">
        <f t="shared" si="58"/>
        <v>#DIV/0!</v>
      </c>
      <c r="K756">
        <f>SUMIF('Data Entry'!M$3:M$1000,A756,'Data Entry'!N$3:N$1000)+SUMIF('Data Entry'!O$3:O$1000,A756,'Data Entry'!P$3:P$1000)+SUMIF('Data Entry'!Q$3:Q$1000,A756,'Data Entry'!R$3:R$1000)</f>
        <v>0</v>
      </c>
      <c r="L756">
        <f t="shared" si="59"/>
        <v>0</v>
      </c>
    </row>
    <row r="757" spans="1:12">
      <c r="A757">
        <f>'Data Entry'!A758</f>
        <v>0</v>
      </c>
      <c r="B757">
        <f>'Data Entry'!B758</f>
        <v>0</v>
      </c>
      <c r="C757">
        <f>'Data Entry'!I758</f>
        <v>0</v>
      </c>
      <c r="D757">
        <f>'Data Entry'!J758</f>
        <v>0</v>
      </c>
      <c r="E757">
        <f t="shared" si="55"/>
        <v>0</v>
      </c>
      <c r="F757" s="16" t="e">
        <f t="shared" si="56"/>
        <v>#DIV/0!</v>
      </c>
      <c r="G757">
        <f>'Data Entry'!K758</f>
        <v>0</v>
      </c>
      <c r="H757">
        <f>'Data Entry'!L758</f>
        <v>0</v>
      </c>
      <c r="I757">
        <f t="shared" si="57"/>
        <v>0</v>
      </c>
      <c r="J757" s="16" t="e">
        <f t="shared" si="58"/>
        <v>#DIV/0!</v>
      </c>
      <c r="K757">
        <f>SUMIF('Data Entry'!M$3:M$1000,A757,'Data Entry'!N$3:N$1000)+SUMIF('Data Entry'!O$3:O$1000,A757,'Data Entry'!P$3:P$1000)+SUMIF('Data Entry'!Q$3:Q$1000,A757,'Data Entry'!R$3:R$1000)</f>
        <v>0</v>
      </c>
      <c r="L757">
        <f t="shared" si="59"/>
        <v>0</v>
      </c>
    </row>
    <row r="758" spans="1:12">
      <c r="A758">
        <f>'Data Entry'!A759</f>
        <v>0</v>
      </c>
      <c r="B758">
        <f>'Data Entry'!B759</f>
        <v>0</v>
      </c>
      <c r="C758">
        <f>'Data Entry'!I759</f>
        <v>0</v>
      </c>
      <c r="D758">
        <f>'Data Entry'!J759</f>
        <v>0</v>
      </c>
      <c r="E758">
        <f t="shared" si="55"/>
        <v>0</v>
      </c>
      <c r="F758" s="16" t="e">
        <f t="shared" si="56"/>
        <v>#DIV/0!</v>
      </c>
      <c r="G758">
        <f>'Data Entry'!K759</f>
        <v>0</v>
      </c>
      <c r="H758">
        <f>'Data Entry'!L759</f>
        <v>0</v>
      </c>
      <c r="I758">
        <f t="shared" si="57"/>
        <v>0</v>
      </c>
      <c r="J758" s="16" t="e">
        <f t="shared" si="58"/>
        <v>#DIV/0!</v>
      </c>
      <c r="K758">
        <f>SUMIF('Data Entry'!M$3:M$1000,A758,'Data Entry'!N$3:N$1000)+SUMIF('Data Entry'!O$3:O$1000,A758,'Data Entry'!P$3:P$1000)+SUMIF('Data Entry'!Q$3:Q$1000,A758,'Data Entry'!R$3:R$1000)</f>
        <v>0</v>
      </c>
      <c r="L758">
        <f t="shared" si="59"/>
        <v>0</v>
      </c>
    </row>
    <row r="759" spans="1:12">
      <c r="A759">
        <f>'Data Entry'!A760</f>
        <v>0</v>
      </c>
      <c r="B759">
        <f>'Data Entry'!B760</f>
        <v>0</v>
      </c>
      <c r="C759">
        <f>'Data Entry'!I760</f>
        <v>0</v>
      </c>
      <c r="D759">
        <f>'Data Entry'!J760</f>
        <v>0</v>
      </c>
      <c r="E759">
        <f t="shared" si="55"/>
        <v>0</v>
      </c>
      <c r="F759" s="16" t="e">
        <f t="shared" si="56"/>
        <v>#DIV/0!</v>
      </c>
      <c r="G759">
        <f>'Data Entry'!K760</f>
        <v>0</v>
      </c>
      <c r="H759">
        <f>'Data Entry'!L760</f>
        <v>0</v>
      </c>
      <c r="I759">
        <f t="shared" si="57"/>
        <v>0</v>
      </c>
      <c r="J759" s="16" t="e">
        <f t="shared" si="58"/>
        <v>#DIV/0!</v>
      </c>
      <c r="K759">
        <f>SUMIF('Data Entry'!M$3:M$1000,A759,'Data Entry'!N$3:N$1000)+SUMIF('Data Entry'!O$3:O$1000,A759,'Data Entry'!P$3:P$1000)+SUMIF('Data Entry'!Q$3:Q$1000,A759,'Data Entry'!R$3:R$1000)</f>
        <v>0</v>
      </c>
      <c r="L759">
        <f t="shared" si="59"/>
        <v>0</v>
      </c>
    </row>
    <row r="760" spans="1:12">
      <c r="A760">
        <f>'Data Entry'!A761</f>
        <v>0</v>
      </c>
      <c r="B760">
        <f>'Data Entry'!B761</f>
        <v>0</v>
      </c>
      <c r="C760">
        <f>'Data Entry'!I761</f>
        <v>0</v>
      </c>
      <c r="D760">
        <f>'Data Entry'!J761</f>
        <v>0</v>
      </c>
      <c r="E760">
        <f t="shared" si="55"/>
        <v>0</v>
      </c>
      <c r="F760" s="16" t="e">
        <f t="shared" si="56"/>
        <v>#DIV/0!</v>
      </c>
      <c r="G760">
        <f>'Data Entry'!K761</f>
        <v>0</v>
      </c>
      <c r="H760">
        <f>'Data Entry'!L761</f>
        <v>0</v>
      </c>
      <c r="I760">
        <f t="shared" si="57"/>
        <v>0</v>
      </c>
      <c r="J760" s="16" t="e">
        <f t="shared" si="58"/>
        <v>#DIV/0!</v>
      </c>
      <c r="K760">
        <f>SUMIF('Data Entry'!M$3:M$1000,A760,'Data Entry'!N$3:N$1000)+SUMIF('Data Entry'!O$3:O$1000,A760,'Data Entry'!P$3:P$1000)+SUMIF('Data Entry'!Q$3:Q$1000,A760,'Data Entry'!R$3:R$1000)</f>
        <v>0</v>
      </c>
      <c r="L760">
        <f t="shared" si="59"/>
        <v>0</v>
      </c>
    </row>
    <row r="761" spans="1:12">
      <c r="A761">
        <f>'Data Entry'!A762</f>
        <v>0</v>
      </c>
      <c r="B761">
        <f>'Data Entry'!B762</f>
        <v>0</v>
      </c>
      <c r="C761">
        <f>'Data Entry'!I762</f>
        <v>0</v>
      </c>
      <c r="D761">
        <f>'Data Entry'!J762</f>
        <v>0</v>
      </c>
      <c r="E761">
        <f t="shared" si="55"/>
        <v>0</v>
      </c>
      <c r="F761" s="16" t="e">
        <f t="shared" si="56"/>
        <v>#DIV/0!</v>
      </c>
      <c r="G761">
        <f>'Data Entry'!K762</f>
        <v>0</v>
      </c>
      <c r="H761">
        <f>'Data Entry'!L762</f>
        <v>0</v>
      </c>
      <c r="I761">
        <f t="shared" si="57"/>
        <v>0</v>
      </c>
      <c r="J761" s="16" t="e">
        <f t="shared" si="58"/>
        <v>#DIV/0!</v>
      </c>
      <c r="K761">
        <f>SUMIF('Data Entry'!M$3:M$1000,A761,'Data Entry'!N$3:N$1000)+SUMIF('Data Entry'!O$3:O$1000,A761,'Data Entry'!P$3:P$1000)+SUMIF('Data Entry'!Q$3:Q$1000,A761,'Data Entry'!R$3:R$1000)</f>
        <v>0</v>
      </c>
      <c r="L761">
        <f t="shared" si="59"/>
        <v>0</v>
      </c>
    </row>
    <row r="762" spans="1:12">
      <c r="A762">
        <f>'Data Entry'!A763</f>
        <v>0</v>
      </c>
      <c r="B762">
        <f>'Data Entry'!B763</f>
        <v>0</v>
      </c>
      <c r="C762">
        <f>'Data Entry'!I763</f>
        <v>0</v>
      </c>
      <c r="D762">
        <f>'Data Entry'!J763</f>
        <v>0</v>
      </c>
      <c r="E762">
        <f t="shared" si="55"/>
        <v>0</v>
      </c>
      <c r="F762" s="16" t="e">
        <f t="shared" si="56"/>
        <v>#DIV/0!</v>
      </c>
      <c r="G762">
        <f>'Data Entry'!K763</f>
        <v>0</v>
      </c>
      <c r="H762">
        <f>'Data Entry'!L763</f>
        <v>0</v>
      </c>
      <c r="I762">
        <f t="shared" si="57"/>
        <v>0</v>
      </c>
      <c r="J762" s="16" t="e">
        <f t="shared" si="58"/>
        <v>#DIV/0!</v>
      </c>
      <c r="K762">
        <f>SUMIF('Data Entry'!M$3:M$1000,A762,'Data Entry'!N$3:N$1000)+SUMIF('Data Entry'!O$3:O$1000,A762,'Data Entry'!P$3:P$1000)+SUMIF('Data Entry'!Q$3:Q$1000,A762,'Data Entry'!R$3:R$1000)</f>
        <v>0</v>
      </c>
      <c r="L762">
        <f t="shared" si="59"/>
        <v>0</v>
      </c>
    </row>
    <row r="763" spans="1:12">
      <c r="A763">
        <f>'Data Entry'!A764</f>
        <v>0</v>
      </c>
      <c r="B763">
        <f>'Data Entry'!B764</f>
        <v>0</v>
      </c>
      <c r="C763">
        <f>'Data Entry'!I764</f>
        <v>0</v>
      </c>
      <c r="D763">
        <f>'Data Entry'!J764</f>
        <v>0</v>
      </c>
      <c r="E763">
        <f t="shared" si="55"/>
        <v>0</v>
      </c>
      <c r="F763" s="16" t="e">
        <f t="shared" si="56"/>
        <v>#DIV/0!</v>
      </c>
      <c r="G763">
        <f>'Data Entry'!K764</f>
        <v>0</v>
      </c>
      <c r="H763">
        <f>'Data Entry'!L764</f>
        <v>0</v>
      </c>
      <c r="I763">
        <f t="shared" si="57"/>
        <v>0</v>
      </c>
      <c r="J763" s="16" t="e">
        <f t="shared" si="58"/>
        <v>#DIV/0!</v>
      </c>
      <c r="K763">
        <f>SUMIF('Data Entry'!M$3:M$1000,A763,'Data Entry'!N$3:N$1000)+SUMIF('Data Entry'!O$3:O$1000,A763,'Data Entry'!P$3:P$1000)+SUMIF('Data Entry'!Q$3:Q$1000,A763,'Data Entry'!R$3:R$1000)</f>
        <v>0</v>
      </c>
      <c r="L763">
        <f t="shared" si="59"/>
        <v>0</v>
      </c>
    </row>
    <row r="764" spans="1:12">
      <c r="A764">
        <f>'Data Entry'!A765</f>
        <v>0</v>
      </c>
      <c r="B764">
        <f>'Data Entry'!B765</f>
        <v>0</v>
      </c>
      <c r="C764">
        <f>'Data Entry'!I765</f>
        <v>0</v>
      </c>
      <c r="D764">
        <f>'Data Entry'!J765</f>
        <v>0</v>
      </c>
      <c r="E764">
        <f t="shared" si="55"/>
        <v>0</v>
      </c>
      <c r="F764" s="16" t="e">
        <f t="shared" si="56"/>
        <v>#DIV/0!</v>
      </c>
      <c r="G764">
        <f>'Data Entry'!K765</f>
        <v>0</v>
      </c>
      <c r="H764">
        <f>'Data Entry'!L765</f>
        <v>0</v>
      </c>
      <c r="I764">
        <f t="shared" si="57"/>
        <v>0</v>
      </c>
      <c r="J764" s="16" t="e">
        <f t="shared" si="58"/>
        <v>#DIV/0!</v>
      </c>
      <c r="K764">
        <f>SUMIF('Data Entry'!M$3:M$1000,A764,'Data Entry'!N$3:N$1000)+SUMIF('Data Entry'!O$3:O$1000,A764,'Data Entry'!P$3:P$1000)+SUMIF('Data Entry'!Q$3:Q$1000,A764,'Data Entry'!R$3:R$1000)</f>
        <v>0</v>
      </c>
      <c r="L764">
        <f t="shared" si="59"/>
        <v>0</v>
      </c>
    </row>
    <row r="765" spans="1:12">
      <c r="A765">
        <f>'Data Entry'!A766</f>
        <v>0</v>
      </c>
      <c r="B765">
        <f>'Data Entry'!B766</f>
        <v>0</v>
      </c>
      <c r="C765">
        <f>'Data Entry'!I766</f>
        <v>0</v>
      </c>
      <c r="D765">
        <f>'Data Entry'!J766</f>
        <v>0</v>
      </c>
      <c r="E765">
        <f t="shared" si="55"/>
        <v>0</v>
      </c>
      <c r="F765" s="16" t="e">
        <f t="shared" si="56"/>
        <v>#DIV/0!</v>
      </c>
      <c r="G765">
        <f>'Data Entry'!K766</f>
        <v>0</v>
      </c>
      <c r="H765">
        <f>'Data Entry'!L766</f>
        <v>0</v>
      </c>
      <c r="I765">
        <f t="shared" si="57"/>
        <v>0</v>
      </c>
      <c r="J765" s="16" t="e">
        <f t="shared" si="58"/>
        <v>#DIV/0!</v>
      </c>
      <c r="K765">
        <f>SUMIF('Data Entry'!M$3:M$1000,A765,'Data Entry'!N$3:N$1000)+SUMIF('Data Entry'!O$3:O$1000,A765,'Data Entry'!P$3:P$1000)+SUMIF('Data Entry'!Q$3:Q$1000,A765,'Data Entry'!R$3:R$1000)</f>
        <v>0</v>
      </c>
      <c r="L765">
        <f t="shared" si="59"/>
        <v>0</v>
      </c>
    </row>
    <row r="766" spans="1:12">
      <c r="A766">
        <f>'Data Entry'!A767</f>
        <v>0</v>
      </c>
      <c r="B766">
        <f>'Data Entry'!B767</f>
        <v>0</v>
      </c>
      <c r="C766">
        <f>'Data Entry'!I767</f>
        <v>0</v>
      </c>
      <c r="D766">
        <f>'Data Entry'!J767</f>
        <v>0</v>
      </c>
      <c r="E766">
        <f t="shared" si="55"/>
        <v>0</v>
      </c>
      <c r="F766" s="16" t="e">
        <f t="shared" si="56"/>
        <v>#DIV/0!</v>
      </c>
      <c r="G766">
        <f>'Data Entry'!K767</f>
        <v>0</v>
      </c>
      <c r="H766">
        <f>'Data Entry'!L767</f>
        <v>0</v>
      </c>
      <c r="I766">
        <f t="shared" si="57"/>
        <v>0</v>
      </c>
      <c r="J766" s="16" t="e">
        <f t="shared" si="58"/>
        <v>#DIV/0!</v>
      </c>
      <c r="K766">
        <f>SUMIF('Data Entry'!M$3:M$1000,A766,'Data Entry'!N$3:N$1000)+SUMIF('Data Entry'!O$3:O$1000,A766,'Data Entry'!P$3:P$1000)+SUMIF('Data Entry'!Q$3:Q$1000,A766,'Data Entry'!R$3:R$1000)</f>
        <v>0</v>
      </c>
      <c r="L766">
        <f t="shared" si="59"/>
        <v>0</v>
      </c>
    </row>
    <row r="767" spans="1:12">
      <c r="A767">
        <f>'Data Entry'!A768</f>
        <v>0</v>
      </c>
      <c r="B767">
        <f>'Data Entry'!B768</f>
        <v>0</v>
      </c>
      <c r="C767">
        <f>'Data Entry'!I768</f>
        <v>0</v>
      </c>
      <c r="D767">
        <f>'Data Entry'!J768</f>
        <v>0</v>
      </c>
      <c r="E767">
        <f t="shared" si="55"/>
        <v>0</v>
      </c>
      <c r="F767" s="16" t="e">
        <f t="shared" si="56"/>
        <v>#DIV/0!</v>
      </c>
      <c r="G767">
        <f>'Data Entry'!K768</f>
        <v>0</v>
      </c>
      <c r="H767">
        <f>'Data Entry'!L768</f>
        <v>0</v>
      </c>
      <c r="I767">
        <f t="shared" si="57"/>
        <v>0</v>
      </c>
      <c r="J767" s="16" t="e">
        <f t="shared" si="58"/>
        <v>#DIV/0!</v>
      </c>
      <c r="K767">
        <f>SUMIF('Data Entry'!M$3:M$1000,A767,'Data Entry'!N$3:N$1000)+SUMIF('Data Entry'!O$3:O$1000,A767,'Data Entry'!P$3:P$1000)+SUMIF('Data Entry'!Q$3:Q$1000,A767,'Data Entry'!R$3:R$1000)</f>
        <v>0</v>
      </c>
      <c r="L767">
        <f t="shared" si="59"/>
        <v>0</v>
      </c>
    </row>
    <row r="768" spans="1:12">
      <c r="A768">
        <f>'Data Entry'!A769</f>
        <v>0</v>
      </c>
      <c r="B768">
        <f>'Data Entry'!B769</f>
        <v>0</v>
      </c>
      <c r="C768">
        <f>'Data Entry'!I769</f>
        <v>0</v>
      </c>
      <c r="D768">
        <f>'Data Entry'!J769</f>
        <v>0</v>
      </c>
      <c r="E768">
        <f t="shared" si="55"/>
        <v>0</v>
      </c>
      <c r="F768" s="16" t="e">
        <f t="shared" si="56"/>
        <v>#DIV/0!</v>
      </c>
      <c r="G768">
        <f>'Data Entry'!K769</f>
        <v>0</v>
      </c>
      <c r="H768">
        <f>'Data Entry'!L769</f>
        <v>0</v>
      </c>
      <c r="I768">
        <f t="shared" si="57"/>
        <v>0</v>
      </c>
      <c r="J768" s="16" t="e">
        <f t="shared" si="58"/>
        <v>#DIV/0!</v>
      </c>
      <c r="K768">
        <f>SUMIF('Data Entry'!M$3:M$1000,A768,'Data Entry'!N$3:N$1000)+SUMIF('Data Entry'!O$3:O$1000,A768,'Data Entry'!P$3:P$1000)+SUMIF('Data Entry'!Q$3:Q$1000,A768,'Data Entry'!R$3:R$1000)</f>
        <v>0</v>
      </c>
      <c r="L768">
        <f t="shared" si="59"/>
        <v>0</v>
      </c>
    </row>
    <row r="769" spans="1:12">
      <c r="A769">
        <f>'Data Entry'!A770</f>
        <v>0</v>
      </c>
      <c r="B769">
        <f>'Data Entry'!B770</f>
        <v>0</v>
      </c>
      <c r="C769">
        <f>'Data Entry'!I770</f>
        <v>0</v>
      </c>
      <c r="D769">
        <f>'Data Entry'!J770</f>
        <v>0</v>
      </c>
      <c r="E769">
        <f t="shared" si="55"/>
        <v>0</v>
      </c>
      <c r="F769" s="16" t="e">
        <f t="shared" si="56"/>
        <v>#DIV/0!</v>
      </c>
      <c r="G769">
        <f>'Data Entry'!K770</f>
        <v>0</v>
      </c>
      <c r="H769">
        <f>'Data Entry'!L770</f>
        <v>0</v>
      </c>
      <c r="I769">
        <f t="shared" si="57"/>
        <v>0</v>
      </c>
      <c r="J769" s="16" t="e">
        <f t="shared" si="58"/>
        <v>#DIV/0!</v>
      </c>
      <c r="K769">
        <f>SUMIF('Data Entry'!M$3:M$1000,A769,'Data Entry'!N$3:N$1000)+SUMIF('Data Entry'!O$3:O$1000,A769,'Data Entry'!P$3:P$1000)+SUMIF('Data Entry'!Q$3:Q$1000,A769,'Data Entry'!R$3:R$1000)</f>
        <v>0</v>
      </c>
      <c r="L769">
        <f t="shared" si="59"/>
        <v>0</v>
      </c>
    </row>
    <row r="770" spans="1:12">
      <c r="A770">
        <f>'Data Entry'!A771</f>
        <v>0</v>
      </c>
      <c r="B770">
        <f>'Data Entry'!B771</f>
        <v>0</v>
      </c>
      <c r="C770">
        <f>'Data Entry'!I771</f>
        <v>0</v>
      </c>
      <c r="D770">
        <f>'Data Entry'!J771</f>
        <v>0</v>
      </c>
      <c r="E770">
        <f t="shared" si="55"/>
        <v>0</v>
      </c>
      <c r="F770" s="16" t="e">
        <f t="shared" si="56"/>
        <v>#DIV/0!</v>
      </c>
      <c r="G770">
        <f>'Data Entry'!K771</f>
        <v>0</v>
      </c>
      <c r="H770">
        <f>'Data Entry'!L771</f>
        <v>0</v>
      </c>
      <c r="I770">
        <f t="shared" si="57"/>
        <v>0</v>
      </c>
      <c r="J770" s="16" t="e">
        <f t="shared" si="58"/>
        <v>#DIV/0!</v>
      </c>
      <c r="K770">
        <f>SUMIF('Data Entry'!M$3:M$1000,A770,'Data Entry'!N$3:N$1000)+SUMIF('Data Entry'!O$3:O$1000,A770,'Data Entry'!P$3:P$1000)+SUMIF('Data Entry'!Q$3:Q$1000,A770,'Data Entry'!R$3:R$1000)</f>
        <v>0</v>
      </c>
      <c r="L770">
        <f t="shared" si="59"/>
        <v>0</v>
      </c>
    </row>
    <row r="771" spans="1:12">
      <c r="A771">
        <f>'Data Entry'!A772</f>
        <v>0</v>
      </c>
      <c r="B771">
        <f>'Data Entry'!B772</f>
        <v>0</v>
      </c>
      <c r="C771">
        <f>'Data Entry'!I772</f>
        <v>0</v>
      </c>
      <c r="D771">
        <f>'Data Entry'!J772</f>
        <v>0</v>
      </c>
      <c r="E771">
        <f t="shared" ref="E771:E834" si="60">C771+D771</f>
        <v>0</v>
      </c>
      <c r="F771" s="16" t="e">
        <f t="shared" ref="F771:F834" si="61">C771/E771</f>
        <v>#DIV/0!</v>
      </c>
      <c r="G771">
        <f>'Data Entry'!K772</f>
        <v>0</v>
      </c>
      <c r="H771">
        <f>'Data Entry'!L772</f>
        <v>0</v>
      </c>
      <c r="I771">
        <f t="shared" ref="I771:I834" si="62">G771+H771</f>
        <v>0</v>
      </c>
      <c r="J771" s="16" t="e">
        <f t="shared" ref="J771:J834" si="63">G771/I771</f>
        <v>#DIV/0!</v>
      </c>
      <c r="K771">
        <f>SUMIF('Data Entry'!M$3:M$1000,A771,'Data Entry'!N$3:N$1000)+SUMIF('Data Entry'!O$3:O$1000,A771,'Data Entry'!P$3:P$1000)+SUMIF('Data Entry'!Q$3:Q$1000,A771,'Data Entry'!R$3:R$1000)</f>
        <v>0</v>
      </c>
      <c r="L771">
        <f t="shared" ref="L771:L834" si="64">(G771*2)+C771</f>
        <v>0</v>
      </c>
    </row>
    <row r="772" spans="1:12">
      <c r="A772">
        <f>'Data Entry'!A773</f>
        <v>0</v>
      </c>
      <c r="B772">
        <f>'Data Entry'!B773</f>
        <v>0</v>
      </c>
      <c r="C772">
        <f>'Data Entry'!I773</f>
        <v>0</v>
      </c>
      <c r="D772">
        <f>'Data Entry'!J773</f>
        <v>0</v>
      </c>
      <c r="E772">
        <f t="shared" si="60"/>
        <v>0</v>
      </c>
      <c r="F772" s="16" t="e">
        <f t="shared" si="61"/>
        <v>#DIV/0!</v>
      </c>
      <c r="G772">
        <f>'Data Entry'!K773</f>
        <v>0</v>
      </c>
      <c r="H772">
        <f>'Data Entry'!L773</f>
        <v>0</v>
      </c>
      <c r="I772">
        <f t="shared" si="62"/>
        <v>0</v>
      </c>
      <c r="J772" s="16" t="e">
        <f t="shared" si="63"/>
        <v>#DIV/0!</v>
      </c>
      <c r="K772">
        <f>SUMIF('Data Entry'!M$3:M$1000,A772,'Data Entry'!N$3:N$1000)+SUMIF('Data Entry'!O$3:O$1000,A772,'Data Entry'!P$3:P$1000)+SUMIF('Data Entry'!Q$3:Q$1000,A772,'Data Entry'!R$3:R$1000)</f>
        <v>0</v>
      </c>
      <c r="L772">
        <f t="shared" si="64"/>
        <v>0</v>
      </c>
    </row>
    <row r="773" spans="1:12">
      <c r="A773">
        <f>'Data Entry'!A774</f>
        <v>0</v>
      </c>
      <c r="B773">
        <f>'Data Entry'!B774</f>
        <v>0</v>
      </c>
      <c r="C773">
        <f>'Data Entry'!I774</f>
        <v>0</v>
      </c>
      <c r="D773">
        <f>'Data Entry'!J774</f>
        <v>0</v>
      </c>
      <c r="E773">
        <f t="shared" si="60"/>
        <v>0</v>
      </c>
      <c r="F773" s="16" t="e">
        <f t="shared" si="61"/>
        <v>#DIV/0!</v>
      </c>
      <c r="G773">
        <f>'Data Entry'!K774</f>
        <v>0</v>
      </c>
      <c r="H773">
        <f>'Data Entry'!L774</f>
        <v>0</v>
      </c>
      <c r="I773">
        <f t="shared" si="62"/>
        <v>0</v>
      </c>
      <c r="J773" s="16" t="e">
        <f t="shared" si="63"/>
        <v>#DIV/0!</v>
      </c>
      <c r="K773">
        <f>SUMIF('Data Entry'!M$3:M$1000,A773,'Data Entry'!N$3:N$1000)+SUMIF('Data Entry'!O$3:O$1000,A773,'Data Entry'!P$3:P$1000)+SUMIF('Data Entry'!Q$3:Q$1000,A773,'Data Entry'!R$3:R$1000)</f>
        <v>0</v>
      </c>
      <c r="L773">
        <f t="shared" si="64"/>
        <v>0</v>
      </c>
    </row>
    <row r="774" spans="1:12">
      <c r="A774">
        <f>'Data Entry'!A775</f>
        <v>0</v>
      </c>
      <c r="B774">
        <f>'Data Entry'!B775</f>
        <v>0</v>
      </c>
      <c r="C774">
        <f>'Data Entry'!I775</f>
        <v>0</v>
      </c>
      <c r="D774">
        <f>'Data Entry'!J775</f>
        <v>0</v>
      </c>
      <c r="E774">
        <f t="shared" si="60"/>
        <v>0</v>
      </c>
      <c r="F774" s="16" t="e">
        <f t="shared" si="61"/>
        <v>#DIV/0!</v>
      </c>
      <c r="G774">
        <f>'Data Entry'!K775</f>
        <v>0</v>
      </c>
      <c r="H774">
        <f>'Data Entry'!L775</f>
        <v>0</v>
      </c>
      <c r="I774">
        <f t="shared" si="62"/>
        <v>0</v>
      </c>
      <c r="J774" s="16" t="e">
        <f t="shared" si="63"/>
        <v>#DIV/0!</v>
      </c>
      <c r="K774">
        <f>SUMIF('Data Entry'!M$3:M$1000,A774,'Data Entry'!N$3:N$1000)+SUMIF('Data Entry'!O$3:O$1000,A774,'Data Entry'!P$3:P$1000)+SUMIF('Data Entry'!Q$3:Q$1000,A774,'Data Entry'!R$3:R$1000)</f>
        <v>0</v>
      </c>
      <c r="L774">
        <f t="shared" si="64"/>
        <v>0</v>
      </c>
    </row>
    <row r="775" spans="1:12">
      <c r="A775">
        <f>'Data Entry'!A776</f>
        <v>0</v>
      </c>
      <c r="B775">
        <f>'Data Entry'!B776</f>
        <v>0</v>
      </c>
      <c r="C775">
        <f>'Data Entry'!I776</f>
        <v>0</v>
      </c>
      <c r="D775">
        <f>'Data Entry'!J776</f>
        <v>0</v>
      </c>
      <c r="E775">
        <f t="shared" si="60"/>
        <v>0</v>
      </c>
      <c r="F775" s="16" t="e">
        <f t="shared" si="61"/>
        <v>#DIV/0!</v>
      </c>
      <c r="G775">
        <f>'Data Entry'!K776</f>
        <v>0</v>
      </c>
      <c r="H775">
        <f>'Data Entry'!L776</f>
        <v>0</v>
      </c>
      <c r="I775">
        <f t="shared" si="62"/>
        <v>0</v>
      </c>
      <c r="J775" s="16" t="e">
        <f t="shared" si="63"/>
        <v>#DIV/0!</v>
      </c>
      <c r="K775">
        <f>SUMIF('Data Entry'!M$3:M$1000,A775,'Data Entry'!N$3:N$1000)+SUMIF('Data Entry'!O$3:O$1000,A775,'Data Entry'!P$3:P$1000)+SUMIF('Data Entry'!Q$3:Q$1000,A775,'Data Entry'!R$3:R$1000)</f>
        <v>0</v>
      </c>
      <c r="L775">
        <f t="shared" si="64"/>
        <v>0</v>
      </c>
    </row>
    <row r="776" spans="1:12">
      <c r="A776">
        <f>'Data Entry'!A777</f>
        <v>0</v>
      </c>
      <c r="B776">
        <f>'Data Entry'!B777</f>
        <v>0</v>
      </c>
      <c r="C776">
        <f>'Data Entry'!I777</f>
        <v>0</v>
      </c>
      <c r="D776">
        <f>'Data Entry'!J777</f>
        <v>0</v>
      </c>
      <c r="E776">
        <f t="shared" si="60"/>
        <v>0</v>
      </c>
      <c r="F776" s="16" t="e">
        <f t="shared" si="61"/>
        <v>#DIV/0!</v>
      </c>
      <c r="G776">
        <f>'Data Entry'!K777</f>
        <v>0</v>
      </c>
      <c r="H776">
        <f>'Data Entry'!L777</f>
        <v>0</v>
      </c>
      <c r="I776">
        <f t="shared" si="62"/>
        <v>0</v>
      </c>
      <c r="J776" s="16" t="e">
        <f t="shared" si="63"/>
        <v>#DIV/0!</v>
      </c>
      <c r="K776">
        <f>SUMIF('Data Entry'!M$3:M$1000,A776,'Data Entry'!N$3:N$1000)+SUMIF('Data Entry'!O$3:O$1000,A776,'Data Entry'!P$3:P$1000)+SUMIF('Data Entry'!Q$3:Q$1000,A776,'Data Entry'!R$3:R$1000)</f>
        <v>0</v>
      </c>
      <c r="L776">
        <f t="shared" si="64"/>
        <v>0</v>
      </c>
    </row>
    <row r="777" spans="1:12">
      <c r="A777">
        <f>'Data Entry'!A778</f>
        <v>0</v>
      </c>
      <c r="B777">
        <f>'Data Entry'!B778</f>
        <v>0</v>
      </c>
      <c r="C777">
        <f>'Data Entry'!I778</f>
        <v>0</v>
      </c>
      <c r="D777">
        <f>'Data Entry'!J778</f>
        <v>0</v>
      </c>
      <c r="E777">
        <f t="shared" si="60"/>
        <v>0</v>
      </c>
      <c r="F777" s="16" t="e">
        <f t="shared" si="61"/>
        <v>#DIV/0!</v>
      </c>
      <c r="G777">
        <f>'Data Entry'!K778</f>
        <v>0</v>
      </c>
      <c r="H777">
        <f>'Data Entry'!L778</f>
        <v>0</v>
      </c>
      <c r="I777">
        <f t="shared" si="62"/>
        <v>0</v>
      </c>
      <c r="J777" s="16" t="e">
        <f t="shared" si="63"/>
        <v>#DIV/0!</v>
      </c>
      <c r="K777">
        <f>SUMIF('Data Entry'!M$3:M$1000,A777,'Data Entry'!N$3:N$1000)+SUMIF('Data Entry'!O$3:O$1000,A777,'Data Entry'!P$3:P$1000)+SUMIF('Data Entry'!Q$3:Q$1000,A777,'Data Entry'!R$3:R$1000)</f>
        <v>0</v>
      </c>
      <c r="L777">
        <f t="shared" si="64"/>
        <v>0</v>
      </c>
    </row>
    <row r="778" spans="1:12">
      <c r="A778">
        <f>'Data Entry'!A779</f>
        <v>0</v>
      </c>
      <c r="B778">
        <f>'Data Entry'!B779</f>
        <v>0</v>
      </c>
      <c r="C778">
        <f>'Data Entry'!I779</f>
        <v>0</v>
      </c>
      <c r="D778">
        <f>'Data Entry'!J779</f>
        <v>0</v>
      </c>
      <c r="E778">
        <f t="shared" si="60"/>
        <v>0</v>
      </c>
      <c r="F778" s="16" t="e">
        <f t="shared" si="61"/>
        <v>#DIV/0!</v>
      </c>
      <c r="G778">
        <f>'Data Entry'!K779</f>
        <v>0</v>
      </c>
      <c r="H778">
        <f>'Data Entry'!L779</f>
        <v>0</v>
      </c>
      <c r="I778">
        <f t="shared" si="62"/>
        <v>0</v>
      </c>
      <c r="J778" s="16" t="e">
        <f t="shared" si="63"/>
        <v>#DIV/0!</v>
      </c>
      <c r="K778">
        <f>SUMIF('Data Entry'!M$3:M$1000,A778,'Data Entry'!N$3:N$1000)+SUMIF('Data Entry'!O$3:O$1000,A778,'Data Entry'!P$3:P$1000)+SUMIF('Data Entry'!Q$3:Q$1000,A778,'Data Entry'!R$3:R$1000)</f>
        <v>0</v>
      </c>
      <c r="L778">
        <f t="shared" si="64"/>
        <v>0</v>
      </c>
    </row>
    <row r="779" spans="1:12">
      <c r="A779">
        <f>'Data Entry'!A780</f>
        <v>0</v>
      </c>
      <c r="B779">
        <f>'Data Entry'!B780</f>
        <v>0</v>
      </c>
      <c r="C779">
        <f>'Data Entry'!I780</f>
        <v>0</v>
      </c>
      <c r="D779">
        <f>'Data Entry'!J780</f>
        <v>0</v>
      </c>
      <c r="E779">
        <f t="shared" si="60"/>
        <v>0</v>
      </c>
      <c r="F779" s="16" t="e">
        <f t="shared" si="61"/>
        <v>#DIV/0!</v>
      </c>
      <c r="G779">
        <f>'Data Entry'!K780</f>
        <v>0</v>
      </c>
      <c r="H779">
        <f>'Data Entry'!L780</f>
        <v>0</v>
      </c>
      <c r="I779">
        <f t="shared" si="62"/>
        <v>0</v>
      </c>
      <c r="J779" s="16" t="e">
        <f t="shared" si="63"/>
        <v>#DIV/0!</v>
      </c>
      <c r="K779">
        <f>SUMIF('Data Entry'!M$3:M$1000,A779,'Data Entry'!N$3:N$1000)+SUMIF('Data Entry'!O$3:O$1000,A779,'Data Entry'!P$3:P$1000)+SUMIF('Data Entry'!Q$3:Q$1000,A779,'Data Entry'!R$3:R$1000)</f>
        <v>0</v>
      </c>
      <c r="L779">
        <f t="shared" si="64"/>
        <v>0</v>
      </c>
    </row>
    <row r="780" spans="1:12">
      <c r="A780">
        <f>'Data Entry'!A781</f>
        <v>0</v>
      </c>
      <c r="B780">
        <f>'Data Entry'!B781</f>
        <v>0</v>
      </c>
      <c r="C780">
        <f>'Data Entry'!I781</f>
        <v>0</v>
      </c>
      <c r="D780">
        <f>'Data Entry'!J781</f>
        <v>0</v>
      </c>
      <c r="E780">
        <f t="shared" si="60"/>
        <v>0</v>
      </c>
      <c r="F780" s="16" t="e">
        <f t="shared" si="61"/>
        <v>#DIV/0!</v>
      </c>
      <c r="G780">
        <f>'Data Entry'!K781</f>
        <v>0</v>
      </c>
      <c r="H780">
        <f>'Data Entry'!L781</f>
        <v>0</v>
      </c>
      <c r="I780">
        <f t="shared" si="62"/>
        <v>0</v>
      </c>
      <c r="J780" s="16" t="e">
        <f t="shared" si="63"/>
        <v>#DIV/0!</v>
      </c>
      <c r="K780">
        <f>SUMIF('Data Entry'!M$3:M$1000,A780,'Data Entry'!N$3:N$1000)+SUMIF('Data Entry'!O$3:O$1000,A780,'Data Entry'!P$3:P$1000)+SUMIF('Data Entry'!Q$3:Q$1000,A780,'Data Entry'!R$3:R$1000)</f>
        <v>0</v>
      </c>
      <c r="L780">
        <f t="shared" si="64"/>
        <v>0</v>
      </c>
    </row>
    <row r="781" spans="1:12">
      <c r="A781">
        <f>'Data Entry'!A782</f>
        <v>0</v>
      </c>
      <c r="B781">
        <f>'Data Entry'!B782</f>
        <v>0</v>
      </c>
      <c r="C781">
        <f>'Data Entry'!I782</f>
        <v>0</v>
      </c>
      <c r="D781">
        <f>'Data Entry'!J782</f>
        <v>0</v>
      </c>
      <c r="E781">
        <f t="shared" si="60"/>
        <v>0</v>
      </c>
      <c r="F781" s="16" t="e">
        <f t="shared" si="61"/>
        <v>#DIV/0!</v>
      </c>
      <c r="G781">
        <f>'Data Entry'!K782</f>
        <v>0</v>
      </c>
      <c r="H781">
        <f>'Data Entry'!L782</f>
        <v>0</v>
      </c>
      <c r="I781">
        <f t="shared" si="62"/>
        <v>0</v>
      </c>
      <c r="J781" s="16" t="e">
        <f t="shared" si="63"/>
        <v>#DIV/0!</v>
      </c>
      <c r="K781">
        <f>SUMIF('Data Entry'!M$3:M$1000,A781,'Data Entry'!N$3:N$1000)+SUMIF('Data Entry'!O$3:O$1000,A781,'Data Entry'!P$3:P$1000)+SUMIF('Data Entry'!Q$3:Q$1000,A781,'Data Entry'!R$3:R$1000)</f>
        <v>0</v>
      </c>
      <c r="L781">
        <f t="shared" si="64"/>
        <v>0</v>
      </c>
    </row>
    <row r="782" spans="1:12">
      <c r="A782">
        <f>'Data Entry'!A783</f>
        <v>0</v>
      </c>
      <c r="B782">
        <f>'Data Entry'!B783</f>
        <v>0</v>
      </c>
      <c r="C782">
        <f>'Data Entry'!I783</f>
        <v>0</v>
      </c>
      <c r="D782">
        <f>'Data Entry'!J783</f>
        <v>0</v>
      </c>
      <c r="E782">
        <f t="shared" si="60"/>
        <v>0</v>
      </c>
      <c r="F782" s="16" t="e">
        <f t="shared" si="61"/>
        <v>#DIV/0!</v>
      </c>
      <c r="G782">
        <f>'Data Entry'!K783</f>
        <v>0</v>
      </c>
      <c r="H782">
        <f>'Data Entry'!L783</f>
        <v>0</v>
      </c>
      <c r="I782">
        <f t="shared" si="62"/>
        <v>0</v>
      </c>
      <c r="J782" s="16" t="e">
        <f t="shared" si="63"/>
        <v>#DIV/0!</v>
      </c>
      <c r="K782">
        <f>SUMIF('Data Entry'!M$3:M$1000,A782,'Data Entry'!N$3:N$1000)+SUMIF('Data Entry'!O$3:O$1000,A782,'Data Entry'!P$3:P$1000)+SUMIF('Data Entry'!Q$3:Q$1000,A782,'Data Entry'!R$3:R$1000)</f>
        <v>0</v>
      </c>
      <c r="L782">
        <f t="shared" si="64"/>
        <v>0</v>
      </c>
    </row>
    <row r="783" spans="1:12">
      <c r="A783">
        <f>'Data Entry'!A784</f>
        <v>0</v>
      </c>
      <c r="B783">
        <f>'Data Entry'!B784</f>
        <v>0</v>
      </c>
      <c r="C783">
        <f>'Data Entry'!I784</f>
        <v>0</v>
      </c>
      <c r="D783">
        <f>'Data Entry'!J784</f>
        <v>0</v>
      </c>
      <c r="E783">
        <f t="shared" si="60"/>
        <v>0</v>
      </c>
      <c r="F783" s="16" t="e">
        <f t="shared" si="61"/>
        <v>#DIV/0!</v>
      </c>
      <c r="G783">
        <f>'Data Entry'!K784</f>
        <v>0</v>
      </c>
      <c r="H783">
        <f>'Data Entry'!L784</f>
        <v>0</v>
      </c>
      <c r="I783">
        <f t="shared" si="62"/>
        <v>0</v>
      </c>
      <c r="J783" s="16" t="e">
        <f t="shared" si="63"/>
        <v>#DIV/0!</v>
      </c>
      <c r="K783">
        <f>SUMIF('Data Entry'!M$3:M$1000,A783,'Data Entry'!N$3:N$1000)+SUMIF('Data Entry'!O$3:O$1000,A783,'Data Entry'!P$3:P$1000)+SUMIF('Data Entry'!Q$3:Q$1000,A783,'Data Entry'!R$3:R$1000)</f>
        <v>0</v>
      </c>
      <c r="L783">
        <f t="shared" si="64"/>
        <v>0</v>
      </c>
    </row>
    <row r="784" spans="1:12">
      <c r="A784">
        <f>'Data Entry'!A785</f>
        <v>0</v>
      </c>
      <c r="B784">
        <f>'Data Entry'!B785</f>
        <v>0</v>
      </c>
      <c r="C784">
        <f>'Data Entry'!I785</f>
        <v>0</v>
      </c>
      <c r="D784">
        <f>'Data Entry'!J785</f>
        <v>0</v>
      </c>
      <c r="E784">
        <f t="shared" si="60"/>
        <v>0</v>
      </c>
      <c r="F784" s="16" t="e">
        <f t="shared" si="61"/>
        <v>#DIV/0!</v>
      </c>
      <c r="G784">
        <f>'Data Entry'!K785</f>
        <v>0</v>
      </c>
      <c r="H784">
        <f>'Data Entry'!L785</f>
        <v>0</v>
      </c>
      <c r="I784">
        <f t="shared" si="62"/>
        <v>0</v>
      </c>
      <c r="J784" s="16" t="e">
        <f t="shared" si="63"/>
        <v>#DIV/0!</v>
      </c>
      <c r="K784">
        <f>SUMIF('Data Entry'!M$3:M$1000,A784,'Data Entry'!N$3:N$1000)+SUMIF('Data Entry'!O$3:O$1000,A784,'Data Entry'!P$3:P$1000)+SUMIF('Data Entry'!Q$3:Q$1000,A784,'Data Entry'!R$3:R$1000)</f>
        <v>0</v>
      </c>
      <c r="L784">
        <f t="shared" si="64"/>
        <v>0</v>
      </c>
    </row>
    <row r="785" spans="1:12">
      <c r="A785">
        <f>'Data Entry'!A786</f>
        <v>0</v>
      </c>
      <c r="B785">
        <f>'Data Entry'!B786</f>
        <v>0</v>
      </c>
      <c r="C785">
        <f>'Data Entry'!I786</f>
        <v>0</v>
      </c>
      <c r="D785">
        <f>'Data Entry'!J786</f>
        <v>0</v>
      </c>
      <c r="E785">
        <f t="shared" si="60"/>
        <v>0</v>
      </c>
      <c r="F785" s="16" t="e">
        <f t="shared" si="61"/>
        <v>#DIV/0!</v>
      </c>
      <c r="G785">
        <f>'Data Entry'!K786</f>
        <v>0</v>
      </c>
      <c r="H785">
        <f>'Data Entry'!L786</f>
        <v>0</v>
      </c>
      <c r="I785">
        <f t="shared" si="62"/>
        <v>0</v>
      </c>
      <c r="J785" s="16" t="e">
        <f t="shared" si="63"/>
        <v>#DIV/0!</v>
      </c>
      <c r="K785">
        <f>SUMIF('Data Entry'!M$3:M$1000,A785,'Data Entry'!N$3:N$1000)+SUMIF('Data Entry'!O$3:O$1000,A785,'Data Entry'!P$3:P$1000)+SUMIF('Data Entry'!Q$3:Q$1000,A785,'Data Entry'!R$3:R$1000)</f>
        <v>0</v>
      </c>
      <c r="L785">
        <f t="shared" si="64"/>
        <v>0</v>
      </c>
    </row>
    <row r="786" spans="1:12">
      <c r="A786">
        <f>'Data Entry'!A787</f>
        <v>0</v>
      </c>
      <c r="B786">
        <f>'Data Entry'!B787</f>
        <v>0</v>
      </c>
      <c r="C786">
        <f>'Data Entry'!I787</f>
        <v>0</v>
      </c>
      <c r="D786">
        <f>'Data Entry'!J787</f>
        <v>0</v>
      </c>
      <c r="E786">
        <f t="shared" si="60"/>
        <v>0</v>
      </c>
      <c r="F786" s="16" t="e">
        <f t="shared" si="61"/>
        <v>#DIV/0!</v>
      </c>
      <c r="G786">
        <f>'Data Entry'!K787</f>
        <v>0</v>
      </c>
      <c r="H786">
        <f>'Data Entry'!L787</f>
        <v>0</v>
      </c>
      <c r="I786">
        <f t="shared" si="62"/>
        <v>0</v>
      </c>
      <c r="J786" s="16" t="e">
        <f t="shared" si="63"/>
        <v>#DIV/0!</v>
      </c>
      <c r="K786">
        <f>SUMIF('Data Entry'!M$3:M$1000,A786,'Data Entry'!N$3:N$1000)+SUMIF('Data Entry'!O$3:O$1000,A786,'Data Entry'!P$3:P$1000)+SUMIF('Data Entry'!Q$3:Q$1000,A786,'Data Entry'!R$3:R$1000)</f>
        <v>0</v>
      </c>
      <c r="L786">
        <f t="shared" si="64"/>
        <v>0</v>
      </c>
    </row>
    <row r="787" spans="1:12">
      <c r="A787">
        <f>'Data Entry'!A788</f>
        <v>0</v>
      </c>
      <c r="B787">
        <f>'Data Entry'!B788</f>
        <v>0</v>
      </c>
      <c r="C787">
        <f>'Data Entry'!I788</f>
        <v>0</v>
      </c>
      <c r="D787">
        <f>'Data Entry'!J788</f>
        <v>0</v>
      </c>
      <c r="E787">
        <f t="shared" si="60"/>
        <v>0</v>
      </c>
      <c r="F787" s="16" t="e">
        <f t="shared" si="61"/>
        <v>#DIV/0!</v>
      </c>
      <c r="G787">
        <f>'Data Entry'!K788</f>
        <v>0</v>
      </c>
      <c r="H787">
        <f>'Data Entry'!L788</f>
        <v>0</v>
      </c>
      <c r="I787">
        <f t="shared" si="62"/>
        <v>0</v>
      </c>
      <c r="J787" s="16" t="e">
        <f t="shared" si="63"/>
        <v>#DIV/0!</v>
      </c>
      <c r="K787">
        <f>SUMIF('Data Entry'!M$3:M$1000,A787,'Data Entry'!N$3:N$1000)+SUMIF('Data Entry'!O$3:O$1000,A787,'Data Entry'!P$3:P$1000)+SUMIF('Data Entry'!Q$3:Q$1000,A787,'Data Entry'!R$3:R$1000)</f>
        <v>0</v>
      </c>
      <c r="L787">
        <f t="shared" si="64"/>
        <v>0</v>
      </c>
    </row>
    <row r="788" spans="1:12">
      <c r="A788">
        <f>'Data Entry'!A789</f>
        <v>0</v>
      </c>
      <c r="B788">
        <f>'Data Entry'!B789</f>
        <v>0</v>
      </c>
      <c r="C788">
        <f>'Data Entry'!I789</f>
        <v>0</v>
      </c>
      <c r="D788">
        <f>'Data Entry'!J789</f>
        <v>0</v>
      </c>
      <c r="E788">
        <f t="shared" si="60"/>
        <v>0</v>
      </c>
      <c r="F788" s="16" t="e">
        <f t="shared" si="61"/>
        <v>#DIV/0!</v>
      </c>
      <c r="G788">
        <f>'Data Entry'!K789</f>
        <v>0</v>
      </c>
      <c r="H788">
        <f>'Data Entry'!L789</f>
        <v>0</v>
      </c>
      <c r="I788">
        <f t="shared" si="62"/>
        <v>0</v>
      </c>
      <c r="J788" s="16" t="e">
        <f t="shared" si="63"/>
        <v>#DIV/0!</v>
      </c>
      <c r="K788">
        <f>SUMIF('Data Entry'!M$3:M$1000,A788,'Data Entry'!N$3:N$1000)+SUMIF('Data Entry'!O$3:O$1000,A788,'Data Entry'!P$3:P$1000)+SUMIF('Data Entry'!Q$3:Q$1000,A788,'Data Entry'!R$3:R$1000)</f>
        <v>0</v>
      </c>
      <c r="L788">
        <f t="shared" si="64"/>
        <v>0</v>
      </c>
    </row>
    <row r="789" spans="1:12">
      <c r="A789">
        <f>'Data Entry'!A790</f>
        <v>0</v>
      </c>
      <c r="B789">
        <f>'Data Entry'!B790</f>
        <v>0</v>
      </c>
      <c r="C789">
        <f>'Data Entry'!I790</f>
        <v>0</v>
      </c>
      <c r="D789">
        <f>'Data Entry'!J790</f>
        <v>0</v>
      </c>
      <c r="E789">
        <f t="shared" si="60"/>
        <v>0</v>
      </c>
      <c r="F789" s="16" t="e">
        <f t="shared" si="61"/>
        <v>#DIV/0!</v>
      </c>
      <c r="G789">
        <f>'Data Entry'!K790</f>
        <v>0</v>
      </c>
      <c r="H789">
        <f>'Data Entry'!L790</f>
        <v>0</v>
      </c>
      <c r="I789">
        <f t="shared" si="62"/>
        <v>0</v>
      </c>
      <c r="J789" s="16" t="e">
        <f t="shared" si="63"/>
        <v>#DIV/0!</v>
      </c>
      <c r="K789">
        <f>SUMIF('Data Entry'!M$3:M$1000,A789,'Data Entry'!N$3:N$1000)+SUMIF('Data Entry'!O$3:O$1000,A789,'Data Entry'!P$3:P$1000)+SUMIF('Data Entry'!Q$3:Q$1000,A789,'Data Entry'!R$3:R$1000)</f>
        <v>0</v>
      </c>
      <c r="L789">
        <f t="shared" si="64"/>
        <v>0</v>
      </c>
    </row>
    <row r="790" spans="1:12">
      <c r="A790">
        <f>'Data Entry'!A791</f>
        <v>0</v>
      </c>
      <c r="B790">
        <f>'Data Entry'!B791</f>
        <v>0</v>
      </c>
      <c r="C790">
        <f>'Data Entry'!I791</f>
        <v>0</v>
      </c>
      <c r="D790">
        <f>'Data Entry'!J791</f>
        <v>0</v>
      </c>
      <c r="E790">
        <f t="shared" si="60"/>
        <v>0</v>
      </c>
      <c r="F790" s="16" t="e">
        <f t="shared" si="61"/>
        <v>#DIV/0!</v>
      </c>
      <c r="G790">
        <f>'Data Entry'!K791</f>
        <v>0</v>
      </c>
      <c r="H790">
        <f>'Data Entry'!L791</f>
        <v>0</v>
      </c>
      <c r="I790">
        <f t="shared" si="62"/>
        <v>0</v>
      </c>
      <c r="J790" s="16" t="e">
        <f t="shared" si="63"/>
        <v>#DIV/0!</v>
      </c>
      <c r="K790">
        <f>SUMIF('Data Entry'!M$3:M$1000,A790,'Data Entry'!N$3:N$1000)+SUMIF('Data Entry'!O$3:O$1000,A790,'Data Entry'!P$3:P$1000)+SUMIF('Data Entry'!Q$3:Q$1000,A790,'Data Entry'!R$3:R$1000)</f>
        <v>0</v>
      </c>
      <c r="L790">
        <f t="shared" si="64"/>
        <v>0</v>
      </c>
    </row>
    <row r="791" spans="1:12">
      <c r="A791">
        <f>'Data Entry'!A792</f>
        <v>0</v>
      </c>
      <c r="B791">
        <f>'Data Entry'!B792</f>
        <v>0</v>
      </c>
      <c r="C791">
        <f>'Data Entry'!I792</f>
        <v>0</v>
      </c>
      <c r="D791">
        <f>'Data Entry'!J792</f>
        <v>0</v>
      </c>
      <c r="E791">
        <f t="shared" si="60"/>
        <v>0</v>
      </c>
      <c r="F791" s="16" t="e">
        <f t="shared" si="61"/>
        <v>#DIV/0!</v>
      </c>
      <c r="G791">
        <f>'Data Entry'!K792</f>
        <v>0</v>
      </c>
      <c r="H791">
        <f>'Data Entry'!L792</f>
        <v>0</v>
      </c>
      <c r="I791">
        <f t="shared" si="62"/>
        <v>0</v>
      </c>
      <c r="J791" s="16" t="e">
        <f t="shared" si="63"/>
        <v>#DIV/0!</v>
      </c>
      <c r="K791">
        <f>SUMIF('Data Entry'!M$3:M$1000,A791,'Data Entry'!N$3:N$1000)+SUMIF('Data Entry'!O$3:O$1000,A791,'Data Entry'!P$3:P$1000)+SUMIF('Data Entry'!Q$3:Q$1000,A791,'Data Entry'!R$3:R$1000)</f>
        <v>0</v>
      </c>
      <c r="L791">
        <f t="shared" si="64"/>
        <v>0</v>
      </c>
    </row>
    <row r="792" spans="1:12">
      <c r="A792">
        <f>'Data Entry'!A793</f>
        <v>0</v>
      </c>
      <c r="B792">
        <f>'Data Entry'!B793</f>
        <v>0</v>
      </c>
      <c r="C792">
        <f>'Data Entry'!I793</f>
        <v>0</v>
      </c>
      <c r="D792">
        <f>'Data Entry'!J793</f>
        <v>0</v>
      </c>
      <c r="E792">
        <f t="shared" si="60"/>
        <v>0</v>
      </c>
      <c r="F792" s="16" t="e">
        <f t="shared" si="61"/>
        <v>#DIV/0!</v>
      </c>
      <c r="G792">
        <f>'Data Entry'!K793</f>
        <v>0</v>
      </c>
      <c r="H792">
        <f>'Data Entry'!L793</f>
        <v>0</v>
      </c>
      <c r="I792">
        <f t="shared" si="62"/>
        <v>0</v>
      </c>
      <c r="J792" s="16" t="e">
        <f t="shared" si="63"/>
        <v>#DIV/0!</v>
      </c>
      <c r="K792">
        <f>SUMIF('Data Entry'!M$3:M$1000,A792,'Data Entry'!N$3:N$1000)+SUMIF('Data Entry'!O$3:O$1000,A792,'Data Entry'!P$3:P$1000)+SUMIF('Data Entry'!Q$3:Q$1000,A792,'Data Entry'!R$3:R$1000)</f>
        <v>0</v>
      </c>
      <c r="L792">
        <f t="shared" si="64"/>
        <v>0</v>
      </c>
    </row>
    <row r="793" spans="1:12">
      <c r="A793">
        <f>'Data Entry'!A794</f>
        <v>0</v>
      </c>
      <c r="B793">
        <f>'Data Entry'!B794</f>
        <v>0</v>
      </c>
      <c r="C793">
        <f>'Data Entry'!I794</f>
        <v>0</v>
      </c>
      <c r="D793">
        <f>'Data Entry'!J794</f>
        <v>0</v>
      </c>
      <c r="E793">
        <f t="shared" si="60"/>
        <v>0</v>
      </c>
      <c r="F793" s="16" t="e">
        <f t="shared" si="61"/>
        <v>#DIV/0!</v>
      </c>
      <c r="G793">
        <f>'Data Entry'!K794</f>
        <v>0</v>
      </c>
      <c r="H793">
        <f>'Data Entry'!L794</f>
        <v>0</v>
      </c>
      <c r="I793">
        <f t="shared" si="62"/>
        <v>0</v>
      </c>
      <c r="J793" s="16" t="e">
        <f t="shared" si="63"/>
        <v>#DIV/0!</v>
      </c>
      <c r="K793">
        <f>SUMIF('Data Entry'!M$3:M$1000,A793,'Data Entry'!N$3:N$1000)+SUMIF('Data Entry'!O$3:O$1000,A793,'Data Entry'!P$3:P$1000)+SUMIF('Data Entry'!Q$3:Q$1000,A793,'Data Entry'!R$3:R$1000)</f>
        <v>0</v>
      </c>
      <c r="L793">
        <f t="shared" si="64"/>
        <v>0</v>
      </c>
    </row>
    <row r="794" spans="1:12">
      <c r="A794">
        <f>'Data Entry'!A795</f>
        <v>0</v>
      </c>
      <c r="B794">
        <f>'Data Entry'!B795</f>
        <v>0</v>
      </c>
      <c r="C794">
        <f>'Data Entry'!I795</f>
        <v>0</v>
      </c>
      <c r="D794">
        <f>'Data Entry'!J795</f>
        <v>0</v>
      </c>
      <c r="E794">
        <f t="shared" si="60"/>
        <v>0</v>
      </c>
      <c r="F794" s="16" t="e">
        <f t="shared" si="61"/>
        <v>#DIV/0!</v>
      </c>
      <c r="G794">
        <f>'Data Entry'!K795</f>
        <v>0</v>
      </c>
      <c r="H794">
        <f>'Data Entry'!L795</f>
        <v>0</v>
      </c>
      <c r="I794">
        <f t="shared" si="62"/>
        <v>0</v>
      </c>
      <c r="J794" s="16" t="e">
        <f t="shared" si="63"/>
        <v>#DIV/0!</v>
      </c>
      <c r="K794">
        <f>SUMIF('Data Entry'!M$3:M$1000,A794,'Data Entry'!N$3:N$1000)+SUMIF('Data Entry'!O$3:O$1000,A794,'Data Entry'!P$3:P$1000)+SUMIF('Data Entry'!Q$3:Q$1000,A794,'Data Entry'!R$3:R$1000)</f>
        <v>0</v>
      </c>
      <c r="L794">
        <f t="shared" si="64"/>
        <v>0</v>
      </c>
    </row>
    <row r="795" spans="1:12">
      <c r="A795">
        <f>'Data Entry'!A796</f>
        <v>0</v>
      </c>
      <c r="B795">
        <f>'Data Entry'!B796</f>
        <v>0</v>
      </c>
      <c r="C795">
        <f>'Data Entry'!I796</f>
        <v>0</v>
      </c>
      <c r="D795">
        <f>'Data Entry'!J796</f>
        <v>0</v>
      </c>
      <c r="E795">
        <f t="shared" si="60"/>
        <v>0</v>
      </c>
      <c r="F795" s="16" t="e">
        <f t="shared" si="61"/>
        <v>#DIV/0!</v>
      </c>
      <c r="G795">
        <f>'Data Entry'!K796</f>
        <v>0</v>
      </c>
      <c r="H795">
        <f>'Data Entry'!L796</f>
        <v>0</v>
      </c>
      <c r="I795">
        <f t="shared" si="62"/>
        <v>0</v>
      </c>
      <c r="J795" s="16" t="e">
        <f t="shared" si="63"/>
        <v>#DIV/0!</v>
      </c>
      <c r="K795">
        <f>SUMIF('Data Entry'!M$3:M$1000,A795,'Data Entry'!N$3:N$1000)+SUMIF('Data Entry'!O$3:O$1000,A795,'Data Entry'!P$3:P$1000)+SUMIF('Data Entry'!Q$3:Q$1000,A795,'Data Entry'!R$3:R$1000)</f>
        <v>0</v>
      </c>
      <c r="L795">
        <f t="shared" si="64"/>
        <v>0</v>
      </c>
    </row>
    <row r="796" spans="1:12">
      <c r="A796">
        <f>'Data Entry'!A797</f>
        <v>0</v>
      </c>
      <c r="B796">
        <f>'Data Entry'!B797</f>
        <v>0</v>
      </c>
      <c r="C796">
        <f>'Data Entry'!I797</f>
        <v>0</v>
      </c>
      <c r="D796">
        <f>'Data Entry'!J797</f>
        <v>0</v>
      </c>
      <c r="E796">
        <f t="shared" si="60"/>
        <v>0</v>
      </c>
      <c r="F796" s="16" t="e">
        <f t="shared" si="61"/>
        <v>#DIV/0!</v>
      </c>
      <c r="G796">
        <f>'Data Entry'!K797</f>
        <v>0</v>
      </c>
      <c r="H796">
        <f>'Data Entry'!L797</f>
        <v>0</v>
      </c>
      <c r="I796">
        <f t="shared" si="62"/>
        <v>0</v>
      </c>
      <c r="J796" s="16" t="e">
        <f t="shared" si="63"/>
        <v>#DIV/0!</v>
      </c>
      <c r="K796">
        <f>SUMIF('Data Entry'!M$3:M$1000,A796,'Data Entry'!N$3:N$1000)+SUMIF('Data Entry'!O$3:O$1000,A796,'Data Entry'!P$3:P$1000)+SUMIF('Data Entry'!Q$3:Q$1000,A796,'Data Entry'!R$3:R$1000)</f>
        <v>0</v>
      </c>
      <c r="L796">
        <f t="shared" si="64"/>
        <v>0</v>
      </c>
    </row>
    <row r="797" spans="1:12">
      <c r="A797">
        <f>'Data Entry'!A798</f>
        <v>0</v>
      </c>
      <c r="B797">
        <f>'Data Entry'!B798</f>
        <v>0</v>
      </c>
      <c r="C797">
        <f>'Data Entry'!I798</f>
        <v>0</v>
      </c>
      <c r="D797">
        <f>'Data Entry'!J798</f>
        <v>0</v>
      </c>
      <c r="E797">
        <f t="shared" si="60"/>
        <v>0</v>
      </c>
      <c r="F797" s="16" t="e">
        <f t="shared" si="61"/>
        <v>#DIV/0!</v>
      </c>
      <c r="G797">
        <f>'Data Entry'!K798</f>
        <v>0</v>
      </c>
      <c r="H797">
        <f>'Data Entry'!L798</f>
        <v>0</v>
      </c>
      <c r="I797">
        <f t="shared" si="62"/>
        <v>0</v>
      </c>
      <c r="J797" s="16" t="e">
        <f t="shared" si="63"/>
        <v>#DIV/0!</v>
      </c>
      <c r="K797">
        <f>SUMIF('Data Entry'!M$3:M$1000,A797,'Data Entry'!N$3:N$1000)+SUMIF('Data Entry'!O$3:O$1000,A797,'Data Entry'!P$3:P$1000)+SUMIF('Data Entry'!Q$3:Q$1000,A797,'Data Entry'!R$3:R$1000)</f>
        <v>0</v>
      </c>
      <c r="L797">
        <f t="shared" si="64"/>
        <v>0</v>
      </c>
    </row>
    <row r="798" spans="1:12">
      <c r="A798">
        <f>'Data Entry'!A799</f>
        <v>0</v>
      </c>
      <c r="B798">
        <f>'Data Entry'!B799</f>
        <v>0</v>
      </c>
      <c r="C798">
        <f>'Data Entry'!I799</f>
        <v>0</v>
      </c>
      <c r="D798">
        <f>'Data Entry'!J799</f>
        <v>0</v>
      </c>
      <c r="E798">
        <f t="shared" si="60"/>
        <v>0</v>
      </c>
      <c r="F798" s="16" t="e">
        <f t="shared" si="61"/>
        <v>#DIV/0!</v>
      </c>
      <c r="G798">
        <f>'Data Entry'!K799</f>
        <v>0</v>
      </c>
      <c r="H798">
        <f>'Data Entry'!L799</f>
        <v>0</v>
      </c>
      <c r="I798">
        <f t="shared" si="62"/>
        <v>0</v>
      </c>
      <c r="J798" s="16" t="e">
        <f t="shared" si="63"/>
        <v>#DIV/0!</v>
      </c>
      <c r="K798">
        <f>SUMIF('Data Entry'!M$3:M$1000,A798,'Data Entry'!N$3:N$1000)+SUMIF('Data Entry'!O$3:O$1000,A798,'Data Entry'!P$3:P$1000)+SUMIF('Data Entry'!Q$3:Q$1000,A798,'Data Entry'!R$3:R$1000)</f>
        <v>0</v>
      </c>
      <c r="L798">
        <f t="shared" si="64"/>
        <v>0</v>
      </c>
    </row>
    <row r="799" spans="1:12">
      <c r="A799">
        <f>'Data Entry'!A800</f>
        <v>0</v>
      </c>
      <c r="B799">
        <f>'Data Entry'!B800</f>
        <v>0</v>
      </c>
      <c r="C799">
        <f>'Data Entry'!I800</f>
        <v>0</v>
      </c>
      <c r="D799">
        <f>'Data Entry'!J800</f>
        <v>0</v>
      </c>
      <c r="E799">
        <f t="shared" si="60"/>
        <v>0</v>
      </c>
      <c r="F799" s="16" t="e">
        <f t="shared" si="61"/>
        <v>#DIV/0!</v>
      </c>
      <c r="G799">
        <f>'Data Entry'!K800</f>
        <v>0</v>
      </c>
      <c r="H799">
        <f>'Data Entry'!L800</f>
        <v>0</v>
      </c>
      <c r="I799">
        <f t="shared" si="62"/>
        <v>0</v>
      </c>
      <c r="J799" s="16" t="e">
        <f t="shared" si="63"/>
        <v>#DIV/0!</v>
      </c>
      <c r="K799">
        <f>SUMIF('Data Entry'!M$3:M$1000,A799,'Data Entry'!N$3:N$1000)+SUMIF('Data Entry'!O$3:O$1000,A799,'Data Entry'!P$3:P$1000)+SUMIF('Data Entry'!Q$3:Q$1000,A799,'Data Entry'!R$3:R$1000)</f>
        <v>0</v>
      </c>
      <c r="L799">
        <f t="shared" si="64"/>
        <v>0</v>
      </c>
    </row>
    <row r="800" spans="1:12">
      <c r="A800">
        <f>'Data Entry'!A801</f>
        <v>0</v>
      </c>
      <c r="B800">
        <f>'Data Entry'!B801</f>
        <v>0</v>
      </c>
      <c r="C800">
        <f>'Data Entry'!I801</f>
        <v>0</v>
      </c>
      <c r="D800">
        <f>'Data Entry'!J801</f>
        <v>0</v>
      </c>
      <c r="E800">
        <f t="shared" si="60"/>
        <v>0</v>
      </c>
      <c r="F800" s="16" t="e">
        <f t="shared" si="61"/>
        <v>#DIV/0!</v>
      </c>
      <c r="G800">
        <f>'Data Entry'!K801</f>
        <v>0</v>
      </c>
      <c r="H800">
        <f>'Data Entry'!L801</f>
        <v>0</v>
      </c>
      <c r="I800">
        <f t="shared" si="62"/>
        <v>0</v>
      </c>
      <c r="J800" s="16" t="e">
        <f t="shared" si="63"/>
        <v>#DIV/0!</v>
      </c>
      <c r="K800">
        <f>SUMIF('Data Entry'!M$3:M$1000,A800,'Data Entry'!N$3:N$1000)+SUMIF('Data Entry'!O$3:O$1000,A800,'Data Entry'!P$3:P$1000)+SUMIF('Data Entry'!Q$3:Q$1000,A800,'Data Entry'!R$3:R$1000)</f>
        <v>0</v>
      </c>
      <c r="L800">
        <f t="shared" si="64"/>
        <v>0</v>
      </c>
    </row>
    <row r="801" spans="1:12">
      <c r="A801">
        <f>'Data Entry'!A802</f>
        <v>0</v>
      </c>
      <c r="B801">
        <f>'Data Entry'!B802</f>
        <v>0</v>
      </c>
      <c r="C801">
        <f>'Data Entry'!I802</f>
        <v>0</v>
      </c>
      <c r="D801">
        <f>'Data Entry'!J802</f>
        <v>0</v>
      </c>
      <c r="E801">
        <f t="shared" si="60"/>
        <v>0</v>
      </c>
      <c r="F801" s="16" t="e">
        <f t="shared" si="61"/>
        <v>#DIV/0!</v>
      </c>
      <c r="G801">
        <f>'Data Entry'!K802</f>
        <v>0</v>
      </c>
      <c r="H801">
        <f>'Data Entry'!L802</f>
        <v>0</v>
      </c>
      <c r="I801">
        <f t="shared" si="62"/>
        <v>0</v>
      </c>
      <c r="J801" s="16" t="e">
        <f t="shared" si="63"/>
        <v>#DIV/0!</v>
      </c>
      <c r="K801">
        <f>SUMIF('Data Entry'!M$3:M$1000,A801,'Data Entry'!N$3:N$1000)+SUMIF('Data Entry'!O$3:O$1000,A801,'Data Entry'!P$3:P$1000)+SUMIF('Data Entry'!Q$3:Q$1000,A801,'Data Entry'!R$3:R$1000)</f>
        <v>0</v>
      </c>
      <c r="L801">
        <f t="shared" si="64"/>
        <v>0</v>
      </c>
    </row>
    <row r="802" spans="1:12">
      <c r="A802">
        <f>'Data Entry'!A803</f>
        <v>0</v>
      </c>
      <c r="B802">
        <f>'Data Entry'!B803</f>
        <v>0</v>
      </c>
      <c r="C802">
        <f>'Data Entry'!I803</f>
        <v>0</v>
      </c>
      <c r="D802">
        <f>'Data Entry'!J803</f>
        <v>0</v>
      </c>
      <c r="E802">
        <f t="shared" si="60"/>
        <v>0</v>
      </c>
      <c r="F802" s="16" t="e">
        <f t="shared" si="61"/>
        <v>#DIV/0!</v>
      </c>
      <c r="G802">
        <f>'Data Entry'!K803</f>
        <v>0</v>
      </c>
      <c r="H802">
        <f>'Data Entry'!L803</f>
        <v>0</v>
      </c>
      <c r="I802">
        <f t="shared" si="62"/>
        <v>0</v>
      </c>
      <c r="J802" s="16" t="e">
        <f t="shared" si="63"/>
        <v>#DIV/0!</v>
      </c>
      <c r="K802">
        <f>SUMIF('Data Entry'!M$3:M$1000,A802,'Data Entry'!N$3:N$1000)+SUMIF('Data Entry'!O$3:O$1000,A802,'Data Entry'!P$3:P$1000)+SUMIF('Data Entry'!Q$3:Q$1000,A802,'Data Entry'!R$3:R$1000)</f>
        <v>0</v>
      </c>
      <c r="L802">
        <f t="shared" si="64"/>
        <v>0</v>
      </c>
    </row>
    <row r="803" spans="1:12">
      <c r="A803">
        <f>'Data Entry'!A804</f>
        <v>0</v>
      </c>
      <c r="B803">
        <f>'Data Entry'!B804</f>
        <v>0</v>
      </c>
      <c r="C803">
        <f>'Data Entry'!I804</f>
        <v>0</v>
      </c>
      <c r="D803">
        <f>'Data Entry'!J804</f>
        <v>0</v>
      </c>
      <c r="E803">
        <f t="shared" si="60"/>
        <v>0</v>
      </c>
      <c r="F803" s="16" t="e">
        <f t="shared" si="61"/>
        <v>#DIV/0!</v>
      </c>
      <c r="G803">
        <f>'Data Entry'!K804</f>
        <v>0</v>
      </c>
      <c r="H803">
        <f>'Data Entry'!L804</f>
        <v>0</v>
      </c>
      <c r="I803">
        <f t="shared" si="62"/>
        <v>0</v>
      </c>
      <c r="J803" s="16" t="e">
        <f t="shared" si="63"/>
        <v>#DIV/0!</v>
      </c>
      <c r="K803">
        <f>SUMIF('Data Entry'!M$3:M$1000,A803,'Data Entry'!N$3:N$1000)+SUMIF('Data Entry'!O$3:O$1000,A803,'Data Entry'!P$3:P$1000)+SUMIF('Data Entry'!Q$3:Q$1000,A803,'Data Entry'!R$3:R$1000)</f>
        <v>0</v>
      </c>
      <c r="L803">
        <f t="shared" si="64"/>
        <v>0</v>
      </c>
    </row>
    <row r="804" spans="1:12">
      <c r="A804">
        <f>'Data Entry'!A805</f>
        <v>0</v>
      </c>
      <c r="B804">
        <f>'Data Entry'!B805</f>
        <v>0</v>
      </c>
      <c r="C804">
        <f>'Data Entry'!I805</f>
        <v>0</v>
      </c>
      <c r="D804">
        <f>'Data Entry'!J805</f>
        <v>0</v>
      </c>
      <c r="E804">
        <f t="shared" si="60"/>
        <v>0</v>
      </c>
      <c r="F804" s="16" t="e">
        <f t="shared" si="61"/>
        <v>#DIV/0!</v>
      </c>
      <c r="G804">
        <f>'Data Entry'!K805</f>
        <v>0</v>
      </c>
      <c r="H804">
        <f>'Data Entry'!L805</f>
        <v>0</v>
      </c>
      <c r="I804">
        <f t="shared" si="62"/>
        <v>0</v>
      </c>
      <c r="J804" s="16" t="e">
        <f t="shared" si="63"/>
        <v>#DIV/0!</v>
      </c>
      <c r="K804">
        <f>SUMIF('Data Entry'!M$3:M$1000,A804,'Data Entry'!N$3:N$1000)+SUMIF('Data Entry'!O$3:O$1000,A804,'Data Entry'!P$3:P$1000)+SUMIF('Data Entry'!Q$3:Q$1000,A804,'Data Entry'!R$3:R$1000)</f>
        <v>0</v>
      </c>
      <c r="L804">
        <f t="shared" si="64"/>
        <v>0</v>
      </c>
    </row>
    <row r="805" spans="1:12">
      <c r="A805">
        <f>'Data Entry'!A806</f>
        <v>0</v>
      </c>
      <c r="B805">
        <f>'Data Entry'!B806</f>
        <v>0</v>
      </c>
      <c r="C805">
        <f>'Data Entry'!I806</f>
        <v>0</v>
      </c>
      <c r="D805">
        <f>'Data Entry'!J806</f>
        <v>0</v>
      </c>
      <c r="E805">
        <f t="shared" si="60"/>
        <v>0</v>
      </c>
      <c r="F805" s="16" t="e">
        <f t="shared" si="61"/>
        <v>#DIV/0!</v>
      </c>
      <c r="G805">
        <f>'Data Entry'!K806</f>
        <v>0</v>
      </c>
      <c r="H805">
        <f>'Data Entry'!L806</f>
        <v>0</v>
      </c>
      <c r="I805">
        <f t="shared" si="62"/>
        <v>0</v>
      </c>
      <c r="J805" s="16" t="e">
        <f t="shared" si="63"/>
        <v>#DIV/0!</v>
      </c>
      <c r="K805">
        <f>SUMIF('Data Entry'!M$3:M$1000,A805,'Data Entry'!N$3:N$1000)+SUMIF('Data Entry'!O$3:O$1000,A805,'Data Entry'!P$3:P$1000)+SUMIF('Data Entry'!Q$3:Q$1000,A805,'Data Entry'!R$3:R$1000)</f>
        <v>0</v>
      </c>
      <c r="L805">
        <f t="shared" si="64"/>
        <v>0</v>
      </c>
    </row>
    <row r="806" spans="1:12">
      <c r="A806">
        <f>'Data Entry'!A807</f>
        <v>0</v>
      </c>
      <c r="B806">
        <f>'Data Entry'!B807</f>
        <v>0</v>
      </c>
      <c r="C806">
        <f>'Data Entry'!I807</f>
        <v>0</v>
      </c>
      <c r="D806">
        <f>'Data Entry'!J807</f>
        <v>0</v>
      </c>
      <c r="E806">
        <f t="shared" si="60"/>
        <v>0</v>
      </c>
      <c r="F806" s="16" t="e">
        <f t="shared" si="61"/>
        <v>#DIV/0!</v>
      </c>
      <c r="G806">
        <f>'Data Entry'!K807</f>
        <v>0</v>
      </c>
      <c r="H806">
        <f>'Data Entry'!L807</f>
        <v>0</v>
      </c>
      <c r="I806">
        <f t="shared" si="62"/>
        <v>0</v>
      </c>
      <c r="J806" s="16" t="e">
        <f t="shared" si="63"/>
        <v>#DIV/0!</v>
      </c>
      <c r="K806">
        <f>SUMIF('Data Entry'!M$3:M$1000,A806,'Data Entry'!N$3:N$1000)+SUMIF('Data Entry'!O$3:O$1000,A806,'Data Entry'!P$3:P$1000)+SUMIF('Data Entry'!Q$3:Q$1000,A806,'Data Entry'!R$3:R$1000)</f>
        <v>0</v>
      </c>
      <c r="L806">
        <f t="shared" si="64"/>
        <v>0</v>
      </c>
    </row>
    <row r="807" spans="1:12">
      <c r="A807">
        <f>'Data Entry'!A808</f>
        <v>0</v>
      </c>
      <c r="B807">
        <f>'Data Entry'!B808</f>
        <v>0</v>
      </c>
      <c r="C807">
        <f>'Data Entry'!I808</f>
        <v>0</v>
      </c>
      <c r="D807">
        <f>'Data Entry'!J808</f>
        <v>0</v>
      </c>
      <c r="E807">
        <f t="shared" si="60"/>
        <v>0</v>
      </c>
      <c r="F807" s="16" t="e">
        <f t="shared" si="61"/>
        <v>#DIV/0!</v>
      </c>
      <c r="G807">
        <f>'Data Entry'!K808</f>
        <v>0</v>
      </c>
      <c r="H807">
        <f>'Data Entry'!L808</f>
        <v>0</v>
      </c>
      <c r="I807">
        <f t="shared" si="62"/>
        <v>0</v>
      </c>
      <c r="J807" s="16" t="e">
        <f t="shared" si="63"/>
        <v>#DIV/0!</v>
      </c>
      <c r="K807">
        <f>SUMIF('Data Entry'!M$3:M$1000,A807,'Data Entry'!N$3:N$1000)+SUMIF('Data Entry'!O$3:O$1000,A807,'Data Entry'!P$3:P$1000)+SUMIF('Data Entry'!Q$3:Q$1000,A807,'Data Entry'!R$3:R$1000)</f>
        <v>0</v>
      </c>
      <c r="L807">
        <f t="shared" si="64"/>
        <v>0</v>
      </c>
    </row>
    <row r="808" spans="1:12">
      <c r="A808">
        <f>'Data Entry'!A809</f>
        <v>0</v>
      </c>
      <c r="B808">
        <f>'Data Entry'!B809</f>
        <v>0</v>
      </c>
      <c r="C808">
        <f>'Data Entry'!I809</f>
        <v>0</v>
      </c>
      <c r="D808">
        <f>'Data Entry'!J809</f>
        <v>0</v>
      </c>
      <c r="E808">
        <f t="shared" si="60"/>
        <v>0</v>
      </c>
      <c r="F808" s="16" t="e">
        <f t="shared" si="61"/>
        <v>#DIV/0!</v>
      </c>
      <c r="G808">
        <f>'Data Entry'!K809</f>
        <v>0</v>
      </c>
      <c r="H808">
        <f>'Data Entry'!L809</f>
        <v>0</v>
      </c>
      <c r="I808">
        <f t="shared" si="62"/>
        <v>0</v>
      </c>
      <c r="J808" s="16" t="e">
        <f t="shared" si="63"/>
        <v>#DIV/0!</v>
      </c>
      <c r="K808">
        <f>SUMIF('Data Entry'!M$3:M$1000,A808,'Data Entry'!N$3:N$1000)+SUMIF('Data Entry'!O$3:O$1000,A808,'Data Entry'!P$3:P$1000)+SUMIF('Data Entry'!Q$3:Q$1000,A808,'Data Entry'!R$3:R$1000)</f>
        <v>0</v>
      </c>
      <c r="L808">
        <f t="shared" si="64"/>
        <v>0</v>
      </c>
    </row>
    <row r="809" spans="1:12">
      <c r="A809">
        <f>'Data Entry'!A810</f>
        <v>0</v>
      </c>
      <c r="B809">
        <f>'Data Entry'!B810</f>
        <v>0</v>
      </c>
      <c r="C809">
        <f>'Data Entry'!I810</f>
        <v>0</v>
      </c>
      <c r="D809">
        <f>'Data Entry'!J810</f>
        <v>0</v>
      </c>
      <c r="E809">
        <f t="shared" si="60"/>
        <v>0</v>
      </c>
      <c r="F809" s="16" t="e">
        <f t="shared" si="61"/>
        <v>#DIV/0!</v>
      </c>
      <c r="G809">
        <f>'Data Entry'!K810</f>
        <v>0</v>
      </c>
      <c r="H809">
        <f>'Data Entry'!L810</f>
        <v>0</v>
      </c>
      <c r="I809">
        <f t="shared" si="62"/>
        <v>0</v>
      </c>
      <c r="J809" s="16" t="e">
        <f t="shared" si="63"/>
        <v>#DIV/0!</v>
      </c>
      <c r="K809">
        <f>SUMIF('Data Entry'!M$3:M$1000,A809,'Data Entry'!N$3:N$1000)+SUMIF('Data Entry'!O$3:O$1000,A809,'Data Entry'!P$3:P$1000)+SUMIF('Data Entry'!Q$3:Q$1000,A809,'Data Entry'!R$3:R$1000)</f>
        <v>0</v>
      </c>
      <c r="L809">
        <f t="shared" si="64"/>
        <v>0</v>
      </c>
    </row>
    <row r="810" spans="1:12">
      <c r="A810">
        <f>'Data Entry'!A811</f>
        <v>0</v>
      </c>
      <c r="B810">
        <f>'Data Entry'!B811</f>
        <v>0</v>
      </c>
      <c r="C810">
        <f>'Data Entry'!I811</f>
        <v>0</v>
      </c>
      <c r="D810">
        <f>'Data Entry'!J811</f>
        <v>0</v>
      </c>
      <c r="E810">
        <f t="shared" si="60"/>
        <v>0</v>
      </c>
      <c r="F810" s="16" t="e">
        <f t="shared" si="61"/>
        <v>#DIV/0!</v>
      </c>
      <c r="G810">
        <f>'Data Entry'!K811</f>
        <v>0</v>
      </c>
      <c r="H810">
        <f>'Data Entry'!L811</f>
        <v>0</v>
      </c>
      <c r="I810">
        <f t="shared" si="62"/>
        <v>0</v>
      </c>
      <c r="J810" s="16" t="e">
        <f t="shared" si="63"/>
        <v>#DIV/0!</v>
      </c>
      <c r="K810">
        <f>SUMIF('Data Entry'!M$3:M$1000,A810,'Data Entry'!N$3:N$1000)+SUMIF('Data Entry'!O$3:O$1000,A810,'Data Entry'!P$3:P$1000)+SUMIF('Data Entry'!Q$3:Q$1000,A810,'Data Entry'!R$3:R$1000)</f>
        <v>0</v>
      </c>
      <c r="L810">
        <f t="shared" si="64"/>
        <v>0</v>
      </c>
    </row>
    <row r="811" spans="1:12">
      <c r="A811">
        <f>'Data Entry'!A812</f>
        <v>0</v>
      </c>
      <c r="B811">
        <f>'Data Entry'!B812</f>
        <v>0</v>
      </c>
      <c r="C811">
        <f>'Data Entry'!I812</f>
        <v>0</v>
      </c>
      <c r="D811">
        <f>'Data Entry'!J812</f>
        <v>0</v>
      </c>
      <c r="E811">
        <f t="shared" si="60"/>
        <v>0</v>
      </c>
      <c r="F811" s="16" t="e">
        <f t="shared" si="61"/>
        <v>#DIV/0!</v>
      </c>
      <c r="G811">
        <f>'Data Entry'!K812</f>
        <v>0</v>
      </c>
      <c r="H811">
        <f>'Data Entry'!L812</f>
        <v>0</v>
      </c>
      <c r="I811">
        <f t="shared" si="62"/>
        <v>0</v>
      </c>
      <c r="J811" s="16" t="e">
        <f t="shared" si="63"/>
        <v>#DIV/0!</v>
      </c>
      <c r="K811">
        <f>SUMIF('Data Entry'!M$3:M$1000,A811,'Data Entry'!N$3:N$1000)+SUMIF('Data Entry'!O$3:O$1000,A811,'Data Entry'!P$3:P$1000)+SUMIF('Data Entry'!Q$3:Q$1000,A811,'Data Entry'!R$3:R$1000)</f>
        <v>0</v>
      </c>
      <c r="L811">
        <f t="shared" si="64"/>
        <v>0</v>
      </c>
    </row>
    <row r="812" spans="1:12">
      <c r="A812">
        <f>'Data Entry'!A813</f>
        <v>0</v>
      </c>
      <c r="B812">
        <f>'Data Entry'!B813</f>
        <v>0</v>
      </c>
      <c r="C812">
        <f>'Data Entry'!I813</f>
        <v>0</v>
      </c>
      <c r="D812">
        <f>'Data Entry'!J813</f>
        <v>0</v>
      </c>
      <c r="E812">
        <f t="shared" si="60"/>
        <v>0</v>
      </c>
      <c r="F812" s="16" t="e">
        <f t="shared" si="61"/>
        <v>#DIV/0!</v>
      </c>
      <c r="G812">
        <f>'Data Entry'!K813</f>
        <v>0</v>
      </c>
      <c r="H812">
        <f>'Data Entry'!L813</f>
        <v>0</v>
      </c>
      <c r="I812">
        <f t="shared" si="62"/>
        <v>0</v>
      </c>
      <c r="J812" s="16" t="e">
        <f t="shared" si="63"/>
        <v>#DIV/0!</v>
      </c>
      <c r="K812">
        <f>SUMIF('Data Entry'!M$3:M$1000,A812,'Data Entry'!N$3:N$1000)+SUMIF('Data Entry'!O$3:O$1000,A812,'Data Entry'!P$3:P$1000)+SUMIF('Data Entry'!Q$3:Q$1000,A812,'Data Entry'!R$3:R$1000)</f>
        <v>0</v>
      </c>
      <c r="L812">
        <f t="shared" si="64"/>
        <v>0</v>
      </c>
    </row>
    <row r="813" spans="1:12">
      <c r="A813">
        <f>'Data Entry'!A814</f>
        <v>0</v>
      </c>
      <c r="B813">
        <f>'Data Entry'!B814</f>
        <v>0</v>
      </c>
      <c r="C813">
        <f>'Data Entry'!I814</f>
        <v>0</v>
      </c>
      <c r="D813">
        <f>'Data Entry'!J814</f>
        <v>0</v>
      </c>
      <c r="E813">
        <f t="shared" si="60"/>
        <v>0</v>
      </c>
      <c r="F813" s="16" t="e">
        <f t="shared" si="61"/>
        <v>#DIV/0!</v>
      </c>
      <c r="G813">
        <f>'Data Entry'!K814</f>
        <v>0</v>
      </c>
      <c r="H813">
        <f>'Data Entry'!L814</f>
        <v>0</v>
      </c>
      <c r="I813">
        <f t="shared" si="62"/>
        <v>0</v>
      </c>
      <c r="J813" s="16" t="e">
        <f t="shared" si="63"/>
        <v>#DIV/0!</v>
      </c>
      <c r="K813">
        <f>SUMIF('Data Entry'!M$3:M$1000,A813,'Data Entry'!N$3:N$1000)+SUMIF('Data Entry'!O$3:O$1000,A813,'Data Entry'!P$3:P$1000)+SUMIF('Data Entry'!Q$3:Q$1000,A813,'Data Entry'!R$3:R$1000)</f>
        <v>0</v>
      </c>
      <c r="L813">
        <f t="shared" si="64"/>
        <v>0</v>
      </c>
    </row>
    <row r="814" spans="1:12">
      <c r="A814">
        <f>'Data Entry'!A815</f>
        <v>0</v>
      </c>
      <c r="B814">
        <f>'Data Entry'!B815</f>
        <v>0</v>
      </c>
      <c r="C814">
        <f>'Data Entry'!I815</f>
        <v>0</v>
      </c>
      <c r="D814">
        <f>'Data Entry'!J815</f>
        <v>0</v>
      </c>
      <c r="E814">
        <f t="shared" si="60"/>
        <v>0</v>
      </c>
      <c r="F814" s="16" t="e">
        <f t="shared" si="61"/>
        <v>#DIV/0!</v>
      </c>
      <c r="G814">
        <f>'Data Entry'!K815</f>
        <v>0</v>
      </c>
      <c r="H814">
        <f>'Data Entry'!L815</f>
        <v>0</v>
      </c>
      <c r="I814">
        <f t="shared" si="62"/>
        <v>0</v>
      </c>
      <c r="J814" s="16" t="e">
        <f t="shared" si="63"/>
        <v>#DIV/0!</v>
      </c>
      <c r="K814">
        <f>SUMIF('Data Entry'!M$3:M$1000,A814,'Data Entry'!N$3:N$1000)+SUMIF('Data Entry'!O$3:O$1000,A814,'Data Entry'!P$3:P$1000)+SUMIF('Data Entry'!Q$3:Q$1000,A814,'Data Entry'!R$3:R$1000)</f>
        <v>0</v>
      </c>
      <c r="L814">
        <f t="shared" si="64"/>
        <v>0</v>
      </c>
    </row>
    <row r="815" spans="1:12">
      <c r="A815">
        <f>'Data Entry'!A816</f>
        <v>0</v>
      </c>
      <c r="B815">
        <f>'Data Entry'!B816</f>
        <v>0</v>
      </c>
      <c r="C815">
        <f>'Data Entry'!I816</f>
        <v>0</v>
      </c>
      <c r="D815">
        <f>'Data Entry'!J816</f>
        <v>0</v>
      </c>
      <c r="E815">
        <f t="shared" si="60"/>
        <v>0</v>
      </c>
      <c r="F815" s="16" t="e">
        <f t="shared" si="61"/>
        <v>#DIV/0!</v>
      </c>
      <c r="G815">
        <f>'Data Entry'!K816</f>
        <v>0</v>
      </c>
      <c r="H815">
        <f>'Data Entry'!L816</f>
        <v>0</v>
      </c>
      <c r="I815">
        <f t="shared" si="62"/>
        <v>0</v>
      </c>
      <c r="J815" s="16" t="e">
        <f t="shared" si="63"/>
        <v>#DIV/0!</v>
      </c>
      <c r="K815">
        <f>SUMIF('Data Entry'!M$3:M$1000,A815,'Data Entry'!N$3:N$1000)+SUMIF('Data Entry'!O$3:O$1000,A815,'Data Entry'!P$3:P$1000)+SUMIF('Data Entry'!Q$3:Q$1000,A815,'Data Entry'!R$3:R$1000)</f>
        <v>0</v>
      </c>
      <c r="L815">
        <f t="shared" si="64"/>
        <v>0</v>
      </c>
    </row>
    <row r="816" spans="1:12">
      <c r="A816">
        <f>'Data Entry'!A817</f>
        <v>0</v>
      </c>
      <c r="B816">
        <f>'Data Entry'!B817</f>
        <v>0</v>
      </c>
      <c r="C816">
        <f>'Data Entry'!I817</f>
        <v>0</v>
      </c>
      <c r="D816">
        <f>'Data Entry'!J817</f>
        <v>0</v>
      </c>
      <c r="E816">
        <f t="shared" si="60"/>
        <v>0</v>
      </c>
      <c r="F816" s="16" t="e">
        <f t="shared" si="61"/>
        <v>#DIV/0!</v>
      </c>
      <c r="G816">
        <f>'Data Entry'!K817</f>
        <v>0</v>
      </c>
      <c r="H816">
        <f>'Data Entry'!L817</f>
        <v>0</v>
      </c>
      <c r="I816">
        <f t="shared" si="62"/>
        <v>0</v>
      </c>
      <c r="J816" s="16" t="e">
        <f t="shared" si="63"/>
        <v>#DIV/0!</v>
      </c>
      <c r="K816">
        <f>SUMIF('Data Entry'!M$3:M$1000,A816,'Data Entry'!N$3:N$1000)+SUMIF('Data Entry'!O$3:O$1000,A816,'Data Entry'!P$3:P$1000)+SUMIF('Data Entry'!Q$3:Q$1000,A816,'Data Entry'!R$3:R$1000)</f>
        <v>0</v>
      </c>
      <c r="L816">
        <f t="shared" si="64"/>
        <v>0</v>
      </c>
    </row>
    <row r="817" spans="1:12">
      <c r="A817">
        <f>'Data Entry'!A818</f>
        <v>0</v>
      </c>
      <c r="B817">
        <f>'Data Entry'!B818</f>
        <v>0</v>
      </c>
      <c r="C817">
        <f>'Data Entry'!I818</f>
        <v>0</v>
      </c>
      <c r="D817">
        <f>'Data Entry'!J818</f>
        <v>0</v>
      </c>
      <c r="E817">
        <f t="shared" si="60"/>
        <v>0</v>
      </c>
      <c r="F817" s="16" t="e">
        <f t="shared" si="61"/>
        <v>#DIV/0!</v>
      </c>
      <c r="G817">
        <f>'Data Entry'!K818</f>
        <v>0</v>
      </c>
      <c r="H817">
        <f>'Data Entry'!L818</f>
        <v>0</v>
      </c>
      <c r="I817">
        <f t="shared" si="62"/>
        <v>0</v>
      </c>
      <c r="J817" s="16" t="e">
        <f t="shared" si="63"/>
        <v>#DIV/0!</v>
      </c>
      <c r="K817">
        <f>SUMIF('Data Entry'!M$3:M$1000,A817,'Data Entry'!N$3:N$1000)+SUMIF('Data Entry'!O$3:O$1000,A817,'Data Entry'!P$3:P$1000)+SUMIF('Data Entry'!Q$3:Q$1000,A817,'Data Entry'!R$3:R$1000)</f>
        <v>0</v>
      </c>
      <c r="L817">
        <f t="shared" si="64"/>
        <v>0</v>
      </c>
    </row>
    <row r="818" spans="1:12">
      <c r="A818">
        <f>'Data Entry'!A819</f>
        <v>0</v>
      </c>
      <c r="B818">
        <f>'Data Entry'!B819</f>
        <v>0</v>
      </c>
      <c r="C818">
        <f>'Data Entry'!I819</f>
        <v>0</v>
      </c>
      <c r="D818">
        <f>'Data Entry'!J819</f>
        <v>0</v>
      </c>
      <c r="E818">
        <f t="shared" si="60"/>
        <v>0</v>
      </c>
      <c r="F818" s="16" t="e">
        <f t="shared" si="61"/>
        <v>#DIV/0!</v>
      </c>
      <c r="G818">
        <f>'Data Entry'!K819</f>
        <v>0</v>
      </c>
      <c r="H818">
        <f>'Data Entry'!L819</f>
        <v>0</v>
      </c>
      <c r="I818">
        <f t="shared" si="62"/>
        <v>0</v>
      </c>
      <c r="J818" s="16" t="e">
        <f t="shared" si="63"/>
        <v>#DIV/0!</v>
      </c>
      <c r="K818">
        <f>SUMIF('Data Entry'!M$3:M$1000,A818,'Data Entry'!N$3:N$1000)+SUMIF('Data Entry'!O$3:O$1000,A818,'Data Entry'!P$3:P$1000)+SUMIF('Data Entry'!Q$3:Q$1000,A818,'Data Entry'!R$3:R$1000)</f>
        <v>0</v>
      </c>
      <c r="L818">
        <f t="shared" si="64"/>
        <v>0</v>
      </c>
    </row>
    <row r="819" spans="1:12">
      <c r="A819">
        <f>'Data Entry'!A820</f>
        <v>0</v>
      </c>
      <c r="B819">
        <f>'Data Entry'!B820</f>
        <v>0</v>
      </c>
      <c r="C819">
        <f>'Data Entry'!I820</f>
        <v>0</v>
      </c>
      <c r="D819">
        <f>'Data Entry'!J820</f>
        <v>0</v>
      </c>
      <c r="E819">
        <f t="shared" si="60"/>
        <v>0</v>
      </c>
      <c r="F819" s="16" t="e">
        <f t="shared" si="61"/>
        <v>#DIV/0!</v>
      </c>
      <c r="G819">
        <f>'Data Entry'!K820</f>
        <v>0</v>
      </c>
      <c r="H819">
        <f>'Data Entry'!L820</f>
        <v>0</v>
      </c>
      <c r="I819">
        <f t="shared" si="62"/>
        <v>0</v>
      </c>
      <c r="J819" s="16" t="e">
        <f t="shared" si="63"/>
        <v>#DIV/0!</v>
      </c>
      <c r="K819">
        <f>SUMIF('Data Entry'!M$3:M$1000,A819,'Data Entry'!N$3:N$1000)+SUMIF('Data Entry'!O$3:O$1000,A819,'Data Entry'!P$3:P$1000)+SUMIF('Data Entry'!Q$3:Q$1000,A819,'Data Entry'!R$3:R$1000)</f>
        <v>0</v>
      </c>
      <c r="L819">
        <f t="shared" si="64"/>
        <v>0</v>
      </c>
    </row>
    <row r="820" spans="1:12">
      <c r="A820">
        <f>'Data Entry'!A821</f>
        <v>0</v>
      </c>
      <c r="B820">
        <f>'Data Entry'!B821</f>
        <v>0</v>
      </c>
      <c r="C820">
        <f>'Data Entry'!I821</f>
        <v>0</v>
      </c>
      <c r="D820">
        <f>'Data Entry'!J821</f>
        <v>0</v>
      </c>
      <c r="E820">
        <f t="shared" si="60"/>
        <v>0</v>
      </c>
      <c r="F820" s="16" t="e">
        <f t="shared" si="61"/>
        <v>#DIV/0!</v>
      </c>
      <c r="G820">
        <f>'Data Entry'!K821</f>
        <v>0</v>
      </c>
      <c r="H820">
        <f>'Data Entry'!L821</f>
        <v>0</v>
      </c>
      <c r="I820">
        <f t="shared" si="62"/>
        <v>0</v>
      </c>
      <c r="J820" s="16" t="e">
        <f t="shared" si="63"/>
        <v>#DIV/0!</v>
      </c>
      <c r="K820">
        <f>SUMIF('Data Entry'!M$3:M$1000,A820,'Data Entry'!N$3:N$1000)+SUMIF('Data Entry'!O$3:O$1000,A820,'Data Entry'!P$3:P$1000)+SUMIF('Data Entry'!Q$3:Q$1000,A820,'Data Entry'!R$3:R$1000)</f>
        <v>0</v>
      </c>
      <c r="L820">
        <f t="shared" si="64"/>
        <v>0</v>
      </c>
    </row>
    <row r="821" spans="1:12">
      <c r="A821">
        <f>'Data Entry'!A822</f>
        <v>0</v>
      </c>
      <c r="B821">
        <f>'Data Entry'!B822</f>
        <v>0</v>
      </c>
      <c r="C821">
        <f>'Data Entry'!I822</f>
        <v>0</v>
      </c>
      <c r="D821">
        <f>'Data Entry'!J822</f>
        <v>0</v>
      </c>
      <c r="E821">
        <f t="shared" si="60"/>
        <v>0</v>
      </c>
      <c r="F821" s="16" t="e">
        <f t="shared" si="61"/>
        <v>#DIV/0!</v>
      </c>
      <c r="G821">
        <f>'Data Entry'!K822</f>
        <v>0</v>
      </c>
      <c r="H821">
        <f>'Data Entry'!L822</f>
        <v>0</v>
      </c>
      <c r="I821">
        <f t="shared" si="62"/>
        <v>0</v>
      </c>
      <c r="J821" s="16" t="e">
        <f t="shared" si="63"/>
        <v>#DIV/0!</v>
      </c>
      <c r="K821">
        <f>SUMIF('Data Entry'!M$3:M$1000,A821,'Data Entry'!N$3:N$1000)+SUMIF('Data Entry'!O$3:O$1000,A821,'Data Entry'!P$3:P$1000)+SUMIF('Data Entry'!Q$3:Q$1000,A821,'Data Entry'!R$3:R$1000)</f>
        <v>0</v>
      </c>
      <c r="L821">
        <f t="shared" si="64"/>
        <v>0</v>
      </c>
    </row>
    <row r="822" spans="1:12">
      <c r="A822">
        <f>'Data Entry'!A823</f>
        <v>0</v>
      </c>
      <c r="B822">
        <f>'Data Entry'!B823</f>
        <v>0</v>
      </c>
      <c r="C822">
        <f>'Data Entry'!I823</f>
        <v>0</v>
      </c>
      <c r="D822">
        <f>'Data Entry'!J823</f>
        <v>0</v>
      </c>
      <c r="E822">
        <f t="shared" si="60"/>
        <v>0</v>
      </c>
      <c r="F822" s="16" t="e">
        <f t="shared" si="61"/>
        <v>#DIV/0!</v>
      </c>
      <c r="G822">
        <f>'Data Entry'!K823</f>
        <v>0</v>
      </c>
      <c r="H822">
        <f>'Data Entry'!L823</f>
        <v>0</v>
      </c>
      <c r="I822">
        <f t="shared" si="62"/>
        <v>0</v>
      </c>
      <c r="J822" s="16" t="e">
        <f t="shared" si="63"/>
        <v>#DIV/0!</v>
      </c>
      <c r="K822">
        <f>SUMIF('Data Entry'!M$3:M$1000,A822,'Data Entry'!N$3:N$1000)+SUMIF('Data Entry'!O$3:O$1000,A822,'Data Entry'!P$3:P$1000)+SUMIF('Data Entry'!Q$3:Q$1000,A822,'Data Entry'!R$3:R$1000)</f>
        <v>0</v>
      </c>
      <c r="L822">
        <f t="shared" si="64"/>
        <v>0</v>
      </c>
    </row>
    <row r="823" spans="1:12">
      <c r="A823">
        <f>'Data Entry'!A824</f>
        <v>0</v>
      </c>
      <c r="B823">
        <f>'Data Entry'!B824</f>
        <v>0</v>
      </c>
      <c r="C823">
        <f>'Data Entry'!I824</f>
        <v>0</v>
      </c>
      <c r="D823">
        <f>'Data Entry'!J824</f>
        <v>0</v>
      </c>
      <c r="E823">
        <f t="shared" si="60"/>
        <v>0</v>
      </c>
      <c r="F823" s="16" t="e">
        <f t="shared" si="61"/>
        <v>#DIV/0!</v>
      </c>
      <c r="G823">
        <f>'Data Entry'!K824</f>
        <v>0</v>
      </c>
      <c r="H823">
        <f>'Data Entry'!L824</f>
        <v>0</v>
      </c>
      <c r="I823">
        <f t="shared" si="62"/>
        <v>0</v>
      </c>
      <c r="J823" s="16" t="e">
        <f t="shared" si="63"/>
        <v>#DIV/0!</v>
      </c>
      <c r="K823">
        <f>SUMIF('Data Entry'!M$3:M$1000,A823,'Data Entry'!N$3:N$1000)+SUMIF('Data Entry'!O$3:O$1000,A823,'Data Entry'!P$3:P$1000)+SUMIF('Data Entry'!Q$3:Q$1000,A823,'Data Entry'!R$3:R$1000)</f>
        <v>0</v>
      </c>
      <c r="L823">
        <f t="shared" si="64"/>
        <v>0</v>
      </c>
    </row>
    <row r="824" spans="1:12">
      <c r="A824">
        <f>'Data Entry'!A825</f>
        <v>0</v>
      </c>
      <c r="B824">
        <f>'Data Entry'!B825</f>
        <v>0</v>
      </c>
      <c r="C824">
        <f>'Data Entry'!I825</f>
        <v>0</v>
      </c>
      <c r="D824">
        <f>'Data Entry'!J825</f>
        <v>0</v>
      </c>
      <c r="E824">
        <f t="shared" si="60"/>
        <v>0</v>
      </c>
      <c r="F824" s="16" t="e">
        <f t="shared" si="61"/>
        <v>#DIV/0!</v>
      </c>
      <c r="G824">
        <f>'Data Entry'!K825</f>
        <v>0</v>
      </c>
      <c r="H824">
        <f>'Data Entry'!L825</f>
        <v>0</v>
      </c>
      <c r="I824">
        <f t="shared" si="62"/>
        <v>0</v>
      </c>
      <c r="J824" s="16" t="e">
        <f t="shared" si="63"/>
        <v>#DIV/0!</v>
      </c>
      <c r="K824">
        <f>SUMIF('Data Entry'!M$3:M$1000,A824,'Data Entry'!N$3:N$1000)+SUMIF('Data Entry'!O$3:O$1000,A824,'Data Entry'!P$3:P$1000)+SUMIF('Data Entry'!Q$3:Q$1000,A824,'Data Entry'!R$3:R$1000)</f>
        <v>0</v>
      </c>
      <c r="L824">
        <f t="shared" si="64"/>
        <v>0</v>
      </c>
    </row>
    <row r="825" spans="1:12">
      <c r="A825">
        <f>'Data Entry'!A826</f>
        <v>0</v>
      </c>
      <c r="B825">
        <f>'Data Entry'!B826</f>
        <v>0</v>
      </c>
      <c r="C825">
        <f>'Data Entry'!I826</f>
        <v>0</v>
      </c>
      <c r="D825">
        <f>'Data Entry'!J826</f>
        <v>0</v>
      </c>
      <c r="E825">
        <f t="shared" si="60"/>
        <v>0</v>
      </c>
      <c r="F825" s="16" t="e">
        <f t="shared" si="61"/>
        <v>#DIV/0!</v>
      </c>
      <c r="G825">
        <f>'Data Entry'!K826</f>
        <v>0</v>
      </c>
      <c r="H825">
        <f>'Data Entry'!L826</f>
        <v>0</v>
      </c>
      <c r="I825">
        <f t="shared" si="62"/>
        <v>0</v>
      </c>
      <c r="J825" s="16" t="e">
        <f t="shared" si="63"/>
        <v>#DIV/0!</v>
      </c>
      <c r="K825">
        <f>SUMIF('Data Entry'!M$3:M$1000,A825,'Data Entry'!N$3:N$1000)+SUMIF('Data Entry'!O$3:O$1000,A825,'Data Entry'!P$3:P$1000)+SUMIF('Data Entry'!Q$3:Q$1000,A825,'Data Entry'!R$3:R$1000)</f>
        <v>0</v>
      </c>
      <c r="L825">
        <f t="shared" si="64"/>
        <v>0</v>
      </c>
    </row>
    <row r="826" spans="1:12">
      <c r="A826">
        <f>'Data Entry'!A827</f>
        <v>0</v>
      </c>
      <c r="B826">
        <f>'Data Entry'!B827</f>
        <v>0</v>
      </c>
      <c r="C826">
        <f>'Data Entry'!I827</f>
        <v>0</v>
      </c>
      <c r="D826">
        <f>'Data Entry'!J827</f>
        <v>0</v>
      </c>
      <c r="E826">
        <f t="shared" si="60"/>
        <v>0</v>
      </c>
      <c r="F826" s="16" t="e">
        <f t="shared" si="61"/>
        <v>#DIV/0!</v>
      </c>
      <c r="G826">
        <f>'Data Entry'!K827</f>
        <v>0</v>
      </c>
      <c r="H826">
        <f>'Data Entry'!L827</f>
        <v>0</v>
      </c>
      <c r="I826">
        <f t="shared" si="62"/>
        <v>0</v>
      </c>
      <c r="J826" s="16" t="e">
        <f t="shared" si="63"/>
        <v>#DIV/0!</v>
      </c>
      <c r="K826">
        <f>SUMIF('Data Entry'!M$3:M$1000,A826,'Data Entry'!N$3:N$1000)+SUMIF('Data Entry'!O$3:O$1000,A826,'Data Entry'!P$3:P$1000)+SUMIF('Data Entry'!Q$3:Q$1000,A826,'Data Entry'!R$3:R$1000)</f>
        <v>0</v>
      </c>
      <c r="L826">
        <f t="shared" si="64"/>
        <v>0</v>
      </c>
    </row>
    <row r="827" spans="1:12">
      <c r="A827">
        <f>'Data Entry'!A828</f>
        <v>0</v>
      </c>
      <c r="B827">
        <f>'Data Entry'!B828</f>
        <v>0</v>
      </c>
      <c r="C827">
        <f>'Data Entry'!I828</f>
        <v>0</v>
      </c>
      <c r="D827">
        <f>'Data Entry'!J828</f>
        <v>0</v>
      </c>
      <c r="E827">
        <f t="shared" si="60"/>
        <v>0</v>
      </c>
      <c r="F827" s="16" t="e">
        <f t="shared" si="61"/>
        <v>#DIV/0!</v>
      </c>
      <c r="G827">
        <f>'Data Entry'!K828</f>
        <v>0</v>
      </c>
      <c r="H827">
        <f>'Data Entry'!L828</f>
        <v>0</v>
      </c>
      <c r="I827">
        <f t="shared" si="62"/>
        <v>0</v>
      </c>
      <c r="J827" s="16" t="e">
        <f t="shared" si="63"/>
        <v>#DIV/0!</v>
      </c>
      <c r="K827">
        <f>SUMIF('Data Entry'!M$3:M$1000,A827,'Data Entry'!N$3:N$1000)+SUMIF('Data Entry'!O$3:O$1000,A827,'Data Entry'!P$3:P$1000)+SUMIF('Data Entry'!Q$3:Q$1000,A827,'Data Entry'!R$3:R$1000)</f>
        <v>0</v>
      </c>
      <c r="L827">
        <f t="shared" si="64"/>
        <v>0</v>
      </c>
    </row>
    <row r="828" spans="1:12">
      <c r="A828">
        <f>'Data Entry'!A829</f>
        <v>0</v>
      </c>
      <c r="B828">
        <f>'Data Entry'!B829</f>
        <v>0</v>
      </c>
      <c r="C828">
        <f>'Data Entry'!I829</f>
        <v>0</v>
      </c>
      <c r="D828">
        <f>'Data Entry'!J829</f>
        <v>0</v>
      </c>
      <c r="E828">
        <f t="shared" si="60"/>
        <v>0</v>
      </c>
      <c r="F828" s="16" t="e">
        <f t="shared" si="61"/>
        <v>#DIV/0!</v>
      </c>
      <c r="G828">
        <f>'Data Entry'!K829</f>
        <v>0</v>
      </c>
      <c r="H828">
        <f>'Data Entry'!L829</f>
        <v>0</v>
      </c>
      <c r="I828">
        <f t="shared" si="62"/>
        <v>0</v>
      </c>
      <c r="J828" s="16" t="e">
        <f t="shared" si="63"/>
        <v>#DIV/0!</v>
      </c>
      <c r="K828">
        <f>SUMIF('Data Entry'!M$3:M$1000,A828,'Data Entry'!N$3:N$1000)+SUMIF('Data Entry'!O$3:O$1000,A828,'Data Entry'!P$3:P$1000)+SUMIF('Data Entry'!Q$3:Q$1000,A828,'Data Entry'!R$3:R$1000)</f>
        <v>0</v>
      </c>
      <c r="L828">
        <f t="shared" si="64"/>
        <v>0</v>
      </c>
    </row>
    <row r="829" spans="1:12">
      <c r="A829">
        <f>'Data Entry'!A830</f>
        <v>0</v>
      </c>
      <c r="B829">
        <f>'Data Entry'!B830</f>
        <v>0</v>
      </c>
      <c r="C829">
        <f>'Data Entry'!I830</f>
        <v>0</v>
      </c>
      <c r="D829">
        <f>'Data Entry'!J830</f>
        <v>0</v>
      </c>
      <c r="E829">
        <f t="shared" si="60"/>
        <v>0</v>
      </c>
      <c r="F829" s="16" t="e">
        <f t="shared" si="61"/>
        <v>#DIV/0!</v>
      </c>
      <c r="G829">
        <f>'Data Entry'!K830</f>
        <v>0</v>
      </c>
      <c r="H829">
        <f>'Data Entry'!L830</f>
        <v>0</v>
      </c>
      <c r="I829">
        <f t="shared" si="62"/>
        <v>0</v>
      </c>
      <c r="J829" s="16" t="e">
        <f t="shared" si="63"/>
        <v>#DIV/0!</v>
      </c>
      <c r="K829">
        <f>SUMIF('Data Entry'!M$3:M$1000,A829,'Data Entry'!N$3:N$1000)+SUMIF('Data Entry'!O$3:O$1000,A829,'Data Entry'!P$3:P$1000)+SUMIF('Data Entry'!Q$3:Q$1000,A829,'Data Entry'!R$3:R$1000)</f>
        <v>0</v>
      </c>
      <c r="L829">
        <f t="shared" si="64"/>
        <v>0</v>
      </c>
    </row>
    <row r="830" spans="1:12">
      <c r="A830">
        <f>'Data Entry'!A831</f>
        <v>0</v>
      </c>
      <c r="B830">
        <f>'Data Entry'!B831</f>
        <v>0</v>
      </c>
      <c r="C830">
        <f>'Data Entry'!I831</f>
        <v>0</v>
      </c>
      <c r="D830">
        <f>'Data Entry'!J831</f>
        <v>0</v>
      </c>
      <c r="E830">
        <f t="shared" si="60"/>
        <v>0</v>
      </c>
      <c r="F830" s="16" t="e">
        <f t="shared" si="61"/>
        <v>#DIV/0!</v>
      </c>
      <c r="G830">
        <f>'Data Entry'!K831</f>
        <v>0</v>
      </c>
      <c r="H830">
        <f>'Data Entry'!L831</f>
        <v>0</v>
      </c>
      <c r="I830">
        <f t="shared" si="62"/>
        <v>0</v>
      </c>
      <c r="J830" s="16" t="e">
        <f t="shared" si="63"/>
        <v>#DIV/0!</v>
      </c>
      <c r="K830">
        <f>SUMIF('Data Entry'!M$3:M$1000,A830,'Data Entry'!N$3:N$1000)+SUMIF('Data Entry'!O$3:O$1000,A830,'Data Entry'!P$3:P$1000)+SUMIF('Data Entry'!Q$3:Q$1000,A830,'Data Entry'!R$3:R$1000)</f>
        <v>0</v>
      </c>
      <c r="L830">
        <f t="shared" si="64"/>
        <v>0</v>
      </c>
    </row>
    <row r="831" spans="1:12">
      <c r="A831">
        <f>'Data Entry'!A832</f>
        <v>0</v>
      </c>
      <c r="B831">
        <f>'Data Entry'!B832</f>
        <v>0</v>
      </c>
      <c r="C831">
        <f>'Data Entry'!I832</f>
        <v>0</v>
      </c>
      <c r="D831">
        <f>'Data Entry'!J832</f>
        <v>0</v>
      </c>
      <c r="E831">
        <f t="shared" si="60"/>
        <v>0</v>
      </c>
      <c r="F831" s="16" t="e">
        <f t="shared" si="61"/>
        <v>#DIV/0!</v>
      </c>
      <c r="G831">
        <f>'Data Entry'!K832</f>
        <v>0</v>
      </c>
      <c r="H831">
        <f>'Data Entry'!L832</f>
        <v>0</v>
      </c>
      <c r="I831">
        <f t="shared" si="62"/>
        <v>0</v>
      </c>
      <c r="J831" s="16" t="e">
        <f t="shared" si="63"/>
        <v>#DIV/0!</v>
      </c>
      <c r="K831">
        <f>SUMIF('Data Entry'!M$3:M$1000,A831,'Data Entry'!N$3:N$1000)+SUMIF('Data Entry'!O$3:O$1000,A831,'Data Entry'!P$3:P$1000)+SUMIF('Data Entry'!Q$3:Q$1000,A831,'Data Entry'!R$3:R$1000)</f>
        <v>0</v>
      </c>
      <c r="L831">
        <f t="shared" si="64"/>
        <v>0</v>
      </c>
    </row>
    <row r="832" spans="1:12">
      <c r="A832">
        <f>'Data Entry'!A833</f>
        <v>0</v>
      </c>
      <c r="B832">
        <f>'Data Entry'!B833</f>
        <v>0</v>
      </c>
      <c r="C832">
        <f>'Data Entry'!I833</f>
        <v>0</v>
      </c>
      <c r="D832">
        <f>'Data Entry'!J833</f>
        <v>0</v>
      </c>
      <c r="E832">
        <f t="shared" si="60"/>
        <v>0</v>
      </c>
      <c r="F832" s="16" t="e">
        <f t="shared" si="61"/>
        <v>#DIV/0!</v>
      </c>
      <c r="G832">
        <f>'Data Entry'!K833</f>
        <v>0</v>
      </c>
      <c r="H832">
        <f>'Data Entry'!L833</f>
        <v>0</v>
      </c>
      <c r="I832">
        <f t="shared" si="62"/>
        <v>0</v>
      </c>
      <c r="J832" s="16" t="e">
        <f t="shared" si="63"/>
        <v>#DIV/0!</v>
      </c>
      <c r="K832">
        <f>SUMIF('Data Entry'!M$3:M$1000,A832,'Data Entry'!N$3:N$1000)+SUMIF('Data Entry'!O$3:O$1000,A832,'Data Entry'!P$3:P$1000)+SUMIF('Data Entry'!Q$3:Q$1000,A832,'Data Entry'!R$3:R$1000)</f>
        <v>0</v>
      </c>
      <c r="L832">
        <f t="shared" si="64"/>
        <v>0</v>
      </c>
    </row>
    <row r="833" spans="1:12">
      <c r="A833">
        <f>'Data Entry'!A834</f>
        <v>0</v>
      </c>
      <c r="B833">
        <f>'Data Entry'!B834</f>
        <v>0</v>
      </c>
      <c r="C833">
        <f>'Data Entry'!I834</f>
        <v>0</v>
      </c>
      <c r="D833">
        <f>'Data Entry'!J834</f>
        <v>0</v>
      </c>
      <c r="E833">
        <f t="shared" si="60"/>
        <v>0</v>
      </c>
      <c r="F833" s="16" t="e">
        <f t="shared" si="61"/>
        <v>#DIV/0!</v>
      </c>
      <c r="G833">
        <f>'Data Entry'!K834</f>
        <v>0</v>
      </c>
      <c r="H833">
        <f>'Data Entry'!L834</f>
        <v>0</v>
      </c>
      <c r="I833">
        <f t="shared" si="62"/>
        <v>0</v>
      </c>
      <c r="J833" s="16" t="e">
        <f t="shared" si="63"/>
        <v>#DIV/0!</v>
      </c>
      <c r="K833">
        <f>SUMIF('Data Entry'!M$3:M$1000,A833,'Data Entry'!N$3:N$1000)+SUMIF('Data Entry'!O$3:O$1000,A833,'Data Entry'!P$3:P$1000)+SUMIF('Data Entry'!Q$3:Q$1000,A833,'Data Entry'!R$3:R$1000)</f>
        <v>0</v>
      </c>
      <c r="L833">
        <f t="shared" si="64"/>
        <v>0</v>
      </c>
    </row>
    <row r="834" spans="1:12">
      <c r="A834">
        <f>'Data Entry'!A835</f>
        <v>0</v>
      </c>
      <c r="B834">
        <f>'Data Entry'!B835</f>
        <v>0</v>
      </c>
      <c r="C834">
        <f>'Data Entry'!I835</f>
        <v>0</v>
      </c>
      <c r="D834">
        <f>'Data Entry'!J835</f>
        <v>0</v>
      </c>
      <c r="E834">
        <f t="shared" si="60"/>
        <v>0</v>
      </c>
      <c r="F834" s="16" t="e">
        <f t="shared" si="61"/>
        <v>#DIV/0!</v>
      </c>
      <c r="G834">
        <f>'Data Entry'!K835</f>
        <v>0</v>
      </c>
      <c r="H834">
        <f>'Data Entry'!L835</f>
        <v>0</v>
      </c>
      <c r="I834">
        <f t="shared" si="62"/>
        <v>0</v>
      </c>
      <c r="J834" s="16" t="e">
        <f t="shared" si="63"/>
        <v>#DIV/0!</v>
      </c>
      <c r="K834">
        <f>SUMIF('Data Entry'!M$3:M$1000,A834,'Data Entry'!N$3:N$1000)+SUMIF('Data Entry'!O$3:O$1000,A834,'Data Entry'!P$3:P$1000)+SUMIF('Data Entry'!Q$3:Q$1000,A834,'Data Entry'!R$3:R$1000)</f>
        <v>0</v>
      </c>
      <c r="L834">
        <f t="shared" si="64"/>
        <v>0</v>
      </c>
    </row>
    <row r="835" spans="1:12">
      <c r="A835">
        <f>'Data Entry'!A836</f>
        <v>0</v>
      </c>
      <c r="B835">
        <f>'Data Entry'!B836</f>
        <v>0</v>
      </c>
      <c r="C835">
        <f>'Data Entry'!I836</f>
        <v>0</v>
      </c>
      <c r="D835">
        <f>'Data Entry'!J836</f>
        <v>0</v>
      </c>
      <c r="E835">
        <f t="shared" ref="E835:E898" si="65">C835+D835</f>
        <v>0</v>
      </c>
      <c r="F835" s="16" t="e">
        <f t="shared" ref="F835:F898" si="66">C835/E835</f>
        <v>#DIV/0!</v>
      </c>
      <c r="G835">
        <f>'Data Entry'!K836</f>
        <v>0</v>
      </c>
      <c r="H835">
        <f>'Data Entry'!L836</f>
        <v>0</v>
      </c>
      <c r="I835">
        <f t="shared" ref="I835:I898" si="67">G835+H835</f>
        <v>0</v>
      </c>
      <c r="J835" s="16" t="e">
        <f t="shared" ref="J835:J898" si="68">G835/I835</f>
        <v>#DIV/0!</v>
      </c>
      <c r="K835">
        <f>SUMIF('Data Entry'!M$3:M$1000,A835,'Data Entry'!N$3:N$1000)+SUMIF('Data Entry'!O$3:O$1000,A835,'Data Entry'!P$3:P$1000)+SUMIF('Data Entry'!Q$3:Q$1000,A835,'Data Entry'!R$3:R$1000)</f>
        <v>0</v>
      </c>
      <c r="L835">
        <f t="shared" ref="L835:L898" si="69">(G835*2)+C835</f>
        <v>0</v>
      </c>
    </row>
    <row r="836" spans="1:12">
      <c r="A836">
        <f>'Data Entry'!A837</f>
        <v>0</v>
      </c>
      <c r="B836">
        <f>'Data Entry'!B837</f>
        <v>0</v>
      </c>
      <c r="C836">
        <f>'Data Entry'!I837</f>
        <v>0</v>
      </c>
      <c r="D836">
        <f>'Data Entry'!J837</f>
        <v>0</v>
      </c>
      <c r="E836">
        <f t="shared" si="65"/>
        <v>0</v>
      </c>
      <c r="F836" s="16" t="e">
        <f t="shared" si="66"/>
        <v>#DIV/0!</v>
      </c>
      <c r="G836">
        <f>'Data Entry'!K837</f>
        <v>0</v>
      </c>
      <c r="H836">
        <f>'Data Entry'!L837</f>
        <v>0</v>
      </c>
      <c r="I836">
        <f t="shared" si="67"/>
        <v>0</v>
      </c>
      <c r="J836" s="16" t="e">
        <f t="shared" si="68"/>
        <v>#DIV/0!</v>
      </c>
      <c r="K836">
        <f>SUMIF('Data Entry'!M$3:M$1000,A836,'Data Entry'!N$3:N$1000)+SUMIF('Data Entry'!O$3:O$1000,A836,'Data Entry'!P$3:P$1000)+SUMIF('Data Entry'!Q$3:Q$1000,A836,'Data Entry'!R$3:R$1000)</f>
        <v>0</v>
      </c>
      <c r="L836">
        <f t="shared" si="69"/>
        <v>0</v>
      </c>
    </row>
    <row r="837" spans="1:12">
      <c r="A837">
        <f>'Data Entry'!A838</f>
        <v>0</v>
      </c>
      <c r="B837">
        <f>'Data Entry'!B838</f>
        <v>0</v>
      </c>
      <c r="C837">
        <f>'Data Entry'!I838</f>
        <v>0</v>
      </c>
      <c r="D837">
        <f>'Data Entry'!J838</f>
        <v>0</v>
      </c>
      <c r="E837">
        <f t="shared" si="65"/>
        <v>0</v>
      </c>
      <c r="F837" s="16" t="e">
        <f t="shared" si="66"/>
        <v>#DIV/0!</v>
      </c>
      <c r="G837">
        <f>'Data Entry'!K838</f>
        <v>0</v>
      </c>
      <c r="H837">
        <f>'Data Entry'!L838</f>
        <v>0</v>
      </c>
      <c r="I837">
        <f t="shared" si="67"/>
        <v>0</v>
      </c>
      <c r="J837" s="16" t="e">
        <f t="shared" si="68"/>
        <v>#DIV/0!</v>
      </c>
      <c r="K837">
        <f>SUMIF('Data Entry'!M$3:M$1000,A837,'Data Entry'!N$3:N$1000)+SUMIF('Data Entry'!O$3:O$1000,A837,'Data Entry'!P$3:P$1000)+SUMIF('Data Entry'!Q$3:Q$1000,A837,'Data Entry'!R$3:R$1000)</f>
        <v>0</v>
      </c>
      <c r="L837">
        <f t="shared" si="69"/>
        <v>0</v>
      </c>
    </row>
    <row r="838" spans="1:12">
      <c r="A838">
        <f>'Data Entry'!A839</f>
        <v>0</v>
      </c>
      <c r="B838">
        <f>'Data Entry'!B839</f>
        <v>0</v>
      </c>
      <c r="C838">
        <f>'Data Entry'!I839</f>
        <v>0</v>
      </c>
      <c r="D838">
        <f>'Data Entry'!J839</f>
        <v>0</v>
      </c>
      <c r="E838">
        <f t="shared" si="65"/>
        <v>0</v>
      </c>
      <c r="F838" s="16" t="e">
        <f t="shared" si="66"/>
        <v>#DIV/0!</v>
      </c>
      <c r="G838">
        <f>'Data Entry'!K839</f>
        <v>0</v>
      </c>
      <c r="H838">
        <f>'Data Entry'!L839</f>
        <v>0</v>
      </c>
      <c r="I838">
        <f t="shared" si="67"/>
        <v>0</v>
      </c>
      <c r="J838" s="16" t="e">
        <f t="shared" si="68"/>
        <v>#DIV/0!</v>
      </c>
      <c r="K838">
        <f>SUMIF('Data Entry'!M$3:M$1000,A838,'Data Entry'!N$3:N$1000)+SUMIF('Data Entry'!O$3:O$1000,A838,'Data Entry'!P$3:P$1000)+SUMIF('Data Entry'!Q$3:Q$1000,A838,'Data Entry'!R$3:R$1000)</f>
        <v>0</v>
      </c>
      <c r="L838">
        <f t="shared" si="69"/>
        <v>0</v>
      </c>
    </row>
    <row r="839" spans="1:12">
      <c r="A839">
        <f>'Data Entry'!A840</f>
        <v>0</v>
      </c>
      <c r="B839">
        <f>'Data Entry'!B840</f>
        <v>0</v>
      </c>
      <c r="C839">
        <f>'Data Entry'!I840</f>
        <v>0</v>
      </c>
      <c r="D839">
        <f>'Data Entry'!J840</f>
        <v>0</v>
      </c>
      <c r="E839">
        <f t="shared" si="65"/>
        <v>0</v>
      </c>
      <c r="F839" s="16" t="e">
        <f t="shared" si="66"/>
        <v>#DIV/0!</v>
      </c>
      <c r="G839">
        <f>'Data Entry'!K840</f>
        <v>0</v>
      </c>
      <c r="H839">
        <f>'Data Entry'!L840</f>
        <v>0</v>
      </c>
      <c r="I839">
        <f t="shared" si="67"/>
        <v>0</v>
      </c>
      <c r="J839" s="16" t="e">
        <f t="shared" si="68"/>
        <v>#DIV/0!</v>
      </c>
      <c r="K839">
        <f>SUMIF('Data Entry'!M$3:M$1000,A839,'Data Entry'!N$3:N$1000)+SUMIF('Data Entry'!O$3:O$1000,A839,'Data Entry'!P$3:P$1000)+SUMIF('Data Entry'!Q$3:Q$1000,A839,'Data Entry'!R$3:R$1000)</f>
        <v>0</v>
      </c>
      <c r="L839">
        <f t="shared" si="69"/>
        <v>0</v>
      </c>
    </row>
    <row r="840" spans="1:12">
      <c r="A840">
        <f>'Data Entry'!A841</f>
        <v>0</v>
      </c>
      <c r="B840">
        <f>'Data Entry'!B841</f>
        <v>0</v>
      </c>
      <c r="C840">
        <f>'Data Entry'!I841</f>
        <v>0</v>
      </c>
      <c r="D840">
        <f>'Data Entry'!J841</f>
        <v>0</v>
      </c>
      <c r="E840">
        <f t="shared" si="65"/>
        <v>0</v>
      </c>
      <c r="F840" s="16" t="e">
        <f t="shared" si="66"/>
        <v>#DIV/0!</v>
      </c>
      <c r="G840">
        <f>'Data Entry'!K841</f>
        <v>0</v>
      </c>
      <c r="H840">
        <f>'Data Entry'!L841</f>
        <v>0</v>
      </c>
      <c r="I840">
        <f t="shared" si="67"/>
        <v>0</v>
      </c>
      <c r="J840" s="16" t="e">
        <f t="shared" si="68"/>
        <v>#DIV/0!</v>
      </c>
      <c r="K840">
        <f>SUMIF('Data Entry'!M$3:M$1000,A840,'Data Entry'!N$3:N$1000)+SUMIF('Data Entry'!O$3:O$1000,A840,'Data Entry'!P$3:P$1000)+SUMIF('Data Entry'!Q$3:Q$1000,A840,'Data Entry'!R$3:R$1000)</f>
        <v>0</v>
      </c>
      <c r="L840">
        <f t="shared" si="69"/>
        <v>0</v>
      </c>
    </row>
    <row r="841" spans="1:12">
      <c r="A841">
        <f>'Data Entry'!A842</f>
        <v>0</v>
      </c>
      <c r="B841">
        <f>'Data Entry'!B842</f>
        <v>0</v>
      </c>
      <c r="C841">
        <f>'Data Entry'!I842</f>
        <v>0</v>
      </c>
      <c r="D841">
        <f>'Data Entry'!J842</f>
        <v>0</v>
      </c>
      <c r="E841">
        <f t="shared" si="65"/>
        <v>0</v>
      </c>
      <c r="F841" s="16" t="e">
        <f t="shared" si="66"/>
        <v>#DIV/0!</v>
      </c>
      <c r="G841">
        <f>'Data Entry'!K842</f>
        <v>0</v>
      </c>
      <c r="H841">
        <f>'Data Entry'!L842</f>
        <v>0</v>
      </c>
      <c r="I841">
        <f t="shared" si="67"/>
        <v>0</v>
      </c>
      <c r="J841" s="16" t="e">
        <f t="shared" si="68"/>
        <v>#DIV/0!</v>
      </c>
      <c r="K841">
        <f>SUMIF('Data Entry'!M$3:M$1000,A841,'Data Entry'!N$3:N$1000)+SUMIF('Data Entry'!O$3:O$1000,A841,'Data Entry'!P$3:P$1000)+SUMIF('Data Entry'!Q$3:Q$1000,A841,'Data Entry'!R$3:R$1000)</f>
        <v>0</v>
      </c>
      <c r="L841">
        <f t="shared" si="69"/>
        <v>0</v>
      </c>
    </row>
    <row r="842" spans="1:12">
      <c r="A842">
        <f>'Data Entry'!A843</f>
        <v>0</v>
      </c>
      <c r="B842">
        <f>'Data Entry'!B843</f>
        <v>0</v>
      </c>
      <c r="C842">
        <f>'Data Entry'!I843</f>
        <v>0</v>
      </c>
      <c r="D842">
        <f>'Data Entry'!J843</f>
        <v>0</v>
      </c>
      <c r="E842">
        <f t="shared" si="65"/>
        <v>0</v>
      </c>
      <c r="F842" s="16" t="e">
        <f t="shared" si="66"/>
        <v>#DIV/0!</v>
      </c>
      <c r="G842">
        <f>'Data Entry'!K843</f>
        <v>0</v>
      </c>
      <c r="H842">
        <f>'Data Entry'!L843</f>
        <v>0</v>
      </c>
      <c r="I842">
        <f t="shared" si="67"/>
        <v>0</v>
      </c>
      <c r="J842" s="16" t="e">
        <f t="shared" si="68"/>
        <v>#DIV/0!</v>
      </c>
      <c r="K842">
        <f>SUMIF('Data Entry'!M$3:M$1000,A842,'Data Entry'!N$3:N$1000)+SUMIF('Data Entry'!O$3:O$1000,A842,'Data Entry'!P$3:P$1000)+SUMIF('Data Entry'!Q$3:Q$1000,A842,'Data Entry'!R$3:R$1000)</f>
        <v>0</v>
      </c>
      <c r="L842">
        <f t="shared" si="69"/>
        <v>0</v>
      </c>
    </row>
    <row r="843" spans="1:12">
      <c r="A843">
        <f>'Data Entry'!A844</f>
        <v>0</v>
      </c>
      <c r="B843">
        <f>'Data Entry'!B844</f>
        <v>0</v>
      </c>
      <c r="C843">
        <f>'Data Entry'!I844</f>
        <v>0</v>
      </c>
      <c r="D843">
        <f>'Data Entry'!J844</f>
        <v>0</v>
      </c>
      <c r="E843">
        <f t="shared" si="65"/>
        <v>0</v>
      </c>
      <c r="F843" s="16" t="e">
        <f t="shared" si="66"/>
        <v>#DIV/0!</v>
      </c>
      <c r="G843">
        <f>'Data Entry'!K844</f>
        <v>0</v>
      </c>
      <c r="H843">
        <f>'Data Entry'!L844</f>
        <v>0</v>
      </c>
      <c r="I843">
        <f t="shared" si="67"/>
        <v>0</v>
      </c>
      <c r="J843" s="16" t="e">
        <f t="shared" si="68"/>
        <v>#DIV/0!</v>
      </c>
      <c r="K843">
        <f>SUMIF('Data Entry'!M$3:M$1000,A843,'Data Entry'!N$3:N$1000)+SUMIF('Data Entry'!O$3:O$1000,A843,'Data Entry'!P$3:P$1000)+SUMIF('Data Entry'!Q$3:Q$1000,A843,'Data Entry'!R$3:R$1000)</f>
        <v>0</v>
      </c>
      <c r="L843">
        <f t="shared" si="69"/>
        <v>0</v>
      </c>
    </row>
    <row r="844" spans="1:12">
      <c r="A844">
        <f>'Data Entry'!A845</f>
        <v>0</v>
      </c>
      <c r="B844">
        <f>'Data Entry'!B845</f>
        <v>0</v>
      </c>
      <c r="C844">
        <f>'Data Entry'!I845</f>
        <v>0</v>
      </c>
      <c r="D844">
        <f>'Data Entry'!J845</f>
        <v>0</v>
      </c>
      <c r="E844">
        <f t="shared" si="65"/>
        <v>0</v>
      </c>
      <c r="F844" s="16" t="e">
        <f t="shared" si="66"/>
        <v>#DIV/0!</v>
      </c>
      <c r="G844">
        <f>'Data Entry'!K845</f>
        <v>0</v>
      </c>
      <c r="H844">
        <f>'Data Entry'!L845</f>
        <v>0</v>
      </c>
      <c r="I844">
        <f t="shared" si="67"/>
        <v>0</v>
      </c>
      <c r="J844" s="16" t="e">
        <f t="shared" si="68"/>
        <v>#DIV/0!</v>
      </c>
      <c r="K844">
        <f>SUMIF('Data Entry'!M$3:M$1000,A844,'Data Entry'!N$3:N$1000)+SUMIF('Data Entry'!O$3:O$1000,A844,'Data Entry'!P$3:P$1000)+SUMIF('Data Entry'!Q$3:Q$1000,A844,'Data Entry'!R$3:R$1000)</f>
        <v>0</v>
      </c>
      <c r="L844">
        <f t="shared" si="69"/>
        <v>0</v>
      </c>
    </row>
    <row r="845" spans="1:12">
      <c r="A845">
        <f>'Data Entry'!A846</f>
        <v>0</v>
      </c>
      <c r="B845">
        <f>'Data Entry'!B846</f>
        <v>0</v>
      </c>
      <c r="C845">
        <f>'Data Entry'!I846</f>
        <v>0</v>
      </c>
      <c r="D845">
        <f>'Data Entry'!J846</f>
        <v>0</v>
      </c>
      <c r="E845">
        <f t="shared" si="65"/>
        <v>0</v>
      </c>
      <c r="F845" s="16" t="e">
        <f t="shared" si="66"/>
        <v>#DIV/0!</v>
      </c>
      <c r="G845">
        <f>'Data Entry'!K846</f>
        <v>0</v>
      </c>
      <c r="H845">
        <f>'Data Entry'!L846</f>
        <v>0</v>
      </c>
      <c r="I845">
        <f t="shared" si="67"/>
        <v>0</v>
      </c>
      <c r="J845" s="16" t="e">
        <f t="shared" si="68"/>
        <v>#DIV/0!</v>
      </c>
      <c r="K845">
        <f>SUMIF('Data Entry'!M$3:M$1000,A845,'Data Entry'!N$3:N$1000)+SUMIF('Data Entry'!O$3:O$1000,A845,'Data Entry'!P$3:P$1000)+SUMIF('Data Entry'!Q$3:Q$1000,A845,'Data Entry'!R$3:R$1000)</f>
        <v>0</v>
      </c>
      <c r="L845">
        <f t="shared" si="69"/>
        <v>0</v>
      </c>
    </row>
    <row r="846" spans="1:12">
      <c r="A846">
        <f>'Data Entry'!A847</f>
        <v>0</v>
      </c>
      <c r="B846">
        <f>'Data Entry'!B847</f>
        <v>0</v>
      </c>
      <c r="C846">
        <f>'Data Entry'!I847</f>
        <v>0</v>
      </c>
      <c r="D846">
        <f>'Data Entry'!J847</f>
        <v>0</v>
      </c>
      <c r="E846">
        <f t="shared" si="65"/>
        <v>0</v>
      </c>
      <c r="F846" s="16" t="e">
        <f t="shared" si="66"/>
        <v>#DIV/0!</v>
      </c>
      <c r="G846">
        <f>'Data Entry'!K847</f>
        <v>0</v>
      </c>
      <c r="H846">
        <f>'Data Entry'!L847</f>
        <v>0</v>
      </c>
      <c r="I846">
        <f t="shared" si="67"/>
        <v>0</v>
      </c>
      <c r="J846" s="16" t="e">
        <f t="shared" si="68"/>
        <v>#DIV/0!</v>
      </c>
      <c r="K846">
        <f>SUMIF('Data Entry'!M$3:M$1000,A846,'Data Entry'!N$3:N$1000)+SUMIF('Data Entry'!O$3:O$1000,A846,'Data Entry'!P$3:P$1000)+SUMIF('Data Entry'!Q$3:Q$1000,A846,'Data Entry'!R$3:R$1000)</f>
        <v>0</v>
      </c>
      <c r="L846">
        <f t="shared" si="69"/>
        <v>0</v>
      </c>
    </row>
    <row r="847" spans="1:12">
      <c r="A847">
        <f>'Data Entry'!A848</f>
        <v>0</v>
      </c>
      <c r="B847">
        <f>'Data Entry'!B848</f>
        <v>0</v>
      </c>
      <c r="C847">
        <f>'Data Entry'!I848</f>
        <v>0</v>
      </c>
      <c r="D847">
        <f>'Data Entry'!J848</f>
        <v>0</v>
      </c>
      <c r="E847">
        <f t="shared" si="65"/>
        <v>0</v>
      </c>
      <c r="F847" s="16" t="e">
        <f t="shared" si="66"/>
        <v>#DIV/0!</v>
      </c>
      <c r="G847">
        <f>'Data Entry'!K848</f>
        <v>0</v>
      </c>
      <c r="H847">
        <f>'Data Entry'!L848</f>
        <v>0</v>
      </c>
      <c r="I847">
        <f t="shared" si="67"/>
        <v>0</v>
      </c>
      <c r="J847" s="16" t="e">
        <f t="shared" si="68"/>
        <v>#DIV/0!</v>
      </c>
      <c r="K847">
        <f>SUMIF('Data Entry'!M$3:M$1000,A847,'Data Entry'!N$3:N$1000)+SUMIF('Data Entry'!O$3:O$1000,A847,'Data Entry'!P$3:P$1000)+SUMIF('Data Entry'!Q$3:Q$1000,A847,'Data Entry'!R$3:R$1000)</f>
        <v>0</v>
      </c>
      <c r="L847">
        <f t="shared" si="69"/>
        <v>0</v>
      </c>
    </row>
    <row r="848" spans="1:12">
      <c r="A848">
        <f>'Data Entry'!A849</f>
        <v>0</v>
      </c>
      <c r="B848">
        <f>'Data Entry'!B849</f>
        <v>0</v>
      </c>
      <c r="C848">
        <f>'Data Entry'!I849</f>
        <v>0</v>
      </c>
      <c r="D848">
        <f>'Data Entry'!J849</f>
        <v>0</v>
      </c>
      <c r="E848">
        <f t="shared" si="65"/>
        <v>0</v>
      </c>
      <c r="F848" s="16" t="e">
        <f t="shared" si="66"/>
        <v>#DIV/0!</v>
      </c>
      <c r="G848">
        <f>'Data Entry'!K849</f>
        <v>0</v>
      </c>
      <c r="H848">
        <f>'Data Entry'!L849</f>
        <v>0</v>
      </c>
      <c r="I848">
        <f t="shared" si="67"/>
        <v>0</v>
      </c>
      <c r="J848" s="16" t="e">
        <f t="shared" si="68"/>
        <v>#DIV/0!</v>
      </c>
      <c r="K848">
        <f>SUMIF('Data Entry'!M$3:M$1000,A848,'Data Entry'!N$3:N$1000)+SUMIF('Data Entry'!O$3:O$1000,A848,'Data Entry'!P$3:P$1000)+SUMIF('Data Entry'!Q$3:Q$1000,A848,'Data Entry'!R$3:R$1000)</f>
        <v>0</v>
      </c>
      <c r="L848">
        <f t="shared" si="69"/>
        <v>0</v>
      </c>
    </row>
    <row r="849" spans="1:12">
      <c r="A849">
        <f>'Data Entry'!A850</f>
        <v>0</v>
      </c>
      <c r="B849">
        <f>'Data Entry'!B850</f>
        <v>0</v>
      </c>
      <c r="C849">
        <f>'Data Entry'!I850</f>
        <v>0</v>
      </c>
      <c r="D849">
        <f>'Data Entry'!J850</f>
        <v>0</v>
      </c>
      <c r="E849">
        <f t="shared" si="65"/>
        <v>0</v>
      </c>
      <c r="F849" s="16" t="e">
        <f t="shared" si="66"/>
        <v>#DIV/0!</v>
      </c>
      <c r="G849">
        <f>'Data Entry'!K850</f>
        <v>0</v>
      </c>
      <c r="H849">
        <f>'Data Entry'!L850</f>
        <v>0</v>
      </c>
      <c r="I849">
        <f t="shared" si="67"/>
        <v>0</v>
      </c>
      <c r="J849" s="16" t="e">
        <f t="shared" si="68"/>
        <v>#DIV/0!</v>
      </c>
      <c r="K849">
        <f>SUMIF('Data Entry'!M$3:M$1000,A849,'Data Entry'!N$3:N$1000)+SUMIF('Data Entry'!O$3:O$1000,A849,'Data Entry'!P$3:P$1000)+SUMIF('Data Entry'!Q$3:Q$1000,A849,'Data Entry'!R$3:R$1000)</f>
        <v>0</v>
      </c>
      <c r="L849">
        <f t="shared" si="69"/>
        <v>0</v>
      </c>
    </row>
    <row r="850" spans="1:12">
      <c r="A850">
        <f>'Data Entry'!A851</f>
        <v>0</v>
      </c>
      <c r="B850">
        <f>'Data Entry'!B851</f>
        <v>0</v>
      </c>
      <c r="C850">
        <f>'Data Entry'!I851</f>
        <v>0</v>
      </c>
      <c r="D850">
        <f>'Data Entry'!J851</f>
        <v>0</v>
      </c>
      <c r="E850">
        <f t="shared" si="65"/>
        <v>0</v>
      </c>
      <c r="F850" s="16" t="e">
        <f t="shared" si="66"/>
        <v>#DIV/0!</v>
      </c>
      <c r="G850">
        <f>'Data Entry'!K851</f>
        <v>0</v>
      </c>
      <c r="H850">
        <f>'Data Entry'!L851</f>
        <v>0</v>
      </c>
      <c r="I850">
        <f t="shared" si="67"/>
        <v>0</v>
      </c>
      <c r="J850" s="16" t="e">
        <f t="shared" si="68"/>
        <v>#DIV/0!</v>
      </c>
      <c r="K850">
        <f>SUMIF('Data Entry'!M$3:M$1000,A850,'Data Entry'!N$3:N$1000)+SUMIF('Data Entry'!O$3:O$1000,A850,'Data Entry'!P$3:P$1000)+SUMIF('Data Entry'!Q$3:Q$1000,A850,'Data Entry'!R$3:R$1000)</f>
        <v>0</v>
      </c>
      <c r="L850">
        <f t="shared" si="69"/>
        <v>0</v>
      </c>
    </row>
    <row r="851" spans="1:12">
      <c r="A851">
        <f>'Data Entry'!A852</f>
        <v>0</v>
      </c>
      <c r="B851">
        <f>'Data Entry'!B852</f>
        <v>0</v>
      </c>
      <c r="C851">
        <f>'Data Entry'!I852</f>
        <v>0</v>
      </c>
      <c r="D851">
        <f>'Data Entry'!J852</f>
        <v>0</v>
      </c>
      <c r="E851">
        <f t="shared" si="65"/>
        <v>0</v>
      </c>
      <c r="F851" s="16" t="e">
        <f t="shared" si="66"/>
        <v>#DIV/0!</v>
      </c>
      <c r="G851">
        <f>'Data Entry'!K852</f>
        <v>0</v>
      </c>
      <c r="H851">
        <f>'Data Entry'!L852</f>
        <v>0</v>
      </c>
      <c r="I851">
        <f t="shared" si="67"/>
        <v>0</v>
      </c>
      <c r="J851" s="16" t="e">
        <f t="shared" si="68"/>
        <v>#DIV/0!</v>
      </c>
      <c r="K851">
        <f>SUMIF('Data Entry'!M$3:M$1000,A851,'Data Entry'!N$3:N$1000)+SUMIF('Data Entry'!O$3:O$1000,A851,'Data Entry'!P$3:P$1000)+SUMIF('Data Entry'!Q$3:Q$1000,A851,'Data Entry'!R$3:R$1000)</f>
        <v>0</v>
      </c>
      <c r="L851">
        <f t="shared" si="69"/>
        <v>0</v>
      </c>
    </row>
    <row r="852" spans="1:12">
      <c r="A852">
        <f>'Data Entry'!A853</f>
        <v>0</v>
      </c>
      <c r="B852">
        <f>'Data Entry'!B853</f>
        <v>0</v>
      </c>
      <c r="C852">
        <f>'Data Entry'!I853</f>
        <v>0</v>
      </c>
      <c r="D852">
        <f>'Data Entry'!J853</f>
        <v>0</v>
      </c>
      <c r="E852">
        <f t="shared" si="65"/>
        <v>0</v>
      </c>
      <c r="F852" s="16" t="e">
        <f t="shared" si="66"/>
        <v>#DIV/0!</v>
      </c>
      <c r="G852">
        <f>'Data Entry'!K853</f>
        <v>0</v>
      </c>
      <c r="H852">
        <f>'Data Entry'!L853</f>
        <v>0</v>
      </c>
      <c r="I852">
        <f t="shared" si="67"/>
        <v>0</v>
      </c>
      <c r="J852" s="16" t="e">
        <f t="shared" si="68"/>
        <v>#DIV/0!</v>
      </c>
      <c r="K852">
        <f>SUMIF('Data Entry'!M$3:M$1000,A852,'Data Entry'!N$3:N$1000)+SUMIF('Data Entry'!O$3:O$1000,A852,'Data Entry'!P$3:P$1000)+SUMIF('Data Entry'!Q$3:Q$1000,A852,'Data Entry'!R$3:R$1000)</f>
        <v>0</v>
      </c>
      <c r="L852">
        <f t="shared" si="69"/>
        <v>0</v>
      </c>
    </row>
    <row r="853" spans="1:12">
      <c r="A853">
        <f>'Data Entry'!A854</f>
        <v>0</v>
      </c>
      <c r="B853">
        <f>'Data Entry'!B854</f>
        <v>0</v>
      </c>
      <c r="C853">
        <f>'Data Entry'!I854</f>
        <v>0</v>
      </c>
      <c r="D853">
        <f>'Data Entry'!J854</f>
        <v>0</v>
      </c>
      <c r="E853">
        <f t="shared" si="65"/>
        <v>0</v>
      </c>
      <c r="F853" s="16" t="e">
        <f t="shared" si="66"/>
        <v>#DIV/0!</v>
      </c>
      <c r="G853">
        <f>'Data Entry'!K854</f>
        <v>0</v>
      </c>
      <c r="H853">
        <f>'Data Entry'!L854</f>
        <v>0</v>
      </c>
      <c r="I853">
        <f t="shared" si="67"/>
        <v>0</v>
      </c>
      <c r="J853" s="16" t="e">
        <f t="shared" si="68"/>
        <v>#DIV/0!</v>
      </c>
      <c r="K853">
        <f>SUMIF('Data Entry'!M$3:M$1000,A853,'Data Entry'!N$3:N$1000)+SUMIF('Data Entry'!O$3:O$1000,A853,'Data Entry'!P$3:P$1000)+SUMIF('Data Entry'!Q$3:Q$1000,A853,'Data Entry'!R$3:R$1000)</f>
        <v>0</v>
      </c>
      <c r="L853">
        <f t="shared" si="69"/>
        <v>0</v>
      </c>
    </row>
    <row r="854" spans="1:12">
      <c r="A854">
        <f>'Data Entry'!A855</f>
        <v>0</v>
      </c>
      <c r="B854">
        <f>'Data Entry'!B855</f>
        <v>0</v>
      </c>
      <c r="C854">
        <f>'Data Entry'!I855</f>
        <v>0</v>
      </c>
      <c r="D854">
        <f>'Data Entry'!J855</f>
        <v>0</v>
      </c>
      <c r="E854">
        <f t="shared" si="65"/>
        <v>0</v>
      </c>
      <c r="F854" s="16" t="e">
        <f t="shared" si="66"/>
        <v>#DIV/0!</v>
      </c>
      <c r="G854">
        <f>'Data Entry'!K855</f>
        <v>0</v>
      </c>
      <c r="H854">
        <f>'Data Entry'!L855</f>
        <v>0</v>
      </c>
      <c r="I854">
        <f t="shared" si="67"/>
        <v>0</v>
      </c>
      <c r="J854" s="16" t="e">
        <f t="shared" si="68"/>
        <v>#DIV/0!</v>
      </c>
      <c r="K854">
        <f>SUMIF('Data Entry'!M$3:M$1000,A854,'Data Entry'!N$3:N$1000)+SUMIF('Data Entry'!O$3:O$1000,A854,'Data Entry'!P$3:P$1000)+SUMIF('Data Entry'!Q$3:Q$1000,A854,'Data Entry'!R$3:R$1000)</f>
        <v>0</v>
      </c>
      <c r="L854">
        <f t="shared" si="69"/>
        <v>0</v>
      </c>
    </row>
    <row r="855" spans="1:12">
      <c r="A855">
        <f>'Data Entry'!A856</f>
        <v>0</v>
      </c>
      <c r="B855">
        <f>'Data Entry'!B856</f>
        <v>0</v>
      </c>
      <c r="C855">
        <f>'Data Entry'!I856</f>
        <v>0</v>
      </c>
      <c r="D855">
        <f>'Data Entry'!J856</f>
        <v>0</v>
      </c>
      <c r="E855">
        <f t="shared" si="65"/>
        <v>0</v>
      </c>
      <c r="F855" s="16" t="e">
        <f t="shared" si="66"/>
        <v>#DIV/0!</v>
      </c>
      <c r="G855">
        <f>'Data Entry'!K856</f>
        <v>0</v>
      </c>
      <c r="H855">
        <f>'Data Entry'!L856</f>
        <v>0</v>
      </c>
      <c r="I855">
        <f t="shared" si="67"/>
        <v>0</v>
      </c>
      <c r="J855" s="16" t="e">
        <f t="shared" si="68"/>
        <v>#DIV/0!</v>
      </c>
      <c r="K855">
        <f>SUMIF('Data Entry'!M$3:M$1000,A855,'Data Entry'!N$3:N$1000)+SUMIF('Data Entry'!O$3:O$1000,A855,'Data Entry'!P$3:P$1000)+SUMIF('Data Entry'!Q$3:Q$1000,A855,'Data Entry'!R$3:R$1000)</f>
        <v>0</v>
      </c>
      <c r="L855">
        <f t="shared" si="69"/>
        <v>0</v>
      </c>
    </row>
    <row r="856" spans="1:12">
      <c r="A856">
        <f>'Data Entry'!A857</f>
        <v>0</v>
      </c>
      <c r="B856">
        <f>'Data Entry'!B857</f>
        <v>0</v>
      </c>
      <c r="C856">
        <f>'Data Entry'!I857</f>
        <v>0</v>
      </c>
      <c r="D856">
        <f>'Data Entry'!J857</f>
        <v>0</v>
      </c>
      <c r="E856">
        <f t="shared" si="65"/>
        <v>0</v>
      </c>
      <c r="F856" s="16" t="e">
        <f t="shared" si="66"/>
        <v>#DIV/0!</v>
      </c>
      <c r="G856">
        <f>'Data Entry'!K857</f>
        <v>0</v>
      </c>
      <c r="H856">
        <f>'Data Entry'!L857</f>
        <v>0</v>
      </c>
      <c r="I856">
        <f t="shared" si="67"/>
        <v>0</v>
      </c>
      <c r="J856" s="16" t="e">
        <f t="shared" si="68"/>
        <v>#DIV/0!</v>
      </c>
      <c r="K856">
        <f>SUMIF('Data Entry'!M$3:M$1000,A856,'Data Entry'!N$3:N$1000)+SUMIF('Data Entry'!O$3:O$1000,A856,'Data Entry'!P$3:P$1000)+SUMIF('Data Entry'!Q$3:Q$1000,A856,'Data Entry'!R$3:R$1000)</f>
        <v>0</v>
      </c>
      <c r="L856">
        <f t="shared" si="69"/>
        <v>0</v>
      </c>
    </row>
    <row r="857" spans="1:12">
      <c r="A857">
        <f>'Data Entry'!A858</f>
        <v>0</v>
      </c>
      <c r="B857">
        <f>'Data Entry'!B858</f>
        <v>0</v>
      </c>
      <c r="C857">
        <f>'Data Entry'!I858</f>
        <v>0</v>
      </c>
      <c r="D857">
        <f>'Data Entry'!J858</f>
        <v>0</v>
      </c>
      <c r="E857">
        <f t="shared" si="65"/>
        <v>0</v>
      </c>
      <c r="F857" s="16" t="e">
        <f t="shared" si="66"/>
        <v>#DIV/0!</v>
      </c>
      <c r="G857">
        <f>'Data Entry'!K858</f>
        <v>0</v>
      </c>
      <c r="H857">
        <f>'Data Entry'!L858</f>
        <v>0</v>
      </c>
      <c r="I857">
        <f t="shared" si="67"/>
        <v>0</v>
      </c>
      <c r="J857" s="16" t="e">
        <f t="shared" si="68"/>
        <v>#DIV/0!</v>
      </c>
      <c r="K857">
        <f>SUMIF('Data Entry'!M$3:M$1000,A857,'Data Entry'!N$3:N$1000)+SUMIF('Data Entry'!O$3:O$1000,A857,'Data Entry'!P$3:P$1000)+SUMIF('Data Entry'!Q$3:Q$1000,A857,'Data Entry'!R$3:R$1000)</f>
        <v>0</v>
      </c>
      <c r="L857">
        <f t="shared" si="69"/>
        <v>0</v>
      </c>
    </row>
    <row r="858" spans="1:12">
      <c r="A858">
        <f>'Data Entry'!A859</f>
        <v>0</v>
      </c>
      <c r="B858">
        <f>'Data Entry'!B859</f>
        <v>0</v>
      </c>
      <c r="C858">
        <f>'Data Entry'!I859</f>
        <v>0</v>
      </c>
      <c r="D858">
        <f>'Data Entry'!J859</f>
        <v>0</v>
      </c>
      <c r="E858">
        <f t="shared" si="65"/>
        <v>0</v>
      </c>
      <c r="F858" s="16" t="e">
        <f t="shared" si="66"/>
        <v>#DIV/0!</v>
      </c>
      <c r="G858">
        <f>'Data Entry'!K859</f>
        <v>0</v>
      </c>
      <c r="H858">
        <f>'Data Entry'!L859</f>
        <v>0</v>
      </c>
      <c r="I858">
        <f t="shared" si="67"/>
        <v>0</v>
      </c>
      <c r="J858" s="16" t="e">
        <f t="shared" si="68"/>
        <v>#DIV/0!</v>
      </c>
      <c r="K858">
        <f>SUMIF('Data Entry'!M$3:M$1000,A858,'Data Entry'!N$3:N$1000)+SUMIF('Data Entry'!O$3:O$1000,A858,'Data Entry'!P$3:P$1000)+SUMIF('Data Entry'!Q$3:Q$1000,A858,'Data Entry'!R$3:R$1000)</f>
        <v>0</v>
      </c>
      <c r="L858">
        <f t="shared" si="69"/>
        <v>0</v>
      </c>
    </row>
    <row r="859" spans="1:12">
      <c r="A859">
        <f>'Data Entry'!A860</f>
        <v>0</v>
      </c>
      <c r="B859">
        <f>'Data Entry'!B860</f>
        <v>0</v>
      </c>
      <c r="C859">
        <f>'Data Entry'!I860</f>
        <v>0</v>
      </c>
      <c r="D859">
        <f>'Data Entry'!J860</f>
        <v>0</v>
      </c>
      <c r="E859">
        <f t="shared" si="65"/>
        <v>0</v>
      </c>
      <c r="F859" s="16" t="e">
        <f t="shared" si="66"/>
        <v>#DIV/0!</v>
      </c>
      <c r="G859">
        <f>'Data Entry'!K860</f>
        <v>0</v>
      </c>
      <c r="H859">
        <f>'Data Entry'!L860</f>
        <v>0</v>
      </c>
      <c r="I859">
        <f t="shared" si="67"/>
        <v>0</v>
      </c>
      <c r="J859" s="16" t="e">
        <f t="shared" si="68"/>
        <v>#DIV/0!</v>
      </c>
      <c r="K859">
        <f>SUMIF('Data Entry'!M$3:M$1000,A859,'Data Entry'!N$3:N$1000)+SUMIF('Data Entry'!O$3:O$1000,A859,'Data Entry'!P$3:P$1000)+SUMIF('Data Entry'!Q$3:Q$1000,A859,'Data Entry'!R$3:R$1000)</f>
        <v>0</v>
      </c>
      <c r="L859">
        <f t="shared" si="69"/>
        <v>0</v>
      </c>
    </row>
    <row r="860" spans="1:12">
      <c r="A860">
        <f>'Data Entry'!A861</f>
        <v>0</v>
      </c>
      <c r="B860">
        <f>'Data Entry'!B861</f>
        <v>0</v>
      </c>
      <c r="C860">
        <f>'Data Entry'!I861</f>
        <v>0</v>
      </c>
      <c r="D860">
        <f>'Data Entry'!J861</f>
        <v>0</v>
      </c>
      <c r="E860">
        <f t="shared" si="65"/>
        <v>0</v>
      </c>
      <c r="F860" s="16" t="e">
        <f t="shared" si="66"/>
        <v>#DIV/0!</v>
      </c>
      <c r="G860">
        <f>'Data Entry'!K861</f>
        <v>0</v>
      </c>
      <c r="H860">
        <f>'Data Entry'!L861</f>
        <v>0</v>
      </c>
      <c r="I860">
        <f t="shared" si="67"/>
        <v>0</v>
      </c>
      <c r="J860" s="16" t="e">
        <f t="shared" si="68"/>
        <v>#DIV/0!</v>
      </c>
      <c r="K860">
        <f>SUMIF('Data Entry'!M$3:M$1000,A860,'Data Entry'!N$3:N$1000)+SUMIF('Data Entry'!O$3:O$1000,A860,'Data Entry'!P$3:P$1000)+SUMIF('Data Entry'!Q$3:Q$1000,A860,'Data Entry'!R$3:R$1000)</f>
        <v>0</v>
      </c>
      <c r="L860">
        <f t="shared" si="69"/>
        <v>0</v>
      </c>
    </row>
    <row r="861" spans="1:12">
      <c r="A861">
        <f>'Data Entry'!A862</f>
        <v>0</v>
      </c>
      <c r="B861">
        <f>'Data Entry'!B862</f>
        <v>0</v>
      </c>
      <c r="C861">
        <f>'Data Entry'!I862</f>
        <v>0</v>
      </c>
      <c r="D861">
        <f>'Data Entry'!J862</f>
        <v>0</v>
      </c>
      <c r="E861">
        <f t="shared" si="65"/>
        <v>0</v>
      </c>
      <c r="F861" s="16" t="e">
        <f t="shared" si="66"/>
        <v>#DIV/0!</v>
      </c>
      <c r="G861">
        <f>'Data Entry'!K862</f>
        <v>0</v>
      </c>
      <c r="H861">
        <f>'Data Entry'!L862</f>
        <v>0</v>
      </c>
      <c r="I861">
        <f t="shared" si="67"/>
        <v>0</v>
      </c>
      <c r="J861" s="16" t="e">
        <f t="shared" si="68"/>
        <v>#DIV/0!</v>
      </c>
      <c r="K861">
        <f>SUMIF('Data Entry'!M$3:M$1000,A861,'Data Entry'!N$3:N$1000)+SUMIF('Data Entry'!O$3:O$1000,A861,'Data Entry'!P$3:P$1000)+SUMIF('Data Entry'!Q$3:Q$1000,A861,'Data Entry'!R$3:R$1000)</f>
        <v>0</v>
      </c>
      <c r="L861">
        <f t="shared" si="69"/>
        <v>0</v>
      </c>
    </row>
    <row r="862" spans="1:12">
      <c r="A862">
        <f>'Data Entry'!A863</f>
        <v>0</v>
      </c>
      <c r="B862">
        <f>'Data Entry'!B863</f>
        <v>0</v>
      </c>
      <c r="C862">
        <f>'Data Entry'!I863</f>
        <v>0</v>
      </c>
      <c r="D862">
        <f>'Data Entry'!J863</f>
        <v>0</v>
      </c>
      <c r="E862">
        <f t="shared" si="65"/>
        <v>0</v>
      </c>
      <c r="F862" s="16" t="e">
        <f t="shared" si="66"/>
        <v>#DIV/0!</v>
      </c>
      <c r="G862">
        <f>'Data Entry'!K863</f>
        <v>0</v>
      </c>
      <c r="H862">
        <f>'Data Entry'!L863</f>
        <v>0</v>
      </c>
      <c r="I862">
        <f t="shared" si="67"/>
        <v>0</v>
      </c>
      <c r="J862" s="16" t="e">
        <f t="shared" si="68"/>
        <v>#DIV/0!</v>
      </c>
      <c r="K862">
        <f>SUMIF('Data Entry'!M$3:M$1000,A862,'Data Entry'!N$3:N$1000)+SUMIF('Data Entry'!O$3:O$1000,A862,'Data Entry'!P$3:P$1000)+SUMIF('Data Entry'!Q$3:Q$1000,A862,'Data Entry'!R$3:R$1000)</f>
        <v>0</v>
      </c>
      <c r="L862">
        <f t="shared" si="69"/>
        <v>0</v>
      </c>
    </row>
    <row r="863" spans="1:12">
      <c r="A863">
        <f>'Data Entry'!A864</f>
        <v>0</v>
      </c>
      <c r="B863">
        <f>'Data Entry'!B864</f>
        <v>0</v>
      </c>
      <c r="C863">
        <f>'Data Entry'!I864</f>
        <v>0</v>
      </c>
      <c r="D863">
        <f>'Data Entry'!J864</f>
        <v>0</v>
      </c>
      <c r="E863">
        <f t="shared" si="65"/>
        <v>0</v>
      </c>
      <c r="F863" s="16" t="e">
        <f t="shared" si="66"/>
        <v>#DIV/0!</v>
      </c>
      <c r="G863">
        <f>'Data Entry'!K864</f>
        <v>0</v>
      </c>
      <c r="H863">
        <f>'Data Entry'!L864</f>
        <v>0</v>
      </c>
      <c r="I863">
        <f t="shared" si="67"/>
        <v>0</v>
      </c>
      <c r="J863" s="16" t="e">
        <f t="shared" si="68"/>
        <v>#DIV/0!</v>
      </c>
      <c r="K863">
        <f>SUMIF('Data Entry'!M$3:M$1000,A863,'Data Entry'!N$3:N$1000)+SUMIF('Data Entry'!O$3:O$1000,A863,'Data Entry'!P$3:P$1000)+SUMIF('Data Entry'!Q$3:Q$1000,A863,'Data Entry'!R$3:R$1000)</f>
        <v>0</v>
      </c>
      <c r="L863">
        <f t="shared" si="69"/>
        <v>0</v>
      </c>
    </row>
    <row r="864" spans="1:12">
      <c r="A864">
        <f>'Data Entry'!A865</f>
        <v>0</v>
      </c>
      <c r="B864">
        <f>'Data Entry'!B865</f>
        <v>0</v>
      </c>
      <c r="C864">
        <f>'Data Entry'!I865</f>
        <v>0</v>
      </c>
      <c r="D864">
        <f>'Data Entry'!J865</f>
        <v>0</v>
      </c>
      <c r="E864">
        <f t="shared" si="65"/>
        <v>0</v>
      </c>
      <c r="F864" s="16" t="e">
        <f t="shared" si="66"/>
        <v>#DIV/0!</v>
      </c>
      <c r="G864">
        <f>'Data Entry'!K865</f>
        <v>0</v>
      </c>
      <c r="H864">
        <f>'Data Entry'!L865</f>
        <v>0</v>
      </c>
      <c r="I864">
        <f t="shared" si="67"/>
        <v>0</v>
      </c>
      <c r="J864" s="16" t="e">
        <f t="shared" si="68"/>
        <v>#DIV/0!</v>
      </c>
      <c r="K864">
        <f>SUMIF('Data Entry'!M$3:M$1000,A864,'Data Entry'!N$3:N$1000)+SUMIF('Data Entry'!O$3:O$1000,A864,'Data Entry'!P$3:P$1000)+SUMIF('Data Entry'!Q$3:Q$1000,A864,'Data Entry'!R$3:R$1000)</f>
        <v>0</v>
      </c>
      <c r="L864">
        <f t="shared" si="69"/>
        <v>0</v>
      </c>
    </row>
    <row r="865" spans="1:12">
      <c r="A865">
        <f>'Data Entry'!A866</f>
        <v>0</v>
      </c>
      <c r="B865">
        <f>'Data Entry'!B866</f>
        <v>0</v>
      </c>
      <c r="C865">
        <f>'Data Entry'!I866</f>
        <v>0</v>
      </c>
      <c r="D865">
        <f>'Data Entry'!J866</f>
        <v>0</v>
      </c>
      <c r="E865">
        <f t="shared" si="65"/>
        <v>0</v>
      </c>
      <c r="F865" s="16" t="e">
        <f t="shared" si="66"/>
        <v>#DIV/0!</v>
      </c>
      <c r="G865">
        <f>'Data Entry'!K866</f>
        <v>0</v>
      </c>
      <c r="H865">
        <f>'Data Entry'!L866</f>
        <v>0</v>
      </c>
      <c r="I865">
        <f t="shared" si="67"/>
        <v>0</v>
      </c>
      <c r="J865" s="16" t="e">
        <f t="shared" si="68"/>
        <v>#DIV/0!</v>
      </c>
      <c r="K865">
        <f>SUMIF('Data Entry'!M$3:M$1000,A865,'Data Entry'!N$3:N$1000)+SUMIF('Data Entry'!O$3:O$1000,A865,'Data Entry'!P$3:P$1000)+SUMIF('Data Entry'!Q$3:Q$1000,A865,'Data Entry'!R$3:R$1000)</f>
        <v>0</v>
      </c>
      <c r="L865">
        <f t="shared" si="69"/>
        <v>0</v>
      </c>
    </row>
    <row r="866" spans="1:12">
      <c r="A866">
        <f>'Data Entry'!A867</f>
        <v>0</v>
      </c>
      <c r="B866">
        <f>'Data Entry'!B867</f>
        <v>0</v>
      </c>
      <c r="C866">
        <f>'Data Entry'!I867</f>
        <v>0</v>
      </c>
      <c r="D866">
        <f>'Data Entry'!J867</f>
        <v>0</v>
      </c>
      <c r="E866">
        <f t="shared" si="65"/>
        <v>0</v>
      </c>
      <c r="F866" s="16" t="e">
        <f t="shared" si="66"/>
        <v>#DIV/0!</v>
      </c>
      <c r="G866">
        <f>'Data Entry'!K867</f>
        <v>0</v>
      </c>
      <c r="H866">
        <f>'Data Entry'!L867</f>
        <v>0</v>
      </c>
      <c r="I866">
        <f t="shared" si="67"/>
        <v>0</v>
      </c>
      <c r="J866" s="16" t="e">
        <f t="shared" si="68"/>
        <v>#DIV/0!</v>
      </c>
      <c r="K866">
        <f>SUMIF('Data Entry'!M$3:M$1000,A866,'Data Entry'!N$3:N$1000)+SUMIF('Data Entry'!O$3:O$1000,A866,'Data Entry'!P$3:P$1000)+SUMIF('Data Entry'!Q$3:Q$1000,A866,'Data Entry'!R$3:R$1000)</f>
        <v>0</v>
      </c>
      <c r="L866">
        <f t="shared" si="69"/>
        <v>0</v>
      </c>
    </row>
    <row r="867" spans="1:12">
      <c r="A867">
        <f>'Data Entry'!A868</f>
        <v>0</v>
      </c>
      <c r="B867">
        <f>'Data Entry'!B868</f>
        <v>0</v>
      </c>
      <c r="C867">
        <f>'Data Entry'!I868</f>
        <v>0</v>
      </c>
      <c r="D867">
        <f>'Data Entry'!J868</f>
        <v>0</v>
      </c>
      <c r="E867">
        <f t="shared" si="65"/>
        <v>0</v>
      </c>
      <c r="F867" s="16" t="e">
        <f t="shared" si="66"/>
        <v>#DIV/0!</v>
      </c>
      <c r="G867">
        <f>'Data Entry'!K868</f>
        <v>0</v>
      </c>
      <c r="H867">
        <f>'Data Entry'!L868</f>
        <v>0</v>
      </c>
      <c r="I867">
        <f t="shared" si="67"/>
        <v>0</v>
      </c>
      <c r="J867" s="16" t="e">
        <f t="shared" si="68"/>
        <v>#DIV/0!</v>
      </c>
      <c r="K867">
        <f>SUMIF('Data Entry'!M$3:M$1000,A867,'Data Entry'!N$3:N$1000)+SUMIF('Data Entry'!O$3:O$1000,A867,'Data Entry'!P$3:P$1000)+SUMIF('Data Entry'!Q$3:Q$1000,A867,'Data Entry'!R$3:R$1000)</f>
        <v>0</v>
      </c>
      <c r="L867">
        <f t="shared" si="69"/>
        <v>0</v>
      </c>
    </row>
    <row r="868" spans="1:12">
      <c r="A868">
        <f>'Data Entry'!A869</f>
        <v>0</v>
      </c>
      <c r="B868">
        <f>'Data Entry'!B869</f>
        <v>0</v>
      </c>
      <c r="C868">
        <f>'Data Entry'!I869</f>
        <v>0</v>
      </c>
      <c r="D868">
        <f>'Data Entry'!J869</f>
        <v>0</v>
      </c>
      <c r="E868">
        <f t="shared" si="65"/>
        <v>0</v>
      </c>
      <c r="F868" s="16" t="e">
        <f t="shared" si="66"/>
        <v>#DIV/0!</v>
      </c>
      <c r="G868">
        <f>'Data Entry'!K869</f>
        <v>0</v>
      </c>
      <c r="H868">
        <f>'Data Entry'!L869</f>
        <v>0</v>
      </c>
      <c r="I868">
        <f t="shared" si="67"/>
        <v>0</v>
      </c>
      <c r="J868" s="16" t="e">
        <f t="shared" si="68"/>
        <v>#DIV/0!</v>
      </c>
      <c r="K868">
        <f>SUMIF('Data Entry'!M$3:M$1000,A868,'Data Entry'!N$3:N$1000)+SUMIF('Data Entry'!O$3:O$1000,A868,'Data Entry'!P$3:P$1000)+SUMIF('Data Entry'!Q$3:Q$1000,A868,'Data Entry'!R$3:R$1000)</f>
        <v>0</v>
      </c>
      <c r="L868">
        <f t="shared" si="69"/>
        <v>0</v>
      </c>
    </row>
    <row r="869" spans="1:12">
      <c r="A869">
        <f>'Data Entry'!A870</f>
        <v>0</v>
      </c>
      <c r="B869">
        <f>'Data Entry'!B870</f>
        <v>0</v>
      </c>
      <c r="C869">
        <f>'Data Entry'!I870</f>
        <v>0</v>
      </c>
      <c r="D869">
        <f>'Data Entry'!J870</f>
        <v>0</v>
      </c>
      <c r="E869">
        <f t="shared" si="65"/>
        <v>0</v>
      </c>
      <c r="F869" s="16" t="e">
        <f t="shared" si="66"/>
        <v>#DIV/0!</v>
      </c>
      <c r="G869">
        <f>'Data Entry'!K870</f>
        <v>0</v>
      </c>
      <c r="H869">
        <f>'Data Entry'!L870</f>
        <v>0</v>
      </c>
      <c r="I869">
        <f t="shared" si="67"/>
        <v>0</v>
      </c>
      <c r="J869" s="16" t="e">
        <f t="shared" si="68"/>
        <v>#DIV/0!</v>
      </c>
      <c r="K869">
        <f>SUMIF('Data Entry'!M$3:M$1000,A869,'Data Entry'!N$3:N$1000)+SUMIF('Data Entry'!O$3:O$1000,A869,'Data Entry'!P$3:P$1000)+SUMIF('Data Entry'!Q$3:Q$1000,A869,'Data Entry'!R$3:R$1000)</f>
        <v>0</v>
      </c>
      <c r="L869">
        <f t="shared" si="69"/>
        <v>0</v>
      </c>
    </row>
    <row r="870" spans="1:12">
      <c r="A870">
        <f>'Data Entry'!A871</f>
        <v>0</v>
      </c>
      <c r="B870">
        <f>'Data Entry'!B871</f>
        <v>0</v>
      </c>
      <c r="C870">
        <f>'Data Entry'!I871</f>
        <v>0</v>
      </c>
      <c r="D870">
        <f>'Data Entry'!J871</f>
        <v>0</v>
      </c>
      <c r="E870">
        <f t="shared" si="65"/>
        <v>0</v>
      </c>
      <c r="F870" s="16" t="e">
        <f t="shared" si="66"/>
        <v>#DIV/0!</v>
      </c>
      <c r="G870">
        <f>'Data Entry'!K871</f>
        <v>0</v>
      </c>
      <c r="H870">
        <f>'Data Entry'!L871</f>
        <v>0</v>
      </c>
      <c r="I870">
        <f t="shared" si="67"/>
        <v>0</v>
      </c>
      <c r="J870" s="16" t="e">
        <f t="shared" si="68"/>
        <v>#DIV/0!</v>
      </c>
      <c r="K870">
        <f>SUMIF('Data Entry'!M$3:M$1000,A870,'Data Entry'!N$3:N$1000)+SUMIF('Data Entry'!O$3:O$1000,A870,'Data Entry'!P$3:P$1000)+SUMIF('Data Entry'!Q$3:Q$1000,A870,'Data Entry'!R$3:R$1000)</f>
        <v>0</v>
      </c>
      <c r="L870">
        <f t="shared" si="69"/>
        <v>0</v>
      </c>
    </row>
    <row r="871" spans="1:12">
      <c r="A871">
        <f>'Data Entry'!A872</f>
        <v>0</v>
      </c>
      <c r="B871">
        <f>'Data Entry'!B872</f>
        <v>0</v>
      </c>
      <c r="C871">
        <f>'Data Entry'!I872</f>
        <v>0</v>
      </c>
      <c r="D871">
        <f>'Data Entry'!J872</f>
        <v>0</v>
      </c>
      <c r="E871">
        <f t="shared" si="65"/>
        <v>0</v>
      </c>
      <c r="F871" s="16" t="e">
        <f t="shared" si="66"/>
        <v>#DIV/0!</v>
      </c>
      <c r="G871">
        <f>'Data Entry'!K872</f>
        <v>0</v>
      </c>
      <c r="H871">
        <f>'Data Entry'!L872</f>
        <v>0</v>
      </c>
      <c r="I871">
        <f t="shared" si="67"/>
        <v>0</v>
      </c>
      <c r="J871" s="16" t="e">
        <f t="shared" si="68"/>
        <v>#DIV/0!</v>
      </c>
      <c r="K871">
        <f>SUMIF('Data Entry'!M$3:M$1000,A871,'Data Entry'!N$3:N$1000)+SUMIF('Data Entry'!O$3:O$1000,A871,'Data Entry'!P$3:P$1000)+SUMIF('Data Entry'!Q$3:Q$1000,A871,'Data Entry'!R$3:R$1000)</f>
        <v>0</v>
      </c>
      <c r="L871">
        <f t="shared" si="69"/>
        <v>0</v>
      </c>
    </row>
    <row r="872" spans="1:12">
      <c r="A872">
        <f>'Data Entry'!A873</f>
        <v>0</v>
      </c>
      <c r="B872">
        <f>'Data Entry'!B873</f>
        <v>0</v>
      </c>
      <c r="C872">
        <f>'Data Entry'!I873</f>
        <v>0</v>
      </c>
      <c r="D872">
        <f>'Data Entry'!J873</f>
        <v>0</v>
      </c>
      <c r="E872">
        <f t="shared" si="65"/>
        <v>0</v>
      </c>
      <c r="F872" s="16" t="e">
        <f t="shared" si="66"/>
        <v>#DIV/0!</v>
      </c>
      <c r="G872">
        <f>'Data Entry'!K873</f>
        <v>0</v>
      </c>
      <c r="H872">
        <f>'Data Entry'!L873</f>
        <v>0</v>
      </c>
      <c r="I872">
        <f t="shared" si="67"/>
        <v>0</v>
      </c>
      <c r="J872" s="16" t="e">
        <f t="shared" si="68"/>
        <v>#DIV/0!</v>
      </c>
      <c r="K872">
        <f>SUMIF('Data Entry'!M$3:M$1000,A872,'Data Entry'!N$3:N$1000)+SUMIF('Data Entry'!O$3:O$1000,A872,'Data Entry'!P$3:P$1000)+SUMIF('Data Entry'!Q$3:Q$1000,A872,'Data Entry'!R$3:R$1000)</f>
        <v>0</v>
      </c>
      <c r="L872">
        <f t="shared" si="69"/>
        <v>0</v>
      </c>
    </row>
    <row r="873" spans="1:12">
      <c r="A873">
        <f>'Data Entry'!A874</f>
        <v>0</v>
      </c>
      <c r="B873">
        <f>'Data Entry'!B874</f>
        <v>0</v>
      </c>
      <c r="C873">
        <f>'Data Entry'!I874</f>
        <v>0</v>
      </c>
      <c r="D873">
        <f>'Data Entry'!J874</f>
        <v>0</v>
      </c>
      <c r="E873">
        <f t="shared" si="65"/>
        <v>0</v>
      </c>
      <c r="F873" s="16" t="e">
        <f t="shared" si="66"/>
        <v>#DIV/0!</v>
      </c>
      <c r="G873">
        <f>'Data Entry'!K874</f>
        <v>0</v>
      </c>
      <c r="H873">
        <f>'Data Entry'!L874</f>
        <v>0</v>
      </c>
      <c r="I873">
        <f t="shared" si="67"/>
        <v>0</v>
      </c>
      <c r="J873" s="16" t="e">
        <f t="shared" si="68"/>
        <v>#DIV/0!</v>
      </c>
      <c r="K873">
        <f>SUMIF('Data Entry'!M$3:M$1000,A873,'Data Entry'!N$3:N$1000)+SUMIF('Data Entry'!O$3:O$1000,A873,'Data Entry'!P$3:P$1000)+SUMIF('Data Entry'!Q$3:Q$1000,A873,'Data Entry'!R$3:R$1000)</f>
        <v>0</v>
      </c>
      <c r="L873">
        <f t="shared" si="69"/>
        <v>0</v>
      </c>
    </row>
    <row r="874" spans="1:12">
      <c r="A874">
        <f>'Data Entry'!A875</f>
        <v>0</v>
      </c>
      <c r="B874">
        <f>'Data Entry'!B875</f>
        <v>0</v>
      </c>
      <c r="C874">
        <f>'Data Entry'!I875</f>
        <v>0</v>
      </c>
      <c r="D874">
        <f>'Data Entry'!J875</f>
        <v>0</v>
      </c>
      <c r="E874">
        <f t="shared" si="65"/>
        <v>0</v>
      </c>
      <c r="F874" s="16" t="e">
        <f t="shared" si="66"/>
        <v>#DIV/0!</v>
      </c>
      <c r="G874">
        <f>'Data Entry'!K875</f>
        <v>0</v>
      </c>
      <c r="H874">
        <f>'Data Entry'!L875</f>
        <v>0</v>
      </c>
      <c r="I874">
        <f t="shared" si="67"/>
        <v>0</v>
      </c>
      <c r="J874" s="16" t="e">
        <f t="shared" si="68"/>
        <v>#DIV/0!</v>
      </c>
      <c r="K874">
        <f>SUMIF('Data Entry'!M$3:M$1000,A874,'Data Entry'!N$3:N$1000)+SUMIF('Data Entry'!O$3:O$1000,A874,'Data Entry'!P$3:P$1000)+SUMIF('Data Entry'!Q$3:Q$1000,A874,'Data Entry'!R$3:R$1000)</f>
        <v>0</v>
      </c>
      <c r="L874">
        <f t="shared" si="69"/>
        <v>0</v>
      </c>
    </row>
    <row r="875" spans="1:12">
      <c r="A875">
        <f>'Data Entry'!A876</f>
        <v>0</v>
      </c>
      <c r="B875">
        <f>'Data Entry'!B876</f>
        <v>0</v>
      </c>
      <c r="C875">
        <f>'Data Entry'!I876</f>
        <v>0</v>
      </c>
      <c r="D875">
        <f>'Data Entry'!J876</f>
        <v>0</v>
      </c>
      <c r="E875">
        <f t="shared" si="65"/>
        <v>0</v>
      </c>
      <c r="F875" s="16" t="e">
        <f t="shared" si="66"/>
        <v>#DIV/0!</v>
      </c>
      <c r="G875">
        <f>'Data Entry'!K876</f>
        <v>0</v>
      </c>
      <c r="H875">
        <f>'Data Entry'!L876</f>
        <v>0</v>
      </c>
      <c r="I875">
        <f t="shared" si="67"/>
        <v>0</v>
      </c>
      <c r="J875" s="16" t="e">
        <f t="shared" si="68"/>
        <v>#DIV/0!</v>
      </c>
      <c r="K875">
        <f>SUMIF('Data Entry'!M$3:M$1000,A875,'Data Entry'!N$3:N$1000)+SUMIF('Data Entry'!O$3:O$1000,A875,'Data Entry'!P$3:P$1000)+SUMIF('Data Entry'!Q$3:Q$1000,A875,'Data Entry'!R$3:R$1000)</f>
        <v>0</v>
      </c>
      <c r="L875">
        <f t="shared" si="69"/>
        <v>0</v>
      </c>
    </row>
    <row r="876" spans="1:12">
      <c r="A876">
        <f>'Data Entry'!A877</f>
        <v>0</v>
      </c>
      <c r="B876">
        <f>'Data Entry'!B877</f>
        <v>0</v>
      </c>
      <c r="C876">
        <f>'Data Entry'!I877</f>
        <v>0</v>
      </c>
      <c r="D876">
        <f>'Data Entry'!J877</f>
        <v>0</v>
      </c>
      <c r="E876">
        <f t="shared" si="65"/>
        <v>0</v>
      </c>
      <c r="F876" s="16" t="e">
        <f t="shared" si="66"/>
        <v>#DIV/0!</v>
      </c>
      <c r="G876">
        <f>'Data Entry'!K877</f>
        <v>0</v>
      </c>
      <c r="H876">
        <f>'Data Entry'!L877</f>
        <v>0</v>
      </c>
      <c r="I876">
        <f t="shared" si="67"/>
        <v>0</v>
      </c>
      <c r="J876" s="16" t="e">
        <f t="shared" si="68"/>
        <v>#DIV/0!</v>
      </c>
      <c r="K876">
        <f>SUMIF('Data Entry'!M$3:M$1000,A876,'Data Entry'!N$3:N$1000)+SUMIF('Data Entry'!O$3:O$1000,A876,'Data Entry'!P$3:P$1000)+SUMIF('Data Entry'!Q$3:Q$1000,A876,'Data Entry'!R$3:R$1000)</f>
        <v>0</v>
      </c>
      <c r="L876">
        <f t="shared" si="69"/>
        <v>0</v>
      </c>
    </row>
    <row r="877" spans="1:12">
      <c r="A877">
        <f>'Data Entry'!A878</f>
        <v>0</v>
      </c>
      <c r="B877">
        <f>'Data Entry'!B878</f>
        <v>0</v>
      </c>
      <c r="C877">
        <f>'Data Entry'!I878</f>
        <v>0</v>
      </c>
      <c r="D877">
        <f>'Data Entry'!J878</f>
        <v>0</v>
      </c>
      <c r="E877">
        <f t="shared" si="65"/>
        <v>0</v>
      </c>
      <c r="F877" s="16" t="e">
        <f t="shared" si="66"/>
        <v>#DIV/0!</v>
      </c>
      <c r="G877">
        <f>'Data Entry'!K878</f>
        <v>0</v>
      </c>
      <c r="H877">
        <f>'Data Entry'!L878</f>
        <v>0</v>
      </c>
      <c r="I877">
        <f t="shared" si="67"/>
        <v>0</v>
      </c>
      <c r="J877" s="16" t="e">
        <f t="shared" si="68"/>
        <v>#DIV/0!</v>
      </c>
      <c r="K877">
        <f>SUMIF('Data Entry'!M$3:M$1000,A877,'Data Entry'!N$3:N$1000)+SUMIF('Data Entry'!O$3:O$1000,A877,'Data Entry'!P$3:P$1000)+SUMIF('Data Entry'!Q$3:Q$1000,A877,'Data Entry'!R$3:R$1000)</f>
        <v>0</v>
      </c>
      <c r="L877">
        <f t="shared" si="69"/>
        <v>0</v>
      </c>
    </row>
    <row r="878" spans="1:12">
      <c r="A878">
        <f>'Data Entry'!A879</f>
        <v>0</v>
      </c>
      <c r="B878">
        <f>'Data Entry'!B879</f>
        <v>0</v>
      </c>
      <c r="C878">
        <f>'Data Entry'!I879</f>
        <v>0</v>
      </c>
      <c r="D878">
        <f>'Data Entry'!J879</f>
        <v>0</v>
      </c>
      <c r="E878">
        <f t="shared" si="65"/>
        <v>0</v>
      </c>
      <c r="F878" s="16" t="e">
        <f t="shared" si="66"/>
        <v>#DIV/0!</v>
      </c>
      <c r="G878">
        <f>'Data Entry'!K879</f>
        <v>0</v>
      </c>
      <c r="H878">
        <f>'Data Entry'!L879</f>
        <v>0</v>
      </c>
      <c r="I878">
        <f t="shared" si="67"/>
        <v>0</v>
      </c>
      <c r="J878" s="16" t="e">
        <f t="shared" si="68"/>
        <v>#DIV/0!</v>
      </c>
      <c r="K878">
        <f>SUMIF('Data Entry'!M$3:M$1000,A878,'Data Entry'!N$3:N$1000)+SUMIF('Data Entry'!O$3:O$1000,A878,'Data Entry'!P$3:P$1000)+SUMIF('Data Entry'!Q$3:Q$1000,A878,'Data Entry'!R$3:R$1000)</f>
        <v>0</v>
      </c>
      <c r="L878">
        <f t="shared" si="69"/>
        <v>0</v>
      </c>
    </row>
    <row r="879" spans="1:12">
      <c r="A879">
        <f>'Data Entry'!A880</f>
        <v>0</v>
      </c>
      <c r="B879">
        <f>'Data Entry'!B880</f>
        <v>0</v>
      </c>
      <c r="C879">
        <f>'Data Entry'!I880</f>
        <v>0</v>
      </c>
      <c r="D879">
        <f>'Data Entry'!J880</f>
        <v>0</v>
      </c>
      <c r="E879">
        <f t="shared" si="65"/>
        <v>0</v>
      </c>
      <c r="F879" s="16" t="e">
        <f t="shared" si="66"/>
        <v>#DIV/0!</v>
      </c>
      <c r="G879">
        <f>'Data Entry'!K880</f>
        <v>0</v>
      </c>
      <c r="H879">
        <f>'Data Entry'!L880</f>
        <v>0</v>
      </c>
      <c r="I879">
        <f t="shared" si="67"/>
        <v>0</v>
      </c>
      <c r="J879" s="16" t="e">
        <f t="shared" si="68"/>
        <v>#DIV/0!</v>
      </c>
      <c r="K879">
        <f>SUMIF('Data Entry'!M$3:M$1000,A879,'Data Entry'!N$3:N$1000)+SUMIF('Data Entry'!O$3:O$1000,A879,'Data Entry'!P$3:P$1000)+SUMIF('Data Entry'!Q$3:Q$1000,A879,'Data Entry'!R$3:R$1000)</f>
        <v>0</v>
      </c>
      <c r="L879">
        <f t="shared" si="69"/>
        <v>0</v>
      </c>
    </row>
    <row r="880" spans="1:12">
      <c r="A880">
        <f>'Data Entry'!A881</f>
        <v>0</v>
      </c>
      <c r="B880">
        <f>'Data Entry'!B881</f>
        <v>0</v>
      </c>
      <c r="C880">
        <f>'Data Entry'!I881</f>
        <v>0</v>
      </c>
      <c r="D880">
        <f>'Data Entry'!J881</f>
        <v>0</v>
      </c>
      <c r="E880">
        <f t="shared" si="65"/>
        <v>0</v>
      </c>
      <c r="F880" s="16" t="e">
        <f t="shared" si="66"/>
        <v>#DIV/0!</v>
      </c>
      <c r="G880">
        <f>'Data Entry'!K881</f>
        <v>0</v>
      </c>
      <c r="H880">
        <f>'Data Entry'!L881</f>
        <v>0</v>
      </c>
      <c r="I880">
        <f t="shared" si="67"/>
        <v>0</v>
      </c>
      <c r="J880" s="16" t="e">
        <f t="shared" si="68"/>
        <v>#DIV/0!</v>
      </c>
      <c r="K880">
        <f>SUMIF('Data Entry'!M$3:M$1000,A880,'Data Entry'!N$3:N$1000)+SUMIF('Data Entry'!O$3:O$1000,A880,'Data Entry'!P$3:P$1000)+SUMIF('Data Entry'!Q$3:Q$1000,A880,'Data Entry'!R$3:R$1000)</f>
        <v>0</v>
      </c>
      <c r="L880">
        <f t="shared" si="69"/>
        <v>0</v>
      </c>
    </row>
    <row r="881" spans="1:12">
      <c r="A881">
        <f>'Data Entry'!A882</f>
        <v>0</v>
      </c>
      <c r="B881">
        <f>'Data Entry'!B882</f>
        <v>0</v>
      </c>
      <c r="C881">
        <f>'Data Entry'!I882</f>
        <v>0</v>
      </c>
      <c r="D881">
        <f>'Data Entry'!J882</f>
        <v>0</v>
      </c>
      <c r="E881">
        <f t="shared" si="65"/>
        <v>0</v>
      </c>
      <c r="F881" s="16" t="e">
        <f t="shared" si="66"/>
        <v>#DIV/0!</v>
      </c>
      <c r="G881">
        <f>'Data Entry'!K882</f>
        <v>0</v>
      </c>
      <c r="H881">
        <f>'Data Entry'!L882</f>
        <v>0</v>
      </c>
      <c r="I881">
        <f t="shared" si="67"/>
        <v>0</v>
      </c>
      <c r="J881" s="16" t="e">
        <f t="shared" si="68"/>
        <v>#DIV/0!</v>
      </c>
      <c r="K881">
        <f>SUMIF('Data Entry'!M$3:M$1000,A881,'Data Entry'!N$3:N$1000)+SUMIF('Data Entry'!O$3:O$1000,A881,'Data Entry'!P$3:P$1000)+SUMIF('Data Entry'!Q$3:Q$1000,A881,'Data Entry'!R$3:R$1000)</f>
        <v>0</v>
      </c>
      <c r="L881">
        <f t="shared" si="69"/>
        <v>0</v>
      </c>
    </row>
    <row r="882" spans="1:12">
      <c r="A882">
        <f>'Data Entry'!A883</f>
        <v>0</v>
      </c>
      <c r="B882">
        <f>'Data Entry'!B883</f>
        <v>0</v>
      </c>
      <c r="C882">
        <f>'Data Entry'!I883</f>
        <v>0</v>
      </c>
      <c r="D882">
        <f>'Data Entry'!J883</f>
        <v>0</v>
      </c>
      <c r="E882">
        <f t="shared" si="65"/>
        <v>0</v>
      </c>
      <c r="F882" s="16" t="e">
        <f t="shared" si="66"/>
        <v>#DIV/0!</v>
      </c>
      <c r="G882">
        <f>'Data Entry'!K883</f>
        <v>0</v>
      </c>
      <c r="H882">
        <f>'Data Entry'!L883</f>
        <v>0</v>
      </c>
      <c r="I882">
        <f t="shared" si="67"/>
        <v>0</v>
      </c>
      <c r="J882" s="16" t="e">
        <f t="shared" si="68"/>
        <v>#DIV/0!</v>
      </c>
      <c r="K882">
        <f>SUMIF('Data Entry'!M$3:M$1000,A882,'Data Entry'!N$3:N$1000)+SUMIF('Data Entry'!O$3:O$1000,A882,'Data Entry'!P$3:P$1000)+SUMIF('Data Entry'!Q$3:Q$1000,A882,'Data Entry'!R$3:R$1000)</f>
        <v>0</v>
      </c>
      <c r="L882">
        <f t="shared" si="69"/>
        <v>0</v>
      </c>
    </row>
    <row r="883" spans="1:12">
      <c r="A883">
        <f>'Data Entry'!A884</f>
        <v>0</v>
      </c>
      <c r="B883">
        <f>'Data Entry'!B884</f>
        <v>0</v>
      </c>
      <c r="C883">
        <f>'Data Entry'!I884</f>
        <v>0</v>
      </c>
      <c r="D883">
        <f>'Data Entry'!J884</f>
        <v>0</v>
      </c>
      <c r="E883">
        <f t="shared" si="65"/>
        <v>0</v>
      </c>
      <c r="F883" s="16" t="e">
        <f t="shared" si="66"/>
        <v>#DIV/0!</v>
      </c>
      <c r="G883">
        <f>'Data Entry'!K884</f>
        <v>0</v>
      </c>
      <c r="H883">
        <f>'Data Entry'!L884</f>
        <v>0</v>
      </c>
      <c r="I883">
        <f t="shared" si="67"/>
        <v>0</v>
      </c>
      <c r="J883" s="16" t="e">
        <f t="shared" si="68"/>
        <v>#DIV/0!</v>
      </c>
      <c r="K883">
        <f>SUMIF('Data Entry'!M$3:M$1000,A883,'Data Entry'!N$3:N$1000)+SUMIF('Data Entry'!O$3:O$1000,A883,'Data Entry'!P$3:P$1000)+SUMIF('Data Entry'!Q$3:Q$1000,A883,'Data Entry'!R$3:R$1000)</f>
        <v>0</v>
      </c>
      <c r="L883">
        <f t="shared" si="69"/>
        <v>0</v>
      </c>
    </row>
    <row r="884" spans="1:12">
      <c r="A884">
        <f>'Data Entry'!A885</f>
        <v>0</v>
      </c>
      <c r="B884">
        <f>'Data Entry'!B885</f>
        <v>0</v>
      </c>
      <c r="C884">
        <f>'Data Entry'!I885</f>
        <v>0</v>
      </c>
      <c r="D884">
        <f>'Data Entry'!J885</f>
        <v>0</v>
      </c>
      <c r="E884">
        <f t="shared" si="65"/>
        <v>0</v>
      </c>
      <c r="F884" s="16" t="e">
        <f t="shared" si="66"/>
        <v>#DIV/0!</v>
      </c>
      <c r="G884">
        <f>'Data Entry'!K885</f>
        <v>0</v>
      </c>
      <c r="H884">
        <f>'Data Entry'!L885</f>
        <v>0</v>
      </c>
      <c r="I884">
        <f t="shared" si="67"/>
        <v>0</v>
      </c>
      <c r="J884" s="16" t="e">
        <f t="shared" si="68"/>
        <v>#DIV/0!</v>
      </c>
      <c r="K884">
        <f>SUMIF('Data Entry'!M$3:M$1000,A884,'Data Entry'!N$3:N$1000)+SUMIF('Data Entry'!O$3:O$1000,A884,'Data Entry'!P$3:P$1000)+SUMIF('Data Entry'!Q$3:Q$1000,A884,'Data Entry'!R$3:R$1000)</f>
        <v>0</v>
      </c>
      <c r="L884">
        <f t="shared" si="69"/>
        <v>0</v>
      </c>
    </row>
    <row r="885" spans="1:12">
      <c r="A885">
        <f>'Data Entry'!A886</f>
        <v>0</v>
      </c>
      <c r="B885">
        <f>'Data Entry'!B886</f>
        <v>0</v>
      </c>
      <c r="C885">
        <f>'Data Entry'!I886</f>
        <v>0</v>
      </c>
      <c r="D885">
        <f>'Data Entry'!J886</f>
        <v>0</v>
      </c>
      <c r="E885">
        <f t="shared" si="65"/>
        <v>0</v>
      </c>
      <c r="F885" s="16" t="e">
        <f t="shared" si="66"/>
        <v>#DIV/0!</v>
      </c>
      <c r="G885">
        <f>'Data Entry'!K886</f>
        <v>0</v>
      </c>
      <c r="H885">
        <f>'Data Entry'!L886</f>
        <v>0</v>
      </c>
      <c r="I885">
        <f t="shared" si="67"/>
        <v>0</v>
      </c>
      <c r="J885" s="16" t="e">
        <f t="shared" si="68"/>
        <v>#DIV/0!</v>
      </c>
      <c r="K885">
        <f>SUMIF('Data Entry'!M$3:M$1000,A885,'Data Entry'!N$3:N$1000)+SUMIF('Data Entry'!O$3:O$1000,A885,'Data Entry'!P$3:P$1000)+SUMIF('Data Entry'!Q$3:Q$1000,A885,'Data Entry'!R$3:R$1000)</f>
        <v>0</v>
      </c>
      <c r="L885">
        <f t="shared" si="69"/>
        <v>0</v>
      </c>
    </row>
    <row r="886" spans="1:12">
      <c r="A886">
        <f>'Data Entry'!A887</f>
        <v>0</v>
      </c>
      <c r="B886">
        <f>'Data Entry'!B887</f>
        <v>0</v>
      </c>
      <c r="C886">
        <f>'Data Entry'!I887</f>
        <v>0</v>
      </c>
      <c r="D886">
        <f>'Data Entry'!J887</f>
        <v>0</v>
      </c>
      <c r="E886">
        <f t="shared" si="65"/>
        <v>0</v>
      </c>
      <c r="F886" s="16" t="e">
        <f t="shared" si="66"/>
        <v>#DIV/0!</v>
      </c>
      <c r="G886">
        <f>'Data Entry'!K887</f>
        <v>0</v>
      </c>
      <c r="H886">
        <f>'Data Entry'!L887</f>
        <v>0</v>
      </c>
      <c r="I886">
        <f t="shared" si="67"/>
        <v>0</v>
      </c>
      <c r="J886" s="16" t="e">
        <f t="shared" si="68"/>
        <v>#DIV/0!</v>
      </c>
      <c r="K886">
        <f>SUMIF('Data Entry'!M$3:M$1000,A886,'Data Entry'!N$3:N$1000)+SUMIF('Data Entry'!O$3:O$1000,A886,'Data Entry'!P$3:P$1000)+SUMIF('Data Entry'!Q$3:Q$1000,A886,'Data Entry'!R$3:R$1000)</f>
        <v>0</v>
      </c>
      <c r="L886">
        <f t="shared" si="69"/>
        <v>0</v>
      </c>
    </row>
    <row r="887" spans="1:12">
      <c r="A887">
        <f>'Data Entry'!A888</f>
        <v>0</v>
      </c>
      <c r="B887">
        <f>'Data Entry'!B888</f>
        <v>0</v>
      </c>
      <c r="C887">
        <f>'Data Entry'!I888</f>
        <v>0</v>
      </c>
      <c r="D887">
        <f>'Data Entry'!J888</f>
        <v>0</v>
      </c>
      <c r="E887">
        <f t="shared" si="65"/>
        <v>0</v>
      </c>
      <c r="F887" s="16" t="e">
        <f t="shared" si="66"/>
        <v>#DIV/0!</v>
      </c>
      <c r="G887">
        <f>'Data Entry'!K888</f>
        <v>0</v>
      </c>
      <c r="H887">
        <f>'Data Entry'!L888</f>
        <v>0</v>
      </c>
      <c r="I887">
        <f t="shared" si="67"/>
        <v>0</v>
      </c>
      <c r="J887" s="16" t="e">
        <f t="shared" si="68"/>
        <v>#DIV/0!</v>
      </c>
      <c r="K887">
        <f>SUMIF('Data Entry'!M$3:M$1000,A887,'Data Entry'!N$3:N$1000)+SUMIF('Data Entry'!O$3:O$1000,A887,'Data Entry'!P$3:P$1000)+SUMIF('Data Entry'!Q$3:Q$1000,A887,'Data Entry'!R$3:R$1000)</f>
        <v>0</v>
      </c>
      <c r="L887">
        <f t="shared" si="69"/>
        <v>0</v>
      </c>
    </row>
    <row r="888" spans="1:12">
      <c r="A888">
        <f>'Data Entry'!A889</f>
        <v>0</v>
      </c>
      <c r="B888">
        <f>'Data Entry'!B889</f>
        <v>0</v>
      </c>
      <c r="C888">
        <f>'Data Entry'!I889</f>
        <v>0</v>
      </c>
      <c r="D888">
        <f>'Data Entry'!J889</f>
        <v>0</v>
      </c>
      <c r="E888">
        <f t="shared" si="65"/>
        <v>0</v>
      </c>
      <c r="F888" s="16" t="e">
        <f t="shared" si="66"/>
        <v>#DIV/0!</v>
      </c>
      <c r="G888">
        <f>'Data Entry'!K889</f>
        <v>0</v>
      </c>
      <c r="H888">
        <f>'Data Entry'!L889</f>
        <v>0</v>
      </c>
      <c r="I888">
        <f t="shared" si="67"/>
        <v>0</v>
      </c>
      <c r="J888" s="16" t="e">
        <f t="shared" si="68"/>
        <v>#DIV/0!</v>
      </c>
      <c r="K888">
        <f>SUMIF('Data Entry'!M$3:M$1000,A888,'Data Entry'!N$3:N$1000)+SUMIF('Data Entry'!O$3:O$1000,A888,'Data Entry'!P$3:P$1000)+SUMIF('Data Entry'!Q$3:Q$1000,A888,'Data Entry'!R$3:R$1000)</f>
        <v>0</v>
      </c>
      <c r="L888">
        <f t="shared" si="69"/>
        <v>0</v>
      </c>
    </row>
    <row r="889" spans="1:12">
      <c r="A889">
        <f>'Data Entry'!A890</f>
        <v>0</v>
      </c>
      <c r="B889">
        <f>'Data Entry'!B890</f>
        <v>0</v>
      </c>
      <c r="C889">
        <f>'Data Entry'!I890</f>
        <v>0</v>
      </c>
      <c r="D889">
        <f>'Data Entry'!J890</f>
        <v>0</v>
      </c>
      <c r="E889">
        <f t="shared" si="65"/>
        <v>0</v>
      </c>
      <c r="F889" s="16" t="e">
        <f t="shared" si="66"/>
        <v>#DIV/0!</v>
      </c>
      <c r="G889">
        <f>'Data Entry'!K890</f>
        <v>0</v>
      </c>
      <c r="H889">
        <f>'Data Entry'!L890</f>
        <v>0</v>
      </c>
      <c r="I889">
        <f t="shared" si="67"/>
        <v>0</v>
      </c>
      <c r="J889" s="16" t="e">
        <f t="shared" si="68"/>
        <v>#DIV/0!</v>
      </c>
      <c r="K889">
        <f>SUMIF('Data Entry'!M$3:M$1000,A889,'Data Entry'!N$3:N$1000)+SUMIF('Data Entry'!O$3:O$1000,A889,'Data Entry'!P$3:P$1000)+SUMIF('Data Entry'!Q$3:Q$1000,A889,'Data Entry'!R$3:R$1000)</f>
        <v>0</v>
      </c>
      <c r="L889">
        <f t="shared" si="69"/>
        <v>0</v>
      </c>
    </row>
    <row r="890" spans="1:12">
      <c r="A890">
        <f>'Data Entry'!A891</f>
        <v>0</v>
      </c>
      <c r="B890">
        <f>'Data Entry'!B891</f>
        <v>0</v>
      </c>
      <c r="C890">
        <f>'Data Entry'!I891</f>
        <v>0</v>
      </c>
      <c r="D890">
        <f>'Data Entry'!J891</f>
        <v>0</v>
      </c>
      <c r="E890">
        <f t="shared" si="65"/>
        <v>0</v>
      </c>
      <c r="F890" s="16" t="e">
        <f t="shared" si="66"/>
        <v>#DIV/0!</v>
      </c>
      <c r="G890">
        <f>'Data Entry'!K891</f>
        <v>0</v>
      </c>
      <c r="H890">
        <f>'Data Entry'!L891</f>
        <v>0</v>
      </c>
      <c r="I890">
        <f t="shared" si="67"/>
        <v>0</v>
      </c>
      <c r="J890" s="16" t="e">
        <f t="shared" si="68"/>
        <v>#DIV/0!</v>
      </c>
      <c r="K890">
        <f>SUMIF('Data Entry'!M$3:M$1000,A890,'Data Entry'!N$3:N$1000)+SUMIF('Data Entry'!O$3:O$1000,A890,'Data Entry'!P$3:P$1000)+SUMIF('Data Entry'!Q$3:Q$1000,A890,'Data Entry'!R$3:R$1000)</f>
        <v>0</v>
      </c>
      <c r="L890">
        <f t="shared" si="69"/>
        <v>0</v>
      </c>
    </row>
    <row r="891" spans="1:12">
      <c r="A891">
        <f>'Data Entry'!A892</f>
        <v>0</v>
      </c>
      <c r="B891">
        <f>'Data Entry'!B892</f>
        <v>0</v>
      </c>
      <c r="C891">
        <f>'Data Entry'!I892</f>
        <v>0</v>
      </c>
      <c r="D891">
        <f>'Data Entry'!J892</f>
        <v>0</v>
      </c>
      <c r="E891">
        <f t="shared" si="65"/>
        <v>0</v>
      </c>
      <c r="F891" s="16" t="e">
        <f t="shared" si="66"/>
        <v>#DIV/0!</v>
      </c>
      <c r="G891">
        <f>'Data Entry'!K892</f>
        <v>0</v>
      </c>
      <c r="H891">
        <f>'Data Entry'!L892</f>
        <v>0</v>
      </c>
      <c r="I891">
        <f t="shared" si="67"/>
        <v>0</v>
      </c>
      <c r="J891" s="16" t="e">
        <f t="shared" si="68"/>
        <v>#DIV/0!</v>
      </c>
      <c r="K891">
        <f>SUMIF('Data Entry'!M$3:M$1000,A891,'Data Entry'!N$3:N$1000)+SUMIF('Data Entry'!O$3:O$1000,A891,'Data Entry'!P$3:P$1000)+SUMIF('Data Entry'!Q$3:Q$1000,A891,'Data Entry'!R$3:R$1000)</f>
        <v>0</v>
      </c>
      <c r="L891">
        <f t="shared" si="69"/>
        <v>0</v>
      </c>
    </row>
    <row r="892" spans="1:12">
      <c r="A892">
        <f>'Data Entry'!A893</f>
        <v>0</v>
      </c>
      <c r="B892">
        <f>'Data Entry'!B893</f>
        <v>0</v>
      </c>
      <c r="C892">
        <f>'Data Entry'!I893</f>
        <v>0</v>
      </c>
      <c r="D892">
        <f>'Data Entry'!J893</f>
        <v>0</v>
      </c>
      <c r="E892">
        <f t="shared" si="65"/>
        <v>0</v>
      </c>
      <c r="F892" s="16" t="e">
        <f t="shared" si="66"/>
        <v>#DIV/0!</v>
      </c>
      <c r="G892">
        <f>'Data Entry'!K893</f>
        <v>0</v>
      </c>
      <c r="H892">
        <f>'Data Entry'!L893</f>
        <v>0</v>
      </c>
      <c r="I892">
        <f t="shared" si="67"/>
        <v>0</v>
      </c>
      <c r="J892" s="16" t="e">
        <f t="shared" si="68"/>
        <v>#DIV/0!</v>
      </c>
      <c r="K892">
        <f>SUMIF('Data Entry'!M$3:M$1000,A892,'Data Entry'!N$3:N$1000)+SUMIF('Data Entry'!O$3:O$1000,A892,'Data Entry'!P$3:P$1000)+SUMIF('Data Entry'!Q$3:Q$1000,A892,'Data Entry'!R$3:R$1000)</f>
        <v>0</v>
      </c>
      <c r="L892">
        <f t="shared" si="69"/>
        <v>0</v>
      </c>
    </row>
    <row r="893" spans="1:12">
      <c r="A893">
        <f>'Data Entry'!A894</f>
        <v>0</v>
      </c>
      <c r="B893">
        <f>'Data Entry'!B894</f>
        <v>0</v>
      </c>
      <c r="C893">
        <f>'Data Entry'!I894</f>
        <v>0</v>
      </c>
      <c r="D893">
        <f>'Data Entry'!J894</f>
        <v>0</v>
      </c>
      <c r="E893">
        <f t="shared" si="65"/>
        <v>0</v>
      </c>
      <c r="F893" s="16" t="e">
        <f t="shared" si="66"/>
        <v>#DIV/0!</v>
      </c>
      <c r="G893">
        <f>'Data Entry'!K894</f>
        <v>0</v>
      </c>
      <c r="H893">
        <f>'Data Entry'!L894</f>
        <v>0</v>
      </c>
      <c r="I893">
        <f t="shared" si="67"/>
        <v>0</v>
      </c>
      <c r="J893" s="16" t="e">
        <f t="shared" si="68"/>
        <v>#DIV/0!</v>
      </c>
      <c r="K893">
        <f>SUMIF('Data Entry'!M$3:M$1000,A893,'Data Entry'!N$3:N$1000)+SUMIF('Data Entry'!O$3:O$1000,A893,'Data Entry'!P$3:P$1000)+SUMIF('Data Entry'!Q$3:Q$1000,A893,'Data Entry'!R$3:R$1000)</f>
        <v>0</v>
      </c>
      <c r="L893">
        <f t="shared" si="69"/>
        <v>0</v>
      </c>
    </row>
    <row r="894" spans="1:12">
      <c r="A894">
        <f>'Data Entry'!A895</f>
        <v>0</v>
      </c>
      <c r="B894">
        <f>'Data Entry'!B895</f>
        <v>0</v>
      </c>
      <c r="C894">
        <f>'Data Entry'!I895</f>
        <v>0</v>
      </c>
      <c r="D894">
        <f>'Data Entry'!J895</f>
        <v>0</v>
      </c>
      <c r="E894">
        <f t="shared" si="65"/>
        <v>0</v>
      </c>
      <c r="F894" s="16" t="e">
        <f t="shared" si="66"/>
        <v>#DIV/0!</v>
      </c>
      <c r="G894">
        <f>'Data Entry'!K895</f>
        <v>0</v>
      </c>
      <c r="H894">
        <f>'Data Entry'!L895</f>
        <v>0</v>
      </c>
      <c r="I894">
        <f t="shared" si="67"/>
        <v>0</v>
      </c>
      <c r="J894" s="16" t="e">
        <f t="shared" si="68"/>
        <v>#DIV/0!</v>
      </c>
      <c r="K894">
        <f>SUMIF('Data Entry'!M$3:M$1000,A894,'Data Entry'!N$3:N$1000)+SUMIF('Data Entry'!O$3:O$1000,A894,'Data Entry'!P$3:P$1000)+SUMIF('Data Entry'!Q$3:Q$1000,A894,'Data Entry'!R$3:R$1000)</f>
        <v>0</v>
      </c>
      <c r="L894">
        <f t="shared" si="69"/>
        <v>0</v>
      </c>
    </row>
    <row r="895" spans="1:12">
      <c r="A895">
        <f>'Data Entry'!A896</f>
        <v>0</v>
      </c>
      <c r="B895">
        <f>'Data Entry'!B896</f>
        <v>0</v>
      </c>
      <c r="C895">
        <f>'Data Entry'!I896</f>
        <v>0</v>
      </c>
      <c r="D895">
        <f>'Data Entry'!J896</f>
        <v>0</v>
      </c>
      <c r="E895">
        <f t="shared" si="65"/>
        <v>0</v>
      </c>
      <c r="F895" s="16" t="e">
        <f t="shared" si="66"/>
        <v>#DIV/0!</v>
      </c>
      <c r="G895">
        <f>'Data Entry'!K896</f>
        <v>0</v>
      </c>
      <c r="H895">
        <f>'Data Entry'!L896</f>
        <v>0</v>
      </c>
      <c r="I895">
        <f t="shared" si="67"/>
        <v>0</v>
      </c>
      <c r="J895" s="16" t="e">
        <f t="shared" si="68"/>
        <v>#DIV/0!</v>
      </c>
      <c r="K895">
        <f>SUMIF('Data Entry'!M$3:M$1000,A895,'Data Entry'!N$3:N$1000)+SUMIF('Data Entry'!O$3:O$1000,A895,'Data Entry'!P$3:P$1000)+SUMIF('Data Entry'!Q$3:Q$1000,A895,'Data Entry'!R$3:R$1000)</f>
        <v>0</v>
      </c>
      <c r="L895">
        <f t="shared" si="69"/>
        <v>0</v>
      </c>
    </row>
    <row r="896" spans="1:12">
      <c r="A896">
        <f>'Data Entry'!A897</f>
        <v>0</v>
      </c>
      <c r="B896">
        <f>'Data Entry'!B897</f>
        <v>0</v>
      </c>
      <c r="C896">
        <f>'Data Entry'!I897</f>
        <v>0</v>
      </c>
      <c r="D896">
        <f>'Data Entry'!J897</f>
        <v>0</v>
      </c>
      <c r="E896">
        <f t="shared" si="65"/>
        <v>0</v>
      </c>
      <c r="F896" s="16" t="e">
        <f t="shared" si="66"/>
        <v>#DIV/0!</v>
      </c>
      <c r="G896">
        <f>'Data Entry'!K897</f>
        <v>0</v>
      </c>
      <c r="H896">
        <f>'Data Entry'!L897</f>
        <v>0</v>
      </c>
      <c r="I896">
        <f t="shared" si="67"/>
        <v>0</v>
      </c>
      <c r="J896" s="16" t="e">
        <f t="shared" si="68"/>
        <v>#DIV/0!</v>
      </c>
      <c r="K896">
        <f>SUMIF('Data Entry'!M$3:M$1000,A896,'Data Entry'!N$3:N$1000)+SUMIF('Data Entry'!O$3:O$1000,A896,'Data Entry'!P$3:P$1000)+SUMIF('Data Entry'!Q$3:Q$1000,A896,'Data Entry'!R$3:R$1000)</f>
        <v>0</v>
      </c>
      <c r="L896">
        <f t="shared" si="69"/>
        <v>0</v>
      </c>
    </row>
    <row r="897" spans="1:12">
      <c r="A897">
        <f>'Data Entry'!A898</f>
        <v>0</v>
      </c>
      <c r="B897">
        <f>'Data Entry'!B898</f>
        <v>0</v>
      </c>
      <c r="C897">
        <f>'Data Entry'!I898</f>
        <v>0</v>
      </c>
      <c r="D897">
        <f>'Data Entry'!J898</f>
        <v>0</v>
      </c>
      <c r="E897">
        <f t="shared" si="65"/>
        <v>0</v>
      </c>
      <c r="F897" s="16" t="e">
        <f t="shared" si="66"/>
        <v>#DIV/0!</v>
      </c>
      <c r="G897">
        <f>'Data Entry'!K898</f>
        <v>0</v>
      </c>
      <c r="H897">
        <f>'Data Entry'!L898</f>
        <v>0</v>
      </c>
      <c r="I897">
        <f t="shared" si="67"/>
        <v>0</v>
      </c>
      <c r="J897" s="16" t="e">
        <f t="shared" si="68"/>
        <v>#DIV/0!</v>
      </c>
      <c r="K897">
        <f>SUMIF('Data Entry'!M$3:M$1000,A897,'Data Entry'!N$3:N$1000)+SUMIF('Data Entry'!O$3:O$1000,A897,'Data Entry'!P$3:P$1000)+SUMIF('Data Entry'!Q$3:Q$1000,A897,'Data Entry'!R$3:R$1000)</f>
        <v>0</v>
      </c>
      <c r="L897">
        <f t="shared" si="69"/>
        <v>0</v>
      </c>
    </row>
    <row r="898" spans="1:12">
      <c r="A898">
        <f>'Data Entry'!A899</f>
        <v>0</v>
      </c>
      <c r="B898">
        <f>'Data Entry'!B899</f>
        <v>0</v>
      </c>
      <c r="C898">
        <f>'Data Entry'!I899</f>
        <v>0</v>
      </c>
      <c r="D898">
        <f>'Data Entry'!J899</f>
        <v>0</v>
      </c>
      <c r="E898">
        <f t="shared" si="65"/>
        <v>0</v>
      </c>
      <c r="F898" s="16" t="e">
        <f t="shared" si="66"/>
        <v>#DIV/0!</v>
      </c>
      <c r="G898">
        <f>'Data Entry'!K899</f>
        <v>0</v>
      </c>
      <c r="H898">
        <f>'Data Entry'!L899</f>
        <v>0</v>
      </c>
      <c r="I898">
        <f t="shared" si="67"/>
        <v>0</v>
      </c>
      <c r="J898" s="16" t="e">
        <f t="shared" si="68"/>
        <v>#DIV/0!</v>
      </c>
      <c r="K898">
        <f>SUMIF('Data Entry'!M$3:M$1000,A898,'Data Entry'!N$3:N$1000)+SUMIF('Data Entry'!O$3:O$1000,A898,'Data Entry'!P$3:P$1000)+SUMIF('Data Entry'!Q$3:Q$1000,A898,'Data Entry'!R$3:R$1000)</f>
        <v>0</v>
      </c>
      <c r="L898">
        <f t="shared" si="69"/>
        <v>0</v>
      </c>
    </row>
    <row r="899" spans="1:12">
      <c r="A899">
        <f>'Data Entry'!A900</f>
        <v>0</v>
      </c>
      <c r="B899">
        <f>'Data Entry'!B900</f>
        <v>0</v>
      </c>
      <c r="C899">
        <f>'Data Entry'!I900</f>
        <v>0</v>
      </c>
      <c r="D899">
        <f>'Data Entry'!J900</f>
        <v>0</v>
      </c>
      <c r="E899">
        <f t="shared" ref="E899:E962" si="70">C899+D899</f>
        <v>0</v>
      </c>
      <c r="F899" s="16" t="e">
        <f t="shared" ref="F899:F962" si="71">C899/E899</f>
        <v>#DIV/0!</v>
      </c>
      <c r="G899">
        <f>'Data Entry'!K900</f>
        <v>0</v>
      </c>
      <c r="H899">
        <f>'Data Entry'!L900</f>
        <v>0</v>
      </c>
      <c r="I899">
        <f t="shared" ref="I899:I962" si="72">G899+H899</f>
        <v>0</v>
      </c>
      <c r="J899" s="16" t="e">
        <f t="shared" ref="J899:J962" si="73">G899/I899</f>
        <v>#DIV/0!</v>
      </c>
      <c r="K899">
        <f>SUMIF('Data Entry'!M$3:M$1000,A899,'Data Entry'!N$3:N$1000)+SUMIF('Data Entry'!O$3:O$1000,A899,'Data Entry'!P$3:P$1000)+SUMIF('Data Entry'!Q$3:Q$1000,A899,'Data Entry'!R$3:R$1000)</f>
        <v>0</v>
      </c>
      <c r="L899">
        <f t="shared" ref="L899:L962" si="74">(G899*2)+C899</f>
        <v>0</v>
      </c>
    </row>
    <row r="900" spans="1:12">
      <c r="A900">
        <f>'Data Entry'!A901</f>
        <v>0</v>
      </c>
      <c r="B900">
        <f>'Data Entry'!B901</f>
        <v>0</v>
      </c>
      <c r="C900">
        <f>'Data Entry'!I901</f>
        <v>0</v>
      </c>
      <c r="D900">
        <f>'Data Entry'!J901</f>
        <v>0</v>
      </c>
      <c r="E900">
        <f t="shared" si="70"/>
        <v>0</v>
      </c>
      <c r="F900" s="16" t="e">
        <f t="shared" si="71"/>
        <v>#DIV/0!</v>
      </c>
      <c r="G900">
        <f>'Data Entry'!K901</f>
        <v>0</v>
      </c>
      <c r="H900">
        <f>'Data Entry'!L901</f>
        <v>0</v>
      </c>
      <c r="I900">
        <f t="shared" si="72"/>
        <v>0</v>
      </c>
      <c r="J900" s="16" t="e">
        <f t="shared" si="73"/>
        <v>#DIV/0!</v>
      </c>
      <c r="K900">
        <f>SUMIF('Data Entry'!M$3:M$1000,A900,'Data Entry'!N$3:N$1000)+SUMIF('Data Entry'!O$3:O$1000,A900,'Data Entry'!P$3:P$1000)+SUMIF('Data Entry'!Q$3:Q$1000,A900,'Data Entry'!R$3:R$1000)</f>
        <v>0</v>
      </c>
      <c r="L900">
        <f t="shared" si="74"/>
        <v>0</v>
      </c>
    </row>
    <row r="901" spans="1:12">
      <c r="A901">
        <f>'Data Entry'!A902</f>
        <v>0</v>
      </c>
      <c r="B901">
        <f>'Data Entry'!B902</f>
        <v>0</v>
      </c>
      <c r="C901">
        <f>'Data Entry'!I902</f>
        <v>0</v>
      </c>
      <c r="D901">
        <f>'Data Entry'!J902</f>
        <v>0</v>
      </c>
      <c r="E901">
        <f t="shared" si="70"/>
        <v>0</v>
      </c>
      <c r="F901" s="16" t="e">
        <f t="shared" si="71"/>
        <v>#DIV/0!</v>
      </c>
      <c r="G901">
        <f>'Data Entry'!K902</f>
        <v>0</v>
      </c>
      <c r="H901">
        <f>'Data Entry'!L902</f>
        <v>0</v>
      </c>
      <c r="I901">
        <f t="shared" si="72"/>
        <v>0</v>
      </c>
      <c r="J901" s="16" t="e">
        <f t="shared" si="73"/>
        <v>#DIV/0!</v>
      </c>
      <c r="K901">
        <f>SUMIF('Data Entry'!M$3:M$1000,A901,'Data Entry'!N$3:N$1000)+SUMIF('Data Entry'!O$3:O$1000,A901,'Data Entry'!P$3:P$1000)+SUMIF('Data Entry'!Q$3:Q$1000,A901,'Data Entry'!R$3:R$1000)</f>
        <v>0</v>
      </c>
      <c r="L901">
        <f t="shared" si="74"/>
        <v>0</v>
      </c>
    </row>
    <row r="902" spans="1:12">
      <c r="A902">
        <f>'Data Entry'!A903</f>
        <v>0</v>
      </c>
      <c r="B902">
        <f>'Data Entry'!B903</f>
        <v>0</v>
      </c>
      <c r="C902">
        <f>'Data Entry'!I903</f>
        <v>0</v>
      </c>
      <c r="D902">
        <f>'Data Entry'!J903</f>
        <v>0</v>
      </c>
      <c r="E902">
        <f t="shared" si="70"/>
        <v>0</v>
      </c>
      <c r="F902" s="16" t="e">
        <f t="shared" si="71"/>
        <v>#DIV/0!</v>
      </c>
      <c r="G902">
        <f>'Data Entry'!K903</f>
        <v>0</v>
      </c>
      <c r="H902">
        <f>'Data Entry'!L903</f>
        <v>0</v>
      </c>
      <c r="I902">
        <f t="shared" si="72"/>
        <v>0</v>
      </c>
      <c r="J902" s="16" t="e">
        <f t="shared" si="73"/>
        <v>#DIV/0!</v>
      </c>
      <c r="K902">
        <f>SUMIF('Data Entry'!M$3:M$1000,A902,'Data Entry'!N$3:N$1000)+SUMIF('Data Entry'!O$3:O$1000,A902,'Data Entry'!P$3:P$1000)+SUMIF('Data Entry'!Q$3:Q$1000,A902,'Data Entry'!R$3:R$1000)</f>
        <v>0</v>
      </c>
      <c r="L902">
        <f t="shared" si="74"/>
        <v>0</v>
      </c>
    </row>
    <row r="903" spans="1:12">
      <c r="A903">
        <f>'Data Entry'!A904</f>
        <v>0</v>
      </c>
      <c r="B903">
        <f>'Data Entry'!B904</f>
        <v>0</v>
      </c>
      <c r="C903">
        <f>'Data Entry'!I904</f>
        <v>0</v>
      </c>
      <c r="D903">
        <f>'Data Entry'!J904</f>
        <v>0</v>
      </c>
      <c r="E903">
        <f t="shared" si="70"/>
        <v>0</v>
      </c>
      <c r="F903" s="16" t="e">
        <f t="shared" si="71"/>
        <v>#DIV/0!</v>
      </c>
      <c r="G903">
        <f>'Data Entry'!K904</f>
        <v>0</v>
      </c>
      <c r="H903">
        <f>'Data Entry'!L904</f>
        <v>0</v>
      </c>
      <c r="I903">
        <f t="shared" si="72"/>
        <v>0</v>
      </c>
      <c r="J903" s="16" t="e">
        <f t="shared" si="73"/>
        <v>#DIV/0!</v>
      </c>
      <c r="K903">
        <f>SUMIF('Data Entry'!M$3:M$1000,A903,'Data Entry'!N$3:N$1000)+SUMIF('Data Entry'!O$3:O$1000,A903,'Data Entry'!P$3:P$1000)+SUMIF('Data Entry'!Q$3:Q$1000,A903,'Data Entry'!R$3:R$1000)</f>
        <v>0</v>
      </c>
      <c r="L903">
        <f t="shared" si="74"/>
        <v>0</v>
      </c>
    </row>
    <row r="904" spans="1:12">
      <c r="A904">
        <f>'Data Entry'!A905</f>
        <v>0</v>
      </c>
      <c r="B904">
        <f>'Data Entry'!B905</f>
        <v>0</v>
      </c>
      <c r="C904">
        <f>'Data Entry'!I905</f>
        <v>0</v>
      </c>
      <c r="D904">
        <f>'Data Entry'!J905</f>
        <v>0</v>
      </c>
      <c r="E904">
        <f t="shared" si="70"/>
        <v>0</v>
      </c>
      <c r="F904" s="16" t="e">
        <f t="shared" si="71"/>
        <v>#DIV/0!</v>
      </c>
      <c r="G904">
        <f>'Data Entry'!K905</f>
        <v>0</v>
      </c>
      <c r="H904">
        <f>'Data Entry'!L905</f>
        <v>0</v>
      </c>
      <c r="I904">
        <f t="shared" si="72"/>
        <v>0</v>
      </c>
      <c r="J904" s="16" t="e">
        <f t="shared" si="73"/>
        <v>#DIV/0!</v>
      </c>
      <c r="K904">
        <f>SUMIF('Data Entry'!M$3:M$1000,A904,'Data Entry'!N$3:N$1000)+SUMIF('Data Entry'!O$3:O$1000,A904,'Data Entry'!P$3:P$1000)+SUMIF('Data Entry'!Q$3:Q$1000,A904,'Data Entry'!R$3:R$1000)</f>
        <v>0</v>
      </c>
      <c r="L904">
        <f t="shared" si="74"/>
        <v>0</v>
      </c>
    </row>
    <row r="905" spans="1:12">
      <c r="A905">
        <f>'Data Entry'!A906</f>
        <v>0</v>
      </c>
      <c r="B905">
        <f>'Data Entry'!B906</f>
        <v>0</v>
      </c>
      <c r="C905">
        <f>'Data Entry'!I906</f>
        <v>0</v>
      </c>
      <c r="D905">
        <f>'Data Entry'!J906</f>
        <v>0</v>
      </c>
      <c r="E905">
        <f t="shared" si="70"/>
        <v>0</v>
      </c>
      <c r="F905" s="16" t="e">
        <f t="shared" si="71"/>
        <v>#DIV/0!</v>
      </c>
      <c r="G905">
        <f>'Data Entry'!K906</f>
        <v>0</v>
      </c>
      <c r="H905">
        <f>'Data Entry'!L906</f>
        <v>0</v>
      </c>
      <c r="I905">
        <f t="shared" si="72"/>
        <v>0</v>
      </c>
      <c r="J905" s="16" t="e">
        <f t="shared" si="73"/>
        <v>#DIV/0!</v>
      </c>
      <c r="K905">
        <f>SUMIF('Data Entry'!M$3:M$1000,A905,'Data Entry'!N$3:N$1000)+SUMIF('Data Entry'!O$3:O$1000,A905,'Data Entry'!P$3:P$1000)+SUMIF('Data Entry'!Q$3:Q$1000,A905,'Data Entry'!R$3:R$1000)</f>
        <v>0</v>
      </c>
      <c r="L905">
        <f t="shared" si="74"/>
        <v>0</v>
      </c>
    </row>
    <row r="906" spans="1:12">
      <c r="A906">
        <f>'Data Entry'!A907</f>
        <v>0</v>
      </c>
      <c r="B906">
        <f>'Data Entry'!B907</f>
        <v>0</v>
      </c>
      <c r="C906">
        <f>'Data Entry'!I907</f>
        <v>0</v>
      </c>
      <c r="D906">
        <f>'Data Entry'!J907</f>
        <v>0</v>
      </c>
      <c r="E906">
        <f t="shared" si="70"/>
        <v>0</v>
      </c>
      <c r="F906" s="16" t="e">
        <f t="shared" si="71"/>
        <v>#DIV/0!</v>
      </c>
      <c r="G906">
        <f>'Data Entry'!K907</f>
        <v>0</v>
      </c>
      <c r="H906">
        <f>'Data Entry'!L907</f>
        <v>0</v>
      </c>
      <c r="I906">
        <f t="shared" si="72"/>
        <v>0</v>
      </c>
      <c r="J906" s="16" t="e">
        <f t="shared" si="73"/>
        <v>#DIV/0!</v>
      </c>
      <c r="K906">
        <f>SUMIF('Data Entry'!M$3:M$1000,A906,'Data Entry'!N$3:N$1000)+SUMIF('Data Entry'!O$3:O$1000,A906,'Data Entry'!P$3:P$1000)+SUMIF('Data Entry'!Q$3:Q$1000,A906,'Data Entry'!R$3:R$1000)</f>
        <v>0</v>
      </c>
      <c r="L906">
        <f t="shared" si="74"/>
        <v>0</v>
      </c>
    </row>
    <row r="907" spans="1:12">
      <c r="A907">
        <f>'Data Entry'!A908</f>
        <v>0</v>
      </c>
      <c r="B907">
        <f>'Data Entry'!B908</f>
        <v>0</v>
      </c>
      <c r="C907">
        <f>'Data Entry'!I908</f>
        <v>0</v>
      </c>
      <c r="D907">
        <f>'Data Entry'!J908</f>
        <v>0</v>
      </c>
      <c r="E907">
        <f t="shared" si="70"/>
        <v>0</v>
      </c>
      <c r="F907" s="16" t="e">
        <f t="shared" si="71"/>
        <v>#DIV/0!</v>
      </c>
      <c r="G907">
        <f>'Data Entry'!K908</f>
        <v>0</v>
      </c>
      <c r="H907">
        <f>'Data Entry'!L908</f>
        <v>0</v>
      </c>
      <c r="I907">
        <f t="shared" si="72"/>
        <v>0</v>
      </c>
      <c r="J907" s="16" t="e">
        <f t="shared" si="73"/>
        <v>#DIV/0!</v>
      </c>
      <c r="K907">
        <f>SUMIF('Data Entry'!M$3:M$1000,A907,'Data Entry'!N$3:N$1000)+SUMIF('Data Entry'!O$3:O$1000,A907,'Data Entry'!P$3:P$1000)+SUMIF('Data Entry'!Q$3:Q$1000,A907,'Data Entry'!R$3:R$1000)</f>
        <v>0</v>
      </c>
      <c r="L907">
        <f t="shared" si="74"/>
        <v>0</v>
      </c>
    </row>
    <row r="908" spans="1:12">
      <c r="A908">
        <f>'Data Entry'!A909</f>
        <v>0</v>
      </c>
      <c r="B908">
        <f>'Data Entry'!B909</f>
        <v>0</v>
      </c>
      <c r="C908">
        <f>'Data Entry'!I909</f>
        <v>0</v>
      </c>
      <c r="D908">
        <f>'Data Entry'!J909</f>
        <v>0</v>
      </c>
      <c r="E908">
        <f t="shared" si="70"/>
        <v>0</v>
      </c>
      <c r="F908" s="16" t="e">
        <f t="shared" si="71"/>
        <v>#DIV/0!</v>
      </c>
      <c r="G908">
        <f>'Data Entry'!K909</f>
        <v>0</v>
      </c>
      <c r="H908">
        <f>'Data Entry'!L909</f>
        <v>0</v>
      </c>
      <c r="I908">
        <f t="shared" si="72"/>
        <v>0</v>
      </c>
      <c r="J908" s="16" t="e">
        <f t="shared" si="73"/>
        <v>#DIV/0!</v>
      </c>
      <c r="K908">
        <f>SUMIF('Data Entry'!M$3:M$1000,A908,'Data Entry'!N$3:N$1000)+SUMIF('Data Entry'!O$3:O$1000,A908,'Data Entry'!P$3:P$1000)+SUMIF('Data Entry'!Q$3:Q$1000,A908,'Data Entry'!R$3:R$1000)</f>
        <v>0</v>
      </c>
      <c r="L908">
        <f t="shared" si="74"/>
        <v>0</v>
      </c>
    </row>
    <row r="909" spans="1:12">
      <c r="A909">
        <f>'Data Entry'!A910</f>
        <v>0</v>
      </c>
      <c r="B909">
        <f>'Data Entry'!B910</f>
        <v>0</v>
      </c>
      <c r="C909">
        <f>'Data Entry'!I910</f>
        <v>0</v>
      </c>
      <c r="D909">
        <f>'Data Entry'!J910</f>
        <v>0</v>
      </c>
      <c r="E909">
        <f t="shared" si="70"/>
        <v>0</v>
      </c>
      <c r="F909" s="16" t="e">
        <f t="shared" si="71"/>
        <v>#DIV/0!</v>
      </c>
      <c r="G909">
        <f>'Data Entry'!K910</f>
        <v>0</v>
      </c>
      <c r="H909">
        <f>'Data Entry'!L910</f>
        <v>0</v>
      </c>
      <c r="I909">
        <f t="shared" si="72"/>
        <v>0</v>
      </c>
      <c r="J909" s="16" t="e">
        <f t="shared" si="73"/>
        <v>#DIV/0!</v>
      </c>
      <c r="K909">
        <f>SUMIF('Data Entry'!M$3:M$1000,A909,'Data Entry'!N$3:N$1000)+SUMIF('Data Entry'!O$3:O$1000,A909,'Data Entry'!P$3:P$1000)+SUMIF('Data Entry'!Q$3:Q$1000,A909,'Data Entry'!R$3:R$1000)</f>
        <v>0</v>
      </c>
      <c r="L909">
        <f t="shared" si="74"/>
        <v>0</v>
      </c>
    </row>
    <row r="910" spans="1:12">
      <c r="A910">
        <f>'Data Entry'!A911</f>
        <v>0</v>
      </c>
      <c r="B910">
        <f>'Data Entry'!B911</f>
        <v>0</v>
      </c>
      <c r="C910">
        <f>'Data Entry'!I911</f>
        <v>0</v>
      </c>
      <c r="D910">
        <f>'Data Entry'!J911</f>
        <v>0</v>
      </c>
      <c r="E910">
        <f t="shared" si="70"/>
        <v>0</v>
      </c>
      <c r="F910" s="16" t="e">
        <f t="shared" si="71"/>
        <v>#DIV/0!</v>
      </c>
      <c r="G910">
        <f>'Data Entry'!K911</f>
        <v>0</v>
      </c>
      <c r="H910">
        <f>'Data Entry'!L911</f>
        <v>0</v>
      </c>
      <c r="I910">
        <f t="shared" si="72"/>
        <v>0</v>
      </c>
      <c r="J910" s="16" t="e">
        <f t="shared" si="73"/>
        <v>#DIV/0!</v>
      </c>
      <c r="K910">
        <f>SUMIF('Data Entry'!M$3:M$1000,A910,'Data Entry'!N$3:N$1000)+SUMIF('Data Entry'!O$3:O$1000,A910,'Data Entry'!P$3:P$1000)+SUMIF('Data Entry'!Q$3:Q$1000,A910,'Data Entry'!R$3:R$1000)</f>
        <v>0</v>
      </c>
      <c r="L910">
        <f t="shared" si="74"/>
        <v>0</v>
      </c>
    </row>
    <row r="911" spans="1:12">
      <c r="A911">
        <f>'Data Entry'!A912</f>
        <v>0</v>
      </c>
      <c r="B911">
        <f>'Data Entry'!B912</f>
        <v>0</v>
      </c>
      <c r="C911">
        <f>'Data Entry'!I912</f>
        <v>0</v>
      </c>
      <c r="D911">
        <f>'Data Entry'!J912</f>
        <v>0</v>
      </c>
      <c r="E911">
        <f t="shared" si="70"/>
        <v>0</v>
      </c>
      <c r="F911" s="16" t="e">
        <f t="shared" si="71"/>
        <v>#DIV/0!</v>
      </c>
      <c r="G911">
        <f>'Data Entry'!K912</f>
        <v>0</v>
      </c>
      <c r="H911">
        <f>'Data Entry'!L912</f>
        <v>0</v>
      </c>
      <c r="I911">
        <f t="shared" si="72"/>
        <v>0</v>
      </c>
      <c r="J911" s="16" t="e">
        <f t="shared" si="73"/>
        <v>#DIV/0!</v>
      </c>
      <c r="K911">
        <f>SUMIF('Data Entry'!M$3:M$1000,A911,'Data Entry'!N$3:N$1000)+SUMIF('Data Entry'!O$3:O$1000,A911,'Data Entry'!P$3:P$1000)+SUMIF('Data Entry'!Q$3:Q$1000,A911,'Data Entry'!R$3:R$1000)</f>
        <v>0</v>
      </c>
      <c r="L911">
        <f t="shared" si="74"/>
        <v>0</v>
      </c>
    </row>
    <row r="912" spans="1:12">
      <c r="A912">
        <f>'Data Entry'!A913</f>
        <v>0</v>
      </c>
      <c r="B912">
        <f>'Data Entry'!B913</f>
        <v>0</v>
      </c>
      <c r="C912">
        <f>'Data Entry'!I913</f>
        <v>0</v>
      </c>
      <c r="D912">
        <f>'Data Entry'!J913</f>
        <v>0</v>
      </c>
      <c r="E912">
        <f t="shared" si="70"/>
        <v>0</v>
      </c>
      <c r="F912" s="16" t="e">
        <f t="shared" si="71"/>
        <v>#DIV/0!</v>
      </c>
      <c r="G912">
        <f>'Data Entry'!K913</f>
        <v>0</v>
      </c>
      <c r="H912">
        <f>'Data Entry'!L913</f>
        <v>0</v>
      </c>
      <c r="I912">
        <f t="shared" si="72"/>
        <v>0</v>
      </c>
      <c r="J912" s="16" t="e">
        <f t="shared" si="73"/>
        <v>#DIV/0!</v>
      </c>
      <c r="K912">
        <f>SUMIF('Data Entry'!M$3:M$1000,A912,'Data Entry'!N$3:N$1000)+SUMIF('Data Entry'!O$3:O$1000,A912,'Data Entry'!P$3:P$1000)+SUMIF('Data Entry'!Q$3:Q$1000,A912,'Data Entry'!R$3:R$1000)</f>
        <v>0</v>
      </c>
      <c r="L912">
        <f t="shared" si="74"/>
        <v>0</v>
      </c>
    </row>
    <row r="913" spans="1:12">
      <c r="A913">
        <f>'Data Entry'!A914</f>
        <v>0</v>
      </c>
      <c r="B913">
        <f>'Data Entry'!B914</f>
        <v>0</v>
      </c>
      <c r="C913">
        <f>'Data Entry'!I914</f>
        <v>0</v>
      </c>
      <c r="D913">
        <f>'Data Entry'!J914</f>
        <v>0</v>
      </c>
      <c r="E913">
        <f t="shared" si="70"/>
        <v>0</v>
      </c>
      <c r="F913" s="16" t="e">
        <f t="shared" si="71"/>
        <v>#DIV/0!</v>
      </c>
      <c r="G913">
        <f>'Data Entry'!K914</f>
        <v>0</v>
      </c>
      <c r="H913">
        <f>'Data Entry'!L914</f>
        <v>0</v>
      </c>
      <c r="I913">
        <f t="shared" si="72"/>
        <v>0</v>
      </c>
      <c r="J913" s="16" t="e">
        <f t="shared" si="73"/>
        <v>#DIV/0!</v>
      </c>
      <c r="K913">
        <f>SUMIF('Data Entry'!M$3:M$1000,A913,'Data Entry'!N$3:N$1000)+SUMIF('Data Entry'!O$3:O$1000,A913,'Data Entry'!P$3:P$1000)+SUMIF('Data Entry'!Q$3:Q$1000,A913,'Data Entry'!R$3:R$1000)</f>
        <v>0</v>
      </c>
      <c r="L913">
        <f t="shared" si="74"/>
        <v>0</v>
      </c>
    </row>
    <row r="914" spans="1:12">
      <c r="A914">
        <f>'Data Entry'!A915</f>
        <v>0</v>
      </c>
      <c r="B914">
        <f>'Data Entry'!B915</f>
        <v>0</v>
      </c>
      <c r="C914">
        <f>'Data Entry'!I915</f>
        <v>0</v>
      </c>
      <c r="D914">
        <f>'Data Entry'!J915</f>
        <v>0</v>
      </c>
      <c r="E914">
        <f t="shared" si="70"/>
        <v>0</v>
      </c>
      <c r="F914" s="16" t="e">
        <f t="shared" si="71"/>
        <v>#DIV/0!</v>
      </c>
      <c r="G914">
        <f>'Data Entry'!K915</f>
        <v>0</v>
      </c>
      <c r="H914">
        <f>'Data Entry'!L915</f>
        <v>0</v>
      </c>
      <c r="I914">
        <f t="shared" si="72"/>
        <v>0</v>
      </c>
      <c r="J914" s="16" t="e">
        <f t="shared" si="73"/>
        <v>#DIV/0!</v>
      </c>
      <c r="K914">
        <f>SUMIF('Data Entry'!M$3:M$1000,A914,'Data Entry'!N$3:N$1000)+SUMIF('Data Entry'!O$3:O$1000,A914,'Data Entry'!P$3:P$1000)+SUMIF('Data Entry'!Q$3:Q$1000,A914,'Data Entry'!R$3:R$1000)</f>
        <v>0</v>
      </c>
      <c r="L914">
        <f t="shared" si="74"/>
        <v>0</v>
      </c>
    </row>
    <row r="915" spans="1:12">
      <c r="A915">
        <f>'Data Entry'!A916</f>
        <v>0</v>
      </c>
      <c r="B915">
        <f>'Data Entry'!B916</f>
        <v>0</v>
      </c>
      <c r="C915">
        <f>'Data Entry'!I916</f>
        <v>0</v>
      </c>
      <c r="D915">
        <f>'Data Entry'!J916</f>
        <v>0</v>
      </c>
      <c r="E915">
        <f t="shared" si="70"/>
        <v>0</v>
      </c>
      <c r="F915" s="16" t="e">
        <f t="shared" si="71"/>
        <v>#DIV/0!</v>
      </c>
      <c r="G915">
        <f>'Data Entry'!K916</f>
        <v>0</v>
      </c>
      <c r="H915">
        <f>'Data Entry'!L916</f>
        <v>0</v>
      </c>
      <c r="I915">
        <f t="shared" si="72"/>
        <v>0</v>
      </c>
      <c r="J915" s="16" t="e">
        <f t="shared" si="73"/>
        <v>#DIV/0!</v>
      </c>
      <c r="K915">
        <f>SUMIF('Data Entry'!M$3:M$1000,A915,'Data Entry'!N$3:N$1000)+SUMIF('Data Entry'!O$3:O$1000,A915,'Data Entry'!P$3:P$1000)+SUMIF('Data Entry'!Q$3:Q$1000,A915,'Data Entry'!R$3:R$1000)</f>
        <v>0</v>
      </c>
      <c r="L915">
        <f t="shared" si="74"/>
        <v>0</v>
      </c>
    </row>
    <row r="916" spans="1:12">
      <c r="A916">
        <f>'Data Entry'!A917</f>
        <v>0</v>
      </c>
      <c r="B916">
        <f>'Data Entry'!B917</f>
        <v>0</v>
      </c>
      <c r="C916">
        <f>'Data Entry'!I917</f>
        <v>0</v>
      </c>
      <c r="D916">
        <f>'Data Entry'!J917</f>
        <v>0</v>
      </c>
      <c r="E916">
        <f t="shared" si="70"/>
        <v>0</v>
      </c>
      <c r="F916" s="16" t="e">
        <f t="shared" si="71"/>
        <v>#DIV/0!</v>
      </c>
      <c r="G916">
        <f>'Data Entry'!K917</f>
        <v>0</v>
      </c>
      <c r="H916">
        <f>'Data Entry'!L917</f>
        <v>0</v>
      </c>
      <c r="I916">
        <f t="shared" si="72"/>
        <v>0</v>
      </c>
      <c r="J916" s="16" t="e">
        <f t="shared" si="73"/>
        <v>#DIV/0!</v>
      </c>
      <c r="K916">
        <f>SUMIF('Data Entry'!M$3:M$1000,A916,'Data Entry'!N$3:N$1000)+SUMIF('Data Entry'!O$3:O$1000,A916,'Data Entry'!P$3:P$1000)+SUMIF('Data Entry'!Q$3:Q$1000,A916,'Data Entry'!R$3:R$1000)</f>
        <v>0</v>
      </c>
      <c r="L916">
        <f t="shared" si="74"/>
        <v>0</v>
      </c>
    </row>
    <row r="917" spans="1:12">
      <c r="A917">
        <f>'Data Entry'!A918</f>
        <v>0</v>
      </c>
      <c r="B917">
        <f>'Data Entry'!B918</f>
        <v>0</v>
      </c>
      <c r="C917">
        <f>'Data Entry'!I918</f>
        <v>0</v>
      </c>
      <c r="D917">
        <f>'Data Entry'!J918</f>
        <v>0</v>
      </c>
      <c r="E917">
        <f t="shared" si="70"/>
        <v>0</v>
      </c>
      <c r="F917" s="16" t="e">
        <f t="shared" si="71"/>
        <v>#DIV/0!</v>
      </c>
      <c r="G917">
        <f>'Data Entry'!K918</f>
        <v>0</v>
      </c>
      <c r="H917">
        <f>'Data Entry'!L918</f>
        <v>0</v>
      </c>
      <c r="I917">
        <f t="shared" si="72"/>
        <v>0</v>
      </c>
      <c r="J917" s="16" t="e">
        <f t="shared" si="73"/>
        <v>#DIV/0!</v>
      </c>
      <c r="K917">
        <f>SUMIF('Data Entry'!M$3:M$1000,A917,'Data Entry'!N$3:N$1000)+SUMIF('Data Entry'!O$3:O$1000,A917,'Data Entry'!P$3:P$1000)+SUMIF('Data Entry'!Q$3:Q$1000,A917,'Data Entry'!R$3:R$1000)</f>
        <v>0</v>
      </c>
      <c r="L917">
        <f t="shared" si="74"/>
        <v>0</v>
      </c>
    </row>
    <row r="918" spans="1:12">
      <c r="A918">
        <f>'Data Entry'!A919</f>
        <v>0</v>
      </c>
      <c r="B918">
        <f>'Data Entry'!B919</f>
        <v>0</v>
      </c>
      <c r="C918">
        <f>'Data Entry'!I919</f>
        <v>0</v>
      </c>
      <c r="D918">
        <f>'Data Entry'!J919</f>
        <v>0</v>
      </c>
      <c r="E918">
        <f t="shared" si="70"/>
        <v>0</v>
      </c>
      <c r="F918" s="16" t="e">
        <f t="shared" si="71"/>
        <v>#DIV/0!</v>
      </c>
      <c r="G918">
        <f>'Data Entry'!K919</f>
        <v>0</v>
      </c>
      <c r="H918">
        <f>'Data Entry'!L919</f>
        <v>0</v>
      </c>
      <c r="I918">
        <f t="shared" si="72"/>
        <v>0</v>
      </c>
      <c r="J918" s="16" t="e">
        <f t="shared" si="73"/>
        <v>#DIV/0!</v>
      </c>
      <c r="K918">
        <f>SUMIF('Data Entry'!M$3:M$1000,A918,'Data Entry'!N$3:N$1000)+SUMIF('Data Entry'!O$3:O$1000,A918,'Data Entry'!P$3:P$1000)+SUMIF('Data Entry'!Q$3:Q$1000,A918,'Data Entry'!R$3:R$1000)</f>
        <v>0</v>
      </c>
      <c r="L918">
        <f t="shared" si="74"/>
        <v>0</v>
      </c>
    </row>
    <row r="919" spans="1:12">
      <c r="A919">
        <f>'Data Entry'!A920</f>
        <v>0</v>
      </c>
      <c r="B919">
        <f>'Data Entry'!B920</f>
        <v>0</v>
      </c>
      <c r="C919">
        <f>'Data Entry'!I920</f>
        <v>0</v>
      </c>
      <c r="D919">
        <f>'Data Entry'!J920</f>
        <v>0</v>
      </c>
      <c r="E919">
        <f t="shared" si="70"/>
        <v>0</v>
      </c>
      <c r="F919" s="16" t="e">
        <f t="shared" si="71"/>
        <v>#DIV/0!</v>
      </c>
      <c r="G919">
        <f>'Data Entry'!K920</f>
        <v>0</v>
      </c>
      <c r="H919">
        <f>'Data Entry'!L920</f>
        <v>0</v>
      </c>
      <c r="I919">
        <f t="shared" si="72"/>
        <v>0</v>
      </c>
      <c r="J919" s="16" t="e">
        <f t="shared" si="73"/>
        <v>#DIV/0!</v>
      </c>
      <c r="K919">
        <f>SUMIF('Data Entry'!M$3:M$1000,A919,'Data Entry'!N$3:N$1000)+SUMIF('Data Entry'!O$3:O$1000,A919,'Data Entry'!P$3:P$1000)+SUMIF('Data Entry'!Q$3:Q$1000,A919,'Data Entry'!R$3:R$1000)</f>
        <v>0</v>
      </c>
      <c r="L919">
        <f t="shared" si="74"/>
        <v>0</v>
      </c>
    </row>
    <row r="920" spans="1:12">
      <c r="A920">
        <f>'Data Entry'!A921</f>
        <v>0</v>
      </c>
      <c r="B920">
        <f>'Data Entry'!B921</f>
        <v>0</v>
      </c>
      <c r="C920">
        <f>'Data Entry'!I921</f>
        <v>0</v>
      </c>
      <c r="D920">
        <f>'Data Entry'!J921</f>
        <v>0</v>
      </c>
      <c r="E920">
        <f t="shared" si="70"/>
        <v>0</v>
      </c>
      <c r="F920" s="16" t="e">
        <f t="shared" si="71"/>
        <v>#DIV/0!</v>
      </c>
      <c r="G920">
        <f>'Data Entry'!K921</f>
        <v>0</v>
      </c>
      <c r="H920">
        <f>'Data Entry'!L921</f>
        <v>0</v>
      </c>
      <c r="I920">
        <f t="shared" si="72"/>
        <v>0</v>
      </c>
      <c r="J920" s="16" t="e">
        <f t="shared" si="73"/>
        <v>#DIV/0!</v>
      </c>
      <c r="K920">
        <f>SUMIF('Data Entry'!M$3:M$1000,A920,'Data Entry'!N$3:N$1000)+SUMIF('Data Entry'!O$3:O$1000,A920,'Data Entry'!P$3:P$1000)+SUMIF('Data Entry'!Q$3:Q$1000,A920,'Data Entry'!R$3:R$1000)</f>
        <v>0</v>
      </c>
      <c r="L920">
        <f t="shared" si="74"/>
        <v>0</v>
      </c>
    </row>
    <row r="921" spans="1:12">
      <c r="A921">
        <f>'Data Entry'!A922</f>
        <v>0</v>
      </c>
      <c r="B921">
        <f>'Data Entry'!B922</f>
        <v>0</v>
      </c>
      <c r="C921">
        <f>'Data Entry'!I922</f>
        <v>0</v>
      </c>
      <c r="D921">
        <f>'Data Entry'!J922</f>
        <v>0</v>
      </c>
      <c r="E921">
        <f t="shared" si="70"/>
        <v>0</v>
      </c>
      <c r="F921" s="16" t="e">
        <f t="shared" si="71"/>
        <v>#DIV/0!</v>
      </c>
      <c r="G921">
        <f>'Data Entry'!K922</f>
        <v>0</v>
      </c>
      <c r="H921">
        <f>'Data Entry'!L922</f>
        <v>0</v>
      </c>
      <c r="I921">
        <f t="shared" si="72"/>
        <v>0</v>
      </c>
      <c r="J921" s="16" t="e">
        <f t="shared" si="73"/>
        <v>#DIV/0!</v>
      </c>
      <c r="K921">
        <f>SUMIF('Data Entry'!M$3:M$1000,A921,'Data Entry'!N$3:N$1000)+SUMIF('Data Entry'!O$3:O$1000,A921,'Data Entry'!P$3:P$1000)+SUMIF('Data Entry'!Q$3:Q$1000,A921,'Data Entry'!R$3:R$1000)</f>
        <v>0</v>
      </c>
      <c r="L921">
        <f t="shared" si="74"/>
        <v>0</v>
      </c>
    </row>
    <row r="922" spans="1:12">
      <c r="A922">
        <f>'Data Entry'!A923</f>
        <v>0</v>
      </c>
      <c r="B922">
        <f>'Data Entry'!B923</f>
        <v>0</v>
      </c>
      <c r="C922">
        <f>'Data Entry'!I923</f>
        <v>0</v>
      </c>
      <c r="D922">
        <f>'Data Entry'!J923</f>
        <v>0</v>
      </c>
      <c r="E922">
        <f t="shared" si="70"/>
        <v>0</v>
      </c>
      <c r="F922" s="16" t="e">
        <f t="shared" si="71"/>
        <v>#DIV/0!</v>
      </c>
      <c r="G922">
        <f>'Data Entry'!K923</f>
        <v>0</v>
      </c>
      <c r="H922">
        <f>'Data Entry'!L923</f>
        <v>0</v>
      </c>
      <c r="I922">
        <f t="shared" si="72"/>
        <v>0</v>
      </c>
      <c r="J922" s="16" t="e">
        <f t="shared" si="73"/>
        <v>#DIV/0!</v>
      </c>
      <c r="K922">
        <f>SUMIF('Data Entry'!M$3:M$1000,A922,'Data Entry'!N$3:N$1000)+SUMIF('Data Entry'!O$3:O$1000,A922,'Data Entry'!P$3:P$1000)+SUMIF('Data Entry'!Q$3:Q$1000,A922,'Data Entry'!R$3:R$1000)</f>
        <v>0</v>
      </c>
      <c r="L922">
        <f t="shared" si="74"/>
        <v>0</v>
      </c>
    </row>
    <row r="923" spans="1:12">
      <c r="A923">
        <f>'Data Entry'!A924</f>
        <v>0</v>
      </c>
      <c r="B923">
        <f>'Data Entry'!B924</f>
        <v>0</v>
      </c>
      <c r="C923">
        <f>'Data Entry'!I924</f>
        <v>0</v>
      </c>
      <c r="D923">
        <f>'Data Entry'!J924</f>
        <v>0</v>
      </c>
      <c r="E923">
        <f t="shared" si="70"/>
        <v>0</v>
      </c>
      <c r="F923" s="16" t="e">
        <f t="shared" si="71"/>
        <v>#DIV/0!</v>
      </c>
      <c r="G923">
        <f>'Data Entry'!K924</f>
        <v>0</v>
      </c>
      <c r="H923">
        <f>'Data Entry'!L924</f>
        <v>0</v>
      </c>
      <c r="I923">
        <f t="shared" si="72"/>
        <v>0</v>
      </c>
      <c r="J923" s="16" t="e">
        <f t="shared" si="73"/>
        <v>#DIV/0!</v>
      </c>
      <c r="K923">
        <f>SUMIF('Data Entry'!M$3:M$1000,A923,'Data Entry'!N$3:N$1000)+SUMIF('Data Entry'!O$3:O$1000,A923,'Data Entry'!P$3:P$1000)+SUMIF('Data Entry'!Q$3:Q$1000,A923,'Data Entry'!R$3:R$1000)</f>
        <v>0</v>
      </c>
      <c r="L923">
        <f t="shared" si="74"/>
        <v>0</v>
      </c>
    </row>
    <row r="924" spans="1:12">
      <c r="A924">
        <f>'Data Entry'!A925</f>
        <v>0</v>
      </c>
      <c r="B924">
        <f>'Data Entry'!B925</f>
        <v>0</v>
      </c>
      <c r="C924">
        <f>'Data Entry'!I925</f>
        <v>0</v>
      </c>
      <c r="D924">
        <f>'Data Entry'!J925</f>
        <v>0</v>
      </c>
      <c r="E924">
        <f t="shared" si="70"/>
        <v>0</v>
      </c>
      <c r="F924" s="16" t="e">
        <f t="shared" si="71"/>
        <v>#DIV/0!</v>
      </c>
      <c r="G924">
        <f>'Data Entry'!K925</f>
        <v>0</v>
      </c>
      <c r="H924">
        <f>'Data Entry'!L925</f>
        <v>0</v>
      </c>
      <c r="I924">
        <f t="shared" si="72"/>
        <v>0</v>
      </c>
      <c r="J924" s="16" t="e">
        <f t="shared" si="73"/>
        <v>#DIV/0!</v>
      </c>
      <c r="K924">
        <f>SUMIF('Data Entry'!M$3:M$1000,A924,'Data Entry'!N$3:N$1000)+SUMIF('Data Entry'!O$3:O$1000,A924,'Data Entry'!P$3:P$1000)+SUMIF('Data Entry'!Q$3:Q$1000,A924,'Data Entry'!R$3:R$1000)</f>
        <v>0</v>
      </c>
      <c r="L924">
        <f t="shared" si="74"/>
        <v>0</v>
      </c>
    </row>
    <row r="925" spans="1:12">
      <c r="A925">
        <f>'Data Entry'!A926</f>
        <v>0</v>
      </c>
      <c r="B925">
        <f>'Data Entry'!B926</f>
        <v>0</v>
      </c>
      <c r="C925">
        <f>'Data Entry'!I926</f>
        <v>0</v>
      </c>
      <c r="D925">
        <f>'Data Entry'!J926</f>
        <v>0</v>
      </c>
      <c r="E925">
        <f t="shared" si="70"/>
        <v>0</v>
      </c>
      <c r="F925" s="16" t="e">
        <f t="shared" si="71"/>
        <v>#DIV/0!</v>
      </c>
      <c r="G925">
        <f>'Data Entry'!K926</f>
        <v>0</v>
      </c>
      <c r="H925">
        <f>'Data Entry'!L926</f>
        <v>0</v>
      </c>
      <c r="I925">
        <f t="shared" si="72"/>
        <v>0</v>
      </c>
      <c r="J925" s="16" t="e">
        <f t="shared" si="73"/>
        <v>#DIV/0!</v>
      </c>
      <c r="K925">
        <f>SUMIF('Data Entry'!M$3:M$1000,A925,'Data Entry'!N$3:N$1000)+SUMIF('Data Entry'!O$3:O$1000,A925,'Data Entry'!P$3:P$1000)+SUMIF('Data Entry'!Q$3:Q$1000,A925,'Data Entry'!R$3:R$1000)</f>
        <v>0</v>
      </c>
      <c r="L925">
        <f t="shared" si="74"/>
        <v>0</v>
      </c>
    </row>
    <row r="926" spans="1:12">
      <c r="A926">
        <f>'Data Entry'!A927</f>
        <v>0</v>
      </c>
      <c r="B926">
        <f>'Data Entry'!B927</f>
        <v>0</v>
      </c>
      <c r="C926">
        <f>'Data Entry'!I927</f>
        <v>0</v>
      </c>
      <c r="D926">
        <f>'Data Entry'!J927</f>
        <v>0</v>
      </c>
      <c r="E926">
        <f t="shared" si="70"/>
        <v>0</v>
      </c>
      <c r="F926" s="16" t="e">
        <f t="shared" si="71"/>
        <v>#DIV/0!</v>
      </c>
      <c r="G926">
        <f>'Data Entry'!K927</f>
        <v>0</v>
      </c>
      <c r="H926">
        <f>'Data Entry'!L927</f>
        <v>0</v>
      </c>
      <c r="I926">
        <f t="shared" si="72"/>
        <v>0</v>
      </c>
      <c r="J926" s="16" t="e">
        <f t="shared" si="73"/>
        <v>#DIV/0!</v>
      </c>
      <c r="K926">
        <f>SUMIF('Data Entry'!M$3:M$1000,A926,'Data Entry'!N$3:N$1000)+SUMIF('Data Entry'!O$3:O$1000,A926,'Data Entry'!P$3:P$1000)+SUMIF('Data Entry'!Q$3:Q$1000,A926,'Data Entry'!R$3:R$1000)</f>
        <v>0</v>
      </c>
      <c r="L926">
        <f t="shared" si="74"/>
        <v>0</v>
      </c>
    </row>
    <row r="927" spans="1:12">
      <c r="A927">
        <f>'Data Entry'!A928</f>
        <v>0</v>
      </c>
      <c r="B927">
        <f>'Data Entry'!B928</f>
        <v>0</v>
      </c>
      <c r="C927">
        <f>'Data Entry'!I928</f>
        <v>0</v>
      </c>
      <c r="D927">
        <f>'Data Entry'!J928</f>
        <v>0</v>
      </c>
      <c r="E927">
        <f t="shared" si="70"/>
        <v>0</v>
      </c>
      <c r="F927" s="16" t="e">
        <f t="shared" si="71"/>
        <v>#DIV/0!</v>
      </c>
      <c r="G927">
        <f>'Data Entry'!K928</f>
        <v>0</v>
      </c>
      <c r="H927">
        <f>'Data Entry'!L928</f>
        <v>0</v>
      </c>
      <c r="I927">
        <f t="shared" si="72"/>
        <v>0</v>
      </c>
      <c r="J927" s="16" t="e">
        <f t="shared" si="73"/>
        <v>#DIV/0!</v>
      </c>
      <c r="K927">
        <f>SUMIF('Data Entry'!M$3:M$1000,A927,'Data Entry'!N$3:N$1000)+SUMIF('Data Entry'!O$3:O$1000,A927,'Data Entry'!P$3:P$1000)+SUMIF('Data Entry'!Q$3:Q$1000,A927,'Data Entry'!R$3:R$1000)</f>
        <v>0</v>
      </c>
      <c r="L927">
        <f t="shared" si="74"/>
        <v>0</v>
      </c>
    </row>
    <row r="928" spans="1:12">
      <c r="A928">
        <f>'Data Entry'!A929</f>
        <v>0</v>
      </c>
      <c r="B928">
        <f>'Data Entry'!B929</f>
        <v>0</v>
      </c>
      <c r="C928">
        <f>'Data Entry'!I929</f>
        <v>0</v>
      </c>
      <c r="D928">
        <f>'Data Entry'!J929</f>
        <v>0</v>
      </c>
      <c r="E928">
        <f t="shared" si="70"/>
        <v>0</v>
      </c>
      <c r="F928" s="16" t="e">
        <f t="shared" si="71"/>
        <v>#DIV/0!</v>
      </c>
      <c r="G928">
        <f>'Data Entry'!K929</f>
        <v>0</v>
      </c>
      <c r="H928">
        <f>'Data Entry'!L929</f>
        <v>0</v>
      </c>
      <c r="I928">
        <f t="shared" si="72"/>
        <v>0</v>
      </c>
      <c r="J928" s="16" t="e">
        <f t="shared" si="73"/>
        <v>#DIV/0!</v>
      </c>
      <c r="K928">
        <f>SUMIF('Data Entry'!M$3:M$1000,A928,'Data Entry'!N$3:N$1000)+SUMIF('Data Entry'!O$3:O$1000,A928,'Data Entry'!P$3:P$1000)+SUMIF('Data Entry'!Q$3:Q$1000,A928,'Data Entry'!R$3:R$1000)</f>
        <v>0</v>
      </c>
      <c r="L928">
        <f t="shared" si="74"/>
        <v>0</v>
      </c>
    </row>
    <row r="929" spans="1:12">
      <c r="A929">
        <f>'Data Entry'!A930</f>
        <v>0</v>
      </c>
      <c r="B929">
        <f>'Data Entry'!B930</f>
        <v>0</v>
      </c>
      <c r="C929">
        <f>'Data Entry'!I930</f>
        <v>0</v>
      </c>
      <c r="D929">
        <f>'Data Entry'!J930</f>
        <v>0</v>
      </c>
      <c r="E929">
        <f t="shared" si="70"/>
        <v>0</v>
      </c>
      <c r="F929" s="16" t="e">
        <f t="shared" si="71"/>
        <v>#DIV/0!</v>
      </c>
      <c r="G929">
        <f>'Data Entry'!K930</f>
        <v>0</v>
      </c>
      <c r="H929">
        <f>'Data Entry'!L930</f>
        <v>0</v>
      </c>
      <c r="I929">
        <f t="shared" si="72"/>
        <v>0</v>
      </c>
      <c r="J929" s="16" t="e">
        <f t="shared" si="73"/>
        <v>#DIV/0!</v>
      </c>
      <c r="K929">
        <f>SUMIF('Data Entry'!M$3:M$1000,A929,'Data Entry'!N$3:N$1000)+SUMIF('Data Entry'!O$3:O$1000,A929,'Data Entry'!P$3:P$1000)+SUMIF('Data Entry'!Q$3:Q$1000,A929,'Data Entry'!R$3:R$1000)</f>
        <v>0</v>
      </c>
      <c r="L929">
        <f t="shared" si="74"/>
        <v>0</v>
      </c>
    </row>
    <row r="930" spans="1:12">
      <c r="A930">
        <f>'Data Entry'!A931</f>
        <v>0</v>
      </c>
      <c r="B930">
        <f>'Data Entry'!B931</f>
        <v>0</v>
      </c>
      <c r="C930">
        <f>'Data Entry'!I931</f>
        <v>0</v>
      </c>
      <c r="D930">
        <f>'Data Entry'!J931</f>
        <v>0</v>
      </c>
      <c r="E930">
        <f t="shared" si="70"/>
        <v>0</v>
      </c>
      <c r="F930" s="16" t="e">
        <f t="shared" si="71"/>
        <v>#DIV/0!</v>
      </c>
      <c r="G930">
        <f>'Data Entry'!K931</f>
        <v>0</v>
      </c>
      <c r="H930">
        <f>'Data Entry'!L931</f>
        <v>0</v>
      </c>
      <c r="I930">
        <f t="shared" si="72"/>
        <v>0</v>
      </c>
      <c r="J930" s="16" t="e">
        <f t="shared" si="73"/>
        <v>#DIV/0!</v>
      </c>
      <c r="K930">
        <f>SUMIF('Data Entry'!M$3:M$1000,A930,'Data Entry'!N$3:N$1000)+SUMIF('Data Entry'!O$3:O$1000,A930,'Data Entry'!P$3:P$1000)+SUMIF('Data Entry'!Q$3:Q$1000,A930,'Data Entry'!R$3:R$1000)</f>
        <v>0</v>
      </c>
      <c r="L930">
        <f t="shared" si="74"/>
        <v>0</v>
      </c>
    </row>
    <row r="931" spans="1:12">
      <c r="A931">
        <f>'Data Entry'!A932</f>
        <v>0</v>
      </c>
      <c r="B931">
        <f>'Data Entry'!B932</f>
        <v>0</v>
      </c>
      <c r="C931">
        <f>'Data Entry'!I932</f>
        <v>0</v>
      </c>
      <c r="D931">
        <f>'Data Entry'!J932</f>
        <v>0</v>
      </c>
      <c r="E931">
        <f t="shared" si="70"/>
        <v>0</v>
      </c>
      <c r="F931" s="16" t="e">
        <f t="shared" si="71"/>
        <v>#DIV/0!</v>
      </c>
      <c r="G931">
        <f>'Data Entry'!K932</f>
        <v>0</v>
      </c>
      <c r="H931">
        <f>'Data Entry'!L932</f>
        <v>0</v>
      </c>
      <c r="I931">
        <f t="shared" si="72"/>
        <v>0</v>
      </c>
      <c r="J931" s="16" t="e">
        <f t="shared" si="73"/>
        <v>#DIV/0!</v>
      </c>
      <c r="K931">
        <f>SUMIF('Data Entry'!M$3:M$1000,A931,'Data Entry'!N$3:N$1000)+SUMIF('Data Entry'!O$3:O$1000,A931,'Data Entry'!P$3:P$1000)+SUMIF('Data Entry'!Q$3:Q$1000,A931,'Data Entry'!R$3:R$1000)</f>
        <v>0</v>
      </c>
      <c r="L931">
        <f t="shared" si="74"/>
        <v>0</v>
      </c>
    </row>
    <row r="932" spans="1:12">
      <c r="A932">
        <f>'Data Entry'!A933</f>
        <v>0</v>
      </c>
      <c r="B932">
        <f>'Data Entry'!B933</f>
        <v>0</v>
      </c>
      <c r="C932">
        <f>'Data Entry'!I933</f>
        <v>0</v>
      </c>
      <c r="D932">
        <f>'Data Entry'!J933</f>
        <v>0</v>
      </c>
      <c r="E932">
        <f t="shared" si="70"/>
        <v>0</v>
      </c>
      <c r="F932" s="16" t="e">
        <f t="shared" si="71"/>
        <v>#DIV/0!</v>
      </c>
      <c r="G932">
        <f>'Data Entry'!K933</f>
        <v>0</v>
      </c>
      <c r="H932">
        <f>'Data Entry'!L933</f>
        <v>0</v>
      </c>
      <c r="I932">
        <f t="shared" si="72"/>
        <v>0</v>
      </c>
      <c r="J932" s="16" t="e">
        <f t="shared" si="73"/>
        <v>#DIV/0!</v>
      </c>
      <c r="K932">
        <f>SUMIF('Data Entry'!M$3:M$1000,A932,'Data Entry'!N$3:N$1000)+SUMIF('Data Entry'!O$3:O$1000,A932,'Data Entry'!P$3:P$1000)+SUMIF('Data Entry'!Q$3:Q$1000,A932,'Data Entry'!R$3:R$1000)</f>
        <v>0</v>
      </c>
      <c r="L932">
        <f t="shared" si="74"/>
        <v>0</v>
      </c>
    </row>
    <row r="933" spans="1:12">
      <c r="A933">
        <f>'Data Entry'!A934</f>
        <v>0</v>
      </c>
      <c r="B933">
        <f>'Data Entry'!B934</f>
        <v>0</v>
      </c>
      <c r="C933">
        <f>'Data Entry'!I934</f>
        <v>0</v>
      </c>
      <c r="D933">
        <f>'Data Entry'!J934</f>
        <v>0</v>
      </c>
      <c r="E933">
        <f t="shared" si="70"/>
        <v>0</v>
      </c>
      <c r="F933" s="16" t="e">
        <f t="shared" si="71"/>
        <v>#DIV/0!</v>
      </c>
      <c r="G933">
        <f>'Data Entry'!K934</f>
        <v>0</v>
      </c>
      <c r="H933">
        <f>'Data Entry'!L934</f>
        <v>0</v>
      </c>
      <c r="I933">
        <f t="shared" si="72"/>
        <v>0</v>
      </c>
      <c r="J933" s="16" t="e">
        <f t="shared" si="73"/>
        <v>#DIV/0!</v>
      </c>
      <c r="K933">
        <f>SUMIF('Data Entry'!M$3:M$1000,A933,'Data Entry'!N$3:N$1000)+SUMIF('Data Entry'!O$3:O$1000,A933,'Data Entry'!P$3:P$1000)+SUMIF('Data Entry'!Q$3:Q$1000,A933,'Data Entry'!R$3:R$1000)</f>
        <v>0</v>
      </c>
      <c r="L933">
        <f t="shared" si="74"/>
        <v>0</v>
      </c>
    </row>
    <row r="934" spans="1:12">
      <c r="A934">
        <f>'Data Entry'!A935</f>
        <v>0</v>
      </c>
      <c r="B934">
        <f>'Data Entry'!B935</f>
        <v>0</v>
      </c>
      <c r="C934">
        <f>'Data Entry'!I935</f>
        <v>0</v>
      </c>
      <c r="D934">
        <f>'Data Entry'!J935</f>
        <v>0</v>
      </c>
      <c r="E934">
        <f t="shared" si="70"/>
        <v>0</v>
      </c>
      <c r="F934" s="16" t="e">
        <f t="shared" si="71"/>
        <v>#DIV/0!</v>
      </c>
      <c r="G934">
        <f>'Data Entry'!K935</f>
        <v>0</v>
      </c>
      <c r="H934">
        <f>'Data Entry'!L935</f>
        <v>0</v>
      </c>
      <c r="I934">
        <f t="shared" si="72"/>
        <v>0</v>
      </c>
      <c r="J934" s="16" t="e">
        <f t="shared" si="73"/>
        <v>#DIV/0!</v>
      </c>
      <c r="K934">
        <f>SUMIF('Data Entry'!M$3:M$1000,A934,'Data Entry'!N$3:N$1000)+SUMIF('Data Entry'!O$3:O$1000,A934,'Data Entry'!P$3:P$1000)+SUMIF('Data Entry'!Q$3:Q$1000,A934,'Data Entry'!R$3:R$1000)</f>
        <v>0</v>
      </c>
      <c r="L934">
        <f t="shared" si="74"/>
        <v>0</v>
      </c>
    </row>
    <row r="935" spans="1:12">
      <c r="A935">
        <f>'Data Entry'!A936</f>
        <v>0</v>
      </c>
      <c r="B935">
        <f>'Data Entry'!B936</f>
        <v>0</v>
      </c>
      <c r="C935">
        <f>'Data Entry'!I936</f>
        <v>0</v>
      </c>
      <c r="D935">
        <f>'Data Entry'!J936</f>
        <v>0</v>
      </c>
      <c r="E935">
        <f t="shared" si="70"/>
        <v>0</v>
      </c>
      <c r="F935" s="16" t="e">
        <f t="shared" si="71"/>
        <v>#DIV/0!</v>
      </c>
      <c r="G935">
        <f>'Data Entry'!K936</f>
        <v>0</v>
      </c>
      <c r="H935">
        <f>'Data Entry'!L936</f>
        <v>0</v>
      </c>
      <c r="I935">
        <f t="shared" si="72"/>
        <v>0</v>
      </c>
      <c r="J935" s="16" t="e">
        <f t="shared" si="73"/>
        <v>#DIV/0!</v>
      </c>
      <c r="K935">
        <f>SUMIF('Data Entry'!M$3:M$1000,A935,'Data Entry'!N$3:N$1000)+SUMIF('Data Entry'!O$3:O$1000,A935,'Data Entry'!P$3:P$1000)+SUMIF('Data Entry'!Q$3:Q$1000,A935,'Data Entry'!R$3:R$1000)</f>
        <v>0</v>
      </c>
      <c r="L935">
        <f t="shared" si="74"/>
        <v>0</v>
      </c>
    </row>
    <row r="936" spans="1:12">
      <c r="A936">
        <f>'Data Entry'!A937</f>
        <v>0</v>
      </c>
      <c r="B936">
        <f>'Data Entry'!B937</f>
        <v>0</v>
      </c>
      <c r="C936">
        <f>'Data Entry'!I937</f>
        <v>0</v>
      </c>
      <c r="D936">
        <f>'Data Entry'!J937</f>
        <v>0</v>
      </c>
      <c r="E936">
        <f t="shared" si="70"/>
        <v>0</v>
      </c>
      <c r="F936" s="16" t="e">
        <f t="shared" si="71"/>
        <v>#DIV/0!</v>
      </c>
      <c r="G936">
        <f>'Data Entry'!K937</f>
        <v>0</v>
      </c>
      <c r="H936">
        <f>'Data Entry'!L937</f>
        <v>0</v>
      </c>
      <c r="I936">
        <f t="shared" si="72"/>
        <v>0</v>
      </c>
      <c r="J936" s="16" t="e">
        <f t="shared" si="73"/>
        <v>#DIV/0!</v>
      </c>
      <c r="K936">
        <f>SUMIF('Data Entry'!M$3:M$1000,A936,'Data Entry'!N$3:N$1000)+SUMIF('Data Entry'!O$3:O$1000,A936,'Data Entry'!P$3:P$1000)+SUMIF('Data Entry'!Q$3:Q$1000,A936,'Data Entry'!R$3:R$1000)</f>
        <v>0</v>
      </c>
      <c r="L936">
        <f t="shared" si="74"/>
        <v>0</v>
      </c>
    </row>
    <row r="937" spans="1:12">
      <c r="A937">
        <f>'Data Entry'!A938</f>
        <v>0</v>
      </c>
      <c r="B937">
        <f>'Data Entry'!B938</f>
        <v>0</v>
      </c>
      <c r="C937">
        <f>'Data Entry'!I938</f>
        <v>0</v>
      </c>
      <c r="D937">
        <f>'Data Entry'!J938</f>
        <v>0</v>
      </c>
      <c r="E937">
        <f t="shared" si="70"/>
        <v>0</v>
      </c>
      <c r="F937" s="16" t="e">
        <f t="shared" si="71"/>
        <v>#DIV/0!</v>
      </c>
      <c r="G937">
        <f>'Data Entry'!K938</f>
        <v>0</v>
      </c>
      <c r="H937">
        <f>'Data Entry'!L938</f>
        <v>0</v>
      </c>
      <c r="I937">
        <f t="shared" si="72"/>
        <v>0</v>
      </c>
      <c r="J937" s="16" t="e">
        <f t="shared" si="73"/>
        <v>#DIV/0!</v>
      </c>
      <c r="K937">
        <f>SUMIF('Data Entry'!M$3:M$1000,A937,'Data Entry'!N$3:N$1000)+SUMIF('Data Entry'!O$3:O$1000,A937,'Data Entry'!P$3:P$1000)+SUMIF('Data Entry'!Q$3:Q$1000,A937,'Data Entry'!R$3:R$1000)</f>
        <v>0</v>
      </c>
      <c r="L937">
        <f t="shared" si="74"/>
        <v>0</v>
      </c>
    </row>
    <row r="938" spans="1:12">
      <c r="A938">
        <f>'Data Entry'!A939</f>
        <v>0</v>
      </c>
      <c r="B938">
        <f>'Data Entry'!B939</f>
        <v>0</v>
      </c>
      <c r="C938">
        <f>'Data Entry'!I939</f>
        <v>0</v>
      </c>
      <c r="D938">
        <f>'Data Entry'!J939</f>
        <v>0</v>
      </c>
      <c r="E938">
        <f t="shared" si="70"/>
        <v>0</v>
      </c>
      <c r="F938" s="16" t="e">
        <f t="shared" si="71"/>
        <v>#DIV/0!</v>
      </c>
      <c r="G938">
        <f>'Data Entry'!K939</f>
        <v>0</v>
      </c>
      <c r="H938">
        <f>'Data Entry'!L939</f>
        <v>0</v>
      </c>
      <c r="I938">
        <f t="shared" si="72"/>
        <v>0</v>
      </c>
      <c r="J938" s="16" t="e">
        <f t="shared" si="73"/>
        <v>#DIV/0!</v>
      </c>
      <c r="K938">
        <f>SUMIF('Data Entry'!M$3:M$1000,A938,'Data Entry'!N$3:N$1000)+SUMIF('Data Entry'!O$3:O$1000,A938,'Data Entry'!P$3:P$1000)+SUMIF('Data Entry'!Q$3:Q$1000,A938,'Data Entry'!R$3:R$1000)</f>
        <v>0</v>
      </c>
      <c r="L938">
        <f t="shared" si="74"/>
        <v>0</v>
      </c>
    </row>
    <row r="939" spans="1:12">
      <c r="A939">
        <f>'Data Entry'!A940</f>
        <v>0</v>
      </c>
      <c r="B939">
        <f>'Data Entry'!B940</f>
        <v>0</v>
      </c>
      <c r="C939">
        <f>'Data Entry'!I940</f>
        <v>0</v>
      </c>
      <c r="D939">
        <f>'Data Entry'!J940</f>
        <v>0</v>
      </c>
      <c r="E939">
        <f t="shared" si="70"/>
        <v>0</v>
      </c>
      <c r="F939" s="16" t="e">
        <f t="shared" si="71"/>
        <v>#DIV/0!</v>
      </c>
      <c r="G939">
        <f>'Data Entry'!K940</f>
        <v>0</v>
      </c>
      <c r="H939">
        <f>'Data Entry'!L940</f>
        <v>0</v>
      </c>
      <c r="I939">
        <f t="shared" si="72"/>
        <v>0</v>
      </c>
      <c r="J939" s="16" t="e">
        <f t="shared" si="73"/>
        <v>#DIV/0!</v>
      </c>
      <c r="K939">
        <f>SUMIF('Data Entry'!M$3:M$1000,A939,'Data Entry'!N$3:N$1000)+SUMIF('Data Entry'!O$3:O$1000,A939,'Data Entry'!P$3:P$1000)+SUMIF('Data Entry'!Q$3:Q$1000,A939,'Data Entry'!R$3:R$1000)</f>
        <v>0</v>
      </c>
      <c r="L939">
        <f t="shared" si="74"/>
        <v>0</v>
      </c>
    </row>
    <row r="940" spans="1:12">
      <c r="A940">
        <f>'Data Entry'!A941</f>
        <v>0</v>
      </c>
      <c r="B940">
        <f>'Data Entry'!B941</f>
        <v>0</v>
      </c>
      <c r="C940">
        <f>'Data Entry'!I941</f>
        <v>0</v>
      </c>
      <c r="D940">
        <f>'Data Entry'!J941</f>
        <v>0</v>
      </c>
      <c r="E940">
        <f t="shared" si="70"/>
        <v>0</v>
      </c>
      <c r="F940" s="16" t="e">
        <f t="shared" si="71"/>
        <v>#DIV/0!</v>
      </c>
      <c r="G940">
        <f>'Data Entry'!K941</f>
        <v>0</v>
      </c>
      <c r="H940">
        <f>'Data Entry'!L941</f>
        <v>0</v>
      </c>
      <c r="I940">
        <f t="shared" si="72"/>
        <v>0</v>
      </c>
      <c r="J940" s="16" t="e">
        <f t="shared" si="73"/>
        <v>#DIV/0!</v>
      </c>
      <c r="K940">
        <f>SUMIF('Data Entry'!M$3:M$1000,A940,'Data Entry'!N$3:N$1000)+SUMIF('Data Entry'!O$3:O$1000,A940,'Data Entry'!P$3:P$1000)+SUMIF('Data Entry'!Q$3:Q$1000,A940,'Data Entry'!R$3:R$1000)</f>
        <v>0</v>
      </c>
      <c r="L940">
        <f t="shared" si="74"/>
        <v>0</v>
      </c>
    </row>
    <row r="941" spans="1:12">
      <c r="A941">
        <f>'Data Entry'!A942</f>
        <v>0</v>
      </c>
      <c r="B941">
        <f>'Data Entry'!B942</f>
        <v>0</v>
      </c>
      <c r="C941">
        <f>'Data Entry'!I942</f>
        <v>0</v>
      </c>
      <c r="D941">
        <f>'Data Entry'!J942</f>
        <v>0</v>
      </c>
      <c r="E941">
        <f t="shared" si="70"/>
        <v>0</v>
      </c>
      <c r="F941" s="16" t="e">
        <f t="shared" si="71"/>
        <v>#DIV/0!</v>
      </c>
      <c r="G941">
        <f>'Data Entry'!K942</f>
        <v>0</v>
      </c>
      <c r="H941">
        <f>'Data Entry'!L942</f>
        <v>0</v>
      </c>
      <c r="I941">
        <f t="shared" si="72"/>
        <v>0</v>
      </c>
      <c r="J941" s="16" t="e">
        <f t="shared" si="73"/>
        <v>#DIV/0!</v>
      </c>
      <c r="K941">
        <f>SUMIF('Data Entry'!M$3:M$1000,A941,'Data Entry'!N$3:N$1000)+SUMIF('Data Entry'!O$3:O$1000,A941,'Data Entry'!P$3:P$1000)+SUMIF('Data Entry'!Q$3:Q$1000,A941,'Data Entry'!R$3:R$1000)</f>
        <v>0</v>
      </c>
      <c r="L941">
        <f t="shared" si="74"/>
        <v>0</v>
      </c>
    </row>
    <row r="942" spans="1:12">
      <c r="A942">
        <f>'Data Entry'!A943</f>
        <v>0</v>
      </c>
      <c r="B942">
        <f>'Data Entry'!B943</f>
        <v>0</v>
      </c>
      <c r="C942">
        <f>'Data Entry'!I943</f>
        <v>0</v>
      </c>
      <c r="D942">
        <f>'Data Entry'!J943</f>
        <v>0</v>
      </c>
      <c r="E942">
        <f t="shared" si="70"/>
        <v>0</v>
      </c>
      <c r="F942" s="16" t="e">
        <f t="shared" si="71"/>
        <v>#DIV/0!</v>
      </c>
      <c r="G942">
        <f>'Data Entry'!K943</f>
        <v>0</v>
      </c>
      <c r="H942">
        <f>'Data Entry'!L943</f>
        <v>0</v>
      </c>
      <c r="I942">
        <f t="shared" si="72"/>
        <v>0</v>
      </c>
      <c r="J942" s="16" t="e">
        <f t="shared" si="73"/>
        <v>#DIV/0!</v>
      </c>
      <c r="K942">
        <f>SUMIF('Data Entry'!M$3:M$1000,A942,'Data Entry'!N$3:N$1000)+SUMIF('Data Entry'!O$3:O$1000,A942,'Data Entry'!P$3:P$1000)+SUMIF('Data Entry'!Q$3:Q$1000,A942,'Data Entry'!R$3:R$1000)</f>
        <v>0</v>
      </c>
      <c r="L942">
        <f t="shared" si="74"/>
        <v>0</v>
      </c>
    </row>
    <row r="943" spans="1:12">
      <c r="A943">
        <f>'Data Entry'!A944</f>
        <v>0</v>
      </c>
      <c r="B943">
        <f>'Data Entry'!B944</f>
        <v>0</v>
      </c>
      <c r="C943">
        <f>'Data Entry'!I944</f>
        <v>0</v>
      </c>
      <c r="D943">
        <f>'Data Entry'!J944</f>
        <v>0</v>
      </c>
      <c r="E943">
        <f t="shared" si="70"/>
        <v>0</v>
      </c>
      <c r="F943" s="16" t="e">
        <f t="shared" si="71"/>
        <v>#DIV/0!</v>
      </c>
      <c r="G943">
        <f>'Data Entry'!K944</f>
        <v>0</v>
      </c>
      <c r="H943">
        <f>'Data Entry'!L944</f>
        <v>0</v>
      </c>
      <c r="I943">
        <f t="shared" si="72"/>
        <v>0</v>
      </c>
      <c r="J943" s="16" t="e">
        <f t="shared" si="73"/>
        <v>#DIV/0!</v>
      </c>
      <c r="K943">
        <f>SUMIF('Data Entry'!M$3:M$1000,A943,'Data Entry'!N$3:N$1000)+SUMIF('Data Entry'!O$3:O$1000,A943,'Data Entry'!P$3:P$1000)+SUMIF('Data Entry'!Q$3:Q$1000,A943,'Data Entry'!R$3:R$1000)</f>
        <v>0</v>
      </c>
      <c r="L943">
        <f t="shared" si="74"/>
        <v>0</v>
      </c>
    </row>
    <row r="944" spans="1:12">
      <c r="A944">
        <f>'Data Entry'!A945</f>
        <v>0</v>
      </c>
      <c r="B944">
        <f>'Data Entry'!B945</f>
        <v>0</v>
      </c>
      <c r="C944">
        <f>'Data Entry'!I945</f>
        <v>0</v>
      </c>
      <c r="D944">
        <f>'Data Entry'!J945</f>
        <v>0</v>
      </c>
      <c r="E944">
        <f t="shared" si="70"/>
        <v>0</v>
      </c>
      <c r="F944" s="16" t="e">
        <f t="shared" si="71"/>
        <v>#DIV/0!</v>
      </c>
      <c r="G944">
        <f>'Data Entry'!K945</f>
        <v>0</v>
      </c>
      <c r="H944">
        <f>'Data Entry'!L945</f>
        <v>0</v>
      </c>
      <c r="I944">
        <f t="shared" si="72"/>
        <v>0</v>
      </c>
      <c r="J944" s="16" t="e">
        <f t="shared" si="73"/>
        <v>#DIV/0!</v>
      </c>
      <c r="K944">
        <f>SUMIF('Data Entry'!M$3:M$1000,A944,'Data Entry'!N$3:N$1000)+SUMIF('Data Entry'!O$3:O$1000,A944,'Data Entry'!P$3:P$1000)+SUMIF('Data Entry'!Q$3:Q$1000,A944,'Data Entry'!R$3:R$1000)</f>
        <v>0</v>
      </c>
      <c r="L944">
        <f t="shared" si="74"/>
        <v>0</v>
      </c>
    </row>
    <row r="945" spans="1:12">
      <c r="A945">
        <f>'Data Entry'!A946</f>
        <v>0</v>
      </c>
      <c r="B945">
        <f>'Data Entry'!B946</f>
        <v>0</v>
      </c>
      <c r="C945">
        <f>'Data Entry'!I946</f>
        <v>0</v>
      </c>
      <c r="D945">
        <f>'Data Entry'!J946</f>
        <v>0</v>
      </c>
      <c r="E945">
        <f t="shared" si="70"/>
        <v>0</v>
      </c>
      <c r="F945" s="16" t="e">
        <f t="shared" si="71"/>
        <v>#DIV/0!</v>
      </c>
      <c r="G945">
        <f>'Data Entry'!K946</f>
        <v>0</v>
      </c>
      <c r="H945">
        <f>'Data Entry'!L946</f>
        <v>0</v>
      </c>
      <c r="I945">
        <f t="shared" si="72"/>
        <v>0</v>
      </c>
      <c r="J945" s="16" t="e">
        <f t="shared" si="73"/>
        <v>#DIV/0!</v>
      </c>
      <c r="K945">
        <f>SUMIF('Data Entry'!M$3:M$1000,A945,'Data Entry'!N$3:N$1000)+SUMIF('Data Entry'!O$3:O$1000,A945,'Data Entry'!P$3:P$1000)+SUMIF('Data Entry'!Q$3:Q$1000,A945,'Data Entry'!R$3:R$1000)</f>
        <v>0</v>
      </c>
      <c r="L945">
        <f t="shared" si="74"/>
        <v>0</v>
      </c>
    </row>
    <row r="946" spans="1:12">
      <c r="A946">
        <f>'Data Entry'!A947</f>
        <v>0</v>
      </c>
      <c r="B946">
        <f>'Data Entry'!B947</f>
        <v>0</v>
      </c>
      <c r="C946">
        <f>'Data Entry'!I947</f>
        <v>0</v>
      </c>
      <c r="D946">
        <f>'Data Entry'!J947</f>
        <v>0</v>
      </c>
      <c r="E946">
        <f t="shared" si="70"/>
        <v>0</v>
      </c>
      <c r="F946" s="16" t="e">
        <f t="shared" si="71"/>
        <v>#DIV/0!</v>
      </c>
      <c r="G946">
        <f>'Data Entry'!K947</f>
        <v>0</v>
      </c>
      <c r="H946">
        <f>'Data Entry'!L947</f>
        <v>0</v>
      </c>
      <c r="I946">
        <f t="shared" si="72"/>
        <v>0</v>
      </c>
      <c r="J946" s="16" t="e">
        <f t="shared" si="73"/>
        <v>#DIV/0!</v>
      </c>
      <c r="K946">
        <f>SUMIF('Data Entry'!M$3:M$1000,A946,'Data Entry'!N$3:N$1000)+SUMIF('Data Entry'!O$3:O$1000,A946,'Data Entry'!P$3:P$1000)+SUMIF('Data Entry'!Q$3:Q$1000,A946,'Data Entry'!R$3:R$1000)</f>
        <v>0</v>
      </c>
      <c r="L946">
        <f t="shared" si="74"/>
        <v>0</v>
      </c>
    </row>
    <row r="947" spans="1:12">
      <c r="A947">
        <f>'Data Entry'!A948</f>
        <v>0</v>
      </c>
      <c r="B947">
        <f>'Data Entry'!B948</f>
        <v>0</v>
      </c>
      <c r="C947">
        <f>'Data Entry'!I948</f>
        <v>0</v>
      </c>
      <c r="D947">
        <f>'Data Entry'!J948</f>
        <v>0</v>
      </c>
      <c r="E947">
        <f t="shared" si="70"/>
        <v>0</v>
      </c>
      <c r="F947" s="16" t="e">
        <f t="shared" si="71"/>
        <v>#DIV/0!</v>
      </c>
      <c r="G947">
        <f>'Data Entry'!K948</f>
        <v>0</v>
      </c>
      <c r="H947">
        <f>'Data Entry'!L948</f>
        <v>0</v>
      </c>
      <c r="I947">
        <f t="shared" si="72"/>
        <v>0</v>
      </c>
      <c r="J947" s="16" t="e">
        <f t="shared" si="73"/>
        <v>#DIV/0!</v>
      </c>
      <c r="K947">
        <f>SUMIF('Data Entry'!M$3:M$1000,A947,'Data Entry'!N$3:N$1000)+SUMIF('Data Entry'!O$3:O$1000,A947,'Data Entry'!P$3:P$1000)+SUMIF('Data Entry'!Q$3:Q$1000,A947,'Data Entry'!R$3:R$1000)</f>
        <v>0</v>
      </c>
      <c r="L947">
        <f t="shared" si="74"/>
        <v>0</v>
      </c>
    </row>
    <row r="948" spans="1:12">
      <c r="A948">
        <f>'Data Entry'!A949</f>
        <v>0</v>
      </c>
      <c r="B948">
        <f>'Data Entry'!B949</f>
        <v>0</v>
      </c>
      <c r="C948">
        <f>'Data Entry'!I949</f>
        <v>0</v>
      </c>
      <c r="D948">
        <f>'Data Entry'!J949</f>
        <v>0</v>
      </c>
      <c r="E948">
        <f t="shared" si="70"/>
        <v>0</v>
      </c>
      <c r="F948" s="16" t="e">
        <f t="shared" si="71"/>
        <v>#DIV/0!</v>
      </c>
      <c r="G948">
        <f>'Data Entry'!K949</f>
        <v>0</v>
      </c>
      <c r="H948">
        <f>'Data Entry'!L949</f>
        <v>0</v>
      </c>
      <c r="I948">
        <f t="shared" si="72"/>
        <v>0</v>
      </c>
      <c r="J948" s="16" t="e">
        <f t="shared" si="73"/>
        <v>#DIV/0!</v>
      </c>
      <c r="K948">
        <f>SUMIF('Data Entry'!M$3:M$1000,A948,'Data Entry'!N$3:N$1000)+SUMIF('Data Entry'!O$3:O$1000,A948,'Data Entry'!P$3:P$1000)+SUMIF('Data Entry'!Q$3:Q$1000,A948,'Data Entry'!R$3:R$1000)</f>
        <v>0</v>
      </c>
      <c r="L948">
        <f t="shared" si="74"/>
        <v>0</v>
      </c>
    </row>
    <row r="949" spans="1:12">
      <c r="A949">
        <f>'Data Entry'!A950</f>
        <v>0</v>
      </c>
      <c r="B949">
        <f>'Data Entry'!B950</f>
        <v>0</v>
      </c>
      <c r="C949">
        <f>'Data Entry'!I950</f>
        <v>0</v>
      </c>
      <c r="D949">
        <f>'Data Entry'!J950</f>
        <v>0</v>
      </c>
      <c r="E949">
        <f t="shared" si="70"/>
        <v>0</v>
      </c>
      <c r="F949" s="16" t="e">
        <f t="shared" si="71"/>
        <v>#DIV/0!</v>
      </c>
      <c r="G949">
        <f>'Data Entry'!K950</f>
        <v>0</v>
      </c>
      <c r="H949">
        <f>'Data Entry'!L950</f>
        <v>0</v>
      </c>
      <c r="I949">
        <f t="shared" si="72"/>
        <v>0</v>
      </c>
      <c r="J949" s="16" t="e">
        <f t="shared" si="73"/>
        <v>#DIV/0!</v>
      </c>
      <c r="K949">
        <f>SUMIF('Data Entry'!M$3:M$1000,A949,'Data Entry'!N$3:N$1000)+SUMIF('Data Entry'!O$3:O$1000,A949,'Data Entry'!P$3:P$1000)+SUMIF('Data Entry'!Q$3:Q$1000,A949,'Data Entry'!R$3:R$1000)</f>
        <v>0</v>
      </c>
      <c r="L949">
        <f t="shared" si="74"/>
        <v>0</v>
      </c>
    </row>
    <row r="950" spans="1:12">
      <c r="A950">
        <f>'Data Entry'!A951</f>
        <v>0</v>
      </c>
      <c r="B950">
        <f>'Data Entry'!B951</f>
        <v>0</v>
      </c>
      <c r="C950">
        <f>'Data Entry'!I951</f>
        <v>0</v>
      </c>
      <c r="D950">
        <f>'Data Entry'!J951</f>
        <v>0</v>
      </c>
      <c r="E950">
        <f t="shared" si="70"/>
        <v>0</v>
      </c>
      <c r="F950" s="16" t="e">
        <f t="shared" si="71"/>
        <v>#DIV/0!</v>
      </c>
      <c r="G950">
        <f>'Data Entry'!K951</f>
        <v>0</v>
      </c>
      <c r="H950">
        <f>'Data Entry'!L951</f>
        <v>0</v>
      </c>
      <c r="I950">
        <f t="shared" si="72"/>
        <v>0</v>
      </c>
      <c r="J950" s="16" t="e">
        <f t="shared" si="73"/>
        <v>#DIV/0!</v>
      </c>
      <c r="K950">
        <f>SUMIF('Data Entry'!M$3:M$1000,A950,'Data Entry'!N$3:N$1000)+SUMIF('Data Entry'!O$3:O$1000,A950,'Data Entry'!P$3:P$1000)+SUMIF('Data Entry'!Q$3:Q$1000,A950,'Data Entry'!R$3:R$1000)</f>
        <v>0</v>
      </c>
      <c r="L950">
        <f t="shared" si="74"/>
        <v>0</v>
      </c>
    </row>
    <row r="951" spans="1:12">
      <c r="A951">
        <f>'Data Entry'!A952</f>
        <v>0</v>
      </c>
      <c r="B951">
        <f>'Data Entry'!B952</f>
        <v>0</v>
      </c>
      <c r="C951">
        <f>'Data Entry'!I952</f>
        <v>0</v>
      </c>
      <c r="D951">
        <f>'Data Entry'!J952</f>
        <v>0</v>
      </c>
      <c r="E951">
        <f t="shared" si="70"/>
        <v>0</v>
      </c>
      <c r="F951" s="16" t="e">
        <f t="shared" si="71"/>
        <v>#DIV/0!</v>
      </c>
      <c r="G951">
        <f>'Data Entry'!K952</f>
        <v>0</v>
      </c>
      <c r="H951">
        <f>'Data Entry'!L952</f>
        <v>0</v>
      </c>
      <c r="I951">
        <f t="shared" si="72"/>
        <v>0</v>
      </c>
      <c r="J951" s="16" t="e">
        <f t="shared" si="73"/>
        <v>#DIV/0!</v>
      </c>
      <c r="K951">
        <f>SUMIF('Data Entry'!M$3:M$1000,A951,'Data Entry'!N$3:N$1000)+SUMIF('Data Entry'!O$3:O$1000,A951,'Data Entry'!P$3:P$1000)+SUMIF('Data Entry'!Q$3:Q$1000,A951,'Data Entry'!R$3:R$1000)</f>
        <v>0</v>
      </c>
      <c r="L951">
        <f t="shared" si="74"/>
        <v>0</v>
      </c>
    </row>
    <row r="952" spans="1:12">
      <c r="A952">
        <f>'Data Entry'!A953</f>
        <v>0</v>
      </c>
      <c r="B952">
        <f>'Data Entry'!B953</f>
        <v>0</v>
      </c>
      <c r="C952">
        <f>'Data Entry'!I953</f>
        <v>0</v>
      </c>
      <c r="D952">
        <f>'Data Entry'!J953</f>
        <v>0</v>
      </c>
      <c r="E952">
        <f t="shared" si="70"/>
        <v>0</v>
      </c>
      <c r="F952" s="16" t="e">
        <f t="shared" si="71"/>
        <v>#DIV/0!</v>
      </c>
      <c r="G952">
        <f>'Data Entry'!K953</f>
        <v>0</v>
      </c>
      <c r="H952">
        <f>'Data Entry'!L953</f>
        <v>0</v>
      </c>
      <c r="I952">
        <f t="shared" si="72"/>
        <v>0</v>
      </c>
      <c r="J952" s="16" t="e">
        <f t="shared" si="73"/>
        <v>#DIV/0!</v>
      </c>
      <c r="K952">
        <f>SUMIF('Data Entry'!M$3:M$1000,A952,'Data Entry'!N$3:N$1000)+SUMIF('Data Entry'!O$3:O$1000,A952,'Data Entry'!P$3:P$1000)+SUMIF('Data Entry'!Q$3:Q$1000,A952,'Data Entry'!R$3:R$1000)</f>
        <v>0</v>
      </c>
      <c r="L952">
        <f t="shared" si="74"/>
        <v>0</v>
      </c>
    </row>
    <row r="953" spans="1:12">
      <c r="A953">
        <f>'Data Entry'!A954</f>
        <v>0</v>
      </c>
      <c r="B953">
        <f>'Data Entry'!B954</f>
        <v>0</v>
      </c>
      <c r="C953">
        <f>'Data Entry'!I954</f>
        <v>0</v>
      </c>
      <c r="D953">
        <f>'Data Entry'!J954</f>
        <v>0</v>
      </c>
      <c r="E953">
        <f t="shared" si="70"/>
        <v>0</v>
      </c>
      <c r="F953" s="16" t="e">
        <f t="shared" si="71"/>
        <v>#DIV/0!</v>
      </c>
      <c r="G953">
        <f>'Data Entry'!K954</f>
        <v>0</v>
      </c>
      <c r="H953">
        <f>'Data Entry'!L954</f>
        <v>0</v>
      </c>
      <c r="I953">
        <f t="shared" si="72"/>
        <v>0</v>
      </c>
      <c r="J953" s="16" t="e">
        <f t="shared" si="73"/>
        <v>#DIV/0!</v>
      </c>
      <c r="K953">
        <f>SUMIF('Data Entry'!M$3:M$1000,A953,'Data Entry'!N$3:N$1000)+SUMIF('Data Entry'!O$3:O$1000,A953,'Data Entry'!P$3:P$1000)+SUMIF('Data Entry'!Q$3:Q$1000,A953,'Data Entry'!R$3:R$1000)</f>
        <v>0</v>
      </c>
      <c r="L953">
        <f t="shared" si="74"/>
        <v>0</v>
      </c>
    </row>
    <row r="954" spans="1:12">
      <c r="A954">
        <f>'Data Entry'!A955</f>
        <v>0</v>
      </c>
      <c r="B954">
        <f>'Data Entry'!B955</f>
        <v>0</v>
      </c>
      <c r="C954">
        <f>'Data Entry'!I955</f>
        <v>0</v>
      </c>
      <c r="D954">
        <f>'Data Entry'!J955</f>
        <v>0</v>
      </c>
      <c r="E954">
        <f t="shared" si="70"/>
        <v>0</v>
      </c>
      <c r="F954" s="16" t="e">
        <f t="shared" si="71"/>
        <v>#DIV/0!</v>
      </c>
      <c r="G954">
        <f>'Data Entry'!K955</f>
        <v>0</v>
      </c>
      <c r="H954">
        <f>'Data Entry'!L955</f>
        <v>0</v>
      </c>
      <c r="I954">
        <f t="shared" si="72"/>
        <v>0</v>
      </c>
      <c r="J954" s="16" t="e">
        <f t="shared" si="73"/>
        <v>#DIV/0!</v>
      </c>
      <c r="K954">
        <f>SUMIF('Data Entry'!M$3:M$1000,A954,'Data Entry'!N$3:N$1000)+SUMIF('Data Entry'!O$3:O$1000,A954,'Data Entry'!P$3:P$1000)+SUMIF('Data Entry'!Q$3:Q$1000,A954,'Data Entry'!R$3:R$1000)</f>
        <v>0</v>
      </c>
      <c r="L954">
        <f t="shared" si="74"/>
        <v>0</v>
      </c>
    </row>
    <row r="955" spans="1:12">
      <c r="A955">
        <f>'Data Entry'!A956</f>
        <v>0</v>
      </c>
      <c r="B955">
        <f>'Data Entry'!B956</f>
        <v>0</v>
      </c>
      <c r="C955">
        <f>'Data Entry'!I956</f>
        <v>0</v>
      </c>
      <c r="D955">
        <f>'Data Entry'!J956</f>
        <v>0</v>
      </c>
      <c r="E955">
        <f t="shared" si="70"/>
        <v>0</v>
      </c>
      <c r="F955" s="16" t="e">
        <f t="shared" si="71"/>
        <v>#DIV/0!</v>
      </c>
      <c r="G955">
        <f>'Data Entry'!K956</f>
        <v>0</v>
      </c>
      <c r="H955">
        <f>'Data Entry'!L956</f>
        <v>0</v>
      </c>
      <c r="I955">
        <f t="shared" si="72"/>
        <v>0</v>
      </c>
      <c r="J955" s="16" t="e">
        <f t="shared" si="73"/>
        <v>#DIV/0!</v>
      </c>
      <c r="K955">
        <f>SUMIF('Data Entry'!M$3:M$1000,A955,'Data Entry'!N$3:N$1000)+SUMIF('Data Entry'!O$3:O$1000,A955,'Data Entry'!P$3:P$1000)+SUMIF('Data Entry'!Q$3:Q$1000,A955,'Data Entry'!R$3:R$1000)</f>
        <v>0</v>
      </c>
      <c r="L955">
        <f t="shared" si="74"/>
        <v>0</v>
      </c>
    </row>
    <row r="956" spans="1:12">
      <c r="A956">
        <f>'Data Entry'!A957</f>
        <v>0</v>
      </c>
      <c r="B956">
        <f>'Data Entry'!B957</f>
        <v>0</v>
      </c>
      <c r="C956">
        <f>'Data Entry'!I957</f>
        <v>0</v>
      </c>
      <c r="D956">
        <f>'Data Entry'!J957</f>
        <v>0</v>
      </c>
      <c r="E956">
        <f t="shared" si="70"/>
        <v>0</v>
      </c>
      <c r="F956" s="16" t="e">
        <f t="shared" si="71"/>
        <v>#DIV/0!</v>
      </c>
      <c r="G956">
        <f>'Data Entry'!K957</f>
        <v>0</v>
      </c>
      <c r="H956">
        <f>'Data Entry'!L957</f>
        <v>0</v>
      </c>
      <c r="I956">
        <f t="shared" si="72"/>
        <v>0</v>
      </c>
      <c r="J956" s="16" t="e">
        <f t="shared" si="73"/>
        <v>#DIV/0!</v>
      </c>
      <c r="K956">
        <f>SUMIF('Data Entry'!M$3:M$1000,A956,'Data Entry'!N$3:N$1000)+SUMIF('Data Entry'!O$3:O$1000,A956,'Data Entry'!P$3:P$1000)+SUMIF('Data Entry'!Q$3:Q$1000,A956,'Data Entry'!R$3:R$1000)</f>
        <v>0</v>
      </c>
      <c r="L956">
        <f t="shared" si="74"/>
        <v>0</v>
      </c>
    </row>
    <row r="957" spans="1:12">
      <c r="A957">
        <f>'Data Entry'!A958</f>
        <v>0</v>
      </c>
      <c r="B957">
        <f>'Data Entry'!B958</f>
        <v>0</v>
      </c>
      <c r="C957">
        <f>'Data Entry'!I958</f>
        <v>0</v>
      </c>
      <c r="D957">
        <f>'Data Entry'!J958</f>
        <v>0</v>
      </c>
      <c r="E957">
        <f t="shared" si="70"/>
        <v>0</v>
      </c>
      <c r="F957" s="16" t="e">
        <f t="shared" si="71"/>
        <v>#DIV/0!</v>
      </c>
      <c r="G957">
        <f>'Data Entry'!K958</f>
        <v>0</v>
      </c>
      <c r="H957">
        <f>'Data Entry'!L958</f>
        <v>0</v>
      </c>
      <c r="I957">
        <f t="shared" si="72"/>
        <v>0</v>
      </c>
      <c r="J957" s="16" t="e">
        <f t="shared" si="73"/>
        <v>#DIV/0!</v>
      </c>
      <c r="K957">
        <f>SUMIF('Data Entry'!M$3:M$1000,A957,'Data Entry'!N$3:N$1000)+SUMIF('Data Entry'!O$3:O$1000,A957,'Data Entry'!P$3:P$1000)+SUMIF('Data Entry'!Q$3:Q$1000,A957,'Data Entry'!R$3:R$1000)</f>
        <v>0</v>
      </c>
      <c r="L957">
        <f t="shared" si="74"/>
        <v>0</v>
      </c>
    </row>
    <row r="958" spans="1:12">
      <c r="A958">
        <f>'Data Entry'!A959</f>
        <v>0</v>
      </c>
      <c r="B958">
        <f>'Data Entry'!B959</f>
        <v>0</v>
      </c>
      <c r="C958">
        <f>'Data Entry'!I959</f>
        <v>0</v>
      </c>
      <c r="D958">
        <f>'Data Entry'!J959</f>
        <v>0</v>
      </c>
      <c r="E958">
        <f t="shared" si="70"/>
        <v>0</v>
      </c>
      <c r="F958" s="16" t="e">
        <f t="shared" si="71"/>
        <v>#DIV/0!</v>
      </c>
      <c r="G958">
        <f>'Data Entry'!K959</f>
        <v>0</v>
      </c>
      <c r="H958">
        <f>'Data Entry'!L959</f>
        <v>0</v>
      </c>
      <c r="I958">
        <f t="shared" si="72"/>
        <v>0</v>
      </c>
      <c r="J958" s="16" t="e">
        <f t="shared" si="73"/>
        <v>#DIV/0!</v>
      </c>
      <c r="K958">
        <f>SUMIF('Data Entry'!M$3:M$1000,A958,'Data Entry'!N$3:N$1000)+SUMIF('Data Entry'!O$3:O$1000,A958,'Data Entry'!P$3:P$1000)+SUMIF('Data Entry'!Q$3:Q$1000,A958,'Data Entry'!R$3:R$1000)</f>
        <v>0</v>
      </c>
      <c r="L958">
        <f t="shared" si="74"/>
        <v>0</v>
      </c>
    </row>
    <row r="959" spans="1:12">
      <c r="A959">
        <f>'Data Entry'!A960</f>
        <v>0</v>
      </c>
      <c r="B959">
        <f>'Data Entry'!B960</f>
        <v>0</v>
      </c>
      <c r="C959">
        <f>'Data Entry'!I960</f>
        <v>0</v>
      </c>
      <c r="D959">
        <f>'Data Entry'!J960</f>
        <v>0</v>
      </c>
      <c r="E959">
        <f t="shared" si="70"/>
        <v>0</v>
      </c>
      <c r="F959" s="16" t="e">
        <f t="shared" si="71"/>
        <v>#DIV/0!</v>
      </c>
      <c r="G959">
        <f>'Data Entry'!K960</f>
        <v>0</v>
      </c>
      <c r="H959">
        <f>'Data Entry'!L960</f>
        <v>0</v>
      </c>
      <c r="I959">
        <f t="shared" si="72"/>
        <v>0</v>
      </c>
      <c r="J959" s="16" t="e">
        <f t="shared" si="73"/>
        <v>#DIV/0!</v>
      </c>
      <c r="K959">
        <f>SUMIF('Data Entry'!M$3:M$1000,A959,'Data Entry'!N$3:N$1000)+SUMIF('Data Entry'!O$3:O$1000,A959,'Data Entry'!P$3:P$1000)+SUMIF('Data Entry'!Q$3:Q$1000,A959,'Data Entry'!R$3:R$1000)</f>
        <v>0</v>
      </c>
      <c r="L959">
        <f t="shared" si="74"/>
        <v>0</v>
      </c>
    </row>
    <row r="960" spans="1:12">
      <c r="A960">
        <f>'Data Entry'!A961</f>
        <v>0</v>
      </c>
      <c r="B960">
        <f>'Data Entry'!B961</f>
        <v>0</v>
      </c>
      <c r="C960">
        <f>'Data Entry'!I961</f>
        <v>0</v>
      </c>
      <c r="D960">
        <f>'Data Entry'!J961</f>
        <v>0</v>
      </c>
      <c r="E960">
        <f t="shared" si="70"/>
        <v>0</v>
      </c>
      <c r="F960" s="16" t="e">
        <f t="shared" si="71"/>
        <v>#DIV/0!</v>
      </c>
      <c r="G960">
        <f>'Data Entry'!K961</f>
        <v>0</v>
      </c>
      <c r="H960">
        <f>'Data Entry'!L961</f>
        <v>0</v>
      </c>
      <c r="I960">
        <f t="shared" si="72"/>
        <v>0</v>
      </c>
      <c r="J960" s="16" t="e">
        <f t="shared" si="73"/>
        <v>#DIV/0!</v>
      </c>
      <c r="K960">
        <f>SUMIF('Data Entry'!M$3:M$1000,A960,'Data Entry'!N$3:N$1000)+SUMIF('Data Entry'!O$3:O$1000,A960,'Data Entry'!P$3:P$1000)+SUMIF('Data Entry'!Q$3:Q$1000,A960,'Data Entry'!R$3:R$1000)</f>
        <v>0</v>
      </c>
      <c r="L960">
        <f t="shared" si="74"/>
        <v>0</v>
      </c>
    </row>
    <row r="961" spans="1:12">
      <c r="A961">
        <f>'Data Entry'!A962</f>
        <v>0</v>
      </c>
      <c r="B961">
        <f>'Data Entry'!B962</f>
        <v>0</v>
      </c>
      <c r="C961">
        <f>'Data Entry'!I962</f>
        <v>0</v>
      </c>
      <c r="D961">
        <f>'Data Entry'!J962</f>
        <v>0</v>
      </c>
      <c r="E961">
        <f t="shared" si="70"/>
        <v>0</v>
      </c>
      <c r="F961" s="16" t="e">
        <f t="shared" si="71"/>
        <v>#DIV/0!</v>
      </c>
      <c r="G961">
        <f>'Data Entry'!K962</f>
        <v>0</v>
      </c>
      <c r="H961">
        <f>'Data Entry'!L962</f>
        <v>0</v>
      </c>
      <c r="I961">
        <f t="shared" si="72"/>
        <v>0</v>
      </c>
      <c r="J961" s="16" t="e">
        <f t="shared" si="73"/>
        <v>#DIV/0!</v>
      </c>
      <c r="K961">
        <f>SUMIF('Data Entry'!M$3:M$1000,A961,'Data Entry'!N$3:N$1000)+SUMIF('Data Entry'!O$3:O$1000,A961,'Data Entry'!P$3:P$1000)+SUMIF('Data Entry'!Q$3:Q$1000,A961,'Data Entry'!R$3:R$1000)</f>
        <v>0</v>
      </c>
      <c r="L961">
        <f t="shared" si="74"/>
        <v>0</v>
      </c>
    </row>
    <row r="962" spans="1:12">
      <c r="A962">
        <f>'Data Entry'!A963</f>
        <v>0</v>
      </c>
      <c r="B962">
        <f>'Data Entry'!B963</f>
        <v>0</v>
      </c>
      <c r="C962">
        <f>'Data Entry'!I963</f>
        <v>0</v>
      </c>
      <c r="D962">
        <f>'Data Entry'!J963</f>
        <v>0</v>
      </c>
      <c r="E962">
        <f t="shared" si="70"/>
        <v>0</v>
      </c>
      <c r="F962" s="16" t="e">
        <f t="shared" si="71"/>
        <v>#DIV/0!</v>
      </c>
      <c r="G962">
        <f>'Data Entry'!K963</f>
        <v>0</v>
      </c>
      <c r="H962">
        <f>'Data Entry'!L963</f>
        <v>0</v>
      </c>
      <c r="I962">
        <f t="shared" si="72"/>
        <v>0</v>
      </c>
      <c r="J962" s="16" t="e">
        <f t="shared" si="73"/>
        <v>#DIV/0!</v>
      </c>
      <c r="K962">
        <f>SUMIF('Data Entry'!M$3:M$1000,A962,'Data Entry'!N$3:N$1000)+SUMIF('Data Entry'!O$3:O$1000,A962,'Data Entry'!P$3:P$1000)+SUMIF('Data Entry'!Q$3:Q$1000,A962,'Data Entry'!R$3:R$1000)</f>
        <v>0</v>
      </c>
      <c r="L962">
        <f t="shared" si="74"/>
        <v>0</v>
      </c>
    </row>
    <row r="963" spans="1:12">
      <c r="A963">
        <f>'Data Entry'!A964</f>
        <v>0</v>
      </c>
      <c r="B963">
        <f>'Data Entry'!B964</f>
        <v>0</v>
      </c>
      <c r="C963">
        <f>'Data Entry'!I964</f>
        <v>0</v>
      </c>
      <c r="D963">
        <f>'Data Entry'!J964</f>
        <v>0</v>
      </c>
      <c r="E963">
        <f t="shared" ref="E963:E1004" si="75">C963+D963</f>
        <v>0</v>
      </c>
      <c r="F963" s="16" t="e">
        <f t="shared" ref="F963:F1004" si="76">C963/E963</f>
        <v>#DIV/0!</v>
      </c>
      <c r="G963">
        <f>'Data Entry'!K964</f>
        <v>0</v>
      </c>
      <c r="H963">
        <f>'Data Entry'!L964</f>
        <v>0</v>
      </c>
      <c r="I963">
        <f t="shared" ref="I963:I1004" si="77">G963+H963</f>
        <v>0</v>
      </c>
      <c r="J963" s="16" t="e">
        <f t="shared" ref="J963:J1004" si="78">G963/I963</f>
        <v>#DIV/0!</v>
      </c>
      <c r="K963">
        <f>SUMIF('Data Entry'!M$3:M$1000,A963,'Data Entry'!N$3:N$1000)+SUMIF('Data Entry'!O$3:O$1000,A963,'Data Entry'!P$3:P$1000)+SUMIF('Data Entry'!Q$3:Q$1000,A963,'Data Entry'!R$3:R$1000)</f>
        <v>0</v>
      </c>
      <c r="L963">
        <f t="shared" ref="L963:L1004" si="79">(G963*2)+C963</f>
        <v>0</v>
      </c>
    </row>
    <row r="964" spans="1:12">
      <c r="A964">
        <f>'Data Entry'!A965</f>
        <v>0</v>
      </c>
      <c r="B964">
        <f>'Data Entry'!B965</f>
        <v>0</v>
      </c>
      <c r="C964">
        <f>'Data Entry'!I965</f>
        <v>0</v>
      </c>
      <c r="D964">
        <f>'Data Entry'!J965</f>
        <v>0</v>
      </c>
      <c r="E964">
        <f t="shared" si="75"/>
        <v>0</v>
      </c>
      <c r="F964" s="16" t="e">
        <f t="shared" si="76"/>
        <v>#DIV/0!</v>
      </c>
      <c r="G964">
        <f>'Data Entry'!K965</f>
        <v>0</v>
      </c>
      <c r="H964">
        <f>'Data Entry'!L965</f>
        <v>0</v>
      </c>
      <c r="I964">
        <f t="shared" si="77"/>
        <v>0</v>
      </c>
      <c r="J964" s="16" t="e">
        <f t="shared" si="78"/>
        <v>#DIV/0!</v>
      </c>
      <c r="K964">
        <f>SUMIF('Data Entry'!M$3:M$1000,A964,'Data Entry'!N$3:N$1000)+SUMIF('Data Entry'!O$3:O$1000,A964,'Data Entry'!P$3:P$1000)+SUMIF('Data Entry'!Q$3:Q$1000,A964,'Data Entry'!R$3:R$1000)</f>
        <v>0</v>
      </c>
      <c r="L964">
        <f t="shared" si="79"/>
        <v>0</v>
      </c>
    </row>
    <row r="965" spans="1:12">
      <c r="A965">
        <f>'Data Entry'!A966</f>
        <v>0</v>
      </c>
      <c r="B965">
        <f>'Data Entry'!B966</f>
        <v>0</v>
      </c>
      <c r="C965">
        <f>'Data Entry'!I966</f>
        <v>0</v>
      </c>
      <c r="D965">
        <f>'Data Entry'!J966</f>
        <v>0</v>
      </c>
      <c r="E965">
        <f t="shared" si="75"/>
        <v>0</v>
      </c>
      <c r="F965" s="16" t="e">
        <f t="shared" si="76"/>
        <v>#DIV/0!</v>
      </c>
      <c r="G965">
        <f>'Data Entry'!K966</f>
        <v>0</v>
      </c>
      <c r="H965">
        <f>'Data Entry'!L966</f>
        <v>0</v>
      </c>
      <c r="I965">
        <f t="shared" si="77"/>
        <v>0</v>
      </c>
      <c r="J965" s="16" t="e">
        <f t="shared" si="78"/>
        <v>#DIV/0!</v>
      </c>
      <c r="K965">
        <f>SUMIF('Data Entry'!M$3:M$1000,A965,'Data Entry'!N$3:N$1000)+SUMIF('Data Entry'!O$3:O$1000,A965,'Data Entry'!P$3:P$1000)+SUMIF('Data Entry'!Q$3:Q$1000,A965,'Data Entry'!R$3:R$1000)</f>
        <v>0</v>
      </c>
      <c r="L965">
        <f t="shared" si="79"/>
        <v>0</v>
      </c>
    </row>
    <row r="966" spans="1:12">
      <c r="A966">
        <f>'Data Entry'!A967</f>
        <v>0</v>
      </c>
      <c r="B966">
        <f>'Data Entry'!B967</f>
        <v>0</v>
      </c>
      <c r="C966">
        <f>'Data Entry'!I967</f>
        <v>0</v>
      </c>
      <c r="D966">
        <f>'Data Entry'!J967</f>
        <v>0</v>
      </c>
      <c r="E966">
        <f t="shared" si="75"/>
        <v>0</v>
      </c>
      <c r="F966" s="16" t="e">
        <f t="shared" si="76"/>
        <v>#DIV/0!</v>
      </c>
      <c r="G966">
        <f>'Data Entry'!K967</f>
        <v>0</v>
      </c>
      <c r="H966">
        <f>'Data Entry'!L967</f>
        <v>0</v>
      </c>
      <c r="I966">
        <f t="shared" si="77"/>
        <v>0</v>
      </c>
      <c r="J966" s="16" t="e">
        <f t="shared" si="78"/>
        <v>#DIV/0!</v>
      </c>
      <c r="K966">
        <f>SUMIF('Data Entry'!M$3:M$1000,A966,'Data Entry'!N$3:N$1000)+SUMIF('Data Entry'!O$3:O$1000,A966,'Data Entry'!P$3:P$1000)+SUMIF('Data Entry'!Q$3:Q$1000,A966,'Data Entry'!R$3:R$1000)</f>
        <v>0</v>
      </c>
      <c r="L966">
        <f t="shared" si="79"/>
        <v>0</v>
      </c>
    </row>
    <row r="967" spans="1:12">
      <c r="A967">
        <f>'Data Entry'!A968</f>
        <v>0</v>
      </c>
      <c r="B967">
        <f>'Data Entry'!B968</f>
        <v>0</v>
      </c>
      <c r="C967">
        <f>'Data Entry'!I968</f>
        <v>0</v>
      </c>
      <c r="D967">
        <f>'Data Entry'!J968</f>
        <v>0</v>
      </c>
      <c r="E967">
        <f t="shared" si="75"/>
        <v>0</v>
      </c>
      <c r="F967" s="16" t="e">
        <f t="shared" si="76"/>
        <v>#DIV/0!</v>
      </c>
      <c r="G967">
        <f>'Data Entry'!K968</f>
        <v>0</v>
      </c>
      <c r="H967">
        <f>'Data Entry'!L968</f>
        <v>0</v>
      </c>
      <c r="I967">
        <f t="shared" si="77"/>
        <v>0</v>
      </c>
      <c r="J967" s="16" t="e">
        <f t="shared" si="78"/>
        <v>#DIV/0!</v>
      </c>
      <c r="K967">
        <f>SUMIF('Data Entry'!M$3:M$1000,A967,'Data Entry'!N$3:N$1000)+SUMIF('Data Entry'!O$3:O$1000,A967,'Data Entry'!P$3:P$1000)+SUMIF('Data Entry'!Q$3:Q$1000,A967,'Data Entry'!R$3:R$1000)</f>
        <v>0</v>
      </c>
      <c r="L967">
        <f t="shared" si="79"/>
        <v>0</v>
      </c>
    </row>
    <row r="968" spans="1:12">
      <c r="A968">
        <f>'Data Entry'!A969</f>
        <v>0</v>
      </c>
      <c r="B968">
        <f>'Data Entry'!B969</f>
        <v>0</v>
      </c>
      <c r="C968">
        <f>'Data Entry'!I969</f>
        <v>0</v>
      </c>
      <c r="D968">
        <f>'Data Entry'!J969</f>
        <v>0</v>
      </c>
      <c r="E968">
        <f t="shared" si="75"/>
        <v>0</v>
      </c>
      <c r="F968" s="16" t="e">
        <f t="shared" si="76"/>
        <v>#DIV/0!</v>
      </c>
      <c r="G968">
        <f>'Data Entry'!K969</f>
        <v>0</v>
      </c>
      <c r="H968">
        <f>'Data Entry'!L969</f>
        <v>0</v>
      </c>
      <c r="I968">
        <f t="shared" si="77"/>
        <v>0</v>
      </c>
      <c r="J968" s="16" t="e">
        <f t="shared" si="78"/>
        <v>#DIV/0!</v>
      </c>
      <c r="K968">
        <f>SUMIF('Data Entry'!M$3:M$1000,A968,'Data Entry'!N$3:N$1000)+SUMIF('Data Entry'!O$3:O$1000,A968,'Data Entry'!P$3:P$1000)+SUMIF('Data Entry'!Q$3:Q$1000,A968,'Data Entry'!R$3:R$1000)</f>
        <v>0</v>
      </c>
      <c r="L968">
        <f t="shared" si="79"/>
        <v>0</v>
      </c>
    </row>
    <row r="969" spans="1:12">
      <c r="A969">
        <f>'Data Entry'!A970</f>
        <v>0</v>
      </c>
      <c r="B969">
        <f>'Data Entry'!B970</f>
        <v>0</v>
      </c>
      <c r="C969">
        <f>'Data Entry'!I970</f>
        <v>0</v>
      </c>
      <c r="D969">
        <f>'Data Entry'!J970</f>
        <v>0</v>
      </c>
      <c r="E969">
        <f t="shared" si="75"/>
        <v>0</v>
      </c>
      <c r="F969" s="16" t="e">
        <f t="shared" si="76"/>
        <v>#DIV/0!</v>
      </c>
      <c r="G969">
        <f>'Data Entry'!K970</f>
        <v>0</v>
      </c>
      <c r="H969">
        <f>'Data Entry'!L970</f>
        <v>0</v>
      </c>
      <c r="I969">
        <f t="shared" si="77"/>
        <v>0</v>
      </c>
      <c r="J969" s="16" t="e">
        <f t="shared" si="78"/>
        <v>#DIV/0!</v>
      </c>
      <c r="K969">
        <f>SUMIF('Data Entry'!M$3:M$1000,A969,'Data Entry'!N$3:N$1000)+SUMIF('Data Entry'!O$3:O$1000,A969,'Data Entry'!P$3:P$1000)+SUMIF('Data Entry'!Q$3:Q$1000,A969,'Data Entry'!R$3:R$1000)</f>
        <v>0</v>
      </c>
      <c r="L969">
        <f t="shared" si="79"/>
        <v>0</v>
      </c>
    </row>
    <row r="970" spans="1:12">
      <c r="A970">
        <f>'Data Entry'!A971</f>
        <v>0</v>
      </c>
      <c r="B970">
        <f>'Data Entry'!B971</f>
        <v>0</v>
      </c>
      <c r="C970">
        <f>'Data Entry'!I971</f>
        <v>0</v>
      </c>
      <c r="D970">
        <f>'Data Entry'!J971</f>
        <v>0</v>
      </c>
      <c r="E970">
        <f t="shared" si="75"/>
        <v>0</v>
      </c>
      <c r="F970" s="16" t="e">
        <f t="shared" si="76"/>
        <v>#DIV/0!</v>
      </c>
      <c r="G970">
        <f>'Data Entry'!K971</f>
        <v>0</v>
      </c>
      <c r="H970">
        <f>'Data Entry'!L971</f>
        <v>0</v>
      </c>
      <c r="I970">
        <f t="shared" si="77"/>
        <v>0</v>
      </c>
      <c r="J970" s="16" t="e">
        <f t="shared" si="78"/>
        <v>#DIV/0!</v>
      </c>
      <c r="K970">
        <f>SUMIF('Data Entry'!M$3:M$1000,A970,'Data Entry'!N$3:N$1000)+SUMIF('Data Entry'!O$3:O$1000,A970,'Data Entry'!P$3:P$1000)+SUMIF('Data Entry'!Q$3:Q$1000,A970,'Data Entry'!R$3:R$1000)</f>
        <v>0</v>
      </c>
      <c r="L970">
        <f t="shared" si="79"/>
        <v>0</v>
      </c>
    </row>
    <row r="971" spans="1:12">
      <c r="A971">
        <f>'Data Entry'!A972</f>
        <v>0</v>
      </c>
      <c r="B971">
        <f>'Data Entry'!B972</f>
        <v>0</v>
      </c>
      <c r="C971">
        <f>'Data Entry'!I972</f>
        <v>0</v>
      </c>
      <c r="D971">
        <f>'Data Entry'!J972</f>
        <v>0</v>
      </c>
      <c r="E971">
        <f t="shared" si="75"/>
        <v>0</v>
      </c>
      <c r="F971" s="16" t="e">
        <f t="shared" si="76"/>
        <v>#DIV/0!</v>
      </c>
      <c r="G971">
        <f>'Data Entry'!K972</f>
        <v>0</v>
      </c>
      <c r="H971">
        <f>'Data Entry'!L972</f>
        <v>0</v>
      </c>
      <c r="I971">
        <f t="shared" si="77"/>
        <v>0</v>
      </c>
      <c r="J971" s="16" t="e">
        <f t="shared" si="78"/>
        <v>#DIV/0!</v>
      </c>
      <c r="K971">
        <f>SUMIF('Data Entry'!M$3:M$1000,A971,'Data Entry'!N$3:N$1000)+SUMIF('Data Entry'!O$3:O$1000,A971,'Data Entry'!P$3:P$1000)+SUMIF('Data Entry'!Q$3:Q$1000,A971,'Data Entry'!R$3:R$1000)</f>
        <v>0</v>
      </c>
      <c r="L971">
        <f t="shared" si="79"/>
        <v>0</v>
      </c>
    </row>
    <row r="972" spans="1:12">
      <c r="A972">
        <f>'Data Entry'!A973</f>
        <v>0</v>
      </c>
      <c r="B972">
        <f>'Data Entry'!B973</f>
        <v>0</v>
      </c>
      <c r="C972">
        <f>'Data Entry'!I973</f>
        <v>0</v>
      </c>
      <c r="D972">
        <f>'Data Entry'!J973</f>
        <v>0</v>
      </c>
      <c r="E972">
        <f t="shared" si="75"/>
        <v>0</v>
      </c>
      <c r="F972" s="16" t="e">
        <f t="shared" si="76"/>
        <v>#DIV/0!</v>
      </c>
      <c r="G972">
        <f>'Data Entry'!K973</f>
        <v>0</v>
      </c>
      <c r="H972">
        <f>'Data Entry'!L973</f>
        <v>0</v>
      </c>
      <c r="I972">
        <f t="shared" si="77"/>
        <v>0</v>
      </c>
      <c r="J972" s="16" t="e">
        <f t="shared" si="78"/>
        <v>#DIV/0!</v>
      </c>
      <c r="K972">
        <f>SUMIF('Data Entry'!M$3:M$1000,A972,'Data Entry'!N$3:N$1000)+SUMIF('Data Entry'!O$3:O$1000,A972,'Data Entry'!P$3:P$1000)+SUMIF('Data Entry'!Q$3:Q$1000,A972,'Data Entry'!R$3:R$1000)</f>
        <v>0</v>
      </c>
      <c r="L972">
        <f t="shared" si="79"/>
        <v>0</v>
      </c>
    </row>
    <row r="973" spans="1:12">
      <c r="A973">
        <f>'Data Entry'!A974</f>
        <v>0</v>
      </c>
      <c r="B973">
        <f>'Data Entry'!B974</f>
        <v>0</v>
      </c>
      <c r="C973">
        <f>'Data Entry'!I974</f>
        <v>0</v>
      </c>
      <c r="D973">
        <f>'Data Entry'!J974</f>
        <v>0</v>
      </c>
      <c r="E973">
        <f t="shared" si="75"/>
        <v>0</v>
      </c>
      <c r="F973" s="16" t="e">
        <f t="shared" si="76"/>
        <v>#DIV/0!</v>
      </c>
      <c r="G973">
        <f>'Data Entry'!K974</f>
        <v>0</v>
      </c>
      <c r="H973">
        <f>'Data Entry'!L974</f>
        <v>0</v>
      </c>
      <c r="I973">
        <f t="shared" si="77"/>
        <v>0</v>
      </c>
      <c r="J973" s="16" t="e">
        <f t="shared" si="78"/>
        <v>#DIV/0!</v>
      </c>
      <c r="K973">
        <f>SUMIF('Data Entry'!M$3:M$1000,A973,'Data Entry'!N$3:N$1000)+SUMIF('Data Entry'!O$3:O$1000,A973,'Data Entry'!P$3:P$1000)+SUMIF('Data Entry'!Q$3:Q$1000,A973,'Data Entry'!R$3:R$1000)</f>
        <v>0</v>
      </c>
      <c r="L973">
        <f t="shared" si="79"/>
        <v>0</v>
      </c>
    </row>
    <row r="974" spans="1:12">
      <c r="A974">
        <f>'Data Entry'!A975</f>
        <v>0</v>
      </c>
      <c r="B974">
        <f>'Data Entry'!B975</f>
        <v>0</v>
      </c>
      <c r="C974">
        <f>'Data Entry'!I975</f>
        <v>0</v>
      </c>
      <c r="D974">
        <f>'Data Entry'!J975</f>
        <v>0</v>
      </c>
      <c r="E974">
        <f t="shared" si="75"/>
        <v>0</v>
      </c>
      <c r="F974" s="16" t="e">
        <f t="shared" si="76"/>
        <v>#DIV/0!</v>
      </c>
      <c r="G974">
        <f>'Data Entry'!K975</f>
        <v>0</v>
      </c>
      <c r="H974">
        <f>'Data Entry'!L975</f>
        <v>0</v>
      </c>
      <c r="I974">
        <f t="shared" si="77"/>
        <v>0</v>
      </c>
      <c r="J974" s="16" t="e">
        <f t="shared" si="78"/>
        <v>#DIV/0!</v>
      </c>
      <c r="K974">
        <f>SUMIF('Data Entry'!M$3:M$1000,A974,'Data Entry'!N$3:N$1000)+SUMIF('Data Entry'!O$3:O$1000,A974,'Data Entry'!P$3:P$1000)+SUMIF('Data Entry'!Q$3:Q$1000,A974,'Data Entry'!R$3:R$1000)</f>
        <v>0</v>
      </c>
      <c r="L974">
        <f t="shared" si="79"/>
        <v>0</v>
      </c>
    </row>
    <row r="975" spans="1:12">
      <c r="A975">
        <f>'Data Entry'!A976</f>
        <v>0</v>
      </c>
      <c r="B975">
        <f>'Data Entry'!B976</f>
        <v>0</v>
      </c>
      <c r="C975">
        <f>'Data Entry'!I976</f>
        <v>0</v>
      </c>
      <c r="D975">
        <f>'Data Entry'!J976</f>
        <v>0</v>
      </c>
      <c r="E975">
        <f t="shared" si="75"/>
        <v>0</v>
      </c>
      <c r="F975" s="16" t="e">
        <f t="shared" si="76"/>
        <v>#DIV/0!</v>
      </c>
      <c r="G975">
        <f>'Data Entry'!K976</f>
        <v>0</v>
      </c>
      <c r="H975">
        <f>'Data Entry'!L976</f>
        <v>0</v>
      </c>
      <c r="I975">
        <f t="shared" si="77"/>
        <v>0</v>
      </c>
      <c r="J975" s="16" t="e">
        <f t="shared" si="78"/>
        <v>#DIV/0!</v>
      </c>
      <c r="K975">
        <f>SUMIF('Data Entry'!M$3:M$1000,A975,'Data Entry'!N$3:N$1000)+SUMIF('Data Entry'!O$3:O$1000,A975,'Data Entry'!P$3:P$1000)+SUMIF('Data Entry'!Q$3:Q$1000,A975,'Data Entry'!R$3:R$1000)</f>
        <v>0</v>
      </c>
      <c r="L975">
        <f t="shared" si="79"/>
        <v>0</v>
      </c>
    </row>
    <row r="976" spans="1:12">
      <c r="A976">
        <f>'Data Entry'!A977</f>
        <v>0</v>
      </c>
      <c r="B976">
        <f>'Data Entry'!B977</f>
        <v>0</v>
      </c>
      <c r="C976">
        <f>'Data Entry'!I977</f>
        <v>0</v>
      </c>
      <c r="D976">
        <f>'Data Entry'!J977</f>
        <v>0</v>
      </c>
      <c r="E976">
        <f t="shared" si="75"/>
        <v>0</v>
      </c>
      <c r="F976" s="16" t="e">
        <f t="shared" si="76"/>
        <v>#DIV/0!</v>
      </c>
      <c r="G976">
        <f>'Data Entry'!K977</f>
        <v>0</v>
      </c>
      <c r="H976">
        <f>'Data Entry'!L977</f>
        <v>0</v>
      </c>
      <c r="I976">
        <f t="shared" si="77"/>
        <v>0</v>
      </c>
      <c r="J976" s="16" t="e">
        <f t="shared" si="78"/>
        <v>#DIV/0!</v>
      </c>
      <c r="K976">
        <f>SUMIF('Data Entry'!M$3:M$1000,A976,'Data Entry'!N$3:N$1000)+SUMIF('Data Entry'!O$3:O$1000,A976,'Data Entry'!P$3:P$1000)+SUMIF('Data Entry'!Q$3:Q$1000,A976,'Data Entry'!R$3:R$1000)</f>
        <v>0</v>
      </c>
      <c r="L976">
        <f t="shared" si="79"/>
        <v>0</v>
      </c>
    </row>
    <row r="977" spans="1:12">
      <c r="A977">
        <f>'Data Entry'!A978</f>
        <v>0</v>
      </c>
      <c r="B977">
        <f>'Data Entry'!B978</f>
        <v>0</v>
      </c>
      <c r="C977">
        <f>'Data Entry'!I978</f>
        <v>0</v>
      </c>
      <c r="D977">
        <f>'Data Entry'!J978</f>
        <v>0</v>
      </c>
      <c r="E977">
        <f t="shared" si="75"/>
        <v>0</v>
      </c>
      <c r="F977" s="16" t="e">
        <f t="shared" si="76"/>
        <v>#DIV/0!</v>
      </c>
      <c r="G977">
        <f>'Data Entry'!K978</f>
        <v>0</v>
      </c>
      <c r="H977">
        <f>'Data Entry'!L978</f>
        <v>0</v>
      </c>
      <c r="I977">
        <f t="shared" si="77"/>
        <v>0</v>
      </c>
      <c r="J977" s="16" t="e">
        <f t="shared" si="78"/>
        <v>#DIV/0!</v>
      </c>
      <c r="K977">
        <f>SUMIF('Data Entry'!M$3:M$1000,A977,'Data Entry'!N$3:N$1000)+SUMIF('Data Entry'!O$3:O$1000,A977,'Data Entry'!P$3:P$1000)+SUMIF('Data Entry'!Q$3:Q$1000,A977,'Data Entry'!R$3:R$1000)</f>
        <v>0</v>
      </c>
      <c r="L977">
        <f t="shared" si="79"/>
        <v>0</v>
      </c>
    </row>
    <row r="978" spans="1:12">
      <c r="A978">
        <f>'Data Entry'!A979</f>
        <v>0</v>
      </c>
      <c r="B978">
        <f>'Data Entry'!B979</f>
        <v>0</v>
      </c>
      <c r="C978">
        <f>'Data Entry'!I979</f>
        <v>0</v>
      </c>
      <c r="D978">
        <f>'Data Entry'!J979</f>
        <v>0</v>
      </c>
      <c r="E978">
        <f t="shared" si="75"/>
        <v>0</v>
      </c>
      <c r="F978" s="16" t="e">
        <f t="shared" si="76"/>
        <v>#DIV/0!</v>
      </c>
      <c r="G978">
        <f>'Data Entry'!K979</f>
        <v>0</v>
      </c>
      <c r="H978">
        <f>'Data Entry'!L979</f>
        <v>0</v>
      </c>
      <c r="I978">
        <f t="shared" si="77"/>
        <v>0</v>
      </c>
      <c r="J978" s="16" t="e">
        <f t="shared" si="78"/>
        <v>#DIV/0!</v>
      </c>
      <c r="K978">
        <f>SUMIF('Data Entry'!M$3:M$1000,A978,'Data Entry'!N$3:N$1000)+SUMIF('Data Entry'!O$3:O$1000,A978,'Data Entry'!P$3:P$1000)+SUMIF('Data Entry'!Q$3:Q$1000,A978,'Data Entry'!R$3:R$1000)</f>
        <v>0</v>
      </c>
      <c r="L978">
        <f t="shared" si="79"/>
        <v>0</v>
      </c>
    </row>
    <row r="979" spans="1:12">
      <c r="A979">
        <f>'Data Entry'!A980</f>
        <v>0</v>
      </c>
      <c r="B979">
        <f>'Data Entry'!B980</f>
        <v>0</v>
      </c>
      <c r="C979">
        <f>'Data Entry'!I980</f>
        <v>0</v>
      </c>
      <c r="D979">
        <f>'Data Entry'!J980</f>
        <v>0</v>
      </c>
      <c r="E979">
        <f t="shared" si="75"/>
        <v>0</v>
      </c>
      <c r="F979" s="16" t="e">
        <f t="shared" si="76"/>
        <v>#DIV/0!</v>
      </c>
      <c r="G979">
        <f>'Data Entry'!K980</f>
        <v>0</v>
      </c>
      <c r="H979">
        <f>'Data Entry'!L980</f>
        <v>0</v>
      </c>
      <c r="I979">
        <f t="shared" si="77"/>
        <v>0</v>
      </c>
      <c r="J979" s="16" t="e">
        <f t="shared" si="78"/>
        <v>#DIV/0!</v>
      </c>
      <c r="K979">
        <f>SUMIF('Data Entry'!M$3:M$1000,A979,'Data Entry'!N$3:N$1000)+SUMIF('Data Entry'!O$3:O$1000,A979,'Data Entry'!P$3:P$1000)+SUMIF('Data Entry'!Q$3:Q$1000,A979,'Data Entry'!R$3:R$1000)</f>
        <v>0</v>
      </c>
      <c r="L979">
        <f t="shared" si="79"/>
        <v>0</v>
      </c>
    </row>
    <row r="980" spans="1:12">
      <c r="A980">
        <f>'Data Entry'!A981</f>
        <v>0</v>
      </c>
      <c r="B980">
        <f>'Data Entry'!B981</f>
        <v>0</v>
      </c>
      <c r="C980">
        <f>'Data Entry'!I981</f>
        <v>0</v>
      </c>
      <c r="D980">
        <f>'Data Entry'!J981</f>
        <v>0</v>
      </c>
      <c r="E980">
        <f t="shared" si="75"/>
        <v>0</v>
      </c>
      <c r="F980" s="16" t="e">
        <f t="shared" si="76"/>
        <v>#DIV/0!</v>
      </c>
      <c r="G980">
        <f>'Data Entry'!K981</f>
        <v>0</v>
      </c>
      <c r="H980">
        <f>'Data Entry'!L981</f>
        <v>0</v>
      </c>
      <c r="I980">
        <f t="shared" si="77"/>
        <v>0</v>
      </c>
      <c r="J980" s="16" t="e">
        <f t="shared" si="78"/>
        <v>#DIV/0!</v>
      </c>
      <c r="K980">
        <f>SUMIF('Data Entry'!M$3:M$1000,A980,'Data Entry'!N$3:N$1000)+SUMIF('Data Entry'!O$3:O$1000,A980,'Data Entry'!P$3:P$1000)+SUMIF('Data Entry'!Q$3:Q$1000,A980,'Data Entry'!R$3:R$1000)</f>
        <v>0</v>
      </c>
      <c r="L980">
        <f t="shared" si="79"/>
        <v>0</v>
      </c>
    </row>
    <row r="981" spans="1:12">
      <c r="A981">
        <f>'Data Entry'!A982</f>
        <v>0</v>
      </c>
      <c r="B981">
        <f>'Data Entry'!B982</f>
        <v>0</v>
      </c>
      <c r="C981">
        <f>'Data Entry'!I982</f>
        <v>0</v>
      </c>
      <c r="D981">
        <f>'Data Entry'!J982</f>
        <v>0</v>
      </c>
      <c r="E981">
        <f t="shared" si="75"/>
        <v>0</v>
      </c>
      <c r="F981" s="16" t="e">
        <f t="shared" si="76"/>
        <v>#DIV/0!</v>
      </c>
      <c r="G981">
        <f>'Data Entry'!K982</f>
        <v>0</v>
      </c>
      <c r="H981">
        <f>'Data Entry'!L982</f>
        <v>0</v>
      </c>
      <c r="I981">
        <f t="shared" si="77"/>
        <v>0</v>
      </c>
      <c r="J981" s="16" t="e">
        <f t="shared" si="78"/>
        <v>#DIV/0!</v>
      </c>
      <c r="K981">
        <f>SUMIF('Data Entry'!M$3:M$1000,A981,'Data Entry'!N$3:N$1000)+SUMIF('Data Entry'!O$3:O$1000,A981,'Data Entry'!P$3:P$1000)+SUMIF('Data Entry'!Q$3:Q$1000,A981,'Data Entry'!R$3:R$1000)</f>
        <v>0</v>
      </c>
      <c r="L981">
        <f t="shared" si="79"/>
        <v>0</v>
      </c>
    </row>
    <row r="982" spans="1:12">
      <c r="A982">
        <f>'Data Entry'!A983</f>
        <v>0</v>
      </c>
      <c r="B982">
        <f>'Data Entry'!B983</f>
        <v>0</v>
      </c>
      <c r="C982">
        <f>'Data Entry'!I983</f>
        <v>0</v>
      </c>
      <c r="D982">
        <f>'Data Entry'!J983</f>
        <v>0</v>
      </c>
      <c r="E982">
        <f t="shared" si="75"/>
        <v>0</v>
      </c>
      <c r="F982" s="16" t="e">
        <f t="shared" si="76"/>
        <v>#DIV/0!</v>
      </c>
      <c r="G982">
        <f>'Data Entry'!K983</f>
        <v>0</v>
      </c>
      <c r="H982">
        <f>'Data Entry'!L983</f>
        <v>0</v>
      </c>
      <c r="I982">
        <f t="shared" si="77"/>
        <v>0</v>
      </c>
      <c r="J982" s="16" t="e">
        <f t="shared" si="78"/>
        <v>#DIV/0!</v>
      </c>
      <c r="K982">
        <f>SUMIF('Data Entry'!M$3:M$1000,A982,'Data Entry'!N$3:N$1000)+SUMIF('Data Entry'!O$3:O$1000,A982,'Data Entry'!P$3:P$1000)+SUMIF('Data Entry'!Q$3:Q$1000,A982,'Data Entry'!R$3:R$1000)</f>
        <v>0</v>
      </c>
      <c r="L982">
        <f t="shared" si="79"/>
        <v>0</v>
      </c>
    </row>
    <row r="983" spans="1:12">
      <c r="A983">
        <f>'Data Entry'!A984</f>
        <v>0</v>
      </c>
      <c r="B983">
        <f>'Data Entry'!B984</f>
        <v>0</v>
      </c>
      <c r="C983">
        <f>'Data Entry'!I984</f>
        <v>0</v>
      </c>
      <c r="D983">
        <f>'Data Entry'!J984</f>
        <v>0</v>
      </c>
      <c r="E983">
        <f t="shared" si="75"/>
        <v>0</v>
      </c>
      <c r="F983" s="16" t="e">
        <f t="shared" si="76"/>
        <v>#DIV/0!</v>
      </c>
      <c r="G983">
        <f>'Data Entry'!K984</f>
        <v>0</v>
      </c>
      <c r="H983">
        <f>'Data Entry'!L984</f>
        <v>0</v>
      </c>
      <c r="I983">
        <f t="shared" si="77"/>
        <v>0</v>
      </c>
      <c r="J983" s="16" t="e">
        <f t="shared" si="78"/>
        <v>#DIV/0!</v>
      </c>
      <c r="K983">
        <f>SUMIF('Data Entry'!M$3:M$1000,A983,'Data Entry'!N$3:N$1000)+SUMIF('Data Entry'!O$3:O$1000,A983,'Data Entry'!P$3:P$1000)+SUMIF('Data Entry'!Q$3:Q$1000,A983,'Data Entry'!R$3:R$1000)</f>
        <v>0</v>
      </c>
      <c r="L983">
        <f t="shared" si="79"/>
        <v>0</v>
      </c>
    </row>
    <row r="984" spans="1:12">
      <c r="A984">
        <f>'Data Entry'!A985</f>
        <v>0</v>
      </c>
      <c r="B984">
        <f>'Data Entry'!B985</f>
        <v>0</v>
      </c>
      <c r="C984">
        <f>'Data Entry'!I985</f>
        <v>0</v>
      </c>
      <c r="D984">
        <f>'Data Entry'!J985</f>
        <v>0</v>
      </c>
      <c r="E984">
        <f t="shared" si="75"/>
        <v>0</v>
      </c>
      <c r="F984" s="16" t="e">
        <f t="shared" si="76"/>
        <v>#DIV/0!</v>
      </c>
      <c r="G984">
        <f>'Data Entry'!K985</f>
        <v>0</v>
      </c>
      <c r="H984">
        <f>'Data Entry'!L985</f>
        <v>0</v>
      </c>
      <c r="I984">
        <f t="shared" si="77"/>
        <v>0</v>
      </c>
      <c r="J984" s="16" t="e">
        <f t="shared" si="78"/>
        <v>#DIV/0!</v>
      </c>
      <c r="K984">
        <f>SUMIF('Data Entry'!M$3:M$1000,A984,'Data Entry'!N$3:N$1000)+SUMIF('Data Entry'!O$3:O$1000,A984,'Data Entry'!P$3:P$1000)+SUMIF('Data Entry'!Q$3:Q$1000,A984,'Data Entry'!R$3:R$1000)</f>
        <v>0</v>
      </c>
      <c r="L984">
        <f t="shared" si="79"/>
        <v>0</v>
      </c>
    </row>
    <row r="985" spans="1:12">
      <c r="A985">
        <f>'Data Entry'!A986</f>
        <v>0</v>
      </c>
      <c r="B985">
        <f>'Data Entry'!B986</f>
        <v>0</v>
      </c>
      <c r="C985">
        <f>'Data Entry'!I986</f>
        <v>0</v>
      </c>
      <c r="D985">
        <f>'Data Entry'!J986</f>
        <v>0</v>
      </c>
      <c r="E985">
        <f t="shared" si="75"/>
        <v>0</v>
      </c>
      <c r="F985" s="16" t="e">
        <f t="shared" si="76"/>
        <v>#DIV/0!</v>
      </c>
      <c r="G985">
        <f>'Data Entry'!K986</f>
        <v>0</v>
      </c>
      <c r="H985">
        <f>'Data Entry'!L986</f>
        <v>0</v>
      </c>
      <c r="I985">
        <f t="shared" si="77"/>
        <v>0</v>
      </c>
      <c r="J985" s="16" t="e">
        <f t="shared" si="78"/>
        <v>#DIV/0!</v>
      </c>
      <c r="K985">
        <f>SUMIF('Data Entry'!M$3:M$1000,A985,'Data Entry'!N$3:N$1000)+SUMIF('Data Entry'!O$3:O$1000,A985,'Data Entry'!P$3:P$1000)+SUMIF('Data Entry'!Q$3:Q$1000,A985,'Data Entry'!R$3:R$1000)</f>
        <v>0</v>
      </c>
      <c r="L985">
        <f t="shared" si="79"/>
        <v>0</v>
      </c>
    </row>
    <row r="986" spans="1:12">
      <c r="A986">
        <f>'Data Entry'!A987</f>
        <v>0</v>
      </c>
      <c r="B986">
        <f>'Data Entry'!B987</f>
        <v>0</v>
      </c>
      <c r="C986">
        <f>'Data Entry'!I987</f>
        <v>0</v>
      </c>
      <c r="D986">
        <f>'Data Entry'!J987</f>
        <v>0</v>
      </c>
      <c r="E986">
        <f t="shared" si="75"/>
        <v>0</v>
      </c>
      <c r="F986" s="16" t="e">
        <f t="shared" si="76"/>
        <v>#DIV/0!</v>
      </c>
      <c r="G986">
        <f>'Data Entry'!K987</f>
        <v>0</v>
      </c>
      <c r="H986">
        <f>'Data Entry'!L987</f>
        <v>0</v>
      </c>
      <c r="I986">
        <f t="shared" si="77"/>
        <v>0</v>
      </c>
      <c r="J986" s="16" t="e">
        <f t="shared" si="78"/>
        <v>#DIV/0!</v>
      </c>
      <c r="K986">
        <f>SUMIF('Data Entry'!M$3:M$1000,A986,'Data Entry'!N$3:N$1000)+SUMIF('Data Entry'!O$3:O$1000,A986,'Data Entry'!P$3:P$1000)+SUMIF('Data Entry'!Q$3:Q$1000,A986,'Data Entry'!R$3:R$1000)</f>
        <v>0</v>
      </c>
      <c r="L986">
        <f t="shared" si="79"/>
        <v>0</v>
      </c>
    </row>
    <row r="987" spans="1:12">
      <c r="A987">
        <f>'Data Entry'!A988</f>
        <v>0</v>
      </c>
      <c r="B987">
        <f>'Data Entry'!B988</f>
        <v>0</v>
      </c>
      <c r="C987">
        <f>'Data Entry'!I988</f>
        <v>0</v>
      </c>
      <c r="D987">
        <f>'Data Entry'!J988</f>
        <v>0</v>
      </c>
      <c r="E987">
        <f t="shared" si="75"/>
        <v>0</v>
      </c>
      <c r="F987" s="16" t="e">
        <f t="shared" si="76"/>
        <v>#DIV/0!</v>
      </c>
      <c r="G987">
        <f>'Data Entry'!K988</f>
        <v>0</v>
      </c>
      <c r="H987">
        <f>'Data Entry'!L988</f>
        <v>0</v>
      </c>
      <c r="I987">
        <f t="shared" si="77"/>
        <v>0</v>
      </c>
      <c r="J987" s="16" t="e">
        <f t="shared" si="78"/>
        <v>#DIV/0!</v>
      </c>
      <c r="K987">
        <f>SUMIF('Data Entry'!M$3:M$1000,A987,'Data Entry'!N$3:N$1000)+SUMIF('Data Entry'!O$3:O$1000,A987,'Data Entry'!P$3:P$1000)+SUMIF('Data Entry'!Q$3:Q$1000,A987,'Data Entry'!R$3:R$1000)</f>
        <v>0</v>
      </c>
      <c r="L987">
        <f t="shared" si="79"/>
        <v>0</v>
      </c>
    </row>
    <row r="988" spans="1:12">
      <c r="A988">
        <f>'Data Entry'!A989</f>
        <v>0</v>
      </c>
      <c r="B988">
        <f>'Data Entry'!B989</f>
        <v>0</v>
      </c>
      <c r="C988">
        <f>'Data Entry'!I989</f>
        <v>0</v>
      </c>
      <c r="D988">
        <f>'Data Entry'!J989</f>
        <v>0</v>
      </c>
      <c r="E988">
        <f t="shared" si="75"/>
        <v>0</v>
      </c>
      <c r="F988" s="16" t="e">
        <f t="shared" si="76"/>
        <v>#DIV/0!</v>
      </c>
      <c r="G988">
        <f>'Data Entry'!K989</f>
        <v>0</v>
      </c>
      <c r="H988">
        <f>'Data Entry'!L989</f>
        <v>0</v>
      </c>
      <c r="I988">
        <f t="shared" si="77"/>
        <v>0</v>
      </c>
      <c r="J988" s="16" t="e">
        <f t="shared" si="78"/>
        <v>#DIV/0!</v>
      </c>
      <c r="K988">
        <f>SUMIF('Data Entry'!M$3:M$1000,A988,'Data Entry'!N$3:N$1000)+SUMIF('Data Entry'!O$3:O$1000,A988,'Data Entry'!P$3:P$1000)+SUMIF('Data Entry'!Q$3:Q$1000,A988,'Data Entry'!R$3:R$1000)</f>
        <v>0</v>
      </c>
      <c r="L988">
        <f t="shared" si="79"/>
        <v>0</v>
      </c>
    </row>
    <row r="989" spans="1:12">
      <c r="A989">
        <f>'Data Entry'!A990</f>
        <v>0</v>
      </c>
      <c r="B989">
        <f>'Data Entry'!B990</f>
        <v>0</v>
      </c>
      <c r="C989">
        <f>'Data Entry'!I990</f>
        <v>0</v>
      </c>
      <c r="D989">
        <f>'Data Entry'!J990</f>
        <v>0</v>
      </c>
      <c r="E989">
        <f t="shared" si="75"/>
        <v>0</v>
      </c>
      <c r="F989" s="16" t="e">
        <f t="shared" si="76"/>
        <v>#DIV/0!</v>
      </c>
      <c r="G989">
        <f>'Data Entry'!K990</f>
        <v>0</v>
      </c>
      <c r="H989">
        <f>'Data Entry'!L990</f>
        <v>0</v>
      </c>
      <c r="I989">
        <f t="shared" si="77"/>
        <v>0</v>
      </c>
      <c r="J989" s="16" t="e">
        <f t="shared" si="78"/>
        <v>#DIV/0!</v>
      </c>
      <c r="K989">
        <f>SUMIF('Data Entry'!M$3:M$1000,A989,'Data Entry'!N$3:N$1000)+SUMIF('Data Entry'!O$3:O$1000,A989,'Data Entry'!P$3:P$1000)+SUMIF('Data Entry'!Q$3:Q$1000,A989,'Data Entry'!R$3:R$1000)</f>
        <v>0</v>
      </c>
      <c r="L989">
        <f t="shared" si="79"/>
        <v>0</v>
      </c>
    </row>
    <row r="990" spans="1:12">
      <c r="A990">
        <f>'Data Entry'!A991</f>
        <v>0</v>
      </c>
      <c r="B990">
        <f>'Data Entry'!B991</f>
        <v>0</v>
      </c>
      <c r="C990">
        <f>'Data Entry'!I991</f>
        <v>0</v>
      </c>
      <c r="D990">
        <f>'Data Entry'!J991</f>
        <v>0</v>
      </c>
      <c r="E990">
        <f t="shared" si="75"/>
        <v>0</v>
      </c>
      <c r="F990" s="16" t="e">
        <f t="shared" si="76"/>
        <v>#DIV/0!</v>
      </c>
      <c r="G990">
        <f>'Data Entry'!K991</f>
        <v>0</v>
      </c>
      <c r="H990">
        <f>'Data Entry'!L991</f>
        <v>0</v>
      </c>
      <c r="I990">
        <f t="shared" si="77"/>
        <v>0</v>
      </c>
      <c r="J990" s="16" t="e">
        <f t="shared" si="78"/>
        <v>#DIV/0!</v>
      </c>
      <c r="K990">
        <f>SUMIF('Data Entry'!M$3:M$1000,A990,'Data Entry'!N$3:N$1000)+SUMIF('Data Entry'!O$3:O$1000,A990,'Data Entry'!P$3:P$1000)+SUMIF('Data Entry'!Q$3:Q$1000,A990,'Data Entry'!R$3:R$1000)</f>
        <v>0</v>
      </c>
      <c r="L990">
        <f t="shared" si="79"/>
        <v>0</v>
      </c>
    </row>
    <row r="991" spans="1:12">
      <c r="A991">
        <f>'Data Entry'!A992</f>
        <v>0</v>
      </c>
      <c r="B991">
        <f>'Data Entry'!B992</f>
        <v>0</v>
      </c>
      <c r="C991">
        <f>'Data Entry'!I992</f>
        <v>0</v>
      </c>
      <c r="D991">
        <f>'Data Entry'!J992</f>
        <v>0</v>
      </c>
      <c r="E991">
        <f t="shared" si="75"/>
        <v>0</v>
      </c>
      <c r="F991" s="16" t="e">
        <f t="shared" si="76"/>
        <v>#DIV/0!</v>
      </c>
      <c r="G991">
        <f>'Data Entry'!K992</f>
        <v>0</v>
      </c>
      <c r="H991">
        <f>'Data Entry'!L992</f>
        <v>0</v>
      </c>
      <c r="I991">
        <f t="shared" si="77"/>
        <v>0</v>
      </c>
      <c r="J991" s="16" t="e">
        <f t="shared" si="78"/>
        <v>#DIV/0!</v>
      </c>
      <c r="K991">
        <f>SUMIF('Data Entry'!M$3:M$1000,A991,'Data Entry'!N$3:N$1000)+SUMIF('Data Entry'!O$3:O$1000,A991,'Data Entry'!P$3:P$1000)+SUMIF('Data Entry'!Q$3:Q$1000,A991,'Data Entry'!R$3:R$1000)</f>
        <v>0</v>
      </c>
      <c r="L991">
        <f t="shared" si="79"/>
        <v>0</v>
      </c>
    </row>
    <row r="992" spans="1:12">
      <c r="A992">
        <f>'Data Entry'!A993</f>
        <v>0</v>
      </c>
      <c r="B992">
        <f>'Data Entry'!B993</f>
        <v>0</v>
      </c>
      <c r="C992">
        <f>'Data Entry'!I993</f>
        <v>0</v>
      </c>
      <c r="D992">
        <f>'Data Entry'!J993</f>
        <v>0</v>
      </c>
      <c r="E992">
        <f t="shared" si="75"/>
        <v>0</v>
      </c>
      <c r="F992" s="16" t="e">
        <f t="shared" si="76"/>
        <v>#DIV/0!</v>
      </c>
      <c r="G992">
        <f>'Data Entry'!K993</f>
        <v>0</v>
      </c>
      <c r="H992">
        <f>'Data Entry'!L993</f>
        <v>0</v>
      </c>
      <c r="I992">
        <f t="shared" si="77"/>
        <v>0</v>
      </c>
      <c r="J992" s="16" t="e">
        <f t="shared" si="78"/>
        <v>#DIV/0!</v>
      </c>
      <c r="K992">
        <f>SUMIF('Data Entry'!M$3:M$1000,A992,'Data Entry'!N$3:N$1000)+SUMIF('Data Entry'!O$3:O$1000,A992,'Data Entry'!P$3:P$1000)+SUMIF('Data Entry'!Q$3:Q$1000,A992,'Data Entry'!R$3:R$1000)</f>
        <v>0</v>
      </c>
      <c r="L992">
        <f t="shared" si="79"/>
        <v>0</v>
      </c>
    </row>
    <row r="993" spans="1:12">
      <c r="A993">
        <f>'Data Entry'!A994</f>
        <v>0</v>
      </c>
      <c r="B993">
        <f>'Data Entry'!B994</f>
        <v>0</v>
      </c>
      <c r="C993">
        <f>'Data Entry'!I994</f>
        <v>0</v>
      </c>
      <c r="D993">
        <f>'Data Entry'!J994</f>
        <v>0</v>
      </c>
      <c r="E993">
        <f t="shared" si="75"/>
        <v>0</v>
      </c>
      <c r="F993" s="16" t="e">
        <f t="shared" si="76"/>
        <v>#DIV/0!</v>
      </c>
      <c r="G993">
        <f>'Data Entry'!K994</f>
        <v>0</v>
      </c>
      <c r="H993">
        <f>'Data Entry'!L994</f>
        <v>0</v>
      </c>
      <c r="I993">
        <f t="shared" si="77"/>
        <v>0</v>
      </c>
      <c r="J993" s="16" t="e">
        <f t="shared" si="78"/>
        <v>#DIV/0!</v>
      </c>
      <c r="K993">
        <f>SUMIF('Data Entry'!M$3:M$1000,A993,'Data Entry'!N$3:N$1000)+SUMIF('Data Entry'!O$3:O$1000,A993,'Data Entry'!P$3:P$1000)+SUMIF('Data Entry'!Q$3:Q$1000,A993,'Data Entry'!R$3:R$1000)</f>
        <v>0</v>
      </c>
      <c r="L993">
        <f t="shared" si="79"/>
        <v>0</v>
      </c>
    </row>
    <row r="994" spans="1:12">
      <c r="A994">
        <f>'Data Entry'!A995</f>
        <v>0</v>
      </c>
      <c r="B994">
        <f>'Data Entry'!B995</f>
        <v>0</v>
      </c>
      <c r="C994">
        <f>'Data Entry'!I995</f>
        <v>0</v>
      </c>
      <c r="D994">
        <f>'Data Entry'!J995</f>
        <v>0</v>
      </c>
      <c r="E994">
        <f t="shared" si="75"/>
        <v>0</v>
      </c>
      <c r="F994" s="16" t="e">
        <f t="shared" si="76"/>
        <v>#DIV/0!</v>
      </c>
      <c r="G994">
        <f>'Data Entry'!K995</f>
        <v>0</v>
      </c>
      <c r="H994">
        <f>'Data Entry'!L995</f>
        <v>0</v>
      </c>
      <c r="I994">
        <f t="shared" si="77"/>
        <v>0</v>
      </c>
      <c r="J994" s="16" t="e">
        <f t="shared" si="78"/>
        <v>#DIV/0!</v>
      </c>
      <c r="K994">
        <f>SUMIF('Data Entry'!M$3:M$1000,A994,'Data Entry'!N$3:N$1000)+SUMIF('Data Entry'!O$3:O$1000,A994,'Data Entry'!P$3:P$1000)+SUMIF('Data Entry'!Q$3:Q$1000,A994,'Data Entry'!R$3:R$1000)</f>
        <v>0</v>
      </c>
      <c r="L994">
        <f t="shared" si="79"/>
        <v>0</v>
      </c>
    </row>
    <row r="995" spans="1:12">
      <c r="A995">
        <f>'Data Entry'!A996</f>
        <v>0</v>
      </c>
      <c r="B995">
        <f>'Data Entry'!B996</f>
        <v>0</v>
      </c>
      <c r="C995">
        <f>'Data Entry'!I996</f>
        <v>0</v>
      </c>
      <c r="D995">
        <f>'Data Entry'!J996</f>
        <v>0</v>
      </c>
      <c r="E995">
        <f t="shared" si="75"/>
        <v>0</v>
      </c>
      <c r="F995" s="16" t="e">
        <f t="shared" si="76"/>
        <v>#DIV/0!</v>
      </c>
      <c r="G995">
        <f>'Data Entry'!K996</f>
        <v>0</v>
      </c>
      <c r="H995">
        <f>'Data Entry'!L996</f>
        <v>0</v>
      </c>
      <c r="I995">
        <f t="shared" si="77"/>
        <v>0</v>
      </c>
      <c r="J995" s="16" t="e">
        <f t="shared" si="78"/>
        <v>#DIV/0!</v>
      </c>
      <c r="K995">
        <f>SUMIF('Data Entry'!M$3:M$1000,A995,'Data Entry'!N$3:N$1000)+SUMIF('Data Entry'!O$3:O$1000,A995,'Data Entry'!P$3:P$1000)+SUMIF('Data Entry'!Q$3:Q$1000,A995,'Data Entry'!R$3:R$1000)</f>
        <v>0</v>
      </c>
      <c r="L995">
        <f t="shared" si="79"/>
        <v>0</v>
      </c>
    </row>
    <row r="996" spans="1:12">
      <c r="A996">
        <f>'Data Entry'!A997</f>
        <v>0</v>
      </c>
      <c r="B996">
        <f>'Data Entry'!B997</f>
        <v>0</v>
      </c>
      <c r="C996">
        <f>'Data Entry'!I997</f>
        <v>0</v>
      </c>
      <c r="D996">
        <f>'Data Entry'!J997</f>
        <v>0</v>
      </c>
      <c r="E996">
        <f t="shared" si="75"/>
        <v>0</v>
      </c>
      <c r="F996" s="16" t="e">
        <f t="shared" si="76"/>
        <v>#DIV/0!</v>
      </c>
      <c r="G996">
        <f>'Data Entry'!K997</f>
        <v>0</v>
      </c>
      <c r="H996">
        <f>'Data Entry'!L997</f>
        <v>0</v>
      </c>
      <c r="I996">
        <f t="shared" si="77"/>
        <v>0</v>
      </c>
      <c r="J996" s="16" t="e">
        <f t="shared" si="78"/>
        <v>#DIV/0!</v>
      </c>
      <c r="K996">
        <f>SUMIF('Data Entry'!M$3:M$1000,A996,'Data Entry'!N$3:N$1000)+SUMIF('Data Entry'!O$3:O$1000,A996,'Data Entry'!P$3:P$1000)+SUMIF('Data Entry'!Q$3:Q$1000,A996,'Data Entry'!R$3:R$1000)</f>
        <v>0</v>
      </c>
      <c r="L996">
        <f t="shared" si="79"/>
        <v>0</v>
      </c>
    </row>
    <row r="997" spans="1:12">
      <c r="A997">
        <f>'Data Entry'!A998</f>
        <v>0</v>
      </c>
      <c r="B997">
        <f>'Data Entry'!B998</f>
        <v>0</v>
      </c>
      <c r="C997">
        <f>'Data Entry'!I998</f>
        <v>0</v>
      </c>
      <c r="D997">
        <f>'Data Entry'!J998</f>
        <v>0</v>
      </c>
      <c r="E997">
        <f t="shared" si="75"/>
        <v>0</v>
      </c>
      <c r="F997" s="16" t="e">
        <f t="shared" si="76"/>
        <v>#DIV/0!</v>
      </c>
      <c r="G997">
        <f>'Data Entry'!K998</f>
        <v>0</v>
      </c>
      <c r="H997">
        <f>'Data Entry'!L998</f>
        <v>0</v>
      </c>
      <c r="I997">
        <f t="shared" si="77"/>
        <v>0</v>
      </c>
      <c r="J997" s="16" t="e">
        <f t="shared" si="78"/>
        <v>#DIV/0!</v>
      </c>
      <c r="K997">
        <f>SUMIF('Data Entry'!M$3:M$1000,A997,'Data Entry'!N$3:N$1000)+SUMIF('Data Entry'!O$3:O$1000,A997,'Data Entry'!P$3:P$1000)+SUMIF('Data Entry'!Q$3:Q$1000,A997,'Data Entry'!R$3:R$1000)</f>
        <v>0</v>
      </c>
      <c r="L997">
        <f t="shared" si="79"/>
        <v>0</v>
      </c>
    </row>
    <row r="998" spans="1:12">
      <c r="A998">
        <f>'Data Entry'!A999</f>
        <v>0</v>
      </c>
      <c r="B998">
        <f>'Data Entry'!B999</f>
        <v>0</v>
      </c>
      <c r="C998">
        <f>'Data Entry'!I999</f>
        <v>0</v>
      </c>
      <c r="D998">
        <f>'Data Entry'!J999</f>
        <v>0</v>
      </c>
      <c r="E998">
        <f t="shared" si="75"/>
        <v>0</v>
      </c>
      <c r="F998" s="16" t="e">
        <f t="shared" si="76"/>
        <v>#DIV/0!</v>
      </c>
      <c r="G998">
        <f>'Data Entry'!K999</f>
        <v>0</v>
      </c>
      <c r="H998">
        <f>'Data Entry'!L999</f>
        <v>0</v>
      </c>
      <c r="I998">
        <f t="shared" si="77"/>
        <v>0</v>
      </c>
      <c r="J998" s="16" t="e">
        <f t="shared" si="78"/>
        <v>#DIV/0!</v>
      </c>
      <c r="K998">
        <f>SUMIF('Data Entry'!M$3:M$1000,A998,'Data Entry'!N$3:N$1000)+SUMIF('Data Entry'!O$3:O$1000,A998,'Data Entry'!P$3:P$1000)+SUMIF('Data Entry'!Q$3:Q$1000,A998,'Data Entry'!R$3:R$1000)</f>
        <v>0</v>
      </c>
      <c r="L998">
        <f t="shared" si="79"/>
        <v>0</v>
      </c>
    </row>
    <row r="999" spans="1:12">
      <c r="A999">
        <f>'Data Entry'!A1000</f>
        <v>0</v>
      </c>
      <c r="B999">
        <f>'Data Entry'!B1000</f>
        <v>0</v>
      </c>
      <c r="C999">
        <f>'Data Entry'!I1000</f>
        <v>0</v>
      </c>
      <c r="D999">
        <f>'Data Entry'!J1000</f>
        <v>0</v>
      </c>
      <c r="E999">
        <f t="shared" si="75"/>
        <v>0</v>
      </c>
      <c r="F999" s="16" t="e">
        <f t="shared" si="76"/>
        <v>#DIV/0!</v>
      </c>
      <c r="G999">
        <f>'Data Entry'!K1000</f>
        <v>0</v>
      </c>
      <c r="H999">
        <f>'Data Entry'!L1000</f>
        <v>0</v>
      </c>
      <c r="I999">
        <f t="shared" si="77"/>
        <v>0</v>
      </c>
      <c r="J999" s="16" t="e">
        <f t="shared" si="78"/>
        <v>#DIV/0!</v>
      </c>
      <c r="K999">
        <f>SUMIF('Data Entry'!M$3:M$1000,A999,'Data Entry'!N$3:N$1000)+SUMIF('Data Entry'!O$3:O$1000,A999,'Data Entry'!P$3:P$1000)+SUMIF('Data Entry'!Q$3:Q$1000,A999,'Data Entry'!R$3:R$1000)</f>
        <v>0</v>
      </c>
      <c r="L999">
        <f t="shared" si="79"/>
        <v>0</v>
      </c>
    </row>
    <row r="1000" spans="1:12">
      <c r="A1000">
        <f>'Data Entry'!A1001</f>
        <v>0</v>
      </c>
      <c r="B1000">
        <f>'Data Entry'!B1001</f>
        <v>0</v>
      </c>
      <c r="C1000">
        <f>'Data Entry'!I1001</f>
        <v>0</v>
      </c>
      <c r="D1000">
        <f>'Data Entry'!J1001</f>
        <v>0</v>
      </c>
      <c r="E1000">
        <f t="shared" si="75"/>
        <v>0</v>
      </c>
      <c r="F1000" s="16" t="e">
        <f t="shared" si="76"/>
        <v>#DIV/0!</v>
      </c>
      <c r="G1000">
        <f>'Data Entry'!K1001</f>
        <v>0</v>
      </c>
      <c r="H1000">
        <f>'Data Entry'!L1001</f>
        <v>0</v>
      </c>
      <c r="I1000">
        <f t="shared" si="77"/>
        <v>0</v>
      </c>
      <c r="J1000" s="16" t="e">
        <f t="shared" si="78"/>
        <v>#DIV/0!</v>
      </c>
      <c r="K1000">
        <f>SUMIF('Data Entry'!M$3:M$1000,A1000,'Data Entry'!N$3:N$1000)+SUMIF('Data Entry'!O$3:O$1000,A1000,'Data Entry'!P$3:P$1000)+SUMIF('Data Entry'!Q$3:Q$1000,A1000,'Data Entry'!R$3:R$1000)</f>
        <v>0</v>
      </c>
      <c r="L1000">
        <f t="shared" si="79"/>
        <v>0</v>
      </c>
    </row>
    <row r="1001" spans="1:12">
      <c r="A1001">
        <f>'Data Entry'!A1002</f>
        <v>0</v>
      </c>
      <c r="B1001">
        <f>'Data Entry'!B1002</f>
        <v>0</v>
      </c>
      <c r="C1001">
        <f>'Data Entry'!I1002</f>
        <v>0</v>
      </c>
      <c r="D1001">
        <f>'Data Entry'!J1002</f>
        <v>0</v>
      </c>
      <c r="E1001">
        <f t="shared" si="75"/>
        <v>0</v>
      </c>
      <c r="F1001" s="16" t="e">
        <f t="shared" si="76"/>
        <v>#DIV/0!</v>
      </c>
      <c r="G1001">
        <f>'Data Entry'!K1002</f>
        <v>0</v>
      </c>
      <c r="H1001">
        <f>'Data Entry'!L1002</f>
        <v>0</v>
      </c>
      <c r="I1001">
        <f t="shared" si="77"/>
        <v>0</v>
      </c>
      <c r="J1001" s="16" t="e">
        <f t="shared" si="78"/>
        <v>#DIV/0!</v>
      </c>
      <c r="K1001">
        <f>SUMIF('Data Entry'!M$3:M$1000,A1001,'Data Entry'!N$3:N$1000)+SUMIF('Data Entry'!O$3:O$1000,A1001,'Data Entry'!P$3:P$1000)+SUMIF('Data Entry'!Q$3:Q$1000,A1001,'Data Entry'!R$3:R$1000)</f>
        <v>0</v>
      </c>
      <c r="L1001">
        <f t="shared" si="79"/>
        <v>0</v>
      </c>
    </row>
    <row r="1002" spans="1:12">
      <c r="A1002">
        <f>'Data Entry'!A1003</f>
        <v>0</v>
      </c>
      <c r="B1002">
        <f>'Data Entry'!B1003</f>
        <v>0</v>
      </c>
      <c r="C1002">
        <f>'Data Entry'!I1003</f>
        <v>0</v>
      </c>
      <c r="D1002">
        <f>'Data Entry'!J1003</f>
        <v>0</v>
      </c>
      <c r="E1002">
        <f t="shared" si="75"/>
        <v>0</v>
      </c>
      <c r="F1002" s="16" t="e">
        <f t="shared" si="76"/>
        <v>#DIV/0!</v>
      </c>
      <c r="G1002">
        <f>'Data Entry'!K1003</f>
        <v>0</v>
      </c>
      <c r="H1002">
        <f>'Data Entry'!L1003</f>
        <v>0</v>
      </c>
      <c r="I1002">
        <f t="shared" si="77"/>
        <v>0</v>
      </c>
      <c r="J1002" s="16" t="e">
        <f t="shared" si="78"/>
        <v>#DIV/0!</v>
      </c>
      <c r="K1002">
        <f>SUMIF('Data Entry'!M$3:M$1000,A1002,'Data Entry'!N$3:N$1000)+SUMIF('Data Entry'!O$3:O$1000,A1002,'Data Entry'!P$3:P$1000)+SUMIF('Data Entry'!Q$3:Q$1000,A1002,'Data Entry'!R$3:R$1000)</f>
        <v>0</v>
      </c>
      <c r="L1002">
        <f t="shared" si="79"/>
        <v>0</v>
      </c>
    </row>
    <row r="1003" spans="1:12">
      <c r="A1003">
        <f>'Data Entry'!A1004</f>
        <v>0</v>
      </c>
      <c r="B1003">
        <f>'Data Entry'!B1004</f>
        <v>0</v>
      </c>
      <c r="C1003">
        <f>'Data Entry'!I1004</f>
        <v>0</v>
      </c>
      <c r="D1003">
        <f>'Data Entry'!J1004</f>
        <v>0</v>
      </c>
      <c r="E1003">
        <f t="shared" si="75"/>
        <v>0</v>
      </c>
      <c r="F1003" s="16" t="e">
        <f t="shared" si="76"/>
        <v>#DIV/0!</v>
      </c>
      <c r="G1003">
        <f>'Data Entry'!K1004</f>
        <v>0</v>
      </c>
      <c r="H1003">
        <f>'Data Entry'!L1004</f>
        <v>0</v>
      </c>
      <c r="I1003">
        <f t="shared" si="77"/>
        <v>0</v>
      </c>
      <c r="J1003" s="16" t="e">
        <f t="shared" si="78"/>
        <v>#DIV/0!</v>
      </c>
      <c r="K1003">
        <f>SUMIF('Data Entry'!M$3:M$1000,A1003,'Data Entry'!N$3:N$1000)+SUMIF('Data Entry'!O$3:O$1000,A1003,'Data Entry'!P$3:P$1000)+SUMIF('Data Entry'!Q$3:Q$1000,A1003,'Data Entry'!R$3:R$1000)</f>
        <v>0</v>
      </c>
      <c r="L1003">
        <f t="shared" si="79"/>
        <v>0</v>
      </c>
    </row>
    <row r="1004" spans="1:12">
      <c r="A1004">
        <f>'Data Entry'!A1005</f>
        <v>0</v>
      </c>
      <c r="B1004">
        <f>'Data Entry'!B1005</f>
        <v>0</v>
      </c>
      <c r="C1004">
        <f>'Data Entry'!I1005</f>
        <v>0</v>
      </c>
      <c r="D1004">
        <f>'Data Entry'!J1005</f>
        <v>0</v>
      </c>
      <c r="E1004">
        <f t="shared" si="75"/>
        <v>0</v>
      </c>
      <c r="F1004" s="16" t="e">
        <f t="shared" si="76"/>
        <v>#DIV/0!</v>
      </c>
      <c r="G1004">
        <f>'Data Entry'!K1005</f>
        <v>0</v>
      </c>
      <c r="H1004">
        <f>'Data Entry'!L1005</f>
        <v>0</v>
      </c>
      <c r="I1004">
        <f t="shared" si="77"/>
        <v>0</v>
      </c>
      <c r="J1004" s="16" t="e">
        <f t="shared" si="78"/>
        <v>#DIV/0!</v>
      </c>
      <c r="K1004">
        <f>SUMIF('Data Entry'!M$3:M$1000,A1004,'Data Entry'!N$3:N$1000)+SUMIF('Data Entry'!O$3:O$1000,A1004,'Data Entry'!P$3:P$1000)+SUMIF('Data Entry'!Q$3:Q$1000,A1004,'Data Entry'!R$3:R$1000)</f>
        <v>0</v>
      </c>
      <c r="L1004">
        <f t="shared" si="79"/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pane ySplit="1" topLeftCell="A10" activePane="bottomLeft" state="frozen"/>
      <selection/>
      <selection pane="bottomLeft" activeCell="F29" sqref="F29"/>
    </sheetView>
  </sheetViews>
  <sheetFormatPr defaultColWidth="9" defaultRowHeight="14.5"/>
  <cols>
    <col min="4" max="4" width="10.2727272727273" customWidth="1"/>
    <col min="5" max="5" width="14.1818181818182" customWidth="1"/>
    <col min="9" max="9" width="10.5454545454545" customWidth="1"/>
    <col min="13" max="13" width="12.2727272727273" customWidth="1"/>
    <col min="14" max="14" width="12" customWidth="1"/>
    <col min="15" max="15" width="12.5454545454545" customWidth="1"/>
    <col min="16" max="16" width="12.4545454545455" customWidth="1"/>
  </cols>
  <sheetData>
    <row r="1" spans="1:16">
      <c r="A1" t="s">
        <v>6</v>
      </c>
      <c r="B1" t="s">
        <v>7</v>
      </c>
      <c r="C1" t="s">
        <v>8</v>
      </c>
      <c r="D1" t="s">
        <v>247</v>
      </c>
      <c r="E1" t="s">
        <v>102</v>
      </c>
      <c r="F1" t="s">
        <v>164</v>
      </c>
      <c r="G1" t="s">
        <v>165</v>
      </c>
      <c r="H1" t="s">
        <v>166</v>
      </c>
      <c r="I1" t="s">
        <v>167</v>
      </c>
      <c r="J1" t="s">
        <v>248</v>
      </c>
      <c r="K1" t="s">
        <v>10</v>
      </c>
      <c r="L1" t="s">
        <v>12</v>
      </c>
      <c r="M1" t="s">
        <v>249</v>
      </c>
      <c r="N1" t="s">
        <v>62</v>
      </c>
      <c r="O1" t="s">
        <v>250</v>
      </c>
      <c r="P1" t="s">
        <v>68</v>
      </c>
    </row>
    <row r="2" spans="1:16">
      <c r="A2">
        <f>Formulas!A3</f>
        <v>2198</v>
      </c>
      <c r="B2">
        <f>Formulas!B3</f>
        <v>1</v>
      </c>
      <c r="C2">
        <f>Formulas!C3</f>
        <v>2</v>
      </c>
      <c r="D2">
        <f>Formulas!AC3</f>
        <v>0</v>
      </c>
      <c r="E2">
        <f>IF(F2&gt;0,4,IF(G2&gt;0,3,IF(H2&gt;0,2,IF(I2&gt;0,1,0))))</f>
        <v>0</v>
      </c>
      <c r="F2" s="14">
        <f>COUNTIFS(Formulas!B$3:B$1000,'Stats for predictor'!B2,Formulas!C$3:C$1000,'Stats for predictor'!C2,Formulas!AC$3:AC$1000,4)</f>
        <v>0</v>
      </c>
      <c r="G2">
        <f>COUNTIFS(Formulas!B$3:B$1000,'Stats for predictor'!B2,Formulas!C$3:C$1000,'Stats for predictor'!C2,Formulas!AC$3:AC$1000,3)</f>
        <v>0</v>
      </c>
      <c r="H2">
        <f>COUNTIFS(Formulas!B$3:B$1000,'Stats for predictor'!B2,Formulas!C$3:C$1000,'Stats for predictor'!C2,Formulas!AC$3:AC$1000,2)</f>
        <v>0</v>
      </c>
      <c r="I2">
        <f>COUNTIFS(Formulas!B$3:B$1000,'Stats for predictor'!B2,Formulas!C$3:C$1000,'Stats for predictor'!C2,Formulas!AC$3:AC$1000,1)</f>
        <v>0</v>
      </c>
      <c r="J2">
        <f>COUNTIFS(Formulas!B$3:B$1000,'Stats for predictor'!B2,Formulas!C$3:C$1000,'Stats for predictor'!C2,Formulas!AC$3:AC$1000,0)</f>
        <v>4</v>
      </c>
      <c r="K2">
        <f>Formulas!P3</f>
        <v>4</v>
      </c>
      <c r="L2">
        <f>Formulas!R3</f>
        <v>0</v>
      </c>
      <c r="M2">
        <f>Formulas!T51</f>
        <v>0</v>
      </c>
      <c r="N2" s="15">
        <f>Formulas!V3</f>
        <v>0.5</v>
      </c>
      <c r="O2">
        <f>Formulas!U3</f>
        <v>0</v>
      </c>
      <c r="P2" s="15" t="e">
        <f>Formulas!W3</f>
        <v>#DIV/0!</v>
      </c>
    </row>
    <row r="3" spans="1:16">
      <c r="A3">
        <f>Formulas!A4</f>
        <v>7757</v>
      </c>
      <c r="B3">
        <f>Formulas!B4</f>
        <v>1</v>
      </c>
      <c r="C3">
        <f>Formulas!C4</f>
        <v>1</v>
      </c>
      <c r="D3">
        <f>Formulas!AC4</f>
        <v>0</v>
      </c>
      <c r="E3">
        <f t="shared" ref="E3:E66" si="0">IF(F3&gt;0,4,IF(G3&gt;0,3,IF(H3&gt;0,2,IF(I3&gt;0,1,0))))</f>
        <v>3</v>
      </c>
      <c r="F3">
        <f>COUNTIFS(Formulas!B$3:B$1000,'Stats for predictor'!B3,Formulas!C$3:C$1000,'Stats for predictor'!C3,Formulas!AC$3:AC$1000,4)</f>
        <v>0</v>
      </c>
      <c r="G3">
        <f>COUNTIFS(Formulas!B$3:B$1000,'Stats for predictor'!B3,Formulas!C$3:C$1000,'Stats for predictor'!C3,Formulas!AC$3:AC$1000,3)</f>
        <v>2</v>
      </c>
      <c r="H3">
        <f>COUNTIFS(Formulas!B$3:B$1000,'Stats for predictor'!B3,Formulas!C$3:C$1000,'Stats for predictor'!C3,Formulas!AC$3:AC$1000,2)</f>
        <v>0</v>
      </c>
      <c r="I3">
        <f>COUNTIFS(Formulas!B$3:B$1000,'Stats for predictor'!B3,Formulas!C$3:C$1000,'Stats for predictor'!C3,Formulas!AC$3:AC$1000,1)</f>
        <v>0</v>
      </c>
      <c r="J3">
        <f>COUNTIFS(Formulas!B$3:B$1000,'Stats for predictor'!B3,Formulas!C$3:C$1000,'Stats for predictor'!C3,Formulas!AC$3:AC$1000,0)</f>
        <v>4</v>
      </c>
      <c r="K3">
        <f>Formulas!P4</f>
        <v>0</v>
      </c>
      <c r="L3">
        <f>Formulas!R4</f>
        <v>0</v>
      </c>
      <c r="M3">
        <f>Formulas!T52</f>
        <v>2</v>
      </c>
      <c r="N3" s="15" t="e">
        <f>Formulas!V4</f>
        <v>#DIV/0!</v>
      </c>
      <c r="O3">
        <f>Formulas!U4</f>
        <v>0</v>
      </c>
      <c r="P3" s="15" t="e">
        <f>Formulas!W4</f>
        <v>#DIV/0!</v>
      </c>
    </row>
    <row r="4" spans="1:16">
      <c r="A4">
        <f>Formulas!A5</f>
        <v>4976</v>
      </c>
      <c r="B4">
        <f>Formulas!B5</f>
        <v>1</v>
      </c>
      <c r="C4">
        <f>Formulas!C5</f>
        <v>2</v>
      </c>
      <c r="D4">
        <f>Formulas!AC5</f>
        <v>0</v>
      </c>
      <c r="E4">
        <f t="shared" si="0"/>
        <v>0</v>
      </c>
      <c r="F4">
        <f>COUNTIFS(Formulas!B$3:B$1000,'Stats for predictor'!B4,Formulas!C$3:C$1000,'Stats for predictor'!C4,Formulas!AC$3:AC$1000,4)</f>
        <v>0</v>
      </c>
      <c r="G4">
        <f>COUNTIFS(Formulas!B$3:B$1000,'Stats for predictor'!B4,Formulas!C$3:C$1000,'Stats for predictor'!C4,Formulas!AC$3:AC$1000,3)</f>
        <v>0</v>
      </c>
      <c r="H4">
        <f>COUNTIFS(Formulas!B$3:B$1000,'Stats for predictor'!B4,Formulas!C$3:C$1000,'Stats for predictor'!C4,Formulas!AC$3:AC$1000,2)</f>
        <v>0</v>
      </c>
      <c r="I4">
        <f>COUNTIFS(Formulas!B$3:B$1000,'Stats for predictor'!B4,Formulas!C$3:C$1000,'Stats for predictor'!C4,Formulas!AC$3:AC$1000,1)</f>
        <v>0</v>
      </c>
      <c r="J4">
        <f>COUNTIFS(Formulas!B$3:B$1000,'Stats for predictor'!B4,Formulas!C$3:C$1000,'Stats for predictor'!C4,Formulas!AC$3:AC$1000,0)</f>
        <v>4</v>
      </c>
      <c r="K4">
        <f>Formulas!P5</f>
        <v>0</v>
      </c>
      <c r="L4">
        <f>Formulas!R5</f>
        <v>0</v>
      </c>
      <c r="M4">
        <f>Formulas!T53</f>
        <v>1</v>
      </c>
      <c r="N4" s="15" t="e">
        <f>Formulas!V5</f>
        <v>#DIV/0!</v>
      </c>
      <c r="O4">
        <f>Formulas!U5</f>
        <v>0</v>
      </c>
      <c r="P4" s="15" t="e">
        <f>Formulas!W5</f>
        <v>#DIV/0!</v>
      </c>
    </row>
    <row r="5" spans="1:16">
      <c r="A5">
        <f>Formulas!A6</f>
        <v>7902</v>
      </c>
      <c r="B5">
        <f>Formulas!B6</f>
        <v>1</v>
      </c>
      <c r="C5">
        <f>Formulas!C6</f>
        <v>1</v>
      </c>
      <c r="D5">
        <f>Formulas!AC6</f>
        <v>3</v>
      </c>
      <c r="E5">
        <f t="shared" si="0"/>
        <v>3</v>
      </c>
      <c r="F5">
        <f>COUNTIFS(Formulas!B$3:B$1000,'Stats for predictor'!B5,Formulas!C$3:C$1000,'Stats for predictor'!C5,Formulas!AC$3:AC$1000,4)</f>
        <v>0</v>
      </c>
      <c r="G5">
        <f>COUNTIFS(Formulas!B$3:B$1000,'Stats for predictor'!B5,Formulas!C$3:C$1000,'Stats for predictor'!C5,Formulas!AC$3:AC$1000,3)</f>
        <v>2</v>
      </c>
      <c r="H5">
        <f>COUNTIFS(Formulas!B$3:B$1000,'Stats for predictor'!B5,Formulas!C$3:C$1000,'Stats for predictor'!C5,Formulas!AC$3:AC$1000,2)</f>
        <v>0</v>
      </c>
      <c r="I5">
        <f>COUNTIFS(Formulas!B$3:B$1000,'Stats for predictor'!B5,Formulas!C$3:C$1000,'Stats for predictor'!C5,Formulas!AC$3:AC$1000,1)</f>
        <v>0</v>
      </c>
      <c r="J5">
        <f>COUNTIFS(Formulas!B$3:B$1000,'Stats for predictor'!B5,Formulas!C$3:C$1000,'Stats for predictor'!C5,Formulas!AC$3:AC$1000,0)</f>
        <v>4</v>
      </c>
      <c r="K5">
        <f>Formulas!P6</f>
        <v>9</v>
      </c>
      <c r="L5">
        <f>Formulas!R6</f>
        <v>0</v>
      </c>
      <c r="M5">
        <f>Formulas!T54</f>
        <v>0</v>
      </c>
      <c r="N5" s="15">
        <f>Formulas!V6</f>
        <v>0.9</v>
      </c>
      <c r="O5">
        <f>Formulas!U6</f>
        <v>0</v>
      </c>
      <c r="P5" s="15" t="e">
        <f>Formulas!W6</f>
        <v>#DIV/0!</v>
      </c>
    </row>
    <row r="6" spans="1:16">
      <c r="A6">
        <f>Formulas!A7</f>
        <v>8731</v>
      </c>
      <c r="B6">
        <f>Formulas!B7</f>
        <v>1</v>
      </c>
      <c r="C6">
        <f>Formulas!C7</f>
        <v>1</v>
      </c>
      <c r="D6">
        <f>Formulas!AC7</f>
        <v>0</v>
      </c>
      <c r="E6">
        <f t="shared" si="0"/>
        <v>3</v>
      </c>
      <c r="F6">
        <f>COUNTIFS(Formulas!B$3:B$1000,'Stats for predictor'!B6,Formulas!C$3:C$1000,'Stats for predictor'!C6,Formulas!AC$3:AC$1000,4)</f>
        <v>0</v>
      </c>
      <c r="G6">
        <f>COUNTIFS(Formulas!B$3:B$1000,'Stats for predictor'!B6,Formulas!C$3:C$1000,'Stats for predictor'!C6,Formulas!AC$3:AC$1000,3)</f>
        <v>2</v>
      </c>
      <c r="H6">
        <f>COUNTIFS(Formulas!B$3:B$1000,'Stats for predictor'!B6,Formulas!C$3:C$1000,'Stats for predictor'!C6,Formulas!AC$3:AC$1000,2)</f>
        <v>0</v>
      </c>
      <c r="I6">
        <f>COUNTIFS(Formulas!B$3:B$1000,'Stats for predictor'!B6,Formulas!C$3:C$1000,'Stats for predictor'!C6,Formulas!AC$3:AC$1000,1)</f>
        <v>0</v>
      </c>
      <c r="J6">
        <f>COUNTIFS(Formulas!B$3:B$1000,'Stats for predictor'!B6,Formulas!C$3:C$1000,'Stats for predictor'!C6,Formulas!AC$3:AC$1000,0)</f>
        <v>4</v>
      </c>
      <c r="K6">
        <f>Formulas!P7</f>
        <v>0</v>
      </c>
      <c r="L6">
        <f>Formulas!R7</f>
        <v>0</v>
      </c>
      <c r="M6">
        <f>Formulas!T55</f>
        <v>1</v>
      </c>
      <c r="N6" s="15" t="e">
        <f>Formulas!V7</f>
        <v>#DIV/0!</v>
      </c>
      <c r="O6">
        <f>Formulas!U7</f>
        <v>0</v>
      </c>
      <c r="P6" s="15" t="e">
        <f>Formulas!W7</f>
        <v>#DIV/0!</v>
      </c>
    </row>
    <row r="7" spans="1:16">
      <c r="A7">
        <f>Formulas!A8</f>
        <v>2198</v>
      </c>
      <c r="B7">
        <f>Formulas!B8</f>
        <v>1</v>
      </c>
      <c r="C7">
        <f>Formulas!C8</f>
        <v>2</v>
      </c>
      <c r="D7">
        <f>Formulas!AC8</f>
        <v>0</v>
      </c>
      <c r="E7">
        <f t="shared" si="0"/>
        <v>0</v>
      </c>
      <c r="F7">
        <f>COUNTIFS(Formulas!B$3:B$1000,'Stats for predictor'!B7,Formulas!C$3:C$1000,'Stats for predictor'!C7,Formulas!AC$3:AC$1000,4)</f>
        <v>0</v>
      </c>
      <c r="G7">
        <f>COUNTIFS(Formulas!B$3:B$1000,'Stats for predictor'!B7,Formulas!C$3:C$1000,'Stats for predictor'!C7,Formulas!AC$3:AC$1000,3)</f>
        <v>0</v>
      </c>
      <c r="H7">
        <f>COUNTIFS(Formulas!B$3:B$1000,'Stats for predictor'!B7,Formulas!C$3:C$1000,'Stats for predictor'!C7,Formulas!AC$3:AC$1000,2)</f>
        <v>0</v>
      </c>
      <c r="I7">
        <f>COUNTIFS(Formulas!B$3:B$1000,'Stats for predictor'!B7,Formulas!C$3:C$1000,'Stats for predictor'!C7,Formulas!AC$3:AC$1000,1)</f>
        <v>0</v>
      </c>
      <c r="J7">
        <f>COUNTIFS(Formulas!B$3:B$1000,'Stats for predictor'!B7,Formulas!C$3:C$1000,'Stats for predictor'!C7,Formulas!AC$3:AC$1000,0)</f>
        <v>4</v>
      </c>
      <c r="K7">
        <f>Formulas!P8</f>
        <v>4</v>
      </c>
      <c r="L7">
        <f>Formulas!R8</f>
        <v>0</v>
      </c>
      <c r="M7">
        <f>Formulas!T56</f>
        <v>0</v>
      </c>
      <c r="N7" s="15">
        <f>Formulas!V8</f>
        <v>0.5</v>
      </c>
      <c r="O7">
        <f>Formulas!U8</f>
        <v>0</v>
      </c>
      <c r="P7" s="15" t="e">
        <f>Formulas!W8</f>
        <v>#DIV/0!</v>
      </c>
    </row>
    <row r="8" spans="1:16">
      <c r="A8">
        <f>Formulas!A9</f>
        <v>7757</v>
      </c>
      <c r="B8">
        <f>Formulas!B9</f>
        <v>1</v>
      </c>
      <c r="C8">
        <f>Formulas!C9</f>
        <v>1</v>
      </c>
      <c r="D8">
        <f>Formulas!AC9</f>
        <v>0</v>
      </c>
      <c r="E8">
        <f t="shared" si="0"/>
        <v>3</v>
      </c>
      <c r="F8">
        <f>COUNTIFS(Formulas!B$3:B$1000,'Stats for predictor'!B8,Formulas!C$3:C$1000,'Stats for predictor'!C8,Formulas!AC$3:AC$1000,4)</f>
        <v>0</v>
      </c>
      <c r="G8">
        <f>COUNTIFS(Formulas!B$3:B$1000,'Stats for predictor'!B8,Formulas!C$3:C$1000,'Stats for predictor'!C8,Formulas!AC$3:AC$1000,3)</f>
        <v>2</v>
      </c>
      <c r="H8">
        <f>COUNTIFS(Formulas!B$3:B$1000,'Stats for predictor'!B8,Formulas!C$3:C$1000,'Stats for predictor'!C8,Formulas!AC$3:AC$1000,2)</f>
        <v>0</v>
      </c>
      <c r="I8">
        <f>COUNTIFS(Formulas!B$3:B$1000,'Stats for predictor'!B8,Formulas!C$3:C$1000,'Stats for predictor'!C8,Formulas!AC$3:AC$1000,1)</f>
        <v>0</v>
      </c>
      <c r="J8">
        <f>COUNTIFS(Formulas!B$3:B$1000,'Stats for predictor'!B8,Formulas!C$3:C$1000,'Stats for predictor'!C8,Formulas!AC$3:AC$1000,0)</f>
        <v>4</v>
      </c>
      <c r="K8">
        <f>Formulas!P9</f>
        <v>0</v>
      </c>
      <c r="L8">
        <f>Formulas!R9</f>
        <v>0</v>
      </c>
      <c r="M8">
        <f>Formulas!T57</f>
        <v>2</v>
      </c>
      <c r="N8" s="15" t="e">
        <f>Formulas!V9</f>
        <v>#DIV/0!</v>
      </c>
      <c r="O8">
        <f>Formulas!U9</f>
        <v>0</v>
      </c>
      <c r="P8" s="15" t="e">
        <f>Formulas!W9</f>
        <v>#DIV/0!</v>
      </c>
    </row>
    <row r="9" spans="1:16">
      <c r="A9">
        <f>Formulas!A10</f>
        <v>4976</v>
      </c>
      <c r="B9">
        <f>Formulas!B10</f>
        <v>1</v>
      </c>
      <c r="C9">
        <f>Formulas!C10</f>
        <v>2</v>
      </c>
      <c r="D9">
        <f>Formulas!AC10</f>
        <v>0</v>
      </c>
      <c r="E9">
        <f t="shared" si="0"/>
        <v>0</v>
      </c>
      <c r="F9">
        <f>COUNTIFS(Formulas!B$3:B$1000,'Stats for predictor'!B9,Formulas!C$3:C$1000,'Stats for predictor'!C9,Formulas!AC$3:AC$1000,4)</f>
        <v>0</v>
      </c>
      <c r="G9">
        <f>COUNTIFS(Formulas!B$3:B$1000,'Stats for predictor'!B9,Formulas!C$3:C$1000,'Stats for predictor'!C9,Formulas!AC$3:AC$1000,3)</f>
        <v>0</v>
      </c>
      <c r="H9">
        <f>COUNTIFS(Formulas!B$3:B$1000,'Stats for predictor'!B9,Formulas!C$3:C$1000,'Stats for predictor'!C9,Formulas!AC$3:AC$1000,2)</f>
        <v>0</v>
      </c>
      <c r="I9">
        <f>COUNTIFS(Formulas!B$3:B$1000,'Stats for predictor'!B9,Formulas!C$3:C$1000,'Stats for predictor'!C9,Formulas!AC$3:AC$1000,1)</f>
        <v>0</v>
      </c>
      <c r="J9">
        <f>COUNTIFS(Formulas!B$3:B$1000,'Stats for predictor'!B9,Formulas!C$3:C$1000,'Stats for predictor'!C9,Formulas!AC$3:AC$1000,0)</f>
        <v>4</v>
      </c>
      <c r="K9">
        <f>Formulas!P10</f>
        <v>0</v>
      </c>
      <c r="L9">
        <f>Formulas!R10</f>
        <v>0</v>
      </c>
      <c r="M9">
        <f>Formulas!T58</f>
        <v>1</v>
      </c>
      <c r="N9" s="15" t="e">
        <f>Formulas!V10</f>
        <v>#DIV/0!</v>
      </c>
      <c r="O9">
        <f>Formulas!U10</f>
        <v>0</v>
      </c>
      <c r="P9" s="15" t="e">
        <f>Formulas!W10</f>
        <v>#DIV/0!</v>
      </c>
    </row>
    <row r="10" spans="1:16">
      <c r="A10">
        <f>Formulas!A11</f>
        <v>7902</v>
      </c>
      <c r="B10">
        <f>Formulas!B11</f>
        <v>1</v>
      </c>
      <c r="C10">
        <f>Formulas!C11</f>
        <v>1</v>
      </c>
      <c r="D10">
        <f>Formulas!AC11</f>
        <v>3</v>
      </c>
      <c r="E10">
        <f t="shared" si="0"/>
        <v>3</v>
      </c>
      <c r="F10">
        <f>COUNTIFS(Formulas!B$3:B$1000,'Stats for predictor'!B10,Formulas!C$3:C$1000,'Stats for predictor'!C10,Formulas!AC$3:AC$1000,4)</f>
        <v>0</v>
      </c>
      <c r="G10">
        <f>COUNTIFS(Formulas!B$3:B$1000,'Stats for predictor'!B10,Formulas!C$3:C$1000,'Stats for predictor'!C10,Formulas!AC$3:AC$1000,3)</f>
        <v>2</v>
      </c>
      <c r="H10">
        <f>COUNTIFS(Formulas!B$3:B$1000,'Stats for predictor'!B10,Formulas!C$3:C$1000,'Stats for predictor'!C10,Formulas!AC$3:AC$1000,2)</f>
        <v>0</v>
      </c>
      <c r="I10">
        <f>COUNTIFS(Formulas!B$3:B$1000,'Stats for predictor'!B10,Formulas!C$3:C$1000,'Stats for predictor'!C10,Formulas!AC$3:AC$1000,1)</f>
        <v>0</v>
      </c>
      <c r="J10">
        <f>COUNTIFS(Formulas!B$3:B$1000,'Stats for predictor'!B10,Formulas!C$3:C$1000,'Stats for predictor'!C10,Formulas!AC$3:AC$1000,0)</f>
        <v>4</v>
      </c>
      <c r="K10">
        <f>Formulas!P11</f>
        <v>9</v>
      </c>
      <c r="L10">
        <f>Formulas!R11</f>
        <v>0</v>
      </c>
      <c r="M10">
        <f>Formulas!T59</f>
        <v>7</v>
      </c>
      <c r="N10" s="15">
        <f>Formulas!V11</f>
        <v>0.9</v>
      </c>
      <c r="O10">
        <f>Formulas!U11</f>
        <v>0</v>
      </c>
      <c r="P10" s="15" t="e">
        <f>Formulas!W11</f>
        <v>#DIV/0!</v>
      </c>
    </row>
    <row r="11" spans="1:16">
      <c r="A11">
        <f>Formulas!A12</f>
        <v>8731</v>
      </c>
      <c r="B11">
        <f>Formulas!B12</f>
        <v>1</v>
      </c>
      <c r="C11">
        <f>Formulas!C12</f>
        <v>1</v>
      </c>
      <c r="D11">
        <f>Formulas!AC12</f>
        <v>0</v>
      </c>
      <c r="E11">
        <f t="shared" si="0"/>
        <v>3</v>
      </c>
      <c r="F11">
        <f>COUNTIFS(Formulas!B$3:B$1000,'Stats for predictor'!B11,Formulas!C$3:C$1000,'Stats for predictor'!C11,Formulas!AC$3:AC$1000,4)</f>
        <v>0</v>
      </c>
      <c r="G11">
        <f>COUNTIFS(Formulas!B$3:B$1000,'Stats for predictor'!B11,Formulas!C$3:C$1000,'Stats for predictor'!C11,Formulas!AC$3:AC$1000,3)</f>
        <v>2</v>
      </c>
      <c r="H11">
        <f>COUNTIFS(Formulas!B$3:B$1000,'Stats for predictor'!B11,Formulas!C$3:C$1000,'Stats for predictor'!C11,Formulas!AC$3:AC$1000,2)</f>
        <v>0</v>
      </c>
      <c r="I11">
        <f>COUNTIFS(Formulas!B$3:B$1000,'Stats for predictor'!B11,Formulas!C$3:C$1000,'Stats for predictor'!C11,Formulas!AC$3:AC$1000,1)</f>
        <v>0</v>
      </c>
      <c r="J11">
        <f>COUNTIFS(Formulas!B$3:B$1000,'Stats for predictor'!B11,Formulas!C$3:C$1000,'Stats for predictor'!C11,Formulas!AC$3:AC$1000,0)</f>
        <v>4</v>
      </c>
      <c r="K11">
        <f>Formulas!P12</f>
        <v>0</v>
      </c>
      <c r="L11">
        <f>Formulas!R12</f>
        <v>0</v>
      </c>
      <c r="M11">
        <f>Formulas!T60</f>
        <v>0</v>
      </c>
      <c r="N11" s="15" t="e">
        <f>Formulas!V12</f>
        <v>#DIV/0!</v>
      </c>
      <c r="O11">
        <f>Formulas!U12</f>
        <v>0</v>
      </c>
      <c r="P11" s="15" t="e">
        <f>Formulas!W12</f>
        <v>#DIV/0!</v>
      </c>
    </row>
    <row r="12" spans="1:16">
      <c r="A12">
        <f>Formulas!A13</f>
        <v>8574</v>
      </c>
      <c r="B12">
        <f>Formulas!B13</f>
        <v>3</v>
      </c>
      <c r="C12">
        <f>Formulas!C13</f>
        <v>2</v>
      </c>
      <c r="D12">
        <f>Formulas!AC13</f>
        <v>0</v>
      </c>
      <c r="E12">
        <f t="shared" si="0"/>
        <v>2</v>
      </c>
      <c r="F12">
        <f>COUNTIFS(Formulas!B$3:B$1000,'Stats for predictor'!B12,Formulas!C$3:C$1000,'Stats for predictor'!C12,Formulas!AC$3:AC$1000,4)</f>
        <v>0</v>
      </c>
      <c r="G12">
        <f>COUNTIFS(Formulas!B$3:B$1000,'Stats for predictor'!B12,Formulas!C$3:C$1000,'Stats for predictor'!C12,Formulas!AC$3:AC$1000,3)</f>
        <v>0</v>
      </c>
      <c r="H12">
        <f>COUNTIFS(Formulas!B$3:B$1000,'Stats for predictor'!B12,Formulas!C$3:C$1000,'Stats for predictor'!C12,Formulas!AC$3:AC$1000,2)</f>
        <v>1</v>
      </c>
      <c r="I12">
        <f>COUNTIFS(Formulas!B$3:B$1000,'Stats for predictor'!B12,Formulas!C$3:C$1000,'Stats for predictor'!C12,Formulas!AC$3:AC$1000,1)</f>
        <v>0</v>
      </c>
      <c r="J12">
        <f>COUNTIFS(Formulas!B$3:B$1000,'Stats for predictor'!B12,Formulas!C$3:C$1000,'Stats for predictor'!C12,Formulas!AC$3:AC$1000,0)</f>
        <v>2</v>
      </c>
      <c r="K12">
        <f>Formulas!P13</f>
        <v>0</v>
      </c>
      <c r="L12">
        <f>Formulas!R13</f>
        <v>0</v>
      </c>
      <c r="M12">
        <f>Formulas!T61</f>
        <v>1</v>
      </c>
      <c r="N12" s="15" t="e">
        <f>Formulas!V13</f>
        <v>#DIV/0!</v>
      </c>
      <c r="O12">
        <f>Formulas!U13</f>
        <v>0</v>
      </c>
      <c r="P12" s="15" t="e">
        <f>Formulas!W13</f>
        <v>#DIV/0!</v>
      </c>
    </row>
    <row r="13" spans="1:16">
      <c r="A13">
        <f>Formulas!A14</f>
        <v>4946</v>
      </c>
      <c r="B13">
        <f>Formulas!B14</f>
        <v>3</v>
      </c>
      <c r="C13">
        <f>Formulas!C14</f>
        <v>1</v>
      </c>
      <c r="D13">
        <f>Formulas!AC14</f>
        <v>0</v>
      </c>
      <c r="E13">
        <f t="shared" si="0"/>
        <v>0</v>
      </c>
      <c r="F13">
        <f>COUNTIFS(Formulas!B$3:B$1000,'Stats for predictor'!B13,Formulas!C$3:C$1000,'Stats for predictor'!C13,Formulas!AC$3:AC$1000,4)</f>
        <v>0</v>
      </c>
      <c r="G13">
        <f>COUNTIFS(Formulas!B$3:B$1000,'Stats for predictor'!B13,Formulas!C$3:C$1000,'Stats for predictor'!C13,Formulas!AC$3:AC$1000,3)</f>
        <v>0</v>
      </c>
      <c r="H13">
        <f>COUNTIFS(Formulas!B$3:B$1000,'Stats for predictor'!B13,Formulas!C$3:C$1000,'Stats for predictor'!C13,Formulas!AC$3:AC$1000,2)</f>
        <v>0</v>
      </c>
      <c r="I13">
        <f>COUNTIFS(Formulas!B$3:B$1000,'Stats for predictor'!B13,Formulas!C$3:C$1000,'Stats for predictor'!C13,Formulas!AC$3:AC$1000,1)</f>
        <v>0</v>
      </c>
      <c r="J13">
        <f>COUNTIFS(Formulas!B$3:B$1000,'Stats for predictor'!B13,Formulas!C$3:C$1000,'Stats for predictor'!C13,Formulas!AC$3:AC$1000,0)</f>
        <v>3</v>
      </c>
      <c r="K13">
        <f>Formulas!P14</f>
        <v>0</v>
      </c>
      <c r="L13">
        <f>Formulas!R14</f>
        <v>2</v>
      </c>
      <c r="M13">
        <f>Formulas!T62</f>
        <v>0</v>
      </c>
      <c r="N13" s="15" t="e">
        <f>Formulas!V14</f>
        <v>#DIV/0!</v>
      </c>
      <c r="O13">
        <f>Formulas!U14</f>
        <v>11</v>
      </c>
      <c r="P13" s="15">
        <f>Formulas!W14</f>
        <v>0.181818181818182</v>
      </c>
    </row>
    <row r="14" spans="1:16">
      <c r="A14">
        <f>Formulas!A15</f>
        <v>6397</v>
      </c>
      <c r="B14">
        <f>Formulas!B15</f>
        <v>3</v>
      </c>
      <c r="C14">
        <f>Formulas!C15</f>
        <v>1</v>
      </c>
      <c r="D14">
        <f>Formulas!AC15</f>
        <v>0</v>
      </c>
      <c r="E14">
        <f t="shared" si="0"/>
        <v>0</v>
      </c>
      <c r="F14">
        <f>COUNTIFS(Formulas!B$3:B$1000,'Stats for predictor'!B14,Formulas!C$3:C$1000,'Stats for predictor'!C14,Formulas!AC$3:AC$1000,4)</f>
        <v>0</v>
      </c>
      <c r="G14">
        <f>COUNTIFS(Formulas!B$3:B$1000,'Stats for predictor'!B14,Formulas!C$3:C$1000,'Stats for predictor'!C14,Formulas!AC$3:AC$1000,3)</f>
        <v>0</v>
      </c>
      <c r="H14">
        <f>COUNTIFS(Formulas!B$3:B$1000,'Stats for predictor'!B14,Formulas!C$3:C$1000,'Stats for predictor'!C14,Formulas!AC$3:AC$1000,2)</f>
        <v>0</v>
      </c>
      <c r="I14">
        <f>COUNTIFS(Formulas!B$3:B$1000,'Stats for predictor'!B14,Formulas!C$3:C$1000,'Stats for predictor'!C14,Formulas!AC$3:AC$1000,1)</f>
        <v>0</v>
      </c>
      <c r="J14">
        <f>COUNTIFS(Formulas!B$3:B$1000,'Stats for predictor'!B14,Formulas!C$3:C$1000,'Stats for predictor'!C14,Formulas!AC$3:AC$1000,0)</f>
        <v>3</v>
      </c>
      <c r="K14">
        <f>Formulas!P15</f>
        <v>5</v>
      </c>
      <c r="L14">
        <f>Formulas!R15</f>
        <v>0</v>
      </c>
      <c r="M14">
        <f>Formulas!T63</f>
        <v>5</v>
      </c>
      <c r="N14" s="15">
        <f>Formulas!V15</f>
        <v>1</v>
      </c>
      <c r="O14">
        <f>Formulas!U15</f>
        <v>0</v>
      </c>
      <c r="P14" s="15" t="e">
        <f>Formulas!W15</f>
        <v>#DIV/0!</v>
      </c>
    </row>
    <row r="15" spans="1:16">
      <c r="A15">
        <f>Formulas!A16</f>
        <v>3543</v>
      </c>
      <c r="B15">
        <f>Formulas!B16</f>
        <v>3</v>
      </c>
      <c r="C15">
        <f>Formulas!C16</f>
        <v>2</v>
      </c>
      <c r="D15">
        <f>Formulas!AC16</f>
        <v>0</v>
      </c>
      <c r="E15">
        <f t="shared" si="0"/>
        <v>2</v>
      </c>
      <c r="F15">
        <f>COUNTIFS(Formulas!B$3:B$1000,'Stats for predictor'!B15,Formulas!C$3:C$1000,'Stats for predictor'!C15,Formulas!AC$3:AC$1000,4)</f>
        <v>0</v>
      </c>
      <c r="G15">
        <f>COUNTIFS(Formulas!B$3:B$1000,'Stats for predictor'!B15,Formulas!C$3:C$1000,'Stats for predictor'!C15,Formulas!AC$3:AC$1000,3)</f>
        <v>0</v>
      </c>
      <c r="H15">
        <f>COUNTIFS(Formulas!B$3:B$1000,'Stats for predictor'!B15,Formulas!C$3:C$1000,'Stats for predictor'!C15,Formulas!AC$3:AC$1000,2)</f>
        <v>1</v>
      </c>
      <c r="I15">
        <f>COUNTIFS(Formulas!B$3:B$1000,'Stats for predictor'!B15,Formulas!C$3:C$1000,'Stats for predictor'!C15,Formulas!AC$3:AC$1000,1)</f>
        <v>0</v>
      </c>
      <c r="J15">
        <f>COUNTIFS(Formulas!B$3:B$1000,'Stats for predictor'!B15,Formulas!C$3:C$1000,'Stats for predictor'!C15,Formulas!AC$3:AC$1000,0)</f>
        <v>2</v>
      </c>
      <c r="K15">
        <f>Formulas!P16</f>
        <v>1</v>
      </c>
      <c r="L15">
        <f>Formulas!R16</f>
        <v>0</v>
      </c>
      <c r="M15">
        <f>Formulas!T64</f>
        <v>0</v>
      </c>
      <c r="N15" s="15">
        <f>Formulas!V16</f>
        <v>0.2</v>
      </c>
      <c r="O15">
        <f>Formulas!U16</f>
        <v>0</v>
      </c>
      <c r="P15" s="15" t="e">
        <f>Formulas!W16</f>
        <v>#DIV/0!</v>
      </c>
    </row>
    <row r="16" spans="1:16">
      <c r="A16">
        <f>Formulas!A17</f>
        <v>5031</v>
      </c>
      <c r="B16">
        <f>Formulas!B17</f>
        <v>3</v>
      </c>
      <c r="C16">
        <f>Formulas!C17</f>
        <v>2</v>
      </c>
      <c r="D16">
        <f>Formulas!AC17</f>
        <v>2</v>
      </c>
      <c r="E16">
        <f t="shared" si="0"/>
        <v>2</v>
      </c>
      <c r="F16">
        <f>COUNTIFS(Formulas!B$3:B$1000,'Stats for predictor'!B16,Formulas!C$3:C$1000,'Stats for predictor'!C16,Formulas!AC$3:AC$1000,4)</f>
        <v>0</v>
      </c>
      <c r="G16">
        <f>COUNTIFS(Formulas!B$3:B$1000,'Stats for predictor'!B16,Formulas!C$3:C$1000,'Stats for predictor'!C16,Formulas!AC$3:AC$1000,3)</f>
        <v>0</v>
      </c>
      <c r="H16">
        <f>COUNTIFS(Formulas!B$3:B$1000,'Stats for predictor'!B16,Formulas!C$3:C$1000,'Stats for predictor'!C16,Formulas!AC$3:AC$1000,2)</f>
        <v>1</v>
      </c>
      <c r="I16">
        <f>COUNTIFS(Formulas!B$3:B$1000,'Stats for predictor'!B16,Formulas!C$3:C$1000,'Stats for predictor'!C16,Formulas!AC$3:AC$1000,1)</f>
        <v>0</v>
      </c>
      <c r="J16">
        <f>COUNTIFS(Formulas!B$3:B$1000,'Stats for predictor'!B16,Formulas!C$3:C$1000,'Stats for predictor'!C16,Formulas!AC$3:AC$1000,0)</f>
        <v>2</v>
      </c>
      <c r="K16">
        <f>Formulas!P17</f>
        <v>2</v>
      </c>
      <c r="L16">
        <f>Formulas!R17</f>
        <v>0</v>
      </c>
      <c r="M16">
        <f>Formulas!T65</f>
        <v>1</v>
      </c>
      <c r="N16" s="15">
        <f>Formulas!V17</f>
        <v>0.666666666666667</v>
      </c>
      <c r="O16">
        <f>Formulas!U17</f>
        <v>0</v>
      </c>
      <c r="P16" s="15" t="e">
        <f>Formulas!W17</f>
        <v>#DIV/0!</v>
      </c>
    </row>
    <row r="17" spans="1:16">
      <c r="A17">
        <f>Formulas!A18</f>
        <v>8850</v>
      </c>
      <c r="B17">
        <f>Formulas!B18</f>
        <v>3</v>
      </c>
      <c r="C17">
        <f>Formulas!C18</f>
        <v>1</v>
      </c>
      <c r="D17">
        <f>Formulas!AC18</f>
        <v>0</v>
      </c>
      <c r="E17">
        <f t="shared" si="0"/>
        <v>0</v>
      </c>
      <c r="F17">
        <f>COUNTIFS(Formulas!B$3:B$1000,'Stats for predictor'!B17,Formulas!C$3:C$1000,'Stats for predictor'!C17,Formulas!AC$3:AC$1000,4)</f>
        <v>0</v>
      </c>
      <c r="G17">
        <f>COUNTIFS(Formulas!B$3:B$1000,'Stats for predictor'!B17,Formulas!C$3:C$1000,'Stats for predictor'!C17,Formulas!AC$3:AC$1000,3)</f>
        <v>0</v>
      </c>
      <c r="H17">
        <f>COUNTIFS(Formulas!B$3:B$1000,'Stats for predictor'!B17,Formulas!C$3:C$1000,'Stats for predictor'!C17,Formulas!AC$3:AC$1000,2)</f>
        <v>0</v>
      </c>
      <c r="I17">
        <f>COUNTIFS(Formulas!B$3:B$1000,'Stats for predictor'!B17,Formulas!C$3:C$1000,'Stats for predictor'!C17,Formulas!AC$3:AC$1000,1)</f>
        <v>0</v>
      </c>
      <c r="J17">
        <f>COUNTIFS(Formulas!B$3:B$1000,'Stats for predictor'!B17,Formulas!C$3:C$1000,'Stats for predictor'!C17,Formulas!AC$3:AC$1000,0)</f>
        <v>3</v>
      </c>
      <c r="K17">
        <f>Formulas!P18</f>
        <v>0</v>
      </c>
      <c r="L17">
        <f>Formulas!R18</f>
        <v>0</v>
      </c>
      <c r="M17">
        <f>Formulas!T66</f>
        <v>0</v>
      </c>
      <c r="N17" s="15">
        <f>Formulas!V18</f>
        <v>0</v>
      </c>
      <c r="O17">
        <f>Formulas!U18</f>
        <v>0</v>
      </c>
      <c r="P17" s="15" t="e">
        <f>Formulas!W18</f>
        <v>#DIV/0!</v>
      </c>
    </row>
    <row r="18" spans="1:16">
      <c r="A18">
        <f>Formulas!A19</f>
        <v>5409</v>
      </c>
      <c r="B18">
        <f>Formulas!B19</f>
        <v>4</v>
      </c>
      <c r="C18">
        <f>Formulas!C19</f>
        <v>1</v>
      </c>
      <c r="D18">
        <f>Formulas!AC19</f>
        <v>2</v>
      </c>
      <c r="E18">
        <f t="shared" si="0"/>
        <v>2</v>
      </c>
      <c r="F18">
        <f>COUNTIFS(Formulas!B$3:B$1000,'Stats for predictor'!B18,Formulas!C$3:C$1000,'Stats for predictor'!C18,Formulas!AC$3:AC$1000,4)</f>
        <v>0</v>
      </c>
      <c r="G18">
        <f>COUNTIFS(Formulas!B$3:B$1000,'Stats for predictor'!B18,Formulas!C$3:C$1000,'Stats for predictor'!C18,Formulas!AC$3:AC$1000,3)</f>
        <v>0</v>
      </c>
      <c r="H18">
        <f>COUNTIFS(Formulas!B$3:B$1000,'Stats for predictor'!B18,Formulas!C$3:C$1000,'Stats for predictor'!C18,Formulas!AC$3:AC$1000,2)</f>
        <v>1</v>
      </c>
      <c r="I18">
        <f>COUNTIFS(Formulas!B$3:B$1000,'Stats for predictor'!B18,Formulas!C$3:C$1000,'Stats for predictor'!C18,Formulas!AC$3:AC$1000,1)</f>
        <v>1</v>
      </c>
      <c r="J18">
        <f>COUNTIFS(Formulas!B$3:B$1000,'Stats for predictor'!B18,Formulas!C$3:C$1000,'Stats for predictor'!C18,Formulas!AC$3:AC$1000,0)</f>
        <v>1</v>
      </c>
      <c r="K18">
        <f>Formulas!P19</f>
        <v>0</v>
      </c>
      <c r="L18">
        <f>Formulas!R19</f>
        <v>14</v>
      </c>
      <c r="M18">
        <f>Formulas!T67</f>
        <v>0</v>
      </c>
      <c r="N18" s="15" t="e">
        <f>Formulas!V19</f>
        <v>#DIV/0!</v>
      </c>
      <c r="O18">
        <f>Formulas!U19</f>
        <v>14</v>
      </c>
      <c r="P18" s="15">
        <f>Formulas!W19</f>
        <v>1</v>
      </c>
    </row>
    <row r="19" spans="1:16">
      <c r="A19">
        <f>Formulas!A20</f>
        <v>1374</v>
      </c>
      <c r="B19">
        <f>Formulas!B20</f>
        <v>4</v>
      </c>
      <c r="C19">
        <f>Formulas!C20</f>
        <v>1</v>
      </c>
      <c r="D19">
        <f>Formulas!AC20</f>
        <v>1</v>
      </c>
      <c r="E19">
        <f t="shared" si="0"/>
        <v>2</v>
      </c>
      <c r="F19">
        <f>COUNTIFS(Formulas!B$3:B$1000,'Stats for predictor'!B19,Formulas!C$3:C$1000,'Stats for predictor'!C19,Formulas!AC$3:AC$1000,4)</f>
        <v>0</v>
      </c>
      <c r="G19">
        <f>COUNTIFS(Formulas!B$3:B$1000,'Stats for predictor'!B19,Formulas!C$3:C$1000,'Stats for predictor'!C19,Formulas!AC$3:AC$1000,3)</f>
        <v>0</v>
      </c>
      <c r="H19">
        <f>COUNTIFS(Formulas!B$3:B$1000,'Stats for predictor'!B19,Formulas!C$3:C$1000,'Stats for predictor'!C19,Formulas!AC$3:AC$1000,2)</f>
        <v>1</v>
      </c>
      <c r="I19">
        <f>COUNTIFS(Formulas!B$3:B$1000,'Stats for predictor'!B19,Formulas!C$3:C$1000,'Stats for predictor'!C19,Formulas!AC$3:AC$1000,1)</f>
        <v>1</v>
      </c>
      <c r="J19">
        <f>COUNTIFS(Formulas!B$3:B$1000,'Stats for predictor'!B19,Formulas!C$3:C$1000,'Stats for predictor'!C19,Formulas!AC$3:AC$1000,0)</f>
        <v>1</v>
      </c>
      <c r="K19">
        <f>Formulas!P20</f>
        <v>1</v>
      </c>
      <c r="L19">
        <f>Formulas!R20</f>
        <v>1</v>
      </c>
      <c r="M19">
        <f>Formulas!T68</f>
        <v>0</v>
      </c>
      <c r="N19" s="15">
        <f>Formulas!V20</f>
        <v>1</v>
      </c>
      <c r="O19">
        <f>Formulas!U20</f>
        <v>1</v>
      </c>
      <c r="P19" s="15">
        <f>Formulas!W20</f>
        <v>1</v>
      </c>
    </row>
    <row r="20" spans="1:16">
      <c r="A20">
        <f>Formulas!A21</f>
        <v>4343</v>
      </c>
      <c r="B20">
        <f>Formulas!B21</f>
        <v>4</v>
      </c>
      <c r="C20">
        <f>Formulas!C21</f>
        <v>2</v>
      </c>
      <c r="D20">
        <f>Formulas!AC21</f>
        <v>2</v>
      </c>
      <c r="E20">
        <f t="shared" si="0"/>
        <v>2</v>
      </c>
      <c r="F20">
        <f>COUNTIFS(Formulas!B$3:B$1000,'Stats for predictor'!B20,Formulas!C$3:C$1000,'Stats for predictor'!C20,Formulas!AC$3:AC$1000,4)</f>
        <v>0</v>
      </c>
      <c r="G20">
        <f>COUNTIFS(Formulas!B$3:B$1000,'Stats for predictor'!B20,Formulas!C$3:C$1000,'Stats for predictor'!C20,Formulas!AC$3:AC$1000,3)</f>
        <v>0</v>
      </c>
      <c r="H20">
        <f>COUNTIFS(Formulas!B$3:B$1000,'Stats for predictor'!B20,Formulas!C$3:C$1000,'Stats for predictor'!C20,Formulas!AC$3:AC$1000,2)</f>
        <v>2</v>
      </c>
      <c r="I20">
        <f>COUNTIFS(Formulas!B$3:B$1000,'Stats for predictor'!B20,Formulas!C$3:C$1000,'Stats for predictor'!C20,Formulas!AC$3:AC$1000,1)</f>
        <v>0</v>
      </c>
      <c r="J20">
        <f>COUNTIFS(Formulas!B$3:B$1000,'Stats for predictor'!B20,Formulas!C$3:C$1000,'Stats for predictor'!C20,Formulas!AC$3:AC$1000,0)</f>
        <v>0</v>
      </c>
      <c r="K20">
        <f>Formulas!P21</f>
        <v>0</v>
      </c>
      <c r="L20">
        <f>Formulas!R21</f>
        <v>4</v>
      </c>
      <c r="M20">
        <f>Formulas!T69</f>
        <v>0</v>
      </c>
      <c r="N20" s="15" t="e">
        <f>Formulas!V21</f>
        <v>#DIV/0!</v>
      </c>
      <c r="O20">
        <f>Formulas!U21</f>
        <v>8</v>
      </c>
      <c r="P20" s="15">
        <f>Formulas!W21</f>
        <v>0.5</v>
      </c>
    </row>
    <row r="21" spans="1:16">
      <c r="A21">
        <f>Formulas!A22</f>
        <v>1305</v>
      </c>
      <c r="B21">
        <f>Formulas!B22</f>
        <v>4</v>
      </c>
      <c r="C21">
        <f>Formulas!C22</f>
        <v>2</v>
      </c>
      <c r="D21">
        <f>Formulas!AC22</f>
        <v>2</v>
      </c>
      <c r="E21">
        <f t="shared" si="0"/>
        <v>2</v>
      </c>
      <c r="F21">
        <f>COUNTIFS(Formulas!B$3:B$1000,'Stats for predictor'!B21,Formulas!C$3:C$1000,'Stats for predictor'!C21,Formulas!AC$3:AC$1000,4)</f>
        <v>0</v>
      </c>
      <c r="G21">
        <f>COUNTIFS(Formulas!B$3:B$1000,'Stats for predictor'!B21,Formulas!C$3:C$1000,'Stats for predictor'!C21,Formulas!AC$3:AC$1000,3)</f>
        <v>0</v>
      </c>
      <c r="H21">
        <f>COUNTIFS(Formulas!B$3:B$1000,'Stats for predictor'!B21,Formulas!C$3:C$1000,'Stats for predictor'!C21,Formulas!AC$3:AC$1000,2)</f>
        <v>2</v>
      </c>
      <c r="I21">
        <f>COUNTIFS(Formulas!B$3:B$1000,'Stats for predictor'!B21,Formulas!C$3:C$1000,'Stats for predictor'!C21,Formulas!AC$3:AC$1000,1)</f>
        <v>0</v>
      </c>
      <c r="J21">
        <f>COUNTIFS(Formulas!B$3:B$1000,'Stats for predictor'!B21,Formulas!C$3:C$1000,'Stats for predictor'!C21,Formulas!AC$3:AC$1000,0)</f>
        <v>0</v>
      </c>
      <c r="K21">
        <f>Formulas!P22</f>
        <v>0</v>
      </c>
      <c r="L21">
        <f>Formulas!R22</f>
        <v>1</v>
      </c>
      <c r="M21">
        <f>Formulas!T70</f>
        <v>2</v>
      </c>
      <c r="N21" s="15" t="e">
        <f>Formulas!V22</f>
        <v>#DIV/0!</v>
      </c>
      <c r="O21">
        <f>Formulas!U22</f>
        <v>5</v>
      </c>
      <c r="P21" s="15">
        <f>Formulas!W22</f>
        <v>0.2</v>
      </c>
    </row>
    <row r="22" spans="1:16">
      <c r="A22">
        <f>Formulas!A23</f>
        <v>7757</v>
      </c>
      <c r="B22">
        <f>Formulas!B23</f>
        <v>4</v>
      </c>
      <c r="C22">
        <f>Formulas!C23</f>
        <v>1</v>
      </c>
      <c r="D22">
        <f>Formulas!AC23</f>
        <v>0</v>
      </c>
      <c r="E22">
        <f t="shared" si="0"/>
        <v>2</v>
      </c>
      <c r="F22">
        <f>COUNTIFS(Formulas!B$3:B$1000,'Stats for predictor'!B22,Formulas!C$3:C$1000,'Stats for predictor'!C22,Formulas!AC$3:AC$1000,4)</f>
        <v>0</v>
      </c>
      <c r="G22">
        <f>COUNTIFS(Formulas!B$3:B$1000,'Stats for predictor'!B22,Formulas!C$3:C$1000,'Stats for predictor'!C22,Formulas!AC$3:AC$1000,3)</f>
        <v>0</v>
      </c>
      <c r="H22">
        <f>COUNTIFS(Formulas!B$3:B$1000,'Stats for predictor'!B22,Formulas!C$3:C$1000,'Stats for predictor'!C22,Formulas!AC$3:AC$1000,2)</f>
        <v>1</v>
      </c>
      <c r="I22">
        <f>COUNTIFS(Formulas!B$3:B$1000,'Stats for predictor'!B22,Formulas!C$3:C$1000,'Stats for predictor'!C22,Formulas!AC$3:AC$1000,1)</f>
        <v>1</v>
      </c>
      <c r="J22">
        <f>COUNTIFS(Formulas!B$3:B$1000,'Stats for predictor'!B22,Formulas!C$3:C$1000,'Stats for predictor'!C22,Formulas!AC$3:AC$1000,0)</f>
        <v>1</v>
      </c>
      <c r="K22">
        <f>Formulas!P23</f>
        <v>0</v>
      </c>
      <c r="L22">
        <f>Formulas!R23</f>
        <v>1</v>
      </c>
      <c r="M22">
        <f>Formulas!T71</f>
        <v>0</v>
      </c>
      <c r="N22" s="15" t="e">
        <f>Formulas!V23</f>
        <v>#DIV/0!</v>
      </c>
      <c r="O22">
        <f>Formulas!U23</f>
        <v>1</v>
      </c>
      <c r="P22" s="15">
        <f>Formulas!W23</f>
        <v>1</v>
      </c>
    </row>
    <row r="23" spans="1:16">
      <c r="A23">
        <f>Formulas!A24</f>
        <v>4946</v>
      </c>
      <c r="B23">
        <f>Formulas!B24</f>
        <v>5</v>
      </c>
      <c r="C23">
        <f>Formulas!C24</f>
        <v>2</v>
      </c>
      <c r="D23">
        <f>Formulas!AC24</f>
        <v>0</v>
      </c>
      <c r="E23">
        <f t="shared" si="0"/>
        <v>2</v>
      </c>
      <c r="F23">
        <f>COUNTIFS(Formulas!B$3:B$1000,'Stats for predictor'!B23,Formulas!C$3:C$1000,'Stats for predictor'!C23,Formulas!AC$3:AC$1000,4)</f>
        <v>0</v>
      </c>
      <c r="G23">
        <f>COUNTIFS(Formulas!B$3:B$1000,'Stats for predictor'!B23,Formulas!C$3:C$1000,'Stats for predictor'!C23,Formulas!AC$3:AC$1000,3)</f>
        <v>0</v>
      </c>
      <c r="H23">
        <f>COUNTIFS(Formulas!B$3:B$1000,'Stats for predictor'!B23,Formulas!C$3:C$1000,'Stats for predictor'!C23,Formulas!AC$3:AC$1000,2)</f>
        <v>1</v>
      </c>
      <c r="I23">
        <f>COUNTIFS(Formulas!B$3:B$1000,'Stats for predictor'!B23,Formulas!C$3:C$1000,'Stats for predictor'!C23,Formulas!AC$3:AC$1000,1)</f>
        <v>0</v>
      </c>
      <c r="J23">
        <f>COUNTIFS(Formulas!B$3:B$1000,'Stats for predictor'!B23,Formulas!C$3:C$1000,'Stats for predictor'!C23,Formulas!AC$3:AC$1000,0)</f>
        <v>2</v>
      </c>
      <c r="K23">
        <f>Formulas!P24</f>
        <v>0</v>
      </c>
      <c r="L23">
        <f>Formulas!R24</f>
        <v>3</v>
      </c>
      <c r="M23">
        <f>Formulas!T72</f>
        <v>0</v>
      </c>
      <c r="N23" s="15" t="e">
        <f>Formulas!V24</f>
        <v>#DIV/0!</v>
      </c>
      <c r="O23">
        <f>Formulas!U24</f>
        <v>12</v>
      </c>
      <c r="P23" s="15">
        <f>Formulas!W24</f>
        <v>0.25</v>
      </c>
    </row>
    <row r="24" spans="1:16">
      <c r="A24">
        <f>Formulas!A25</f>
        <v>3543</v>
      </c>
      <c r="B24">
        <f>Formulas!B25</f>
        <v>5</v>
      </c>
      <c r="C24">
        <f>Formulas!C25</f>
        <v>1</v>
      </c>
      <c r="D24">
        <f>Formulas!AC25</f>
        <v>0</v>
      </c>
      <c r="E24">
        <f t="shared" si="0"/>
        <v>3</v>
      </c>
      <c r="F24">
        <f>COUNTIFS(Formulas!B$3:B$1000,'Stats for predictor'!B24,Formulas!C$3:C$1000,'Stats for predictor'!C24,Formulas!AC$3:AC$1000,4)</f>
        <v>0</v>
      </c>
      <c r="G24">
        <f>COUNTIFS(Formulas!B$3:B$1000,'Stats for predictor'!B24,Formulas!C$3:C$1000,'Stats for predictor'!C24,Formulas!AC$3:AC$1000,3)</f>
        <v>1</v>
      </c>
      <c r="H24">
        <f>COUNTIFS(Formulas!B$3:B$1000,'Stats for predictor'!B24,Formulas!C$3:C$1000,'Stats for predictor'!C24,Formulas!AC$3:AC$1000,2)</f>
        <v>0</v>
      </c>
      <c r="I24">
        <f>COUNTIFS(Formulas!B$3:B$1000,'Stats for predictor'!B24,Formulas!C$3:C$1000,'Stats for predictor'!C24,Formulas!AC$3:AC$1000,1)</f>
        <v>0</v>
      </c>
      <c r="J24">
        <f>COUNTIFS(Formulas!B$3:B$1000,'Stats for predictor'!B24,Formulas!C$3:C$1000,'Stats for predictor'!C24,Formulas!AC$3:AC$1000,0)</f>
        <v>2</v>
      </c>
      <c r="K24">
        <f>Formulas!P25</f>
        <v>1</v>
      </c>
      <c r="L24">
        <f>Formulas!R25</f>
        <v>0</v>
      </c>
      <c r="M24">
        <f>Formulas!T73</f>
        <v>2</v>
      </c>
      <c r="N24" s="15">
        <f>Formulas!V25</f>
        <v>1</v>
      </c>
      <c r="O24">
        <f>Formulas!U25</f>
        <v>0</v>
      </c>
      <c r="P24" s="15" t="e">
        <f>Formulas!W25</f>
        <v>#DIV/0!</v>
      </c>
    </row>
    <row r="25" spans="1:16">
      <c r="A25">
        <f>Formulas!A26</f>
        <v>7902</v>
      </c>
      <c r="B25">
        <f>Formulas!B26</f>
        <v>5</v>
      </c>
      <c r="C25">
        <f>Formulas!C26</f>
        <v>1</v>
      </c>
      <c r="D25">
        <f>Formulas!AC26</f>
        <v>3</v>
      </c>
      <c r="E25">
        <f t="shared" si="0"/>
        <v>3</v>
      </c>
      <c r="F25">
        <f>COUNTIFS(Formulas!B$3:B$1000,'Stats for predictor'!B25,Formulas!C$3:C$1000,'Stats for predictor'!C25,Formulas!AC$3:AC$1000,4)</f>
        <v>0</v>
      </c>
      <c r="G25">
        <f>COUNTIFS(Formulas!B$3:B$1000,'Stats for predictor'!B25,Formulas!C$3:C$1000,'Stats for predictor'!C25,Formulas!AC$3:AC$1000,3)</f>
        <v>1</v>
      </c>
      <c r="H25">
        <f>COUNTIFS(Formulas!B$3:B$1000,'Stats for predictor'!B25,Formulas!C$3:C$1000,'Stats for predictor'!C25,Formulas!AC$3:AC$1000,2)</f>
        <v>0</v>
      </c>
      <c r="I25">
        <f>COUNTIFS(Formulas!B$3:B$1000,'Stats for predictor'!B25,Formulas!C$3:C$1000,'Stats for predictor'!C25,Formulas!AC$3:AC$1000,1)</f>
        <v>0</v>
      </c>
      <c r="J25">
        <f>COUNTIFS(Formulas!B$3:B$1000,'Stats for predictor'!B25,Formulas!C$3:C$1000,'Stats for predictor'!C25,Formulas!AC$3:AC$1000,0)</f>
        <v>2</v>
      </c>
      <c r="K25">
        <f>Formulas!P26</f>
        <v>8</v>
      </c>
      <c r="L25">
        <f>Formulas!R26</f>
        <v>0</v>
      </c>
      <c r="M25">
        <f>Formulas!T74</f>
        <v>7</v>
      </c>
      <c r="N25" s="15">
        <f>Formulas!V26</f>
        <v>1</v>
      </c>
      <c r="O25">
        <f>Formulas!U26</f>
        <v>0</v>
      </c>
      <c r="P25" s="15" t="e">
        <f>Formulas!W26</f>
        <v>#DIV/0!</v>
      </c>
    </row>
    <row r="26" spans="1:16">
      <c r="A26">
        <f>Formulas!A27</f>
        <v>5031</v>
      </c>
      <c r="B26">
        <f>Formulas!B27</f>
        <v>5</v>
      </c>
      <c r="C26">
        <f>Formulas!C27</f>
        <v>2</v>
      </c>
      <c r="D26">
        <f>Formulas!AC27</f>
        <v>2</v>
      </c>
      <c r="E26">
        <f t="shared" si="0"/>
        <v>2</v>
      </c>
      <c r="F26">
        <f>COUNTIFS(Formulas!B$3:B$1000,'Stats for predictor'!B26,Formulas!C$3:C$1000,'Stats for predictor'!C26,Formulas!AC$3:AC$1000,4)</f>
        <v>0</v>
      </c>
      <c r="G26">
        <f>COUNTIFS(Formulas!B$3:B$1000,'Stats for predictor'!B26,Formulas!C$3:C$1000,'Stats for predictor'!C26,Formulas!AC$3:AC$1000,3)</f>
        <v>0</v>
      </c>
      <c r="H26">
        <f>COUNTIFS(Formulas!B$3:B$1000,'Stats for predictor'!B26,Formulas!C$3:C$1000,'Stats for predictor'!C26,Formulas!AC$3:AC$1000,2)</f>
        <v>1</v>
      </c>
      <c r="I26">
        <f>COUNTIFS(Formulas!B$3:B$1000,'Stats for predictor'!B26,Formulas!C$3:C$1000,'Stats for predictor'!C26,Formulas!AC$3:AC$1000,1)</f>
        <v>0</v>
      </c>
      <c r="J26">
        <f>COUNTIFS(Formulas!B$3:B$1000,'Stats for predictor'!B26,Formulas!C$3:C$1000,'Stats for predictor'!C26,Formulas!AC$3:AC$1000,0)</f>
        <v>2</v>
      </c>
      <c r="K26">
        <f>Formulas!P27</f>
        <v>0</v>
      </c>
      <c r="L26">
        <f>Formulas!R27</f>
        <v>0</v>
      </c>
      <c r="M26">
        <f>Formulas!T75</f>
        <v>1</v>
      </c>
      <c r="N26" s="15">
        <f>Formulas!V27</f>
        <v>0</v>
      </c>
      <c r="O26">
        <f>Formulas!U27</f>
        <v>0</v>
      </c>
      <c r="P26" s="15" t="e">
        <f>Formulas!W27</f>
        <v>#DIV/0!</v>
      </c>
    </row>
    <row r="27" spans="1:16">
      <c r="A27">
        <f>Formulas!A28</f>
        <v>2198</v>
      </c>
      <c r="B27">
        <f>Formulas!B28</f>
        <v>5</v>
      </c>
      <c r="C27">
        <f>Formulas!C28</f>
        <v>2</v>
      </c>
      <c r="D27">
        <f>Formulas!AC28</f>
        <v>0</v>
      </c>
      <c r="E27">
        <f t="shared" si="0"/>
        <v>2</v>
      </c>
      <c r="F27">
        <f>COUNTIFS(Formulas!B$3:B$1000,'Stats for predictor'!B27,Formulas!C$3:C$1000,'Stats for predictor'!C27,Formulas!AC$3:AC$1000,4)</f>
        <v>0</v>
      </c>
      <c r="G27">
        <f>COUNTIFS(Formulas!B$3:B$1000,'Stats for predictor'!B27,Formulas!C$3:C$1000,'Stats for predictor'!C27,Formulas!AC$3:AC$1000,3)</f>
        <v>0</v>
      </c>
      <c r="H27">
        <f>COUNTIFS(Formulas!B$3:B$1000,'Stats for predictor'!B27,Formulas!C$3:C$1000,'Stats for predictor'!C27,Formulas!AC$3:AC$1000,2)</f>
        <v>1</v>
      </c>
      <c r="I27">
        <f>COUNTIFS(Formulas!B$3:B$1000,'Stats for predictor'!B27,Formulas!C$3:C$1000,'Stats for predictor'!C27,Formulas!AC$3:AC$1000,1)</f>
        <v>0</v>
      </c>
      <c r="J27">
        <f>COUNTIFS(Formulas!B$3:B$1000,'Stats for predictor'!B27,Formulas!C$3:C$1000,'Stats for predictor'!C27,Formulas!AC$3:AC$1000,0)</f>
        <v>2</v>
      </c>
      <c r="K27">
        <f>Formulas!P28</f>
        <v>5</v>
      </c>
      <c r="L27">
        <f>Formulas!R28</f>
        <v>0</v>
      </c>
      <c r="M27">
        <f>Formulas!T76</f>
        <v>0</v>
      </c>
      <c r="N27" s="15">
        <f>Formulas!V28</f>
        <v>0.714285714285714</v>
      </c>
      <c r="O27">
        <f>Formulas!U28</f>
        <v>0</v>
      </c>
      <c r="P27" s="15" t="e">
        <f>Formulas!W28</f>
        <v>#DIV/0!</v>
      </c>
    </row>
    <row r="28" spans="1:16">
      <c r="A28">
        <f>Formulas!A29</f>
        <v>8884</v>
      </c>
      <c r="B28">
        <f>Formulas!B29</f>
        <v>5</v>
      </c>
      <c r="C28">
        <f>Formulas!C29</f>
        <v>1</v>
      </c>
      <c r="D28">
        <f>Formulas!AC29</f>
        <v>0</v>
      </c>
      <c r="E28">
        <f t="shared" si="0"/>
        <v>3</v>
      </c>
      <c r="F28">
        <f>COUNTIFS(Formulas!B$3:B$1000,'Stats for predictor'!B28,Formulas!C$3:C$1000,'Stats for predictor'!C28,Formulas!AC$3:AC$1000,4)</f>
        <v>0</v>
      </c>
      <c r="G28">
        <f>COUNTIFS(Formulas!B$3:B$1000,'Stats for predictor'!B28,Formulas!C$3:C$1000,'Stats for predictor'!C28,Formulas!AC$3:AC$1000,3)</f>
        <v>1</v>
      </c>
      <c r="H28">
        <f>COUNTIFS(Formulas!B$3:B$1000,'Stats for predictor'!B28,Formulas!C$3:C$1000,'Stats for predictor'!C28,Formulas!AC$3:AC$1000,2)</f>
        <v>0</v>
      </c>
      <c r="I28">
        <f>COUNTIFS(Formulas!B$3:B$1000,'Stats for predictor'!B28,Formulas!C$3:C$1000,'Stats for predictor'!C28,Formulas!AC$3:AC$1000,1)</f>
        <v>0</v>
      </c>
      <c r="J28">
        <f>COUNTIFS(Formulas!B$3:B$1000,'Stats for predictor'!B28,Formulas!C$3:C$1000,'Stats for predictor'!C28,Formulas!AC$3:AC$1000,0)</f>
        <v>2</v>
      </c>
      <c r="K28">
        <f>Formulas!P29</f>
        <v>5</v>
      </c>
      <c r="L28">
        <f>Formulas!R29</f>
        <v>0</v>
      </c>
      <c r="M28">
        <f>Formulas!T77</f>
        <v>0</v>
      </c>
      <c r="N28" s="15">
        <f>Formulas!V29</f>
        <v>1</v>
      </c>
      <c r="O28">
        <f>Formulas!U29</f>
        <v>0</v>
      </c>
      <c r="P28" s="15" t="e">
        <f>Formulas!W29</f>
        <v>#DIV/0!</v>
      </c>
    </row>
    <row r="29" spans="1:16">
      <c r="A29">
        <f>Formulas!A30</f>
        <v>6397</v>
      </c>
      <c r="B29">
        <f>Formulas!B30</f>
        <v>6</v>
      </c>
      <c r="C29">
        <f>Formulas!C30</f>
        <v>1</v>
      </c>
      <c r="D29">
        <f>Formulas!AC30</f>
        <v>0</v>
      </c>
      <c r="E29">
        <f t="shared" si="0"/>
        <v>0</v>
      </c>
      <c r="F29">
        <f>COUNTIFS(Formulas!B$3:B$1000,'Stats for predictor'!B29,Formulas!C$3:C$1000,'Stats for predictor'!C29,Formulas!AC$3:AC$1000,4)</f>
        <v>0</v>
      </c>
      <c r="G29">
        <f>COUNTIFS(Formulas!B$3:B$1000,'Stats for predictor'!B29,Formulas!C$3:C$1000,'Stats for predictor'!C29,Formulas!AC$3:AC$1000,3)</f>
        <v>0</v>
      </c>
      <c r="H29">
        <f>COUNTIFS(Formulas!B$3:B$1000,'Stats for predictor'!B29,Formulas!C$3:C$1000,'Stats for predictor'!C29,Formulas!AC$3:AC$1000,2)</f>
        <v>0</v>
      </c>
      <c r="I29">
        <f>COUNTIFS(Formulas!B$3:B$1000,'Stats for predictor'!B29,Formulas!C$3:C$1000,'Stats for predictor'!C29,Formulas!AC$3:AC$1000,1)</f>
        <v>0</v>
      </c>
      <c r="J29">
        <f>COUNTIFS(Formulas!B$3:B$1000,'Stats for predictor'!B29,Formulas!C$3:C$1000,'Stats for predictor'!C29,Formulas!AC$3:AC$1000,0)</f>
        <v>3</v>
      </c>
      <c r="K29">
        <f>Formulas!P30</f>
        <v>0</v>
      </c>
      <c r="L29">
        <f>Formulas!R30</f>
        <v>0</v>
      </c>
      <c r="M29">
        <f>Formulas!T78</f>
        <v>0</v>
      </c>
      <c r="N29" s="15">
        <f>Formulas!V30</f>
        <v>0</v>
      </c>
      <c r="O29">
        <f>Formulas!U30</f>
        <v>0</v>
      </c>
      <c r="P29" s="15" t="e">
        <f>Formulas!W30</f>
        <v>#DIV/0!</v>
      </c>
    </row>
    <row r="30" spans="1:16">
      <c r="A30">
        <f>Formulas!A31</f>
        <v>4976</v>
      </c>
      <c r="B30">
        <f>Formulas!B31</f>
        <v>6</v>
      </c>
      <c r="C30">
        <f>Formulas!C31</f>
        <v>2</v>
      </c>
      <c r="D30">
        <f>Formulas!AC31</f>
        <v>3</v>
      </c>
      <c r="E30">
        <f t="shared" si="0"/>
        <v>3</v>
      </c>
      <c r="F30">
        <f>COUNTIFS(Formulas!B$3:B$1000,'Stats for predictor'!B30,Formulas!C$3:C$1000,'Stats for predictor'!C30,Formulas!AC$3:AC$1000,4)</f>
        <v>0</v>
      </c>
      <c r="G30">
        <f>COUNTIFS(Formulas!B$3:B$1000,'Stats for predictor'!B30,Formulas!C$3:C$1000,'Stats for predictor'!C30,Formulas!AC$3:AC$1000,3)</f>
        <v>2</v>
      </c>
      <c r="H30">
        <f>COUNTIFS(Formulas!B$3:B$1000,'Stats for predictor'!B30,Formulas!C$3:C$1000,'Stats for predictor'!C30,Formulas!AC$3:AC$1000,2)</f>
        <v>0</v>
      </c>
      <c r="I30">
        <f>COUNTIFS(Formulas!B$3:B$1000,'Stats for predictor'!B30,Formulas!C$3:C$1000,'Stats for predictor'!C30,Formulas!AC$3:AC$1000,1)</f>
        <v>0</v>
      </c>
      <c r="J30">
        <f>COUNTIFS(Formulas!B$3:B$1000,'Stats for predictor'!B30,Formulas!C$3:C$1000,'Stats for predictor'!C30,Formulas!AC$3:AC$1000,0)</f>
        <v>1</v>
      </c>
      <c r="K30">
        <f>Formulas!P31</f>
        <v>0</v>
      </c>
      <c r="L30">
        <f>Formulas!R31</f>
        <v>12</v>
      </c>
      <c r="M30">
        <f>Formulas!T79</f>
        <v>6</v>
      </c>
      <c r="N30" s="15" t="e">
        <f>Formulas!V31</f>
        <v>#DIV/0!</v>
      </c>
      <c r="O30">
        <f>Formulas!U31</f>
        <v>15</v>
      </c>
      <c r="P30" s="15">
        <f>Formulas!W31</f>
        <v>0.8</v>
      </c>
    </row>
    <row r="31" spans="1:16">
      <c r="A31">
        <f>Formulas!A32</f>
        <v>8850</v>
      </c>
      <c r="B31">
        <f>Formulas!B32</f>
        <v>6</v>
      </c>
      <c r="C31">
        <f>Formulas!C32</f>
        <v>1</v>
      </c>
      <c r="D31">
        <f>Formulas!AC32</f>
        <v>0</v>
      </c>
      <c r="E31">
        <f t="shared" si="0"/>
        <v>0</v>
      </c>
      <c r="F31">
        <f>COUNTIFS(Formulas!B$3:B$1000,'Stats for predictor'!B31,Formulas!C$3:C$1000,'Stats for predictor'!C31,Formulas!AC$3:AC$1000,4)</f>
        <v>0</v>
      </c>
      <c r="G31">
        <f>COUNTIFS(Formulas!B$3:B$1000,'Stats for predictor'!B31,Formulas!C$3:C$1000,'Stats for predictor'!C31,Formulas!AC$3:AC$1000,3)</f>
        <v>0</v>
      </c>
      <c r="H31">
        <f>COUNTIFS(Formulas!B$3:B$1000,'Stats for predictor'!B31,Formulas!C$3:C$1000,'Stats for predictor'!C31,Formulas!AC$3:AC$1000,2)</f>
        <v>0</v>
      </c>
      <c r="I31">
        <f>COUNTIFS(Formulas!B$3:B$1000,'Stats for predictor'!B31,Formulas!C$3:C$1000,'Stats for predictor'!C31,Formulas!AC$3:AC$1000,1)</f>
        <v>0</v>
      </c>
      <c r="J31">
        <f>COUNTIFS(Formulas!B$3:B$1000,'Stats for predictor'!B31,Formulas!C$3:C$1000,'Stats for predictor'!C31,Formulas!AC$3:AC$1000,0)</f>
        <v>3</v>
      </c>
      <c r="K31">
        <f>Formulas!P32</f>
        <v>0</v>
      </c>
      <c r="L31">
        <f>Formulas!R32</f>
        <v>0</v>
      </c>
      <c r="M31">
        <f>Formulas!T80</f>
        <v>0</v>
      </c>
      <c r="N31" s="15">
        <f>Formulas!V32</f>
        <v>0</v>
      </c>
      <c r="O31">
        <f>Formulas!U32</f>
        <v>0</v>
      </c>
      <c r="P31" s="15" t="e">
        <f>Formulas!W32</f>
        <v>#DIV/0!</v>
      </c>
    </row>
    <row r="32" spans="1:16">
      <c r="A32">
        <f>Formulas!A33</f>
        <v>8574</v>
      </c>
      <c r="B32">
        <f>Formulas!B33</f>
        <v>6</v>
      </c>
      <c r="C32">
        <f>Formulas!C33</f>
        <v>2</v>
      </c>
      <c r="D32">
        <f>Formulas!AC33</f>
        <v>0</v>
      </c>
      <c r="E32">
        <f t="shared" si="0"/>
        <v>3</v>
      </c>
      <c r="F32">
        <f>COUNTIFS(Formulas!B$3:B$1000,'Stats for predictor'!B32,Formulas!C$3:C$1000,'Stats for predictor'!C32,Formulas!AC$3:AC$1000,4)</f>
        <v>0</v>
      </c>
      <c r="G32">
        <f>COUNTIFS(Formulas!B$3:B$1000,'Stats for predictor'!B32,Formulas!C$3:C$1000,'Stats for predictor'!C32,Formulas!AC$3:AC$1000,3)</f>
        <v>2</v>
      </c>
      <c r="H32">
        <f>COUNTIFS(Formulas!B$3:B$1000,'Stats for predictor'!B32,Formulas!C$3:C$1000,'Stats for predictor'!C32,Formulas!AC$3:AC$1000,2)</f>
        <v>0</v>
      </c>
      <c r="I32">
        <f>COUNTIFS(Formulas!B$3:B$1000,'Stats for predictor'!B32,Formulas!C$3:C$1000,'Stats for predictor'!C32,Formulas!AC$3:AC$1000,1)</f>
        <v>0</v>
      </c>
      <c r="J32">
        <f>COUNTIFS(Formulas!B$3:B$1000,'Stats for predictor'!B32,Formulas!C$3:C$1000,'Stats for predictor'!C32,Formulas!AC$3:AC$1000,0)</f>
        <v>1</v>
      </c>
      <c r="K32">
        <f>Formulas!P33</f>
        <v>2</v>
      </c>
      <c r="L32">
        <f>Formulas!R33</f>
        <v>0</v>
      </c>
      <c r="M32">
        <f>Formulas!T81</f>
        <v>4</v>
      </c>
      <c r="N32" s="15">
        <f>Formulas!V33</f>
        <v>0.4</v>
      </c>
      <c r="O32">
        <f>Formulas!U33</f>
        <v>0</v>
      </c>
      <c r="P32" s="15" t="e">
        <f>Formulas!W33</f>
        <v>#DIV/0!</v>
      </c>
    </row>
    <row r="33" spans="1:16">
      <c r="A33">
        <f>Formulas!A34</f>
        <v>5032</v>
      </c>
      <c r="B33">
        <f>Formulas!B34</f>
        <v>6</v>
      </c>
      <c r="C33">
        <f>Formulas!C34</f>
        <v>1</v>
      </c>
      <c r="D33">
        <f>Formulas!AC34</f>
        <v>0</v>
      </c>
      <c r="E33">
        <f t="shared" si="0"/>
        <v>0</v>
      </c>
      <c r="F33">
        <f>COUNTIFS(Formulas!B$3:B$1000,'Stats for predictor'!B33,Formulas!C$3:C$1000,'Stats for predictor'!C33,Formulas!AC$3:AC$1000,4)</f>
        <v>0</v>
      </c>
      <c r="G33">
        <f>COUNTIFS(Formulas!B$3:B$1000,'Stats for predictor'!B33,Formulas!C$3:C$1000,'Stats for predictor'!C33,Formulas!AC$3:AC$1000,3)</f>
        <v>0</v>
      </c>
      <c r="H33">
        <f>COUNTIFS(Formulas!B$3:B$1000,'Stats for predictor'!B33,Formulas!C$3:C$1000,'Stats for predictor'!C33,Formulas!AC$3:AC$1000,2)</f>
        <v>0</v>
      </c>
      <c r="I33">
        <f>COUNTIFS(Formulas!B$3:B$1000,'Stats for predictor'!B33,Formulas!C$3:C$1000,'Stats for predictor'!C33,Formulas!AC$3:AC$1000,1)</f>
        <v>0</v>
      </c>
      <c r="J33">
        <f>COUNTIFS(Formulas!B$3:B$1000,'Stats for predictor'!B33,Formulas!C$3:C$1000,'Stats for predictor'!C33,Formulas!AC$3:AC$1000,0)</f>
        <v>3</v>
      </c>
      <c r="K33">
        <f>Formulas!P34</f>
        <v>0</v>
      </c>
      <c r="L33">
        <f>Formulas!R34</f>
        <v>14</v>
      </c>
      <c r="M33">
        <f>Formulas!T82</f>
        <v>2</v>
      </c>
      <c r="N33" s="15" t="e">
        <f>Formulas!V34</f>
        <v>#DIV/0!</v>
      </c>
      <c r="O33">
        <f>Formulas!U34</f>
        <v>15</v>
      </c>
      <c r="P33" s="15">
        <f>Formulas!W34</f>
        <v>0.933333333333333</v>
      </c>
    </row>
    <row r="34" spans="1:16">
      <c r="A34">
        <f>Formulas!A35</f>
        <v>1305</v>
      </c>
      <c r="B34">
        <f>Formulas!B35</f>
        <v>6</v>
      </c>
      <c r="C34">
        <f>Formulas!C35</f>
        <v>2</v>
      </c>
      <c r="D34">
        <f>Formulas!AC35</f>
        <v>3</v>
      </c>
      <c r="E34">
        <f t="shared" si="0"/>
        <v>3</v>
      </c>
      <c r="F34">
        <f>COUNTIFS(Formulas!B$3:B$1000,'Stats for predictor'!B34,Formulas!C$3:C$1000,'Stats for predictor'!C34,Formulas!AC$3:AC$1000,4)</f>
        <v>0</v>
      </c>
      <c r="G34">
        <f>COUNTIFS(Formulas!B$3:B$1000,'Stats for predictor'!B34,Formulas!C$3:C$1000,'Stats for predictor'!C34,Formulas!AC$3:AC$1000,3)</f>
        <v>2</v>
      </c>
      <c r="H34">
        <f>COUNTIFS(Formulas!B$3:B$1000,'Stats for predictor'!B34,Formulas!C$3:C$1000,'Stats for predictor'!C34,Formulas!AC$3:AC$1000,2)</f>
        <v>0</v>
      </c>
      <c r="I34">
        <f>COUNTIFS(Formulas!B$3:B$1000,'Stats for predictor'!B34,Formulas!C$3:C$1000,'Stats for predictor'!C34,Formulas!AC$3:AC$1000,1)</f>
        <v>0</v>
      </c>
      <c r="J34">
        <f>COUNTIFS(Formulas!B$3:B$1000,'Stats for predictor'!B34,Formulas!C$3:C$1000,'Stats for predictor'!C34,Formulas!AC$3:AC$1000,0)</f>
        <v>1</v>
      </c>
      <c r="K34">
        <f>Formulas!P35</f>
        <v>0</v>
      </c>
      <c r="L34">
        <f>Formulas!R35</f>
        <v>4</v>
      </c>
      <c r="M34">
        <f>Formulas!T83</f>
        <v>4</v>
      </c>
      <c r="N34" s="15" t="e">
        <f>Formulas!V35</f>
        <v>#DIV/0!</v>
      </c>
      <c r="O34">
        <f>Formulas!U35</f>
        <v>4</v>
      </c>
      <c r="P34" s="15">
        <f>Formulas!W35</f>
        <v>1</v>
      </c>
    </row>
    <row r="35" spans="1:16">
      <c r="A35">
        <f>Formulas!A36</f>
        <v>1374</v>
      </c>
      <c r="B35">
        <f>Formulas!B36</f>
        <v>7</v>
      </c>
      <c r="C35">
        <f>Formulas!C36</f>
        <v>2</v>
      </c>
      <c r="D35">
        <f>Formulas!AC36</f>
        <v>1</v>
      </c>
      <c r="E35">
        <f t="shared" si="0"/>
        <v>2</v>
      </c>
      <c r="F35">
        <f>COUNTIFS(Formulas!B$3:B$1000,'Stats for predictor'!B35,Formulas!C$3:C$1000,'Stats for predictor'!C35,Formulas!AC$3:AC$1000,4)</f>
        <v>0</v>
      </c>
      <c r="G35">
        <f>COUNTIFS(Formulas!B$3:B$1000,'Stats for predictor'!B35,Formulas!C$3:C$1000,'Stats for predictor'!C35,Formulas!AC$3:AC$1000,3)</f>
        <v>0</v>
      </c>
      <c r="H35">
        <f>COUNTIFS(Formulas!B$3:B$1000,'Stats for predictor'!B35,Formulas!C$3:C$1000,'Stats for predictor'!C35,Formulas!AC$3:AC$1000,2)</f>
        <v>2</v>
      </c>
      <c r="I35">
        <f>COUNTIFS(Formulas!B$3:B$1000,'Stats for predictor'!B35,Formulas!C$3:C$1000,'Stats for predictor'!C35,Formulas!AC$3:AC$1000,1)</f>
        <v>2</v>
      </c>
      <c r="J35">
        <f>COUNTIFS(Formulas!B$3:B$1000,'Stats for predictor'!B35,Formulas!C$3:C$1000,'Stats for predictor'!C35,Formulas!AC$3:AC$1000,0)</f>
        <v>2</v>
      </c>
      <c r="K35">
        <f>Formulas!P36</f>
        <v>1</v>
      </c>
      <c r="L35">
        <f>Formulas!R36</f>
        <v>0</v>
      </c>
      <c r="M35">
        <f>Formulas!T84</f>
        <v>6</v>
      </c>
      <c r="N35" s="15">
        <f>Formulas!V36</f>
        <v>1</v>
      </c>
      <c r="O35">
        <f>Formulas!U36</f>
        <v>0</v>
      </c>
      <c r="P35" s="15" t="e">
        <f>Formulas!W36</f>
        <v>#DIV/0!</v>
      </c>
    </row>
    <row r="36" spans="1:16">
      <c r="A36">
        <f>Formulas!A37</f>
        <v>1246</v>
      </c>
      <c r="B36">
        <f>Formulas!B37</f>
        <v>7</v>
      </c>
      <c r="C36">
        <f>Formulas!C37</f>
        <v>2</v>
      </c>
      <c r="D36">
        <f>Formulas!AC37</f>
        <v>0</v>
      </c>
      <c r="E36">
        <f t="shared" si="0"/>
        <v>2</v>
      </c>
      <c r="F36">
        <f>COUNTIFS(Formulas!B$3:B$1000,'Stats for predictor'!B36,Formulas!C$3:C$1000,'Stats for predictor'!C36,Formulas!AC$3:AC$1000,4)</f>
        <v>0</v>
      </c>
      <c r="G36">
        <f>COUNTIFS(Formulas!B$3:B$1000,'Stats for predictor'!B36,Formulas!C$3:C$1000,'Stats for predictor'!C36,Formulas!AC$3:AC$1000,3)</f>
        <v>0</v>
      </c>
      <c r="H36">
        <f>COUNTIFS(Formulas!B$3:B$1000,'Stats for predictor'!B36,Formulas!C$3:C$1000,'Stats for predictor'!C36,Formulas!AC$3:AC$1000,2)</f>
        <v>2</v>
      </c>
      <c r="I36">
        <f>COUNTIFS(Formulas!B$3:B$1000,'Stats for predictor'!B36,Formulas!C$3:C$1000,'Stats for predictor'!C36,Formulas!AC$3:AC$1000,1)</f>
        <v>2</v>
      </c>
      <c r="J36">
        <f>COUNTIFS(Formulas!B$3:B$1000,'Stats for predictor'!B36,Formulas!C$3:C$1000,'Stats for predictor'!C36,Formulas!AC$3:AC$1000,0)</f>
        <v>2</v>
      </c>
      <c r="K36">
        <f>Formulas!P37</f>
        <v>0</v>
      </c>
      <c r="L36">
        <f>Formulas!R37</f>
        <v>0</v>
      </c>
      <c r="M36">
        <f>Formulas!T85</f>
        <v>0</v>
      </c>
      <c r="N36" s="15" t="e">
        <f>Formulas!V37</f>
        <v>#DIV/0!</v>
      </c>
      <c r="O36">
        <f>Formulas!U37</f>
        <v>0</v>
      </c>
      <c r="P36" s="15" t="e">
        <f>Formulas!W37</f>
        <v>#DIV/0!</v>
      </c>
    </row>
    <row r="37" spans="1:16">
      <c r="A37">
        <f>Formulas!A38</f>
        <v>3543</v>
      </c>
      <c r="B37">
        <f>Formulas!B38</f>
        <v>7</v>
      </c>
      <c r="C37">
        <f>Formulas!C38</f>
        <v>2</v>
      </c>
      <c r="D37">
        <f>Formulas!AC38</f>
        <v>2</v>
      </c>
      <c r="E37">
        <f t="shared" si="0"/>
        <v>2</v>
      </c>
      <c r="F37">
        <f>COUNTIFS(Formulas!B$3:B$1000,'Stats for predictor'!B37,Formulas!C$3:C$1000,'Stats for predictor'!C37,Formulas!AC$3:AC$1000,4)</f>
        <v>0</v>
      </c>
      <c r="G37">
        <f>COUNTIFS(Formulas!B$3:B$1000,'Stats for predictor'!B37,Formulas!C$3:C$1000,'Stats for predictor'!C37,Formulas!AC$3:AC$1000,3)</f>
        <v>0</v>
      </c>
      <c r="H37">
        <f>COUNTIFS(Formulas!B$3:B$1000,'Stats for predictor'!B37,Formulas!C$3:C$1000,'Stats for predictor'!C37,Formulas!AC$3:AC$1000,2)</f>
        <v>2</v>
      </c>
      <c r="I37">
        <f>COUNTIFS(Formulas!B$3:B$1000,'Stats for predictor'!B37,Formulas!C$3:C$1000,'Stats for predictor'!C37,Formulas!AC$3:AC$1000,1)</f>
        <v>2</v>
      </c>
      <c r="J37">
        <f>COUNTIFS(Formulas!B$3:B$1000,'Stats for predictor'!B37,Formulas!C$3:C$1000,'Stats for predictor'!C37,Formulas!AC$3:AC$1000,0)</f>
        <v>2</v>
      </c>
      <c r="K37">
        <f>Formulas!P38</f>
        <v>4</v>
      </c>
      <c r="L37">
        <f>Formulas!R38</f>
        <v>0</v>
      </c>
      <c r="M37">
        <f>Formulas!T86</f>
        <v>2</v>
      </c>
      <c r="N37" s="15">
        <f>Formulas!V38</f>
        <v>1</v>
      </c>
      <c r="O37">
        <f>Formulas!U38</f>
        <v>0</v>
      </c>
      <c r="P37" s="15" t="e">
        <f>Formulas!W38</f>
        <v>#DIV/0!</v>
      </c>
    </row>
    <row r="38" spans="1:16">
      <c r="A38">
        <f>Formulas!A39</f>
        <v>7757</v>
      </c>
      <c r="B38">
        <f>Formulas!B39</f>
        <v>7</v>
      </c>
      <c r="C38">
        <f>Formulas!C39</f>
        <v>1</v>
      </c>
      <c r="D38">
        <f>Formulas!AC39</f>
        <v>0</v>
      </c>
      <c r="E38">
        <f t="shared" si="0"/>
        <v>2</v>
      </c>
      <c r="F38">
        <f>COUNTIFS(Formulas!B$3:B$1000,'Stats for predictor'!B38,Formulas!C$3:C$1000,'Stats for predictor'!C38,Formulas!AC$3:AC$1000,4)</f>
        <v>0</v>
      </c>
      <c r="G38">
        <f>COUNTIFS(Formulas!B$3:B$1000,'Stats for predictor'!B38,Formulas!C$3:C$1000,'Stats for predictor'!C38,Formulas!AC$3:AC$1000,3)</f>
        <v>0</v>
      </c>
      <c r="H38">
        <f>COUNTIFS(Formulas!B$3:B$1000,'Stats for predictor'!B38,Formulas!C$3:C$1000,'Stats for predictor'!C38,Formulas!AC$3:AC$1000,2)</f>
        <v>2</v>
      </c>
      <c r="I38">
        <f>COUNTIFS(Formulas!B$3:B$1000,'Stats for predictor'!B38,Formulas!C$3:C$1000,'Stats for predictor'!C38,Formulas!AC$3:AC$1000,1)</f>
        <v>0</v>
      </c>
      <c r="J38">
        <f>COUNTIFS(Formulas!B$3:B$1000,'Stats for predictor'!B38,Formulas!C$3:C$1000,'Stats for predictor'!C38,Formulas!AC$3:AC$1000,0)</f>
        <v>2</v>
      </c>
      <c r="K38">
        <f>Formulas!P39</f>
        <v>0</v>
      </c>
      <c r="L38">
        <f>Formulas!R39</f>
        <v>0</v>
      </c>
      <c r="M38">
        <f>Formulas!T87</f>
        <v>0</v>
      </c>
      <c r="N38" s="15" t="e">
        <f>Formulas!V39</f>
        <v>#DIV/0!</v>
      </c>
      <c r="O38">
        <f>Formulas!U39</f>
        <v>0</v>
      </c>
      <c r="P38" s="15" t="e">
        <f>Formulas!W39</f>
        <v>#DIV/0!</v>
      </c>
    </row>
    <row r="39" spans="1:16">
      <c r="A39">
        <f>Formulas!A40</f>
        <v>5031</v>
      </c>
      <c r="B39">
        <f>Formulas!B40</f>
        <v>7</v>
      </c>
      <c r="C39">
        <f>Formulas!C40</f>
        <v>1</v>
      </c>
      <c r="D39">
        <f>Formulas!AC40</f>
        <v>2</v>
      </c>
      <c r="E39">
        <f t="shared" si="0"/>
        <v>2</v>
      </c>
      <c r="F39">
        <f>COUNTIFS(Formulas!B$3:B$1000,'Stats for predictor'!B39,Formulas!C$3:C$1000,'Stats for predictor'!C39,Formulas!AC$3:AC$1000,4)</f>
        <v>0</v>
      </c>
      <c r="G39">
        <f>COUNTIFS(Formulas!B$3:B$1000,'Stats for predictor'!B39,Formulas!C$3:C$1000,'Stats for predictor'!C39,Formulas!AC$3:AC$1000,3)</f>
        <v>0</v>
      </c>
      <c r="H39">
        <f>COUNTIFS(Formulas!B$3:B$1000,'Stats for predictor'!B39,Formulas!C$3:C$1000,'Stats for predictor'!C39,Formulas!AC$3:AC$1000,2)</f>
        <v>2</v>
      </c>
      <c r="I39">
        <f>COUNTIFS(Formulas!B$3:B$1000,'Stats for predictor'!B39,Formulas!C$3:C$1000,'Stats for predictor'!C39,Formulas!AC$3:AC$1000,1)</f>
        <v>0</v>
      </c>
      <c r="J39">
        <f>COUNTIFS(Formulas!B$3:B$1000,'Stats for predictor'!B39,Formulas!C$3:C$1000,'Stats for predictor'!C39,Formulas!AC$3:AC$1000,0)</f>
        <v>2</v>
      </c>
      <c r="K39">
        <f>Formulas!P40</f>
        <v>2</v>
      </c>
      <c r="L39">
        <f>Formulas!R40</f>
        <v>0</v>
      </c>
      <c r="M39">
        <f>Formulas!T88</f>
        <v>0</v>
      </c>
      <c r="N39" s="15">
        <f>Formulas!V40</f>
        <v>1</v>
      </c>
      <c r="O39">
        <f>Formulas!U40</f>
        <v>0</v>
      </c>
      <c r="P39" s="15" t="e">
        <f>Formulas!W40</f>
        <v>#DIV/0!</v>
      </c>
    </row>
    <row r="40" spans="1:16">
      <c r="A40">
        <f>Formulas!A41</f>
        <v>1374</v>
      </c>
      <c r="B40">
        <f>Formulas!B41</f>
        <v>7</v>
      </c>
      <c r="C40">
        <f>Formulas!C41</f>
        <v>2</v>
      </c>
      <c r="D40">
        <f>Formulas!AC41</f>
        <v>1</v>
      </c>
      <c r="E40">
        <f t="shared" si="0"/>
        <v>2</v>
      </c>
      <c r="F40">
        <f>COUNTIFS(Formulas!B$3:B$1000,'Stats for predictor'!B40,Formulas!C$3:C$1000,'Stats for predictor'!C40,Formulas!AC$3:AC$1000,4)</f>
        <v>0</v>
      </c>
      <c r="G40">
        <f>COUNTIFS(Formulas!B$3:B$1000,'Stats for predictor'!B40,Formulas!C$3:C$1000,'Stats for predictor'!C40,Formulas!AC$3:AC$1000,3)</f>
        <v>0</v>
      </c>
      <c r="H40">
        <f>COUNTIFS(Formulas!B$3:B$1000,'Stats for predictor'!B40,Formulas!C$3:C$1000,'Stats for predictor'!C40,Formulas!AC$3:AC$1000,2)</f>
        <v>2</v>
      </c>
      <c r="I40">
        <f>COUNTIFS(Formulas!B$3:B$1000,'Stats for predictor'!B40,Formulas!C$3:C$1000,'Stats for predictor'!C40,Formulas!AC$3:AC$1000,1)</f>
        <v>2</v>
      </c>
      <c r="J40">
        <f>COUNTIFS(Formulas!B$3:B$1000,'Stats for predictor'!B40,Formulas!C$3:C$1000,'Stats for predictor'!C40,Formulas!AC$3:AC$1000,0)</f>
        <v>2</v>
      </c>
      <c r="K40">
        <f>Formulas!P41</f>
        <v>1</v>
      </c>
      <c r="L40">
        <f>Formulas!R41</f>
        <v>0</v>
      </c>
      <c r="M40">
        <f>Formulas!T89</f>
        <v>4</v>
      </c>
      <c r="N40" s="15">
        <f>Formulas!V41</f>
        <v>1</v>
      </c>
      <c r="O40">
        <f>Formulas!U41</f>
        <v>0</v>
      </c>
      <c r="P40" s="15" t="e">
        <f>Formulas!W41</f>
        <v>#DIV/0!</v>
      </c>
    </row>
    <row r="41" spans="1:16">
      <c r="A41">
        <f>Formulas!A42</f>
        <v>1246</v>
      </c>
      <c r="B41">
        <f>Formulas!B42</f>
        <v>7</v>
      </c>
      <c r="C41">
        <f>Formulas!C42</f>
        <v>2</v>
      </c>
      <c r="D41">
        <f>Formulas!AC42</f>
        <v>0</v>
      </c>
      <c r="E41">
        <f t="shared" si="0"/>
        <v>2</v>
      </c>
      <c r="F41">
        <f>COUNTIFS(Formulas!B$3:B$1000,'Stats for predictor'!B41,Formulas!C$3:C$1000,'Stats for predictor'!C41,Formulas!AC$3:AC$1000,4)</f>
        <v>0</v>
      </c>
      <c r="G41">
        <f>COUNTIFS(Formulas!B$3:B$1000,'Stats for predictor'!B41,Formulas!C$3:C$1000,'Stats for predictor'!C41,Formulas!AC$3:AC$1000,3)</f>
        <v>0</v>
      </c>
      <c r="H41">
        <f>COUNTIFS(Formulas!B$3:B$1000,'Stats for predictor'!B41,Formulas!C$3:C$1000,'Stats for predictor'!C41,Formulas!AC$3:AC$1000,2)</f>
        <v>2</v>
      </c>
      <c r="I41">
        <f>COUNTIFS(Formulas!B$3:B$1000,'Stats for predictor'!B41,Formulas!C$3:C$1000,'Stats for predictor'!C41,Formulas!AC$3:AC$1000,1)</f>
        <v>2</v>
      </c>
      <c r="J41">
        <f>COUNTIFS(Formulas!B$3:B$1000,'Stats for predictor'!B41,Formulas!C$3:C$1000,'Stats for predictor'!C41,Formulas!AC$3:AC$1000,0)</f>
        <v>2</v>
      </c>
      <c r="K41">
        <f>Formulas!P42</f>
        <v>0</v>
      </c>
      <c r="L41">
        <f>Formulas!R42</f>
        <v>0</v>
      </c>
      <c r="M41">
        <f>Formulas!T90</f>
        <v>2</v>
      </c>
      <c r="N41" s="15" t="e">
        <f>Formulas!V42</f>
        <v>#DIV/0!</v>
      </c>
      <c r="O41">
        <f>Formulas!U42</f>
        <v>0</v>
      </c>
      <c r="P41" s="15" t="e">
        <f>Formulas!W42</f>
        <v>#DIV/0!</v>
      </c>
    </row>
    <row r="42" spans="1:16">
      <c r="A42">
        <f>Formulas!A43</f>
        <v>3543</v>
      </c>
      <c r="B42">
        <f>Formulas!B43</f>
        <v>7</v>
      </c>
      <c r="C42">
        <f>Formulas!C43</f>
        <v>2</v>
      </c>
      <c r="D42">
        <f>Formulas!AC43</f>
        <v>2</v>
      </c>
      <c r="E42">
        <f t="shared" si="0"/>
        <v>2</v>
      </c>
      <c r="F42">
        <f>COUNTIFS(Formulas!B$3:B$1000,'Stats for predictor'!B42,Formulas!C$3:C$1000,'Stats for predictor'!C42,Formulas!AC$3:AC$1000,4)</f>
        <v>0</v>
      </c>
      <c r="G42">
        <f>COUNTIFS(Formulas!B$3:B$1000,'Stats for predictor'!B42,Formulas!C$3:C$1000,'Stats for predictor'!C42,Formulas!AC$3:AC$1000,3)</f>
        <v>0</v>
      </c>
      <c r="H42">
        <f>COUNTIFS(Formulas!B$3:B$1000,'Stats for predictor'!B42,Formulas!C$3:C$1000,'Stats for predictor'!C42,Formulas!AC$3:AC$1000,2)</f>
        <v>2</v>
      </c>
      <c r="I42">
        <f>COUNTIFS(Formulas!B$3:B$1000,'Stats for predictor'!B42,Formulas!C$3:C$1000,'Stats for predictor'!C42,Formulas!AC$3:AC$1000,1)</f>
        <v>2</v>
      </c>
      <c r="J42">
        <f>COUNTIFS(Formulas!B$3:B$1000,'Stats for predictor'!B42,Formulas!C$3:C$1000,'Stats for predictor'!C42,Formulas!AC$3:AC$1000,0)</f>
        <v>2</v>
      </c>
      <c r="K42">
        <f>Formulas!P43</f>
        <v>4</v>
      </c>
      <c r="L42">
        <f>Formulas!R43</f>
        <v>0</v>
      </c>
      <c r="M42">
        <f>Formulas!T91</f>
        <v>5</v>
      </c>
      <c r="N42" s="15">
        <f>Formulas!V43</f>
        <v>1</v>
      </c>
      <c r="O42">
        <f>Formulas!U43</f>
        <v>0</v>
      </c>
      <c r="P42" s="15" t="e">
        <f>Formulas!W43</f>
        <v>#DIV/0!</v>
      </c>
    </row>
    <row r="43" spans="1:16">
      <c r="A43">
        <f>Formulas!A44</f>
        <v>7757</v>
      </c>
      <c r="B43">
        <f>Formulas!B44</f>
        <v>7</v>
      </c>
      <c r="C43">
        <f>Formulas!C44</f>
        <v>1</v>
      </c>
      <c r="D43">
        <f>Formulas!AC44</f>
        <v>0</v>
      </c>
      <c r="E43">
        <f t="shared" si="0"/>
        <v>2</v>
      </c>
      <c r="F43">
        <f>COUNTIFS(Formulas!B$3:B$1000,'Stats for predictor'!B43,Formulas!C$3:C$1000,'Stats for predictor'!C43,Formulas!AC$3:AC$1000,4)</f>
        <v>0</v>
      </c>
      <c r="G43">
        <f>COUNTIFS(Formulas!B$3:B$1000,'Stats for predictor'!B43,Formulas!C$3:C$1000,'Stats for predictor'!C43,Formulas!AC$3:AC$1000,3)</f>
        <v>0</v>
      </c>
      <c r="H43">
        <f>COUNTIFS(Formulas!B$3:B$1000,'Stats for predictor'!B43,Formulas!C$3:C$1000,'Stats for predictor'!C43,Formulas!AC$3:AC$1000,2)</f>
        <v>2</v>
      </c>
      <c r="I43">
        <f>COUNTIFS(Formulas!B$3:B$1000,'Stats for predictor'!B43,Formulas!C$3:C$1000,'Stats for predictor'!C43,Formulas!AC$3:AC$1000,1)</f>
        <v>0</v>
      </c>
      <c r="J43">
        <f>COUNTIFS(Formulas!B$3:B$1000,'Stats for predictor'!B43,Formulas!C$3:C$1000,'Stats for predictor'!C43,Formulas!AC$3:AC$1000,0)</f>
        <v>2</v>
      </c>
      <c r="K43">
        <f>Formulas!P44</f>
        <v>0</v>
      </c>
      <c r="L43">
        <f>Formulas!R44</f>
        <v>0</v>
      </c>
      <c r="M43">
        <f>Formulas!T92</f>
        <v>0</v>
      </c>
      <c r="N43" s="15" t="e">
        <f>Formulas!V44</f>
        <v>#DIV/0!</v>
      </c>
      <c r="O43">
        <f>Formulas!U44</f>
        <v>0</v>
      </c>
      <c r="P43" s="15" t="e">
        <f>Formulas!W44</f>
        <v>#DIV/0!</v>
      </c>
    </row>
    <row r="44" spans="1:16">
      <c r="A44">
        <f>Formulas!A45</f>
        <v>5031</v>
      </c>
      <c r="B44">
        <f>Formulas!B45</f>
        <v>7</v>
      </c>
      <c r="C44">
        <f>Formulas!C45</f>
        <v>1</v>
      </c>
      <c r="D44">
        <f>Formulas!AC45</f>
        <v>2</v>
      </c>
      <c r="E44">
        <f t="shared" si="0"/>
        <v>2</v>
      </c>
      <c r="F44">
        <f>COUNTIFS(Formulas!B$3:B$1000,'Stats for predictor'!B44,Formulas!C$3:C$1000,'Stats for predictor'!C44,Formulas!AC$3:AC$1000,4)</f>
        <v>0</v>
      </c>
      <c r="G44">
        <f>COUNTIFS(Formulas!B$3:B$1000,'Stats for predictor'!B44,Formulas!C$3:C$1000,'Stats for predictor'!C44,Formulas!AC$3:AC$1000,3)</f>
        <v>0</v>
      </c>
      <c r="H44">
        <f>COUNTIFS(Formulas!B$3:B$1000,'Stats for predictor'!B44,Formulas!C$3:C$1000,'Stats for predictor'!C44,Formulas!AC$3:AC$1000,2)</f>
        <v>2</v>
      </c>
      <c r="I44">
        <f>COUNTIFS(Formulas!B$3:B$1000,'Stats for predictor'!B44,Formulas!C$3:C$1000,'Stats for predictor'!C44,Formulas!AC$3:AC$1000,1)</f>
        <v>0</v>
      </c>
      <c r="J44">
        <f>COUNTIFS(Formulas!B$3:B$1000,'Stats for predictor'!B44,Formulas!C$3:C$1000,'Stats for predictor'!C44,Formulas!AC$3:AC$1000,0)</f>
        <v>2</v>
      </c>
      <c r="K44">
        <f>Formulas!P45</f>
        <v>2</v>
      </c>
      <c r="L44">
        <f>Formulas!R45</f>
        <v>0</v>
      </c>
      <c r="M44">
        <f>Formulas!T93</f>
        <v>0</v>
      </c>
      <c r="N44" s="15">
        <f>Formulas!V45</f>
        <v>1</v>
      </c>
      <c r="O44">
        <f>Formulas!U45</f>
        <v>0</v>
      </c>
      <c r="P44" s="15" t="e">
        <f>Formulas!W45</f>
        <v>#DIV/0!</v>
      </c>
    </row>
    <row r="45" spans="1:16">
      <c r="A45">
        <f>Formulas!A46</f>
        <v>1246</v>
      </c>
      <c r="B45">
        <f>Formulas!B46</f>
        <v>9</v>
      </c>
      <c r="C45">
        <f>Formulas!C46</f>
        <v>2</v>
      </c>
      <c r="D45">
        <f>Formulas!AC46</f>
        <v>0</v>
      </c>
      <c r="E45">
        <f t="shared" si="0"/>
        <v>0</v>
      </c>
      <c r="F45">
        <f>COUNTIFS(Formulas!B$3:B$1000,'Stats for predictor'!B45,Formulas!C$3:C$1000,'Stats for predictor'!C45,Formulas!AC$3:AC$1000,4)</f>
        <v>0</v>
      </c>
      <c r="G45">
        <f>COUNTIFS(Formulas!B$3:B$1000,'Stats for predictor'!B45,Formulas!C$3:C$1000,'Stats for predictor'!C45,Formulas!AC$3:AC$1000,3)</f>
        <v>0</v>
      </c>
      <c r="H45">
        <f>COUNTIFS(Formulas!B$3:B$1000,'Stats for predictor'!B45,Formulas!C$3:C$1000,'Stats for predictor'!C45,Formulas!AC$3:AC$1000,2)</f>
        <v>0</v>
      </c>
      <c r="I45">
        <f>COUNTIFS(Formulas!B$3:B$1000,'Stats for predictor'!B45,Formulas!C$3:C$1000,'Stats for predictor'!C45,Formulas!AC$3:AC$1000,1)</f>
        <v>0</v>
      </c>
      <c r="J45">
        <f>COUNTIFS(Formulas!B$3:B$1000,'Stats for predictor'!B45,Formulas!C$3:C$1000,'Stats for predictor'!C45,Formulas!AC$3:AC$1000,0)</f>
        <v>3</v>
      </c>
      <c r="K45">
        <f>Formulas!P46</f>
        <v>0</v>
      </c>
      <c r="L45">
        <f>Formulas!R46</f>
        <v>0</v>
      </c>
      <c r="M45">
        <f>Formulas!T94</f>
        <v>0</v>
      </c>
      <c r="N45" s="15" t="e">
        <f>Formulas!V46</f>
        <v>#DIV/0!</v>
      </c>
      <c r="O45">
        <f>Formulas!U46</f>
        <v>2</v>
      </c>
      <c r="P45" s="15">
        <f>Formulas!W46</f>
        <v>0</v>
      </c>
    </row>
    <row r="46" spans="1:16">
      <c r="A46">
        <f>Formulas!A47</f>
        <v>8731</v>
      </c>
      <c r="B46">
        <f>Formulas!B47</f>
        <v>9</v>
      </c>
      <c r="C46">
        <f>Formulas!C47</f>
        <v>2</v>
      </c>
      <c r="D46">
        <f>Formulas!AC47</f>
        <v>0</v>
      </c>
      <c r="E46">
        <f t="shared" si="0"/>
        <v>0</v>
      </c>
      <c r="F46">
        <f>COUNTIFS(Formulas!B$3:B$1000,'Stats for predictor'!B46,Formulas!C$3:C$1000,'Stats for predictor'!C46,Formulas!AC$3:AC$1000,4)</f>
        <v>0</v>
      </c>
      <c r="G46">
        <f>COUNTIFS(Formulas!B$3:B$1000,'Stats for predictor'!B46,Formulas!C$3:C$1000,'Stats for predictor'!C46,Formulas!AC$3:AC$1000,3)</f>
        <v>0</v>
      </c>
      <c r="H46">
        <f>COUNTIFS(Formulas!B$3:B$1000,'Stats for predictor'!B46,Formulas!C$3:C$1000,'Stats for predictor'!C46,Formulas!AC$3:AC$1000,2)</f>
        <v>0</v>
      </c>
      <c r="I46">
        <f>COUNTIFS(Formulas!B$3:B$1000,'Stats for predictor'!B46,Formulas!C$3:C$1000,'Stats for predictor'!C46,Formulas!AC$3:AC$1000,1)</f>
        <v>0</v>
      </c>
      <c r="J46">
        <f>COUNTIFS(Formulas!B$3:B$1000,'Stats for predictor'!B46,Formulas!C$3:C$1000,'Stats for predictor'!C46,Formulas!AC$3:AC$1000,0)</f>
        <v>3</v>
      </c>
      <c r="K46">
        <f>Formulas!P47</f>
        <v>6</v>
      </c>
      <c r="L46">
        <f>Formulas!R47</f>
        <v>0</v>
      </c>
      <c r="M46">
        <f>Formulas!T95</f>
        <v>5</v>
      </c>
      <c r="N46" s="15">
        <f>Formulas!V47</f>
        <v>0.857142857142857</v>
      </c>
      <c r="O46">
        <f>Formulas!U47</f>
        <v>0</v>
      </c>
      <c r="P46" s="15" t="e">
        <f>Formulas!W47</f>
        <v>#DIV/0!</v>
      </c>
    </row>
    <row r="47" spans="1:16">
      <c r="A47">
        <f>Formulas!A48</f>
        <v>8850</v>
      </c>
      <c r="B47">
        <f>Formulas!B48</f>
        <v>9</v>
      </c>
      <c r="C47">
        <f>Formulas!C48</f>
        <v>1</v>
      </c>
      <c r="D47">
        <f>Formulas!AC48</f>
        <v>0</v>
      </c>
      <c r="E47">
        <f t="shared" si="0"/>
        <v>2</v>
      </c>
      <c r="F47">
        <f>COUNTIFS(Formulas!B$3:B$1000,'Stats for predictor'!B47,Formulas!C$3:C$1000,'Stats for predictor'!C47,Formulas!AC$3:AC$1000,4)</f>
        <v>0</v>
      </c>
      <c r="G47">
        <f>COUNTIFS(Formulas!B$3:B$1000,'Stats for predictor'!B47,Formulas!C$3:C$1000,'Stats for predictor'!C47,Formulas!AC$3:AC$1000,3)</f>
        <v>0</v>
      </c>
      <c r="H47">
        <f>COUNTIFS(Formulas!B$3:B$1000,'Stats for predictor'!B47,Formulas!C$3:C$1000,'Stats for predictor'!C47,Formulas!AC$3:AC$1000,2)</f>
        <v>2</v>
      </c>
      <c r="I47">
        <f>COUNTIFS(Formulas!B$3:B$1000,'Stats for predictor'!B47,Formulas!C$3:C$1000,'Stats for predictor'!C47,Formulas!AC$3:AC$1000,1)</f>
        <v>0</v>
      </c>
      <c r="J47">
        <f>COUNTIFS(Formulas!B$3:B$1000,'Stats for predictor'!B47,Formulas!C$3:C$1000,'Stats for predictor'!C47,Formulas!AC$3:AC$1000,0)</f>
        <v>1</v>
      </c>
      <c r="K47">
        <f>Formulas!P48</f>
        <v>0</v>
      </c>
      <c r="L47">
        <f>Formulas!R48</f>
        <v>0</v>
      </c>
      <c r="M47">
        <f>Formulas!T96</f>
        <v>0</v>
      </c>
      <c r="N47" s="15">
        <f>Formulas!V48</f>
        <v>0</v>
      </c>
      <c r="O47">
        <f>Formulas!U48</f>
        <v>0</v>
      </c>
      <c r="P47" s="15" t="e">
        <f>Formulas!W48</f>
        <v>#DIV/0!</v>
      </c>
    </row>
    <row r="48" spans="1:16">
      <c r="A48">
        <f>Formulas!A49</f>
        <v>4946</v>
      </c>
      <c r="B48">
        <f>Formulas!B49</f>
        <v>9</v>
      </c>
      <c r="C48">
        <f>Formulas!C49</f>
        <v>2</v>
      </c>
      <c r="D48">
        <f>Formulas!AC49</f>
        <v>0</v>
      </c>
      <c r="E48">
        <f t="shared" si="0"/>
        <v>0</v>
      </c>
      <c r="F48">
        <f>COUNTIFS(Formulas!B$3:B$1000,'Stats for predictor'!B48,Formulas!C$3:C$1000,'Stats for predictor'!C48,Formulas!AC$3:AC$1000,4)</f>
        <v>0</v>
      </c>
      <c r="G48">
        <f>COUNTIFS(Formulas!B$3:B$1000,'Stats for predictor'!B48,Formulas!C$3:C$1000,'Stats for predictor'!C48,Formulas!AC$3:AC$1000,3)</f>
        <v>0</v>
      </c>
      <c r="H48">
        <f>COUNTIFS(Formulas!B$3:B$1000,'Stats for predictor'!B48,Formulas!C$3:C$1000,'Stats for predictor'!C48,Formulas!AC$3:AC$1000,2)</f>
        <v>0</v>
      </c>
      <c r="I48">
        <f>COUNTIFS(Formulas!B$3:B$1000,'Stats for predictor'!B48,Formulas!C$3:C$1000,'Stats for predictor'!C48,Formulas!AC$3:AC$1000,1)</f>
        <v>0</v>
      </c>
      <c r="J48">
        <f>COUNTIFS(Formulas!B$3:B$1000,'Stats for predictor'!B48,Formulas!C$3:C$1000,'Stats for predictor'!C48,Formulas!AC$3:AC$1000,0)</f>
        <v>3</v>
      </c>
      <c r="K48">
        <f>Formulas!P49</f>
        <v>0</v>
      </c>
      <c r="L48">
        <f>Formulas!R49</f>
        <v>1</v>
      </c>
      <c r="M48">
        <f>Formulas!T97</f>
        <v>0</v>
      </c>
      <c r="N48" s="15" t="e">
        <f>Formulas!V49</f>
        <v>#DIV/0!</v>
      </c>
      <c r="O48">
        <f>Formulas!U49</f>
        <v>11</v>
      </c>
      <c r="P48" s="15">
        <f>Formulas!W49</f>
        <v>0.0909090909090909</v>
      </c>
    </row>
    <row r="49" spans="1:16">
      <c r="A49">
        <f>Formulas!A50</f>
        <v>5032</v>
      </c>
      <c r="B49">
        <f>Formulas!B50</f>
        <v>9</v>
      </c>
      <c r="C49">
        <f>Formulas!C50</f>
        <v>1</v>
      </c>
      <c r="D49">
        <f>Formulas!AC50</f>
        <v>2</v>
      </c>
      <c r="E49">
        <f t="shared" si="0"/>
        <v>2</v>
      </c>
      <c r="F49">
        <f>COUNTIFS(Formulas!B$3:B$1000,'Stats for predictor'!B49,Formulas!C$3:C$1000,'Stats for predictor'!C49,Formulas!AC$3:AC$1000,4)</f>
        <v>0</v>
      </c>
      <c r="G49">
        <f>COUNTIFS(Formulas!B$3:B$1000,'Stats for predictor'!B49,Formulas!C$3:C$1000,'Stats for predictor'!C49,Formulas!AC$3:AC$1000,3)</f>
        <v>0</v>
      </c>
      <c r="H49">
        <f>COUNTIFS(Formulas!B$3:B$1000,'Stats for predictor'!B49,Formulas!C$3:C$1000,'Stats for predictor'!C49,Formulas!AC$3:AC$1000,2)</f>
        <v>2</v>
      </c>
      <c r="I49">
        <f>COUNTIFS(Formulas!B$3:B$1000,'Stats for predictor'!B49,Formulas!C$3:C$1000,'Stats for predictor'!C49,Formulas!AC$3:AC$1000,1)</f>
        <v>0</v>
      </c>
      <c r="J49">
        <f>COUNTIFS(Formulas!B$3:B$1000,'Stats for predictor'!B49,Formulas!C$3:C$1000,'Stats for predictor'!C49,Formulas!AC$3:AC$1000,0)</f>
        <v>1</v>
      </c>
      <c r="K49">
        <f>Formulas!P50</f>
        <v>0</v>
      </c>
      <c r="L49">
        <f>Formulas!R50</f>
        <v>13</v>
      </c>
      <c r="M49">
        <f>Formulas!T98</f>
        <v>0</v>
      </c>
      <c r="N49" s="15" t="e">
        <f>Formulas!V50</f>
        <v>#DIV/0!</v>
      </c>
      <c r="O49">
        <f>Formulas!U50</f>
        <v>17</v>
      </c>
      <c r="P49" s="15">
        <f>Formulas!W50</f>
        <v>0.764705882352941</v>
      </c>
    </row>
    <row r="50" spans="1:16">
      <c r="A50">
        <f>Formulas!A51</f>
        <v>4343</v>
      </c>
      <c r="B50">
        <f>Formulas!B51</f>
        <v>9</v>
      </c>
      <c r="C50">
        <f>Formulas!C51</f>
        <v>1</v>
      </c>
      <c r="D50">
        <f>Formulas!AC51</f>
        <v>2</v>
      </c>
      <c r="E50">
        <f t="shared" si="0"/>
        <v>2</v>
      </c>
      <c r="F50">
        <f>COUNTIFS(Formulas!B$3:B$1000,'Stats for predictor'!B50,Formulas!C$3:C$1000,'Stats for predictor'!C50,Formulas!AC$3:AC$1000,4)</f>
        <v>0</v>
      </c>
      <c r="G50">
        <f>COUNTIFS(Formulas!B$3:B$1000,'Stats for predictor'!B50,Formulas!C$3:C$1000,'Stats for predictor'!C50,Formulas!AC$3:AC$1000,3)</f>
        <v>0</v>
      </c>
      <c r="H50">
        <f>COUNTIFS(Formulas!B$3:B$1000,'Stats for predictor'!B50,Formulas!C$3:C$1000,'Stats for predictor'!C50,Formulas!AC$3:AC$1000,2)</f>
        <v>2</v>
      </c>
      <c r="I50">
        <f>COUNTIFS(Formulas!B$3:B$1000,'Stats for predictor'!B50,Formulas!C$3:C$1000,'Stats for predictor'!C50,Formulas!AC$3:AC$1000,1)</f>
        <v>0</v>
      </c>
      <c r="J50">
        <f>COUNTIFS(Formulas!B$3:B$1000,'Stats for predictor'!B50,Formulas!C$3:C$1000,'Stats for predictor'!C50,Formulas!AC$3:AC$1000,0)</f>
        <v>1</v>
      </c>
      <c r="K50">
        <f>Formulas!P51</f>
        <v>0</v>
      </c>
      <c r="L50">
        <f>Formulas!R51</f>
        <v>5</v>
      </c>
      <c r="M50">
        <f>Formulas!T99</f>
        <v>6</v>
      </c>
      <c r="N50" s="15" t="e">
        <f>Formulas!V51</f>
        <v>#DIV/0!</v>
      </c>
      <c r="O50">
        <f>Formulas!U51</f>
        <v>10</v>
      </c>
      <c r="P50" s="15">
        <f>Formulas!W51</f>
        <v>0.5</v>
      </c>
    </row>
    <row r="51" spans="1:16">
      <c r="A51">
        <f>Formulas!A52</f>
        <v>8884</v>
      </c>
      <c r="B51">
        <f>Formulas!B52</f>
        <v>10</v>
      </c>
      <c r="C51">
        <f>Formulas!C52</f>
        <v>1</v>
      </c>
      <c r="D51">
        <f>Formulas!AC52</f>
        <v>0</v>
      </c>
      <c r="E51">
        <f t="shared" si="0"/>
        <v>4</v>
      </c>
      <c r="F51">
        <f>COUNTIFS(Formulas!B$3:B$1000,'Stats for predictor'!B51,Formulas!C$3:C$1000,'Stats for predictor'!C51,Formulas!AC$3:AC$1000,4)</f>
        <v>1</v>
      </c>
      <c r="G51">
        <f>COUNTIFS(Formulas!B$3:B$1000,'Stats for predictor'!B51,Formulas!C$3:C$1000,'Stats for predictor'!C51,Formulas!AC$3:AC$1000,3)</f>
        <v>0</v>
      </c>
      <c r="H51">
        <f>COUNTIFS(Formulas!B$3:B$1000,'Stats for predictor'!B51,Formulas!C$3:C$1000,'Stats for predictor'!C51,Formulas!AC$3:AC$1000,2)</f>
        <v>0</v>
      </c>
      <c r="I51">
        <f>COUNTIFS(Formulas!B$3:B$1000,'Stats for predictor'!B51,Formulas!C$3:C$1000,'Stats for predictor'!C51,Formulas!AC$3:AC$1000,1)</f>
        <v>0</v>
      </c>
      <c r="J51">
        <f>COUNTIFS(Formulas!B$3:B$1000,'Stats for predictor'!B51,Formulas!C$3:C$1000,'Stats for predictor'!C51,Formulas!AC$3:AC$1000,0)</f>
        <v>2</v>
      </c>
      <c r="K51">
        <f>Formulas!P52</f>
        <v>2</v>
      </c>
      <c r="L51">
        <f>Formulas!R52</f>
        <v>0</v>
      </c>
      <c r="M51">
        <f>Formulas!T100</f>
        <v>1</v>
      </c>
      <c r="N51" s="15">
        <f>Formulas!V52</f>
        <v>1</v>
      </c>
      <c r="O51">
        <f>Formulas!U52</f>
        <v>0</v>
      </c>
      <c r="P51" s="15" t="e">
        <f>Formulas!W52</f>
        <v>#DIV/0!</v>
      </c>
    </row>
    <row r="52" spans="1:16">
      <c r="A52">
        <f>Formulas!A53</f>
        <v>4976</v>
      </c>
      <c r="B52">
        <f>Formulas!B53</f>
        <v>10</v>
      </c>
      <c r="C52">
        <f>Formulas!C53</f>
        <v>1</v>
      </c>
      <c r="D52">
        <f>Formulas!AC53</f>
        <v>4</v>
      </c>
      <c r="E52">
        <f t="shared" si="0"/>
        <v>4</v>
      </c>
      <c r="F52">
        <f>COUNTIFS(Formulas!B$3:B$1000,'Stats for predictor'!B52,Formulas!C$3:C$1000,'Stats for predictor'!C52,Formulas!AC$3:AC$1000,4)</f>
        <v>1</v>
      </c>
      <c r="G52">
        <f>COUNTIFS(Formulas!B$3:B$1000,'Stats for predictor'!B52,Formulas!C$3:C$1000,'Stats for predictor'!C52,Formulas!AC$3:AC$1000,3)</f>
        <v>0</v>
      </c>
      <c r="H52">
        <f>COUNTIFS(Formulas!B$3:B$1000,'Stats for predictor'!B52,Formulas!C$3:C$1000,'Stats for predictor'!C52,Formulas!AC$3:AC$1000,2)</f>
        <v>0</v>
      </c>
      <c r="I52">
        <f>COUNTIFS(Formulas!B$3:B$1000,'Stats for predictor'!B52,Formulas!C$3:C$1000,'Stats for predictor'!C52,Formulas!AC$3:AC$1000,1)</f>
        <v>0</v>
      </c>
      <c r="J52">
        <f>COUNTIFS(Formulas!B$3:B$1000,'Stats for predictor'!B52,Formulas!C$3:C$1000,'Stats for predictor'!C52,Formulas!AC$3:AC$1000,0)</f>
        <v>2</v>
      </c>
      <c r="K52">
        <f>Formulas!P53</f>
        <v>1</v>
      </c>
      <c r="L52">
        <f>Formulas!R53</f>
        <v>6</v>
      </c>
      <c r="M52">
        <f>Formulas!T101</f>
        <v>0</v>
      </c>
      <c r="N52" s="15">
        <f>Formulas!V53</f>
        <v>1</v>
      </c>
      <c r="O52">
        <f>Formulas!U53</f>
        <v>8</v>
      </c>
      <c r="P52" s="15">
        <f>Formulas!W53</f>
        <v>0.75</v>
      </c>
    </row>
    <row r="53" spans="1:16">
      <c r="A53">
        <f>Formulas!A54</f>
        <v>1374</v>
      </c>
      <c r="B53">
        <f>Formulas!B54</f>
        <v>10</v>
      </c>
      <c r="C53">
        <f>Formulas!C54</f>
        <v>2</v>
      </c>
      <c r="D53">
        <f>Formulas!AC54</f>
        <v>0</v>
      </c>
      <c r="E53">
        <f t="shared" si="0"/>
        <v>0</v>
      </c>
      <c r="F53">
        <f>COUNTIFS(Formulas!B$3:B$1000,'Stats for predictor'!B53,Formulas!C$3:C$1000,'Stats for predictor'!C53,Formulas!AC$3:AC$1000,4)</f>
        <v>0</v>
      </c>
      <c r="G53">
        <f>COUNTIFS(Formulas!B$3:B$1000,'Stats for predictor'!B53,Formulas!C$3:C$1000,'Stats for predictor'!C53,Formulas!AC$3:AC$1000,3)</f>
        <v>0</v>
      </c>
      <c r="H53">
        <f>COUNTIFS(Formulas!B$3:B$1000,'Stats for predictor'!B53,Formulas!C$3:C$1000,'Stats for predictor'!C53,Formulas!AC$3:AC$1000,2)</f>
        <v>0</v>
      </c>
      <c r="I53">
        <f>COUNTIFS(Formulas!B$3:B$1000,'Stats for predictor'!B53,Formulas!C$3:C$1000,'Stats for predictor'!C53,Formulas!AC$3:AC$1000,1)</f>
        <v>0</v>
      </c>
      <c r="J53">
        <f>COUNTIFS(Formulas!B$3:B$1000,'Stats for predictor'!B53,Formulas!C$3:C$1000,'Stats for predictor'!C53,Formulas!AC$3:AC$1000,0)</f>
        <v>3</v>
      </c>
      <c r="K53">
        <f>Formulas!P54</f>
        <v>0</v>
      </c>
      <c r="L53">
        <f>Formulas!R54</f>
        <v>0</v>
      </c>
      <c r="M53">
        <f>Formulas!T102</f>
        <v>0</v>
      </c>
      <c r="N53" s="15" t="e">
        <f>Formulas!V54</f>
        <v>#DIV/0!</v>
      </c>
      <c r="O53">
        <f>Formulas!U54</f>
        <v>0</v>
      </c>
      <c r="P53" s="15" t="e">
        <f>Formulas!W54</f>
        <v>#DIV/0!</v>
      </c>
    </row>
    <row r="54" spans="1:16">
      <c r="A54">
        <f>Formulas!A55</f>
        <v>1305</v>
      </c>
      <c r="B54">
        <f>Formulas!B55</f>
        <v>10</v>
      </c>
      <c r="C54">
        <f>Formulas!C55</f>
        <v>2</v>
      </c>
      <c r="D54">
        <f>Formulas!AC55</f>
        <v>0</v>
      </c>
      <c r="E54">
        <f t="shared" si="0"/>
        <v>0</v>
      </c>
      <c r="F54">
        <f>COUNTIFS(Formulas!B$3:B$1000,'Stats for predictor'!B54,Formulas!C$3:C$1000,'Stats for predictor'!C54,Formulas!AC$3:AC$1000,4)</f>
        <v>0</v>
      </c>
      <c r="G54">
        <f>COUNTIFS(Formulas!B$3:B$1000,'Stats for predictor'!B54,Formulas!C$3:C$1000,'Stats for predictor'!C54,Formulas!AC$3:AC$1000,3)</f>
        <v>0</v>
      </c>
      <c r="H54">
        <f>COUNTIFS(Formulas!B$3:B$1000,'Stats for predictor'!B54,Formulas!C$3:C$1000,'Stats for predictor'!C54,Formulas!AC$3:AC$1000,2)</f>
        <v>0</v>
      </c>
      <c r="I54">
        <f>COUNTIFS(Formulas!B$3:B$1000,'Stats for predictor'!B54,Formulas!C$3:C$1000,'Stats for predictor'!C54,Formulas!AC$3:AC$1000,1)</f>
        <v>0</v>
      </c>
      <c r="J54">
        <f>COUNTIFS(Formulas!B$3:B$1000,'Stats for predictor'!B54,Formulas!C$3:C$1000,'Stats for predictor'!C54,Formulas!AC$3:AC$1000,0)</f>
        <v>3</v>
      </c>
      <c r="K54">
        <f>Formulas!P55</f>
        <v>1</v>
      </c>
      <c r="L54">
        <f>Formulas!R55</f>
        <v>2</v>
      </c>
      <c r="M54">
        <f>Formulas!T103</f>
        <v>0</v>
      </c>
      <c r="N54" s="15">
        <f>Formulas!V55</f>
        <v>1</v>
      </c>
      <c r="O54">
        <f>Formulas!U55</f>
        <v>7</v>
      </c>
      <c r="P54" s="15">
        <f>Formulas!W55</f>
        <v>0.285714285714286</v>
      </c>
    </row>
    <row r="55" spans="1:16">
      <c r="A55">
        <f>Formulas!A56</f>
        <v>7757</v>
      </c>
      <c r="B55">
        <f>Formulas!B56</f>
        <v>10</v>
      </c>
      <c r="C55">
        <f>Formulas!C56</f>
        <v>1</v>
      </c>
      <c r="D55">
        <f>Formulas!AC56</f>
        <v>0</v>
      </c>
      <c r="E55">
        <f t="shared" si="0"/>
        <v>4</v>
      </c>
      <c r="F55">
        <f>COUNTIFS(Formulas!B$3:B$1000,'Stats for predictor'!B55,Formulas!C$3:C$1000,'Stats for predictor'!C55,Formulas!AC$3:AC$1000,4)</f>
        <v>1</v>
      </c>
      <c r="G55">
        <f>COUNTIFS(Formulas!B$3:B$1000,'Stats for predictor'!B55,Formulas!C$3:C$1000,'Stats for predictor'!C55,Formulas!AC$3:AC$1000,3)</f>
        <v>0</v>
      </c>
      <c r="H55">
        <f>COUNTIFS(Formulas!B$3:B$1000,'Stats for predictor'!B55,Formulas!C$3:C$1000,'Stats for predictor'!C55,Formulas!AC$3:AC$1000,2)</f>
        <v>0</v>
      </c>
      <c r="I55">
        <f>COUNTIFS(Formulas!B$3:B$1000,'Stats for predictor'!B55,Formulas!C$3:C$1000,'Stats for predictor'!C55,Formulas!AC$3:AC$1000,1)</f>
        <v>0</v>
      </c>
      <c r="J55">
        <f>COUNTIFS(Formulas!B$3:B$1000,'Stats for predictor'!B55,Formulas!C$3:C$1000,'Stats for predictor'!C55,Formulas!AC$3:AC$1000,0)</f>
        <v>2</v>
      </c>
      <c r="K55">
        <f>Formulas!P56</f>
        <v>0</v>
      </c>
      <c r="L55">
        <f>Formulas!R56</f>
        <v>0</v>
      </c>
      <c r="M55">
        <f>Formulas!T104</f>
        <v>6</v>
      </c>
      <c r="N55" s="15" t="e">
        <f>Formulas!V56</f>
        <v>#DIV/0!</v>
      </c>
      <c r="O55">
        <f>Formulas!U56</f>
        <v>0</v>
      </c>
      <c r="P55" s="15" t="e">
        <f>Formulas!W56</f>
        <v>#DIV/0!</v>
      </c>
    </row>
    <row r="56" spans="1:16">
      <c r="A56">
        <f>Formulas!A57</f>
        <v>6397</v>
      </c>
      <c r="B56">
        <f>Formulas!B57</f>
        <v>10</v>
      </c>
      <c r="C56">
        <f>Formulas!C57</f>
        <v>2</v>
      </c>
      <c r="D56">
        <f>Formulas!AC57</f>
        <v>0</v>
      </c>
      <c r="E56">
        <f t="shared" si="0"/>
        <v>0</v>
      </c>
      <c r="F56">
        <f>COUNTIFS(Formulas!B$3:B$1000,'Stats for predictor'!B56,Formulas!C$3:C$1000,'Stats for predictor'!C56,Formulas!AC$3:AC$1000,4)</f>
        <v>0</v>
      </c>
      <c r="G56">
        <f>COUNTIFS(Formulas!B$3:B$1000,'Stats for predictor'!B56,Formulas!C$3:C$1000,'Stats for predictor'!C56,Formulas!AC$3:AC$1000,3)</f>
        <v>0</v>
      </c>
      <c r="H56">
        <f>COUNTIFS(Formulas!B$3:B$1000,'Stats for predictor'!B56,Formulas!C$3:C$1000,'Stats for predictor'!C56,Formulas!AC$3:AC$1000,2)</f>
        <v>0</v>
      </c>
      <c r="I56">
        <f>COUNTIFS(Formulas!B$3:B$1000,'Stats for predictor'!B56,Formulas!C$3:C$1000,'Stats for predictor'!C56,Formulas!AC$3:AC$1000,1)</f>
        <v>0</v>
      </c>
      <c r="J56">
        <f>COUNTIFS(Formulas!B$3:B$1000,'Stats for predictor'!B56,Formulas!C$3:C$1000,'Stats for predictor'!C56,Formulas!AC$3:AC$1000,0)</f>
        <v>3</v>
      </c>
      <c r="K56">
        <f>Formulas!P57</f>
        <v>1</v>
      </c>
      <c r="L56">
        <f>Formulas!R57</f>
        <v>0</v>
      </c>
      <c r="M56">
        <f>Formulas!T105</f>
        <v>1</v>
      </c>
      <c r="N56" s="15">
        <f>Formulas!V57</f>
        <v>0.5</v>
      </c>
      <c r="O56">
        <f>Formulas!U57</f>
        <v>0</v>
      </c>
      <c r="P56" s="15" t="e">
        <f>Formulas!W57</f>
        <v>#DIV/0!</v>
      </c>
    </row>
    <row r="57" spans="1:16">
      <c r="A57">
        <f>Formulas!A58</f>
        <v>4946</v>
      </c>
      <c r="B57">
        <f>Formulas!B58</f>
        <v>11</v>
      </c>
      <c r="C57">
        <f>Formulas!C58</f>
        <v>2</v>
      </c>
      <c r="D57">
        <f>Formulas!AC58</f>
        <v>0</v>
      </c>
      <c r="E57">
        <f t="shared" si="0"/>
        <v>2</v>
      </c>
      <c r="F57">
        <f>COUNTIFS(Formulas!B$3:B$1000,'Stats for predictor'!B57,Formulas!C$3:C$1000,'Stats for predictor'!C57,Formulas!AC$3:AC$1000,4)</f>
        <v>0</v>
      </c>
      <c r="G57">
        <f>COUNTIFS(Formulas!B$3:B$1000,'Stats for predictor'!B57,Formulas!C$3:C$1000,'Stats for predictor'!C57,Formulas!AC$3:AC$1000,3)</f>
        <v>0</v>
      </c>
      <c r="H57">
        <f>COUNTIFS(Formulas!B$3:B$1000,'Stats for predictor'!B57,Formulas!C$3:C$1000,'Stats for predictor'!C57,Formulas!AC$3:AC$1000,2)</f>
        <v>1</v>
      </c>
      <c r="I57">
        <f>COUNTIFS(Formulas!B$3:B$1000,'Stats for predictor'!B57,Formulas!C$3:C$1000,'Stats for predictor'!C57,Formulas!AC$3:AC$1000,1)</f>
        <v>0</v>
      </c>
      <c r="J57">
        <f>COUNTIFS(Formulas!B$3:B$1000,'Stats for predictor'!B57,Formulas!C$3:C$1000,'Stats for predictor'!C57,Formulas!AC$3:AC$1000,0)</f>
        <v>2</v>
      </c>
      <c r="K57">
        <f>Formulas!P58</f>
        <v>1</v>
      </c>
      <c r="L57">
        <f>Formulas!R58</f>
        <v>3</v>
      </c>
      <c r="M57">
        <f>Formulas!T106</f>
        <v>4</v>
      </c>
      <c r="N57" s="15">
        <f>Formulas!V58</f>
        <v>1</v>
      </c>
      <c r="O57">
        <f>Formulas!U58</f>
        <v>8</v>
      </c>
      <c r="P57" s="15">
        <f>Formulas!W58</f>
        <v>0.375</v>
      </c>
    </row>
    <row r="58" spans="1:16">
      <c r="A58">
        <f>Formulas!A59</f>
        <v>7902</v>
      </c>
      <c r="B58">
        <f>Formulas!B59</f>
        <v>11</v>
      </c>
      <c r="C58">
        <f>Formulas!C59</f>
        <v>1</v>
      </c>
      <c r="D58">
        <f>Formulas!AC59</f>
        <v>3</v>
      </c>
      <c r="E58">
        <f t="shared" si="0"/>
        <v>3</v>
      </c>
      <c r="F58">
        <f>COUNTIFS(Formulas!B$3:B$1000,'Stats for predictor'!B58,Formulas!C$3:C$1000,'Stats for predictor'!C58,Formulas!AC$3:AC$1000,4)</f>
        <v>0</v>
      </c>
      <c r="G58">
        <f>COUNTIFS(Formulas!B$3:B$1000,'Stats for predictor'!B58,Formulas!C$3:C$1000,'Stats for predictor'!C58,Formulas!AC$3:AC$1000,3)</f>
        <v>1</v>
      </c>
      <c r="H58">
        <f>COUNTIFS(Formulas!B$3:B$1000,'Stats for predictor'!B58,Formulas!C$3:C$1000,'Stats for predictor'!C58,Formulas!AC$3:AC$1000,2)</f>
        <v>0</v>
      </c>
      <c r="I58">
        <f>COUNTIFS(Formulas!B$3:B$1000,'Stats for predictor'!B58,Formulas!C$3:C$1000,'Stats for predictor'!C58,Formulas!AC$3:AC$1000,1)</f>
        <v>0</v>
      </c>
      <c r="J58">
        <f>COUNTIFS(Formulas!B$3:B$1000,'Stats for predictor'!B58,Formulas!C$3:C$1000,'Stats for predictor'!C58,Formulas!AC$3:AC$1000,0)</f>
        <v>2</v>
      </c>
      <c r="K58">
        <f>Formulas!P59</f>
        <v>7</v>
      </c>
      <c r="L58">
        <f>Formulas!R59</f>
        <v>0</v>
      </c>
      <c r="M58">
        <f>Formulas!T107</f>
        <v>0</v>
      </c>
      <c r="N58" s="15">
        <f>Formulas!V59</f>
        <v>1</v>
      </c>
      <c r="O58">
        <f>Formulas!U59</f>
        <v>0</v>
      </c>
      <c r="P58" s="15" t="e">
        <f>Formulas!W59</f>
        <v>#DIV/0!</v>
      </c>
    </row>
    <row r="59" spans="1:16">
      <c r="A59">
        <f>Formulas!A60</f>
        <v>5409</v>
      </c>
      <c r="B59">
        <f>Formulas!B60</f>
        <v>11</v>
      </c>
      <c r="C59">
        <f>Formulas!C60</f>
        <v>2</v>
      </c>
      <c r="D59">
        <f>Formulas!AC60</f>
        <v>2</v>
      </c>
      <c r="E59">
        <f t="shared" si="0"/>
        <v>2</v>
      </c>
      <c r="F59">
        <f>COUNTIFS(Formulas!B$3:B$1000,'Stats for predictor'!B59,Formulas!C$3:C$1000,'Stats for predictor'!C59,Formulas!AC$3:AC$1000,4)</f>
        <v>0</v>
      </c>
      <c r="G59">
        <f>COUNTIFS(Formulas!B$3:B$1000,'Stats for predictor'!B59,Formulas!C$3:C$1000,'Stats for predictor'!C59,Formulas!AC$3:AC$1000,3)</f>
        <v>0</v>
      </c>
      <c r="H59">
        <f>COUNTIFS(Formulas!B$3:B$1000,'Stats for predictor'!B59,Formulas!C$3:C$1000,'Stats for predictor'!C59,Formulas!AC$3:AC$1000,2)</f>
        <v>1</v>
      </c>
      <c r="I59">
        <f>COUNTIFS(Formulas!B$3:B$1000,'Stats for predictor'!B59,Formulas!C$3:C$1000,'Stats for predictor'!C59,Formulas!AC$3:AC$1000,1)</f>
        <v>0</v>
      </c>
      <c r="J59">
        <f>COUNTIFS(Formulas!B$3:B$1000,'Stats for predictor'!B59,Formulas!C$3:C$1000,'Stats for predictor'!C59,Formulas!AC$3:AC$1000,0)</f>
        <v>2</v>
      </c>
      <c r="K59">
        <f>Formulas!P60</f>
        <v>0</v>
      </c>
      <c r="L59">
        <f>Formulas!R60</f>
        <v>14</v>
      </c>
      <c r="M59">
        <f>Formulas!T108</f>
        <v>0</v>
      </c>
      <c r="N59" s="15" t="e">
        <f>Formulas!V60</f>
        <v>#DIV/0!</v>
      </c>
      <c r="O59">
        <f>Formulas!U60</f>
        <v>14</v>
      </c>
      <c r="P59" s="15">
        <f>Formulas!W60</f>
        <v>1</v>
      </c>
    </row>
    <row r="60" spans="1:16">
      <c r="A60">
        <f>Formulas!A61</f>
        <v>1246</v>
      </c>
      <c r="B60">
        <f>Formulas!B61</f>
        <v>11</v>
      </c>
      <c r="C60">
        <f>Formulas!C61</f>
        <v>1</v>
      </c>
      <c r="D60">
        <f>Formulas!AC61</f>
        <v>0</v>
      </c>
      <c r="E60">
        <f t="shared" si="0"/>
        <v>3</v>
      </c>
      <c r="F60">
        <f>COUNTIFS(Formulas!B$3:B$1000,'Stats for predictor'!B60,Formulas!C$3:C$1000,'Stats for predictor'!C60,Formulas!AC$3:AC$1000,4)</f>
        <v>0</v>
      </c>
      <c r="G60">
        <f>COUNTIFS(Formulas!B$3:B$1000,'Stats for predictor'!B60,Formulas!C$3:C$1000,'Stats for predictor'!C60,Formulas!AC$3:AC$1000,3)</f>
        <v>1</v>
      </c>
      <c r="H60">
        <f>COUNTIFS(Formulas!B$3:B$1000,'Stats for predictor'!B60,Formulas!C$3:C$1000,'Stats for predictor'!C60,Formulas!AC$3:AC$1000,2)</f>
        <v>0</v>
      </c>
      <c r="I60">
        <f>COUNTIFS(Formulas!B$3:B$1000,'Stats for predictor'!B60,Formulas!C$3:C$1000,'Stats for predictor'!C60,Formulas!AC$3:AC$1000,1)</f>
        <v>0</v>
      </c>
      <c r="J60">
        <f>COUNTIFS(Formulas!B$3:B$1000,'Stats for predictor'!B60,Formulas!C$3:C$1000,'Stats for predictor'!C60,Formulas!AC$3:AC$1000,0)</f>
        <v>2</v>
      </c>
      <c r="K60">
        <f>Formulas!P61</f>
        <v>1</v>
      </c>
      <c r="L60">
        <f>Formulas!R61</f>
        <v>0</v>
      </c>
      <c r="M60">
        <f>Formulas!T109</f>
        <v>5</v>
      </c>
      <c r="N60" s="15">
        <f>Formulas!V61</f>
        <v>1</v>
      </c>
      <c r="O60">
        <f>Formulas!U61</f>
        <v>1</v>
      </c>
      <c r="P60" s="15">
        <f>Formulas!W61</f>
        <v>0</v>
      </c>
    </row>
    <row r="61" spans="1:16">
      <c r="A61">
        <f>Formulas!A62</f>
        <v>5032</v>
      </c>
      <c r="B61">
        <f>Formulas!B62</f>
        <v>11</v>
      </c>
      <c r="C61">
        <f>Formulas!C62</f>
        <v>1</v>
      </c>
      <c r="D61">
        <f>Formulas!AC62</f>
        <v>0</v>
      </c>
      <c r="E61">
        <f t="shared" si="0"/>
        <v>3</v>
      </c>
      <c r="F61">
        <f>COUNTIFS(Formulas!B$3:B$1000,'Stats for predictor'!B61,Formulas!C$3:C$1000,'Stats for predictor'!C61,Formulas!AC$3:AC$1000,4)</f>
        <v>0</v>
      </c>
      <c r="G61">
        <f>COUNTIFS(Formulas!B$3:B$1000,'Stats for predictor'!B61,Formulas!C$3:C$1000,'Stats for predictor'!C61,Formulas!AC$3:AC$1000,3)</f>
        <v>1</v>
      </c>
      <c r="H61">
        <f>COUNTIFS(Formulas!B$3:B$1000,'Stats for predictor'!B61,Formulas!C$3:C$1000,'Stats for predictor'!C61,Formulas!AC$3:AC$1000,2)</f>
        <v>0</v>
      </c>
      <c r="I61">
        <f>COUNTIFS(Formulas!B$3:B$1000,'Stats for predictor'!B61,Formulas!C$3:C$1000,'Stats for predictor'!C61,Formulas!AC$3:AC$1000,1)</f>
        <v>0</v>
      </c>
      <c r="J61">
        <f>COUNTIFS(Formulas!B$3:B$1000,'Stats for predictor'!B61,Formulas!C$3:C$1000,'Stats for predictor'!C61,Formulas!AC$3:AC$1000,0)</f>
        <v>2</v>
      </c>
      <c r="K61">
        <f>Formulas!P62</f>
        <v>0</v>
      </c>
      <c r="L61">
        <f>Formulas!R62</f>
        <v>12</v>
      </c>
      <c r="M61">
        <f>Formulas!T110</f>
        <v>0</v>
      </c>
      <c r="N61" s="15" t="e">
        <f>Formulas!V62</f>
        <v>#DIV/0!</v>
      </c>
      <c r="O61">
        <f>Formulas!U62</f>
        <v>16</v>
      </c>
      <c r="P61" s="15">
        <f>Formulas!W62</f>
        <v>0.75</v>
      </c>
    </row>
    <row r="62" spans="1:16">
      <c r="A62">
        <f>Formulas!A63</f>
        <v>8574</v>
      </c>
      <c r="B62">
        <f>Formulas!B63</f>
        <v>11</v>
      </c>
      <c r="C62">
        <f>Formulas!C63</f>
        <v>2</v>
      </c>
      <c r="D62">
        <f>Formulas!AC63</f>
        <v>0</v>
      </c>
      <c r="E62">
        <f t="shared" si="0"/>
        <v>2</v>
      </c>
      <c r="F62">
        <f>COUNTIFS(Formulas!B$3:B$1000,'Stats for predictor'!B62,Formulas!C$3:C$1000,'Stats for predictor'!C62,Formulas!AC$3:AC$1000,4)</f>
        <v>0</v>
      </c>
      <c r="G62">
        <f>COUNTIFS(Formulas!B$3:B$1000,'Stats for predictor'!B62,Formulas!C$3:C$1000,'Stats for predictor'!C62,Formulas!AC$3:AC$1000,3)</f>
        <v>0</v>
      </c>
      <c r="H62">
        <f>COUNTIFS(Formulas!B$3:B$1000,'Stats for predictor'!B62,Formulas!C$3:C$1000,'Stats for predictor'!C62,Formulas!AC$3:AC$1000,2)</f>
        <v>1</v>
      </c>
      <c r="I62">
        <f>COUNTIFS(Formulas!B$3:B$1000,'Stats for predictor'!B62,Formulas!C$3:C$1000,'Stats for predictor'!C62,Formulas!AC$3:AC$1000,1)</f>
        <v>0</v>
      </c>
      <c r="J62">
        <f>COUNTIFS(Formulas!B$3:B$1000,'Stats for predictor'!B62,Formulas!C$3:C$1000,'Stats for predictor'!C62,Formulas!AC$3:AC$1000,0)</f>
        <v>2</v>
      </c>
      <c r="K62">
        <f>Formulas!P63</f>
        <v>4</v>
      </c>
      <c r="L62">
        <f>Formulas!R63</f>
        <v>0</v>
      </c>
      <c r="M62">
        <f>Formulas!T111</f>
        <v>0</v>
      </c>
      <c r="N62" s="15">
        <f>Formulas!V63</f>
        <v>0.8</v>
      </c>
      <c r="O62">
        <f>Formulas!U63</f>
        <v>0</v>
      </c>
      <c r="P62" s="15" t="e">
        <f>Formulas!W63</f>
        <v>#DIV/0!</v>
      </c>
    </row>
    <row r="63" spans="1:16">
      <c r="A63">
        <f>Formulas!A64</f>
        <v>4343</v>
      </c>
      <c r="B63">
        <f>Formulas!B64</f>
        <v>12</v>
      </c>
      <c r="C63">
        <f>Formulas!C64</f>
        <v>2</v>
      </c>
      <c r="D63">
        <f>Formulas!AC64</f>
        <v>2</v>
      </c>
      <c r="E63">
        <f t="shared" si="0"/>
        <v>4</v>
      </c>
      <c r="F63">
        <f>COUNTIFS(Formulas!B$3:B$1000,'Stats for predictor'!B63,Formulas!C$3:C$1000,'Stats for predictor'!C63,Formulas!AC$3:AC$1000,4)</f>
        <v>1</v>
      </c>
      <c r="G63">
        <f>COUNTIFS(Formulas!B$3:B$1000,'Stats for predictor'!B63,Formulas!C$3:C$1000,'Stats for predictor'!C63,Formulas!AC$3:AC$1000,3)</f>
        <v>0</v>
      </c>
      <c r="H63">
        <f>COUNTIFS(Formulas!B$3:B$1000,'Stats for predictor'!B63,Formulas!C$3:C$1000,'Stats for predictor'!C63,Formulas!AC$3:AC$1000,2)</f>
        <v>1</v>
      </c>
      <c r="I63">
        <f>COUNTIFS(Formulas!B$3:B$1000,'Stats for predictor'!B63,Formulas!C$3:C$1000,'Stats for predictor'!C63,Formulas!AC$3:AC$1000,1)</f>
        <v>0</v>
      </c>
      <c r="J63">
        <f>COUNTIFS(Formulas!B$3:B$1000,'Stats for predictor'!B63,Formulas!C$3:C$1000,'Stats for predictor'!C63,Formulas!AC$3:AC$1000,0)</f>
        <v>1</v>
      </c>
      <c r="K63">
        <f>Formulas!P64</f>
        <v>0</v>
      </c>
      <c r="L63">
        <f>Formulas!R64</f>
        <v>5</v>
      </c>
      <c r="M63">
        <f>Formulas!T112</f>
        <v>5</v>
      </c>
      <c r="N63" s="15" t="e">
        <f>Formulas!V64</f>
        <v>#DIV/0!</v>
      </c>
      <c r="O63">
        <f>Formulas!U64</f>
        <v>6</v>
      </c>
      <c r="P63" s="15">
        <f>Formulas!W64</f>
        <v>0.833333333333333</v>
      </c>
    </row>
    <row r="64" spans="1:16">
      <c r="A64">
        <f>Formulas!A65</f>
        <v>8850</v>
      </c>
      <c r="B64">
        <f>Formulas!B65</f>
        <v>12</v>
      </c>
      <c r="C64">
        <f>Formulas!C65</f>
        <v>1</v>
      </c>
      <c r="D64">
        <f>Formulas!AC65</f>
        <v>0</v>
      </c>
      <c r="E64">
        <f t="shared" si="0"/>
        <v>0</v>
      </c>
      <c r="F64">
        <f>COUNTIFS(Formulas!B$3:B$1000,'Stats for predictor'!B64,Formulas!C$3:C$1000,'Stats for predictor'!C64,Formulas!AC$3:AC$1000,4)</f>
        <v>0</v>
      </c>
      <c r="G64">
        <f>COUNTIFS(Formulas!B$3:B$1000,'Stats for predictor'!B64,Formulas!C$3:C$1000,'Stats for predictor'!C64,Formulas!AC$3:AC$1000,3)</f>
        <v>0</v>
      </c>
      <c r="H64">
        <f>COUNTIFS(Formulas!B$3:B$1000,'Stats for predictor'!B64,Formulas!C$3:C$1000,'Stats for predictor'!C64,Formulas!AC$3:AC$1000,2)</f>
        <v>0</v>
      </c>
      <c r="I64">
        <f>COUNTIFS(Formulas!B$3:B$1000,'Stats for predictor'!B64,Formulas!C$3:C$1000,'Stats for predictor'!C64,Formulas!AC$3:AC$1000,1)</f>
        <v>0</v>
      </c>
      <c r="J64">
        <f>COUNTIFS(Formulas!B$3:B$1000,'Stats for predictor'!B64,Formulas!C$3:C$1000,'Stats for predictor'!C64,Formulas!AC$3:AC$1000,0)</f>
        <v>3</v>
      </c>
      <c r="K64">
        <f>Formulas!P65</f>
        <v>1</v>
      </c>
      <c r="L64">
        <f>Formulas!R65</f>
        <v>0</v>
      </c>
      <c r="M64">
        <f>Formulas!T113</f>
        <v>0</v>
      </c>
      <c r="N64" s="15">
        <f>Formulas!V65</f>
        <v>1</v>
      </c>
      <c r="O64">
        <f>Formulas!U65</f>
        <v>0</v>
      </c>
      <c r="P64" s="15" t="e">
        <f>Formulas!W65</f>
        <v>#DIV/0!</v>
      </c>
    </row>
    <row r="65" spans="1:16">
      <c r="A65">
        <f>Formulas!A66</f>
        <v>8884</v>
      </c>
      <c r="B65">
        <f>Formulas!B66</f>
        <v>12</v>
      </c>
      <c r="C65">
        <f>Formulas!C66</f>
        <v>2</v>
      </c>
      <c r="D65">
        <f>Formulas!AC66</f>
        <v>0</v>
      </c>
      <c r="E65">
        <f t="shared" si="0"/>
        <v>4</v>
      </c>
      <c r="F65">
        <f>COUNTIFS(Formulas!B$3:B$1000,'Stats for predictor'!B65,Formulas!C$3:C$1000,'Stats for predictor'!C65,Formulas!AC$3:AC$1000,4)</f>
        <v>1</v>
      </c>
      <c r="G65">
        <f>COUNTIFS(Formulas!B$3:B$1000,'Stats for predictor'!B65,Formulas!C$3:C$1000,'Stats for predictor'!C65,Formulas!AC$3:AC$1000,3)</f>
        <v>0</v>
      </c>
      <c r="H65">
        <f>COUNTIFS(Formulas!B$3:B$1000,'Stats for predictor'!B65,Formulas!C$3:C$1000,'Stats for predictor'!C65,Formulas!AC$3:AC$1000,2)</f>
        <v>1</v>
      </c>
      <c r="I65">
        <f>COUNTIFS(Formulas!B$3:B$1000,'Stats for predictor'!B65,Formulas!C$3:C$1000,'Stats for predictor'!C65,Formulas!AC$3:AC$1000,1)</f>
        <v>0</v>
      </c>
      <c r="J65">
        <f>COUNTIFS(Formulas!B$3:B$1000,'Stats for predictor'!B65,Formulas!C$3:C$1000,'Stats for predictor'!C65,Formulas!AC$3:AC$1000,0)</f>
        <v>1</v>
      </c>
      <c r="K65">
        <f>Formulas!P66</f>
        <v>0</v>
      </c>
      <c r="L65">
        <f>Formulas!R66</f>
        <v>0</v>
      </c>
      <c r="M65">
        <f>Formulas!T114</f>
        <v>0</v>
      </c>
      <c r="N65" s="15" t="e">
        <f>Formulas!V66</f>
        <v>#DIV/0!</v>
      </c>
      <c r="O65">
        <f>Formulas!U66</f>
        <v>0</v>
      </c>
      <c r="P65" s="15" t="e">
        <f>Formulas!W66</f>
        <v>#DIV/0!</v>
      </c>
    </row>
    <row r="66" spans="1:16">
      <c r="A66">
        <f>Formulas!A67</f>
        <v>4976</v>
      </c>
      <c r="B66">
        <f>Formulas!B67</f>
        <v>12</v>
      </c>
      <c r="C66">
        <f>Formulas!C67</f>
        <v>2</v>
      </c>
      <c r="D66">
        <f>Formulas!AC67</f>
        <v>4</v>
      </c>
      <c r="E66">
        <f t="shared" si="0"/>
        <v>4</v>
      </c>
      <c r="F66">
        <f>COUNTIFS(Formulas!B$3:B$1000,'Stats for predictor'!B66,Formulas!C$3:C$1000,'Stats for predictor'!C66,Formulas!AC$3:AC$1000,4)</f>
        <v>1</v>
      </c>
      <c r="G66">
        <f>COUNTIFS(Formulas!B$3:B$1000,'Stats for predictor'!B66,Formulas!C$3:C$1000,'Stats for predictor'!C66,Formulas!AC$3:AC$1000,3)</f>
        <v>0</v>
      </c>
      <c r="H66">
        <f>COUNTIFS(Formulas!B$3:B$1000,'Stats for predictor'!B66,Formulas!C$3:C$1000,'Stats for predictor'!C66,Formulas!AC$3:AC$1000,2)</f>
        <v>1</v>
      </c>
      <c r="I66">
        <f>COUNTIFS(Formulas!B$3:B$1000,'Stats for predictor'!B66,Formulas!C$3:C$1000,'Stats for predictor'!C66,Formulas!AC$3:AC$1000,1)</f>
        <v>0</v>
      </c>
      <c r="J66">
        <f>COUNTIFS(Formulas!B$3:B$1000,'Stats for predictor'!B66,Formulas!C$3:C$1000,'Stats for predictor'!C66,Formulas!AC$3:AC$1000,0)</f>
        <v>1</v>
      </c>
      <c r="K66">
        <f>Formulas!P67</f>
        <v>0</v>
      </c>
      <c r="L66">
        <f>Formulas!R67</f>
        <v>12</v>
      </c>
      <c r="M66">
        <f>Formulas!T115</f>
        <v>0</v>
      </c>
      <c r="N66" s="15" t="e">
        <f>Formulas!V67</f>
        <v>#DIV/0!</v>
      </c>
      <c r="O66">
        <f>Formulas!U67</f>
        <v>16</v>
      </c>
      <c r="P66" s="15">
        <f>Formulas!W67</f>
        <v>0.75</v>
      </c>
    </row>
    <row r="67" spans="1:16">
      <c r="A67">
        <f>Formulas!A68</f>
        <v>3543</v>
      </c>
      <c r="B67">
        <f>Formulas!B68</f>
        <v>12</v>
      </c>
      <c r="C67">
        <f>Formulas!C68</f>
        <v>1</v>
      </c>
      <c r="D67">
        <f>Formulas!AC68</f>
        <v>0</v>
      </c>
      <c r="E67">
        <f t="shared" ref="E67:E130" si="1">IF(F67&gt;0,4,IF(G67&gt;0,3,IF(H67&gt;0,2,IF(I67&gt;0,1,0))))</f>
        <v>0</v>
      </c>
      <c r="F67">
        <f>COUNTIFS(Formulas!B$3:B$1000,'Stats for predictor'!B67,Formulas!C$3:C$1000,'Stats for predictor'!C67,Formulas!AC$3:AC$1000,4)</f>
        <v>0</v>
      </c>
      <c r="G67">
        <f>COUNTIFS(Formulas!B$3:B$1000,'Stats for predictor'!B67,Formulas!C$3:C$1000,'Stats for predictor'!C67,Formulas!AC$3:AC$1000,3)</f>
        <v>0</v>
      </c>
      <c r="H67">
        <f>COUNTIFS(Formulas!B$3:B$1000,'Stats for predictor'!B67,Formulas!C$3:C$1000,'Stats for predictor'!C67,Formulas!AC$3:AC$1000,2)</f>
        <v>0</v>
      </c>
      <c r="I67">
        <f>COUNTIFS(Formulas!B$3:B$1000,'Stats for predictor'!B67,Formulas!C$3:C$1000,'Stats for predictor'!C67,Formulas!AC$3:AC$1000,1)</f>
        <v>0</v>
      </c>
      <c r="J67">
        <f>COUNTIFS(Formulas!B$3:B$1000,'Stats for predictor'!B67,Formulas!C$3:C$1000,'Stats for predictor'!C67,Formulas!AC$3:AC$1000,0)</f>
        <v>3</v>
      </c>
      <c r="K67">
        <f>Formulas!P68</f>
        <v>0</v>
      </c>
      <c r="L67">
        <f>Formulas!R68</f>
        <v>0</v>
      </c>
      <c r="M67">
        <f>Formulas!T116</f>
        <v>0</v>
      </c>
      <c r="N67" s="15" t="e">
        <f>Formulas!V68</f>
        <v>#DIV/0!</v>
      </c>
      <c r="O67">
        <f>Formulas!U68</f>
        <v>0</v>
      </c>
      <c r="P67" s="15" t="e">
        <f>Formulas!W68</f>
        <v>#DIV/0!</v>
      </c>
    </row>
    <row r="68" spans="1:16">
      <c r="A68">
        <f>Formulas!A69</f>
        <v>8867</v>
      </c>
      <c r="B68">
        <f>Formulas!B69</f>
        <v>12</v>
      </c>
      <c r="C68">
        <f>Formulas!C69</f>
        <v>1</v>
      </c>
      <c r="D68">
        <f>Formulas!AC69</f>
        <v>0</v>
      </c>
      <c r="E68">
        <f t="shared" si="1"/>
        <v>0</v>
      </c>
      <c r="F68">
        <f>COUNTIFS(Formulas!B$3:B$1000,'Stats for predictor'!B68,Formulas!C$3:C$1000,'Stats for predictor'!C68,Formulas!AC$3:AC$1000,4)</f>
        <v>0</v>
      </c>
      <c r="G68">
        <f>COUNTIFS(Formulas!B$3:B$1000,'Stats for predictor'!B68,Formulas!C$3:C$1000,'Stats for predictor'!C68,Formulas!AC$3:AC$1000,3)</f>
        <v>0</v>
      </c>
      <c r="H68">
        <f>COUNTIFS(Formulas!B$3:B$1000,'Stats for predictor'!B68,Formulas!C$3:C$1000,'Stats for predictor'!C68,Formulas!AC$3:AC$1000,2)</f>
        <v>0</v>
      </c>
      <c r="I68">
        <f>COUNTIFS(Formulas!B$3:B$1000,'Stats for predictor'!B68,Formulas!C$3:C$1000,'Stats for predictor'!C68,Formulas!AC$3:AC$1000,1)</f>
        <v>0</v>
      </c>
      <c r="J68">
        <f>COUNTIFS(Formulas!B$3:B$1000,'Stats for predictor'!B68,Formulas!C$3:C$1000,'Stats for predictor'!C68,Formulas!AC$3:AC$1000,0)</f>
        <v>3</v>
      </c>
      <c r="K68">
        <f>Formulas!P69</f>
        <v>0</v>
      </c>
      <c r="L68">
        <f>Formulas!R69</f>
        <v>0</v>
      </c>
      <c r="M68">
        <f>Formulas!T117</f>
        <v>0</v>
      </c>
      <c r="N68" s="15" t="e">
        <f>Formulas!V69</f>
        <v>#DIV/0!</v>
      </c>
      <c r="O68">
        <f>Formulas!U69</f>
        <v>0</v>
      </c>
      <c r="P68" s="15" t="e">
        <f>Formulas!W69</f>
        <v>#DIV/0!</v>
      </c>
    </row>
    <row r="69" spans="1:16">
      <c r="A69">
        <f>Formulas!A70</f>
        <v>1374</v>
      </c>
      <c r="B69">
        <f>Formulas!B70</f>
        <v>13</v>
      </c>
      <c r="C69">
        <f>Formulas!C70</f>
        <v>2</v>
      </c>
      <c r="D69">
        <f>Formulas!AC70</f>
        <v>1</v>
      </c>
      <c r="E69">
        <f t="shared" si="1"/>
        <v>1</v>
      </c>
      <c r="F69">
        <f>COUNTIFS(Formulas!B$3:B$1000,'Stats for predictor'!B69,Formulas!C$3:C$1000,'Stats for predictor'!C69,Formulas!AC$3:AC$1000,4)</f>
        <v>0</v>
      </c>
      <c r="G69">
        <f>COUNTIFS(Formulas!B$3:B$1000,'Stats for predictor'!B69,Formulas!C$3:C$1000,'Stats for predictor'!C69,Formulas!AC$3:AC$1000,3)</f>
        <v>0</v>
      </c>
      <c r="H69">
        <f>COUNTIFS(Formulas!B$3:B$1000,'Stats for predictor'!B69,Formulas!C$3:C$1000,'Stats for predictor'!C69,Formulas!AC$3:AC$1000,2)</f>
        <v>0</v>
      </c>
      <c r="I69">
        <f>COUNTIFS(Formulas!B$3:B$1000,'Stats for predictor'!B69,Formulas!C$3:C$1000,'Stats for predictor'!C69,Formulas!AC$3:AC$1000,1)</f>
        <v>1</v>
      </c>
      <c r="J69">
        <f>COUNTIFS(Formulas!B$3:B$1000,'Stats for predictor'!B69,Formulas!C$3:C$1000,'Stats for predictor'!C69,Formulas!AC$3:AC$1000,0)</f>
        <v>2</v>
      </c>
      <c r="K69">
        <f>Formulas!P70</f>
        <v>2</v>
      </c>
      <c r="L69">
        <f>Formulas!R70</f>
        <v>0</v>
      </c>
      <c r="M69">
        <f>Formulas!T118</f>
        <v>0</v>
      </c>
      <c r="N69" s="15">
        <f>Formulas!V70</f>
        <v>1</v>
      </c>
      <c r="O69">
        <f>Formulas!U70</f>
        <v>0</v>
      </c>
      <c r="P69" s="15" t="e">
        <f>Formulas!W70</f>
        <v>#DIV/0!</v>
      </c>
    </row>
    <row r="70" spans="1:16">
      <c r="A70">
        <f>Formulas!A71</f>
        <v>1305</v>
      </c>
      <c r="B70">
        <f>Formulas!B71</f>
        <v>13</v>
      </c>
      <c r="C70">
        <f>Formulas!C71</f>
        <v>1</v>
      </c>
      <c r="D70">
        <f>Formulas!AC71</f>
        <v>2</v>
      </c>
      <c r="E70">
        <f t="shared" si="1"/>
        <v>2</v>
      </c>
      <c r="F70">
        <f>COUNTIFS(Formulas!B$3:B$1000,'Stats for predictor'!B70,Formulas!C$3:C$1000,'Stats for predictor'!C70,Formulas!AC$3:AC$1000,4)</f>
        <v>0</v>
      </c>
      <c r="G70">
        <f>COUNTIFS(Formulas!B$3:B$1000,'Stats for predictor'!B70,Formulas!C$3:C$1000,'Stats for predictor'!C70,Formulas!AC$3:AC$1000,3)</f>
        <v>0</v>
      </c>
      <c r="H70">
        <f>COUNTIFS(Formulas!B$3:B$1000,'Stats for predictor'!B70,Formulas!C$3:C$1000,'Stats for predictor'!C70,Formulas!AC$3:AC$1000,2)</f>
        <v>2</v>
      </c>
      <c r="I70">
        <f>COUNTIFS(Formulas!B$3:B$1000,'Stats for predictor'!B70,Formulas!C$3:C$1000,'Stats for predictor'!C70,Formulas!AC$3:AC$1000,1)</f>
        <v>0</v>
      </c>
      <c r="J70">
        <f>COUNTIFS(Formulas!B$3:B$1000,'Stats for predictor'!B70,Formulas!C$3:C$1000,'Stats for predictor'!C70,Formulas!AC$3:AC$1000,0)</f>
        <v>1</v>
      </c>
      <c r="K70">
        <f>Formulas!P71</f>
        <v>0</v>
      </c>
      <c r="L70">
        <f>Formulas!R71</f>
        <v>0</v>
      </c>
      <c r="M70">
        <f>Formulas!T119</f>
        <v>0</v>
      </c>
      <c r="N70" s="15" t="e">
        <f>Formulas!V71</f>
        <v>#DIV/0!</v>
      </c>
      <c r="O70">
        <f>Formulas!U71</f>
        <v>0</v>
      </c>
      <c r="P70" s="15" t="e">
        <f>Formulas!W71</f>
        <v>#DIV/0!</v>
      </c>
    </row>
    <row r="71" spans="1:16">
      <c r="A71">
        <f>Formulas!A72</f>
        <v>5032</v>
      </c>
      <c r="B71">
        <f>Formulas!B72</f>
        <v>13</v>
      </c>
      <c r="C71">
        <f>Formulas!C72</f>
        <v>1</v>
      </c>
      <c r="D71">
        <f>Formulas!AC72</f>
        <v>0</v>
      </c>
      <c r="E71">
        <f t="shared" si="1"/>
        <v>2</v>
      </c>
      <c r="F71">
        <f>COUNTIFS(Formulas!B$3:B$1000,'Stats for predictor'!B71,Formulas!C$3:C$1000,'Stats for predictor'!C71,Formulas!AC$3:AC$1000,4)</f>
        <v>0</v>
      </c>
      <c r="G71">
        <f>COUNTIFS(Formulas!B$3:B$1000,'Stats for predictor'!B71,Formulas!C$3:C$1000,'Stats for predictor'!C71,Formulas!AC$3:AC$1000,3)</f>
        <v>0</v>
      </c>
      <c r="H71">
        <f>COUNTIFS(Formulas!B$3:B$1000,'Stats for predictor'!B71,Formulas!C$3:C$1000,'Stats for predictor'!C71,Formulas!AC$3:AC$1000,2)</f>
        <v>2</v>
      </c>
      <c r="I71">
        <f>COUNTIFS(Formulas!B$3:B$1000,'Stats for predictor'!B71,Formulas!C$3:C$1000,'Stats for predictor'!C71,Formulas!AC$3:AC$1000,1)</f>
        <v>0</v>
      </c>
      <c r="J71">
        <f>COUNTIFS(Formulas!B$3:B$1000,'Stats for predictor'!B71,Formulas!C$3:C$1000,'Stats for predictor'!C71,Formulas!AC$3:AC$1000,0)</f>
        <v>1</v>
      </c>
      <c r="K71">
        <f>Formulas!P72</f>
        <v>0</v>
      </c>
      <c r="L71">
        <f>Formulas!R72</f>
        <v>14</v>
      </c>
      <c r="M71">
        <f>Formulas!T120</f>
        <v>0</v>
      </c>
      <c r="N71" s="15" t="e">
        <f>Formulas!V72</f>
        <v>#DIV/0!</v>
      </c>
      <c r="O71">
        <f>Formulas!U72</f>
        <v>15</v>
      </c>
      <c r="P71" s="15">
        <f>Formulas!W72</f>
        <v>0.933333333333333</v>
      </c>
    </row>
    <row r="72" spans="1:16">
      <c r="A72">
        <f>Formulas!A73</f>
        <v>2198</v>
      </c>
      <c r="B72">
        <f>Formulas!B73</f>
        <v>13</v>
      </c>
      <c r="C72">
        <f>Formulas!C73</f>
        <v>2</v>
      </c>
      <c r="D72">
        <f>Formulas!AC73</f>
        <v>0</v>
      </c>
      <c r="E72">
        <f t="shared" si="1"/>
        <v>1</v>
      </c>
      <c r="F72">
        <f>COUNTIFS(Formulas!B$3:B$1000,'Stats for predictor'!B72,Formulas!C$3:C$1000,'Stats for predictor'!C72,Formulas!AC$3:AC$1000,4)</f>
        <v>0</v>
      </c>
      <c r="G72">
        <f>COUNTIFS(Formulas!B$3:B$1000,'Stats for predictor'!B72,Formulas!C$3:C$1000,'Stats for predictor'!C72,Formulas!AC$3:AC$1000,3)</f>
        <v>0</v>
      </c>
      <c r="H72">
        <f>COUNTIFS(Formulas!B$3:B$1000,'Stats for predictor'!B72,Formulas!C$3:C$1000,'Stats for predictor'!C72,Formulas!AC$3:AC$1000,2)</f>
        <v>0</v>
      </c>
      <c r="I72">
        <f>COUNTIFS(Formulas!B$3:B$1000,'Stats for predictor'!B72,Formulas!C$3:C$1000,'Stats for predictor'!C72,Formulas!AC$3:AC$1000,1)</f>
        <v>1</v>
      </c>
      <c r="J72">
        <f>COUNTIFS(Formulas!B$3:B$1000,'Stats for predictor'!B72,Formulas!C$3:C$1000,'Stats for predictor'!C72,Formulas!AC$3:AC$1000,0)</f>
        <v>2</v>
      </c>
      <c r="K72">
        <f>Formulas!P73</f>
        <v>2</v>
      </c>
      <c r="L72">
        <f>Formulas!R73</f>
        <v>0</v>
      </c>
      <c r="M72">
        <f>Formulas!T121</f>
        <v>0</v>
      </c>
      <c r="N72" s="15">
        <f>Formulas!V73</f>
        <v>1</v>
      </c>
      <c r="O72">
        <f>Formulas!U73</f>
        <v>0</v>
      </c>
      <c r="P72" s="15" t="e">
        <f>Formulas!W73</f>
        <v>#DIV/0!</v>
      </c>
    </row>
    <row r="73" spans="1:16">
      <c r="A73">
        <f>Formulas!A74</f>
        <v>8731</v>
      </c>
      <c r="B73">
        <f>Formulas!B74</f>
        <v>13</v>
      </c>
      <c r="C73">
        <f>Formulas!C74</f>
        <v>2</v>
      </c>
      <c r="D73">
        <f>Formulas!AC74</f>
        <v>0</v>
      </c>
      <c r="E73">
        <f t="shared" si="1"/>
        <v>1</v>
      </c>
      <c r="F73">
        <f>COUNTIFS(Formulas!B$3:B$1000,'Stats for predictor'!B73,Formulas!C$3:C$1000,'Stats for predictor'!C73,Formulas!AC$3:AC$1000,4)</f>
        <v>0</v>
      </c>
      <c r="G73">
        <f>COUNTIFS(Formulas!B$3:B$1000,'Stats for predictor'!B73,Formulas!C$3:C$1000,'Stats for predictor'!C73,Formulas!AC$3:AC$1000,3)</f>
        <v>0</v>
      </c>
      <c r="H73">
        <f>COUNTIFS(Formulas!B$3:B$1000,'Stats for predictor'!B73,Formulas!C$3:C$1000,'Stats for predictor'!C73,Formulas!AC$3:AC$1000,2)</f>
        <v>0</v>
      </c>
      <c r="I73">
        <f>COUNTIFS(Formulas!B$3:B$1000,'Stats for predictor'!B73,Formulas!C$3:C$1000,'Stats for predictor'!C73,Formulas!AC$3:AC$1000,1)</f>
        <v>1</v>
      </c>
      <c r="J73">
        <f>COUNTIFS(Formulas!B$3:B$1000,'Stats for predictor'!B73,Formulas!C$3:C$1000,'Stats for predictor'!C73,Formulas!AC$3:AC$1000,0)</f>
        <v>2</v>
      </c>
      <c r="K73">
        <f>Formulas!P74</f>
        <v>6</v>
      </c>
      <c r="L73">
        <f>Formulas!R74</f>
        <v>0</v>
      </c>
      <c r="M73">
        <f>Formulas!T122</f>
        <v>0</v>
      </c>
      <c r="N73" s="15">
        <f>Formulas!V74</f>
        <v>0.857142857142857</v>
      </c>
      <c r="O73">
        <f>Formulas!U74</f>
        <v>0</v>
      </c>
      <c r="P73" s="15" t="e">
        <f>Formulas!W74</f>
        <v>#DIV/0!</v>
      </c>
    </row>
    <row r="74" spans="1:16">
      <c r="A74">
        <f>Formulas!A75</f>
        <v>5031</v>
      </c>
      <c r="B74">
        <f>Formulas!B75</f>
        <v>13</v>
      </c>
      <c r="C74">
        <f>Formulas!C75</f>
        <v>1</v>
      </c>
      <c r="D74">
        <f>Formulas!AC75</f>
        <v>2</v>
      </c>
      <c r="E74">
        <f t="shared" si="1"/>
        <v>2</v>
      </c>
      <c r="F74">
        <f>COUNTIFS(Formulas!B$3:B$1000,'Stats for predictor'!B74,Formulas!C$3:C$1000,'Stats for predictor'!C74,Formulas!AC$3:AC$1000,4)</f>
        <v>0</v>
      </c>
      <c r="G74">
        <f>COUNTIFS(Formulas!B$3:B$1000,'Stats for predictor'!B74,Formulas!C$3:C$1000,'Stats for predictor'!C74,Formulas!AC$3:AC$1000,3)</f>
        <v>0</v>
      </c>
      <c r="H74">
        <f>COUNTIFS(Formulas!B$3:B$1000,'Stats for predictor'!B74,Formulas!C$3:C$1000,'Stats for predictor'!C74,Formulas!AC$3:AC$1000,2)</f>
        <v>2</v>
      </c>
      <c r="I74">
        <f>COUNTIFS(Formulas!B$3:B$1000,'Stats for predictor'!B74,Formulas!C$3:C$1000,'Stats for predictor'!C74,Formulas!AC$3:AC$1000,1)</f>
        <v>0</v>
      </c>
      <c r="J74">
        <f>COUNTIFS(Formulas!B$3:B$1000,'Stats for predictor'!B74,Formulas!C$3:C$1000,'Stats for predictor'!C74,Formulas!AC$3:AC$1000,0)</f>
        <v>1</v>
      </c>
      <c r="K74">
        <f>Formulas!P75</f>
        <v>1</v>
      </c>
      <c r="L74">
        <f>Formulas!R75</f>
        <v>0</v>
      </c>
      <c r="M74">
        <f>Formulas!T123</f>
        <v>0</v>
      </c>
      <c r="N74" s="15">
        <f>Formulas!V75</f>
        <v>1</v>
      </c>
      <c r="O74">
        <f>Formulas!U75</f>
        <v>0</v>
      </c>
      <c r="P74" s="15" t="e">
        <f>Formulas!W75</f>
        <v>#DIV/0!</v>
      </c>
    </row>
    <row r="75" spans="1:16">
      <c r="A75">
        <f>Formulas!A76</f>
        <v>7757</v>
      </c>
      <c r="B75">
        <f>Formulas!B76</f>
        <v>14</v>
      </c>
      <c r="C75">
        <f>Formulas!C76</f>
        <v>1</v>
      </c>
      <c r="D75">
        <f>Formulas!AC76</f>
        <v>0</v>
      </c>
      <c r="E75">
        <f t="shared" si="1"/>
        <v>0</v>
      </c>
      <c r="F75">
        <f>COUNTIFS(Formulas!B$3:B$1000,'Stats for predictor'!B75,Formulas!C$3:C$1000,'Stats for predictor'!C75,Formulas!AC$3:AC$1000,4)</f>
        <v>0</v>
      </c>
      <c r="G75">
        <f>COUNTIFS(Formulas!B$3:B$1000,'Stats for predictor'!B75,Formulas!C$3:C$1000,'Stats for predictor'!C75,Formulas!AC$3:AC$1000,3)</f>
        <v>0</v>
      </c>
      <c r="H75">
        <f>COUNTIFS(Formulas!B$3:B$1000,'Stats for predictor'!B75,Formulas!C$3:C$1000,'Stats for predictor'!C75,Formulas!AC$3:AC$1000,2)</f>
        <v>0</v>
      </c>
      <c r="I75">
        <f>COUNTIFS(Formulas!B$3:B$1000,'Stats for predictor'!B75,Formulas!C$3:C$1000,'Stats for predictor'!C75,Formulas!AC$3:AC$1000,1)</f>
        <v>0</v>
      </c>
      <c r="J75">
        <f>COUNTIFS(Formulas!B$3:B$1000,'Stats for predictor'!B75,Formulas!C$3:C$1000,'Stats for predictor'!C75,Formulas!AC$3:AC$1000,0)</f>
        <v>2</v>
      </c>
      <c r="K75">
        <f>Formulas!P76</f>
        <v>0</v>
      </c>
      <c r="L75">
        <f>Formulas!R76</f>
        <v>3</v>
      </c>
      <c r="M75">
        <f>Formulas!T124</f>
        <v>0</v>
      </c>
      <c r="N75" s="15" t="e">
        <f>Formulas!V76</f>
        <v>#DIV/0!</v>
      </c>
      <c r="O75">
        <f>Formulas!U76</f>
        <v>4</v>
      </c>
      <c r="P75" s="15">
        <f>Formulas!W76</f>
        <v>0.75</v>
      </c>
    </row>
    <row r="76" spans="1:16">
      <c r="A76">
        <f>Formulas!A77</f>
        <v>4343</v>
      </c>
      <c r="B76">
        <f>Formulas!B77</f>
        <v>14</v>
      </c>
      <c r="C76">
        <f>Formulas!C77</f>
        <v>2</v>
      </c>
      <c r="D76">
        <f>Formulas!AC77</f>
        <v>2</v>
      </c>
      <c r="E76">
        <f t="shared" si="1"/>
        <v>2</v>
      </c>
      <c r="F76">
        <f>COUNTIFS(Formulas!B$3:B$1000,'Stats for predictor'!B76,Formulas!C$3:C$1000,'Stats for predictor'!C76,Formulas!AC$3:AC$1000,4)</f>
        <v>0</v>
      </c>
      <c r="G76">
        <f>COUNTIFS(Formulas!B$3:B$1000,'Stats for predictor'!B76,Formulas!C$3:C$1000,'Stats for predictor'!C76,Formulas!AC$3:AC$1000,3)</f>
        <v>0</v>
      </c>
      <c r="H76">
        <f>COUNTIFS(Formulas!B$3:B$1000,'Stats for predictor'!B76,Formulas!C$3:C$1000,'Stats for predictor'!C76,Formulas!AC$3:AC$1000,2)</f>
        <v>1</v>
      </c>
      <c r="I76">
        <f>COUNTIFS(Formulas!B$3:B$1000,'Stats for predictor'!B76,Formulas!C$3:C$1000,'Stats for predictor'!C76,Formulas!AC$3:AC$1000,1)</f>
        <v>0</v>
      </c>
      <c r="J76">
        <f>COUNTIFS(Formulas!B$3:B$1000,'Stats for predictor'!B76,Formulas!C$3:C$1000,'Stats for predictor'!C76,Formulas!AC$3:AC$1000,0)</f>
        <v>2</v>
      </c>
      <c r="K76">
        <f>Formulas!P77</f>
        <v>0</v>
      </c>
      <c r="L76">
        <f>Formulas!R77</f>
        <v>2</v>
      </c>
      <c r="M76">
        <f>Formulas!T125</f>
        <v>0</v>
      </c>
      <c r="N76" s="15" t="e">
        <f>Formulas!V77</f>
        <v>#DIV/0!</v>
      </c>
      <c r="O76">
        <f>Formulas!U77</f>
        <v>8</v>
      </c>
      <c r="P76" s="15">
        <f>Formulas!W77</f>
        <v>0.25</v>
      </c>
    </row>
    <row r="77" spans="1:16">
      <c r="A77">
        <f>Formulas!A78</f>
        <v>3543</v>
      </c>
      <c r="B77">
        <f>Formulas!B78</f>
        <v>14</v>
      </c>
      <c r="C77">
        <f>Formulas!C78</f>
        <v>1</v>
      </c>
      <c r="D77">
        <f>Formulas!AC78</f>
        <v>0</v>
      </c>
      <c r="E77">
        <f t="shared" si="1"/>
        <v>0</v>
      </c>
      <c r="F77">
        <f>COUNTIFS(Formulas!B$3:B$1000,'Stats for predictor'!B77,Formulas!C$3:C$1000,'Stats for predictor'!C77,Formulas!AC$3:AC$1000,4)</f>
        <v>0</v>
      </c>
      <c r="G77">
        <f>COUNTIFS(Formulas!B$3:B$1000,'Stats for predictor'!B77,Formulas!C$3:C$1000,'Stats for predictor'!C77,Formulas!AC$3:AC$1000,3)</f>
        <v>0</v>
      </c>
      <c r="H77">
        <f>COUNTIFS(Formulas!B$3:B$1000,'Stats for predictor'!B77,Formulas!C$3:C$1000,'Stats for predictor'!C77,Formulas!AC$3:AC$1000,2)</f>
        <v>0</v>
      </c>
      <c r="I77">
        <f>COUNTIFS(Formulas!B$3:B$1000,'Stats for predictor'!B77,Formulas!C$3:C$1000,'Stats for predictor'!C77,Formulas!AC$3:AC$1000,1)</f>
        <v>0</v>
      </c>
      <c r="J77">
        <f>COUNTIFS(Formulas!B$3:B$1000,'Stats for predictor'!B77,Formulas!C$3:C$1000,'Stats for predictor'!C77,Formulas!AC$3:AC$1000,0)</f>
        <v>2</v>
      </c>
      <c r="K77">
        <f>Formulas!P78</f>
        <v>0</v>
      </c>
      <c r="L77">
        <f>Formulas!R78</f>
        <v>0</v>
      </c>
      <c r="M77">
        <f>Formulas!T126</f>
        <v>0</v>
      </c>
      <c r="N77" s="15" t="e">
        <f>Formulas!V78</f>
        <v>#DIV/0!</v>
      </c>
      <c r="O77">
        <f>Formulas!U78</f>
        <v>0</v>
      </c>
      <c r="P77" s="15" t="e">
        <f>Formulas!W78</f>
        <v>#DIV/0!</v>
      </c>
    </row>
    <row r="78" spans="1:16">
      <c r="A78">
        <f>Formulas!A79</f>
        <v>8884</v>
      </c>
      <c r="B78">
        <f>Formulas!B79</f>
        <v>14</v>
      </c>
      <c r="C78">
        <f>Formulas!C79</f>
        <v>2</v>
      </c>
      <c r="D78">
        <f>Formulas!AC79</f>
        <v>0</v>
      </c>
      <c r="E78">
        <f t="shared" si="1"/>
        <v>2</v>
      </c>
      <c r="F78">
        <f>COUNTIFS(Formulas!B$3:B$1000,'Stats for predictor'!B78,Formulas!C$3:C$1000,'Stats for predictor'!C78,Formulas!AC$3:AC$1000,4)</f>
        <v>0</v>
      </c>
      <c r="G78">
        <f>COUNTIFS(Formulas!B$3:B$1000,'Stats for predictor'!B78,Formulas!C$3:C$1000,'Stats for predictor'!C78,Formulas!AC$3:AC$1000,3)</f>
        <v>0</v>
      </c>
      <c r="H78">
        <f>COUNTIFS(Formulas!B$3:B$1000,'Stats for predictor'!B78,Formulas!C$3:C$1000,'Stats for predictor'!C78,Formulas!AC$3:AC$1000,2)</f>
        <v>1</v>
      </c>
      <c r="I78">
        <f>COUNTIFS(Formulas!B$3:B$1000,'Stats for predictor'!B78,Formulas!C$3:C$1000,'Stats for predictor'!C78,Formulas!AC$3:AC$1000,1)</f>
        <v>0</v>
      </c>
      <c r="J78">
        <f>COUNTIFS(Formulas!B$3:B$1000,'Stats for predictor'!B78,Formulas!C$3:C$1000,'Stats for predictor'!C78,Formulas!AC$3:AC$1000,0)</f>
        <v>2</v>
      </c>
      <c r="K78">
        <f>Formulas!P79</f>
        <v>3</v>
      </c>
      <c r="L78">
        <f>Formulas!R79</f>
        <v>0</v>
      </c>
      <c r="M78">
        <f>Formulas!T127</f>
        <v>0</v>
      </c>
      <c r="N78" s="15">
        <f>Formulas!V79</f>
        <v>0.5</v>
      </c>
      <c r="O78">
        <f>Formulas!U79</f>
        <v>0</v>
      </c>
      <c r="P78" s="15" t="e">
        <f>Formulas!W79</f>
        <v>#DIV/0!</v>
      </c>
    </row>
    <row r="79" spans="1:16">
      <c r="A79">
        <f>Formulas!A80</f>
        <v>4946</v>
      </c>
      <c r="B79">
        <f>Formulas!B80</f>
        <v>14</v>
      </c>
      <c r="C79">
        <f>Formulas!C80</f>
        <v>2</v>
      </c>
      <c r="D79">
        <f>Formulas!AC80</f>
        <v>0</v>
      </c>
      <c r="E79">
        <f t="shared" si="1"/>
        <v>2</v>
      </c>
      <c r="F79">
        <f>COUNTIFS(Formulas!B$3:B$1000,'Stats for predictor'!B79,Formulas!C$3:C$1000,'Stats for predictor'!C79,Formulas!AC$3:AC$1000,4)</f>
        <v>0</v>
      </c>
      <c r="G79">
        <f>COUNTIFS(Formulas!B$3:B$1000,'Stats for predictor'!B79,Formulas!C$3:C$1000,'Stats for predictor'!C79,Formulas!AC$3:AC$1000,3)</f>
        <v>0</v>
      </c>
      <c r="H79">
        <f>COUNTIFS(Formulas!B$3:B$1000,'Stats for predictor'!B79,Formulas!C$3:C$1000,'Stats for predictor'!C79,Formulas!AC$3:AC$1000,2)</f>
        <v>1</v>
      </c>
      <c r="I79">
        <f>COUNTIFS(Formulas!B$3:B$1000,'Stats for predictor'!B79,Formulas!C$3:C$1000,'Stats for predictor'!C79,Formulas!AC$3:AC$1000,1)</f>
        <v>0</v>
      </c>
      <c r="J79">
        <f>COUNTIFS(Formulas!B$3:B$1000,'Stats for predictor'!B79,Formulas!C$3:C$1000,'Stats for predictor'!C79,Formulas!AC$3:AC$1000,0)</f>
        <v>2</v>
      </c>
      <c r="K79">
        <f>Formulas!P80</f>
        <v>0</v>
      </c>
      <c r="L79">
        <f>Formulas!R80</f>
        <v>0</v>
      </c>
      <c r="M79">
        <f>Formulas!T128</f>
        <v>0</v>
      </c>
      <c r="N79" s="15" t="e">
        <f>Formulas!V80</f>
        <v>#DIV/0!</v>
      </c>
      <c r="O79">
        <f>Formulas!U80</f>
        <v>2</v>
      </c>
      <c r="P79" s="15">
        <f>Formulas!W80</f>
        <v>0</v>
      </c>
    </row>
    <row r="80" spans="1:16">
      <c r="A80">
        <f>Formulas!A81</f>
        <v>2198</v>
      </c>
      <c r="B80">
        <f>Formulas!B81</f>
        <v>15</v>
      </c>
      <c r="C80">
        <f>Formulas!C81</f>
        <v>1</v>
      </c>
      <c r="D80">
        <f>Formulas!AC81</f>
        <v>0</v>
      </c>
      <c r="E80">
        <f t="shared" si="1"/>
        <v>0</v>
      </c>
      <c r="F80">
        <f>COUNTIFS(Formulas!B$3:B$1000,'Stats for predictor'!B80,Formulas!C$3:C$1000,'Stats for predictor'!C80,Formulas!AC$3:AC$1000,4)</f>
        <v>0</v>
      </c>
      <c r="G80">
        <f>COUNTIFS(Formulas!B$3:B$1000,'Stats for predictor'!B80,Formulas!C$3:C$1000,'Stats for predictor'!C80,Formulas!AC$3:AC$1000,3)</f>
        <v>0</v>
      </c>
      <c r="H80">
        <f>COUNTIFS(Formulas!B$3:B$1000,'Stats for predictor'!B80,Formulas!C$3:C$1000,'Stats for predictor'!C80,Formulas!AC$3:AC$1000,2)</f>
        <v>0</v>
      </c>
      <c r="I80">
        <f>COUNTIFS(Formulas!B$3:B$1000,'Stats for predictor'!B80,Formulas!C$3:C$1000,'Stats for predictor'!C80,Formulas!AC$3:AC$1000,1)</f>
        <v>0</v>
      </c>
      <c r="J80">
        <f>COUNTIFS(Formulas!B$3:B$1000,'Stats for predictor'!B80,Formulas!C$3:C$1000,'Stats for predictor'!C80,Formulas!AC$3:AC$1000,0)</f>
        <v>1</v>
      </c>
      <c r="K80">
        <f>Formulas!P81</f>
        <v>2</v>
      </c>
      <c r="L80">
        <f>Formulas!R81</f>
        <v>0</v>
      </c>
      <c r="M80">
        <f>Formulas!T129</f>
        <v>0</v>
      </c>
      <c r="N80" s="15">
        <f>Formulas!V81</f>
        <v>0.5</v>
      </c>
      <c r="O80">
        <f>Formulas!U81</f>
        <v>0</v>
      </c>
      <c r="P80" s="15" t="e">
        <f>Formulas!W81</f>
        <v>#DIV/0!</v>
      </c>
    </row>
    <row r="81" spans="1:16">
      <c r="A81">
        <f>Formulas!A82</f>
        <v>5031</v>
      </c>
      <c r="B81">
        <f>Formulas!B82</f>
        <v>16</v>
      </c>
      <c r="C81">
        <f>Formulas!C82</f>
        <v>1</v>
      </c>
      <c r="D81">
        <f>Formulas!AC82</f>
        <v>0</v>
      </c>
      <c r="E81">
        <f t="shared" si="1"/>
        <v>0</v>
      </c>
      <c r="F81">
        <f>COUNTIFS(Formulas!B$3:B$1000,'Stats for predictor'!B81,Formulas!C$3:C$1000,'Stats for predictor'!C81,Formulas!AC$3:AC$1000,4)</f>
        <v>0</v>
      </c>
      <c r="G81">
        <f>COUNTIFS(Formulas!B$3:B$1000,'Stats for predictor'!B81,Formulas!C$3:C$1000,'Stats for predictor'!C81,Formulas!AC$3:AC$1000,3)</f>
        <v>0</v>
      </c>
      <c r="H81">
        <f>COUNTIFS(Formulas!B$3:B$1000,'Stats for predictor'!B81,Formulas!C$3:C$1000,'Stats for predictor'!C81,Formulas!AC$3:AC$1000,2)</f>
        <v>0</v>
      </c>
      <c r="I81">
        <f>COUNTIFS(Formulas!B$3:B$1000,'Stats for predictor'!B81,Formulas!C$3:C$1000,'Stats for predictor'!C81,Formulas!AC$3:AC$1000,1)</f>
        <v>0</v>
      </c>
      <c r="J81">
        <f>COUNTIFS(Formulas!B$3:B$1000,'Stats for predictor'!B81,Formulas!C$3:C$1000,'Stats for predictor'!C81,Formulas!AC$3:AC$1000,0)</f>
        <v>1</v>
      </c>
      <c r="K81">
        <f>Formulas!P82</f>
        <v>2</v>
      </c>
      <c r="L81">
        <f>Formulas!R82</f>
        <v>0</v>
      </c>
      <c r="M81">
        <f>Formulas!T130</f>
        <v>0</v>
      </c>
      <c r="N81" s="15">
        <f>Formulas!V82</f>
        <v>1</v>
      </c>
      <c r="O81">
        <f>Formulas!U82</f>
        <v>0</v>
      </c>
      <c r="P81" s="15" t="e">
        <f>Formulas!W82</f>
        <v>#DIV/0!</v>
      </c>
    </row>
    <row r="82" spans="1:16">
      <c r="A82">
        <f>Formulas!A83</f>
        <v>8731</v>
      </c>
      <c r="B82">
        <f>Formulas!B83</f>
        <v>16</v>
      </c>
      <c r="C82">
        <f>Formulas!C83</f>
        <v>2</v>
      </c>
      <c r="D82">
        <f>Formulas!AC83</f>
        <v>0</v>
      </c>
      <c r="E82">
        <f t="shared" si="1"/>
        <v>0</v>
      </c>
      <c r="F82">
        <f>COUNTIFS(Formulas!B$3:B$1000,'Stats for predictor'!B82,Formulas!C$3:C$1000,'Stats for predictor'!C82,Formulas!AC$3:AC$1000,4)</f>
        <v>0</v>
      </c>
      <c r="G82">
        <f>COUNTIFS(Formulas!B$3:B$1000,'Stats for predictor'!B82,Formulas!C$3:C$1000,'Stats for predictor'!C82,Formulas!AC$3:AC$1000,3)</f>
        <v>0</v>
      </c>
      <c r="H82">
        <f>COUNTIFS(Formulas!B$3:B$1000,'Stats for predictor'!B82,Formulas!C$3:C$1000,'Stats for predictor'!C82,Formulas!AC$3:AC$1000,2)</f>
        <v>0</v>
      </c>
      <c r="I82">
        <f>COUNTIFS(Formulas!B$3:B$1000,'Stats for predictor'!B82,Formulas!C$3:C$1000,'Stats for predictor'!C82,Formulas!AC$3:AC$1000,1)</f>
        <v>0</v>
      </c>
      <c r="J82">
        <f>COUNTIFS(Formulas!B$3:B$1000,'Stats for predictor'!B82,Formulas!C$3:C$1000,'Stats for predictor'!C82,Formulas!AC$3:AC$1000,0)</f>
        <v>1</v>
      </c>
      <c r="K82">
        <f>Formulas!P83</f>
        <v>4</v>
      </c>
      <c r="L82">
        <f>Formulas!R83</f>
        <v>0</v>
      </c>
      <c r="M82">
        <f>Formulas!T131</f>
        <v>0</v>
      </c>
      <c r="N82" s="15">
        <f>Formulas!V83</f>
        <v>1</v>
      </c>
      <c r="O82">
        <f>Formulas!U83</f>
        <v>0</v>
      </c>
      <c r="P82" s="15" t="e">
        <f>Formulas!W83</f>
        <v>#DIV/0!</v>
      </c>
    </row>
    <row r="83" spans="1:16">
      <c r="A83">
        <f>Formulas!A84</f>
        <v>2198</v>
      </c>
      <c r="B83">
        <f>Formulas!B84</f>
        <v>17</v>
      </c>
      <c r="C83">
        <f>Formulas!C84</f>
        <v>1</v>
      </c>
      <c r="D83">
        <f>Formulas!AC84</f>
        <v>2</v>
      </c>
      <c r="E83">
        <f t="shared" si="1"/>
        <v>2</v>
      </c>
      <c r="F83">
        <f>COUNTIFS(Formulas!B$3:B$1000,'Stats for predictor'!B83,Formulas!C$3:C$1000,'Stats for predictor'!C83,Formulas!AC$3:AC$1000,4)</f>
        <v>0</v>
      </c>
      <c r="G83">
        <f>COUNTIFS(Formulas!B$3:B$1000,'Stats for predictor'!B83,Formulas!C$3:C$1000,'Stats for predictor'!C83,Formulas!AC$3:AC$1000,3)</f>
        <v>0</v>
      </c>
      <c r="H83">
        <f>COUNTIFS(Formulas!B$3:B$1000,'Stats for predictor'!B83,Formulas!C$3:C$1000,'Stats for predictor'!C83,Formulas!AC$3:AC$1000,2)</f>
        <v>2</v>
      </c>
      <c r="I83">
        <f>COUNTIFS(Formulas!B$3:B$1000,'Stats for predictor'!B83,Formulas!C$3:C$1000,'Stats for predictor'!C83,Formulas!AC$3:AC$1000,1)</f>
        <v>0</v>
      </c>
      <c r="J83">
        <f>COUNTIFS(Formulas!B$3:B$1000,'Stats for predictor'!B83,Formulas!C$3:C$1000,'Stats for predictor'!C83,Formulas!AC$3:AC$1000,0)</f>
        <v>1</v>
      </c>
      <c r="K83">
        <f>Formulas!P84</f>
        <v>5</v>
      </c>
      <c r="L83">
        <f>Formulas!R84</f>
        <v>0</v>
      </c>
      <c r="M83">
        <f>Formulas!T132</f>
        <v>0</v>
      </c>
      <c r="N83" s="15">
        <f>Formulas!V84</f>
        <v>0.833333333333333</v>
      </c>
      <c r="O83">
        <f>Formulas!U84</f>
        <v>0</v>
      </c>
      <c r="P83" s="15" t="e">
        <f>Formulas!W84</f>
        <v>#DIV/0!</v>
      </c>
    </row>
    <row r="84" spans="1:16">
      <c r="A84">
        <f>Formulas!A85</f>
        <v>4343</v>
      </c>
      <c r="B84">
        <f>Formulas!B85</f>
        <v>17</v>
      </c>
      <c r="C84">
        <f>Formulas!C85</f>
        <v>1</v>
      </c>
      <c r="D84">
        <f>Formulas!AC85</f>
        <v>0</v>
      </c>
      <c r="E84">
        <f t="shared" si="1"/>
        <v>2</v>
      </c>
      <c r="F84">
        <f>COUNTIFS(Formulas!B$3:B$1000,'Stats for predictor'!B84,Formulas!C$3:C$1000,'Stats for predictor'!C84,Formulas!AC$3:AC$1000,4)</f>
        <v>0</v>
      </c>
      <c r="G84">
        <f>COUNTIFS(Formulas!B$3:B$1000,'Stats for predictor'!B84,Formulas!C$3:C$1000,'Stats for predictor'!C84,Formulas!AC$3:AC$1000,3)</f>
        <v>0</v>
      </c>
      <c r="H84">
        <f>COUNTIFS(Formulas!B$3:B$1000,'Stats for predictor'!B84,Formulas!C$3:C$1000,'Stats for predictor'!C84,Formulas!AC$3:AC$1000,2)</f>
        <v>2</v>
      </c>
      <c r="I84">
        <f>COUNTIFS(Formulas!B$3:B$1000,'Stats for predictor'!B84,Formulas!C$3:C$1000,'Stats for predictor'!C84,Formulas!AC$3:AC$1000,1)</f>
        <v>0</v>
      </c>
      <c r="J84">
        <f>COUNTIFS(Formulas!B$3:B$1000,'Stats for predictor'!B84,Formulas!C$3:C$1000,'Stats for predictor'!C84,Formulas!AC$3:AC$1000,0)</f>
        <v>1</v>
      </c>
      <c r="K84">
        <f>Formulas!P85</f>
        <v>0</v>
      </c>
      <c r="L84">
        <f>Formulas!R85</f>
        <v>0</v>
      </c>
      <c r="M84">
        <f>Formulas!T133</f>
        <v>0</v>
      </c>
      <c r="N84" s="15" t="e">
        <f>Formulas!V85</f>
        <v>#DIV/0!</v>
      </c>
      <c r="O84">
        <f>Formulas!U85</f>
        <v>3</v>
      </c>
      <c r="P84" s="15">
        <f>Formulas!W85</f>
        <v>0</v>
      </c>
    </row>
    <row r="85" spans="1:16">
      <c r="A85">
        <f>Formulas!A86</f>
        <v>7757</v>
      </c>
      <c r="B85">
        <f>Formulas!B86</f>
        <v>17</v>
      </c>
      <c r="C85">
        <f>Formulas!C86</f>
        <v>1</v>
      </c>
      <c r="D85">
        <f>Formulas!AC86</f>
        <v>2</v>
      </c>
      <c r="E85">
        <f t="shared" si="1"/>
        <v>2</v>
      </c>
      <c r="F85">
        <f>COUNTIFS(Formulas!B$3:B$1000,'Stats for predictor'!B85,Formulas!C$3:C$1000,'Stats for predictor'!C85,Formulas!AC$3:AC$1000,4)</f>
        <v>0</v>
      </c>
      <c r="G85">
        <f>COUNTIFS(Formulas!B$3:B$1000,'Stats for predictor'!B85,Formulas!C$3:C$1000,'Stats for predictor'!C85,Formulas!AC$3:AC$1000,3)</f>
        <v>0</v>
      </c>
      <c r="H85">
        <f>COUNTIFS(Formulas!B$3:B$1000,'Stats for predictor'!B85,Formulas!C$3:C$1000,'Stats for predictor'!C85,Formulas!AC$3:AC$1000,2)</f>
        <v>2</v>
      </c>
      <c r="I85">
        <f>COUNTIFS(Formulas!B$3:B$1000,'Stats for predictor'!B85,Formulas!C$3:C$1000,'Stats for predictor'!C85,Formulas!AC$3:AC$1000,1)</f>
        <v>0</v>
      </c>
      <c r="J85">
        <f>COUNTIFS(Formulas!B$3:B$1000,'Stats for predictor'!B85,Formulas!C$3:C$1000,'Stats for predictor'!C85,Formulas!AC$3:AC$1000,0)</f>
        <v>1</v>
      </c>
      <c r="K85">
        <f>Formulas!P86</f>
        <v>0</v>
      </c>
      <c r="L85">
        <f>Formulas!R86</f>
        <v>0</v>
      </c>
      <c r="M85">
        <f>Formulas!T134</f>
        <v>0</v>
      </c>
      <c r="N85" s="15">
        <f>Formulas!V86</f>
        <v>0</v>
      </c>
      <c r="O85">
        <f>Formulas!U86</f>
        <v>0</v>
      </c>
      <c r="P85" s="15" t="e">
        <f>Formulas!W86</f>
        <v>#DIV/0!</v>
      </c>
    </row>
    <row r="86" spans="1:16">
      <c r="A86">
        <f>Formulas!A87</f>
        <v>1374</v>
      </c>
      <c r="B86">
        <f>Formulas!B87</f>
        <v>17</v>
      </c>
      <c r="C86">
        <f>Formulas!C87</f>
        <v>2</v>
      </c>
      <c r="D86">
        <f>Formulas!AC87</f>
        <v>0</v>
      </c>
      <c r="E86">
        <f t="shared" si="1"/>
        <v>0</v>
      </c>
      <c r="F86">
        <f>COUNTIFS(Formulas!B$3:B$1000,'Stats for predictor'!B86,Formulas!C$3:C$1000,'Stats for predictor'!C86,Formulas!AC$3:AC$1000,4)</f>
        <v>0</v>
      </c>
      <c r="G86">
        <f>COUNTIFS(Formulas!B$3:B$1000,'Stats for predictor'!B86,Formulas!C$3:C$1000,'Stats for predictor'!C86,Formulas!AC$3:AC$1000,3)</f>
        <v>0</v>
      </c>
      <c r="H86">
        <f>COUNTIFS(Formulas!B$3:B$1000,'Stats for predictor'!B86,Formulas!C$3:C$1000,'Stats for predictor'!C86,Formulas!AC$3:AC$1000,2)</f>
        <v>0</v>
      </c>
      <c r="I86">
        <f>COUNTIFS(Formulas!B$3:B$1000,'Stats for predictor'!B86,Formulas!C$3:C$1000,'Stats for predictor'!C86,Formulas!AC$3:AC$1000,1)</f>
        <v>0</v>
      </c>
      <c r="J86">
        <f>COUNTIFS(Formulas!B$3:B$1000,'Stats for predictor'!B86,Formulas!C$3:C$1000,'Stats for predictor'!C86,Formulas!AC$3:AC$1000,0)</f>
        <v>1</v>
      </c>
      <c r="K86">
        <f>Formulas!P87</f>
        <v>0</v>
      </c>
      <c r="L86">
        <f>Formulas!R87</f>
        <v>0</v>
      </c>
      <c r="M86">
        <f>Formulas!T135</f>
        <v>0</v>
      </c>
      <c r="N86" s="15" t="e">
        <f>Formulas!V87</f>
        <v>#DIV/0!</v>
      </c>
      <c r="O86">
        <f>Formulas!U87</f>
        <v>0</v>
      </c>
      <c r="P86" s="15" t="e">
        <f>Formulas!W87</f>
        <v>#DIV/0!</v>
      </c>
    </row>
    <row r="87" spans="1:16">
      <c r="A87">
        <f>Formulas!A88</f>
        <v>4946</v>
      </c>
      <c r="B87">
        <f>Formulas!B88</f>
        <v>19</v>
      </c>
      <c r="C87">
        <f>Formulas!C88</f>
        <v>2</v>
      </c>
      <c r="D87">
        <f>Formulas!AC88</f>
        <v>2</v>
      </c>
      <c r="E87">
        <f t="shared" si="1"/>
        <v>2</v>
      </c>
      <c r="F87">
        <f>COUNTIFS(Formulas!B$3:B$1000,'Stats for predictor'!B87,Formulas!C$3:C$1000,'Stats for predictor'!C87,Formulas!AC$3:AC$1000,4)</f>
        <v>0</v>
      </c>
      <c r="G87">
        <f>COUNTIFS(Formulas!B$3:B$1000,'Stats for predictor'!B87,Formulas!C$3:C$1000,'Stats for predictor'!C87,Formulas!AC$3:AC$1000,3)</f>
        <v>0</v>
      </c>
      <c r="H87">
        <f>COUNTIFS(Formulas!B$3:B$1000,'Stats for predictor'!B87,Formulas!C$3:C$1000,'Stats for predictor'!C87,Formulas!AC$3:AC$1000,2)</f>
        <v>1</v>
      </c>
      <c r="I87">
        <f>COUNTIFS(Formulas!B$3:B$1000,'Stats for predictor'!B87,Formulas!C$3:C$1000,'Stats for predictor'!C87,Formulas!AC$3:AC$1000,1)</f>
        <v>0</v>
      </c>
      <c r="J87">
        <f>COUNTIFS(Formulas!B$3:B$1000,'Stats for predictor'!B87,Formulas!C$3:C$1000,'Stats for predictor'!C87,Formulas!AC$3:AC$1000,0)</f>
        <v>1</v>
      </c>
      <c r="K87">
        <f>Formulas!P88</f>
        <v>0</v>
      </c>
      <c r="L87">
        <f>Formulas!R88</f>
        <v>2</v>
      </c>
      <c r="M87">
        <f>Formulas!T136</f>
        <v>0</v>
      </c>
      <c r="N87" s="15" t="e">
        <f>Formulas!V88</f>
        <v>#DIV/0!</v>
      </c>
      <c r="O87">
        <f>Formulas!U88</f>
        <v>8</v>
      </c>
      <c r="P87" s="15">
        <f>Formulas!W88</f>
        <v>0.25</v>
      </c>
    </row>
    <row r="88" spans="1:16">
      <c r="A88">
        <f>Formulas!A89</f>
        <v>5031</v>
      </c>
      <c r="B88">
        <f>Formulas!B89</f>
        <v>18</v>
      </c>
      <c r="C88">
        <f>Formulas!C89</f>
        <v>1</v>
      </c>
      <c r="D88">
        <f>Formulas!AC89</f>
        <v>2</v>
      </c>
      <c r="E88">
        <f t="shared" si="1"/>
        <v>2</v>
      </c>
      <c r="F88">
        <f>COUNTIFS(Formulas!B$3:B$1000,'Stats for predictor'!B88,Formulas!C$3:C$1000,'Stats for predictor'!C88,Formulas!AC$3:AC$1000,4)</f>
        <v>0</v>
      </c>
      <c r="G88">
        <f>COUNTIFS(Formulas!B$3:B$1000,'Stats for predictor'!B88,Formulas!C$3:C$1000,'Stats for predictor'!C88,Formulas!AC$3:AC$1000,3)</f>
        <v>0</v>
      </c>
      <c r="H88">
        <f>COUNTIFS(Formulas!B$3:B$1000,'Stats for predictor'!B88,Formulas!C$3:C$1000,'Stats for predictor'!C88,Formulas!AC$3:AC$1000,2)</f>
        <v>1</v>
      </c>
      <c r="I88">
        <f>COUNTIFS(Formulas!B$3:B$1000,'Stats for predictor'!B88,Formulas!C$3:C$1000,'Stats for predictor'!C88,Formulas!AC$3:AC$1000,1)</f>
        <v>0</v>
      </c>
      <c r="J88">
        <f>COUNTIFS(Formulas!B$3:B$1000,'Stats for predictor'!B88,Formulas!C$3:C$1000,'Stats for predictor'!C88,Formulas!AC$3:AC$1000,0)</f>
        <v>0</v>
      </c>
      <c r="K88">
        <f>Formulas!P89</f>
        <v>2</v>
      </c>
      <c r="L88">
        <f>Formulas!R89</f>
        <v>0</v>
      </c>
      <c r="M88">
        <f>Formulas!T137</f>
        <v>0</v>
      </c>
      <c r="N88" s="15">
        <f>Formulas!V89</f>
        <v>0.5</v>
      </c>
      <c r="O88">
        <f>Formulas!U89</f>
        <v>0</v>
      </c>
      <c r="P88" s="15" t="e">
        <f>Formulas!W89</f>
        <v>#DIV/0!</v>
      </c>
    </row>
    <row r="89" spans="1:16">
      <c r="A89">
        <f>Formulas!A90</f>
        <v>8884</v>
      </c>
      <c r="B89">
        <f>Formulas!B90</f>
        <v>19</v>
      </c>
      <c r="C89">
        <f>Formulas!C90</f>
        <v>2</v>
      </c>
      <c r="D89">
        <f>Formulas!AC90</f>
        <v>0</v>
      </c>
      <c r="E89">
        <f t="shared" si="1"/>
        <v>2</v>
      </c>
      <c r="F89">
        <f>COUNTIFS(Formulas!B$3:B$1000,'Stats for predictor'!B89,Formulas!C$3:C$1000,'Stats for predictor'!C89,Formulas!AC$3:AC$1000,4)</f>
        <v>0</v>
      </c>
      <c r="G89">
        <f>COUNTIFS(Formulas!B$3:B$1000,'Stats for predictor'!B89,Formulas!C$3:C$1000,'Stats for predictor'!C89,Formulas!AC$3:AC$1000,3)</f>
        <v>0</v>
      </c>
      <c r="H89">
        <f>COUNTIFS(Formulas!B$3:B$1000,'Stats for predictor'!B89,Formulas!C$3:C$1000,'Stats for predictor'!C89,Formulas!AC$3:AC$1000,2)</f>
        <v>1</v>
      </c>
      <c r="I89">
        <f>COUNTIFS(Formulas!B$3:B$1000,'Stats for predictor'!B89,Formulas!C$3:C$1000,'Stats for predictor'!C89,Formulas!AC$3:AC$1000,1)</f>
        <v>0</v>
      </c>
      <c r="J89">
        <f>COUNTIFS(Formulas!B$3:B$1000,'Stats for predictor'!B89,Formulas!C$3:C$1000,'Stats for predictor'!C89,Formulas!AC$3:AC$1000,0)</f>
        <v>1</v>
      </c>
      <c r="K89">
        <f>Formulas!P90</f>
        <v>2</v>
      </c>
      <c r="L89">
        <f>Formulas!R90</f>
        <v>0</v>
      </c>
      <c r="M89">
        <f>Formulas!T138</f>
        <v>0</v>
      </c>
      <c r="N89" s="15">
        <f>Formulas!V90</f>
        <v>1</v>
      </c>
      <c r="O89">
        <f>Formulas!U90</f>
        <v>0</v>
      </c>
      <c r="P89" s="15" t="e">
        <f>Formulas!W90</f>
        <v>#DIV/0!</v>
      </c>
    </row>
    <row r="90" spans="1:16">
      <c r="A90">
        <f>Formulas!A91</f>
        <v>8731</v>
      </c>
      <c r="B90">
        <f>Formulas!B91</f>
        <v>19</v>
      </c>
      <c r="C90">
        <f>Formulas!C91</f>
        <v>0</v>
      </c>
      <c r="D90">
        <f>Formulas!AC91</f>
        <v>0</v>
      </c>
      <c r="E90">
        <f t="shared" si="1"/>
        <v>0</v>
      </c>
      <c r="F90">
        <f>COUNTIFS(Formulas!B$3:B$1000,'Stats for predictor'!B90,Formulas!C$3:C$1000,'Stats for predictor'!C90,Formulas!AC$3:AC$1000,4)</f>
        <v>0</v>
      </c>
      <c r="G90">
        <f>COUNTIFS(Formulas!B$3:B$1000,'Stats for predictor'!B90,Formulas!C$3:C$1000,'Stats for predictor'!C90,Formulas!AC$3:AC$1000,3)</f>
        <v>0</v>
      </c>
      <c r="H90">
        <f>COUNTIFS(Formulas!B$3:B$1000,'Stats for predictor'!B90,Formulas!C$3:C$1000,'Stats for predictor'!C90,Formulas!AC$3:AC$1000,2)</f>
        <v>0</v>
      </c>
      <c r="I90">
        <f>COUNTIFS(Formulas!B$3:B$1000,'Stats for predictor'!B90,Formulas!C$3:C$1000,'Stats for predictor'!C90,Formulas!AC$3:AC$1000,1)</f>
        <v>0</v>
      </c>
      <c r="J90">
        <f>COUNTIFS(Formulas!B$3:B$1000,'Stats for predictor'!B90,Formulas!C$3:C$1000,'Stats for predictor'!C90,Formulas!AC$3:AC$1000,0)</f>
        <v>1</v>
      </c>
      <c r="K90">
        <f>Formulas!P91</f>
        <v>5</v>
      </c>
      <c r="L90">
        <f>Formulas!R91</f>
        <v>0</v>
      </c>
      <c r="M90">
        <f>Formulas!T139</f>
        <v>0</v>
      </c>
      <c r="N90" s="15">
        <f>Formulas!V91</f>
        <v>1</v>
      </c>
      <c r="O90">
        <f>Formulas!U91</f>
        <v>0</v>
      </c>
      <c r="P90" s="15" t="e">
        <f>Formulas!W91</f>
        <v>#DIV/0!</v>
      </c>
    </row>
    <row r="91" spans="1:16">
      <c r="A91">
        <f>Formulas!A92</f>
        <v>1305</v>
      </c>
      <c r="B91">
        <f>Formulas!B92</f>
        <v>19</v>
      </c>
      <c r="C91">
        <f>Formulas!C92</f>
        <v>1</v>
      </c>
      <c r="D91">
        <f>Formulas!AC92</f>
        <v>3</v>
      </c>
      <c r="E91">
        <f t="shared" si="1"/>
        <v>3</v>
      </c>
      <c r="F91">
        <f>COUNTIFS(Formulas!B$3:B$1000,'Stats for predictor'!B91,Formulas!C$3:C$1000,'Stats for predictor'!C91,Formulas!AC$3:AC$1000,4)</f>
        <v>0</v>
      </c>
      <c r="G91">
        <f>COUNTIFS(Formulas!B$3:B$1000,'Stats for predictor'!B91,Formulas!C$3:C$1000,'Stats for predictor'!C91,Formulas!AC$3:AC$1000,3)</f>
        <v>3</v>
      </c>
      <c r="H91">
        <f>COUNTIFS(Formulas!B$3:B$1000,'Stats for predictor'!B91,Formulas!C$3:C$1000,'Stats for predictor'!C91,Formulas!AC$3:AC$1000,2)</f>
        <v>0</v>
      </c>
      <c r="I91">
        <f>COUNTIFS(Formulas!B$3:B$1000,'Stats for predictor'!B91,Formulas!C$3:C$1000,'Stats for predictor'!C91,Formulas!AC$3:AC$1000,1)</f>
        <v>0</v>
      </c>
      <c r="J91">
        <f>COUNTIFS(Formulas!B$3:B$1000,'Stats for predictor'!B91,Formulas!C$3:C$1000,'Stats for predictor'!C91,Formulas!AC$3:AC$1000,0)</f>
        <v>0</v>
      </c>
      <c r="K91">
        <f>Formulas!P92</f>
        <v>0</v>
      </c>
      <c r="L91">
        <f>Formulas!R92</f>
        <v>5</v>
      </c>
      <c r="M91">
        <f>Formulas!T140</f>
        <v>0</v>
      </c>
      <c r="N91" s="15" t="e">
        <f>Formulas!V92</f>
        <v>#DIV/0!</v>
      </c>
      <c r="O91">
        <f>Formulas!U92</f>
        <v>7</v>
      </c>
      <c r="P91" s="15">
        <f>Formulas!W92</f>
        <v>0.714285714285714</v>
      </c>
    </row>
    <row r="92" spans="1:16">
      <c r="A92">
        <f>Formulas!A93</f>
        <v>5032</v>
      </c>
      <c r="B92">
        <f>Formulas!B93</f>
        <v>26</v>
      </c>
      <c r="C92">
        <f>Formulas!C93</f>
        <v>1</v>
      </c>
      <c r="D92">
        <f>Formulas!AC93</f>
        <v>2</v>
      </c>
      <c r="E92">
        <f t="shared" si="1"/>
        <v>2</v>
      </c>
      <c r="F92">
        <f>COUNTIFS(Formulas!B$3:B$1000,'Stats for predictor'!B92,Formulas!C$3:C$1000,'Stats for predictor'!C92,Formulas!AC$3:AC$1000,4)</f>
        <v>0</v>
      </c>
      <c r="G92">
        <f>COUNTIFS(Formulas!B$3:B$1000,'Stats for predictor'!B92,Formulas!C$3:C$1000,'Stats for predictor'!C92,Formulas!AC$3:AC$1000,3)</f>
        <v>0</v>
      </c>
      <c r="H92">
        <f>COUNTIFS(Formulas!B$3:B$1000,'Stats for predictor'!B92,Formulas!C$3:C$1000,'Stats for predictor'!C92,Formulas!AC$3:AC$1000,2)</f>
        <v>1</v>
      </c>
      <c r="I92">
        <f>COUNTIFS(Formulas!B$3:B$1000,'Stats for predictor'!B92,Formulas!C$3:C$1000,'Stats for predictor'!C92,Formulas!AC$3:AC$1000,1)</f>
        <v>0</v>
      </c>
      <c r="J92">
        <f>COUNTIFS(Formulas!B$3:B$1000,'Stats for predictor'!B92,Formulas!C$3:C$1000,'Stats for predictor'!C92,Formulas!AC$3:AC$1000,0)</f>
        <v>0</v>
      </c>
      <c r="K92">
        <f>Formulas!P93</f>
        <v>0</v>
      </c>
      <c r="L92">
        <f>Formulas!R93</f>
        <v>7</v>
      </c>
      <c r="M92">
        <f>Formulas!T141</f>
        <v>0</v>
      </c>
      <c r="N92" s="15" t="e">
        <f>Formulas!V93</f>
        <v>#DIV/0!</v>
      </c>
      <c r="O92">
        <f>Formulas!U93</f>
        <v>10</v>
      </c>
      <c r="P92" s="15">
        <f>Formulas!W93</f>
        <v>0.7</v>
      </c>
    </row>
    <row r="93" spans="1:16">
      <c r="A93">
        <f>Formulas!A94</f>
        <v>1374</v>
      </c>
      <c r="B93">
        <f>Formulas!B94</f>
        <v>24</v>
      </c>
      <c r="C93">
        <f>Formulas!C94</f>
        <v>2</v>
      </c>
      <c r="D93">
        <f>Formulas!AC94</f>
        <v>2</v>
      </c>
      <c r="E93">
        <f t="shared" si="1"/>
        <v>2</v>
      </c>
      <c r="F93">
        <f>COUNTIFS(Formulas!B$3:B$1000,'Stats for predictor'!B93,Formulas!C$3:C$1000,'Stats for predictor'!C93,Formulas!AC$3:AC$1000,4)</f>
        <v>0</v>
      </c>
      <c r="G93">
        <f>COUNTIFS(Formulas!B$3:B$1000,'Stats for predictor'!B93,Formulas!C$3:C$1000,'Stats for predictor'!C93,Formulas!AC$3:AC$1000,3)</f>
        <v>0</v>
      </c>
      <c r="H93">
        <f>COUNTIFS(Formulas!B$3:B$1000,'Stats for predictor'!B93,Formulas!C$3:C$1000,'Stats for predictor'!C93,Formulas!AC$3:AC$1000,2)</f>
        <v>1</v>
      </c>
      <c r="I93">
        <f>COUNTIFS(Formulas!B$3:B$1000,'Stats for predictor'!B93,Formulas!C$3:C$1000,'Stats for predictor'!C93,Formulas!AC$3:AC$1000,1)</f>
        <v>0</v>
      </c>
      <c r="J93">
        <f>COUNTIFS(Formulas!B$3:B$1000,'Stats for predictor'!B93,Formulas!C$3:C$1000,'Stats for predictor'!C93,Formulas!AC$3:AC$1000,0)</f>
        <v>0</v>
      </c>
      <c r="K93">
        <f>Formulas!P94</f>
        <v>0</v>
      </c>
      <c r="L93">
        <f>Formulas!R94</f>
        <v>0</v>
      </c>
      <c r="M93">
        <f>Formulas!T142</f>
        <v>0</v>
      </c>
      <c r="N93" s="15" t="e">
        <f>Formulas!V94</f>
        <v>#DIV/0!</v>
      </c>
      <c r="O93">
        <f>Formulas!U94</f>
        <v>0</v>
      </c>
      <c r="P93" s="15" t="e">
        <f>Formulas!W94</f>
        <v>#DIV/0!</v>
      </c>
    </row>
    <row r="94" spans="1:16">
      <c r="A94">
        <f>Formulas!A95</f>
        <v>2198</v>
      </c>
      <c r="B94">
        <f>Formulas!B95</f>
        <v>24</v>
      </c>
      <c r="C94">
        <f>Formulas!C95</f>
        <v>1</v>
      </c>
      <c r="D94">
        <f>Formulas!AC95</f>
        <v>0</v>
      </c>
      <c r="E94">
        <f t="shared" si="1"/>
        <v>0</v>
      </c>
      <c r="F94">
        <f>COUNTIFS(Formulas!B$3:B$1000,'Stats for predictor'!B94,Formulas!C$3:C$1000,'Stats for predictor'!C94,Formulas!AC$3:AC$1000,4)</f>
        <v>0</v>
      </c>
      <c r="G94">
        <f>COUNTIFS(Formulas!B$3:B$1000,'Stats for predictor'!B94,Formulas!C$3:C$1000,'Stats for predictor'!C94,Formulas!AC$3:AC$1000,3)</f>
        <v>0</v>
      </c>
      <c r="H94">
        <f>COUNTIFS(Formulas!B$3:B$1000,'Stats for predictor'!B94,Formulas!C$3:C$1000,'Stats for predictor'!C94,Formulas!AC$3:AC$1000,2)</f>
        <v>0</v>
      </c>
      <c r="I94">
        <f>COUNTIFS(Formulas!B$3:B$1000,'Stats for predictor'!B94,Formulas!C$3:C$1000,'Stats for predictor'!C94,Formulas!AC$3:AC$1000,1)</f>
        <v>0</v>
      </c>
      <c r="J94">
        <f>COUNTIFS(Formulas!B$3:B$1000,'Stats for predictor'!B94,Formulas!C$3:C$1000,'Stats for predictor'!C94,Formulas!AC$3:AC$1000,0)</f>
        <v>1</v>
      </c>
      <c r="K94">
        <f>Formulas!P95</f>
        <v>5</v>
      </c>
      <c r="L94">
        <f>Formulas!R95</f>
        <v>0</v>
      </c>
      <c r="M94">
        <f>Formulas!T143</f>
        <v>0</v>
      </c>
      <c r="N94" s="15">
        <f>Formulas!V95</f>
        <v>1</v>
      </c>
      <c r="O94">
        <f>Formulas!U95</f>
        <v>0</v>
      </c>
      <c r="P94" s="15" t="e">
        <f>Formulas!W95</f>
        <v>#DIV/0!</v>
      </c>
    </row>
    <row r="95" spans="1:16">
      <c r="A95">
        <f>Formulas!A96</f>
        <v>4946</v>
      </c>
      <c r="B95">
        <f>Formulas!B96</f>
        <v>22</v>
      </c>
      <c r="C95">
        <f>Formulas!C96</f>
        <v>2</v>
      </c>
      <c r="D95">
        <f>Formulas!AC96</f>
        <v>3</v>
      </c>
      <c r="E95">
        <f t="shared" si="1"/>
        <v>3</v>
      </c>
      <c r="F95">
        <f>COUNTIFS(Formulas!B$3:B$1000,'Stats for predictor'!B95,Formulas!C$3:C$1000,'Stats for predictor'!C95,Formulas!AC$3:AC$1000,4)</f>
        <v>0</v>
      </c>
      <c r="G95">
        <f>COUNTIFS(Formulas!B$3:B$1000,'Stats for predictor'!B95,Formulas!C$3:C$1000,'Stats for predictor'!C95,Formulas!AC$3:AC$1000,3)</f>
        <v>2</v>
      </c>
      <c r="H95">
        <f>COUNTIFS(Formulas!B$3:B$1000,'Stats for predictor'!B95,Formulas!C$3:C$1000,'Stats for predictor'!C95,Formulas!AC$3:AC$1000,2)</f>
        <v>0</v>
      </c>
      <c r="I95">
        <f>COUNTIFS(Formulas!B$3:B$1000,'Stats for predictor'!B95,Formulas!C$3:C$1000,'Stats for predictor'!C95,Formulas!AC$3:AC$1000,1)</f>
        <v>0</v>
      </c>
      <c r="J95">
        <f>COUNTIFS(Formulas!B$3:B$1000,'Stats for predictor'!B95,Formulas!C$3:C$1000,'Stats for predictor'!C95,Formulas!AC$3:AC$1000,0)</f>
        <v>2</v>
      </c>
      <c r="K95">
        <f>Formulas!P96</f>
        <v>0</v>
      </c>
      <c r="L95">
        <f>Formulas!R96</f>
        <v>2</v>
      </c>
      <c r="M95">
        <f>Formulas!T144</f>
        <v>0</v>
      </c>
      <c r="N95" s="15" t="e">
        <f>Formulas!V96</f>
        <v>#DIV/0!</v>
      </c>
      <c r="O95">
        <f>Formulas!U96</f>
        <v>3</v>
      </c>
      <c r="P95" s="15">
        <f>Formulas!W96</f>
        <v>0.666666666666667</v>
      </c>
    </row>
    <row r="96" spans="1:16">
      <c r="A96">
        <f>Formulas!A97</f>
        <v>5032</v>
      </c>
      <c r="B96">
        <f>Formulas!B97</f>
        <v>22</v>
      </c>
      <c r="C96">
        <f>Formulas!C97</f>
        <v>2</v>
      </c>
      <c r="D96">
        <f>Formulas!AC97</f>
        <v>0</v>
      </c>
      <c r="E96">
        <f t="shared" si="1"/>
        <v>3</v>
      </c>
      <c r="F96">
        <f>COUNTIFS(Formulas!B$3:B$1000,'Stats for predictor'!B96,Formulas!C$3:C$1000,'Stats for predictor'!C96,Formulas!AC$3:AC$1000,4)</f>
        <v>0</v>
      </c>
      <c r="G96">
        <f>COUNTIFS(Formulas!B$3:B$1000,'Stats for predictor'!B96,Formulas!C$3:C$1000,'Stats for predictor'!C96,Formulas!AC$3:AC$1000,3)</f>
        <v>2</v>
      </c>
      <c r="H96">
        <f>COUNTIFS(Formulas!B$3:B$1000,'Stats for predictor'!B96,Formulas!C$3:C$1000,'Stats for predictor'!C96,Formulas!AC$3:AC$1000,2)</f>
        <v>0</v>
      </c>
      <c r="I96">
        <f>COUNTIFS(Formulas!B$3:B$1000,'Stats for predictor'!B96,Formulas!C$3:C$1000,'Stats for predictor'!C96,Formulas!AC$3:AC$1000,1)</f>
        <v>0</v>
      </c>
      <c r="J96">
        <f>COUNTIFS(Formulas!B$3:B$1000,'Stats for predictor'!B96,Formulas!C$3:C$1000,'Stats for predictor'!C96,Formulas!AC$3:AC$1000,0)</f>
        <v>2</v>
      </c>
      <c r="K96">
        <f>Formulas!P97</f>
        <v>0</v>
      </c>
      <c r="L96">
        <f>Formulas!R97</f>
        <v>6</v>
      </c>
      <c r="M96">
        <f>Formulas!T145</f>
        <v>0</v>
      </c>
      <c r="N96" s="15" t="e">
        <f>Formulas!V97</f>
        <v>#DIV/0!</v>
      </c>
      <c r="O96">
        <f>Formulas!U97</f>
        <v>8</v>
      </c>
      <c r="P96" s="15">
        <f>Formulas!W97</f>
        <v>0.75</v>
      </c>
    </row>
    <row r="97" spans="1:16">
      <c r="A97">
        <f>Formulas!A98</f>
        <v>1305</v>
      </c>
      <c r="B97">
        <f>Formulas!B98</f>
        <v>22</v>
      </c>
      <c r="C97">
        <f>Formulas!C98</f>
        <v>1</v>
      </c>
      <c r="D97">
        <f>Formulas!AC98</f>
        <v>1</v>
      </c>
      <c r="E97">
        <f t="shared" si="1"/>
        <v>1</v>
      </c>
      <c r="F97">
        <f>COUNTIFS(Formulas!B$3:B$1000,'Stats for predictor'!B97,Formulas!C$3:C$1000,'Stats for predictor'!C97,Formulas!AC$3:AC$1000,4)</f>
        <v>0</v>
      </c>
      <c r="G97">
        <f>COUNTIFS(Formulas!B$3:B$1000,'Stats for predictor'!B97,Formulas!C$3:C$1000,'Stats for predictor'!C97,Formulas!AC$3:AC$1000,3)</f>
        <v>0</v>
      </c>
      <c r="H97">
        <f>COUNTIFS(Formulas!B$3:B$1000,'Stats for predictor'!B97,Formulas!C$3:C$1000,'Stats for predictor'!C97,Formulas!AC$3:AC$1000,2)</f>
        <v>0</v>
      </c>
      <c r="I97">
        <f>COUNTIFS(Formulas!B$3:B$1000,'Stats for predictor'!B97,Formulas!C$3:C$1000,'Stats for predictor'!C97,Formulas!AC$3:AC$1000,1)</f>
        <v>2</v>
      </c>
      <c r="J97">
        <f>COUNTIFS(Formulas!B$3:B$1000,'Stats for predictor'!B97,Formulas!C$3:C$1000,'Stats for predictor'!C97,Formulas!AC$3:AC$1000,0)</f>
        <v>0</v>
      </c>
      <c r="K97">
        <f>Formulas!P98</f>
        <v>0</v>
      </c>
      <c r="L97">
        <f>Formulas!R98</f>
        <v>7</v>
      </c>
      <c r="M97">
        <f>Formulas!T146</f>
        <v>0</v>
      </c>
      <c r="N97" s="15" t="e">
        <f>Formulas!V98</f>
        <v>#DIV/0!</v>
      </c>
      <c r="O97">
        <f>Formulas!U98</f>
        <v>8</v>
      </c>
      <c r="P97" s="15">
        <f>Formulas!W98</f>
        <v>0.875</v>
      </c>
    </row>
    <row r="98" spans="1:16">
      <c r="A98">
        <f>Formulas!A99</f>
        <v>3543</v>
      </c>
      <c r="B98">
        <f>Formulas!B99</f>
        <v>22</v>
      </c>
      <c r="C98">
        <f>Formulas!C99</f>
        <v>0</v>
      </c>
      <c r="D98">
        <f>Formulas!AC99</f>
        <v>0</v>
      </c>
      <c r="E98">
        <f t="shared" si="1"/>
        <v>0</v>
      </c>
      <c r="F98">
        <f>COUNTIFS(Formulas!B$3:B$1000,'Stats for predictor'!B98,Formulas!C$3:C$1000,'Stats for predictor'!C98,Formulas!AC$3:AC$1000,4)</f>
        <v>0</v>
      </c>
      <c r="G98">
        <f>COUNTIFS(Formulas!B$3:B$1000,'Stats for predictor'!B98,Formulas!C$3:C$1000,'Stats for predictor'!C98,Formulas!AC$3:AC$1000,3)</f>
        <v>0</v>
      </c>
      <c r="H98">
        <f>COUNTIFS(Formulas!B$3:B$1000,'Stats for predictor'!B98,Formulas!C$3:C$1000,'Stats for predictor'!C98,Formulas!AC$3:AC$1000,2)</f>
        <v>0</v>
      </c>
      <c r="I98">
        <f>COUNTIFS(Formulas!B$3:B$1000,'Stats for predictor'!B98,Formulas!C$3:C$1000,'Stats for predictor'!C98,Formulas!AC$3:AC$1000,1)</f>
        <v>0</v>
      </c>
      <c r="J98">
        <f>COUNTIFS(Formulas!B$3:B$1000,'Stats for predictor'!B98,Formulas!C$3:C$1000,'Stats for predictor'!C98,Formulas!AC$3:AC$1000,0)</f>
        <v>2</v>
      </c>
      <c r="K98">
        <f>Formulas!P99</f>
        <v>4</v>
      </c>
      <c r="L98">
        <f>Formulas!R99</f>
        <v>0</v>
      </c>
      <c r="M98">
        <f>Formulas!T147</f>
        <v>0</v>
      </c>
      <c r="N98" s="15">
        <f>Formulas!V99</f>
        <v>0.666666666666667</v>
      </c>
      <c r="O98">
        <f>Formulas!U99</f>
        <v>0</v>
      </c>
      <c r="P98" s="15" t="e">
        <f>Formulas!W99</f>
        <v>#DIV/0!</v>
      </c>
    </row>
    <row r="99" spans="1:16">
      <c r="A99">
        <f>Formulas!A100</f>
        <v>5031</v>
      </c>
      <c r="B99">
        <f>Formulas!B100</f>
        <v>20</v>
      </c>
      <c r="C99">
        <f>Formulas!C100</f>
        <v>2</v>
      </c>
      <c r="D99">
        <f>Formulas!AC100</f>
        <v>0</v>
      </c>
      <c r="E99">
        <f t="shared" si="1"/>
        <v>2</v>
      </c>
      <c r="F99">
        <f>COUNTIFS(Formulas!B$3:B$1000,'Stats for predictor'!B99,Formulas!C$3:C$1000,'Stats for predictor'!C99,Formulas!AC$3:AC$1000,4)</f>
        <v>0</v>
      </c>
      <c r="G99">
        <f>COUNTIFS(Formulas!B$3:B$1000,'Stats for predictor'!B99,Formulas!C$3:C$1000,'Stats for predictor'!C99,Formulas!AC$3:AC$1000,3)</f>
        <v>0</v>
      </c>
      <c r="H99">
        <f>COUNTIFS(Formulas!B$3:B$1000,'Stats for predictor'!B99,Formulas!C$3:C$1000,'Stats for predictor'!C99,Formulas!AC$3:AC$1000,2)</f>
        <v>2</v>
      </c>
      <c r="I99">
        <f>COUNTIFS(Formulas!B$3:B$1000,'Stats for predictor'!B99,Formulas!C$3:C$1000,'Stats for predictor'!C99,Formulas!AC$3:AC$1000,1)</f>
        <v>0</v>
      </c>
      <c r="J99">
        <f>COUNTIFS(Formulas!B$3:B$1000,'Stats for predictor'!B99,Formulas!C$3:C$1000,'Stats for predictor'!C99,Formulas!AC$3:AC$1000,0)</f>
        <v>2</v>
      </c>
      <c r="K99">
        <f>Formulas!P100</f>
        <v>1</v>
      </c>
      <c r="L99">
        <f>Formulas!R100</f>
        <v>0</v>
      </c>
      <c r="M99">
        <f>Formulas!T148</f>
        <v>0</v>
      </c>
      <c r="N99" s="15">
        <f>Formulas!V100</f>
        <v>1</v>
      </c>
      <c r="O99">
        <f>Formulas!U100</f>
        <v>0</v>
      </c>
      <c r="P99" s="15" t="e">
        <f>Formulas!W100</f>
        <v>#DIV/0!</v>
      </c>
    </row>
    <row r="100" spans="1:16">
      <c r="A100">
        <f>Formulas!A101</f>
        <v>4946</v>
      </c>
      <c r="B100">
        <f>Formulas!B101</f>
        <v>22</v>
      </c>
      <c r="C100">
        <f>Formulas!C101</f>
        <v>2</v>
      </c>
      <c r="D100">
        <f>Formulas!AC101</f>
        <v>3</v>
      </c>
      <c r="E100">
        <f t="shared" si="1"/>
        <v>3</v>
      </c>
      <c r="F100">
        <f>COUNTIFS(Formulas!B$3:B$1000,'Stats for predictor'!B100,Formulas!C$3:C$1000,'Stats for predictor'!C100,Formulas!AC$3:AC$1000,4)</f>
        <v>0</v>
      </c>
      <c r="G100">
        <f>COUNTIFS(Formulas!B$3:B$1000,'Stats for predictor'!B100,Formulas!C$3:C$1000,'Stats for predictor'!C100,Formulas!AC$3:AC$1000,3)</f>
        <v>2</v>
      </c>
      <c r="H100">
        <f>COUNTIFS(Formulas!B$3:B$1000,'Stats for predictor'!B100,Formulas!C$3:C$1000,'Stats for predictor'!C100,Formulas!AC$3:AC$1000,2)</f>
        <v>0</v>
      </c>
      <c r="I100">
        <f>COUNTIFS(Formulas!B$3:B$1000,'Stats for predictor'!B100,Formulas!C$3:C$1000,'Stats for predictor'!C100,Formulas!AC$3:AC$1000,1)</f>
        <v>0</v>
      </c>
      <c r="J100">
        <f>COUNTIFS(Formulas!B$3:B$1000,'Stats for predictor'!B100,Formulas!C$3:C$1000,'Stats for predictor'!C100,Formulas!AC$3:AC$1000,0)</f>
        <v>2</v>
      </c>
      <c r="K100">
        <f>Formulas!P101</f>
        <v>0</v>
      </c>
      <c r="L100">
        <f>Formulas!R101</f>
        <v>2</v>
      </c>
      <c r="M100">
        <f>Formulas!T149</f>
        <v>0</v>
      </c>
      <c r="N100" s="15" t="e">
        <f>Formulas!V101</f>
        <v>#DIV/0!</v>
      </c>
      <c r="O100">
        <f>Formulas!U101</f>
        <v>3</v>
      </c>
      <c r="P100" s="15">
        <f>Formulas!W101</f>
        <v>0.666666666666667</v>
      </c>
    </row>
    <row r="101" spans="1:16">
      <c r="A101">
        <f>Formulas!A102</f>
        <v>5032</v>
      </c>
      <c r="B101">
        <f>Formulas!B102</f>
        <v>22</v>
      </c>
      <c r="C101">
        <f>Formulas!C102</f>
        <v>2</v>
      </c>
      <c r="D101">
        <f>Formulas!AC102</f>
        <v>0</v>
      </c>
      <c r="E101">
        <f t="shared" si="1"/>
        <v>3</v>
      </c>
      <c r="F101">
        <f>COUNTIFS(Formulas!B$3:B$1000,'Stats for predictor'!B101,Formulas!C$3:C$1000,'Stats for predictor'!C101,Formulas!AC$3:AC$1000,4)</f>
        <v>0</v>
      </c>
      <c r="G101">
        <f>COUNTIFS(Formulas!B$3:B$1000,'Stats for predictor'!B101,Formulas!C$3:C$1000,'Stats for predictor'!C101,Formulas!AC$3:AC$1000,3)</f>
        <v>2</v>
      </c>
      <c r="H101">
        <f>COUNTIFS(Formulas!B$3:B$1000,'Stats for predictor'!B101,Formulas!C$3:C$1000,'Stats for predictor'!C101,Formulas!AC$3:AC$1000,2)</f>
        <v>0</v>
      </c>
      <c r="I101">
        <f>COUNTIFS(Formulas!B$3:B$1000,'Stats for predictor'!B101,Formulas!C$3:C$1000,'Stats for predictor'!C101,Formulas!AC$3:AC$1000,1)</f>
        <v>0</v>
      </c>
      <c r="J101">
        <f>COUNTIFS(Formulas!B$3:B$1000,'Stats for predictor'!B101,Formulas!C$3:C$1000,'Stats for predictor'!C101,Formulas!AC$3:AC$1000,0)</f>
        <v>2</v>
      </c>
      <c r="K101">
        <f>Formulas!P102</f>
        <v>0</v>
      </c>
      <c r="L101">
        <f>Formulas!R102</f>
        <v>6</v>
      </c>
      <c r="M101">
        <f>Formulas!T150</f>
        <v>0</v>
      </c>
      <c r="N101" s="15" t="e">
        <f>Formulas!V102</f>
        <v>#DIV/0!</v>
      </c>
      <c r="O101">
        <f>Formulas!U102</f>
        <v>8</v>
      </c>
      <c r="P101" s="15">
        <f>Formulas!W102</f>
        <v>0.75</v>
      </c>
    </row>
    <row r="102" spans="1:16">
      <c r="A102">
        <f>Formulas!A103</f>
        <v>1305</v>
      </c>
      <c r="B102">
        <f>Formulas!B103</f>
        <v>22</v>
      </c>
      <c r="C102">
        <f>Formulas!C103</f>
        <v>1</v>
      </c>
      <c r="D102">
        <f>Formulas!AC103</f>
        <v>1</v>
      </c>
      <c r="E102">
        <f t="shared" si="1"/>
        <v>1</v>
      </c>
      <c r="F102">
        <f>COUNTIFS(Formulas!B$3:B$1000,'Stats for predictor'!B102,Formulas!C$3:C$1000,'Stats for predictor'!C102,Formulas!AC$3:AC$1000,4)</f>
        <v>0</v>
      </c>
      <c r="G102">
        <f>COUNTIFS(Formulas!B$3:B$1000,'Stats for predictor'!B102,Formulas!C$3:C$1000,'Stats for predictor'!C102,Formulas!AC$3:AC$1000,3)</f>
        <v>0</v>
      </c>
      <c r="H102">
        <f>COUNTIFS(Formulas!B$3:B$1000,'Stats for predictor'!B102,Formulas!C$3:C$1000,'Stats for predictor'!C102,Formulas!AC$3:AC$1000,2)</f>
        <v>0</v>
      </c>
      <c r="I102">
        <f>COUNTIFS(Formulas!B$3:B$1000,'Stats for predictor'!B102,Formulas!C$3:C$1000,'Stats for predictor'!C102,Formulas!AC$3:AC$1000,1)</f>
        <v>2</v>
      </c>
      <c r="J102">
        <f>COUNTIFS(Formulas!B$3:B$1000,'Stats for predictor'!B102,Formulas!C$3:C$1000,'Stats for predictor'!C102,Formulas!AC$3:AC$1000,0)</f>
        <v>0</v>
      </c>
      <c r="K102">
        <f>Formulas!P103</f>
        <v>0</v>
      </c>
      <c r="L102">
        <f>Formulas!R103</f>
        <v>7</v>
      </c>
      <c r="M102">
        <f>Formulas!T151</f>
        <v>0</v>
      </c>
      <c r="N102" s="15" t="e">
        <f>Formulas!V103</f>
        <v>#DIV/0!</v>
      </c>
      <c r="O102">
        <f>Formulas!U103</f>
        <v>8</v>
      </c>
      <c r="P102" s="15">
        <f>Formulas!W103</f>
        <v>0.875</v>
      </c>
    </row>
    <row r="103" spans="1:16">
      <c r="A103">
        <f>Formulas!A104</f>
        <v>3543</v>
      </c>
      <c r="B103">
        <f>Formulas!B104</f>
        <v>22</v>
      </c>
      <c r="C103">
        <f>Formulas!C104</f>
        <v>0</v>
      </c>
      <c r="D103">
        <f>Formulas!AC104</f>
        <v>0</v>
      </c>
      <c r="E103">
        <f t="shared" si="1"/>
        <v>0</v>
      </c>
      <c r="F103">
        <f>COUNTIFS(Formulas!B$3:B$1000,'Stats for predictor'!B103,Formulas!C$3:C$1000,'Stats for predictor'!C103,Formulas!AC$3:AC$1000,4)</f>
        <v>0</v>
      </c>
      <c r="G103">
        <f>COUNTIFS(Formulas!B$3:B$1000,'Stats for predictor'!B103,Formulas!C$3:C$1000,'Stats for predictor'!C103,Formulas!AC$3:AC$1000,3)</f>
        <v>0</v>
      </c>
      <c r="H103">
        <f>COUNTIFS(Formulas!B$3:B$1000,'Stats for predictor'!B103,Formulas!C$3:C$1000,'Stats for predictor'!C103,Formulas!AC$3:AC$1000,2)</f>
        <v>0</v>
      </c>
      <c r="I103">
        <f>COUNTIFS(Formulas!B$3:B$1000,'Stats for predictor'!B103,Formulas!C$3:C$1000,'Stats for predictor'!C103,Formulas!AC$3:AC$1000,1)</f>
        <v>0</v>
      </c>
      <c r="J103">
        <f>COUNTIFS(Formulas!B$3:B$1000,'Stats for predictor'!B103,Formulas!C$3:C$1000,'Stats for predictor'!C103,Formulas!AC$3:AC$1000,0)</f>
        <v>2</v>
      </c>
      <c r="K103">
        <f>Formulas!P104</f>
        <v>4</v>
      </c>
      <c r="L103">
        <f>Formulas!R104</f>
        <v>0</v>
      </c>
      <c r="M103">
        <f>Formulas!T152</f>
        <v>0</v>
      </c>
      <c r="N103" s="15">
        <f>Formulas!V104</f>
        <v>0.666666666666667</v>
      </c>
      <c r="O103">
        <f>Formulas!U104</f>
        <v>0</v>
      </c>
      <c r="P103" s="15" t="e">
        <f>Formulas!W104</f>
        <v>#DIV/0!</v>
      </c>
    </row>
    <row r="104" spans="1:16">
      <c r="A104">
        <f>Formulas!A105</f>
        <v>5031</v>
      </c>
      <c r="B104">
        <f>Formulas!B105</f>
        <v>20</v>
      </c>
      <c r="C104">
        <f>Formulas!C105</f>
        <v>2</v>
      </c>
      <c r="D104">
        <f>Formulas!AC105</f>
        <v>0</v>
      </c>
      <c r="E104">
        <f t="shared" si="1"/>
        <v>2</v>
      </c>
      <c r="F104">
        <f>COUNTIFS(Formulas!B$3:B$1000,'Stats for predictor'!B104,Formulas!C$3:C$1000,'Stats for predictor'!C104,Formulas!AC$3:AC$1000,4)</f>
        <v>0</v>
      </c>
      <c r="G104">
        <f>COUNTIFS(Formulas!B$3:B$1000,'Stats for predictor'!B104,Formulas!C$3:C$1000,'Stats for predictor'!C104,Formulas!AC$3:AC$1000,3)</f>
        <v>0</v>
      </c>
      <c r="H104">
        <f>COUNTIFS(Formulas!B$3:B$1000,'Stats for predictor'!B104,Formulas!C$3:C$1000,'Stats for predictor'!C104,Formulas!AC$3:AC$1000,2)</f>
        <v>2</v>
      </c>
      <c r="I104">
        <f>COUNTIFS(Formulas!B$3:B$1000,'Stats for predictor'!B104,Formulas!C$3:C$1000,'Stats for predictor'!C104,Formulas!AC$3:AC$1000,1)</f>
        <v>0</v>
      </c>
      <c r="J104">
        <f>COUNTIFS(Formulas!B$3:B$1000,'Stats for predictor'!B104,Formulas!C$3:C$1000,'Stats for predictor'!C104,Formulas!AC$3:AC$1000,0)</f>
        <v>2</v>
      </c>
      <c r="K104">
        <f>Formulas!P105</f>
        <v>1</v>
      </c>
      <c r="L104">
        <f>Formulas!R105</f>
        <v>0</v>
      </c>
      <c r="M104">
        <f>Formulas!T153</f>
        <v>0</v>
      </c>
      <c r="N104" s="15">
        <f>Formulas!V105</f>
        <v>1</v>
      </c>
      <c r="O104">
        <f>Formulas!U105</f>
        <v>0</v>
      </c>
      <c r="P104" s="15" t="e">
        <f>Formulas!W105</f>
        <v>#DIV/0!</v>
      </c>
    </row>
    <row r="105" spans="1:16">
      <c r="A105">
        <f>Formulas!A106</f>
        <v>8731</v>
      </c>
      <c r="B105">
        <f>Formulas!B106</f>
        <v>21</v>
      </c>
      <c r="C105">
        <f>Formulas!C106</f>
        <v>1</v>
      </c>
      <c r="D105">
        <f>Formulas!AC106</f>
        <v>0</v>
      </c>
      <c r="E105">
        <f t="shared" si="1"/>
        <v>0</v>
      </c>
      <c r="F105">
        <f>COUNTIFS(Formulas!B$3:B$1000,'Stats for predictor'!B105,Formulas!C$3:C$1000,'Stats for predictor'!C105,Formulas!AC$3:AC$1000,4)</f>
        <v>0</v>
      </c>
      <c r="G105">
        <f>COUNTIFS(Formulas!B$3:B$1000,'Stats for predictor'!B105,Formulas!C$3:C$1000,'Stats for predictor'!C105,Formulas!AC$3:AC$1000,3)</f>
        <v>0</v>
      </c>
      <c r="H105">
        <f>COUNTIFS(Formulas!B$3:B$1000,'Stats for predictor'!B105,Formulas!C$3:C$1000,'Stats for predictor'!C105,Formulas!AC$3:AC$1000,2)</f>
        <v>0</v>
      </c>
      <c r="I105">
        <f>COUNTIFS(Formulas!B$3:B$1000,'Stats for predictor'!B105,Formulas!C$3:C$1000,'Stats for predictor'!C105,Formulas!AC$3:AC$1000,1)</f>
        <v>0</v>
      </c>
      <c r="J105">
        <f>COUNTIFS(Formulas!B$3:B$1000,'Stats for predictor'!B105,Formulas!C$3:C$1000,'Stats for predictor'!C105,Formulas!AC$3:AC$1000,0)</f>
        <v>1</v>
      </c>
      <c r="K105">
        <f>Formulas!P106</f>
        <v>4</v>
      </c>
      <c r="L105">
        <f>Formulas!R106</f>
        <v>0</v>
      </c>
      <c r="M105">
        <f>Formulas!T154</f>
        <v>0</v>
      </c>
      <c r="N105" s="15">
        <f>Formulas!V106</f>
        <v>1</v>
      </c>
      <c r="O105">
        <f>Formulas!U106</f>
        <v>0</v>
      </c>
      <c r="P105" s="15" t="e">
        <f>Formulas!W106</f>
        <v>#DIV/0!</v>
      </c>
    </row>
    <row r="106" spans="1:16">
      <c r="A106">
        <f>Formulas!A107</f>
        <v>1305</v>
      </c>
      <c r="B106">
        <f>Formulas!B107</f>
        <v>19</v>
      </c>
      <c r="C106">
        <f>Formulas!C107</f>
        <v>1</v>
      </c>
      <c r="D106">
        <f>Formulas!AC107</f>
        <v>3</v>
      </c>
      <c r="E106">
        <f t="shared" si="1"/>
        <v>3</v>
      </c>
      <c r="F106">
        <f>COUNTIFS(Formulas!B$3:B$1000,'Stats for predictor'!B106,Formulas!C$3:C$1000,'Stats for predictor'!C106,Formulas!AC$3:AC$1000,4)</f>
        <v>0</v>
      </c>
      <c r="G106">
        <f>COUNTIFS(Formulas!B$3:B$1000,'Stats for predictor'!B106,Formulas!C$3:C$1000,'Stats for predictor'!C106,Formulas!AC$3:AC$1000,3)</f>
        <v>3</v>
      </c>
      <c r="H106">
        <f>COUNTIFS(Formulas!B$3:B$1000,'Stats for predictor'!B106,Formulas!C$3:C$1000,'Stats for predictor'!C106,Formulas!AC$3:AC$1000,2)</f>
        <v>0</v>
      </c>
      <c r="I106">
        <f>COUNTIFS(Formulas!B$3:B$1000,'Stats for predictor'!B106,Formulas!C$3:C$1000,'Stats for predictor'!C106,Formulas!AC$3:AC$1000,1)</f>
        <v>0</v>
      </c>
      <c r="J106">
        <f>COUNTIFS(Formulas!B$3:B$1000,'Stats for predictor'!B106,Formulas!C$3:C$1000,'Stats for predictor'!C106,Formulas!AC$3:AC$1000,0)</f>
        <v>0</v>
      </c>
      <c r="K106">
        <f>Formulas!P107</f>
        <v>0</v>
      </c>
      <c r="L106">
        <f>Formulas!R107</f>
        <v>5</v>
      </c>
      <c r="M106">
        <f>Formulas!T155</f>
        <v>0</v>
      </c>
      <c r="N106" s="15" t="e">
        <f>Formulas!V107</f>
        <v>#DIV/0!</v>
      </c>
      <c r="O106">
        <f>Formulas!U107</f>
        <v>7</v>
      </c>
      <c r="P106" s="15">
        <f>Formulas!W107</f>
        <v>0.714285714285714</v>
      </c>
    </row>
    <row r="107" spans="1:16">
      <c r="A107">
        <f>Formulas!A108</f>
        <v>1374</v>
      </c>
      <c r="B107">
        <f>Formulas!B108</f>
        <v>20</v>
      </c>
      <c r="C107">
        <f>Formulas!C108</f>
        <v>2</v>
      </c>
      <c r="D107">
        <f>Formulas!AC108</f>
        <v>2</v>
      </c>
      <c r="E107">
        <f t="shared" si="1"/>
        <v>2</v>
      </c>
      <c r="F107">
        <f>COUNTIFS(Formulas!B$3:B$1000,'Stats for predictor'!B107,Formulas!C$3:C$1000,'Stats for predictor'!C107,Formulas!AC$3:AC$1000,4)</f>
        <v>0</v>
      </c>
      <c r="G107">
        <f>COUNTIFS(Formulas!B$3:B$1000,'Stats for predictor'!B107,Formulas!C$3:C$1000,'Stats for predictor'!C107,Formulas!AC$3:AC$1000,3)</f>
        <v>0</v>
      </c>
      <c r="H107">
        <f>COUNTIFS(Formulas!B$3:B$1000,'Stats for predictor'!B107,Formulas!C$3:C$1000,'Stats for predictor'!C107,Formulas!AC$3:AC$1000,2)</f>
        <v>2</v>
      </c>
      <c r="I107">
        <f>COUNTIFS(Formulas!B$3:B$1000,'Stats for predictor'!B107,Formulas!C$3:C$1000,'Stats for predictor'!C107,Formulas!AC$3:AC$1000,1)</f>
        <v>0</v>
      </c>
      <c r="J107">
        <f>COUNTIFS(Formulas!B$3:B$1000,'Stats for predictor'!B107,Formulas!C$3:C$1000,'Stats for predictor'!C107,Formulas!AC$3:AC$1000,0)</f>
        <v>2</v>
      </c>
      <c r="K107">
        <f>Formulas!P108</f>
        <v>0</v>
      </c>
      <c r="L107">
        <f>Formulas!R108</f>
        <v>0</v>
      </c>
      <c r="M107">
        <f>Formulas!T156</f>
        <v>0</v>
      </c>
      <c r="N107" s="15" t="e">
        <f>Formulas!V108</f>
        <v>#DIV/0!</v>
      </c>
      <c r="O107">
        <f>Formulas!U108</f>
        <v>0</v>
      </c>
      <c r="P107" s="15" t="e">
        <f>Formulas!W108</f>
        <v>#DIV/0!</v>
      </c>
    </row>
    <row r="108" spans="1:16">
      <c r="A108">
        <f>Formulas!A109</f>
        <v>2198</v>
      </c>
      <c r="B108">
        <f>Formulas!B109</f>
        <v>20</v>
      </c>
      <c r="C108">
        <f>Formulas!C109</f>
        <v>1</v>
      </c>
      <c r="D108">
        <f>Formulas!AC109</f>
        <v>0</v>
      </c>
      <c r="E108">
        <f t="shared" si="1"/>
        <v>0</v>
      </c>
      <c r="F108">
        <f>COUNTIFS(Formulas!B$3:B$1000,'Stats for predictor'!B108,Formulas!C$3:C$1000,'Stats for predictor'!C108,Formulas!AC$3:AC$1000,4)</f>
        <v>0</v>
      </c>
      <c r="G108">
        <f>COUNTIFS(Formulas!B$3:B$1000,'Stats for predictor'!B108,Formulas!C$3:C$1000,'Stats for predictor'!C108,Formulas!AC$3:AC$1000,3)</f>
        <v>0</v>
      </c>
      <c r="H108">
        <f>COUNTIFS(Formulas!B$3:B$1000,'Stats for predictor'!B108,Formulas!C$3:C$1000,'Stats for predictor'!C108,Formulas!AC$3:AC$1000,2)</f>
        <v>0</v>
      </c>
      <c r="I108">
        <f>COUNTIFS(Formulas!B$3:B$1000,'Stats for predictor'!B108,Formulas!C$3:C$1000,'Stats for predictor'!C108,Formulas!AC$3:AC$1000,1)</f>
        <v>0</v>
      </c>
      <c r="J108">
        <f>COUNTIFS(Formulas!B$3:B$1000,'Stats for predictor'!B108,Formulas!C$3:C$1000,'Stats for predictor'!C108,Formulas!AC$3:AC$1000,0)</f>
        <v>2</v>
      </c>
      <c r="K108">
        <f>Formulas!P109</f>
        <v>3</v>
      </c>
      <c r="L108">
        <f>Formulas!R109</f>
        <v>0</v>
      </c>
      <c r="M108">
        <f>Formulas!T157</f>
        <v>0</v>
      </c>
      <c r="N108" s="15">
        <f>Formulas!V109</f>
        <v>0.6</v>
      </c>
      <c r="O108">
        <f>Formulas!U109</f>
        <v>0</v>
      </c>
      <c r="P108" s="15" t="e">
        <f>Formulas!W109</f>
        <v>#DIV/0!</v>
      </c>
    </row>
    <row r="109" spans="1:16">
      <c r="A109">
        <f>Formulas!A110</f>
        <v>1305</v>
      </c>
      <c r="B109">
        <f>Formulas!B110</f>
        <v>19</v>
      </c>
      <c r="C109">
        <f>Formulas!C110</f>
        <v>1</v>
      </c>
      <c r="D109">
        <f>Formulas!AC110</f>
        <v>3</v>
      </c>
      <c r="E109">
        <f t="shared" si="1"/>
        <v>3</v>
      </c>
      <c r="F109">
        <f>COUNTIFS(Formulas!B$3:B$1000,'Stats for predictor'!B109,Formulas!C$3:C$1000,'Stats for predictor'!C109,Formulas!AC$3:AC$1000,4)</f>
        <v>0</v>
      </c>
      <c r="G109">
        <f>COUNTIFS(Formulas!B$3:B$1000,'Stats for predictor'!B109,Formulas!C$3:C$1000,'Stats for predictor'!C109,Formulas!AC$3:AC$1000,3)</f>
        <v>3</v>
      </c>
      <c r="H109">
        <f>COUNTIFS(Formulas!B$3:B$1000,'Stats for predictor'!B109,Formulas!C$3:C$1000,'Stats for predictor'!C109,Formulas!AC$3:AC$1000,2)</f>
        <v>0</v>
      </c>
      <c r="I109">
        <f>COUNTIFS(Formulas!B$3:B$1000,'Stats for predictor'!B109,Formulas!C$3:C$1000,'Stats for predictor'!C109,Formulas!AC$3:AC$1000,1)</f>
        <v>0</v>
      </c>
      <c r="J109">
        <f>COUNTIFS(Formulas!B$3:B$1000,'Stats for predictor'!B109,Formulas!C$3:C$1000,'Stats for predictor'!C109,Formulas!AC$3:AC$1000,0)</f>
        <v>0</v>
      </c>
      <c r="K109">
        <f>Formulas!P110</f>
        <v>0</v>
      </c>
      <c r="L109">
        <f>Formulas!R110</f>
        <v>5</v>
      </c>
      <c r="M109">
        <f>Formulas!T158</f>
        <v>0</v>
      </c>
      <c r="N109" s="15" t="e">
        <f>Formulas!V110</f>
        <v>#DIV/0!</v>
      </c>
      <c r="O109">
        <f>Formulas!U110</f>
        <v>7</v>
      </c>
      <c r="P109" s="15">
        <f>Formulas!W110</f>
        <v>0.714285714285714</v>
      </c>
    </row>
    <row r="110" spans="1:16">
      <c r="A110">
        <f>Formulas!A111</f>
        <v>1374</v>
      </c>
      <c r="B110">
        <f>Formulas!B111</f>
        <v>20</v>
      </c>
      <c r="C110">
        <f>Formulas!C111</f>
        <v>2</v>
      </c>
      <c r="D110">
        <f>Formulas!AC111</f>
        <v>2</v>
      </c>
      <c r="E110">
        <f t="shared" si="1"/>
        <v>2</v>
      </c>
      <c r="F110">
        <f>COUNTIFS(Formulas!B$3:B$1000,'Stats for predictor'!B110,Formulas!C$3:C$1000,'Stats for predictor'!C110,Formulas!AC$3:AC$1000,4)</f>
        <v>0</v>
      </c>
      <c r="G110">
        <f>COUNTIFS(Formulas!B$3:B$1000,'Stats for predictor'!B110,Formulas!C$3:C$1000,'Stats for predictor'!C110,Formulas!AC$3:AC$1000,3)</f>
        <v>0</v>
      </c>
      <c r="H110">
        <f>COUNTIFS(Formulas!B$3:B$1000,'Stats for predictor'!B110,Formulas!C$3:C$1000,'Stats for predictor'!C110,Formulas!AC$3:AC$1000,2)</f>
        <v>2</v>
      </c>
      <c r="I110">
        <f>COUNTIFS(Formulas!B$3:B$1000,'Stats for predictor'!B110,Formulas!C$3:C$1000,'Stats for predictor'!C110,Formulas!AC$3:AC$1000,1)</f>
        <v>0</v>
      </c>
      <c r="J110">
        <f>COUNTIFS(Formulas!B$3:B$1000,'Stats for predictor'!B110,Formulas!C$3:C$1000,'Stats for predictor'!C110,Formulas!AC$3:AC$1000,0)</f>
        <v>2</v>
      </c>
      <c r="K110">
        <f>Formulas!P111</f>
        <v>0</v>
      </c>
      <c r="L110">
        <f>Formulas!R111</f>
        <v>0</v>
      </c>
      <c r="M110">
        <f>Formulas!T159</f>
        <v>0</v>
      </c>
      <c r="N110" s="15" t="e">
        <f>Formulas!V111</f>
        <v>#DIV/0!</v>
      </c>
      <c r="O110">
        <f>Formulas!U111</f>
        <v>0</v>
      </c>
      <c r="P110" s="15" t="e">
        <f>Formulas!W111</f>
        <v>#DIV/0!</v>
      </c>
    </row>
    <row r="111" spans="1:16">
      <c r="A111">
        <f>Formulas!A112</f>
        <v>2198</v>
      </c>
      <c r="B111">
        <f>Formulas!B112</f>
        <v>20</v>
      </c>
      <c r="C111">
        <f>Formulas!C112</f>
        <v>1</v>
      </c>
      <c r="D111">
        <f>Formulas!AC112</f>
        <v>0</v>
      </c>
      <c r="E111">
        <f t="shared" si="1"/>
        <v>0</v>
      </c>
      <c r="F111">
        <f>COUNTIFS(Formulas!B$3:B$1000,'Stats for predictor'!B111,Formulas!C$3:C$1000,'Stats for predictor'!C111,Formulas!AC$3:AC$1000,4)</f>
        <v>0</v>
      </c>
      <c r="G111">
        <f>COUNTIFS(Formulas!B$3:B$1000,'Stats for predictor'!B111,Formulas!C$3:C$1000,'Stats for predictor'!C111,Formulas!AC$3:AC$1000,3)</f>
        <v>0</v>
      </c>
      <c r="H111">
        <f>COUNTIFS(Formulas!B$3:B$1000,'Stats for predictor'!B111,Formulas!C$3:C$1000,'Stats for predictor'!C111,Formulas!AC$3:AC$1000,2)</f>
        <v>0</v>
      </c>
      <c r="I111">
        <f>COUNTIFS(Formulas!B$3:B$1000,'Stats for predictor'!B111,Formulas!C$3:C$1000,'Stats for predictor'!C111,Formulas!AC$3:AC$1000,1)</f>
        <v>0</v>
      </c>
      <c r="J111">
        <f>COUNTIFS(Formulas!B$3:B$1000,'Stats for predictor'!B111,Formulas!C$3:C$1000,'Stats for predictor'!C111,Formulas!AC$3:AC$1000,0)</f>
        <v>2</v>
      </c>
      <c r="K111">
        <f>Formulas!P112</f>
        <v>3</v>
      </c>
      <c r="L111">
        <f>Formulas!R112</f>
        <v>0</v>
      </c>
      <c r="M111">
        <f>Formulas!T160</f>
        <v>0</v>
      </c>
      <c r="N111" s="15">
        <f>Formulas!V112</f>
        <v>0.6</v>
      </c>
      <c r="O111">
        <f>Formulas!U112</f>
        <v>0</v>
      </c>
      <c r="P111" s="15" t="e">
        <f>Formulas!W112</f>
        <v>#DIV/0!</v>
      </c>
    </row>
    <row r="112" spans="1:16">
      <c r="A112">
        <f>Formulas!A113</f>
        <v>0</v>
      </c>
      <c r="B112">
        <f>Formulas!B113</f>
        <v>0</v>
      </c>
      <c r="C112">
        <f>Formulas!C113</f>
        <v>0</v>
      </c>
      <c r="D112">
        <f>Formulas!AC113</f>
        <v>0</v>
      </c>
      <c r="E112">
        <f t="shared" si="1"/>
        <v>0</v>
      </c>
      <c r="F112">
        <f>COUNTIFS(Formulas!B$3:B$1000,'Stats for predictor'!B112,Formulas!C$3:C$1000,'Stats for predictor'!C112,Formulas!AC$3:AC$1000,4)</f>
        <v>0</v>
      </c>
      <c r="G112">
        <f>COUNTIFS(Formulas!B$3:B$1000,'Stats for predictor'!B112,Formulas!C$3:C$1000,'Stats for predictor'!C112,Formulas!AC$3:AC$1000,3)</f>
        <v>0</v>
      </c>
      <c r="H112">
        <f>COUNTIFS(Formulas!B$3:B$1000,'Stats for predictor'!B112,Formulas!C$3:C$1000,'Stats for predictor'!C112,Formulas!AC$3:AC$1000,2)</f>
        <v>0</v>
      </c>
      <c r="I112">
        <f>COUNTIFS(Formulas!B$3:B$1000,'Stats for predictor'!B112,Formulas!C$3:C$1000,'Stats for predictor'!C112,Formulas!AC$3:AC$1000,1)</f>
        <v>0</v>
      </c>
      <c r="J112">
        <f>COUNTIFS(Formulas!B$3:B$1000,'Stats for predictor'!B112,Formulas!C$3:C$1000,'Stats for predictor'!C112,Formulas!AC$3:AC$1000,0)</f>
        <v>888</v>
      </c>
      <c r="K112">
        <f>Formulas!P113</f>
        <v>0</v>
      </c>
      <c r="L112">
        <f>Formulas!R113</f>
        <v>0</v>
      </c>
      <c r="M112">
        <f>Formulas!T161</f>
        <v>0</v>
      </c>
      <c r="N112" s="15" t="e">
        <f>Formulas!V113</f>
        <v>#DIV/0!</v>
      </c>
      <c r="O112">
        <f>Formulas!U113</f>
        <v>0</v>
      </c>
      <c r="P112" s="15" t="e">
        <f>Formulas!W113</f>
        <v>#DIV/0!</v>
      </c>
    </row>
    <row r="113" spans="1:16">
      <c r="A113">
        <f>Formulas!A114</f>
        <v>0</v>
      </c>
      <c r="B113">
        <f>Formulas!B114</f>
        <v>0</v>
      </c>
      <c r="C113">
        <f>Formulas!C114</f>
        <v>0</v>
      </c>
      <c r="D113">
        <f>Formulas!AC114</f>
        <v>0</v>
      </c>
      <c r="E113">
        <f t="shared" si="1"/>
        <v>0</v>
      </c>
      <c r="F113">
        <f>COUNTIFS(Formulas!B$3:B$1000,'Stats for predictor'!B113,Formulas!C$3:C$1000,'Stats for predictor'!C113,Formulas!AC$3:AC$1000,4)</f>
        <v>0</v>
      </c>
      <c r="G113">
        <f>COUNTIFS(Formulas!B$3:B$1000,'Stats for predictor'!B113,Formulas!C$3:C$1000,'Stats for predictor'!C113,Formulas!AC$3:AC$1000,3)</f>
        <v>0</v>
      </c>
      <c r="H113">
        <f>COUNTIFS(Formulas!B$3:B$1000,'Stats for predictor'!B113,Formulas!C$3:C$1000,'Stats for predictor'!C113,Formulas!AC$3:AC$1000,2)</f>
        <v>0</v>
      </c>
      <c r="I113">
        <f>COUNTIFS(Formulas!B$3:B$1000,'Stats for predictor'!B113,Formulas!C$3:C$1000,'Stats for predictor'!C113,Formulas!AC$3:AC$1000,1)</f>
        <v>0</v>
      </c>
      <c r="J113">
        <f>COUNTIFS(Formulas!B$3:B$1000,'Stats for predictor'!B113,Formulas!C$3:C$1000,'Stats for predictor'!C113,Formulas!AC$3:AC$1000,0)</f>
        <v>888</v>
      </c>
      <c r="K113">
        <f>Formulas!P114</f>
        <v>0</v>
      </c>
      <c r="L113">
        <f>Formulas!R114</f>
        <v>0</v>
      </c>
      <c r="M113">
        <f>Formulas!T162</f>
        <v>0</v>
      </c>
      <c r="N113" s="15" t="e">
        <f>Formulas!V114</f>
        <v>#DIV/0!</v>
      </c>
      <c r="O113">
        <f>Formulas!U114</f>
        <v>0</v>
      </c>
      <c r="P113" s="15" t="e">
        <f>Formulas!W114</f>
        <v>#DIV/0!</v>
      </c>
    </row>
    <row r="114" spans="1:16">
      <c r="A114">
        <f>Formulas!A115</f>
        <v>0</v>
      </c>
      <c r="B114">
        <f>Formulas!B115</f>
        <v>0</v>
      </c>
      <c r="C114">
        <f>Formulas!C115</f>
        <v>0</v>
      </c>
      <c r="D114">
        <f>Formulas!AC115</f>
        <v>0</v>
      </c>
      <c r="E114">
        <f t="shared" si="1"/>
        <v>0</v>
      </c>
      <c r="F114">
        <f>COUNTIFS(Formulas!B$3:B$1000,'Stats for predictor'!B114,Formulas!C$3:C$1000,'Stats for predictor'!C114,Formulas!AC$3:AC$1000,4)</f>
        <v>0</v>
      </c>
      <c r="G114">
        <f>COUNTIFS(Formulas!B$3:B$1000,'Stats for predictor'!B114,Formulas!C$3:C$1000,'Stats for predictor'!C114,Formulas!AC$3:AC$1000,3)</f>
        <v>0</v>
      </c>
      <c r="H114">
        <f>COUNTIFS(Formulas!B$3:B$1000,'Stats for predictor'!B114,Formulas!C$3:C$1000,'Stats for predictor'!C114,Formulas!AC$3:AC$1000,2)</f>
        <v>0</v>
      </c>
      <c r="I114">
        <f>COUNTIFS(Formulas!B$3:B$1000,'Stats for predictor'!B114,Formulas!C$3:C$1000,'Stats for predictor'!C114,Formulas!AC$3:AC$1000,1)</f>
        <v>0</v>
      </c>
      <c r="J114">
        <f>COUNTIFS(Formulas!B$3:B$1000,'Stats for predictor'!B114,Formulas!C$3:C$1000,'Stats for predictor'!C114,Formulas!AC$3:AC$1000,0)</f>
        <v>888</v>
      </c>
      <c r="K114">
        <f>Formulas!P115</f>
        <v>0</v>
      </c>
      <c r="L114">
        <f>Formulas!R115</f>
        <v>0</v>
      </c>
      <c r="M114">
        <f>Formulas!T163</f>
        <v>0</v>
      </c>
      <c r="N114" s="15" t="e">
        <f>Formulas!V115</f>
        <v>#DIV/0!</v>
      </c>
      <c r="O114">
        <f>Formulas!U115</f>
        <v>0</v>
      </c>
      <c r="P114" s="15" t="e">
        <f>Formulas!W115</f>
        <v>#DIV/0!</v>
      </c>
    </row>
    <row r="115" spans="1:16">
      <c r="A115">
        <f>Formulas!A116</f>
        <v>0</v>
      </c>
      <c r="B115">
        <f>Formulas!B116</f>
        <v>0</v>
      </c>
      <c r="C115">
        <f>Formulas!C116</f>
        <v>0</v>
      </c>
      <c r="D115">
        <f>Formulas!AC116</f>
        <v>0</v>
      </c>
      <c r="E115">
        <f t="shared" si="1"/>
        <v>0</v>
      </c>
      <c r="F115">
        <f>COUNTIFS(Formulas!B$3:B$1000,'Stats for predictor'!B115,Formulas!C$3:C$1000,'Stats for predictor'!C115,Formulas!AC$3:AC$1000,4)</f>
        <v>0</v>
      </c>
      <c r="G115">
        <f>COUNTIFS(Formulas!B$3:B$1000,'Stats for predictor'!B115,Formulas!C$3:C$1000,'Stats for predictor'!C115,Formulas!AC$3:AC$1000,3)</f>
        <v>0</v>
      </c>
      <c r="H115">
        <f>COUNTIFS(Formulas!B$3:B$1000,'Stats for predictor'!B115,Formulas!C$3:C$1000,'Stats for predictor'!C115,Formulas!AC$3:AC$1000,2)</f>
        <v>0</v>
      </c>
      <c r="I115">
        <f>COUNTIFS(Formulas!B$3:B$1000,'Stats for predictor'!B115,Formulas!C$3:C$1000,'Stats for predictor'!C115,Formulas!AC$3:AC$1000,1)</f>
        <v>0</v>
      </c>
      <c r="J115">
        <f>COUNTIFS(Formulas!B$3:B$1000,'Stats for predictor'!B115,Formulas!C$3:C$1000,'Stats for predictor'!C115,Formulas!AC$3:AC$1000,0)</f>
        <v>888</v>
      </c>
      <c r="K115">
        <f>Formulas!P116</f>
        <v>0</v>
      </c>
      <c r="L115">
        <f>Formulas!R116</f>
        <v>0</v>
      </c>
      <c r="M115">
        <f>Formulas!T164</f>
        <v>0</v>
      </c>
      <c r="N115" s="15" t="e">
        <f>Formulas!V116</f>
        <v>#DIV/0!</v>
      </c>
      <c r="O115">
        <f>Formulas!U116</f>
        <v>0</v>
      </c>
      <c r="P115" s="15" t="e">
        <f>Formulas!W116</f>
        <v>#DIV/0!</v>
      </c>
    </row>
    <row r="116" spans="1:16">
      <c r="A116">
        <f>Formulas!A117</f>
        <v>0</v>
      </c>
      <c r="B116">
        <f>Formulas!B117</f>
        <v>0</v>
      </c>
      <c r="C116">
        <f>Formulas!C117</f>
        <v>0</v>
      </c>
      <c r="D116">
        <f>Formulas!AC117</f>
        <v>0</v>
      </c>
      <c r="E116">
        <f t="shared" si="1"/>
        <v>0</v>
      </c>
      <c r="F116">
        <f>COUNTIFS(Formulas!B$3:B$1000,'Stats for predictor'!B116,Formulas!C$3:C$1000,'Stats for predictor'!C116,Formulas!AC$3:AC$1000,4)</f>
        <v>0</v>
      </c>
      <c r="G116">
        <f>COUNTIFS(Formulas!B$3:B$1000,'Stats for predictor'!B116,Formulas!C$3:C$1000,'Stats for predictor'!C116,Formulas!AC$3:AC$1000,3)</f>
        <v>0</v>
      </c>
      <c r="H116">
        <f>COUNTIFS(Formulas!B$3:B$1000,'Stats for predictor'!B116,Formulas!C$3:C$1000,'Stats for predictor'!C116,Formulas!AC$3:AC$1000,2)</f>
        <v>0</v>
      </c>
      <c r="I116">
        <f>COUNTIFS(Formulas!B$3:B$1000,'Stats for predictor'!B116,Formulas!C$3:C$1000,'Stats for predictor'!C116,Formulas!AC$3:AC$1000,1)</f>
        <v>0</v>
      </c>
      <c r="J116">
        <f>COUNTIFS(Formulas!B$3:B$1000,'Stats for predictor'!B116,Formulas!C$3:C$1000,'Stats for predictor'!C116,Formulas!AC$3:AC$1000,0)</f>
        <v>888</v>
      </c>
      <c r="K116">
        <f>Formulas!P117</f>
        <v>0</v>
      </c>
      <c r="L116">
        <f>Formulas!R117</f>
        <v>0</v>
      </c>
      <c r="M116">
        <f>Formulas!T165</f>
        <v>0</v>
      </c>
      <c r="N116" s="15" t="e">
        <f>Formulas!V117</f>
        <v>#DIV/0!</v>
      </c>
      <c r="O116">
        <f>Formulas!U117</f>
        <v>0</v>
      </c>
      <c r="P116" s="15" t="e">
        <f>Formulas!W117</f>
        <v>#DIV/0!</v>
      </c>
    </row>
    <row r="117" spans="1:16">
      <c r="A117">
        <f>Formulas!A118</f>
        <v>0</v>
      </c>
      <c r="B117">
        <f>Formulas!B118</f>
        <v>0</v>
      </c>
      <c r="C117">
        <f>Formulas!C118</f>
        <v>0</v>
      </c>
      <c r="D117">
        <f>Formulas!AC118</f>
        <v>0</v>
      </c>
      <c r="E117">
        <f t="shared" si="1"/>
        <v>0</v>
      </c>
      <c r="F117">
        <f>COUNTIFS(Formulas!B$3:B$1000,'Stats for predictor'!B117,Formulas!C$3:C$1000,'Stats for predictor'!C117,Formulas!AC$3:AC$1000,4)</f>
        <v>0</v>
      </c>
      <c r="G117">
        <f>COUNTIFS(Formulas!B$3:B$1000,'Stats for predictor'!B117,Formulas!C$3:C$1000,'Stats for predictor'!C117,Formulas!AC$3:AC$1000,3)</f>
        <v>0</v>
      </c>
      <c r="H117">
        <f>COUNTIFS(Formulas!B$3:B$1000,'Stats for predictor'!B117,Formulas!C$3:C$1000,'Stats for predictor'!C117,Formulas!AC$3:AC$1000,2)</f>
        <v>0</v>
      </c>
      <c r="I117">
        <f>COUNTIFS(Formulas!B$3:B$1000,'Stats for predictor'!B117,Formulas!C$3:C$1000,'Stats for predictor'!C117,Formulas!AC$3:AC$1000,1)</f>
        <v>0</v>
      </c>
      <c r="J117">
        <f>COUNTIFS(Formulas!B$3:B$1000,'Stats for predictor'!B117,Formulas!C$3:C$1000,'Stats for predictor'!C117,Formulas!AC$3:AC$1000,0)</f>
        <v>888</v>
      </c>
      <c r="K117">
        <f>Formulas!P118</f>
        <v>0</v>
      </c>
      <c r="L117">
        <f>Formulas!R118</f>
        <v>0</v>
      </c>
      <c r="M117">
        <f>Formulas!T166</f>
        <v>0</v>
      </c>
      <c r="N117" s="15" t="e">
        <f>Formulas!V118</f>
        <v>#DIV/0!</v>
      </c>
      <c r="O117">
        <f>Formulas!U118</f>
        <v>0</v>
      </c>
      <c r="P117" s="15" t="e">
        <f>Formulas!W118</f>
        <v>#DIV/0!</v>
      </c>
    </row>
    <row r="118" spans="1:16">
      <c r="A118">
        <f>Formulas!A119</f>
        <v>0</v>
      </c>
      <c r="B118">
        <f>Formulas!B119</f>
        <v>0</v>
      </c>
      <c r="C118">
        <f>Formulas!C119</f>
        <v>0</v>
      </c>
      <c r="D118">
        <f>Formulas!AC119</f>
        <v>0</v>
      </c>
      <c r="E118">
        <f t="shared" si="1"/>
        <v>0</v>
      </c>
      <c r="F118">
        <f>COUNTIFS(Formulas!B$3:B$1000,'Stats for predictor'!B118,Formulas!C$3:C$1000,'Stats for predictor'!C118,Formulas!AC$3:AC$1000,4)</f>
        <v>0</v>
      </c>
      <c r="G118">
        <f>COUNTIFS(Formulas!B$3:B$1000,'Stats for predictor'!B118,Formulas!C$3:C$1000,'Stats for predictor'!C118,Formulas!AC$3:AC$1000,3)</f>
        <v>0</v>
      </c>
      <c r="H118">
        <f>COUNTIFS(Formulas!B$3:B$1000,'Stats for predictor'!B118,Formulas!C$3:C$1000,'Stats for predictor'!C118,Formulas!AC$3:AC$1000,2)</f>
        <v>0</v>
      </c>
      <c r="I118">
        <f>COUNTIFS(Formulas!B$3:B$1000,'Stats for predictor'!B118,Formulas!C$3:C$1000,'Stats for predictor'!C118,Formulas!AC$3:AC$1000,1)</f>
        <v>0</v>
      </c>
      <c r="J118">
        <f>COUNTIFS(Formulas!B$3:B$1000,'Stats for predictor'!B118,Formulas!C$3:C$1000,'Stats for predictor'!C118,Formulas!AC$3:AC$1000,0)</f>
        <v>888</v>
      </c>
      <c r="K118">
        <f>Formulas!P119</f>
        <v>0</v>
      </c>
      <c r="L118">
        <f>Formulas!R119</f>
        <v>0</v>
      </c>
      <c r="M118">
        <f>Formulas!T167</f>
        <v>0</v>
      </c>
      <c r="N118" s="15" t="e">
        <f>Formulas!V119</f>
        <v>#DIV/0!</v>
      </c>
      <c r="O118">
        <f>Formulas!U119</f>
        <v>0</v>
      </c>
      <c r="P118" s="15" t="e">
        <f>Formulas!W119</f>
        <v>#DIV/0!</v>
      </c>
    </row>
    <row r="119" spans="1:16">
      <c r="A119">
        <f>Formulas!A120</f>
        <v>0</v>
      </c>
      <c r="B119">
        <f>Formulas!B120</f>
        <v>0</v>
      </c>
      <c r="C119">
        <f>Formulas!C120</f>
        <v>0</v>
      </c>
      <c r="D119">
        <f>Formulas!AC120</f>
        <v>0</v>
      </c>
      <c r="E119">
        <f t="shared" si="1"/>
        <v>0</v>
      </c>
      <c r="F119">
        <f>COUNTIFS(Formulas!B$3:B$1000,'Stats for predictor'!B119,Formulas!C$3:C$1000,'Stats for predictor'!C119,Formulas!AC$3:AC$1000,4)</f>
        <v>0</v>
      </c>
      <c r="G119">
        <f>COUNTIFS(Formulas!B$3:B$1000,'Stats for predictor'!B119,Formulas!C$3:C$1000,'Stats for predictor'!C119,Formulas!AC$3:AC$1000,3)</f>
        <v>0</v>
      </c>
      <c r="H119">
        <f>COUNTIFS(Formulas!B$3:B$1000,'Stats for predictor'!B119,Formulas!C$3:C$1000,'Stats for predictor'!C119,Formulas!AC$3:AC$1000,2)</f>
        <v>0</v>
      </c>
      <c r="I119">
        <f>COUNTIFS(Formulas!B$3:B$1000,'Stats for predictor'!B119,Formulas!C$3:C$1000,'Stats for predictor'!C119,Formulas!AC$3:AC$1000,1)</f>
        <v>0</v>
      </c>
      <c r="J119">
        <f>COUNTIFS(Formulas!B$3:B$1000,'Stats for predictor'!B119,Formulas!C$3:C$1000,'Stats for predictor'!C119,Formulas!AC$3:AC$1000,0)</f>
        <v>888</v>
      </c>
      <c r="K119">
        <f>Formulas!P120</f>
        <v>0</v>
      </c>
      <c r="L119">
        <f>Formulas!R120</f>
        <v>0</v>
      </c>
      <c r="M119">
        <f>Formulas!T168</f>
        <v>0</v>
      </c>
      <c r="N119" s="15" t="e">
        <f>Formulas!V120</f>
        <v>#DIV/0!</v>
      </c>
      <c r="O119">
        <f>Formulas!U120</f>
        <v>0</v>
      </c>
      <c r="P119" s="15" t="e">
        <f>Formulas!W120</f>
        <v>#DIV/0!</v>
      </c>
    </row>
    <row r="120" spans="1:16">
      <c r="A120">
        <f>Formulas!A121</f>
        <v>0</v>
      </c>
      <c r="B120">
        <f>Formulas!B121</f>
        <v>0</v>
      </c>
      <c r="C120">
        <f>Formulas!C121</f>
        <v>0</v>
      </c>
      <c r="D120">
        <f>Formulas!AC121</f>
        <v>0</v>
      </c>
      <c r="E120">
        <f t="shared" si="1"/>
        <v>0</v>
      </c>
      <c r="F120">
        <f>COUNTIFS(Formulas!B$3:B$1000,'Stats for predictor'!B120,Formulas!C$3:C$1000,'Stats for predictor'!C120,Formulas!AC$3:AC$1000,4)</f>
        <v>0</v>
      </c>
      <c r="G120">
        <f>COUNTIFS(Formulas!B$3:B$1000,'Stats for predictor'!B120,Formulas!C$3:C$1000,'Stats for predictor'!C120,Formulas!AC$3:AC$1000,3)</f>
        <v>0</v>
      </c>
      <c r="H120">
        <f>COUNTIFS(Formulas!B$3:B$1000,'Stats for predictor'!B120,Formulas!C$3:C$1000,'Stats for predictor'!C120,Formulas!AC$3:AC$1000,2)</f>
        <v>0</v>
      </c>
      <c r="I120">
        <f>COUNTIFS(Formulas!B$3:B$1000,'Stats for predictor'!B120,Formulas!C$3:C$1000,'Stats for predictor'!C120,Formulas!AC$3:AC$1000,1)</f>
        <v>0</v>
      </c>
      <c r="J120">
        <f>COUNTIFS(Formulas!B$3:B$1000,'Stats for predictor'!B120,Formulas!C$3:C$1000,'Stats for predictor'!C120,Formulas!AC$3:AC$1000,0)</f>
        <v>888</v>
      </c>
      <c r="K120">
        <f>Formulas!P121</f>
        <v>0</v>
      </c>
      <c r="L120">
        <f>Formulas!R121</f>
        <v>0</v>
      </c>
      <c r="M120">
        <f>Formulas!T169</f>
        <v>0</v>
      </c>
      <c r="N120" s="15" t="e">
        <f>Formulas!V121</f>
        <v>#DIV/0!</v>
      </c>
      <c r="O120">
        <f>Formulas!U121</f>
        <v>0</v>
      </c>
      <c r="P120" s="15" t="e">
        <f>Formulas!W121</f>
        <v>#DIV/0!</v>
      </c>
    </row>
    <row r="121" spans="1:16">
      <c r="A121">
        <f>Formulas!A122</f>
        <v>0</v>
      </c>
      <c r="B121">
        <f>Formulas!B122</f>
        <v>0</v>
      </c>
      <c r="C121">
        <f>Formulas!C122</f>
        <v>0</v>
      </c>
      <c r="D121">
        <f>Formulas!AC122</f>
        <v>0</v>
      </c>
      <c r="E121">
        <f t="shared" si="1"/>
        <v>0</v>
      </c>
      <c r="F121">
        <f>COUNTIFS(Formulas!B$3:B$1000,'Stats for predictor'!B121,Formulas!C$3:C$1000,'Stats for predictor'!C121,Formulas!AC$3:AC$1000,4)</f>
        <v>0</v>
      </c>
      <c r="G121">
        <f>COUNTIFS(Formulas!B$3:B$1000,'Stats for predictor'!B121,Formulas!C$3:C$1000,'Stats for predictor'!C121,Formulas!AC$3:AC$1000,3)</f>
        <v>0</v>
      </c>
      <c r="H121">
        <f>COUNTIFS(Formulas!B$3:B$1000,'Stats for predictor'!B121,Formulas!C$3:C$1000,'Stats for predictor'!C121,Formulas!AC$3:AC$1000,2)</f>
        <v>0</v>
      </c>
      <c r="I121">
        <f>COUNTIFS(Formulas!B$3:B$1000,'Stats for predictor'!B121,Formulas!C$3:C$1000,'Stats for predictor'!C121,Formulas!AC$3:AC$1000,1)</f>
        <v>0</v>
      </c>
      <c r="J121">
        <f>COUNTIFS(Formulas!B$3:B$1000,'Stats for predictor'!B121,Formulas!C$3:C$1000,'Stats for predictor'!C121,Formulas!AC$3:AC$1000,0)</f>
        <v>888</v>
      </c>
      <c r="K121">
        <f>Formulas!P122</f>
        <v>0</v>
      </c>
      <c r="L121">
        <f>Formulas!R122</f>
        <v>0</v>
      </c>
      <c r="M121">
        <f>Formulas!T170</f>
        <v>0</v>
      </c>
      <c r="N121" s="15" t="e">
        <f>Formulas!V122</f>
        <v>#DIV/0!</v>
      </c>
      <c r="O121">
        <f>Formulas!U122</f>
        <v>0</v>
      </c>
      <c r="P121" s="15" t="e">
        <f>Formulas!W122</f>
        <v>#DIV/0!</v>
      </c>
    </row>
    <row r="122" spans="1:16">
      <c r="A122">
        <f>Formulas!A123</f>
        <v>0</v>
      </c>
      <c r="B122">
        <f>Formulas!B123</f>
        <v>0</v>
      </c>
      <c r="C122">
        <f>Formulas!C123</f>
        <v>0</v>
      </c>
      <c r="D122">
        <f>Formulas!AC123</f>
        <v>0</v>
      </c>
      <c r="E122">
        <f t="shared" si="1"/>
        <v>0</v>
      </c>
      <c r="F122">
        <f>COUNTIFS(Formulas!B$3:B$1000,'Stats for predictor'!B122,Formulas!C$3:C$1000,'Stats for predictor'!C122,Formulas!AC$3:AC$1000,4)</f>
        <v>0</v>
      </c>
      <c r="G122">
        <f>COUNTIFS(Formulas!B$3:B$1000,'Stats for predictor'!B122,Formulas!C$3:C$1000,'Stats for predictor'!C122,Formulas!AC$3:AC$1000,3)</f>
        <v>0</v>
      </c>
      <c r="H122">
        <f>COUNTIFS(Formulas!B$3:B$1000,'Stats for predictor'!B122,Formulas!C$3:C$1000,'Stats for predictor'!C122,Formulas!AC$3:AC$1000,2)</f>
        <v>0</v>
      </c>
      <c r="I122">
        <f>COUNTIFS(Formulas!B$3:B$1000,'Stats for predictor'!B122,Formulas!C$3:C$1000,'Stats for predictor'!C122,Formulas!AC$3:AC$1000,1)</f>
        <v>0</v>
      </c>
      <c r="J122">
        <f>COUNTIFS(Formulas!B$3:B$1000,'Stats for predictor'!B122,Formulas!C$3:C$1000,'Stats for predictor'!C122,Formulas!AC$3:AC$1000,0)</f>
        <v>888</v>
      </c>
      <c r="K122">
        <f>Formulas!P123</f>
        <v>0</v>
      </c>
      <c r="L122">
        <f>Formulas!R123</f>
        <v>0</v>
      </c>
      <c r="M122">
        <f>Formulas!T171</f>
        <v>0</v>
      </c>
      <c r="N122" s="15" t="e">
        <f>Formulas!V123</f>
        <v>#DIV/0!</v>
      </c>
      <c r="O122">
        <f>Formulas!U123</f>
        <v>0</v>
      </c>
      <c r="P122" s="15" t="e">
        <f>Formulas!W123</f>
        <v>#DIV/0!</v>
      </c>
    </row>
    <row r="123" spans="1:16">
      <c r="A123">
        <f>Formulas!A124</f>
        <v>0</v>
      </c>
      <c r="B123">
        <f>Formulas!B124</f>
        <v>0</v>
      </c>
      <c r="C123">
        <f>Formulas!C124</f>
        <v>0</v>
      </c>
      <c r="D123">
        <f>Formulas!AC124</f>
        <v>0</v>
      </c>
      <c r="E123">
        <f t="shared" si="1"/>
        <v>0</v>
      </c>
      <c r="F123">
        <f>COUNTIFS(Formulas!B$3:B$1000,'Stats for predictor'!B123,Formulas!C$3:C$1000,'Stats for predictor'!C123,Formulas!AC$3:AC$1000,4)</f>
        <v>0</v>
      </c>
      <c r="G123">
        <f>COUNTIFS(Formulas!B$3:B$1000,'Stats for predictor'!B123,Formulas!C$3:C$1000,'Stats for predictor'!C123,Formulas!AC$3:AC$1000,3)</f>
        <v>0</v>
      </c>
      <c r="H123">
        <f>COUNTIFS(Formulas!B$3:B$1000,'Stats for predictor'!B123,Formulas!C$3:C$1000,'Stats for predictor'!C123,Formulas!AC$3:AC$1000,2)</f>
        <v>0</v>
      </c>
      <c r="I123">
        <f>COUNTIFS(Formulas!B$3:B$1000,'Stats for predictor'!B123,Formulas!C$3:C$1000,'Stats for predictor'!C123,Formulas!AC$3:AC$1000,1)</f>
        <v>0</v>
      </c>
      <c r="J123">
        <f>COUNTIFS(Formulas!B$3:B$1000,'Stats for predictor'!B123,Formulas!C$3:C$1000,'Stats for predictor'!C123,Formulas!AC$3:AC$1000,0)</f>
        <v>888</v>
      </c>
      <c r="K123">
        <f>Formulas!P124</f>
        <v>0</v>
      </c>
      <c r="L123">
        <f>Formulas!R124</f>
        <v>0</v>
      </c>
      <c r="M123">
        <f>Formulas!T172</f>
        <v>0</v>
      </c>
      <c r="N123" s="15" t="e">
        <f>Formulas!V124</f>
        <v>#DIV/0!</v>
      </c>
      <c r="O123">
        <f>Formulas!U124</f>
        <v>0</v>
      </c>
      <c r="P123" s="15" t="e">
        <f>Formulas!W124</f>
        <v>#DIV/0!</v>
      </c>
    </row>
    <row r="124" spans="1:16">
      <c r="A124">
        <f>Formulas!A125</f>
        <v>0</v>
      </c>
      <c r="B124">
        <f>Formulas!B125</f>
        <v>0</v>
      </c>
      <c r="C124">
        <f>Formulas!C125</f>
        <v>0</v>
      </c>
      <c r="D124">
        <f>Formulas!AC125</f>
        <v>0</v>
      </c>
      <c r="E124">
        <f t="shared" si="1"/>
        <v>0</v>
      </c>
      <c r="F124">
        <f>COUNTIFS(Formulas!B$3:B$1000,'Stats for predictor'!B124,Formulas!C$3:C$1000,'Stats for predictor'!C124,Formulas!AC$3:AC$1000,4)</f>
        <v>0</v>
      </c>
      <c r="G124">
        <f>COUNTIFS(Formulas!B$3:B$1000,'Stats for predictor'!B124,Formulas!C$3:C$1000,'Stats for predictor'!C124,Formulas!AC$3:AC$1000,3)</f>
        <v>0</v>
      </c>
      <c r="H124">
        <f>COUNTIFS(Formulas!B$3:B$1000,'Stats for predictor'!B124,Formulas!C$3:C$1000,'Stats for predictor'!C124,Formulas!AC$3:AC$1000,2)</f>
        <v>0</v>
      </c>
      <c r="I124">
        <f>COUNTIFS(Formulas!B$3:B$1000,'Stats for predictor'!B124,Formulas!C$3:C$1000,'Stats for predictor'!C124,Formulas!AC$3:AC$1000,1)</f>
        <v>0</v>
      </c>
      <c r="J124">
        <f>COUNTIFS(Formulas!B$3:B$1000,'Stats for predictor'!B124,Formulas!C$3:C$1000,'Stats for predictor'!C124,Formulas!AC$3:AC$1000,0)</f>
        <v>888</v>
      </c>
      <c r="K124">
        <f>Formulas!P125</f>
        <v>0</v>
      </c>
      <c r="L124">
        <f>Formulas!R125</f>
        <v>0</v>
      </c>
      <c r="M124">
        <f>Formulas!T173</f>
        <v>0</v>
      </c>
      <c r="N124" s="15" t="e">
        <f>Formulas!V125</f>
        <v>#DIV/0!</v>
      </c>
      <c r="O124">
        <f>Formulas!U125</f>
        <v>0</v>
      </c>
      <c r="P124" s="15" t="e">
        <f>Formulas!W125</f>
        <v>#DIV/0!</v>
      </c>
    </row>
    <row r="125" spans="1:16">
      <c r="A125">
        <f>Formulas!A126</f>
        <v>0</v>
      </c>
      <c r="B125">
        <f>Formulas!B126</f>
        <v>0</v>
      </c>
      <c r="C125">
        <f>Formulas!C126</f>
        <v>0</v>
      </c>
      <c r="D125">
        <f>Formulas!AC126</f>
        <v>0</v>
      </c>
      <c r="E125">
        <f t="shared" si="1"/>
        <v>0</v>
      </c>
      <c r="F125">
        <f>COUNTIFS(Formulas!B$3:B$1000,'Stats for predictor'!B125,Formulas!C$3:C$1000,'Stats for predictor'!C125,Formulas!AC$3:AC$1000,4)</f>
        <v>0</v>
      </c>
      <c r="G125">
        <f>COUNTIFS(Formulas!B$3:B$1000,'Stats for predictor'!B125,Formulas!C$3:C$1000,'Stats for predictor'!C125,Formulas!AC$3:AC$1000,3)</f>
        <v>0</v>
      </c>
      <c r="H125">
        <f>COUNTIFS(Formulas!B$3:B$1000,'Stats for predictor'!B125,Formulas!C$3:C$1000,'Stats for predictor'!C125,Formulas!AC$3:AC$1000,2)</f>
        <v>0</v>
      </c>
      <c r="I125">
        <f>COUNTIFS(Formulas!B$3:B$1000,'Stats for predictor'!B125,Formulas!C$3:C$1000,'Stats for predictor'!C125,Formulas!AC$3:AC$1000,1)</f>
        <v>0</v>
      </c>
      <c r="J125">
        <f>COUNTIFS(Formulas!B$3:B$1000,'Stats for predictor'!B125,Formulas!C$3:C$1000,'Stats for predictor'!C125,Formulas!AC$3:AC$1000,0)</f>
        <v>888</v>
      </c>
      <c r="K125">
        <f>Formulas!P126</f>
        <v>0</v>
      </c>
      <c r="L125">
        <f>Formulas!R126</f>
        <v>0</v>
      </c>
      <c r="M125">
        <f>Formulas!T174</f>
        <v>0</v>
      </c>
      <c r="N125" s="15" t="e">
        <f>Formulas!V126</f>
        <v>#DIV/0!</v>
      </c>
      <c r="O125">
        <f>Formulas!U126</f>
        <v>0</v>
      </c>
      <c r="P125" s="15" t="e">
        <f>Formulas!W126</f>
        <v>#DIV/0!</v>
      </c>
    </row>
    <row r="126" spans="1:16">
      <c r="A126">
        <f>Formulas!A127</f>
        <v>0</v>
      </c>
      <c r="B126">
        <f>Formulas!B127</f>
        <v>0</v>
      </c>
      <c r="C126">
        <f>Formulas!C127</f>
        <v>0</v>
      </c>
      <c r="D126">
        <f>Formulas!AC127</f>
        <v>0</v>
      </c>
      <c r="E126">
        <f t="shared" si="1"/>
        <v>0</v>
      </c>
      <c r="F126">
        <f>COUNTIFS(Formulas!B$3:B$1000,'Stats for predictor'!B126,Formulas!C$3:C$1000,'Stats for predictor'!C126,Formulas!AC$3:AC$1000,4)</f>
        <v>0</v>
      </c>
      <c r="G126">
        <f>COUNTIFS(Formulas!B$3:B$1000,'Stats for predictor'!B126,Formulas!C$3:C$1000,'Stats for predictor'!C126,Formulas!AC$3:AC$1000,3)</f>
        <v>0</v>
      </c>
      <c r="H126">
        <f>COUNTIFS(Formulas!B$3:B$1000,'Stats for predictor'!B126,Formulas!C$3:C$1000,'Stats for predictor'!C126,Formulas!AC$3:AC$1000,2)</f>
        <v>0</v>
      </c>
      <c r="I126">
        <f>COUNTIFS(Formulas!B$3:B$1000,'Stats for predictor'!B126,Formulas!C$3:C$1000,'Stats for predictor'!C126,Formulas!AC$3:AC$1000,1)</f>
        <v>0</v>
      </c>
      <c r="J126">
        <f>COUNTIFS(Formulas!B$3:B$1000,'Stats for predictor'!B126,Formulas!C$3:C$1000,'Stats for predictor'!C126,Formulas!AC$3:AC$1000,0)</f>
        <v>888</v>
      </c>
      <c r="K126">
        <f>Formulas!P127</f>
        <v>0</v>
      </c>
      <c r="L126">
        <f>Formulas!R127</f>
        <v>0</v>
      </c>
      <c r="M126">
        <f>Formulas!T175</f>
        <v>0</v>
      </c>
      <c r="N126" s="15" t="e">
        <f>Formulas!V127</f>
        <v>#DIV/0!</v>
      </c>
      <c r="O126">
        <f>Formulas!U127</f>
        <v>0</v>
      </c>
      <c r="P126" s="15" t="e">
        <f>Formulas!W127</f>
        <v>#DIV/0!</v>
      </c>
    </row>
    <row r="127" spans="1:16">
      <c r="A127">
        <f>Formulas!A128</f>
        <v>0</v>
      </c>
      <c r="B127">
        <f>Formulas!B128</f>
        <v>0</v>
      </c>
      <c r="C127">
        <f>Formulas!C128</f>
        <v>0</v>
      </c>
      <c r="D127">
        <f>Formulas!AC128</f>
        <v>0</v>
      </c>
      <c r="E127">
        <f t="shared" si="1"/>
        <v>0</v>
      </c>
      <c r="F127">
        <f>COUNTIFS(Formulas!B$3:B$1000,'Stats for predictor'!B127,Formulas!C$3:C$1000,'Stats for predictor'!C127,Formulas!AC$3:AC$1000,4)</f>
        <v>0</v>
      </c>
      <c r="G127">
        <f>COUNTIFS(Formulas!B$3:B$1000,'Stats for predictor'!B127,Formulas!C$3:C$1000,'Stats for predictor'!C127,Formulas!AC$3:AC$1000,3)</f>
        <v>0</v>
      </c>
      <c r="H127">
        <f>COUNTIFS(Formulas!B$3:B$1000,'Stats for predictor'!B127,Formulas!C$3:C$1000,'Stats for predictor'!C127,Formulas!AC$3:AC$1000,2)</f>
        <v>0</v>
      </c>
      <c r="I127">
        <f>COUNTIFS(Formulas!B$3:B$1000,'Stats for predictor'!B127,Formulas!C$3:C$1000,'Stats for predictor'!C127,Formulas!AC$3:AC$1000,1)</f>
        <v>0</v>
      </c>
      <c r="J127">
        <f>COUNTIFS(Formulas!B$3:B$1000,'Stats for predictor'!B127,Formulas!C$3:C$1000,'Stats for predictor'!C127,Formulas!AC$3:AC$1000,0)</f>
        <v>888</v>
      </c>
      <c r="K127">
        <f>Formulas!P128</f>
        <v>0</v>
      </c>
      <c r="L127">
        <f>Formulas!R128</f>
        <v>0</v>
      </c>
      <c r="M127">
        <f>Formulas!T176</f>
        <v>0</v>
      </c>
      <c r="N127" s="15" t="e">
        <f>Formulas!V128</f>
        <v>#DIV/0!</v>
      </c>
      <c r="O127">
        <f>Formulas!U128</f>
        <v>0</v>
      </c>
      <c r="P127" s="15" t="e">
        <f>Formulas!W128</f>
        <v>#DIV/0!</v>
      </c>
    </row>
    <row r="128" spans="1:16">
      <c r="A128">
        <f>Formulas!A129</f>
        <v>0</v>
      </c>
      <c r="B128">
        <f>Formulas!B129</f>
        <v>0</v>
      </c>
      <c r="C128">
        <f>Formulas!C129</f>
        <v>0</v>
      </c>
      <c r="D128">
        <f>Formulas!AC129</f>
        <v>0</v>
      </c>
      <c r="E128">
        <f t="shared" si="1"/>
        <v>0</v>
      </c>
      <c r="F128">
        <f>COUNTIFS(Formulas!B$3:B$1000,'Stats for predictor'!B128,Formulas!C$3:C$1000,'Stats for predictor'!C128,Formulas!AC$3:AC$1000,4)</f>
        <v>0</v>
      </c>
      <c r="G128">
        <f>COUNTIFS(Formulas!B$3:B$1000,'Stats for predictor'!B128,Formulas!C$3:C$1000,'Stats for predictor'!C128,Formulas!AC$3:AC$1000,3)</f>
        <v>0</v>
      </c>
      <c r="H128">
        <f>COUNTIFS(Formulas!B$3:B$1000,'Stats for predictor'!B128,Formulas!C$3:C$1000,'Stats for predictor'!C128,Formulas!AC$3:AC$1000,2)</f>
        <v>0</v>
      </c>
      <c r="I128">
        <f>COUNTIFS(Formulas!B$3:B$1000,'Stats for predictor'!B128,Formulas!C$3:C$1000,'Stats for predictor'!C128,Formulas!AC$3:AC$1000,1)</f>
        <v>0</v>
      </c>
      <c r="J128">
        <f>COUNTIFS(Formulas!B$3:B$1000,'Stats for predictor'!B128,Formulas!C$3:C$1000,'Stats for predictor'!C128,Formulas!AC$3:AC$1000,0)</f>
        <v>888</v>
      </c>
      <c r="K128">
        <f>Formulas!P129</f>
        <v>0</v>
      </c>
      <c r="L128">
        <f>Formulas!R129</f>
        <v>0</v>
      </c>
      <c r="M128">
        <f>Formulas!T177</f>
        <v>0</v>
      </c>
      <c r="N128" s="15" t="e">
        <f>Formulas!V129</f>
        <v>#DIV/0!</v>
      </c>
      <c r="O128">
        <f>Formulas!U129</f>
        <v>0</v>
      </c>
      <c r="P128" s="15" t="e">
        <f>Formulas!W129</f>
        <v>#DIV/0!</v>
      </c>
    </row>
    <row r="129" spans="1:16">
      <c r="A129">
        <f>Formulas!A130</f>
        <v>0</v>
      </c>
      <c r="B129">
        <f>Formulas!B130</f>
        <v>0</v>
      </c>
      <c r="C129">
        <f>Formulas!C130</f>
        <v>0</v>
      </c>
      <c r="D129">
        <f>Formulas!AC130</f>
        <v>0</v>
      </c>
      <c r="E129">
        <f t="shared" si="1"/>
        <v>0</v>
      </c>
      <c r="F129">
        <f>COUNTIFS(Formulas!B$3:B$1000,'Stats for predictor'!B129,Formulas!C$3:C$1000,'Stats for predictor'!C129,Formulas!AC$3:AC$1000,4)</f>
        <v>0</v>
      </c>
      <c r="G129">
        <f>COUNTIFS(Formulas!B$3:B$1000,'Stats for predictor'!B129,Formulas!C$3:C$1000,'Stats for predictor'!C129,Formulas!AC$3:AC$1000,3)</f>
        <v>0</v>
      </c>
      <c r="H129">
        <f>COUNTIFS(Formulas!B$3:B$1000,'Stats for predictor'!B129,Formulas!C$3:C$1000,'Stats for predictor'!C129,Formulas!AC$3:AC$1000,2)</f>
        <v>0</v>
      </c>
      <c r="I129">
        <f>COUNTIFS(Formulas!B$3:B$1000,'Stats for predictor'!B129,Formulas!C$3:C$1000,'Stats for predictor'!C129,Formulas!AC$3:AC$1000,1)</f>
        <v>0</v>
      </c>
      <c r="J129">
        <f>COUNTIFS(Formulas!B$3:B$1000,'Stats for predictor'!B129,Formulas!C$3:C$1000,'Stats for predictor'!C129,Formulas!AC$3:AC$1000,0)</f>
        <v>888</v>
      </c>
      <c r="K129">
        <f>Formulas!P130</f>
        <v>0</v>
      </c>
      <c r="L129">
        <f>Formulas!R130</f>
        <v>0</v>
      </c>
      <c r="M129">
        <f>Formulas!T178</f>
        <v>0</v>
      </c>
      <c r="N129" s="15" t="e">
        <f>Formulas!V130</f>
        <v>#DIV/0!</v>
      </c>
      <c r="O129">
        <f>Formulas!U130</f>
        <v>0</v>
      </c>
      <c r="P129" s="15" t="e">
        <f>Formulas!W130</f>
        <v>#DIV/0!</v>
      </c>
    </row>
    <row r="130" spans="1:16">
      <c r="A130">
        <f>Formulas!A131</f>
        <v>0</v>
      </c>
      <c r="B130">
        <f>Formulas!B131</f>
        <v>0</v>
      </c>
      <c r="C130">
        <f>Formulas!C131</f>
        <v>0</v>
      </c>
      <c r="D130">
        <f>Formulas!AC131</f>
        <v>0</v>
      </c>
      <c r="E130">
        <f t="shared" si="1"/>
        <v>0</v>
      </c>
      <c r="F130">
        <f>COUNTIFS(Formulas!B$3:B$1000,'Stats for predictor'!B130,Formulas!C$3:C$1000,'Stats for predictor'!C130,Formulas!AC$3:AC$1000,4)</f>
        <v>0</v>
      </c>
      <c r="G130">
        <f>COUNTIFS(Formulas!B$3:B$1000,'Stats for predictor'!B130,Formulas!C$3:C$1000,'Stats for predictor'!C130,Formulas!AC$3:AC$1000,3)</f>
        <v>0</v>
      </c>
      <c r="H130">
        <f>COUNTIFS(Formulas!B$3:B$1000,'Stats for predictor'!B130,Formulas!C$3:C$1000,'Stats for predictor'!C130,Formulas!AC$3:AC$1000,2)</f>
        <v>0</v>
      </c>
      <c r="I130">
        <f>COUNTIFS(Formulas!B$3:B$1000,'Stats for predictor'!B130,Formulas!C$3:C$1000,'Stats for predictor'!C130,Formulas!AC$3:AC$1000,1)</f>
        <v>0</v>
      </c>
      <c r="J130">
        <f>COUNTIFS(Formulas!B$3:B$1000,'Stats for predictor'!B130,Formulas!C$3:C$1000,'Stats for predictor'!C130,Formulas!AC$3:AC$1000,0)</f>
        <v>888</v>
      </c>
      <c r="K130">
        <f>Formulas!P131</f>
        <v>0</v>
      </c>
      <c r="L130">
        <f>Formulas!R131</f>
        <v>0</v>
      </c>
      <c r="M130">
        <f>Formulas!T179</f>
        <v>0</v>
      </c>
      <c r="N130" s="15" t="e">
        <f>Formulas!V131</f>
        <v>#DIV/0!</v>
      </c>
      <c r="O130">
        <f>Formulas!U131</f>
        <v>0</v>
      </c>
      <c r="P130" s="15" t="e">
        <f>Formulas!W131</f>
        <v>#DIV/0!</v>
      </c>
    </row>
    <row r="131" spans="1:16">
      <c r="A131">
        <f>Formulas!A132</f>
        <v>0</v>
      </c>
      <c r="B131">
        <f>Formulas!B132</f>
        <v>0</v>
      </c>
      <c r="C131">
        <f>Formulas!C132</f>
        <v>0</v>
      </c>
      <c r="D131">
        <f>Formulas!AC132</f>
        <v>0</v>
      </c>
      <c r="E131">
        <f t="shared" ref="E131:E194" si="2">IF(F131&gt;0,4,IF(G131&gt;0,3,IF(H131&gt;0,2,IF(I131&gt;0,1,0))))</f>
        <v>0</v>
      </c>
      <c r="F131">
        <f>COUNTIFS(Formulas!B$3:B$1000,'Stats for predictor'!B131,Formulas!C$3:C$1000,'Stats for predictor'!C131,Formulas!AC$3:AC$1000,4)</f>
        <v>0</v>
      </c>
      <c r="G131">
        <f>COUNTIFS(Formulas!B$3:B$1000,'Stats for predictor'!B131,Formulas!C$3:C$1000,'Stats for predictor'!C131,Formulas!AC$3:AC$1000,3)</f>
        <v>0</v>
      </c>
      <c r="H131">
        <f>COUNTIFS(Formulas!B$3:B$1000,'Stats for predictor'!B131,Formulas!C$3:C$1000,'Stats for predictor'!C131,Formulas!AC$3:AC$1000,2)</f>
        <v>0</v>
      </c>
      <c r="I131">
        <f>COUNTIFS(Formulas!B$3:B$1000,'Stats for predictor'!B131,Formulas!C$3:C$1000,'Stats for predictor'!C131,Formulas!AC$3:AC$1000,1)</f>
        <v>0</v>
      </c>
      <c r="J131">
        <f>COUNTIFS(Formulas!B$3:B$1000,'Stats for predictor'!B131,Formulas!C$3:C$1000,'Stats for predictor'!C131,Formulas!AC$3:AC$1000,0)</f>
        <v>888</v>
      </c>
      <c r="K131">
        <f>Formulas!P132</f>
        <v>0</v>
      </c>
      <c r="L131">
        <f>Formulas!R132</f>
        <v>0</v>
      </c>
      <c r="M131">
        <f>Formulas!T180</f>
        <v>0</v>
      </c>
      <c r="N131" s="15" t="e">
        <f>Formulas!V132</f>
        <v>#DIV/0!</v>
      </c>
      <c r="O131">
        <f>Formulas!U132</f>
        <v>0</v>
      </c>
      <c r="P131" s="15" t="e">
        <f>Formulas!W132</f>
        <v>#DIV/0!</v>
      </c>
    </row>
    <row r="132" spans="1:16">
      <c r="A132">
        <f>Formulas!A133</f>
        <v>0</v>
      </c>
      <c r="B132">
        <f>Formulas!B133</f>
        <v>0</v>
      </c>
      <c r="C132">
        <f>Formulas!C133</f>
        <v>0</v>
      </c>
      <c r="D132">
        <f>Formulas!AC133</f>
        <v>0</v>
      </c>
      <c r="E132">
        <f t="shared" si="2"/>
        <v>0</v>
      </c>
      <c r="F132">
        <f>COUNTIFS(Formulas!B$3:B$1000,'Stats for predictor'!B132,Formulas!C$3:C$1000,'Stats for predictor'!C132,Formulas!AC$3:AC$1000,4)</f>
        <v>0</v>
      </c>
      <c r="G132">
        <f>COUNTIFS(Formulas!B$3:B$1000,'Stats for predictor'!B132,Formulas!C$3:C$1000,'Stats for predictor'!C132,Formulas!AC$3:AC$1000,3)</f>
        <v>0</v>
      </c>
      <c r="H132">
        <f>COUNTIFS(Formulas!B$3:B$1000,'Stats for predictor'!B132,Formulas!C$3:C$1000,'Stats for predictor'!C132,Formulas!AC$3:AC$1000,2)</f>
        <v>0</v>
      </c>
      <c r="I132">
        <f>COUNTIFS(Formulas!B$3:B$1000,'Stats for predictor'!B132,Formulas!C$3:C$1000,'Stats for predictor'!C132,Formulas!AC$3:AC$1000,1)</f>
        <v>0</v>
      </c>
      <c r="J132">
        <f>COUNTIFS(Formulas!B$3:B$1000,'Stats for predictor'!B132,Formulas!C$3:C$1000,'Stats for predictor'!C132,Formulas!AC$3:AC$1000,0)</f>
        <v>888</v>
      </c>
      <c r="K132">
        <f>Formulas!P133</f>
        <v>0</v>
      </c>
      <c r="L132">
        <f>Formulas!R133</f>
        <v>0</v>
      </c>
      <c r="M132">
        <f>Formulas!T181</f>
        <v>0</v>
      </c>
      <c r="N132" s="15" t="e">
        <f>Formulas!V133</f>
        <v>#DIV/0!</v>
      </c>
      <c r="O132">
        <f>Formulas!U133</f>
        <v>0</v>
      </c>
      <c r="P132" s="15" t="e">
        <f>Formulas!W133</f>
        <v>#DIV/0!</v>
      </c>
    </row>
    <row r="133" spans="1:16">
      <c r="A133">
        <f>Formulas!A134</f>
        <v>0</v>
      </c>
      <c r="B133">
        <f>Formulas!B134</f>
        <v>0</v>
      </c>
      <c r="C133">
        <f>Formulas!C134</f>
        <v>0</v>
      </c>
      <c r="D133">
        <f>Formulas!AC134</f>
        <v>0</v>
      </c>
      <c r="E133">
        <f t="shared" si="2"/>
        <v>0</v>
      </c>
      <c r="F133">
        <f>COUNTIFS(Formulas!B$3:B$1000,'Stats for predictor'!B133,Formulas!C$3:C$1000,'Stats for predictor'!C133,Formulas!AC$3:AC$1000,4)</f>
        <v>0</v>
      </c>
      <c r="G133">
        <f>COUNTIFS(Formulas!B$3:B$1000,'Stats for predictor'!B133,Formulas!C$3:C$1000,'Stats for predictor'!C133,Formulas!AC$3:AC$1000,3)</f>
        <v>0</v>
      </c>
      <c r="H133">
        <f>COUNTIFS(Formulas!B$3:B$1000,'Stats for predictor'!B133,Formulas!C$3:C$1000,'Stats for predictor'!C133,Formulas!AC$3:AC$1000,2)</f>
        <v>0</v>
      </c>
      <c r="I133">
        <f>COUNTIFS(Formulas!B$3:B$1000,'Stats for predictor'!B133,Formulas!C$3:C$1000,'Stats for predictor'!C133,Formulas!AC$3:AC$1000,1)</f>
        <v>0</v>
      </c>
      <c r="J133">
        <f>COUNTIFS(Formulas!B$3:B$1000,'Stats for predictor'!B133,Formulas!C$3:C$1000,'Stats for predictor'!C133,Formulas!AC$3:AC$1000,0)</f>
        <v>888</v>
      </c>
      <c r="K133">
        <f>Formulas!P134</f>
        <v>0</v>
      </c>
      <c r="L133">
        <f>Formulas!R134</f>
        <v>0</v>
      </c>
      <c r="M133">
        <f>Formulas!T182</f>
        <v>0</v>
      </c>
      <c r="N133" s="15" t="e">
        <f>Formulas!V134</f>
        <v>#DIV/0!</v>
      </c>
      <c r="O133">
        <f>Formulas!U134</f>
        <v>0</v>
      </c>
      <c r="P133" s="15" t="e">
        <f>Formulas!W134</f>
        <v>#DIV/0!</v>
      </c>
    </row>
    <row r="134" spans="1:16">
      <c r="A134">
        <f>Formulas!A135</f>
        <v>0</v>
      </c>
      <c r="B134">
        <f>Formulas!B135</f>
        <v>0</v>
      </c>
      <c r="C134">
        <f>Formulas!C135</f>
        <v>0</v>
      </c>
      <c r="D134">
        <f>Formulas!AC135</f>
        <v>0</v>
      </c>
      <c r="E134">
        <f t="shared" si="2"/>
        <v>0</v>
      </c>
      <c r="F134">
        <f>COUNTIFS(Formulas!B$3:B$1000,'Stats for predictor'!B134,Formulas!C$3:C$1000,'Stats for predictor'!C134,Formulas!AC$3:AC$1000,4)</f>
        <v>0</v>
      </c>
      <c r="G134">
        <f>COUNTIFS(Formulas!B$3:B$1000,'Stats for predictor'!B134,Formulas!C$3:C$1000,'Stats for predictor'!C134,Formulas!AC$3:AC$1000,3)</f>
        <v>0</v>
      </c>
      <c r="H134">
        <f>COUNTIFS(Formulas!B$3:B$1000,'Stats for predictor'!B134,Formulas!C$3:C$1000,'Stats for predictor'!C134,Formulas!AC$3:AC$1000,2)</f>
        <v>0</v>
      </c>
      <c r="I134">
        <f>COUNTIFS(Formulas!B$3:B$1000,'Stats for predictor'!B134,Formulas!C$3:C$1000,'Stats for predictor'!C134,Formulas!AC$3:AC$1000,1)</f>
        <v>0</v>
      </c>
      <c r="J134">
        <f>COUNTIFS(Formulas!B$3:B$1000,'Stats for predictor'!B134,Formulas!C$3:C$1000,'Stats for predictor'!C134,Formulas!AC$3:AC$1000,0)</f>
        <v>888</v>
      </c>
      <c r="K134">
        <f>Formulas!P135</f>
        <v>0</v>
      </c>
      <c r="L134">
        <f>Formulas!R135</f>
        <v>0</v>
      </c>
      <c r="M134">
        <f>Formulas!T183</f>
        <v>0</v>
      </c>
      <c r="N134" s="15" t="e">
        <f>Formulas!V135</f>
        <v>#DIV/0!</v>
      </c>
      <c r="O134">
        <f>Formulas!U135</f>
        <v>0</v>
      </c>
      <c r="P134" s="15" t="e">
        <f>Formulas!W135</f>
        <v>#DIV/0!</v>
      </c>
    </row>
    <row r="135" spans="1:16">
      <c r="A135">
        <f>Formulas!A136</f>
        <v>0</v>
      </c>
      <c r="B135">
        <f>Formulas!B136</f>
        <v>0</v>
      </c>
      <c r="C135">
        <f>Formulas!C136</f>
        <v>0</v>
      </c>
      <c r="D135">
        <f>Formulas!AC136</f>
        <v>0</v>
      </c>
      <c r="E135">
        <f t="shared" si="2"/>
        <v>0</v>
      </c>
      <c r="F135">
        <f>COUNTIFS(Formulas!B$3:B$1000,'Stats for predictor'!B135,Formulas!C$3:C$1000,'Stats for predictor'!C135,Formulas!AC$3:AC$1000,4)</f>
        <v>0</v>
      </c>
      <c r="G135">
        <f>COUNTIFS(Formulas!B$3:B$1000,'Stats for predictor'!B135,Formulas!C$3:C$1000,'Stats for predictor'!C135,Formulas!AC$3:AC$1000,3)</f>
        <v>0</v>
      </c>
      <c r="H135">
        <f>COUNTIFS(Formulas!B$3:B$1000,'Stats for predictor'!B135,Formulas!C$3:C$1000,'Stats for predictor'!C135,Formulas!AC$3:AC$1000,2)</f>
        <v>0</v>
      </c>
      <c r="I135">
        <f>COUNTIFS(Formulas!B$3:B$1000,'Stats for predictor'!B135,Formulas!C$3:C$1000,'Stats for predictor'!C135,Formulas!AC$3:AC$1000,1)</f>
        <v>0</v>
      </c>
      <c r="J135">
        <f>COUNTIFS(Formulas!B$3:B$1000,'Stats for predictor'!B135,Formulas!C$3:C$1000,'Stats for predictor'!C135,Formulas!AC$3:AC$1000,0)</f>
        <v>888</v>
      </c>
      <c r="K135">
        <f>Formulas!P136</f>
        <v>0</v>
      </c>
      <c r="L135">
        <f>Formulas!R136</f>
        <v>0</v>
      </c>
      <c r="M135">
        <f>Formulas!T184</f>
        <v>0</v>
      </c>
      <c r="N135" s="15" t="e">
        <f>Formulas!V136</f>
        <v>#DIV/0!</v>
      </c>
      <c r="O135">
        <f>Formulas!U136</f>
        <v>0</v>
      </c>
      <c r="P135" s="15" t="e">
        <f>Formulas!W136</f>
        <v>#DIV/0!</v>
      </c>
    </row>
    <row r="136" spans="1:16">
      <c r="A136">
        <f>Formulas!A137</f>
        <v>0</v>
      </c>
      <c r="B136">
        <f>Formulas!B137</f>
        <v>0</v>
      </c>
      <c r="C136">
        <f>Formulas!C137</f>
        <v>0</v>
      </c>
      <c r="D136">
        <f>Formulas!AC137</f>
        <v>0</v>
      </c>
      <c r="E136">
        <f t="shared" si="2"/>
        <v>0</v>
      </c>
      <c r="F136">
        <f>COUNTIFS(Formulas!B$3:B$1000,'Stats for predictor'!B136,Formulas!C$3:C$1000,'Stats for predictor'!C136,Formulas!AC$3:AC$1000,4)</f>
        <v>0</v>
      </c>
      <c r="G136">
        <f>COUNTIFS(Formulas!B$3:B$1000,'Stats for predictor'!B136,Formulas!C$3:C$1000,'Stats for predictor'!C136,Formulas!AC$3:AC$1000,3)</f>
        <v>0</v>
      </c>
      <c r="H136">
        <f>COUNTIFS(Formulas!B$3:B$1000,'Stats for predictor'!B136,Formulas!C$3:C$1000,'Stats for predictor'!C136,Formulas!AC$3:AC$1000,2)</f>
        <v>0</v>
      </c>
      <c r="I136">
        <f>COUNTIFS(Formulas!B$3:B$1000,'Stats for predictor'!B136,Formulas!C$3:C$1000,'Stats for predictor'!C136,Formulas!AC$3:AC$1000,1)</f>
        <v>0</v>
      </c>
      <c r="J136">
        <f>COUNTIFS(Formulas!B$3:B$1000,'Stats for predictor'!B136,Formulas!C$3:C$1000,'Stats for predictor'!C136,Formulas!AC$3:AC$1000,0)</f>
        <v>888</v>
      </c>
      <c r="K136">
        <f>Formulas!P137</f>
        <v>0</v>
      </c>
      <c r="L136">
        <f>Formulas!R137</f>
        <v>0</v>
      </c>
      <c r="M136">
        <f>Formulas!T185</f>
        <v>0</v>
      </c>
      <c r="N136" s="15" t="e">
        <f>Formulas!V137</f>
        <v>#DIV/0!</v>
      </c>
      <c r="O136">
        <f>Formulas!U137</f>
        <v>0</v>
      </c>
      <c r="P136" s="15" t="e">
        <f>Formulas!W137</f>
        <v>#DIV/0!</v>
      </c>
    </row>
    <row r="137" spans="1:16">
      <c r="A137">
        <f>Formulas!A138</f>
        <v>0</v>
      </c>
      <c r="B137">
        <f>Formulas!B138</f>
        <v>0</v>
      </c>
      <c r="C137">
        <f>Formulas!C138</f>
        <v>0</v>
      </c>
      <c r="D137">
        <f>Formulas!AC138</f>
        <v>0</v>
      </c>
      <c r="E137">
        <f t="shared" si="2"/>
        <v>0</v>
      </c>
      <c r="F137">
        <f>COUNTIFS(Formulas!B$3:B$1000,'Stats for predictor'!B137,Formulas!C$3:C$1000,'Stats for predictor'!C137,Formulas!AC$3:AC$1000,4)</f>
        <v>0</v>
      </c>
      <c r="G137">
        <f>COUNTIFS(Formulas!B$3:B$1000,'Stats for predictor'!B137,Formulas!C$3:C$1000,'Stats for predictor'!C137,Formulas!AC$3:AC$1000,3)</f>
        <v>0</v>
      </c>
      <c r="H137">
        <f>COUNTIFS(Formulas!B$3:B$1000,'Stats for predictor'!B137,Formulas!C$3:C$1000,'Stats for predictor'!C137,Formulas!AC$3:AC$1000,2)</f>
        <v>0</v>
      </c>
      <c r="I137">
        <f>COUNTIFS(Formulas!B$3:B$1000,'Stats for predictor'!B137,Formulas!C$3:C$1000,'Stats for predictor'!C137,Formulas!AC$3:AC$1000,1)</f>
        <v>0</v>
      </c>
      <c r="J137">
        <f>COUNTIFS(Formulas!B$3:B$1000,'Stats for predictor'!B137,Formulas!C$3:C$1000,'Stats for predictor'!C137,Formulas!AC$3:AC$1000,0)</f>
        <v>888</v>
      </c>
      <c r="K137">
        <f>Formulas!P138</f>
        <v>0</v>
      </c>
      <c r="L137">
        <f>Formulas!R138</f>
        <v>0</v>
      </c>
      <c r="M137">
        <f>Formulas!T186</f>
        <v>0</v>
      </c>
      <c r="N137" s="15" t="e">
        <f>Formulas!V138</f>
        <v>#DIV/0!</v>
      </c>
      <c r="O137">
        <f>Formulas!U138</f>
        <v>0</v>
      </c>
      <c r="P137" s="15" t="e">
        <f>Formulas!W138</f>
        <v>#DIV/0!</v>
      </c>
    </row>
    <row r="138" spans="1:16">
      <c r="A138">
        <f>Formulas!A139</f>
        <v>0</v>
      </c>
      <c r="B138">
        <f>Formulas!B139</f>
        <v>0</v>
      </c>
      <c r="C138">
        <f>Formulas!C139</f>
        <v>0</v>
      </c>
      <c r="D138">
        <f>Formulas!AC139</f>
        <v>0</v>
      </c>
      <c r="E138">
        <f t="shared" si="2"/>
        <v>0</v>
      </c>
      <c r="F138">
        <f>COUNTIFS(Formulas!B$3:B$1000,'Stats for predictor'!B138,Formulas!C$3:C$1000,'Stats for predictor'!C138,Formulas!AC$3:AC$1000,4)</f>
        <v>0</v>
      </c>
      <c r="G138">
        <f>COUNTIFS(Formulas!B$3:B$1000,'Stats for predictor'!B138,Formulas!C$3:C$1000,'Stats for predictor'!C138,Formulas!AC$3:AC$1000,3)</f>
        <v>0</v>
      </c>
      <c r="H138">
        <f>COUNTIFS(Formulas!B$3:B$1000,'Stats for predictor'!B138,Formulas!C$3:C$1000,'Stats for predictor'!C138,Formulas!AC$3:AC$1000,2)</f>
        <v>0</v>
      </c>
      <c r="I138">
        <f>COUNTIFS(Formulas!B$3:B$1000,'Stats for predictor'!B138,Formulas!C$3:C$1000,'Stats for predictor'!C138,Formulas!AC$3:AC$1000,1)</f>
        <v>0</v>
      </c>
      <c r="J138">
        <f>COUNTIFS(Formulas!B$3:B$1000,'Stats for predictor'!B138,Formulas!C$3:C$1000,'Stats for predictor'!C138,Formulas!AC$3:AC$1000,0)</f>
        <v>888</v>
      </c>
      <c r="K138">
        <f>Formulas!P139</f>
        <v>0</v>
      </c>
      <c r="L138">
        <f>Formulas!R139</f>
        <v>0</v>
      </c>
      <c r="M138">
        <f>Formulas!T187</f>
        <v>0</v>
      </c>
      <c r="N138" s="15" t="e">
        <f>Formulas!V139</f>
        <v>#DIV/0!</v>
      </c>
      <c r="O138">
        <f>Formulas!U139</f>
        <v>0</v>
      </c>
      <c r="P138" s="15" t="e">
        <f>Formulas!W139</f>
        <v>#DIV/0!</v>
      </c>
    </row>
    <row r="139" spans="1:16">
      <c r="A139">
        <f>Formulas!A140</f>
        <v>0</v>
      </c>
      <c r="B139">
        <f>Formulas!B140</f>
        <v>0</v>
      </c>
      <c r="C139">
        <f>Formulas!C140</f>
        <v>0</v>
      </c>
      <c r="D139">
        <f>Formulas!AC140</f>
        <v>0</v>
      </c>
      <c r="E139">
        <f t="shared" si="2"/>
        <v>0</v>
      </c>
      <c r="F139">
        <f>COUNTIFS(Formulas!B$3:B$1000,'Stats for predictor'!B139,Formulas!C$3:C$1000,'Stats for predictor'!C139,Formulas!AC$3:AC$1000,4)</f>
        <v>0</v>
      </c>
      <c r="G139">
        <f>COUNTIFS(Formulas!B$3:B$1000,'Stats for predictor'!B139,Formulas!C$3:C$1000,'Stats for predictor'!C139,Formulas!AC$3:AC$1000,3)</f>
        <v>0</v>
      </c>
      <c r="H139">
        <f>COUNTIFS(Formulas!B$3:B$1000,'Stats for predictor'!B139,Formulas!C$3:C$1000,'Stats for predictor'!C139,Formulas!AC$3:AC$1000,2)</f>
        <v>0</v>
      </c>
      <c r="I139">
        <f>COUNTIFS(Formulas!B$3:B$1000,'Stats for predictor'!B139,Formulas!C$3:C$1000,'Stats for predictor'!C139,Formulas!AC$3:AC$1000,1)</f>
        <v>0</v>
      </c>
      <c r="J139">
        <f>COUNTIFS(Formulas!B$3:B$1000,'Stats for predictor'!B139,Formulas!C$3:C$1000,'Stats for predictor'!C139,Formulas!AC$3:AC$1000,0)</f>
        <v>888</v>
      </c>
      <c r="K139">
        <f>Formulas!P140</f>
        <v>0</v>
      </c>
      <c r="L139">
        <f>Formulas!R140</f>
        <v>0</v>
      </c>
      <c r="M139">
        <f>Formulas!T188</f>
        <v>0</v>
      </c>
      <c r="N139" s="15" t="e">
        <f>Formulas!V140</f>
        <v>#DIV/0!</v>
      </c>
      <c r="O139">
        <f>Formulas!U140</f>
        <v>0</v>
      </c>
      <c r="P139" s="15" t="e">
        <f>Formulas!W140</f>
        <v>#DIV/0!</v>
      </c>
    </row>
    <row r="140" spans="1:16">
      <c r="A140">
        <f>Formulas!A141</f>
        <v>0</v>
      </c>
      <c r="B140">
        <f>Formulas!B141</f>
        <v>0</v>
      </c>
      <c r="C140">
        <f>Formulas!C141</f>
        <v>0</v>
      </c>
      <c r="D140">
        <f>Formulas!AC141</f>
        <v>0</v>
      </c>
      <c r="E140">
        <f t="shared" si="2"/>
        <v>0</v>
      </c>
      <c r="F140">
        <f>COUNTIFS(Formulas!B$3:B$1000,'Stats for predictor'!B140,Formulas!C$3:C$1000,'Stats for predictor'!C140,Formulas!AC$3:AC$1000,4)</f>
        <v>0</v>
      </c>
      <c r="G140">
        <f>COUNTIFS(Formulas!B$3:B$1000,'Stats for predictor'!B140,Formulas!C$3:C$1000,'Stats for predictor'!C140,Formulas!AC$3:AC$1000,3)</f>
        <v>0</v>
      </c>
      <c r="H140">
        <f>COUNTIFS(Formulas!B$3:B$1000,'Stats for predictor'!B140,Formulas!C$3:C$1000,'Stats for predictor'!C140,Formulas!AC$3:AC$1000,2)</f>
        <v>0</v>
      </c>
      <c r="I140">
        <f>COUNTIFS(Formulas!B$3:B$1000,'Stats for predictor'!B140,Formulas!C$3:C$1000,'Stats for predictor'!C140,Formulas!AC$3:AC$1000,1)</f>
        <v>0</v>
      </c>
      <c r="J140">
        <f>COUNTIFS(Formulas!B$3:B$1000,'Stats for predictor'!B140,Formulas!C$3:C$1000,'Stats for predictor'!C140,Formulas!AC$3:AC$1000,0)</f>
        <v>888</v>
      </c>
      <c r="K140">
        <f>Formulas!P141</f>
        <v>0</v>
      </c>
      <c r="L140">
        <f>Formulas!R141</f>
        <v>0</v>
      </c>
      <c r="M140">
        <f>Formulas!T189</f>
        <v>0</v>
      </c>
      <c r="N140" s="15" t="e">
        <f>Formulas!V141</f>
        <v>#DIV/0!</v>
      </c>
      <c r="O140">
        <f>Formulas!U141</f>
        <v>0</v>
      </c>
      <c r="P140" s="15" t="e">
        <f>Formulas!W141</f>
        <v>#DIV/0!</v>
      </c>
    </row>
    <row r="141" spans="1:16">
      <c r="A141">
        <f>Formulas!A142</f>
        <v>0</v>
      </c>
      <c r="B141">
        <f>Formulas!B142</f>
        <v>0</v>
      </c>
      <c r="C141">
        <f>Formulas!C142</f>
        <v>0</v>
      </c>
      <c r="D141">
        <f>Formulas!AC142</f>
        <v>0</v>
      </c>
      <c r="E141">
        <f t="shared" si="2"/>
        <v>0</v>
      </c>
      <c r="F141">
        <f>COUNTIFS(Formulas!B$3:B$1000,'Stats for predictor'!B141,Formulas!C$3:C$1000,'Stats for predictor'!C141,Formulas!AC$3:AC$1000,4)</f>
        <v>0</v>
      </c>
      <c r="G141">
        <f>COUNTIFS(Formulas!B$3:B$1000,'Stats for predictor'!B141,Formulas!C$3:C$1000,'Stats for predictor'!C141,Formulas!AC$3:AC$1000,3)</f>
        <v>0</v>
      </c>
      <c r="H141">
        <f>COUNTIFS(Formulas!B$3:B$1000,'Stats for predictor'!B141,Formulas!C$3:C$1000,'Stats for predictor'!C141,Formulas!AC$3:AC$1000,2)</f>
        <v>0</v>
      </c>
      <c r="I141">
        <f>COUNTIFS(Formulas!B$3:B$1000,'Stats for predictor'!B141,Formulas!C$3:C$1000,'Stats for predictor'!C141,Formulas!AC$3:AC$1000,1)</f>
        <v>0</v>
      </c>
      <c r="J141">
        <f>COUNTIFS(Formulas!B$3:B$1000,'Stats for predictor'!B141,Formulas!C$3:C$1000,'Stats for predictor'!C141,Formulas!AC$3:AC$1000,0)</f>
        <v>888</v>
      </c>
      <c r="K141">
        <f>Formulas!P142</f>
        <v>0</v>
      </c>
      <c r="L141">
        <f>Formulas!R142</f>
        <v>0</v>
      </c>
      <c r="M141">
        <f>Formulas!T190</f>
        <v>0</v>
      </c>
      <c r="N141" s="15" t="e">
        <f>Formulas!V142</f>
        <v>#DIV/0!</v>
      </c>
      <c r="O141">
        <f>Formulas!U142</f>
        <v>0</v>
      </c>
      <c r="P141" s="15" t="e">
        <f>Formulas!W142</f>
        <v>#DIV/0!</v>
      </c>
    </row>
    <row r="142" spans="1:16">
      <c r="A142">
        <f>Formulas!A143</f>
        <v>0</v>
      </c>
      <c r="B142">
        <f>Formulas!B143</f>
        <v>0</v>
      </c>
      <c r="C142">
        <f>Formulas!C143</f>
        <v>0</v>
      </c>
      <c r="D142">
        <f>Formulas!AC143</f>
        <v>0</v>
      </c>
      <c r="E142">
        <f t="shared" si="2"/>
        <v>0</v>
      </c>
      <c r="F142">
        <f>COUNTIFS(Formulas!B$3:B$1000,'Stats for predictor'!B142,Formulas!C$3:C$1000,'Stats for predictor'!C142,Formulas!AC$3:AC$1000,4)</f>
        <v>0</v>
      </c>
      <c r="G142">
        <f>COUNTIFS(Formulas!B$3:B$1000,'Stats for predictor'!B142,Formulas!C$3:C$1000,'Stats for predictor'!C142,Formulas!AC$3:AC$1000,3)</f>
        <v>0</v>
      </c>
      <c r="H142">
        <f>COUNTIFS(Formulas!B$3:B$1000,'Stats for predictor'!B142,Formulas!C$3:C$1000,'Stats for predictor'!C142,Formulas!AC$3:AC$1000,2)</f>
        <v>0</v>
      </c>
      <c r="I142">
        <f>COUNTIFS(Formulas!B$3:B$1000,'Stats for predictor'!B142,Formulas!C$3:C$1000,'Stats for predictor'!C142,Formulas!AC$3:AC$1000,1)</f>
        <v>0</v>
      </c>
      <c r="J142">
        <f>COUNTIFS(Formulas!B$3:B$1000,'Stats for predictor'!B142,Formulas!C$3:C$1000,'Stats for predictor'!C142,Formulas!AC$3:AC$1000,0)</f>
        <v>888</v>
      </c>
      <c r="K142">
        <f>Formulas!P143</f>
        <v>0</v>
      </c>
      <c r="L142">
        <f>Formulas!R143</f>
        <v>0</v>
      </c>
      <c r="M142">
        <f>Formulas!T191</f>
        <v>0</v>
      </c>
      <c r="N142" s="15" t="e">
        <f>Formulas!V143</f>
        <v>#DIV/0!</v>
      </c>
      <c r="O142">
        <f>Formulas!U143</f>
        <v>0</v>
      </c>
      <c r="P142" s="15" t="e">
        <f>Formulas!W143</f>
        <v>#DIV/0!</v>
      </c>
    </row>
    <row r="143" spans="1:16">
      <c r="A143">
        <f>Formulas!A144</f>
        <v>0</v>
      </c>
      <c r="B143">
        <f>Formulas!B144</f>
        <v>0</v>
      </c>
      <c r="C143">
        <f>Formulas!C144</f>
        <v>0</v>
      </c>
      <c r="D143">
        <f>Formulas!AC144</f>
        <v>0</v>
      </c>
      <c r="E143">
        <f t="shared" si="2"/>
        <v>0</v>
      </c>
      <c r="F143">
        <f>COUNTIFS(Formulas!B$3:B$1000,'Stats for predictor'!B143,Formulas!C$3:C$1000,'Stats for predictor'!C143,Formulas!AC$3:AC$1000,4)</f>
        <v>0</v>
      </c>
      <c r="G143">
        <f>COUNTIFS(Formulas!B$3:B$1000,'Stats for predictor'!B143,Formulas!C$3:C$1000,'Stats for predictor'!C143,Formulas!AC$3:AC$1000,3)</f>
        <v>0</v>
      </c>
      <c r="H143">
        <f>COUNTIFS(Formulas!B$3:B$1000,'Stats for predictor'!B143,Formulas!C$3:C$1000,'Stats for predictor'!C143,Formulas!AC$3:AC$1000,2)</f>
        <v>0</v>
      </c>
      <c r="I143">
        <f>COUNTIFS(Formulas!B$3:B$1000,'Stats for predictor'!B143,Formulas!C$3:C$1000,'Stats for predictor'!C143,Formulas!AC$3:AC$1000,1)</f>
        <v>0</v>
      </c>
      <c r="J143">
        <f>COUNTIFS(Formulas!B$3:B$1000,'Stats for predictor'!B143,Formulas!C$3:C$1000,'Stats for predictor'!C143,Formulas!AC$3:AC$1000,0)</f>
        <v>888</v>
      </c>
      <c r="K143">
        <f>Formulas!P144</f>
        <v>0</v>
      </c>
      <c r="L143">
        <f>Formulas!R144</f>
        <v>0</v>
      </c>
      <c r="M143">
        <f>Formulas!T192</f>
        <v>0</v>
      </c>
      <c r="N143" s="15" t="e">
        <f>Formulas!V144</f>
        <v>#DIV/0!</v>
      </c>
      <c r="O143">
        <f>Formulas!U144</f>
        <v>0</v>
      </c>
      <c r="P143" s="15" t="e">
        <f>Formulas!W144</f>
        <v>#DIV/0!</v>
      </c>
    </row>
    <row r="144" spans="1:16">
      <c r="A144">
        <f>Formulas!A145</f>
        <v>0</v>
      </c>
      <c r="B144">
        <f>Formulas!B145</f>
        <v>0</v>
      </c>
      <c r="C144">
        <f>Formulas!C145</f>
        <v>0</v>
      </c>
      <c r="D144">
        <f>Formulas!AC145</f>
        <v>0</v>
      </c>
      <c r="E144">
        <f t="shared" si="2"/>
        <v>0</v>
      </c>
      <c r="F144">
        <f>COUNTIFS(Formulas!B$3:B$1000,'Stats for predictor'!B144,Formulas!C$3:C$1000,'Stats for predictor'!C144,Formulas!AC$3:AC$1000,4)</f>
        <v>0</v>
      </c>
      <c r="G144">
        <f>COUNTIFS(Formulas!B$3:B$1000,'Stats for predictor'!B144,Formulas!C$3:C$1000,'Stats for predictor'!C144,Formulas!AC$3:AC$1000,3)</f>
        <v>0</v>
      </c>
      <c r="H144">
        <f>COUNTIFS(Formulas!B$3:B$1000,'Stats for predictor'!B144,Formulas!C$3:C$1000,'Stats for predictor'!C144,Formulas!AC$3:AC$1000,2)</f>
        <v>0</v>
      </c>
      <c r="I144">
        <f>COUNTIFS(Formulas!B$3:B$1000,'Stats for predictor'!B144,Formulas!C$3:C$1000,'Stats for predictor'!C144,Formulas!AC$3:AC$1000,1)</f>
        <v>0</v>
      </c>
      <c r="J144">
        <f>COUNTIFS(Formulas!B$3:B$1000,'Stats for predictor'!B144,Formulas!C$3:C$1000,'Stats for predictor'!C144,Formulas!AC$3:AC$1000,0)</f>
        <v>888</v>
      </c>
      <c r="K144">
        <f>Formulas!P145</f>
        <v>0</v>
      </c>
      <c r="L144">
        <f>Formulas!R145</f>
        <v>0</v>
      </c>
      <c r="M144">
        <f>Formulas!T193</f>
        <v>0</v>
      </c>
      <c r="N144" s="15" t="e">
        <f>Formulas!V145</f>
        <v>#DIV/0!</v>
      </c>
      <c r="O144">
        <f>Formulas!U145</f>
        <v>0</v>
      </c>
      <c r="P144" s="15" t="e">
        <f>Formulas!W145</f>
        <v>#DIV/0!</v>
      </c>
    </row>
    <row r="145" spans="1:16">
      <c r="A145">
        <f>Formulas!A146</f>
        <v>0</v>
      </c>
      <c r="B145">
        <f>Formulas!B146</f>
        <v>0</v>
      </c>
      <c r="C145">
        <f>Formulas!C146</f>
        <v>0</v>
      </c>
      <c r="D145">
        <f>Formulas!AC146</f>
        <v>0</v>
      </c>
      <c r="E145">
        <f t="shared" si="2"/>
        <v>0</v>
      </c>
      <c r="F145">
        <f>COUNTIFS(Formulas!B$3:B$1000,'Stats for predictor'!B145,Formulas!C$3:C$1000,'Stats for predictor'!C145,Formulas!AC$3:AC$1000,4)</f>
        <v>0</v>
      </c>
      <c r="G145">
        <f>COUNTIFS(Formulas!B$3:B$1000,'Stats for predictor'!B145,Formulas!C$3:C$1000,'Stats for predictor'!C145,Formulas!AC$3:AC$1000,3)</f>
        <v>0</v>
      </c>
      <c r="H145">
        <f>COUNTIFS(Formulas!B$3:B$1000,'Stats for predictor'!B145,Formulas!C$3:C$1000,'Stats for predictor'!C145,Formulas!AC$3:AC$1000,2)</f>
        <v>0</v>
      </c>
      <c r="I145">
        <f>COUNTIFS(Formulas!B$3:B$1000,'Stats for predictor'!B145,Formulas!C$3:C$1000,'Stats for predictor'!C145,Formulas!AC$3:AC$1000,1)</f>
        <v>0</v>
      </c>
      <c r="J145">
        <f>COUNTIFS(Formulas!B$3:B$1000,'Stats for predictor'!B145,Formulas!C$3:C$1000,'Stats for predictor'!C145,Formulas!AC$3:AC$1000,0)</f>
        <v>888</v>
      </c>
      <c r="K145">
        <f>Formulas!P146</f>
        <v>0</v>
      </c>
      <c r="L145">
        <f>Formulas!R146</f>
        <v>0</v>
      </c>
      <c r="M145">
        <f>Formulas!T194</f>
        <v>0</v>
      </c>
      <c r="N145" s="15" t="e">
        <f>Formulas!V146</f>
        <v>#DIV/0!</v>
      </c>
      <c r="O145">
        <f>Formulas!U146</f>
        <v>0</v>
      </c>
      <c r="P145" s="15" t="e">
        <f>Formulas!W146</f>
        <v>#DIV/0!</v>
      </c>
    </row>
    <row r="146" spans="1:16">
      <c r="A146">
        <f>Formulas!A147</f>
        <v>0</v>
      </c>
      <c r="B146">
        <f>Formulas!B147</f>
        <v>0</v>
      </c>
      <c r="C146">
        <f>Formulas!C147</f>
        <v>0</v>
      </c>
      <c r="D146">
        <f>Formulas!AC147</f>
        <v>0</v>
      </c>
      <c r="E146">
        <f t="shared" si="2"/>
        <v>0</v>
      </c>
      <c r="F146">
        <f>COUNTIFS(Formulas!B$3:B$1000,'Stats for predictor'!B146,Formulas!C$3:C$1000,'Stats for predictor'!C146,Formulas!AC$3:AC$1000,4)</f>
        <v>0</v>
      </c>
      <c r="G146">
        <f>COUNTIFS(Formulas!B$3:B$1000,'Stats for predictor'!B146,Formulas!C$3:C$1000,'Stats for predictor'!C146,Formulas!AC$3:AC$1000,3)</f>
        <v>0</v>
      </c>
      <c r="H146">
        <f>COUNTIFS(Formulas!B$3:B$1000,'Stats for predictor'!B146,Formulas!C$3:C$1000,'Stats for predictor'!C146,Formulas!AC$3:AC$1000,2)</f>
        <v>0</v>
      </c>
      <c r="I146">
        <f>COUNTIFS(Formulas!B$3:B$1000,'Stats for predictor'!B146,Formulas!C$3:C$1000,'Stats for predictor'!C146,Formulas!AC$3:AC$1000,1)</f>
        <v>0</v>
      </c>
      <c r="J146">
        <f>COUNTIFS(Formulas!B$3:B$1000,'Stats for predictor'!B146,Formulas!C$3:C$1000,'Stats for predictor'!C146,Formulas!AC$3:AC$1000,0)</f>
        <v>888</v>
      </c>
      <c r="K146">
        <f>Formulas!P147</f>
        <v>0</v>
      </c>
      <c r="L146">
        <f>Formulas!R147</f>
        <v>0</v>
      </c>
      <c r="M146">
        <f>Formulas!T195</f>
        <v>0</v>
      </c>
      <c r="N146" s="15" t="e">
        <f>Formulas!V147</f>
        <v>#DIV/0!</v>
      </c>
      <c r="O146">
        <f>Formulas!U147</f>
        <v>0</v>
      </c>
      <c r="P146" s="15" t="e">
        <f>Formulas!W147</f>
        <v>#DIV/0!</v>
      </c>
    </row>
    <row r="147" spans="1:16">
      <c r="A147">
        <f>Formulas!A148</f>
        <v>0</v>
      </c>
      <c r="B147">
        <f>Formulas!B148</f>
        <v>0</v>
      </c>
      <c r="C147">
        <f>Formulas!C148</f>
        <v>0</v>
      </c>
      <c r="D147">
        <f>Formulas!AC148</f>
        <v>0</v>
      </c>
      <c r="E147">
        <f t="shared" si="2"/>
        <v>0</v>
      </c>
      <c r="F147">
        <f>COUNTIFS(Formulas!B$3:B$1000,'Stats for predictor'!B147,Formulas!C$3:C$1000,'Stats for predictor'!C147,Formulas!AC$3:AC$1000,4)</f>
        <v>0</v>
      </c>
      <c r="G147">
        <f>COUNTIFS(Formulas!B$3:B$1000,'Stats for predictor'!B147,Formulas!C$3:C$1000,'Stats for predictor'!C147,Formulas!AC$3:AC$1000,3)</f>
        <v>0</v>
      </c>
      <c r="H147">
        <f>COUNTIFS(Formulas!B$3:B$1000,'Stats for predictor'!B147,Formulas!C$3:C$1000,'Stats for predictor'!C147,Formulas!AC$3:AC$1000,2)</f>
        <v>0</v>
      </c>
      <c r="I147">
        <f>COUNTIFS(Formulas!B$3:B$1000,'Stats for predictor'!B147,Formulas!C$3:C$1000,'Stats for predictor'!C147,Formulas!AC$3:AC$1000,1)</f>
        <v>0</v>
      </c>
      <c r="J147">
        <f>COUNTIFS(Formulas!B$3:B$1000,'Stats for predictor'!B147,Formulas!C$3:C$1000,'Stats for predictor'!C147,Formulas!AC$3:AC$1000,0)</f>
        <v>888</v>
      </c>
      <c r="K147">
        <f>Formulas!P148</f>
        <v>0</v>
      </c>
      <c r="L147">
        <f>Formulas!R148</f>
        <v>0</v>
      </c>
      <c r="M147">
        <f>Formulas!T196</f>
        <v>0</v>
      </c>
      <c r="N147" s="15" t="e">
        <f>Formulas!V148</f>
        <v>#DIV/0!</v>
      </c>
      <c r="O147">
        <f>Formulas!U148</f>
        <v>0</v>
      </c>
      <c r="P147" s="15" t="e">
        <f>Formulas!W148</f>
        <v>#DIV/0!</v>
      </c>
    </row>
    <row r="148" spans="1:16">
      <c r="A148">
        <f>Formulas!A149</f>
        <v>0</v>
      </c>
      <c r="B148">
        <f>Formulas!B149</f>
        <v>0</v>
      </c>
      <c r="C148">
        <f>Formulas!C149</f>
        <v>0</v>
      </c>
      <c r="D148">
        <f>Formulas!AC149</f>
        <v>0</v>
      </c>
      <c r="E148">
        <f t="shared" si="2"/>
        <v>0</v>
      </c>
      <c r="F148">
        <f>COUNTIFS(Formulas!B$3:B$1000,'Stats for predictor'!B148,Formulas!C$3:C$1000,'Stats for predictor'!C148,Formulas!AC$3:AC$1000,4)</f>
        <v>0</v>
      </c>
      <c r="G148">
        <f>COUNTIFS(Formulas!B$3:B$1000,'Stats for predictor'!B148,Formulas!C$3:C$1000,'Stats for predictor'!C148,Formulas!AC$3:AC$1000,3)</f>
        <v>0</v>
      </c>
      <c r="H148">
        <f>COUNTIFS(Formulas!B$3:B$1000,'Stats for predictor'!B148,Formulas!C$3:C$1000,'Stats for predictor'!C148,Formulas!AC$3:AC$1000,2)</f>
        <v>0</v>
      </c>
      <c r="I148">
        <f>COUNTIFS(Formulas!B$3:B$1000,'Stats for predictor'!B148,Formulas!C$3:C$1000,'Stats for predictor'!C148,Formulas!AC$3:AC$1000,1)</f>
        <v>0</v>
      </c>
      <c r="J148">
        <f>COUNTIFS(Formulas!B$3:B$1000,'Stats for predictor'!B148,Formulas!C$3:C$1000,'Stats for predictor'!C148,Formulas!AC$3:AC$1000,0)</f>
        <v>888</v>
      </c>
      <c r="K148">
        <f>Formulas!P149</f>
        <v>0</v>
      </c>
      <c r="L148">
        <f>Formulas!R149</f>
        <v>0</v>
      </c>
      <c r="M148">
        <f>Formulas!T197</f>
        <v>0</v>
      </c>
      <c r="N148" s="15" t="e">
        <f>Formulas!V149</f>
        <v>#DIV/0!</v>
      </c>
      <c r="O148">
        <f>Formulas!U149</f>
        <v>0</v>
      </c>
      <c r="P148" s="15" t="e">
        <f>Formulas!W149</f>
        <v>#DIV/0!</v>
      </c>
    </row>
    <row r="149" spans="1:16">
      <c r="A149">
        <f>Formulas!A150</f>
        <v>0</v>
      </c>
      <c r="B149">
        <f>Formulas!B150</f>
        <v>0</v>
      </c>
      <c r="C149">
        <f>Formulas!C150</f>
        <v>0</v>
      </c>
      <c r="D149">
        <f>Formulas!AC150</f>
        <v>0</v>
      </c>
      <c r="E149">
        <f t="shared" si="2"/>
        <v>0</v>
      </c>
      <c r="F149">
        <f>COUNTIFS(Formulas!B$3:B$1000,'Stats for predictor'!B149,Formulas!C$3:C$1000,'Stats for predictor'!C149,Formulas!AC$3:AC$1000,4)</f>
        <v>0</v>
      </c>
      <c r="G149">
        <f>COUNTIFS(Formulas!B$3:B$1000,'Stats for predictor'!B149,Formulas!C$3:C$1000,'Stats for predictor'!C149,Formulas!AC$3:AC$1000,3)</f>
        <v>0</v>
      </c>
      <c r="H149">
        <f>COUNTIFS(Formulas!B$3:B$1000,'Stats for predictor'!B149,Formulas!C$3:C$1000,'Stats for predictor'!C149,Formulas!AC$3:AC$1000,2)</f>
        <v>0</v>
      </c>
      <c r="I149">
        <f>COUNTIFS(Formulas!B$3:B$1000,'Stats for predictor'!B149,Formulas!C$3:C$1000,'Stats for predictor'!C149,Formulas!AC$3:AC$1000,1)</f>
        <v>0</v>
      </c>
      <c r="J149">
        <f>COUNTIFS(Formulas!B$3:B$1000,'Stats for predictor'!B149,Formulas!C$3:C$1000,'Stats for predictor'!C149,Formulas!AC$3:AC$1000,0)</f>
        <v>888</v>
      </c>
      <c r="K149">
        <f>Formulas!P150</f>
        <v>0</v>
      </c>
      <c r="L149">
        <f>Formulas!R150</f>
        <v>0</v>
      </c>
      <c r="M149">
        <f>Formulas!T198</f>
        <v>0</v>
      </c>
      <c r="N149" s="15" t="e">
        <f>Formulas!V150</f>
        <v>#DIV/0!</v>
      </c>
      <c r="O149">
        <f>Formulas!U150</f>
        <v>0</v>
      </c>
      <c r="P149" s="15" t="e">
        <f>Formulas!W150</f>
        <v>#DIV/0!</v>
      </c>
    </row>
    <row r="150" spans="1:16">
      <c r="A150">
        <f>Formulas!A151</f>
        <v>0</v>
      </c>
      <c r="B150">
        <f>Formulas!B151</f>
        <v>0</v>
      </c>
      <c r="C150">
        <f>Formulas!C151</f>
        <v>0</v>
      </c>
      <c r="D150">
        <f>Formulas!AC151</f>
        <v>0</v>
      </c>
      <c r="E150">
        <f t="shared" si="2"/>
        <v>0</v>
      </c>
      <c r="F150">
        <f>COUNTIFS(Formulas!B$3:B$1000,'Stats for predictor'!B150,Formulas!C$3:C$1000,'Stats for predictor'!C150,Formulas!AC$3:AC$1000,4)</f>
        <v>0</v>
      </c>
      <c r="G150">
        <f>COUNTIFS(Formulas!B$3:B$1000,'Stats for predictor'!B150,Formulas!C$3:C$1000,'Stats for predictor'!C150,Formulas!AC$3:AC$1000,3)</f>
        <v>0</v>
      </c>
      <c r="H150">
        <f>COUNTIFS(Formulas!B$3:B$1000,'Stats for predictor'!B150,Formulas!C$3:C$1000,'Stats for predictor'!C150,Formulas!AC$3:AC$1000,2)</f>
        <v>0</v>
      </c>
      <c r="I150">
        <f>COUNTIFS(Formulas!B$3:B$1000,'Stats for predictor'!B150,Formulas!C$3:C$1000,'Stats for predictor'!C150,Formulas!AC$3:AC$1000,1)</f>
        <v>0</v>
      </c>
      <c r="J150">
        <f>COUNTIFS(Formulas!B$3:B$1000,'Stats for predictor'!B150,Formulas!C$3:C$1000,'Stats for predictor'!C150,Formulas!AC$3:AC$1000,0)</f>
        <v>888</v>
      </c>
      <c r="K150">
        <f>Formulas!P151</f>
        <v>0</v>
      </c>
      <c r="L150">
        <f>Formulas!R151</f>
        <v>0</v>
      </c>
      <c r="M150">
        <f>Formulas!T199</f>
        <v>0</v>
      </c>
      <c r="N150" s="15" t="e">
        <f>Formulas!V151</f>
        <v>#DIV/0!</v>
      </c>
      <c r="O150">
        <f>Formulas!U151</f>
        <v>0</v>
      </c>
      <c r="P150" s="15" t="e">
        <f>Formulas!W151</f>
        <v>#DIV/0!</v>
      </c>
    </row>
    <row r="151" spans="1:16">
      <c r="A151">
        <f>Formulas!A152</f>
        <v>0</v>
      </c>
      <c r="B151">
        <f>Formulas!B152</f>
        <v>0</v>
      </c>
      <c r="C151">
        <f>Formulas!C152</f>
        <v>0</v>
      </c>
      <c r="D151">
        <f>Formulas!AC152</f>
        <v>0</v>
      </c>
      <c r="E151">
        <f t="shared" si="2"/>
        <v>0</v>
      </c>
      <c r="F151">
        <f>COUNTIFS(Formulas!B$3:B$1000,'Stats for predictor'!B151,Formulas!C$3:C$1000,'Stats for predictor'!C151,Formulas!AC$3:AC$1000,4)</f>
        <v>0</v>
      </c>
      <c r="G151">
        <f>COUNTIFS(Formulas!B$3:B$1000,'Stats for predictor'!B151,Formulas!C$3:C$1000,'Stats for predictor'!C151,Formulas!AC$3:AC$1000,3)</f>
        <v>0</v>
      </c>
      <c r="H151">
        <f>COUNTIFS(Formulas!B$3:B$1000,'Stats for predictor'!B151,Formulas!C$3:C$1000,'Stats for predictor'!C151,Formulas!AC$3:AC$1000,2)</f>
        <v>0</v>
      </c>
      <c r="I151">
        <f>COUNTIFS(Formulas!B$3:B$1000,'Stats for predictor'!B151,Formulas!C$3:C$1000,'Stats for predictor'!C151,Formulas!AC$3:AC$1000,1)</f>
        <v>0</v>
      </c>
      <c r="J151">
        <f>COUNTIFS(Formulas!B$3:B$1000,'Stats for predictor'!B151,Formulas!C$3:C$1000,'Stats for predictor'!C151,Formulas!AC$3:AC$1000,0)</f>
        <v>888</v>
      </c>
      <c r="K151">
        <f>Formulas!P152</f>
        <v>0</v>
      </c>
      <c r="L151">
        <f>Formulas!R152</f>
        <v>0</v>
      </c>
      <c r="M151">
        <f>Formulas!T200</f>
        <v>0</v>
      </c>
      <c r="N151" s="15" t="e">
        <f>Formulas!V152</f>
        <v>#DIV/0!</v>
      </c>
      <c r="O151">
        <f>Formulas!U152</f>
        <v>0</v>
      </c>
      <c r="P151" s="15" t="e">
        <f>Formulas!W152</f>
        <v>#DIV/0!</v>
      </c>
    </row>
    <row r="152" spans="1:16">
      <c r="A152">
        <f>Formulas!A153</f>
        <v>0</v>
      </c>
      <c r="B152">
        <f>Formulas!B153</f>
        <v>0</v>
      </c>
      <c r="C152">
        <f>Formulas!C153</f>
        <v>0</v>
      </c>
      <c r="D152">
        <f>Formulas!AC153</f>
        <v>0</v>
      </c>
      <c r="E152">
        <f t="shared" si="2"/>
        <v>0</v>
      </c>
      <c r="F152">
        <f>COUNTIFS(Formulas!B$3:B$1000,'Stats for predictor'!B152,Formulas!C$3:C$1000,'Stats for predictor'!C152,Formulas!AC$3:AC$1000,4)</f>
        <v>0</v>
      </c>
      <c r="G152">
        <f>COUNTIFS(Formulas!B$3:B$1000,'Stats for predictor'!B152,Formulas!C$3:C$1000,'Stats for predictor'!C152,Formulas!AC$3:AC$1000,3)</f>
        <v>0</v>
      </c>
      <c r="H152">
        <f>COUNTIFS(Formulas!B$3:B$1000,'Stats for predictor'!B152,Formulas!C$3:C$1000,'Stats for predictor'!C152,Formulas!AC$3:AC$1000,2)</f>
        <v>0</v>
      </c>
      <c r="I152">
        <f>COUNTIFS(Formulas!B$3:B$1000,'Stats for predictor'!B152,Formulas!C$3:C$1000,'Stats for predictor'!C152,Formulas!AC$3:AC$1000,1)</f>
        <v>0</v>
      </c>
      <c r="J152">
        <f>COUNTIFS(Formulas!B$3:B$1000,'Stats for predictor'!B152,Formulas!C$3:C$1000,'Stats for predictor'!C152,Formulas!AC$3:AC$1000,0)</f>
        <v>888</v>
      </c>
      <c r="K152">
        <f>Formulas!P153</f>
        <v>0</v>
      </c>
      <c r="L152">
        <f>Formulas!R153</f>
        <v>0</v>
      </c>
      <c r="M152">
        <f>Formulas!T201</f>
        <v>0</v>
      </c>
      <c r="N152" s="15" t="e">
        <f>Formulas!V153</f>
        <v>#DIV/0!</v>
      </c>
      <c r="O152">
        <f>Formulas!U153</f>
        <v>0</v>
      </c>
      <c r="P152" s="15" t="e">
        <f>Formulas!W153</f>
        <v>#DIV/0!</v>
      </c>
    </row>
    <row r="153" spans="1:16">
      <c r="A153">
        <f>Formulas!A154</f>
        <v>0</v>
      </c>
      <c r="B153">
        <f>Formulas!B154</f>
        <v>0</v>
      </c>
      <c r="C153">
        <f>Formulas!C154</f>
        <v>0</v>
      </c>
      <c r="D153">
        <f>Formulas!AC154</f>
        <v>0</v>
      </c>
      <c r="E153">
        <f t="shared" si="2"/>
        <v>0</v>
      </c>
      <c r="F153">
        <f>COUNTIFS(Formulas!B$3:B$1000,'Stats for predictor'!B153,Formulas!C$3:C$1000,'Stats for predictor'!C153,Formulas!AC$3:AC$1000,4)</f>
        <v>0</v>
      </c>
      <c r="G153">
        <f>COUNTIFS(Formulas!B$3:B$1000,'Stats for predictor'!B153,Formulas!C$3:C$1000,'Stats for predictor'!C153,Formulas!AC$3:AC$1000,3)</f>
        <v>0</v>
      </c>
      <c r="H153">
        <f>COUNTIFS(Formulas!B$3:B$1000,'Stats for predictor'!B153,Formulas!C$3:C$1000,'Stats for predictor'!C153,Formulas!AC$3:AC$1000,2)</f>
        <v>0</v>
      </c>
      <c r="I153">
        <f>COUNTIFS(Formulas!B$3:B$1000,'Stats for predictor'!B153,Formulas!C$3:C$1000,'Stats for predictor'!C153,Formulas!AC$3:AC$1000,1)</f>
        <v>0</v>
      </c>
      <c r="J153">
        <f>COUNTIFS(Formulas!B$3:B$1000,'Stats for predictor'!B153,Formulas!C$3:C$1000,'Stats for predictor'!C153,Formulas!AC$3:AC$1000,0)</f>
        <v>888</v>
      </c>
      <c r="K153">
        <f>Formulas!P154</f>
        <v>0</v>
      </c>
      <c r="L153">
        <f>Formulas!R154</f>
        <v>0</v>
      </c>
      <c r="M153">
        <f>Formulas!T202</f>
        <v>0</v>
      </c>
      <c r="N153" s="15" t="e">
        <f>Formulas!V154</f>
        <v>#DIV/0!</v>
      </c>
      <c r="O153">
        <f>Formulas!U154</f>
        <v>0</v>
      </c>
      <c r="P153" s="15" t="e">
        <f>Formulas!W154</f>
        <v>#DIV/0!</v>
      </c>
    </row>
    <row r="154" spans="1:16">
      <c r="A154">
        <f>Formulas!A155</f>
        <v>0</v>
      </c>
      <c r="B154">
        <f>Formulas!B155</f>
        <v>0</v>
      </c>
      <c r="C154">
        <f>Formulas!C155</f>
        <v>0</v>
      </c>
      <c r="D154">
        <f>Formulas!AC155</f>
        <v>0</v>
      </c>
      <c r="E154">
        <f t="shared" si="2"/>
        <v>0</v>
      </c>
      <c r="F154">
        <f>COUNTIFS(Formulas!B$3:B$1000,'Stats for predictor'!B154,Formulas!C$3:C$1000,'Stats for predictor'!C154,Formulas!AC$3:AC$1000,4)</f>
        <v>0</v>
      </c>
      <c r="G154">
        <f>COUNTIFS(Formulas!B$3:B$1000,'Stats for predictor'!B154,Formulas!C$3:C$1000,'Stats for predictor'!C154,Formulas!AC$3:AC$1000,3)</f>
        <v>0</v>
      </c>
      <c r="H154">
        <f>COUNTIFS(Formulas!B$3:B$1000,'Stats for predictor'!B154,Formulas!C$3:C$1000,'Stats for predictor'!C154,Formulas!AC$3:AC$1000,2)</f>
        <v>0</v>
      </c>
      <c r="I154">
        <f>COUNTIFS(Formulas!B$3:B$1000,'Stats for predictor'!B154,Formulas!C$3:C$1000,'Stats for predictor'!C154,Formulas!AC$3:AC$1000,1)</f>
        <v>0</v>
      </c>
      <c r="J154">
        <f>COUNTIFS(Formulas!B$3:B$1000,'Stats for predictor'!B154,Formulas!C$3:C$1000,'Stats for predictor'!C154,Formulas!AC$3:AC$1000,0)</f>
        <v>888</v>
      </c>
      <c r="K154">
        <f>Formulas!P155</f>
        <v>0</v>
      </c>
      <c r="L154">
        <f>Formulas!R155</f>
        <v>0</v>
      </c>
      <c r="M154">
        <f>Formulas!T203</f>
        <v>0</v>
      </c>
      <c r="N154" s="15" t="e">
        <f>Formulas!V155</f>
        <v>#DIV/0!</v>
      </c>
      <c r="O154">
        <f>Formulas!U155</f>
        <v>0</v>
      </c>
      <c r="P154" s="15" t="e">
        <f>Formulas!W155</f>
        <v>#DIV/0!</v>
      </c>
    </row>
    <row r="155" spans="1:16">
      <c r="A155">
        <f>Formulas!A156</f>
        <v>0</v>
      </c>
      <c r="B155">
        <f>Formulas!B156</f>
        <v>0</v>
      </c>
      <c r="C155">
        <f>Formulas!C156</f>
        <v>0</v>
      </c>
      <c r="D155">
        <f>Formulas!AC156</f>
        <v>0</v>
      </c>
      <c r="E155">
        <f t="shared" si="2"/>
        <v>0</v>
      </c>
      <c r="F155">
        <f>COUNTIFS(Formulas!B$3:B$1000,'Stats for predictor'!B155,Formulas!C$3:C$1000,'Stats for predictor'!C155,Formulas!AC$3:AC$1000,4)</f>
        <v>0</v>
      </c>
      <c r="G155">
        <f>COUNTIFS(Formulas!B$3:B$1000,'Stats for predictor'!B155,Formulas!C$3:C$1000,'Stats for predictor'!C155,Formulas!AC$3:AC$1000,3)</f>
        <v>0</v>
      </c>
      <c r="H155">
        <f>COUNTIFS(Formulas!B$3:B$1000,'Stats for predictor'!B155,Formulas!C$3:C$1000,'Stats for predictor'!C155,Formulas!AC$3:AC$1000,2)</f>
        <v>0</v>
      </c>
      <c r="I155">
        <f>COUNTIFS(Formulas!B$3:B$1000,'Stats for predictor'!B155,Formulas!C$3:C$1000,'Stats for predictor'!C155,Formulas!AC$3:AC$1000,1)</f>
        <v>0</v>
      </c>
      <c r="J155">
        <f>COUNTIFS(Formulas!B$3:B$1000,'Stats for predictor'!B155,Formulas!C$3:C$1000,'Stats for predictor'!C155,Formulas!AC$3:AC$1000,0)</f>
        <v>888</v>
      </c>
      <c r="K155">
        <f>Formulas!P156</f>
        <v>0</v>
      </c>
      <c r="L155">
        <f>Formulas!R156</f>
        <v>0</v>
      </c>
      <c r="M155">
        <f>Formulas!T204</f>
        <v>0</v>
      </c>
      <c r="N155" s="15" t="e">
        <f>Formulas!V156</f>
        <v>#DIV/0!</v>
      </c>
      <c r="O155">
        <f>Formulas!U156</f>
        <v>0</v>
      </c>
      <c r="P155" s="15" t="e">
        <f>Formulas!W156</f>
        <v>#DIV/0!</v>
      </c>
    </row>
    <row r="156" spans="1:16">
      <c r="A156">
        <f>Formulas!A157</f>
        <v>0</v>
      </c>
      <c r="B156">
        <f>Formulas!B157</f>
        <v>0</v>
      </c>
      <c r="C156">
        <f>Formulas!C157</f>
        <v>0</v>
      </c>
      <c r="D156">
        <f>Formulas!AC157</f>
        <v>0</v>
      </c>
      <c r="E156">
        <f t="shared" si="2"/>
        <v>0</v>
      </c>
      <c r="F156">
        <f>COUNTIFS(Formulas!B$3:B$1000,'Stats for predictor'!B156,Formulas!C$3:C$1000,'Stats for predictor'!C156,Formulas!AC$3:AC$1000,4)</f>
        <v>0</v>
      </c>
      <c r="G156">
        <f>COUNTIFS(Formulas!B$3:B$1000,'Stats for predictor'!B156,Formulas!C$3:C$1000,'Stats for predictor'!C156,Formulas!AC$3:AC$1000,3)</f>
        <v>0</v>
      </c>
      <c r="H156">
        <f>COUNTIFS(Formulas!B$3:B$1000,'Stats for predictor'!B156,Formulas!C$3:C$1000,'Stats for predictor'!C156,Formulas!AC$3:AC$1000,2)</f>
        <v>0</v>
      </c>
      <c r="I156">
        <f>COUNTIFS(Formulas!B$3:B$1000,'Stats for predictor'!B156,Formulas!C$3:C$1000,'Stats for predictor'!C156,Formulas!AC$3:AC$1000,1)</f>
        <v>0</v>
      </c>
      <c r="J156">
        <f>COUNTIFS(Formulas!B$3:B$1000,'Stats for predictor'!B156,Formulas!C$3:C$1000,'Stats for predictor'!C156,Formulas!AC$3:AC$1000,0)</f>
        <v>888</v>
      </c>
      <c r="K156">
        <f>Formulas!P157</f>
        <v>0</v>
      </c>
      <c r="L156">
        <f>Formulas!R157</f>
        <v>0</v>
      </c>
      <c r="M156">
        <f>Formulas!T205</f>
        <v>0</v>
      </c>
      <c r="N156" s="15" t="e">
        <f>Formulas!V157</f>
        <v>#DIV/0!</v>
      </c>
      <c r="O156">
        <f>Formulas!U157</f>
        <v>0</v>
      </c>
      <c r="P156" s="15" t="e">
        <f>Formulas!W157</f>
        <v>#DIV/0!</v>
      </c>
    </row>
    <row r="157" spans="1:16">
      <c r="A157">
        <f>Formulas!A158</f>
        <v>0</v>
      </c>
      <c r="B157">
        <f>Formulas!B158</f>
        <v>0</v>
      </c>
      <c r="C157">
        <f>Formulas!C158</f>
        <v>0</v>
      </c>
      <c r="D157">
        <f>Formulas!AC158</f>
        <v>0</v>
      </c>
      <c r="E157">
        <f t="shared" si="2"/>
        <v>0</v>
      </c>
      <c r="F157">
        <f>COUNTIFS(Formulas!B$3:B$1000,'Stats for predictor'!B157,Formulas!C$3:C$1000,'Stats for predictor'!C157,Formulas!AC$3:AC$1000,4)</f>
        <v>0</v>
      </c>
      <c r="G157">
        <f>COUNTIFS(Formulas!B$3:B$1000,'Stats for predictor'!B157,Formulas!C$3:C$1000,'Stats for predictor'!C157,Formulas!AC$3:AC$1000,3)</f>
        <v>0</v>
      </c>
      <c r="H157">
        <f>COUNTIFS(Formulas!B$3:B$1000,'Stats for predictor'!B157,Formulas!C$3:C$1000,'Stats for predictor'!C157,Formulas!AC$3:AC$1000,2)</f>
        <v>0</v>
      </c>
      <c r="I157">
        <f>COUNTIFS(Formulas!B$3:B$1000,'Stats for predictor'!B157,Formulas!C$3:C$1000,'Stats for predictor'!C157,Formulas!AC$3:AC$1000,1)</f>
        <v>0</v>
      </c>
      <c r="J157">
        <f>COUNTIFS(Formulas!B$3:B$1000,'Stats for predictor'!B157,Formulas!C$3:C$1000,'Stats for predictor'!C157,Formulas!AC$3:AC$1000,0)</f>
        <v>888</v>
      </c>
      <c r="K157">
        <f>Formulas!P158</f>
        <v>0</v>
      </c>
      <c r="L157">
        <f>Formulas!R158</f>
        <v>0</v>
      </c>
      <c r="M157">
        <f>Formulas!T206</f>
        <v>0</v>
      </c>
      <c r="N157" s="15" t="e">
        <f>Formulas!V158</f>
        <v>#DIV/0!</v>
      </c>
      <c r="O157">
        <f>Formulas!U158</f>
        <v>0</v>
      </c>
      <c r="P157" s="15" t="e">
        <f>Formulas!W158</f>
        <v>#DIV/0!</v>
      </c>
    </row>
    <row r="158" spans="1:16">
      <c r="A158">
        <f>Formulas!A159</f>
        <v>0</v>
      </c>
      <c r="B158">
        <f>Formulas!B159</f>
        <v>0</v>
      </c>
      <c r="C158">
        <f>Formulas!C159</f>
        <v>0</v>
      </c>
      <c r="D158">
        <f>Formulas!AC159</f>
        <v>0</v>
      </c>
      <c r="E158">
        <f t="shared" si="2"/>
        <v>0</v>
      </c>
      <c r="F158">
        <f>COUNTIFS(Formulas!B$3:B$1000,'Stats for predictor'!B158,Formulas!C$3:C$1000,'Stats for predictor'!C158,Formulas!AC$3:AC$1000,4)</f>
        <v>0</v>
      </c>
      <c r="G158">
        <f>COUNTIFS(Formulas!B$3:B$1000,'Stats for predictor'!B158,Formulas!C$3:C$1000,'Stats for predictor'!C158,Formulas!AC$3:AC$1000,3)</f>
        <v>0</v>
      </c>
      <c r="H158">
        <f>COUNTIFS(Formulas!B$3:B$1000,'Stats for predictor'!B158,Formulas!C$3:C$1000,'Stats for predictor'!C158,Formulas!AC$3:AC$1000,2)</f>
        <v>0</v>
      </c>
      <c r="I158">
        <f>COUNTIFS(Formulas!B$3:B$1000,'Stats for predictor'!B158,Formulas!C$3:C$1000,'Stats for predictor'!C158,Formulas!AC$3:AC$1000,1)</f>
        <v>0</v>
      </c>
      <c r="J158">
        <f>COUNTIFS(Formulas!B$3:B$1000,'Stats for predictor'!B158,Formulas!C$3:C$1000,'Stats for predictor'!C158,Formulas!AC$3:AC$1000,0)</f>
        <v>888</v>
      </c>
      <c r="K158">
        <f>Formulas!P159</f>
        <v>0</v>
      </c>
      <c r="L158">
        <f>Formulas!R159</f>
        <v>0</v>
      </c>
      <c r="M158">
        <f>Formulas!T207</f>
        <v>0</v>
      </c>
      <c r="N158" s="15" t="e">
        <f>Formulas!V159</f>
        <v>#DIV/0!</v>
      </c>
      <c r="O158">
        <f>Formulas!U159</f>
        <v>0</v>
      </c>
      <c r="P158" s="15" t="e">
        <f>Formulas!W159</f>
        <v>#DIV/0!</v>
      </c>
    </row>
    <row r="159" spans="1:16">
      <c r="A159">
        <f>Formulas!A160</f>
        <v>0</v>
      </c>
      <c r="B159">
        <f>Formulas!B160</f>
        <v>0</v>
      </c>
      <c r="C159">
        <f>Formulas!C160</f>
        <v>0</v>
      </c>
      <c r="D159">
        <f>Formulas!AC160</f>
        <v>0</v>
      </c>
      <c r="E159">
        <f t="shared" si="2"/>
        <v>0</v>
      </c>
      <c r="F159">
        <f>COUNTIFS(Formulas!B$3:B$1000,'Stats for predictor'!B159,Formulas!C$3:C$1000,'Stats for predictor'!C159,Formulas!AC$3:AC$1000,4)</f>
        <v>0</v>
      </c>
      <c r="G159">
        <f>COUNTIFS(Formulas!B$3:B$1000,'Stats for predictor'!B159,Formulas!C$3:C$1000,'Stats for predictor'!C159,Formulas!AC$3:AC$1000,3)</f>
        <v>0</v>
      </c>
      <c r="H159">
        <f>COUNTIFS(Formulas!B$3:B$1000,'Stats for predictor'!B159,Formulas!C$3:C$1000,'Stats for predictor'!C159,Formulas!AC$3:AC$1000,2)</f>
        <v>0</v>
      </c>
      <c r="I159">
        <f>COUNTIFS(Formulas!B$3:B$1000,'Stats for predictor'!B159,Formulas!C$3:C$1000,'Stats for predictor'!C159,Formulas!AC$3:AC$1000,1)</f>
        <v>0</v>
      </c>
      <c r="J159">
        <f>COUNTIFS(Formulas!B$3:B$1000,'Stats for predictor'!B159,Formulas!C$3:C$1000,'Stats for predictor'!C159,Formulas!AC$3:AC$1000,0)</f>
        <v>888</v>
      </c>
      <c r="K159">
        <f>Formulas!P160</f>
        <v>0</v>
      </c>
      <c r="L159">
        <f>Formulas!R160</f>
        <v>0</v>
      </c>
      <c r="M159">
        <f>Formulas!T208</f>
        <v>0</v>
      </c>
      <c r="N159" s="15" t="e">
        <f>Formulas!V160</f>
        <v>#DIV/0!</v>
      </c>
      <c r="O159">
        <f>Formulas!U160</f>
        <v>0</v>
      </c>
      <c r="P159" s="15" t="e">
        <f>Formulas!W160</f>
        <v>#DIV/0!</v>
      </c>
    </row>
    <row r="160" spans="1:16">
      <c r="A160">
        <f>Formulas!A161</f>
        <v>0</v>
      </c>
      <c r="B160">
        <f>Formulas!B161</f>
        <v>0</v>
      </c>
      <c r="C160">
        <f>Formulas!C161</f>
        <v>0</v>
      </c>
      <c r="D160">
        <f>Formulas!AC161</f>
        <v>0</v>
      </c>
      <c r="E160">
        <f t="shared" si="2"/>
        <v>0</v>
      </c>
      <c r="F160">
        <f>COUNTIFS(Formulas!B$3:B$1000,'Stats for predictor'!B160,Formulas!C$3:C$1000,'Stats for predictor'!C160,Formulas!AC$3:AC$1000,4)</f>
        <v>0</v>
      </c>
      <c r="G160">
        <f>COUNTIFS(Formulas!B$3:B$1000,'Stats for predictor'!B160,Formulas!C$3:C$1000,'Stats for predictor'!C160,Formulas!AC$3:AC$1000,3)</f>
        <v>0</v>
      </c>
      <c r="H160">
        <f>COUNTIFS(Formulas!B$3:B$1000,'Stats for predictor'!B160,Formulas!C$3:C$1000,'Stats for predictor'!C160,Formulas!AC$3:AC$1000,2)</f>
        <v>0</v>
      </c>
      <c r="I160">
        <f>COUNTIFS(Formulas!B$3:B$1000,'Stats for predictor'!B160,Formulas!C$3:C$1000,'Stats for predictor'!C160,Formulas!AC$3:AC$1000,1)</f>
        <v>0</v>
      </c>
      <c r="J160">
        <f>COUNTIFS(Formulas!B$3:B$1000,'Stats for predictor'!B160,Formulas!C$3:C$1000,'Stats for predictor'!C160,Formulas!AC$3:AC$1000,0)</f>
        <v>888</v>
      </c>
      <c r="K160">
        <f>Formulas!P161</f>
        <v>0</v>
      </c>
      <c r="L160">
        <f>Formulas!R161</f>
        <v>0</v>
      </c>
      <c r="M160">
        <f>Formulas!T209</f>
        <v>0</v>
      </c>
      <c r="N160" s="15" t="e">
        <f>Formulas!V161</f>
        <v>#DIV/0!</v>
      </c>
      <c r="O160">
        <f>Formulas!U161</f>
        <v>0</v>
      </c>
      <c r="P160" s="15" t="e">
        <f>Formulas!W161</f>
        <v>#DIV/0!</v>
      </c>
    </row>
    <row r="161" spans="1:16">
      <c r="A161">
        <f>Formulas!A162</f>
        <v>0</v>
      </c>
      <c r="B161">
        <f>Formulas!B162</f>
        <v>0</v>
      </c>
      <c r="C161">
        <f>Formulas!C162</f>
        <v>0</v>
      </c>
      <c r="D161">
        <f>Formulas!AC162</f>
        <v>0</v>
      </c>
      <c r="E161">
        <f t="shared" si="2"/>
        <v>0</v>
      </c>
      <c r="F161">
        <f>COUNTIFS(Formulas!B$3:B$1000,'Stats for predictor'!B161,Formulas!C$3:C$1000,'Stats for predictor'!C161,Formulas!AC$3:AC$1000,4)</f>
        <v>0</v>
      </c>
      <c r="G161">
        <f>COUNTIFS(Formulas!B$3:B$1000,'Stats for predictor'!B161,Formulas!C$3:C$1000,'Stats for predictor'!C161,Formulas!AC$3:AC$1000,3)</f>
        <v>0</v>
      </c>
      <c r="H161">
        <f>COUNTIFS(Formulas!B$3:B$1000,'Stats for predictor'!B161,Formulas!C$3:C$1000,'Stats for predictor'!C161,Formulas!AC$3:AC$1000,2)</f>
        <v>0</v>
      </c>
      <c r="I161">
        <f>COUNTIFS(Formulas!B$3:B$1000,'Stats for predictor'!B161,Formulas!C$3:C$1000,'Stats for predictor'!C161,Formulas!AC$3:AC$1000,1)</f>
        <v>0</v>
      </c>
      <c r="J161">
        <f>COUNTIFS(Formulas!B$3:B$1000,'Stats for predictor'!B161,Formulas!C$3:C$1000,'Stats for predictor'!C161,Formulas!AC$3:AC$1000,0)</f>
        <v>888</v>
      </c>
      <c r="K161">
        <f>Formulas!P162</f>
        <v>0</v>
      </c>
      <c r="L161">
        <f>Formulas!R162</f>
        <v>0</v>
      </c>
      <c r="M161">
        <f>Formulas!T210</f>
        <v>0</v>
      </c>
      <c r="N161" s="15" t="e">
        <f>Formulas!V162</f>
        <v>#DIV/0!</v>
      </c>
      <c r="O161">
        <f>Formulas!U162</f>
        <v>0</v>
      </c>
      <c r="P161" s="15" t="e">
        <f>Formulas!W162</f>
        <v>#DIV/0!</v>
      </c>
    </row>
    <row r="162" spans="1:16">
      <c r="A162">
        <f>Formulas!A163</f>
        <v>0</v>
      </c>
      <c r="B162">
        <f>Formulas!B163</f>
        <v>0</v>
      </c>
      <c r="C162">
        <f>Formulas!C163</f>
        <v>0</v>
      </c>
      <c r="D162">
        <f>Formulas!AC163</f>
        <v>0</v>
      </c>
      <c r="E162">
        <f t="shared" si="2"/>
        <v>0</v>
      </c>
      <c r="F162">
        <f>COUNTIFS(Formulas!B$3:B$1000,'Stats for predictor'!B162,Formulas!C$3:C$1000,'Stats for predictor'!C162,Formulas!AC$3:AC$1000,4)</f>
        <v>0</v>
      </c>
      <c r="G162">
        <f>COUNTIFS(Formulas!B$3:B$1000,'Stats for predictor'!B162,Formulas!C$3:C$1000,'Stats for predictor'!C162,Formulas!AC$3:AC$1000,3)</f>
        <v>0</v>
      </c>
      <c r="H162">
        <f>COUNTIFS(Formulas!B$3:B$1000,'Stats for predictor'!B162,Formulas!C$3:C$1000,'Stats for predictor'!C162,Formulas!AC$3:AC$1000,2)</f>
        <v>0</v>
      </c>
      <c r="I162">
        <f>COUNTIFS(Formulas!B$3:B$1000,'Stats for predictor'!B162,Formulas!C$3:C$1000,'Stats for predictor'!C162,Formulas!AC$3:AC$1000,1)</f>
        <v>0</v>
      </c>
      <c r="J162">
        <f>COUNTIFS(Formulas!B$3:B$1000,'Stats for predictor'!B162,Formulas!C$3:C$1000,'Stats for predictor'!C162,Formulas!AC$3:AC$1000,0)</f>
        <v>888</v>
      </c>
      <c r="K162">
        <f>Formulas!P163</f>
        <v>0</v>
      </c>
      <c r="L162">
        <f>Formulas!R163</f>
        <v>0</v>
      </c>
      <c r="M162">
        <f>Formulas!T211</f>
        <v>0</v>
      </c>
      <c r="N162" s="15" t="e">
        <f>Formulas!V163</f>
        <v>#DIV/0!</v>
      </c>
      <c r="O162">
        <f>Formulas!U163</f>
        <v>0</v>
      </c>
      <c r="P162" s="15" t="e">
        <f>Formulas!W163</f>
        <v>#DIV/0!</v>
      </c>
    </row>
    <row r="163" spans="1:16">
      <c r="A163">
        <f>Formulas!A164</f>
        <v>0</v>
      </c>
      <c r="B163">
        <f>Formulas!B164</f>
        <v>0</v>
      </c>
      <c r="C163">
        <f>Formulas!C164</f>
        <v>0</v>
      </c>
      <c r="D163">
        <f>Formulas!AC164</f>
        <v>0</v>
      </c>
      <c r="E163">
        <f t="shared" si="2"/>
        <v>0</v>
      </c>
      <c r="F163">
        <f>COUNTIFS(Formulas!B$3:B$1000,'Stats for predictor'!B163,Formulas!C$3:C$1000,'Stats for predictor'!C163,Formulas!AC$3:AC$1000,4)</f>
        <v>0</v>
      </c>
      <c r="G163">
        <f>COUNTIFS(Formulas!B$3:B$1000,'Stats for predictor'!B163,Formulas!C$3:C$1000,'Stats for predictor'!C163,Formulas!AC$3:AC$1000,3)</f>
        <v>0</v>
      </c>
      <c r="H163">
        <f>COUNTIFS(Formulas!B$3:B$1000,'Stats for predictor'!B163,Formulas!C$3:C$1000,'Stats for predictor'!C163,Formulas!AC$3:AC$1000,2)</f>
        <v>0</v>
      </c>
      <c r="I163">
        <f>COUNTIFS(Formulas!B$3:B$1000,'Stats for predictor'!B163,Formulas!C$3:C$1000,'Stats for predictor'!C163,Formulas!AC$3:AC$1000,1)</f>
        <v>0</v>
      </c>
      <c r="J163">
        <f>COUNTIFS(Formulas!B$3:B$1000,'Stats for predictor'!B163,Formulas!C$3:C$1000,'Stats for predictor'!C163,Formulas!AC$3:AC$1000,0)</f>
        <v>888</v>
      </c>
      <c r="K163">
        <f>Formulas!P164</f>
        <v>0</v>
      </c>
      <c r="L163">
        <f>Formulas!R164</f>
        <v>0</v>
      </c>
      <c r="M163">
        <f>Formulas!T212</f>
        <v>0</v>
      </c>
      <c r="N163" s="15" t="e">
        <f>Formulas!V164</f>
        <v>#DIV/0!</v>
      </c>
      <c r="O163">
        <f>Formulas!U164</f>
        <v>0</v>
      </c>
      <c r="P163" s="15" t="e">
        <f>Formulas!W164</f>
        <v>#DIV/0!</v>
      </c>
    </row>
    <row r="164" spans="1:16">
      <c r="A164">
        <f>Formulas!A165</f>
        <v>0</v>
      </c>
      <c r="B164">
        <f>Formulas!B165</f>
        <v>0</v>
      </c>
      <c r="C164">
        <f>Formulas!C165</f>
        <v>0</v>
      </c>
      <c r="D164">
        <f>Formulas!AC165</f>
        <v>0</v>
      </c>
      <c r="E164">
        <f t="shared" si="2"/>
        <v>0</v>
      </c>
      <c r="F164">
        <f>COUNTIFS(Formulas!B$3:B$1000,'Stats for predictor'!B164,Formulas!C$3:C$1000,'Stats for predictor'!C164,Formulas!AC$3:AC$1000,4)</f>
        <v>0</v>
      </c>
      <c r="G164">
        <f>COUNTIFS(Formulas!B$3:B$1000,'Stats for predictor'!B164,Formulas!C$3:C$1000,'Stats for predictor'!C164,Formulas!AC$3:AC$1000,3)</f>
        <v>0</v>
      </c>
      <c r="H164">
        <f>COUNTIFS(Formulas!B$3:B$1000,'Stats for predictor'!B164,Formulas!C$3:C$1000,'Stats for predictor'!C164,Formulas!AC$3:AC$1000,2)</f>
        <v>0</v>
      </c>
      <c r="I164">
        <f>COUNTIFS(Formulas!B$3:B$1000,'Stats for predictor'!B164,Formulas!C$3:C$1000,'Stats for predictor'!C164,Formulas!AC$3:AC$1000,1)</f>
        <v>0</v>
      </c>
      <c r="J164">
        <f>COUNTIFS(Formulas!B$3:B$1000,'Stats for predictor'!B164,Formulas!C$3:C$1000,'Stats for predictor'!C164,Formulas!AC$3:AC$1000,0)</f>
        <v>888</v>
      </c>
      <c r="K164">
        <f>Formulas!P165</f>
        <v>0</v>
      </c>
      <c r="L164">
        <f>Formulas!R165</f>
        <v>0</v>
      </c>
      <c r="M164">
        <f>Formulas!T213</f>
        <v>0</v>
      </c>
      <c r="N164" s="15" t="e">
        <f>Formulas!V165</f>
        <v>#DIV/0!</v>
      </c>
      <c r="O164">
        <f>Formulas!U165</f>
        <v>0</v>
      </c>
      <c r="P164" s="15" t="e">
        <f>Formulas!W165</f>
        <v>#DIV/0!</v>
      </c>
    </row>
    <row r="165" spans="1:16">
      <c r="A165">
        <f>Formulas!A166</f>
        <v>0</v>
      </c>
      <c r="B165">
        <f>Formulas!B166</f>
        <v>0</v>
      </c>
      <c r="C165">
        <f>Formulas!C166</f>
        <v>0</v>
      </c>
      <c r="D165">
        <f>Formulas!AC166</f>
        <v>0</v>
      </c>
      <c r="E165">
        <f t="shared" si="2"/>
        <v>0</v>
      </c>
      <c r="F165">
        <f>COUNTIFS(Formulas!B$3:B$1000,'Stats for predictor'!B165,Formulas!C$3:C$1000,'Stats for predictor'!C165,Formulas!AC$3:AC$1000,4)</f>
        <v>0</v>
      </c>
      <c r="G165">
        <f>COUNTIFS(Formulas!B$3:B$1000,'Stats for predictor'!B165,Formulas!C$3:C$1000,'Stats for predictor'!C165,Formulas!AC$3:AC$1000,3)</f>
        <v>0</v>
      </c>
      <c r="H165">
        <f>COUNTIFS(Formulas!B$3:B$1000,'Stats for predictor'!B165,Formulas!C$3:C$1000,'Stats for predictor'!C165,Formulas!AC$3:AC$1000,2)</f>
        <v>0</v>
      </c>
      <c r="I165">
        <f>COUNTIFS(Formulas!B$3:B$1000,'Stats for predictor'!B165,Formulas!C$3:C$1000,'Stats for predictor'!C165,Formulas!AC$3:AC$1000,1)</f>
        <v>0</v>
      </c>
      <c r="J165">
        <f>COUNTIFS(Formulas!B$3:B$1000,'Stats for predictor'!B165,Formulas!C$3:C$1000,'Stats for predictor'!C165,Formulas!AC$3:AC$1000,0)</f>
        <v>888</v>
      </c>
      <c r="K165">
        <f>Formulas!P166</f>
        <v>0</v>
      </c>
      <c r="L165">
        <f>Formulas!R166</f>
        <v>0</v>
      </c>
      <c r="M165">
        <f>Formulas!T214</f>
        <v>0</v>
      </c>
      <c r="N165" s="15" t="e">
        <f>Formulas!V166</f>
        <v>#DIV/0!</v>
      </c>
      <c r="O165">
        <f>Formulas!U166</f>
        <v>0</v>
      </c>
      <c r="P165" s="15" t="e">
        <f>Formulas!W166</f>
        <v>#DIV/0!</v>
      </c>
    </row>
    <row r="166" spans="1:16">
      <c r="A166">
        <f>Formulas!A167</f>
        <v>0</v>
      </c>
      <c r="B166">
        <f>Formulas!B167</f>
        <v>0</v>
      </c>
      <c r="C166">
        <f>Formulas!C167</f>
        <v>0</v>
      </c>
      <c r="D166">
        <f>Formulas!AC167</f>
        <v>0</v>
      </c>
      <c r="E166">
        <f t="shared" si="2"/>
        <v>0</v>
      </c>
      <c r="F166">
        <f>COUNTIFS(Formulas!B$3:B$1000,'Stats for predictor'!B166,Formulas!C$3:C$1000,'Stats for predictor'!C166,Formulas!AC$3:AC$1000,4)</f>
        <v>0</v>
      </c>
      <c r="G166">
        <f>COUNTIFS(Formulas!B$3:B$1000,'Stats for predictor'!B166,Formulas!C$3:C$1000,'Stats for predictor'!C166,Formulas!AC$3:AC$1000,3)</f>
        <v>0</v>
      </c>
      <c r="H166">
        <f>COUNTIFS(Formulas!B$3:B$1000,'Stats for predictor'!B166,Formulas!C$3:C$1000,'Stats for predictor'!C166,Formulas!AC$3:AC$1000,2)</f>
        <v>0</v>
      </c>
      <c r="I166">
        <f>COUNTIFS(Formulas!B$3:B$1000,'Stats for predictor'!B166,Formulas!C$3:C$1000,'Stats for predictor'!C166,Formulas!AC$3:AC$1000,1)</f>
        <v>0</v>
      </c>
      <c r="J166">
        <f>COUNTIFS(Formulas!B$3:B$1000,'Stats for predictor'!B166,Formulas!C$3:C$1000,'Stats for predictor'!C166,Formulas!AC$3:AC$1000,0)</f>
        <v>888</v>
      </c>
      <c r="K166">
        <f>Formulas!P167</f>
        <v>0</v>
      </c>
      <c r="L166">
        <f>Formulas!R167</f>
        <v>0</v>
      </c>
      <c r="M166">
        <f>Formulas!T215</f>
        <v>0</v>
      </c>
      <c r="N166" s="15" t="e">
        <f>Formulas!V167</f>
        <v>#DIV/0!</v>
      </c>
      <c r="O166">
        <f>Formulas!U167</f>
        <v>0</v>
      </c>
      <c r="P166" s="15" t="e">
        <f>Formulas!W167</f>
        <v>#DIV/0!</v>
      </c>
    </row>
    <row r="167" spans="1:16">
      <c r="A167">
        <f>Formulas!A168</f>
        <v>0</v>
      </c>
      <c r="B167">
        <f>Formulas!B168</f>
        <v>0</v>
      </c>
      <c r="C167">
        <f>Formulas!C168</f>
        <v>0</v>
      </c>
      <c r="D167">
        <f>Formulas!AC168</f>
        <v>0</v>
      </c>
      <c r="E167">
        <f t="shared" si="2"/>
        <v>0</v>
      </c>
      <c r="F167">
        <f>COUNTIFS(Formulas!B$3:B$1000,'Stats for predictor'!B167,Formulas!C$3:C$1000,'Stats for predictor'!C167,Formulas!AC$3:AC$1000,4)</f>
        <v>0</v>
      </c>
      <c r="G167">
        <f>COUNTIFS(Formulas!B$3:B$1000,'Stats for predictor'!B167,Formulas!C$3:C$1000,'Stats for predictor'!C167,Formulas!AC$3:AC$1000,3)</f>
        <v>0</v>
      </c>
      <c r="H167">
        <f>COUNTIFS(Formulas!B$3:B$1000,'Stats for predictor'!B167,Formulas!C$3:C$1000,'Stats for predictor'!C167,Formulas!AC$3:AC$1000,2)</f>
        <v>0</v>
      </c>
      <c r="I167">
        <f>COUNTIFS(Formulas!B$3:B$1000,'Stats for predictor'!B167,Formulas!C$3:C$1000,'Stats for predictor'!C167,Formulas!AC$3:AC$1000,1)</f>
        <v>0</v>
      </c>
      <c r="J167">
        <f>COUNTIFS(Formulas!B$3:B$1000,'Stats for predictor'!B167,Formulas!C$3:C$1000,'Stats for predictor'!C167,Formulas!AC$3:AC$1000,0)</f>
        <v>888</v>
      </c>
      <c r="K167">
        <f>Formulas!P168</f>
        <v>0</v>
      </c>
      <c r="L167">
        <f>Formulas!R168</f>
        <v>0</v>
      </c>
      <c r="M167">
        <f>Formulas!T216</f>
        <v>0</v>
      </c>
      <c r="N167" s="15" t="e">
        <f>Formulas!V168</f>
        <v>#DIV/0!</v>
      </c>
      <c r="O167">
        <f>Formulas!U168</f>
        <v>0</v>
      </c>
      <c r="P167" s="15" t="e">
        <f>Formulas!W168</f>
        <v>#DIV/0!</v>
      </c>
    </row>
    <row r="168" spans="1:16">
      <c r="A168">
        <f>Formulas!A169</f>
        <v>0</v>
      </c>
      <c r="B168">
        <f>Formulas!B169</f>
        <v>0</v>
      </c>
      <c r="C168">
        <f>Formulas!C169</f>
        <v>0</v>
      </c>
      <c r="D168">
        <f>Formulas!AC169</f>
        <v>0</v>
      </c>
      <c r="E168">
        <f t="shared" si="2"/>
        <v>0</v>
      </c>
      <c r="F168">
        <f>COUNTIFS(Formulas!B$3:B$1000,'Stats for predictor'!B168,Formulas!C$3:C$1000,'Stats for predictor'!C168,Formulas!AC$3:AC$1000,4)</f>
        <v>0</v>
      </c>
      <c r="G168">
        <f>COUNTIFS(Formulas!B$3:B$1000,'Stats for predictor'!B168,Formulas!C$3:C$1000,'Stats for predictor'!C168,Formulas!AC$3:AC$1000,3)</f>
        <v>0</v>
      </c>
      <c r="H168">
        <f>COUNTIFS(Formulas!B$3:B$1000,'Stats for predictor'!B168,Formulas!C$3:C$1000,'Stats for predictor'!C168,Formulas!AC$3:AC$1000,2)</f>
        <v>0</v>
      </c>
      <c r="I168">
        <f>COUNTIFS(Formulas!B$3:B$1000,'Stats for predictor'!B168,Formulas!C$3:C$1000,'Stats for predictor'!C168,Formulas!AC$3:AC$1000,1)</f>
        <v>0</v>
      </c>
      <c r="J168">
        <f>COUNTIFS(Formulas!B$3:B$1000,'Stats for predictor'!B168,Formulas!C$3:C$1000,'Stats for predictor'!C168,Formulas!AC$3:AC$1000,0)</f>
        <v>888</v>
      </c>
      <c r="K168">
        <f>Formulas!P169</f>
        <v>0</v>
      </c>
      <c r="L168">
        <f>Formulas!R169</f>
        <v>0</v>
      </c>
      <c r="M168">
        <f>Formulas!T217</f>
        <v>0</v>
      </c>
      <c r="N168" s="15" t="e">
        <f>Formulas!V169</f>
        <v>#DIV/0!</v>
      </c>
      <c r="O168">
        <f>Formulas!U169</f>
        <v>0</v>
      </c>
      <c r="P168" s="15" t="e">
        <f>Formulas!W169</f>
        <v>#DIV/0!</v>
      </c>
    </row>
    <row r="169" spans="1:16">
      <c r="A169">
        <f>Formulas!A170</f>
        <v>0</v>
      </c>
      <c r="B169">
        <f>Formulas!B170</f>
        <v>0</v>
      </c>
      <c r="C169">
        <f>Formulas!C170</f>
        <v>0</v>
      </c>
      <c r="D169">
        <f>Formulas!AC170</f>
        <v>0</v>
      </c>
      <c r="E169">
        <f t="shared" si="2"/>
        <v>0</v>
      </c>
      <c r="F169">
        <f>COUNTIFS(Formulas!B$3:B$1000,'Stats for predictor'!B169,Formulas!C$3:C$1000,'Stats for predictor'!C169,Formulas!AC$3:AC$1000,4)</f>
        <v>0</v>
      </c>
      <c r="G169">
        <f>COUNTIFS(Formulas!B$3:B$1000,'Stats for predictor'!B169,Formulas!C$3:C$1000,'Stats for predictor'!C169,Formulas!AC$3:AC$1000,3)</f>
        <v>0</v>
      </c>
      <c r="H169">
        <f>COUNTIFS(Formulas!B$3:B$1000,'Stats for predictor'!B169,Formulas!C$3:C$1000,'Stats for predictor'!C169,Formulas!AC$3:AC$1000,2)</f>
        <v>0</v>
      </c>
      <c r="I169">
        <f>COUNTIFS(Formulas!B$3:B$1000,'Stats for predictor'!B169,Formulas!C$3:C$1000,'Stats for predictor'!C169,Formulas!AC$3:AC$1000,1)</f>
        <v>0</v>
      </c>
      <c r="J169">
        <f>COUNTIFS(Formulas!B$3:B$1000,'Stats for predictor'!B169,Formulas!C$3:C$1000,'Stats for predictor'!C169,Formulas!AC$3:AC$1000,0)</f>
        <v>888</v>
      </c>
      <c r="K169">
        <f>Formulas!P170</f>
        <v>0</v>
      </c>
      <c r="L169">
        <f>Formulas!R170</f>
        <v>0</v>
      </c>
      <c r="M169">
        <f>Formulas!T218</f>
        <v>0</v>
      </c>
      <c r="N169" s="15" t="e">
        <f>Formulas!V170</f>
        <v>#DIV/0!</v>
      </c>
      <c r="O169">
        <f>Formulas!U170</f>
        <v>0</v>
      </c>
      <c r="P169" s="15" t="e">
        <f>Formulas!W170</f>
        <v>#DIV/0!</v>
      </c>
    </row>
    <row r="170" spans="1:16">
      <c r="A170">
        <f>Formulas!A171</f>
        <v>0</v>
      </c>
      <c r="B170">
        <f>Formulas!B171</f>
        <v>0</v>
      </c>
      <c r="C170">
        <f>Formulas!C171</f>
        <v>0</v>
      </c>
      <c r="D170">
        <f>Formulas!AC171</f>
        <v>0</v>
      </c>
      <c r="E170">
        <f t="shared" si="2"/>
        <v>0</v>
      </c>
      <c r="F170">
        <f>COUNTIFS(Formulas!B$3:B$1000,'Stats for predictor'!B170,Formulas!C$3:C$1000,'Stats for predictor'!C170,Formulas!AC$3:AC$1000,4)</f>
        <v>0</v>
      </c>
      <c r="G170">
        <f>COUNTIFS(Formulas!B$3:B$1000,'Stats for predictor'!B170,Formulas!C$3:C$1000,'Stats for predictor'!C170,Formulas!AC$3:AC$1000,3)</f>
        <v>0</v>
      </c>
      <c r="H170">
        <f>COUNTIFS(Formulas!B$3:B$1000,'Stats for predictor'!B170,Formulas!C$3:C$1000,'Stats for predictor'!C170,Formulas!AC$3:AC$1000,2)</f>
        <v>0</v>
      </c>
      <c r="I170">
        <f>COUNTIFS(Formulas!B$3:B$1000,'Stats for predictor'!B170,Formulas!C$3:C$1000,'Stats for predictor'!C170,Formulas!AC$3:AC$1000,1)</f>
        <v>0</v>
      </c>
      <c r="J170">
        <f>COUNTIFS(Formulas!B$3:B$1000,'Stats for predictor'!B170,Formulas!C$3:C$1000,'Stats for predictor'!C170,Formulas!AC$3:AC$1000,0)</f>
        <v>888</v>
      </c>
      <c r="K170">
        <f>Formulas!P171</f>
        <v>0</v>
      </c>
      <c r="L170">
        <f>Formulas!R171</f>
        <v>0</v>
      </c>
      <c r="M170">
        <f>Formulas!T219</f>
        <v>0</v>
      </c>
      <c r="N170" s="15" t="e">
        <f>Formulas!V171</f>
        <v>#DIV/0!</v>
      </c>
      <c r="O170">
        <f>Formulas!U171</f>
        <v>0</v>
      </c>
      <c r="P170" s="15" t="e">
        <f>Formulas!W171</f>
        <v>#DIV/0!</v>
      </c>
    </row>
    <row r="171" spans="1:16">
      <c r="A171">
        <f>Formulas!A172</f>
        <v>0</v>
      </c>
      <c r="B171">
        <f>Formulas!B172</f>
        <v>0</v>
      </c>
      <c r="C171">
        <f>Formulas!C172</f>
        <v>0</v>
      </c>
      <c r="D171">
        <f>Formulas!AC172</f>
        <v>0</v>
      </c>
      <c r="E171">
        <f t="shared" si="2"/>
        <v>0</v>
      </c>
      <c r="F171">
        <f>COUNTIFS(Formulas!B$3:B$1000,'Stats for predictor'!B171,Formulas!C$3:C$1000,'Stats for predictor'!C171,Formulas!AC$3:AC$1000,4)</f>
        <v>0</v>
      </c>
      <c r="G171">
        <f>COUNTIFS(Formulas!B$3:B$1000,'Stats for predictor'!B171,Formulas!C$3:C$1000,'Stats for predictor'!C171,Formulas!AC$3:AC$1000,3)</f>
        <v>0</v>
      </c>
      <c r="H171">
        <f>COUNTIFS(Formulas!B$3:B$1000,'Stats for predictor'!B171,Formulas!C$3:C$1000,'Stats for predictor'!C171,Formulas!AC$3:AC$1000,2)</f>
        <v>0</v>
      </c>
      <c r="I171">
        <f>COUNTIFS(Formulas!B$3:B$1000,'Stats for predictor'!B171,Formulas!C$3:C$1000,'Stats for predictor'!C171,Formulas!AC$3:AC$1000,1)</f>
        <v>0</v>
      </c>
      <c r="J171">
        <f>COUNTIFS(Formulas!B$3:B$1000,'Stats for predictor'!B171,Formulas!C$3:C$1000,'Stats for predictor'!C171,Formulas!AC$3:AC$1000,0)</f>
        <v>888</v>
      </c>
      <c r="K171">
        <f>Formulas!P172</f>
        <v>0</v>
      </c>
      <c r="L171">
        <f>Formulas!R172</f>
        <v>0</v>
      </c>
      <c r="M171">
        <f>Formulas!T220</f>
        <v>0</v>
      </c>
      <c r="N171" s="15" t="e">
        <f>Formulas!V172</f>
        <v>#DIV/0!</v>
      </c>
      <c r="O171">
        <f>Formulas!U172</f>
        <v>0</v>
      </c>
      <c r="P171" s="15" t="e">
        <f>Formulas!W172</f>
        <v>#DIV/0!</v>
      </c>
    </row>
    <row r="172" spans="1:16">
      <c r="A172">
        <f>Formulas!A173</f>
        <v>0</v>
      </c>
      <c r="B172">
        <f>Formulas!B173</f>
        <v>0</v>
      </c>
      <c r="C172">
        <f>Formulas!C173</f>
        <v>0</v>
      </c>
      <c r="D172">
        <f>Formulas!AC173</f>
        <v>0</v>
      </c>
      <c r="E172">
        <f t="shared" si="2"/>
        <v>0</v>
      </c>
      <c r="F172">
        <f>COUNTIFS(Formulas!B$3:B$1000,'Stats for predictor'!B172,Formulas!C$3:C$1000,'Stats for predictor'!C172,Formulas!AC$3:AC$1000,4)</f>
        <v>0</v>
      </c>
      <c r="G172">
        <f>COUNTIFS(Formulas!B$3:B$1000,'Stats for predictor'!B172,Formulas!C$3:C$1000,'Stats for predictor'!C172,Formulas!AC$3:AC$1000,3)</f>
        <v>0</v>
      </c>
      <c r="H172">
        <f>COUNTIFS(Formulas!B$3:B$1000,'Stats for predictor'!B172,Formulas!C$3:C$1000,'Stats for predictor'!C172,Formulas!AC$3:AC$1000,2)</f>
        <v>0</v>
      </c>
      <c r="I172">
        <f>COUNTIFS(Formulas!B$3:B$1000,'Stats for predictor'!B172,Formulas!C$3:C$1000,'Stats for predictor'!C172,Formulas!AC$3:AC$1000,1)</f>
        <v>0</v>
      </c>
      <c r="J172">
        <f>COUNTIFS(Formulas!B$3:B$1000,'Stats for predictor'!B172,Formulas!C$3:C$1000,'Stats for predictor'!C172,Formulas!AC$3:AC$1000,0)</f>
        <v>888</v>
      </c>
      <c r="K172">
        <f>Formulas!P173</f>
        <v>0</v>
      </c>
      <c r="L172">
        <f>Formulas!R173</f>
        <v>0</v>
      </c>
      <c r="M172">
        <f>Formulas!T221</f>
        <v>0</v>
      </c>
      <c r="N172" s="15" t="e">
        <f>Formulas!V173</f>
        <v>#DIV/0!</v>
      </c>
      <c r="O172">
        <f>Formulas!U173</f>
        <v>0</v>
      </c>
      <c r="P172" s="15" t="e">
        <f>Formulas!W173</f>
        <v>#DIV/0!</v>
      </c>
    </row>
    <row r="173" spans="1:16">
      <c r="A173">
        <f>Formulas!A174</f>
        <v>0</v>
      </c>
      <c r="B173">
        <f>Formulas!B174</f>
        <v>0</v>
      </c>
      <c r="C173">
        <f>Formulas!C174</f>
        <v>0</v>
      </c>
      <c r="D173">
        <f>Formulas!AC174</f>
        <v>0</v>
      </c>
      <c r="E173">
        <f t="shared" si="2"/>
        <v>0</v>
      </c>
      <c r="F173">
        <f>COUNTIFS(Formulas!B$3:B$1000,'Stats for predictor'!B173,Formulas!C$3:C$1000,'Stats for predictor'!C173,Formulas!AC$3:AC$1000,4)</f>
        <v>0</v>
      </c>
      <c r="G173">
        <f>COUNTIFS(Formulas!B$3:B$1000,'Stats for predictor'!B173,Formulas!C$3:C$1000,'Stats for predictor'!C173,Formulas!AC$3:AC$1000,3)</f>
        <v>0</v>
      </c>
      <c r="H173">
        <f>COUNTIFS(Formulas!B$3:B$1000,'Stats for predictor'!B173,Formulas!C$3:C$1000,'Stats for predictor'!C173,Formulas!AC$3:AC$1000,2)</f>
        <v>0</v>
      </c>
      <c r="I173">
        <f>COUNTIFS(Formulas!B$3:B$1000,'Stats for predictor'!B173,Formulas!C$3:C$1000,'Stats for predictor'!C173,Formulas!AC$3:AC$1000,1)</f>
        <v>0</v>
      </c>
      <c r="J173">
        <f>COUNTIFS(Formulas!B$3:B$1000,'Stats for predictor'!B173,Formulas!C$3:C$1000,'Stats for predictor'!C173,Formulas!AC$3:AC$1000,0)</f>
        <v>888</v>
      </c>
      <c r="K173">
        <f>Formulas!P174</f>
        <v>0</v>
      </c>
      <c r="L173">
        <f>Formulas!R174</f>
        <v>0</v>
      </c>
      <c r="M173">
        <f>Formulas!T222</f>
        <v>0</v>
      </c>
      <c r="N173" s="15" t="e">
        <f>Formulas!V174</f>
        <v>#DIV/0!</v>
      </c>
      <c r="O173">
        <f>Formulas!U174</f>
        <v>0</v>
      </c>
      <c r="P173" s="15" t="e">
        <f>Formulas!W174</f>
        <v>#DIV/0!</v>
      </c>
    </row>
    <row r="174" spans="1:16">
      <c r="A174">
        <f>Formulas!A175</f>
        <v>0</v>
      </c>
      <c r="B174">
        <f>Formulas!B175</f>
        <v>0</v>
      </c>
      <c r="C174">
        <f>Formulas!C175</f>
        <v>0</v>
      </c>
      <c r="D174">
        <f>Formulas!AC175</f>
        <v>0</v>
      </c>
      <c r="E174">
        <f t="shared" si="2"/>
        <v>0</v>
      </c>
      <c r="F174">
        <f>COUNTIFS(Formulas!B$3:B$1000,'Stats for predictor'!B174,Formulas!C$3:C$1000,'Stats for predictor'!C174,Formulas!AC$3:AC$1000,4)</f>
        <v>0</v>
      </c>
      <c r="G174">
        <f>COUNTIFS(Formulas!B$3:B$1000,'Stats for predictor'!B174,Formulas!C$3:C$1000,'Stats for predictor'!C174,Formulas!AC$3:AC$1000,3)</f>
        <v>0</v>
      </c>
      <c r="H174">
        <f>COUNTIFS(Formulas!B$3:B$1000,'Stats for predictor'!B174,Formulas!C$3:C$1000,'Stats for predictor'!C174,Formulas!AC$3:AC$1000,2)</f>
        <v>0</v>
      </c>
      <c r="I174">
        <f>COUNTIFS(Formulas!B$3:B$1000,'Stats for predictor'!B174,Formulas!C$3:C$1000,'Stats for predictor'!C174,Formulas!AC$3:AC$1000,1)</f>
        <v>0</v>
      </c>
      <c r="J174">
        <f>COUNTIFS(Formulas!B$3:B$1000,'Stats for predictor'!B174,Formulas!C$3:C$1000,'Stats for predictor'!C174,Formulas!AC$3:AC$1000,0)</f>
        <v>888</v>
      </c>
      <c r="K174">
        <f>Formulas!P175</f>
        <v>0</v>
      </c>
      <c r="L174">
        <f>Formulas!R175</f>
        <v>0</v>
      </c>
      <c r="M174">
        <f>Formulas!T223</f>
        <v>0</v>
      </c>
      <c r="N174" s="15" t="e">
        <f>Formulas!V175</f>
        <v>#DIV/0!</v>
      </c>
      <c r="O174">
        <f>Formulas!U175</f>
        <v>0</v>
      </c>
      <c r="P174" s="15" t="e">
        <f>Formulas!W175</f>
        <v>#DIV/0!</v>
      </c>
    </row>
    <row r="175" spans="1:16">
      <c r="A175">
        <f>Formulas!A176</f>
        <v>0</v>
      </c>
      <c r="B175">
        <f>Formulas!B176</f>
        <v>0</v>
      </c>
      <c r="C175">
        <f>Formulas!C176</f>
        <v>0</v>
      </c>
      <c r="D175">
        <f>Formulas!AC176</f>
        <v>0</v>
      </c>
      <c r="E175">
        <f t="shared" si="2"/>
        <v>0</v>
      </c>
      <c r="F175">
        <f>COUNTIFS(Formulas!B$3:B$1000,'Stats for predictor'!B175,Formulas!C$3:C$1000,'Stats for predictor'!C175,Formulas!AC$3:AC$1000,4)</f>
        <v>0</v>
      </c>
      <c r="G175">
        <f>COUNTIFS(Formulas!B$3:B$1000,'Stats for predictor'!B175,Formulas!C$3:C$1000,'Stats for predictor'!C175,Formulas!AC$3:AC$1000,3)</f>
        <v>0</v>
      </c>
      <c r="H175">
        <f>COUNTIFS(Formulas!B$3:B$1000,'Stats for predictor'!B175,Formulas!C$3:C$1000,'Stats for predictor'!C175,Formulas!AC$3:AC$1000,2)</f>
        <v>0</v>
      </c>
      <c r="I175">
        <f>COUNTIFS(Formulas!B$3:B$1000,'Stats for predictor'!B175,Formulas!C$3:C$1000,'Stats for predictor'!C175,Formulas!AC$3:AC$1000,1)</f>
        <v>0</v>
      </c>
      <c r="J175">
        <f>COUNTIFS(Formulas!B$3:B$1000,'Stats for predictor'!B175,Formulas!C$3:C$1000,'Stats for predictor'!C175,Formulas!AC$3:AC$1000,0)</f>
        <v>888</v>
      </c>
      <c r="K175">
        <f>Formulas!P176</f>
        <v>0</v>
      </c>
      <c r="L175">
        <f>Formulas!R176</f>
        <v>0</v>
      </c>
      <c r="M175">
        <f>Formulas!T224</f>
        <v>0</v>
      </c>
      <c r="N175" s="15" t="e">
        <f>Formulas!V176</f>
        <v>#DIV/0!</v>
      </c>
      <c r="O175">
        <f>Formulas!U176</f>
        <v>0</v>
      </c>
      <c r="P175" s="15" t="e">
        <f>Formulas!W176</f>
        <v>#DIV/0!</v>
      </c>
    </row>
    <row r="176" spans="1:16">
      <c r="A176">
        <f>Formulas!A177</f>
        <v>0</v>
      </c>
      <c r="B176">
        <f>Formulas!B177</f>
        <v>0</v>
      </c>
      <c r="C176">
        <f>Formulas!C177</f>
        <v>0</v>
      </c>
      <c r="D176">
        <f>Formulas!AC177</f>
        <v>0</v>
      </c>
      <c r="E176">
        <f t="shared" si="2"/>
        <v>0</v>
      </c>
      <c r="F176">
        <f>COUNTIFS(Formulas!B$3:B$1000,'Stats for predictor'!B176,Formulas!C$3:C$1000,'Stats for predictor'!C176,Formulas!AC$3:AC$1000,4)</f>
        <v>0</v>
      </c>
      <c r="G176">
        <f>COUNTIFS(Formulas!B$3:B$1000,'Stats for predictor'!B176,Formulas!C$3:C$1000,'Stats for predictor'!C176,Formulas!AC$3:AC$1000,3)</f>
        <v>0</v>
      </c>
      <c r="H176">
        <f>COUNTIFS(Formulas!B$3:B$1000,'Stats for predictor'!B176,Formulas!C$3:C$1000,'Stats for predictor'!C176,Formulas!AC$3:AC$1000,2)</f>
        <v>0</v>
      </c>
      <c r="I176">
        <f>COUNTIFS(Formulas!B$3:B$1000,'Stats for predictor'!B176,Formulas!C$3:C$1000,'Stats for predictor'!C176,Formulas!AC$3:AC$1000,1)</f>
        <v>0</v>
      </c>
      <c r="J176">
        <f>COUNTIFS(Formulas!B$3:B$1000,'Stats for predictor'!B176,Formulas!C$3:C$1000,'Stats for predictor'!C176,Formulas!AC$3:AC$1000,0)</f>
        <v>888</v>
      </c>
      <c r="K176">
        <f>Formulas!P177</f>
        <v>0</v>
      </c>
      <c r="L176">
        <f>Formulas!R177</f>
        <v>0</v>
      </c>
      <c r="M176">
        <f>Formulas!T225</f>
        <v>0</v>
      </c>
      <c r="N176" s="15" t="e">
        <f>Formulas!V177</f>
        <v>#DIV/0!</v>
      </c>
      <c r="O176">
        <f>Formulas!U177</f>
        <v>0</v>
      </c>
      <c r="P176" s="15" t="e">
        <f>Formulas!W177</f>
        <v>#DIV/0!</v>
      </c>
    </row>
    <row r="177" spans="1:16">
      <c r="A177">
        <f>Formulas!A178</f>
        <v>0</v>
      </c>
      <c r="B177">
        <f>Formulas!B178</f>
        <v>0</v>
      </c>
      <c r="C177">
        <f>Formulas!C178</f>
        <v>0</v>
      </c>
      <c r="D177">
        <f>Formulas!AC178</f>
        <v>0</v>
      </c>
      <c r="E177">
        <f t="shared" si="2"/>
        <v>0</v>
      </c>
      <c r="F177">
        <f>COUNTIFS(Formulas!B$3:B$1000,'Stats for predictor'!B177,Formulas!C$3:C$1000,'Stats for predictor'!C177,Formulas!AC$3:AC$1000,4)</f>
        <v>0</v>
      </c>
      <c r="G177">
        <f>COUNTIFS(Formulas!B$3:B$1000,'Stats for predictor'!B177,Formulas!C$3:C$1000,'Stats for predictor'!C177,Formulas!AC$3:AC$1000,3)</f>
        <v>0</v>
      </c>
      <c r="H177">
        <f>COUNTIFS(Formulas!B$3:B$1000,'Stats for predictor'!B177,Formulas!C$3:C$1000,'Stats for predictor'!C177,Formulas!AC$3:AC$1000,2)</f>
        <v>0</v>
      </c>
      <c r="I177">
        <f>COUNTIFS(Formulas!B$3:B$1000,'Stats for predictor'!B177,Formulas!C$3:C$1000,'Stats for predictor'!C177,Formulas!AC$3:AC$1000,1)</f>
        <v>0</v>
      </c>
      <c r="J177">
        <f>COUNTIFS(Formulas!B$3:B$1000,'Stats for predictor'!B177,Formulas!C$3:C$1000,'Stats for predictor'!C177,Formulas!AC$3:AC$1000,0)</f>
        <v>888</v>
      </c>
      <c r="K177">
        <f>Formulas!P178</f>
        <v>0</v>
      </c>
      <c r="L177">
        <f>Formulas!R178</f>
        <v>0</v>
      </c>
      <c r="M177">
        <f>Formulas!T226</f>
        <v>0</v>
      </c>
      <c r="N177" s="15" t="e">
        <f>Formulas!V178</f>
        <v>#DIV/0!</v>
      </c>
      <c r="O177">
        <f>Formulas!U178</f>
        <v>0</v>
      </c>
      <c r="P177" s="15" t="e">
        <f>Formulas!W178</f>
        <v>#DIV/0!</v>
      </c>
    </row>
    <row r="178" spans="1:16">
      <c r="A178">
        <f>Formulas!A179</f>
        <v>0</v>
      </c>
      <c r="B178">
        <f>Formulas!B179</f>
        <v>0</v>
      </c>
      <c r="C178">
        <f>Formulas!C179</f>
        <v>0</v>
      </c>
      <c r="D178">
        <f>Formulas!AC179</f>
        <v>0</v>
      </c>
      <c r="E178">
        <f t="shared" si="2"/>
        <v>0</v>
      </c>
      <c r="F178">
        <f>COUNTIFS(Formulas!B$3:B$1000,'Stats for predictor'!B178,Formulas!C$3:C$1000,'Stats for predictor'!C178,Formulas!AC$3:AC$1000,4)</f>
        <v>0</v>
      </c>
      <c r="G178">
        <f>COUNTIFS(Formulas!B$3:B$1000,'Stats for predictor'!B178,Formulas!C$3:C$1000,'Stats for predictor'!C178,Formulas!AC$3:AC$1000,3)</f>
        <v>0</v>
      </c>
      <c r="H178">
        <f>COUNTIFS(Formulas!B$3:B$1000,'Stats for predictor'!B178,Formulas!C$3:C$1000,'Stats for predictor'!C178,Formulas!AC$3:AC$1000,2)</f>
        <v>0</v>
      </c>
      <c r="I178">
        <f>COUNTIFS(Formulas!B$3:B$1000,'Stats for predictor'!B178,Formulas!C$3:C$1000,'Stats for predictor'!C178,Formulas!AC$3:AC$1000,1)</f>
        <v>0</v>
      </c>
      <c r="J178">
        <f>COUNTIFS(Formulas!B$3:B$1000,'Stats for predictor'!B178,Formulas!C$3:C$1000,'Stats for predictor'!C178,Formulas!AC$3:AC$1000,0)</f>
        <v>888</v>
      </c>
      <c r="K178">
        <f>Formulas!P179</f>
        <v>0</v>
      </c>
      <c r="L178">
        <f>Formulas!R179</f>
        <v>0</v>
      </c>
      <c r="M178">
        <f>Formulas!T227</f>
        <v>0</v>
      </c>
      <c r="N178" s="15" t="e">
        <f>Formulas!V179</f>
        <v>#DIV/0!</v>
      </c>
      <c r="O178">
        <f>Formulas!U179</f>
        <v>0</v>
      </c>
      <c r="P178" s="15" t="e">
        <f>Formulas!W179</f>
        <v>#DIV/0!</v>
      </c>
    </row>
    <row r="179" spans="1:16">
      <c r="A179">
        <f>Formulas!A180</f>
        <v>0</v>
      </c>
      <c r="B179">
        <f>Formulas!B180</f>
        <v>0</v>
      </c>
      <c r="C179">
        <f>Formulas!C180</f>
        <v>0</v>
      </c>
      <c r="D179">
        <f>Formulas!AC180</f>
        <v>0</v>
      </c>
      <c r="E179">
        <f t="shared" si="2"/>
        <v>0</v>
      </c>
      <c r="F179">
        <f>COUNTIFS(Formulas!B$3:B$1000,'Stats for predictor'!B179,Formulas!C$3:C$1000,'Stats for predictor'!C179,Formulas!AC$3:AC$1000,4)</f>
        <v>0</v>
      </c>
      <c r="G179">
        <f>COUNTIFS(Formulas!B$3:B$1000,'Stats for predictor'!B179,Formulas!C$3:C$1000,'Stats for predictor'!C179,Formulas!AC$3:AC$1000,3)</f>
        <v>0</v>
      </c>
      <c r="H179">
        <f>COUNTIFS(Formulas!B$3:B$1000,'Stats for predictor'!B179,Formulas!C$3:C$1000,'Stats for predictor'!C179,Formulas!AC$3:AC$1000,2)</f>
        <v>0</v>
      </c>
      <c r="I179">
        <f>COUNTIFS(Formulas!B$3:B$1000,'Stats for predictor'!B179,Formulas!C$3:C$1000,'Stats for predictor'!C179,Formulas!AC$3:AC$1000,1)</f>
        <v>0</v>
      </c>
      <c r="J179">
        <f>COUNTIFS(Formulas!B$3:B$1000,'Stats for predictor'!B179,Formulas!C$3:C$1000,'Stats for predictor'!C179,Formulas!AC$3:AC$1000,0)</f>
        <v>888</v>
      </c>
      <c r="K179">
        <f>Formulas!P180</f>
        <v>0</v>
      </c>
      <c r="L179">
        <f>Formulas!R180</f>
        <v>0</v>
      </c>
      <c r="M179">
        <f>Formulas!T228</f>
        <v>0</v>
      </c>
      <c r="N179" s="15" t="e">
        <f>Formulas!V180</f>
        <v>#DIV/0!</v>
      </c>
      <c r="O179">
        <f>Formulas!U180</f>
        <v>0</v>
      </c>
      <c r="P179" s="15" t="e">
        <f>Formulas!W180</f>
        <v>#DIV/0!</v>
      </c>
    </row>
    <row r="180" spans="1:16">
      <c r="A180">
        <f>Formulas!A181</f>
        <v>0</v>
      </c>
      <c r="B180">
        <f>Formulas!B181</f>
        <v>0</v>
      </c>
      <c r="C180">
        <f>Formulas!C181</f>
        <v>0</v>
      </c>
      <c r="D180">
        <f>Formulas!AC181</f>
        <v>0</v>
      </c>
      <c r="E180">
        <f t="shared" si="2"/>
        <v>0</v>
      </c>
      <c r="F180">
        <f>COUNTIFS(Formulas!B$3:B$1000,'Stats for predictor'!B180,Formulas!C$3:C$1000,'Stats for predictor'!C180,Formulas!AC$3:AC$1000,4)</f>
        <v>0</v>
      </c>
      <c r="G180">
        <f>COUNTIFS(Formulas!B$3:B$1000,'Stats for predictor'!B180,Formulas!C$3:C$1000,'Stats for predictor'!C180,Formulas!AC$3:AC$1000,3)</f>
        <v>0</v>
      </c>
      <c r="H180">
        <f>COUNTIFS(Formulas!B$3:B$1000,'Stats for predictor'!B180,Formulas!C$3:C$1000,'Stats for predictor'!C180,Formulas!AC$3:AC$1000,2)</f>
        <v>0</v>
      </c>
      <c r="I180">
        <f>COUNTIFS(Formulas!B$3:B$1000,'Stats for predictor'!B180,Formulas!C$3:C$1000,'Stats for predictor'!C180,Formulas!AC$3:AC$1000,1)</f>
        <v>0</v>
      </c>
      <c r="J180">
        <f>COUNTIFS(Formulas!B$3:B$1000,'Stats for predictor'!B180,Formulas!C$3:C$1000,'Stats for predictor'!C180,Formulas!AC$3:AC$1000,0)</f>
        <v>888</v>
      </c>
      <c r="K180">
        <f>Formulas!P181</f>
        <v>0</v>
      </c>
      <c r="L180">
        <f>Formulas!R181</f>
        <v>0</v>
      </c>
      <c r="M180">
        <f>Formulas!T229</f>
        <v>0</v>
      </c>
      <c r="N180" s="15" t="e">
        <f>Formulas!V181</f>
        <v>#DIV/0!</v>
      </c>
      <c r="O180">
        <f>Formulas!U181</f>
        <v>0</v>
      </c>
      <c r="P180" s="15" t="e">
        <f>Formulas!W181</f>
        <v>#DIV/0!</v>
      </c>
    </row>
    <row r="181" spans="1:16">
      <c r="A181">
        <f>Formulas!A182</f>
        <v>0</v>
      </c>
      <c r="B181">
        <f>Formulas!B182</f>
        <v>0</v>
      </c>
      <c r="C181">
        <f>Formulas!C182</f>
        <v>0</v>
      </c>
      <c r="D181">
        <f>Formulas!AC182</f>
        <v>0</v>
      </c>
      <c r="E181">
        <f t="shared" si="2"/>
        <v>0</v>
      </c>
      <c r="F181">
        <f>COUNTIFS(Formulas!B$3:B$1000,'Stats for predictor'!B181,Formulas!C$3:C$1000,'Stats for predictor'!C181,Formulas!AC$3:AC$1000,4)</f>
        <v>0</v>
      </c>
      <c r="G181">
        <f>COUNTIFS(Formulas!B$3:B$1000,'Stats for predictor'!B181,Formulas!C$3:C$1000,'Stats for predictor'!C181,Formulas!AC$3:AC$1000,3)</f>
        <v>0</v>
      </c>
      <c r="H181">
        <f>COUNTIFS(Formulas!B$3:B$1000,'Stats for predictor'!B181,Formulas!C$3:C$1000,'Stats for predictor'!C181,Formulas!AC$3:AC$1000,2)</f>
        <v>0</v>
      </c>
      <c r="I181">
        <f>COUNTIFS(Formulas!B$3:B$1000,'Stats for predictor'!B181,Formulas!C$3:C$1000,'Stats for predictor'!C181,Formulas!AC$3:AC$1000,1)</f>
        <v>0</v>
      </c>
      <c r="J181">
        <f>COUNTIFS(Formulas!B$3:B$1000,'Stats for predictor'!B181,Formulas!C$3:C$1000,'Stats for predictor'!C181,Formulas!AC$3:AC$1000,0)</f>
        <v>888</v>
      </c>
      <c r="K181">
        <f>Formulas!P182</f>
        <v>0</v>
      </c>
      <c r="L181">
        <f>Formulas!R182</f>
        <v>0</v>
      </c>
      <c r="M181">
        <f>Formulas!T230</f>
        <v>0</v>
      </c>
      <c r="N181" s="15" t="e">
        <f>Formulas!V182</f>
        <v>#DIV/0!</v>
      </c>
      <c r="O181">
        <f>Formulas!U182</f>
        <v>0</v>
      </c>
      <c r="P181" s="15" t="e">
        <f>Formulas!W182</f>
        <v>#DIV/0!</v>
      </c>
    </row>
    <row r="182" spans="1:16">
      <c r="A182">
        <f>Formulas!A183</f>
        <v>0</v>
      </c>
      <c r="B182">
        <f>Formulas!B183</f>
        <v>0</v>
      </c>
      <c r="C182">
        <f>Formulas!C183</f>
        <v>0</v>
      </c>
      <c r="D182">
        <f>Formulas!AC183</f>
        <v>0</v>
      </c>
      <c r="E182">
        <f t="shared" si="2"/>
        <v>0</v>
      </c>
      <c r="F182">
        <f>COUNTIFS(Formulas!B$3:B$1000,'Stats for predictor'!B182,Formulas!C$3:C$1000,'Stats for predictor'!C182,Formulas!AC$3:AC$1000,4)</f>
        <v>0</v>
      </c>
      <c r="G182">
        <f>COUNTIFS(Formulas!B$3:B$1000,'Stats for predictor'!B182,Formulas!C$3:C$1000,'Stats for predictor'!C182,Formulas!AC$3:AC$1000,3)</f>
        <v>0</v>
      </c>
      <c r="H182">
        <f>COUNTIFS(Formulas!B$3:B$1000,'Stats for predictor'!B182,Formulas!C$3:C$1000,'Stats for predictor'!C182,Formulas!AC$3:AC$1000,2)</f>
        <v>0</v>
      </c>
      <c r="I182">
        <f>COUNTIFS(Formulas!B$3:B$1000,'Stats for predictor'!B182,Formulas!C$3:C$1000,'Stats for predictor'!C182,Formulas!AC$3:AC$1000,1)</f>
        <v>0</v>
      </c>
      <c r="J182">
        <f>COUNTIFS(Formulas!B$3:B$1000,'Stats for predictor'!B182,Formulas!C$3:C$1000,'Stats for predictor'!C182,Formulas!AC$3:AC$1000,0)</f>
        <v>888</v>
      </c>
      <c r="K182">
        <f>Formulas!P183</f>
        <v>0</v>
      </c>
      <c r="L182">
        <f>Formulas!R183</f>
        <v>0</v>
      </c>
      <c r="M182">
        <f>Formulas!T231</f>
        <v>0</v>
      </c>
      <c r="N182" s="15" t="e">
        <f>Formulas!V183</f>
        <v>#DIV/0!</v>
      </c>
      <c r="O182">
        <f>Formulas!U183</f>
        <v>0</v>
      </c>
      <c r="P182" s="15" t="e">
        <f>Formulas!W183</f>
        <v>#DIV/0!</v>
      </c>
    </row>
    <row r="183" spans="1:16">
      <c r="A183">
        <f>Formulas!A184</f>
        <v>0</v>
      </c>
      <c r="B183">
        <f>Formulas!B184</f>
        <v>0</v>
      </c>
      <c r="C183">
        <f>Formulas!C184</f>
        <v>0</v>
      </c>
      <c r="D183">
        <f>Formulas!AC184</f>
        <v>0</v>
      </c>
      <c r="E183">
        <f t="shared" si="2"/>
        <v>0</v>
      </c>
      <c r="F183">
        <f>COUNTIFS(Formulas!B$3:B$1000,'Stats for predictor'!B183,Formulas!C$3:C$1000,'Stats for predictor'!C183,Formulas!AC$3:AC$1000,4)</f>
        <v>0</v>
      </c>
      <c r="G183">
        <f>COUNTIFS(Formulas!B$3:B$1000,'Stats for predictor'!B183,Formulas!C$3:C$1000,'Stats for predictor'!C183,Formulas!AC$3:AC$1000,3)</f>
        <v>0</v>
      </c>
      <c r="H183">
        <f>COUNTIFS(Formulas!B$3:B$1000,'Stats for predictor'!B183,Formulas!C$3:C$1000,'Stats for predictor'!C183,Formulas!AC$3:AC$1000,2)</f>
        <v>0</v>
      </c>
      <c r="I183">
        <f>COUNTIFS(Formulas!B$3:B$1000,'Stats for predictor'!B183,Formulas!C$3:C$1000,'Stats for predictor'!C183,Formulas!AC$3:AC$1000,1)</f>
        <v>0</v>
      </c>
      <c r="J183">
        <f>COUNTIFS(Formulas!B$3:B$1000,'Stats for predictor'!B183,Formulas!C$3:C$1000,'Stats for predictor'!C183,Formulas!AC$3:AC$1000,0)</f>
        <v>888</v>
      </c>
      <c r="K183">
        <f>Formulas!P184</f>
        <v>0</v>
      </c>
      <c r="L183">
        <f>Formulas!R184</f>
        <v>0</v>
      </c>
      <c r="M183">
        <f>Formulas!T232</f>
        <v>0</v>
      </c>
      <c r="N183" s="15" t="e">
        <f>Formulas!V184</f>
        <v>#DIV/0!</v>
      </c>
      <c r="O183">
        <f>Formulas!U184</f>
        <v>0</v>
      </c>
      <c r="P183" s="15" t="e">
        <f>Formulas!W184</f>
        <v>#DIV/0!</v>
      </c>
    </row>
    <row r="184" spans="1:16">
      <c r="A184">
        <f>Formulas!A185</f>
        <v>0</v>
      </c>
      <c r="B184">
        <f>Formulas!B185</f>
        <v>0</v>
      </c>
      <c r="C184">
        <f>Formulas!C185</f>
        <v>0</v>
      </c>
      <c r="D184">
        <f>Formulas!AC185</f>
        <v>0</v>
      </c>
      <c r="E184">
        <f t="shared" si="2"/>
        <v>0</v>
      </c>
      <c r="F184">
        <f>COUNTIFS(Formulas!B$3:B$1000,'Stats for predictor'!B184,Formulas!C$3:C$1000,'Stats for predictor'!C184,Formulas!AC$3:AC$1000,4)</f>
        <v>0</v>
      </c>
      <c r="G184">
        <f>COUNTIFS(Formulas!B$3:B$1000,'Stats for predictor'!B184,Formulas!C$3:C$1000,'Stats for predictor'!C184,Formulas!AC$3:AC$1000,3)</f>
        <v>0</v>
      </c>
      <c r="H184">
        <f>COUNTIFS(Formulas!B$3:B$1000,'Stats for predictor'!B184,Formulas!C$3:C$1000,'Stats for predictor'!C184,Formulas!AC$3:AC$1000,2)</f>
        <v>0</v>
      </c>
      <c r="I184">
        <f>COUNTIFS(Formulas!B$3:B$1000,'Stats for predictor'!B184,Formulas!C$3:C$1000,'Stats for predictor'!C184,Formulas!AC$3:AC$1000,1)</f>
        <v>0</v>
      </c>
      <c r="J184">
        <f>COUNTIFS(Formulas!B$3:B$1000,'Stats for predictor'!B184,Formulas!C$3:C$1000,'Stats for predictor'!C184,Formulas!AC$3:AC$1000,0)</f>
        <v>888</v>
      </c>
      <c r="K184">
        <f>Formulas!P185</f>
        <v>0</v>
      </c>
      <c r="L184">
        <f>Formulas!R185</f>
        <v>0</v>
      </c>
      <c r="M184">
        <f>Formulas!T233</f>
        <v>0</v>
      </c>
      <c r="N184" s="15" t="e">
        <f>Formulas!V185</f>
        <v>#DIV/0!</v>
      </c>
      <c r="O184">
        <f>Formulas!U185</f>
        <v>0</v>
      </c>
      <c r="P184" s="15" t="e">
        <f>Formulas!W185</f>
        <v>#DIV/0!</v>
      </c>
    </row>
    <row r="185" spans="1:16">
      <c r="A185">
        <f>Formulas!A186</f>
        <v>0</v>
      </c>
      <c r="B185">
        <f>Formulas!B186</f>
        <v>0</v>
      </c>
      <c r="C185">
        <f>Formulas!C186</f>
        <v>0</v>
      </c>
      <c r="D185">
        <f>Formulas!AC186</f>
        <v>0</v>
      </c>
      <c r="E185">
        <f t="shared" si="2"/>
        <v>0</v>
      </c>
      <c r="F185">
        <f>COUNTIFS(Formulas!B$3:B$1000,'Stats for predictor'!B185,Formulas!C$3:C$1000,'Stats for predictor'!C185,Formulas!AC$3:AC$1000,4)</f>
        <v>0</v>
      </c>
      <c r="G185">
        <f>COUNTIFS(Formulas!B$3:B$1000,'Stats for predictor'!B185,Formulas!C$3:C$1000,'Stats for predictor'!C185,Formulas!AC$3:AC$1000,3)</f>
        <v>0</v>
      </c>
      <c r="H185">
        <f>COUNTIFS(Formulas!B$3:B$1000,'Stats for predictor'!B185,Formulas!C$3:C$1000,'Stats for predictor'!C185,Formulas!AC$3:AC$1000,2)</f>
        <v>0</v>
      </c>
      <c r="I185">
        <f>COUNTIFS(Formulas!B$3:B$1000,'Stats for predictor'!B185,Formulas!C$3:C$1000,'Stats for predictor'!C185,Formulas!AC$3:AC$1000,1)</f>
        <v>0</v>
      </c>
      <c r="J185">
        <f>COUNTIFS(Formulas!B$3:B$1000,'Stats for predictor'!B185,Formulas!C$3:C$1000,'Stats for predictor'!C185,Formulas!AC$3:AC$1000,0)</f>
        <v>888</v>
      </c>
      <c r="K185">
        <f>Formulas!P186</f>
        <v>0</v>
      </c>
      <c r="L185">
        <f>Formulas!R186</f>
        <v>0</v>
      </c>
      <c r="M185">
        <f>Formulas!T234</f>
        <v>0</v>
      </c>
      <c r="N185" s="15" t="e">
        <f>Formulas!V186</f>
        <v>#DIV/0!</v>
      </c>
      <c r="O185">
        <f>Formulas!U186</f>
        <v>0</v>
      </c>
      <c r="P185" s="15" t="e">
        <f>Formulas!W186</f>
        <v>#DIV/0!</v>
      </c>
    </row>
    <row r="186" spans="1:16">
      <c r="A186">
        <f>Formulas!A187</f>
        <v>0</v>
      </c>
      <c r="B186">
        <f>Formulas!B187</f>
        <v>0</v>
      </c>
      <c r="C186">
        <f>Formulas!C187</f>
        <v>0</v>
      </c>
      <c r="D186">
        <f>Formulas!AC187</f>
        <v>0</v>
      </c>
      <c r="E186">
        <f t="shared" si="2"/>
        <v>0</v>
      </c>
      <c r="F186">
        <f>COUNTIFS(Formulas!B$3:B$1000,'Stats for predictor'!B186,Formulas!C$3:C$1000,'Stats for predictor'!C186,Formulas!AC$3:AC$1000,4)</f>
        <v>0</v>
      </c>
      <c r="G186">
        <f>COUNTIFS(Formulas!B$3:B$1000,'Stats for predictor'!B186,Formulas!C$3:C$1000,'Stats for predictor'!C186,Formulas!AC$3:AC$1000,3)</f>
        <v>0</v>
      </c>
      <c r="H186">
        <f>COUNTIFS(Formulas!B$3:B$1000,'Stats for predictor'!B186,Formulas!C$3:C$1000,'Stats for predictor'!C186,Formulas!AC$3:AC$1000,2)</f>
        <v>0</v>
      </c>
      <c r="I186">
        <f>COUNTIFS(Formulas!B$3:B$1000,'Stats for predictor'!B186,Formulas!C$3:C$1000,'Stats for predictor'!C186,Formulas!AC$3:AC$1000,1)</f>
        <v>0</v>
      </c>
      <c r="J186">
        <f>COUNTIFS(Formulas!B$3:B$1000,'Stats for predictor'!B186,Formulas!C$3:C$1000,'Stats for predictor'!C186,Formulas!AC$3:AC$1000,0)</f>
        <v>888</v>
      </c>
      <c r="K186">
        <f>Formulas!P187</f>
        <v>0</v>
      </c>
      <c r="L186">
        <f>Formulas!R187</f>
        <v>0</v>
      </c>
      <c r="M186">
        <f>Formulas!T235</f>
        <v>0</v>
      </c>
      <c r="N186" s="15" t="e">
        <f>Formulas!V187</f>
        <v>#DIV/0!</v>
      </c>
      <c r="O186">
        <f>Formulas!U187</f>
        <v>0</v>
      </c>
      <c r="P186" s="15" t="e">
        <f>Formulas!W187</f>
        <v>#DIV/0!</v>
      </c>
    </row>
    <row r="187" spans="1:16">
      <c r="A187">
        <f>Formulas!A188</f>
        <v>0</v>
      </c>
      <c r="B187">
        <f>Formulas!B188</f>
        <v>0</v>
      </c>
      <c r="C187">
        <f>Formulas!C188</f>
        <v>0</v>
      </c>
      <c r="D187">
        <f>Formulas!AC188</f>
        <v>0</v>
      </c>
      <c r="E187">
        <f t="shared" si="2"/>
        <v>0</v>
      </c>
      <c r="F187">
        <f>COUNTIFS(Formulas!B$3:B$1000,'Stats for predictor'!B187,Formulas!C$3:C$1000,'Stats for predictor'!C187,Formulas!AC$3:AC$1000,4)</f>
        <v>0</v>
      </c>
      <c r="G187">
        <f>COUNTIFS(Formulas!B$3:B$1000,'Stats for predictor'!B187,Formulas!C$3:C$1000,'Stats for predictor'!C187,Formulas!AC$3:AC$1000,3)</f>
        <v>0</v>
      </c>
      <c r="H187">
        <f>COUNTIFS(Formulas!B$3:B$1000,'Stats for predictor'!B187,Formulas!C$3:C$1000,'Stats for predictor'!C187,Formulas!AC$3:AC$1000,2)</f>
        <v>0</v>
      </c>
      <c r="I187">
        <f>COUNTIFS(Formulas!B$3:B$1000,'Stats for predictor'!B187,Formulas!C$3:C$1000,'Stats for predictor'!C187,Formulas!AC$3:AC$1000,1)</f>
        <v>0</v>
      </c>
      <c r="J187">
        <f>COUNTIFS(Formulas!B$3:B$1000,'Stats for predictor'!B187,Formulas!C$3:C$1000,'Stats for predictor'!C187,Formulas!AC$3:AC$1000,0)</f>
        <v>888</v>
      </c>
      <c r="K187">
        <f>Formulas!P188</f>
        <v>0</v>
      </c>
      <c r="L187">
        <f>Formulas!R188</f>
        <v>0</v>
      </c>
      <c r="M187">
        <f>Formulas!T236</f>
        <v>0</v>
      </c>
      <c r="N187" s="15" t="e">
        <f>Formulas!V188</f>
        <v>#DIV/0!</v>
      </c>
      <c r="O187">
        <f>Formulas!U188</f>
        <v>0</v>
      </c>
      <c r="P187" s="15" t="e">
        <f>Formulas!W188</f>
        <v>#DIV/0!</v>
      </c>
    </row>
    <row r="188" spans="1:16">
      <c r="A188">
        <f>Formulas!A189</f>
        <v>0</v>
      </c>
      <c r="B188">
        <f>Formulas!B189</f>
        <v>0</v>
      </c>
      <c r="C188">
        <f>Formulas!C189</f>
        <v>0</v>
      </c>
      <c r="D188">
        <f>Formulas!AC189</f>
        <v>0</v>
      </c>
      <c r="E188">
        <f t="shared" si="2"/>
        <v>0</v>
      </c>
      <c r="F188">
        <f>COUNTIFS(Formulas!B$3:B$1000,'Stats for predictor'!B188,Formulas!C$3:C$1000,'Stats for predictor'!C188,Formulas!AC$3:AC$1000,4)</f>
        <v>0</v>
      </c>
      <c r="G188">
        <f>COUNTIFS(Formulas!B$3:B$1000,'Stats for predictor'!B188,Formulas!C$3:C$1000,'Stats for predictor'!C188,Formulas!AC$3:AC$1000,3)</f>
        <v>0</v>
      </c>
      <c r="H188">
        <f>COUNTIFS(Formulas!B$3:B$1000,'Stats for predictor'!B188,Formulas!C$3:C$1000,'Stats for predictor'!C188,Formulas!AC$3:AC$1000,2)</f>
        <v>0</v>
      </c>
      <c r="I188">
        <f>COUNTIFS(Formulas!B$3:B$1000,'Stats for predictor'!B188,Formulas!C$3:C$1000,'Stats for predictor'!C188,Formulas!AC$3:AC$1000,1)</f>
        <v>0</v>
      </c>
      <c r="J188">
        <f>COUNTIFS(Formulas!B$3:B$1000,'Stats for predictor'!B188,Formulas!C$3:C$1000,'Stats for predictor'!C188,Formulas!AC$3:AC$1000,0)</f>
        <v>888</v>
      </c>
      <c r="K188">
        <f>Formulas!P189</f>
        <v>0</v>
      </c>
      <c r="L188">
        <f>Formulas!R189</f>
        <v>0</v>
      </c>
      <c r="M188">
        <f>Formulas!T237</f>
        <v>0</v>
      </c>
      <c r="N188" s="15" t="e">
        <f>Formulas!V189</f>
        <v>#DIV/0!</v>
      </c>
      <c r="O188">
        <f>Formulas!U189</f>
        <v>0</v>
      </c>
      <c r="P188" s="15" t="e">
        <f>Formulas!W189</f>
        <v>#DIV/0!</v>
      </c>
    </row>
    <row r="189" spans="1:16">
      <c r="A189">
        <f>Formulas!A190</f>
        <v>0</v>
      </c>
      <c r="B189">
        <f>Formulas!B190</f>
        <v>0</v>
      </c>
      <c r="C189">
        <f>Formulas!C190</f>
        <v>0</v>
      </c>
      <c r="D189">
        <f>Formulas!AC190</f>
        <v>0</v>
      </c>
      <c r="E189">
        <f t="shared" si="2"/>
        <v>0</v>
      </c>
      <c r="F189">
        <f>COUNTIFS(Formulas!B$3:B$1000,'Stats for predictor'!B189,Formulas!C$3:C$1000,'Stats for predictor'!C189,Formulas!AC$3:AC$1000,4)</f>
        <v>0</v>
      </c>
      <c r="G189">
        <f>COUNTIFS(Formulas!B$3:B$1000,'Stats for predictor'!B189,Formulas!C$3:C$1000,'Stats for predictor'!C189,Formulas!AC$3:AC$1000,3)</f>
        <v>0</v>
      </c>
      <c r="H189">
        <f>COUNTIFS(Formulas!B$3:B$1000,'Stats for predictor'!B189,Formulas!C$3:C$1000,'Stats for predictor'!C189,Formulas!AC$3:AC$1000,2)</f>
        <v>0</v>
      </c>
      <c r="I189">
        <f>COUNTIFS(Formulas!B$3:B$1000,'Stats for predictor'!B189,Formulas!C$3:C$1000,'Stats for predictor'!C189,Formulas!AC$3:AC$1000,1)</f>
        <v>0</v>
      </c>
      <c r="J189">
        <f>COUNTIFS(Formulas!B$3:B$1000,'Stats for predictor'!B189,Formulas!C$3:C$1000,'Stats for predictor'!C189,Formulas!AC$3:AC$1000,0)</f>
        <v>888</v>
      </c>
      <c r="K189">
        <f>Formulas!P190</f>
        <v>0</v>
      </c>
      <c r="L189">
        <f>Formulas!R190</f>
        <v>0</v>
      </c>
      <c r="M189">
        <f>Formulas!T238</f>
        <v>0</v>
      </c>
      <c r="N189" s="15" t="e">
        <f>Formulas!V190</f>
        <v>#DIV/0!</v>
      </c>
      <c r="O189">
        <f>Formulas!U190</f>
        <v>0</v>
      </c>
      <c r="P189" s="15" t="e">
        <f>Formulas!W190</f>
        <v>#DIV/0!</v>
      </c>
    </row>
    <row r="190" spans="1:16">
      <c r="A190">
        <f>Formulas!A191</f>
        <v>0</v>
      </c>
      <c r="B190">
        <f>Formulas!B191</f>
        <v>0</v>
      </c>
      <c r="C190">
        <f>Formulas!C191</f>
        <v>0</v>
      </c>
      <c r="D190">
        <f>Formulas!AC191</f>
        <v>0</v>
      </c>
      <c r="E190">
        <f t="shared" si="2"/>
        <v>0</v>
      </c>
      <c r="F190">
        <f>COUNTIFS(Formulas!B$3:B$1000,'Stats for predictor'!B190,Formulas!C$3:C$1000,'Stats for predictor'!C190,Formulas!AC$3:AC$1000,4)</f>
        <v>0</v>
      </c>
      <c r="G190">
        <f>COUNTIFS(Formulas!B$3:B$1000,'Stats for predictor'!B190,Formulas!C$3:C$1000,'Stats for predictor'!C190,Formulas!AC$3:AC$1000,3)</f>
        <v>0</v>
      </c>
      <c r="H190">
        <f>COUNTIFS(Formulas!B$3:B$1000,'Stats for predictor'!B190,Formulas!C$3:C$1000,'Stats for predictor'!C190,Formulas!AC$3:AC$1000,2)</f>
        <v>0</v>
      </c>
      <c r="I190">
        <f>COUNTIFS(Formulas!B$3:B$1000,'Stats for predictor'!B190,Formulas!C$3:C$1000,'Stats for predictor'!C190,Formulas!AC$3:AC$1000,1)</f>
        <v>0</v>
      </c>
      <c r="J190">
        <f>COUNTIFS(Formulas!B$3:B$1000,'Stats for predictor'!B190,Formulas!C$3:C$1000,'Stats for predictor'!C190,Formulas!AC$3:AC$1000,0)</f>
        <v>888</v>
      </c>
      <c r="K190">
        <f>Formulas!P191</f>
        <v>0</v>
      </c>
      <c r="L190">
        <f>Formulas!R191</f>
        <v>0</v>
      </c>
      <c r="M190">
        <f>Formulas!T239</f>
        <v>0</v>
      </c>
      <c r="N190" s="15" t="e">
        <f>Formulas!V191</f>
        <v>#DIV/0!</v>
      </c>
      <c r="O190">
        <f>Formulas!U191</f>
        <v>0</v>
      </c>
      <c r="P190" s="15" t="e">
        <f>Formulas!W191</f>
        <v>#DIV/0!</v>
      </c>
    </row>
    <row r="191" spans="1:16">
      <c r="A191">
        <f>Formulas!A192</f>
        <v>0</v>
      </c>
      <c r="B191">
        <f>Formulas!B192</f>
        <v>0</v>
      </c>
      <c r="C191">
        <f>Formulas!C192</f>
        <v>0</v>
      </c>
      <c r="D191">
        <f>Formulas!AC192</f>
        <v>0</v>
      </c>
      <c r="E191">
        <f t="shared" si="2"/>
        <v>0</v>
      </c>
      <c r="F191">
        <f>COUNTIFS(Formulas!B$3:B$1000,'Stats for predictor'!B191,Formulas!C$3:C$1000,'Stats for predictor'!C191,Formulas!AC$3:AC$1000,4)</f>
        <v>0</v>
      </c>
      <c r="G191">
        <f>COUNTIFS(Formulas!B$3:B$1000,'Stats for predictor'!B191,Formulas!C$3:C$1000,'Stats for predictor'!C191,Formulas!AC$3:AC$1000,3)</f>
        <v>0</v>
      </c>
      <c r="H191">
        <f>COUNTIFS(Formulas!B$3:B$1000,'Stats for predictor'!B191,Formulas!C$3:C$1000,'Stats for predictor'!C191,Formulas!AC$3:AC$1000,2)</f>
        <v>0</v>
      </c>
      <c r="I191">
        <f>COUNTIFS(Formulas!B$3:B$1000,'Stats for predictor'!B191,Formulas!C$3:C$1000,'Stats for predictor'!C191,Formulas!AC$3:AC$1000,1)</f>
        <v>0</v>
      </c>
      <c r="J191">
        <f>COUNTIFS(Formulas!B$3:B$1000,'Stats for predictor'!B191,Formulas!C$3:C$1000,'Stats for predictor'!C191,Formulas!AC$3:AC$1000,0)</f>
        <v>888</v>
      </c>
      <c r="K191">
        <f>Formulas!P192</f>
        <v>0</v>
      </c>
      <c r="L191">
        <f>Formulas!R192</f>
        <v>0</v>
      </c>
      <c r="M191">
        <f>Formulas!T240</f>
        <v>0</v>
      </c>
      <c r="N191" s="15" t="e">
        <f>Formulas!V192</f>
        <v>#DIV/0!</v>
      </c>
      <c r="O191">
        <f>Formulas!U192</f>
        <v>0</v>
      </c>
      <c r="P191" s="15" t="e">
        <f>Formulas!W192</f>
        <v>#DIV/0!</v>
      </c>
    </row>
    <row r="192" spans="1:16">
      <c r="A192">
        <f>Formulas!A193</f>
        <v>0</v>
      </c>
      <c r="B192">
        <f>Formulas!B193</f>
        <v>0</v>
      </c>
      <c r="C192">
        <f>Formulas!C193</f>
        <v>0</v>
      </c>
      <c r="D192">
        <f>Formulas!AC193</f>
        <v>0</v>
      </c>
      <c r="E192">
        <f t="shared" si="2"/>
        <v>0</v>
      </c>
      <c r="F192">
        <f>COUNTIFS(Formulas!B$3:B$1000,'Stats for predictor'!B192,Formulas!C$3:C$1000,'Stats for predictor'!C192,Formulas!AC$3:AC$1000,4)</f>
        <v>0</v>
      </c>
      <c r="G192">
        <f>COUNTIFS(Formulas!B$3:B$1000,'Stats for predictor'!B192,Formulas!C$3:C$1000,'Stats for predictor'!C192,Formulas!AC$3:AC$1000,3)</f>
        <v>0</v>
      </c>
      <c r="H192">
        <f>COUNTIFS(Formulas!B$3:B$1000,'Stats for predictor'!B192,Formulas!C$3:C$1000,'Stats for predictor'!C192,Formulas!AC$3:AC$1000,2)</f>
        <v>0</v>
      </c>
      <c r="I192">
        <f>COUNTIFS(Formulas!B$3:B$1000,'Stats for predictor'!B192,Formulas!C$3:C$1000,'Stats for predictor'!C192,Formulas!AC$3:AC$1000,1)</f>
        <v>0</v>
      </c>
      <c r="J192">
        <f>COUNTIFS(Formulas!B$3:B$1000,'Stats for predictor'!B192,Formulas!C$3:C$1000,'Stats for predictor'!C192,Formulas!AC$3:AC$1000,0)</f>
        <v>888</v>
      </c>
      <c r="K192">
        <f>Formulas!P193</f>
        <v>0</v>
      </c>
      <c r="L192">
        <f>Formulas!R193</f>
        <v>0</v>
      </c>
      <c r="M192">
        <f>Formulas!T241</f>
        <v>0</v>
      </c>
      <c r="N192" s="15" t="e">
        <f>Formulas!V193</f>
        <v>#DIV/0!</v>
      </c>
      <c r="O192">
        <f>Formulas!U193</f>
        <v>0</v>
      </c>
      <c r="P192" s="15" t="e">
        <f>Formulas!W193</f>
        <v>#DIV/0!</v>
      </c>
    </row>
    <row r="193" spans="1:16">
      <c r="A193">
        <f>Formulas!A194</f>
        <v>0</v>
      </c>
      <c r="B193">
        <f>Formulas!B194</f>
        <v>0</v>
      </c>
      <c r="C193">
        <f>Formulas!C194</f>
        <v>0</v>
      </c>
      <c r="D193">
        <f>Formulas!AC194</f>
        <v>0</v>
      </c>
      <c r="E193">
        <f t="shared" si="2"/>
        <v>0</v>
      </c>
      <c r="F193">
        <f>COUNTIFS(Formulas!B$3:B$1000,'Stats for predictor'!B193,Formulas!C$3:C$1000,'Stats for predictor'!C193,Formulas!AC$3:AC$1000,4)</f>
        <v>0</v>
      </c>
      <c r="G193">
        <f>COUNTIFS(Formulas!B$3:B$1000,'Stats for predictor'!B193,Formulas!C$3:C$1000,'Stats for predictor'!C193,Formulas!AC$3:AC$1000,3)</f>
        <v>0</v>
      </c>
      <c r="H193">
        <f>COUNTIFS(Formulas!B$3:B$1000,'Stats for predictor'!B193,Formulas!C$3:C$1000,'Stats for predictor'!C193,Formulas!AC$3:AC$1000,2)</f>
        <v>0</v>
      </c>
      <c r="I193">
        <f>COUNTIFS(Formulas!B$3:B$1000,'Stats for predictor'!B193,Formulas!C$3:C$1000,'Stats for predictor'!C193,Formulas!AC$3:AC$1000,1)</f>
        <v>0</v>
      </c>
      <c r="J193">
        <f>COUNTIFS(Formulas!B$3:B$1000,'Stats for predictor'!B193,Formulas!C$3:C$1000,'Stats for predictor'!C193,Formulas!AC$3:AC$1000,0)</f>
        <v>888</v>
      </c>
      <c r="K193">
        <f>Formulas!P194</f>
        <v>0</v>
      </c>
      <c r="L193">
        <f>Formulas!R194</f>
        <v>0</v>
      </c>
      <c r="M193">
        <f>Formulas!T242</f>
        <v>0</v>
      </c>
      <c r="N193" s="15" t="e">
        <f>Formulas!V194</f>
        <v>#DIV/0!</v>
      </c>
      <c r="O193">
        <f>Formulas!U194</f>
        <v>0</v>
      </c>
      <c r="P193" s="15" t="e">
        <f>Formulas!W194</f>
        <v>#DIV/0!</v>
      </c>
    </row>
    <row r="194" spans="1:16">
      <c r="A194">
        <f>Formulas!A195</f>
        <v>0</v>
      </c>
      <c r="B194">
        <f>Formulas!B195</f>
        <v>0</v>
      </c>
      <c r="C194">
        <f>Formulas!C195</f>
        <v>0</v>
      </c>
      <c r="D194">
        <f>Formulas!AC195</f>
        <v>0</v>
      </c>
      <c r="E194">
        <f t="shared" si="2"/>
        <v>0</v>
      </c>
      <c r="F194">
        <f>COUNTIFS(Formulas!B$3:B$1000,'Stats for predictor'!B194,Formulas!C$3:C$1000,'Stats for predictor'!C194,Formulas!AC$3:AC$1000,4)</f>
        <v>0</v>
      </c>
      <c r="G194">
        <f>COUNTIFS(Formulas!B$3:B$1000,'Stats for predictor'!B194,Formulas!C$3:C$1000,'Stats for predictor'!C194,Formulas!AC$3:AC$1000,3)</f>
        <v>0</v>
      </c>
      <c r="H194">
        <f>COUNTIFS(Formulas!B$3:B$1000,'Stats for predictor'!B194,Formulas!C$3:C$1000,'Stats for predictor'!C194,Formulas!AC$3:AC$1000,2)</f>
        <v>0</v>
      </c>
      <c r="I194">
        <f>COUNTIFS(Formulas!B$3:B$1000,'Stats for predictor'!B194,Formulas!C$3:C$1000,'Stats for predictor'!C194,Formulas!AC$3:AC$1000,1)</f>
        <v>0</v>
      </c>
      <c r="J194">
        <f>COUNTIFS(Formulas!B$3:B$1000,'Stats for predictor'!B194,Formulas!C$3:C$1000,'Stats for predictor'!C194,Formulas!AC$3:AC$1000,0)</f>
        <v>888</v>
      </c>
      <c r="K194">
        <f>Formulas!P195</f>
        <v>0</v>
      </c>
      <c r="L194">
        <f>Formulas!R195</f>
        <v>0</v>
      </c>
      <c r="M194">
        <f>Formulas!T243</f>
        <v>0</v>
      </c>
      <c r="N194" s="15" t="e">
        <f>Formulas!V195</f>
        <v>#DIV/0!</v>
      </c>
      <c r="O194">
        <f>Formulas!U195</f>
        <v>0</v>
      </c>
      <c r="P194" s="15" t="e">
        <f>Formulas!W195</f>
        <v>#DIV/0!</v>
      </c>
    </row>
    <row r="195" spans="1:16">
      <c r="A195">
        <f>Formulas!A196</f>
        <v>0</v>
      </c>
      <c r="B195">
        <f>Formulas!B196</f>
        <v>0</v>
      </c>
      <c r="C195">
        <f>Formulas!C196</f>
        <v>0</v>
      </c>
      <c r="D195">
        <f>Formulas!AC196</f>
        <v>0</v>
      </c>
      <c r="E195">
        <f t="shared" ref="E195:E258" si="3">IF(F195&gt;0,4,IF(G195&gt;0,3,IF(H195&gt;0,2,IF(I195&gt;0,1,0))))</f>
        <v>0</v>
      </c>
      <c r="F195">
        <f>COUNTIFS(Formulas!B$3:B$1000,'Stats for predictor'!B195,Formulas!C$3:C$1000,'Stats for predictor'!C195,Formulas!AC$3:AC$1000,4)</f>
        <v>0</v>
      </c>
      <c r="G195">
        <f>COUNTIFS(Formulas!B$3:B$1000,'Stats for predictor'!B195,Formulas!C$3:C$1000,'Stats for predictor'!C195,Formulas!AC$3:AC$1000,3)</f>
        <v>0</v>
      </c>
      <c r="H195">
        <f>COUNTIFS(Formulas!B$3:B$1000,'Stats for predictor'!B195,Formulas!C$3:C$1000,'Stats for predictor'!C195,Formulas!AC$3:AC$1000,2)</f>
        <v>0</v>
      </c>
      <c r="I195">
        <f>COUNTIFS(Formulas!B$3:B$1000,'Stats for predictor'!B195,Formulas!C$3:C$1000,'Stats for predictor'!C195,Formulas!AC$3:AC$1000,1)</f>
        <v>0</v>
      </c>
      <c r="J195">
        <f>COUNTIFS(Formulas!B$3:B$1000,'Stats for predictor'!B195,Formulas!C$3:C$1000,'Stats for predictor'!C195,Formulas!AC$3:AC$1000,0)</f>
        <v>888</v>
      </c>
      <c r="K195">
        <f>Formulas!P196</f>
        <v>0</v>
      </c>
      <c r="L195">
        <f>Formulas!R196</f>
        <v>0</v>
      </c>
      <c r="M195">
        <f>Formulas!T244</f>
        <v>0</v>
      </c>
      <c r="N195" s="15" t="e">
        <f>Formulas!V196</f>
        <v>#DIV/0!</v>
      </c>
      <c r="O195">
        <f>Formulas!U196</f>
        <v>0</v>
      </c>
      <c r="P195" s="15" t="e">
        <f>Formulas!W196</f>
        <v>#DIV/0!</v>
      </c>
    </row>
    <row r="196" spans="1:16">
      <c r="A196">
        <f>Formulas!A197</f>
        <v>0</v>
      </c>
      <c r="B196">
        <f>Formulas!B197</f>
        <v>0</v>
      </c>
      <c r="C196">
        <f>Formulas!C197</f>
        <v>0</v>
      </c>
      <c r="D196">
        <f>Formulas!AC197</f>
        <v>0</v>
      </c>
      <c r="E196">
        <f t="shared" si="3"/>
        <v>0</v>
      </c>
      <c r="F196">
        <f>COUNTIFS(Formulas!B$3:B$1000,'Stats for predictor'!B196,Formulas!C$3:C$1000,'Stats for predictor'!C196,Formulas!AC$3:AC$1000,4)</f>
        <v>0</v>
      </c>
      <c r="G196">
        <f>COUNTIFS(Formulas!B$3:B$1000,'Stats for predictor'!B196,Formulas!C$3:C$1000,'Stats for predictor'!C196,Formulas!AC$3:AC$1000,3)</f>
        <v>0</v>
      </c>
      <c r="H196">
        <f>COUNTIFS(Formulas!B$3:B$1000,'Stats for predictor'!B196,Formulas!C$3:C$1000,'Stats for predictor'!C196,Formulas!AC$3:AC$1000,2)</f>
        <v>0</v>
      </c>
      <c r="I196">
        <f>COUNTIFS(Formulas!B$3:B$1000,'Stats for predictor'!B196,Formulas!C$3:C$1000,'Stats for predictor'!C196,Formulas!AC$3:AC$1000,1)</f>
        <v>0</v>
      </c>
      <c r="J196">
        <f>COUNTIFS(Formulas!B$3:B$1000,'Stats for predictor'!B196,Formulas!C$3:C$1000,'Stats for predictor'!C196,Formulas!AC$3:AC$1000,0)</f>
        <v>888</v>
      </c>
      <c r="K196">
        <f>Formulas!P197</f>
        <v>0</v>
      </c>
      <c r="L196">
        <f>Formulas!R197</f>
        <v>0</v>
      </c>
      <c r="M196">
        <f>Formulas!T245</f>
        <v>0</v>
      </c>
      <c r="N196" s="15" t="e">
        <f>Formulas!V197</f>
        <v>#DIV/0!</v>
      </c>
      <c r="O196">
        <f>Formulas!U197</f>
        <v>0</v>
      </c>
      <c r="P196" s="15" t="e">
        <f>Formulas!W197</f>
        <v>#DIV/0!</v>
      </c>
    </row>
    <row r="197" spans="1:16">
      <c r="A197">
        <f>Formulas!A198</f>
        <v>0</v>
      </c>
      <c r="B197">
        <f>Formulas!B198</f>
        <v>0</v>
      </c>
      <c r="C197">
        <f>Formulas!C198</f>
        <v>0</v>
      </c>
      <c r="D197">
        <f>Formulas!AC198</f>
        <v>0</v>
      </c>
      <c r="E197">
        <f t="shared" si="3"/>
        <v>0</v>
      </c>
      <c r="F197">
        <f>COUNTIFS(Formulas!B$3:B$1000,'Stats for predictor'!B197,Formulas!C$3:C$1000,'Stats for predictor'!C197,Formulas!AC$3:AC$1000,4)</f>
        <v>0</v>
      </c>
      <c r="G197">
        <f>COUNTIFS(Formulas!B$3:B$1000,'Stats for predictor'!B197,Formulas!C$3:C$1000,'Stats for predictor'!C197,Formulas!AC$3:AC$1000,3)</f>
        <v>0</v>
      </c>
      <c r="H197">
        <f>COUNTIFS(Formulas!B$3:B$1000,'Stats for predictor'!B197,Formulas!C$3:C$1000,'Stats for predictor'!C197,Formulas!AC$3:AC$1000,2)</f>
        <v>0</v>
      </c>
      <c r="I197">
        <f>COUNTIFS(Formulas!B$3:B$1000,'Stats for predictor'!B197,Formulas!C$3:C$1000,'Stats for predictor'!C197,Formulas!AC$3:AC$1000,1)</f>
        <v>0</v>
      </c>
      <c r="J197">
        <f>COUNTIFS(Formulas!B$3:B$1000,'Stats for predictor'!B197,Formulas!C$3:C$1000,'Stats for predictor'!C197,Formulas!AC$3:AC$1000,0)</f>
        <v>888</v>
      </c>
      <c r="K197">
        <f>Formulas!P198</f>
        <v>0</v>
      </c>
      <c r="L197">
        <f>Formulas!R198</f>
        <v>0</v>
      </c>
      <c r="M197">
        <f>Formulas!T246</f>
        <v>0</v>
      </c>
      <c r="N197" s="15" t="e">
        <f>Formulas!V198</f>
        <v>#DIV/0!</v>
      </c>
      <c r="O197">
        <f>Formulas!U198</f>
        <v>0</v>
      </c>
      <c r="P197" s="15" t="e">
        <f>Formulas!W198</f>
        <v>#DIV/0!</v>
      </c>
    </row>
    <row r="198" spans="1:16">
      <c r="A198">
        <f>Formulas!A199</f>
        <v>0</v>
      </c>
      <c r="B198">
        <f>Formulas!B199</f>
        <v>0</v>
      </c>
      <c r="C198">
        <f>Formulas!C199</f>
        <v>0</v>
      </c>
      <c r="D198">
        <f>Formulas!AC199</f>
        <v>0</v>
      </c>
      <c r="E198">
        <f t="shared" si="3"/>
        <v>0</v>
      </c>
      <c r="F198">
        <f>COUNTIFS(Formulas!B$3:B$1000,'Stats for predictor'!B198,Formulas!C$3:C$1000,'Stats for predictor'!C198,Formulas!AC$3:AC$1000,4)</f>
        <v>0</v>
      </c>
      <c r="G198">
        <f>COUNTIFS(Formulas!B$3:B$1000,'Stats for predictor'!B198,Formulas!C$3:C$1000,'Stats for predictor'!C198,Formulas!AC$3:AC$1000,3)</f>
        <v>0</v>
      </c>
      <c r="H198">
        <f>COUNTIFS(Formulas!B$3:B$1000,'Stats for predictor'!B198,Formulas!C$3:C$1000,'Stats for predictor'!C198,Formulas!AC$3:AC$1000,2)</f>
        <v>0</v>
      </c>
      <c r="I198">
        <f>COUNTIFS(Formulas!B$3:B$1000,'Stats for predictor'!B198,Formulas!C$3:C$1000,'Stats for predictor'!C198,Formulas!AC$3:AC$1000,1)</f>
        <v>0</v>
      </c>
      <c r="J198">
        <f>COUNTIFS(Formulas!B$3:B$1000,'Stats for predictor'!B198,Formulas!C$3:C$1000,'Stats for predictor'!C198,Formulas!AC$3:AC$1000,0)</f>
        <v>888</v>
      </c>
      <c r="K198">
        <f>Formulas!P199</f>
        <v>0</v>
      </c>
      <c r="L198">
        <f>Formulas!R199</f>
        <v>0</v>
      </c>
      <c r="M198">
        <f>Formulas!T247</f>
        <v>0</v>
      </c>
      <c r="N198" s="15" t="e">
        <f>Formulas!V199</f>
        <v>#DIV/0!</v>
      </c>
      <c r="O198">
        <f>Formulas!U199</f>
        <v>0</v>
      </c>
      <c r="P198" s="15" t="e">
        <f>Formulas!W199</f>
        <v>#DIV/0!</v>
      </c>
    </row>
    <row r="199" spans="1:16">
      <c r="A199">
        <f>Formulas!A200</f>
        <v>0</v>
      </c>
      <c r="B199">
        <f>Formulas!B200</f>
        <v>0</v>
      </c>
      <c r="C199">
        <f>Formulas!C200</f>
        <v>0</v>
      </c>
      <c r="D199">
        <f>Formulas!AC200</f>
        <v>0</v>
      </c>
      <c r="E199">
        <f t="shared" si="3"/>
        <v>0</v>
      </c>
      <c r="F199">
        <f>COUNTIFS(Formulas!B$3:B$1000,'Stats for predictor'!B199,Formulas!C$3:C$1000,'Stats for predictor'!C199,Formulas!AC$3:AC$1000,4)</f>
        <v>0</v>
      </c>
      <c r="G199">
        <f>COUNTIFS(Formulas!B$3:B$1000,'Stats for predictor'!B199,Formulas!C$3:C$1000,'Stats for predictor'!C199,Formulas!AC$3:AC$1000,3)</f>
        <v>0</v>
      </c>
      <c r="H199">
        <f>COUNTIFS(Formulas!B$3:B$1000,'Stats for predictor'!B199,Formulas!C$3:C$1000,'Stats for predictor'!C199,Formulas!AC$3:AC$1000,2)</f>
        <v>0</v>
      </c>
      <c r="I199">
        <f>COUNTIFS(Formulas!B$3:B$1000,'Stats for predictor'!B199,Formulas!C$3:C$1000,'Stats for predictor'!C199,Formulas!AC$3:AC$1000,1)</f>
        <v>0</v>
      </c>
      <c r="J199">
        <f>COUNTIFS(Formulas!B$3:B$1000,'Stats for predictor'!B199,Formulas!C$3:C$1000,'Stats for predictor'!C199,Formulas!AC$3:AC$1000,0)</f>
        <v>888</v>
      </c>
      <c r="K199">
        <f>Formulas!P200</f>
        <v>0</v>
      </c>
      <c r="L199">
        <f>Formulas!R200</f>
        <v>0</v>
      </c>
      <c r="M199">
        <f>Formulas!T248</f>
        <v>0</v>
      </c>
      <c r="N199" s="15" t="e">
        <f>Formulas!V200</f>
        <v>#DIV/0!</v>
      </c>
      <c r="O199">
        <f>Formulas!U200</f>
        <v>0</v>
      </c>
      <c r="P199" s="15" t="e">
        <f>Formulas!W200</f>
        <v>#DIV/0!</v>
      </c>
    </row>
    <row r="200" spans="1:16">
      <c r="A200">
        <f>Formulas!A201</f>
        <v>0</v>
      </c>
      <c r="B200">
        <f>Formulas!B201</f>
        <v>0</v>
      </c>
      <c r="C200">
        <f>Formulas!C201</f>
        <v>0</v>
      </c>
      <c r="D200">
        <f>Formulas!AC201</f>
        <v>0</v>
      </c>
      <c r="E200">
        <f t="shared" si="3"/>
        <v>0</v>
      </c>
      <c r="F200">
        <f>COUNTIFS(Formulas!B$3:B$1000,'Stats for predictor'!B200,Formulas!C$3:C$1000,'Stats for predictor'!C200,Formulas!AC$3:AC$1000,4)</f>
        <v>0</v>
      </c>
      <c r="G200">
        <f>COUNTIFS(Formulas!B$3:B$1000,'Stats for predictor'!B200,Formulas!C$3:C$1000,'Stats for predictor'!C200,Formulas!AC$3:AC$1000,3)</f>
        <v>0</v>
      </c>
      <c r="H200">
        <f>COUNTIFS(Formulas!B$3:B$1000,'Stats for predictor'!B200,Formulas!C$3:C$1000,'Stats for predictor'!C200,Formulas!AC$3:AC$1000,2)</f>
        <v>0</v>
      </c>
      <c r="I200">
        <f>COUNTIFS(Formulas!B$3:B$1000,'Stats for predictor'!B200,Formulas!C$3:C$1000,'Stats for predictor'!C200,Formulas!AC$3:AC$1000,1)</f>
        <v>0</v>
      </c>
      <c r="J200">
        <f>COUNTIFS(Formulas!B$3:B$1000,'Stats for predictor'!B200,Formulas!C$3:C$1000,'Stats for predictor'!C200,Formulas!AC$3:AC$1000,0)</f>
        <v>888</v>
      </c>
      <c r="K200">
        <f>Formulas!P201</f>
        <v>0</v>
      </c>
      <c r="L200">
        <f>Formulas!R201</f>
        <v>0</v>
      </c>
      <c r="M200">
        <f>Formulas!T249</f>
        <v>0</v>
      </c>
      <c r="N200" s="15" t="e">
        <f>Formulas!V201</f>
        <v>#DIV/0!</v>
      </c>
      <c r="O200">
        <f>Formulas!U201</f>
        <v>0</v>
      </c>
      <c r="P200" s="15" t="e">
        <f>Formulas!W201</f>
        <v>#DIV/0!</v>
      </c>
    </row>
    <row r="201" spans="1:16">
      <c r="A201">
        <f>Formulas!A202</f>
        <v>0</v>
      </c>
      <c r="B201">
        <f>Formulas!B202</f>
        <v>0</v>
      </c>
      <c r="C201">
        <f>Formulas!C202</f>
        <v>0</v>
      </c>
      <c r="D201">
        <f>Formulas!AC202</f>
        <v>0</v>
      </c>
      <c r="E201">
        <f t="shared" si="3"/>
        <v>0</v>
      </c>
      <c r="F201">
        <f>COUNTIFS(Formulas!B$3:B$1000,'Stats for predictor'!B201,Formulas!C$3:C$1000,'Stats for predictor'!C201,Formulas!AC$3:AC$1000,4)</f>
        <v>0</v>
      </c>
      <c r="G201">
        <f>COUNTIFS(Formulas!B$3:B$1000,'Stats for predictor'!B201,Formulas!C$3:C$1000,'Stats for predictor'!C201,Formulas!AC$3:AC$1000,3)</f>
        <v>0</v>
      </c>
      <c r="H201">
        <f>COUNTIFS(Formulas!B$3:B$1000,'Stats for predictor'!B201,Formulas!C$3:C$1000,'Stats for predictor'!C201,Formulas!AC$3:AC$1000,2)</f>
        <v>0</v>
      </c>
      <c r="I201">
        <f>COUNTIFS(Formulas!B$3:B$1000,'Stats for predictor'!B201,Formulas!C$3:C$1000,'Stats for predictor'!C201,Formulas!AC$3:AC$1000,1)</f>
        <v>0</v>
      </c>
      <c r="J201">
        <f>COUNTIFS(Formulas!B$3:B$1000,'Stats for predictor'!B201,Formulas!C$3:C$1000,'Stats for predictor'!C201,Formulas!AC$3:AC$1000,0)</f>
        <v>888</v>
      </c>
      <c r="K201">
        <f>Formulas!P202</f>
        <v>0</v>
      </c>
      <c r="L201">
        <f>Formulas!R202</f>
        <v>0</v>
      </c>
      <c r="M201">
        <f>Formulas!T250</f>
        <v>0</v>
      </c>
      <c r="N201" s="15" t="e">
        <f>Formulas!V202</f>
        <v>#DIV/0!</v>
      </c>
      <c r="O201">
        <f>Formulas!U202</f>
        <v>0</v>
      </c>
      <c r="P201" s="15" t="e">
        <f>Formulas!W202</f>
        <v>#DIV/0!</v>
      </c>
    </row>
    <row r="202" spans="1:16">
      <c r="A202">
        <f>Formulas!A203</f>
        <v>0</v>
      </c>
      <c r="B202">
        <f>Formulas!B203</f>
        <v>0</v>
      </c>
      <c r="C202">
        <f>Formulas!C203</f>
        <v>0</v>
      </c>
      <c r="D202">
        <f>Formulas!AC203</f>
        <v>0</v>
      </c>
      <c r="E202">
        <f t="shared" si="3"/>
        <v>0</v>
      </c>
      <c r="F202">
        <f>COUNTIFS(Formulas!B$3:B$1000,'Stats for predictor'!B202,Formulas!C$3:C$1000,'Stats for predictor'!C202,Formulas!AC$3:AC$1000,4)</f>
        <v>0</v>
      </c>
      <c r="G202">
        <f>COUNTIFS(Formulas!B$3:B$1000,'Stats for predictor'!B202,Formulas!C$3:C$1000,'Stats for predictor'!C202,Formulas!AC$3:AC$1000,3)</f>
        <v>0</v>
      </c>
      <c r="H202">
        <f>COUNTIFS(Formulas!B$3:B$1000,'Stats for predictor'!B202,Formulas!C$3:C$1000,'Stats for predictor'!C202,Formulas!AC$3:AC$1000,2)</f>
        <v>0</v>
      </c>
      <c r="I202">
        <f>COUNTIFS(Formulas!B$3:B$1000,'Stats for predictor'!B202,Formulas!C$3:C$1000,'Stats for predictor'!C202,Formulas!AC$3:AC$1000,1)</f>
        <v>0</v>
      </c>
      <c r="J202">
        <f>COUNTIFS(Formulas!B$3:B$1000,'Stats for predictor'!B202,Formulas!C$3:C$1000,'Stats for predictor'!C202,Formulas!AC$3:AC$1000,0)</f>
        <v>888</v>
      </c>
      <c r="K202">
        <f>Formulas!P203</f>
        <v>0</v>
      </c>
      <c r="L202">
        <f>Formulas!R203</f>
        <v>0</v>
      </c>
      <c r="M202">
        <f>Formulas!T251</f>
        <v>0</v>
      </c>
      <c r="N202" s="15" t="e">
        <f>Formulas!V203</f>
        <v>#DIV/0!</v>
      </c>
      <c r="O202">
        <f>Formulas!U203</f>
        <v>0</v>
      </c>
      <c r="P202" s="15" t="e">
        <f>Formulas!W203</f>
        <v>#DIV/0!</v>
      </c>
    </row>
    <row r="203" spans="1:16">
      <c r="A203">
        <f>Formulas!A204</f>
        <v>0</v>
      </c>
      <c r="B203">
        <f>Formulas!B204</f>
        <v>0</v>
      </c>
      <c r="C203">
        <f>Formulas!C204</f>
        <v>0</v>
      </c>
      <c r="D203">
        <f>Formulas!AC204</f>
        <v>0</v>
      </c>
      <c r="E203">
        <f t="shared" si="3"/>
        <v>0</v>
      </c>
      <c r="F203">
        <f>COUNTIFS(Formulas!B$3:B$1000,'Stats for predictor'!B203,Formulas!C$3:C$1000,'Stats for predictor'!C203,Formulas!AC$3:AC$1000,4)</f>
        <v>0</v>
      </c>
      <c r="G203">
        <f>COUNTIFS(Formulas!B$3:B$1000,'Stats for predictor'!B203,Formulas!C$3:C$1000,'Stats for predictor'!C203,Formulas!AC$3:AC$1000,3)</f>
        <v>0</v>
      </c>
      <c r="H203">
        <f>COUNTIFS(Formulas!B$3:B$1000,'Stats for predictor'!B203,Formulas!C$3:C$1000,'Stats for predictor'!C203,Formulas!AC$3:AC$1000,2)</f>
        <v>0</v>
      </c>
      <c r="I203">
        <f>COUNTIFS(Formulas!B$3:B$1000,'Stats for predictor'!B203,Formulas!C$3:C$1000,'Stats for predictor'!C203,Formulas!AC$3:AC$1000,1)</f>
        <v>0</v>
      </c>
      <c r="J203">
        <f>COUNTIFS(Formulas!B$3:B$1000,'Stats for predictor'!B203,Formulas!C$3:C$1000,'Stats for predictor'!C203,Formulas!AC$3:AC$1000,0)</f>
        <v>888</v>
      </c>
      <c r="K203">
        <f>Formulas!P204</f>
        <v>0</v>
      </c>
      <c r="L203">
        <f>Formulas!R204</f>
        <v>0</v>
      </c>
      <c r="M203">
        <f>Formulas!T252</f>
        <v>0</v>
      </c>
      <c r="N203" s="15" t="e">
        <f>Formulas!V204</f>
        <v>#DIV/0!</v>
      </c>
      <c r="O203">
        <f>Formulas!U204</f>
        <v>0</v>
      </c>
      <c r="P203" s="15" t="e">
        <f>Formulas!W204</f>
        <v>#DIV/0!</v>
      </c>
    </row>
    <row r="204" spans="1:16">
      <c r="A204">
        <f>Formulas!A205</f>
        <v>0</v>
      </c>
      <c r="B204">
        <f>Formulas!B205</f>
        <v>0</v>
      </c>
      <c r="C204">
        <f>Formulas!C205</f>
        <v>0</v>
      </c>
      <c r="D204">
        <f>Formulas!AC205</f>
        <v>0</v>
      </c>
      <c r="E204">
        <f t="shared" si="3"/>
        <v>0</v>
      </c>
      <c r="F204">
        <f>COUNTIFS(Formulas!B$3:B$1000,'Stats for predictor'!B204,Formulas!C$3:C$1000,'Stats for predictor'!C204,Formulas!AC$3:AC$1000,4)</f>
        <v>0</v>
      </c>
      <c r="G204">
        <f>COUNTIFS(Formulas!B$3:B$1000,'Stats for predictor'!B204,Formulas!C$3:C$1000,'Stats for predictor'!C204,Formulas!AC$3:AC$1000,3)</f>
        <v>0</v>
      </c>
      <c r="H204">
        <f>COUNTIFS(Formulas!B$3:B$1000,'Stats for predictor'!B204,Formulas!C$3:C$1000,'Stats for predictor'!C204,Formulas!AC$3:AC$1000,2)</f>
        <v>0</v>
      </c>
      <c r="I204">
        <f>COUNTIFS(Formulas!B$3:B$1000,'Stats for predictor'!B204,Formulas!C$3:C$1000,'Stats for predictor'!C204,Formulas!AC$3:AC$1000,1)</f>
        <v>0</v>
      </c>
      <c r="J204">
        <f>COUNTIFS(Formulas!B$3:B$1000,'Stats for predictor'!B204,Formulas!C$3:C$1000,'Stats for predictor'!C204,Formulas!AC$3:AC$1000,0)</f>
        <v>888</v>
      </c>
      <c r="K204">
        <f>Formulas!P205</f>
        <v>0</v>
      </c>
      <c r="L204">
        <f>Formulas!R205</f>
        <v>0</v>
      </c>
      <c r="M204">
        <f>Formulas!T253</f>
        <v>0</v>
      </c>
      <c r="N204" s="15" t="e">
        <f>Formulas!V205</f>
        <v>#DIV/0!</v>
      </c>
      <c r="O204">
        <f>Formulas!U205</f>
        <v>0</v>
      </c>
      <c r="P204" s="15" t="e">
        <f>Formulas!W205</f>
        <v>#DIV/0!</v>
      </c>
    </row>
    <row r="205" spans="1:16">
      <c r="A205">
        <f>Formulas!A206</f>
        <v>0</v>
      </c>
      <c r="B205">
        <f>Formulas!B206</f>
        <v>0</v>
      </c>
      <c r="C205">
        <f>Formulas!C206</f>
        <v>0</v>
      </c>
      <c r="D205">
        <f>Formulas!AC206</f>
        <v>0</v>
      </c>
      <c r="E205">
        <f t="shared" si="3"/>
        <v>0</v>
      </c>
      <c r="F205">
        <f>COUNTIFS(Formulas!B$3:B$1000,'Stats for predictor'!B205,Formulas!C$3:C$1000,'Stats for predictor'!C205,Formulas!AC$3:AC$1000,4)</f>
        <v>0</v>
      </c>
      <c r="G205">
        <f>COUNTIFS(Formulas!B$3:B$1000,'Stats for predictor'!B205,Formulas!C$3:C$1000,'Stats for predictor'!C205,Formulas!AC$3:AC$1000,3)</f>
        <v>0</v>
      </c>
      <c r="H205">
        <f>COUNTIFS(Formulas!B$3:B$1000,'Stats for predictor'!B205,Formulas!C$3:C$1000,'Stats for predictor'!C205,Formulas!AC$3:AC$1000,2)</f>
        <v>0</v>
      </c>
      <c r="I205">
        <f>COUNTIFS(Formulas!B$3:B$1000,'Stats for predictor'!B205,Formulas!C$3:C$1000,'Stats for predictor'!C205,Formulas!AC$3:AC$1000,1)</f>
        <v>0</v>
      </c>
      <c r="J205">
        <f>COUNTIFS(Formulas!B$3:B$1000,'Stats for predictor'!B205,Formulas!C$3:C$1000,'Stats for predictor'!C205,Formulas!AC$3:AC$1000,0)</f>
        <v>888</v>
      </c>
      <c r="K205">
        <f>Formulas!P206</f>
        <v>0</v>
      </c>
      <c r="L205">
        <f>Formulas!R206</f>
        <v>0</v>
      </c>
      <c r="M205">
        <f>Formulas!T254</f>
        <v>0</v>
      </c>
      <c r="N205" s="15" t="e">
        <f>Formulas!V206</f>
        <v>#DIV/0!</v>
      </c>
      <c r="O205">
        <f>Formulas!U206</f>
        <v>0</v>
      </c>
      <c r="P205" s="15" t="e">
        <f>Formulas!W206</f>
        <v>#DIV/0!</v>
      </c>
    </row>
    <row r="206" spans="1:16">
      <c r="A206">
        <f>Formulas!A207</f>
        <v>0</v>
      </c>
      <c r="B206">
        <f>Formulas!B207</f>
        <v>0</v>
      </c>
      <c r="C206">
        <f>Formulas!C207</f>
        <v>0</v>
      </c>
      <c r="D206">
        <f>Formulas!AC207</f>
        <v>0</v>
      </c>
      <c r="E206">
        <f t="shared" si="3"/>
        <v>0</v>
      </c>
      <c r="F206">
        <f>COUNTIFS(Formulas!B$3:B$1000,'Stats for predictor'!B206,Formulas!C$3:C$1000,'Stats for predictor'!C206,Formulas!AC$3:AC$1000,4)</f>
        <v>0</v>
      </c>
      <c r="G206">
        <f>COUNTIFS(Formulas!B$3:B$1000,'Stats for predictor'!B206,Formulas!C$3:C$1000,'Stats for predictor'!C206,Formulas!AC$3:AC$1000,3)</f>
        <v>0</v>
      </c>
      <c r="H206">
        <f>COUNTIFS(Formulas!B$3:B$1000,'Stats for predictor'!B206,Formulas!C$3:C$1000,'Stats for predictor'!C206,Formulas!AC$3:AC$1000,2)</f>
        <v>0</v>
      </c>
      <c r="I206">
        <f>COUNTIFS(Formulas!B$3:B$1000,'Stats for predictor'!B206,Formulas!C$3:C$1000,'Stats for predictor'!C206,Formulas!AC$3:AC$1000,1)</f>
        <v>0</v>
      </c>
      <c r="J206">
        <f>COUNTIFS(Formulas!B$3:B$1000,'Stats for predictor'!B206,Formulas!C$3:C$1000,'Stats for predictor'!C206,Formulas!AC$3:AC$1000,0)</f>
        <v>888</v>
      </c>
      <c r="K206">
        <f>Formulas!P207</f>
        <v>0</v>
      </c>
      <c r="L206">
        <f>Formulas!R207</f>
        <v>0</v>
      </c>
      <c r="M206">
        <f>Formulas!T255</f>
        <v>0</v>
      </c>
      <c r="N206" s="15" t="e">
        <f>Formulas!V207</f>
        <v>#DIV/0!</v>
      </c>
      <c r="O206">
        <f>Formulas!U207</f>
        <v>0</v>
      </c>
      <c r="P206" s="15" t="e">
        <f>Formulas!W207</f>
        <v>#DIV/0!</v>
      </c>
    </row>
    <row r="207" spans="1:16">
      <c r="A207">
        <f>Formulas!A208</f>
        <v>0</v>
      </c>
      <c r="B207">
        <f>Formulas!B208</f>
        <v>0</v>
      </c>
      <c r="C207">
        <f>Formulas!C208</f>
        <v>0</v>
      </c>
      <c r="D207">
        <f>Formulas!AC208</f>
        <v>0</v>
      </c>
      <c r="E207">
        <f t="shared" si="3"/>
        <v>0</v>
      </c>
      <c r="F207">
        <f>COUNTIFS(Formulas!B$3:B$1000,'Stats for predictor'!B207,Formulas!C$3:C$1000,'Stats for predictor'!C207,Formulas!AC$3:AC$1000,4)</f>
        <v>0</v>
      </c>
      <c r="G207">
        <f>COUNTIFS(Formulas!B$3:B$1000,'Stats for predictor'!B207,Formulas!C$3:C$1000,'Stats for predictor'!C207,Formulas!AC$3:AC$1000,3)</f>
        <v>0</v>
      </c>
      <c r="H207">
        <f>COUNTIFS(Formulas!B$3:B$1000,'Stats for predictor'!B207,Formulas!C$3:C$1000,'Stats for predictor'!C207,Formulas!AC$3:AC$1000,2)</f>
        <v>0</v>
      </c>
      <c r="I207">
        <f>COUNTIFS(Formulas!B$3:B$1000,'Stats for predictor'!B207,Formulas!C$3:C$1000,'Stats for predictor'!C207,Formulas!AC$3:AC$1000,1)</f>
        <v>0</v>
      </c>
      <c r="J207">
        <f>COUNTIFS(Formulas!B$3:B$1000,'Stats for predictor'!B207,Formulas!C$3:C$1000,'Stats for predictor'!C207,Formulas!AC$3:AC$1000,0)</f>
        <v>888</v>
      </c>
      <c r="K207">
        <f>Formulas!P208</f>
        <v>0</v>
      </c>
      <c r="L207">
        <f>Formulas!R208</f>
        <v>0</v>
      </c>
      <c r="M207">
        <f>Formulas!T256</f>
        <v>0</v>
      </c>
      <c r="N207" s="15" t="e">
        <f>Formulas!V208</f>
        <v>#DIV/0!</v>
      </c>
      <c r="O207">
        <f>Formulas!U208</f>
        <v>0</v>
      </c>
      <c r="P207" s="15" t="e">
        <f>Formulas!W208</f>
        <v>#DIV/0!</v>
      </c>
    </row>
    <row r="208" spans="1:16">
      <c r="A208">
        <f>Formulas!A209</f>
        <v>0</v>
      </c>
      <c r="B208">
        <f>Formulas!B209</f>
        <v>0</v>
      </c>
      <c r="C208">
        <f>Formulas!C209</f>
        <v>0</v>
      </c>
      <c r="D208">
        <f>Formulas!AC209</f>
        <v>0</v>
      </c>
      <c r="E208">
        <f t="shared" si="3"/>
        <v>0</v>
      </c>
      <c r="F208">
        <f>COUNTIFS(Formulas!B$3:B$1000,'Stats for predictor'!B208,Formulas!C$3:C$1000,'Stats for predictor'!C208,Formulas!AC$3:AC$1000,4)</f>
        <v>0</v>
      </c>
      <c r="G208">
        <f>COUNTIFS(Formulas!B$3:B$1000,'Stats for predictor'!B208,Formulas!C$3:C$1000,'Stats for predictor'!C208,Formulas!AC$3:AC$1000,3)</f>
        <v>0</v>
      </c>
      <c r="H208">
        <f>COUNTIFS(Formulas!B$3:B$1000,'Stats for predictor'!B208,Formulas!C$3:C$1000,'Stats for predictor'!C208,Formulas!AC$3:AC$1000,2)</f>
        <v>0</v>
      </c>
      <c r="I208">
        <f>COUNTIFS(Formulas!B$3:B$1000,'Stats for predictor'!B208,Formulas!C$3:C$1000,'Stats for predictor'!C208,Formulas!AC$3:AC$1000,1)</f>
        <v>0</v>
      </c>
      <c r="J208">
        <f>COUNTIFS(Formulas!B$3:B$1000,'Stats for predictor'!B208,Formulas!C$3:C$1000,'Stats for predictor'!C208,Formulas!AC$3:AC$1000,0)</f>
        <v>888</v>
      </c>
      <c r="K208">
        <f>Formulas!P209</f>
        <v>0</v>
      </c>
      <c r="L208">
        <f>Formulas!R209</f>
        <v>0</v>
      </c>
      <c r="M208">
        <f>Formulas!T257</f>
        <v>0</v>
      </c>
      <c r="N208" s="15" t="e">
        <f>Formulas!V209</f>
        <v>#DIV/0!</v>
      </c>
      <c r="O208">
        <f>Formulas!U209</f>
        <v>0</v>
      </c>
      <c r="P208" s="15" t="e">
        <f>Formulas!W209</f>
        <v>#DIV/0!</v>
      </c>
    </row>
    <row r="209" spans="1:16">
      <c r="A209">
        <f>Formulas!A210</f>
        <v>0</v>
      </c>
      <c r="B209">
        <f>Formulas!B210</f>
        <v>0</v>
      </c>
      <c r="C209">
        <f>Formulas!C210</f>
        <v>0</v>
      </c>
      <c r="D209">
        <f>Formulas!AC210</f>
        <v>0</v>
      </c>
      <c r="E209">
        <f t="shared" si="3"/>
        <v>0</v>
      </c>
      <c r="F209">
        <f>COUNTIFS(Formulas!B$3:B$1000,'Stats for predictor'!B209,Formulas!C$3:C$1000,'Stats for predictor'!C209,Formulas!AC$3:AC$1000,4)</f>
        <v>0</v>
      </c>
      <c r="G209">
        <f>COUNTIFS(Formulas!B$3:B$1000,'Stats for predictor'!B209,Formulas!C$3:C$1000,'Stats for predictor'!C209,Formulas!AC$3:AC$1000,3)</f>
        <v>0</v>
      </c>
      <c r="H209">
        <f>COUNTIFS(Formulas!B$3:B$1000,'Stats for predictor'!B209,Formulas!C$3:C$1000,'Stats for predictor'!C209,Formulas!AC$3:AC$1000,2)</f>
        <v>0</v>
      </c>
      <c r="I209">
        <f>COUNTIFS(Formulas!B$3:B$1000,'Stats for predictor'!B209,Formulas!C$3:C$1000,'Stats for predictor'!C209,Formulas!AC$3:AC$1000,1)</f>
        <v>0</v>
      </c>
      <c r="J209">
        <f>COUNTIFS(Formulas!B$3:B$1000,'Stats for predictor'!B209,Formulas!C$3:C$1000,'Stats for predictor'!C209,Formulas!AC$3:AC$1000,0)</f>
        <v>888</v>
      </c>
      <c r="K209">
        <f>Formulas!P210</f>
        <v>0</v>
      </c>
      <c r="L209">
        <f>Formulas!R210</f>
        <v>0</v>
      </c>
      <c r="M209">
        <f>Formulas!T258</f>
        <v>0</v>
      </c>
      <c r="N209" s="15" t="e">
        <f>Formulas!V210</f>
        <v>#DIV/0!</v>
      </c>
      <c r="O209">
        <f>Formulas!U210</f>
        <v>0</v>
      </c>
      <c r="P209" s="15" t="e">
        <f>Formulas!W210</f>
        <v>#DIV/0!</v>
      </c>
    </row>
    <row r="210" spans="1:16">
      <c r="A210">
        <f>Formulas!A211</f>
        <v>0</v>
      </c>
      <c r="B210">
        <f>Formulas!B211</f>
        <v>0</v>
      </c>
      <c r="C210">
        <f>Formulas!C211</f>
        <v>0</v>
      </c>
      <c r="D210">
        <f>Formulas!AC211</f>
        <v>0</v>
      </c>
      <c r="E210">
        <f t="shared" si="3"/>
        <v>0</v>
      </c>
      <c r="F210">
        <f>COUNTIFS(Formulas!B$3:B$1000,'Stats for predictor'!B210,Formulas!C$3:C$1000,'Stats for predictor'!C210,Formulas!AC$3:AC$1000,4)</f>
        <v>0</v>
      </c>
      <c r="G210">
        <f>COUNTIFS(Formulas!B$3:B$1000,'Stats for predictor'!B210,Formulas!C$3:C$1000,'Stats for predictor'!C210,Formulas!AC$3:AC$1000,3)</f>
        <v>0</v>
      </c>
      <c r="H210">
        <f>COUNTIFS(Formulas!B$3:B$1000,'Stats for predictor'!B210,Formulas!C$3:C$1000,'Stats for predictor'!C210,Formulas!AC$3:AC$1000,2)</f>
        <v>0</v>
      </c>
      <c r="I210">
        <f>COUNTIFS(Formulas!B$3:B$1000,'Stats for predictor'!B210,Formulas!C$3:C$1000,'Stats for predictor'!C210,Formulas!AC$3:AC$1000,1)</f>
        <v>0</v>
      </c>
      <c r="J210">
        <f>COUNTIFS(Formulas!B$3:B$1000,'Stats for predictor'!B210,Formulas!C$3:C$1000,'Stats for predictor'!C210,Formulas!AC$3:AC$1000,0)</f>
        <v>888</v>
      </c>
      <c r="K210">
        <f>Formulas!P211</f>
        <v>0</v>
      </c>
      <c r="L210">
        <f>Formulas!R211</f>
        <v>0</v>
      </c>
      <c r="M210">
        <f>Formulas!T259</f>
        <v>0</v>
      </c>
      <c r="N210" s="15" t="e">
        <f>Formulas!V211</f>
        <v>#DIV/0!</v>
      </c>
      <c r="O210">
        <f>Formulas!U211</f>
        <v>0</v>
      </c>
      <c r="P210" s="15" t="e">
        <f>Formulas!W211</f>
        <v>#DIV/0!</v>
      </c>
    </row>
    <row r="211" spans="1:16">
      <c r="A211">
        <f>Formulas!A212</f>
        <v>0</v>
      </c>
      <c r="B211">
        <f>Formulas!B212</f>
        <v>0</v>
      </c>
      <c r="C211">
        <f>Formulas!C212</f>
        <v>0</v>
      </c>
      <c r="D211">
        <f>Formulas!AC212</f>
        <v>0</v>
      </c>
      <c r="E211">
        <f t="shared" si="3"/>
        <v>0</v>
      </c>
      <c r="F211">
        <f>COUNTIFS(Formulas!B$3:B$1000,'Stats for predictor'!B211,Formulas!C$3:C$1000,'Stats for predictor'!C211,Formulas!AC$3:AC$1000,4)</f>
        <v>0</v>
      </c>
      <c r="G211">
        <f>COUNTIFS(Formulas!B$3:B$1000,'Stats for predictor'!B211,Formulas!C$3:C$1000,'Stats for predictor'!C211,Formulas!AC$3:AC$1000,3)</f>
        <v>0</v>
      </c>
      <c r="H211">
        <f>COUNTIFS(Formulas!B$3:B$1000,'Stats for predictor'!B211,Formulas!C$3:C$1000,'Stats for predictor'!C211,Formulas!AC$3:AC$1000,2)</f>
        <v>0</v>
      </c>
      <c r="I211">
        <f>COUNTIFS(Formulas!B$3:B$1000,'Stats for predictor'!B211,Formulas!C$3:C$1000,'Stats for predictor'!C211,Formulas!AC$3:AC$1000,1)</f>
        <v>0</v>
      </c>
      <c r="J211">
        <f>COUNTIFS(Formulas!B$3:B$1000,'Stats for predictor'!B211,Formulas!C$3:C$1000,'Stats for predictor'!C211,Formulas!AC$3:AC$1000,0)</f>
        <v>888</v>
      </c>
      <c r="K211">
        <f>Formulas!P212</f>
        <v>0</v>
      </c>
      <c r="L211">
        <f>Formulas!R212</f>
        <v>0</v>
      </c>
      <c r="M211">
        <f>Formulas!T260</f>
        <v>0</v>
      </c>
      <c r="N211" s="15" t="e">
        <f>Formulas!V212</f>
        <v>#DIV/0!</v>
      </c>
      <c r="O211">
        <f>Formulas!U212</f>
        <v>0</v>
      </c>
      <c r="P211" s="15" t="e">
        <f>Formulas!W212</f>
        <v>#DIV/0!</v>
      </c>
    </row>
    <row r="212" spans="1:16">
      <c r="A212">
        <f>Formulas!A213</f>
        <v>0</v>
      </c>
      <c r="B212">
        <f>Formulas!B213</f>
        <v>0</v>
      </c>
      <c r="C212">
        <f>Formulas!C213</f>
        <v>0</v>
      </c>
      <c r="D212">
        <f>Formulas!AC213</f>
        <v>0</v>
      </c>
      <c r="E212">
        <f t="shared" si="3"/>
        <v>0</v>
      </c>
      <c r="F212">
        <f>COUNTIFS(Formulas!B$3:B$1000,'Stats for predictor'!B212,Formulas!C$3:C$1000,'Stats for predictor'!C212,Formulas!AC$3:AC$1000,4)</f>
        <v>0</v>
      </c>
      <c r="G212">
        <f>COUNTIFS(Formulas!B$3:B$1000,'Stats for predictor'!B212,Formulas!C$3:C$1000,'Stats for predictor'!C212,Formulas!AC$3:AC$1000,3)</f>
        <v>0</v>
      </c>
      <c r="H212">
        <f>COUNTIFS(Formulas!B$3:B$1000,'Stats for predictor'!B212,Formulas!C$3:C$1000,'Stats for predictor'!C212,Formulas!AC$3:AC$1000,2)</f>
        <v>0</v>
      </c>
      <c r="I212">
        <f>COUNTIFS(Formulas!B$3:B$1000,'Stats for predictor'!B212,Formulas!C$3:C$1000,'Stats for predictor'!C212,Formulas!AC$3:AC$1000,1)</f>
        <v>0</v>
      </c>
      <c r="J212">
        <f>COUNTIFS(Formulas!B$3:B$1000,'Stats for predictor'!B212,Formulas!C$3:C$1000,'Stats for predictor'!C212,Formulas!AC$3:AC$1000,0)</f>
        <v>888</v>
      </c>
      <c r="K212">
        <f>Formulas!P213</f>
        <v>0</v>
      </c>
      <c r="L212">
        <f>Formulas!R213</f>
        <v>0</v>
      </c>
      <c r="M212">
        <f>Formulas!T261</f>
        <v>0</v>
      </c>
      <c r="N212" s="15" t="e">
        <f>Formulas!V213</f>
        <v>#DIV/0!</v>
      </c>
      <c r="O212">
        <f>Formulas!U213</f>
        <v>0</v>
      </c>
      <c r="P212" s="15" t="e">
        <f>Formulas!W213</f>
        <v>#DIV/0!</v>
      </c>
    </row>
    <row r="213" spans="1:16">
      <c r="A213">
        <f>Formulas!A214</f>
        <v>0</v>
      </c>
      <c r="B213">
        <f>Formulas!B214</f>
        <v>0</v>
      </c>
      <c r="C213">
        <f>Formulas!C214</f>
        <v>0</v>
      </c>
      <c r="D213">
        <f>Formulas!AC214</f>
        <v>0</v>
      </c>
      <c r="E213">
        <f t="shared" si="3"/>
        <v>0</v>
      </c>
      <c r="F213">
        <f>COUNTIFS(Formulas!B$3:B$1000,'Stats for predictor'!B213,Formulas!C$3:C$1000,'Stats for predictor'!C213,Formulas!AC$3:AC$1000,4)</f>
        <v>0</v>
      </c>
      <c r="G213">
        <f>COUNTIFS(Formulas!B$3:B$1000,'Stats for predictor'!B213,Formulas!C$3:C$1000,'Stats for predictor'!C213,Formulas!AC$3:AC$1000,3)</f>
        <v>0</v>
      </c>
      <c r="H213">
        <f>COUNTIFS(Formulas!B$3:B$1000,'Stats for predictor'!B213,Formulas!C$3:C$1000,'Stats for predictor'!C213,Formulas!AC$3:AC$1000,2)</f>
        <v>0</v>
      </c>
      <c r="I213">
        <f>COUNTIFS(Formulas!B$3:B$1000,'Stats for predictor'!B213,Formulas!C$3:C$1000,'Stats for predictor'!C213,Formulas!AC$3:AC$1000,1)</f>
        <v>0</v>
      </c>
      <c r="J213">
        <f>COUNTIFS(Formulas!B$3:B$1000,'Stats for predictor'!B213,Formulas!C$3:C$1000,'Stats for predictor'!C213,Formulas!AC$3:AC$1000,0)</f>
        <v>888</v>
      </c>
      <c r="K213">
        <f>Formulas!P214</f>
        <v>0</v>
      </c>
      <c r="L213">
        <f>Formulas!R214</f>
        <v>0</v>
      </c>
      <c r="M213">
        <f>Formulas!T262</f>
        <v>0</v>
      </c>
      <c r="N213" s="15" t="e">
        <f>Formulas!V214</f>
        <v>#DIV/0!</v>
      </c>
      <c r="O213">
        <f>Formulas!U214</f>
        <v>0</v>
      </c>
      <c r="P213" s="15" t="e">
        <f>Formulas!W214</f>
        <v>#DIV/0!</v>
      </c>
    </row>
    <row r="214" spans="1:16">
      <c r="A214">
        <f>Formulas!A215</f>
        <v>0</v>
      </c>
      <c r="B214">
        <f>Formulas!B215</f>
        <v>0</v>
      </c>
      <c r="C214">
        <f>Formulas!C215</f>
        <v>0</v>
      </c>
      <c r="D214">
        <f>Formulas!AC215</f>
        <v>0</v>
      </c>
      <c r="E214">
        <f t="shared" si="3"/>
        <v>0</v>
      </c>
      <c r="F214">
        <f>COUNTIFS(Formulas!B$3:B$1000,'Stats for predictor'!B214,Formulas!C$3:C$1000,'Stats for predictor'!C214,Formulas!AC$3:AC$1000,4)</f>
        <v>0</v>
      </c>
      <c r="G214">
        <f>COUNTIFS(Formulas!B$3:B$1000,'Stats for predictor'!B214,Formulas!C$3:C$1000,'Stats for predictor'!C214,Formulas!AC$3:AC$1000,3)</f>
        <v>0</v>
      </c>
      <c r="H214">
        <f>COUNTIFS(Formulas!B$3:B$1000,'Stats for predictor'!B214,Formulas!C$3:C$1000,'Stats for predictor'!C214,Formulas!AC$3:AC$1000,2)</f>
        <v>0</v>
      </c>
      <c r="I214">
        <f>COUNTIFS(Formulas!B$3:B$1000,'Stats for predictor'!B214,Formulas!C$3:C$1000,'Stats for predictor'!C214,Formulas!AC$3:AC$1000,1)</f>
        <v>0</v>
      </c>
      <c r="J214">
        <f>COUNTIFS(Formulas!B$3:B$1000,'Stats for predictor'!B214,Formulas!C$3:C$1000,'Stats for predictor'!C214,Formulas!AC$3:AC$1000,0)</f>
        <v>888</v>
      </c>
      <c r="K214">
        <f>Formulas!P215</f>
        <v>0</v>
      </c>
      <c r="L214">
        <f>Formulas!R215</f>
        <v>0</v>
      </c>
      <c r="M214">
        <f>Formulas!T263</f>
        <v>0</v>
      </c>
      <c r="N214" s="15" t="e">
        <f>Formulas!V215</f>
        <v>#DIV/0!</v>
      </c>
      <c r="O214">
        <f>Formulas!U215</f>
        <v>0</v>
      </c>
      <c r="P214" s="15" t="e">
        <f>Formulas!W215</f>
        <v>#DIV/0!</v>
      </c>
    </row>
    <row r="215" spans="1:16">
      <c r="A215">
        <f>Formulas!A216</f>
        <v>0</v>
      </c>
      <c r="B215">
        <f>Formulas!B216</f>
        <v>0</v>
      </c>
      <c r="C215">
        <f>Formulas!C216</f>
        <v>0</v>
      </c>
      <c r="D215">
        <f>Formulas!AC216</f>
        <v>0</v>
      </c>
      <c r="E215">
        <f t="shared" si="3"/>
        <v>0</v>
      </c>
      <c r="F215">
        <f>COUNTIFS(Formulas!B$3:B$1000,'Stats for predictor'!B215,Formulas!C$3:C$1000,'Stats for predictor'!C215,Formulas!AC$3:AC$1000,4)</f>
        <v>0</v>
      </c>
      <c r="G215">
        <f>COUNTIFS(Formulas!B$3:B$1000,'Stats for predictor'!B215,Formulas!C$3:C$1000,'Stats for predictor'!C215,Formulas!AC$3:AC$1000,3)</f>
        <v>0</v>
      </c>
      <c r="H215">
        <f>COUNTIFS(Formulas!B$3:B$1000,'Stats for predictor'!B215,Formulas!C$3:C$1000,'Stats for predictor'!C215,Formulas!AC$3:AC$1000,2)</f>
        <v>0</v>
      </c>
      <c r="I215">
        <f>COUNTIFS(Formulas!B$3:B$1000,'Stats for predictor'!B215,Formulas!C$3:C$1000,'Stats for predictor'!C215,Formulas!AC$3:AC$1000,1)</f>
        <v>0</v>
      </c>
      <c r="J215">
        <f>COUNTIFS(Formulas!B$3:B$1000,'Stats for predictor'!B215,Formulas!C$3:C$1000,'Stats for predictor'!C215,Formulas!AC$3:AC$1000,0)</f>
        <v>888</v>
      </c>
      <c r="K215">
        <f>Formulas!P216</f>
        <v>0</v>
      </c>
      <c r="L215">
        <f>Formulas!R216</f>
        <v>0</v>
      </c>
      <c r="M215">
        <f>Formulas!T264</f>
        <v>0</v>
      </c>
      <c r="N215" s="15" t="e">
        <f>Formulas!V216</f>
        <v>#DIV/0!</v>
      </c>
      <c r="O215">
        <f>Formulas!U216</f>
        <v>0</v>
      </c>
      <c r="P215" s="15" t="e">
        <f>Formulas!W216</f>
        <v>#DIV/0!</v>
      </c>
    </row>
    <row r="216" spans="1:16">
      <c r="A216">
        <f>Formulas!A217</f>
        <v>0</v>
      </c>
      <c r="B216">
        <f>Formulas!B217</f>
        <v>0</v>
      </c>
      <c r="C216">
        <f>Formulas!C217</f>
        <v>0</v>
      </c>
      <c r="D216">
        <f>Formulas!AC217</f>
        <v>0</v>
      </c>
      <c r="E216">
        <f t="shared" si="3"/>
        <v>0</v>
      </c>
      <c r="F216">
        <f>COUNTIFS(Formulas!B$3:B$1000,'Stats for predictor'!B216,Formulas!C$3:C$1000,'Stats for predictor'!C216,Formulas!AC$3:AC$1000,4)</f>
        <v>0</v>
      </c>
      <c r="G216">
        <f>COUNTIFS(Formulas!B$3:B$1000,'Stats for predictor'!B216,Formulas!C$3:C$1000,'Stats for predictor'!C216,Formulas!AC$3:AC$1000,3)</f>
        <v>0</v>
      </c>
      <c r="H216">
        <f>COUNTIFS(Formulas!B$3:B$1000,'Stats for predictor'!B216,Formulas!C$3:C$1000,'Stats for predictor'!C216,Formulas!AC$3:AC$1000,2)</f>
        <v>0</v>
      </c>
      <c r="I216">
        <f>COUNTIFS(Formulas!B$3:B$1000,'Stats for predictor'!B216,Formulas!C$3:C$1000,'Stats for predictor'!C216,Formulas!AC$3:AC$1000,1)</f>
        <v>0</v>
      </c>
      <c r="J216">
        <f>COUNTIFS(Formulas!B$3:B$1000,'Stats for predictor'!B216,Formulas!C$3:C$1000,'Stats for predictor'!C216,Formulas!AC$3:AC$1000,0)</f>
        <v>888</v>
      </c>
      <c r="K216">
        <f>Formulas!P217</f>
        <v>0</v>
      </c>
      <c r="L216">
        <f>Formulas!R217</f>
        <v>0</v>
      </c>
      <c r="M216">
        <f>Formulas!T265</f>
        <v>0</v>
      </c>
      <c r="N216" s="15" t="e">
        <f>Formulas!V217</f>
        <v>#DIV/0!</v>
      </c>
      <c r="O216">
        <f>Formulas!U217</f>
        <v>0</v>
      </c>
      <c r="P216" s="15" t="e">
        <f>Formulas!W217</f>
        <v>#DIV/0!</v>
      </c>
    </row>
    <row r="217" spans="1:16">
      <c r="A217">
        <f>Formulas!A218</f>
        <v>0</v>
      </c>
      <c r="B217">
        <f>Formulas!B218</f>
        <v>0</v>
      </c>
      <c r="C217">
        <f>Formulas!C218</f>
        <v>0</v>
      </c>
      <c r="D217">
        <f>Formulas!AC218</f>
        <v>0</v>
      </c>
      <c r="E217">
        <f t="shared" si="3"/>
        <v>0</v>
      </c>
      <c r="F217">
        <f>COUNTIFS(Formulas!B$3:B$1000,'Stats for predictor'!B217,Formulas!C$3:C$1000,'Stats for predictor'!C217,Formulas!AC$3:AC$1000,4)</f>
        <v>0</v>
      </c>
      <c r="G217">
        <f>COUNTIFS(Formulas!B$3:B$1000,'Stats for predictor'!B217,Formulas!C$3:C$1000,'Stats for predictor'!C217,Formulas!AC$3:AC$1000,3)</f>
        <v>0</v>
      </c>
      <c r="H217">
        <f>COUNTIFS(Formulas!B$3:B$1000,'Stats for predictor'!B217,Formulas!C$3:C$1000,'Stats for predictor'!C217,Formulas!AC$3:AC$1000,2)</f>
        <v>0</v>
      </c>
      <c r="I217">
        <f>COUNTIFS(Formulas!B$3:B$1000,'Stats for predictor'!B217,Formulas!C$3:C$1000,'Stats for predictor'!C217,Formulas!AC$3:AC$1000,1)</f>
        <v>0</v>
      </c>
      <c r="J217">
        <f>COUNTIFS(Formulas!B$3:B$1000,'Stats for predictor'!B217,Formulas!C$3:C$1000,'Stats for predictor'!C217,Formulas!AC$3:AC$1000,0)</f>
        <v>888</v>
      </c>
      <c r="K217">
        <f>Formulas!P218</f>
        <v>0</v>
      </c>
      <c r="L217">
        <f>Formulas!R218</f>
        <v>0</v>
      </c>
      <c r="M217">
        <f>Formulas!T266</f>
        <v>0</v>
      </c>
      <c r="N217" s="15" t="e">
        <f>Formulas!V218</f>
        <v>#DIV/0!</v>
      </c>
      <c r="O217">
        <f>Formulas!U218</f>
        <v>0</v>
      </c>
      <c r="P217" s="15" t="e">
        <f>Formulas!W218</f>
        <v>#DIV/0!</v>
      </c>
    </row>
    <row r="218" spans="1:16">
      <c r="A218">
        <f>Formulas!A219</f>
        <v>0</v>
      </c>
      <c r="B218">
        <f>Formulas!B219</f>
        <v>0</v>
      </c>
      <c r="C218">
        <f>Formulas!C219</f>
        <v>0</v>
      </c>
      <c r="D218">
        <f>Formulas!AC219</f>
        <v>0</v>
      </c>
      <c r="E218">
        <f t="shared" si="3"/>
        <v>0</v>
      </c>
      <c r="F218">
        <f>COUNTIFS(Formulas!B$3:B$1000,'Stats for predictor'!B218,Formulas!C$3:C$1000,'Stats for predictor'!C218,Formulas!AC$3:AC$1000,4)</f>
        <v>0</v>
      </c>
      <c r="G218">
        <f>COUNTIFS(Formulas!B$3:B$1000,'Stats for predictor'!B218,Formulas!C$3:C$1000,'Stats for predictor'!C218,Formulas!AC$3:AC$1000,3)</f>
        <v>0</v>
      </c>
      <c r="H218">
        <f>COUNTIFS(Formulas!B$3:B$1000,'Stats for predictor'!B218,Formulas!C$3:C$1000,'Stats for predictor'!C218,Formulas!AC$3:AC$1000,2)</f>
        <v>0</v>
      </c>
      <c r="I218">
        <f>COUNTIFS(Formulas!B$3:B$1000,'Stats for predictor'!B218,Formulas!C$3:C$1000,'Stats for predictor'!C218,Formulas!AC$3:AC$1000,1)</f>
        <v>0</v>
      </c>
      <c r="J218">
        <f>COUNTIFS(Formulas!B$3:B$1000,'Stats for predictor'!B218,Formulas!C$3:C$1000,'Stats for predictor'!C218,Formulas!AC$3:AC$1000,0)</f>
        <v>888</v>
      </c>
      <c r="K218">
        <f>Formulas!P219</f>
        <v>0</v>
      </c>
      <c r="L218">
        <f>Formulas!R219</f>
        <v>0</v>
      </c>
      <c r="M218">
        <f>Formulas!T267</f>
        <v>0</v>
      </c>
      <c r="N218" s="15" t="e">
        <f>Formulas!V219</f>
        <v>#DIV/0!</v>
      </c>
      <c r="O218">
        <f>Formulas!U219</f>
        <v>0</v>
      </c>
      <c r="P218" s="15" t="e">
        <f>Formulas!W219</f>
        <v>#DIV/0!</v>
      </c>
    </row>
    <row r="219" spans="1:16">
      <c r="A219">
        <f>Formulas!A220</f>
        <v>0</v>
      </c>
      <c r="B219">
        <f>Formulas!B220</f>
        <v>0</v>
      </c>
      <c r="C219">
        <f>Formulas!C220</f>
        <v>0</v>
      </c>
      <c r="D219">
        <f>Formulas!AC220</f>
        <v>0</v>
      </c>
      <c r="E219">
        <f t="shared" si="3"/>
        <v>0</v>
      </c>
      <c r="F219">
        <f>COUNTIFS(Formulas!B$3:B$1000,'Stats for predictor'!B219,Formulas!C$3:C$1000,'Stats for predictor'!C219,Formulas!AC$3:AC$1000,4)</f>
        <v>0</v>
      </c>
      <c r="G219">
        <f>COUNTIFS(Formulas!B$3:B$1000,'Stats for predictor'!B219,Formulas!C$3:C$1000,'Stats for predictor'!C219,Formulas!AC$3:AC$1000,3)</f>
        <v>0</v>
      </c>
      <c r="H219">
        <f>COUNTIFS(Formulas!B$3:B$1000,'Stats for predictor'!B219,Formulas!C$3:C$1000,'Stats for predictor'!C219,Formulas!AC$3:AC$1000,2)</f>
        <v>0</v>
      </c>
      <c r="I219">
        <f>COUNTIFS(Formulas!B$3:B$1000,'Stats for predictor'!B219,Formulas!C$3:C$1000,'Stats for predictor'!C219,Formulas!AC$3:AC$1000,1)</f>
        <v>0</v>
      </c>
      <c r="J219">
        <f>COUNTIFS(Formulas!B$3:B$1000,'Stats for predictor'!B219,Formulas!C$3:C$1000,'Stats for predictor'!C219,Formulas!AC$3:AC$1000,0)</f>
        <v>888</v>
      </c>
      <c r="K219">
        <f>Formulas!P220</f>
        <v>0</v>
      </c>
      <c r="L219">
        <f>Formulas!R220</f>
        <v>0</v>
      </c>
      <c r="M219">
        <f>Formulas!T268</f>
        <v>0</v>
      </c>
      <c r="N219" s="15" t="e">
        <f>Formulas!V220</f>
        <v>#DIV/0!</v>
      </c>
      <c r="O219">
        <f>Formulas!U220</f>
        <v>0</v>
      </c>
      <c r="P219" s="15" t="e">
        <f>Formulas!W220</f>
        <v>#DIV/0!</v>
      </c>
    </row>
    <row r="220" spans="1:16">
      <c r="A220">
        <f>Formulas!A221</f>
        <v>0</v>
      </c>
      <c r="B220">
        <f>Formulas!B221</f>
        <v>0</v>
      </c>
      <c r="C220">
        <f>Formulas!C221</f>
        <v>0</v>
      </c>
      <c r="D220">
        <f>Formulas!AC221</f>
        <v>0</v>
      </c>
      <c r="E220">
        <f t="shared" si="3"/>
        <v>0</v>
      </c>
      <c r="F220">
        <f>COUNTIFS(Formulas!B$3:B$1000,'Stats for predictor'!B220,Formulas!C$3:C$1000,'Stats for predictor'!C220,Formulas!AC$3:AC$1000,4)</f>
        <v>0</v>
      </c>
      <c r="G220">
        <f>COUNTIFS(Formulas!B$3:B$1000,'Stats for predictor'!B220,Formulas!C$3:C$1000,'Stats for predictor'!C220,Formulas!AC$3:AC$1000,3)</f>
        <v>0</v>
      </c>
      <c r="H220">
        <f>COUNTIFS(Formulas!B$3:B$1000,'Stats for predictor'!B220,Formulas!C$3:C$1000,'Stats for predictor'!C220,Formulas!AC$3:AC$1000,2)</f>
        <v>0</v>
      </c>
      <c r="I220">
        <f>COUNTIFS(Formulas!B$3:B$1000,'Stats for predictor'!B220,Formulas!C$3:C$1000,'Stats for predictor'!C220,Formulas!AC$3:AC$1000,1)</f>
        <v>0</v>
      </c>
      <c r="J220">
        <f>COUNTIFS(Formulas!B$3:B$1000,'Stats for predictor'!B220,Formulas!C$3:C$1000,'Stats for predictor'!C220,Formulas!AC$3:AC$1000,0)</f>
        <v>888</v>
      </c>
      <c r="K220">
        <f>Formulas!P221</f>
        <v>0</v>
      </c>
      <c r="L220">
        <f>Formulas!R221</f>
        <v>0</v>
      </c>
      <c r="M220">
        <f>Formulas!T269</f>
        <v>0</v>
      </c>
      <c r="N220" s="15" t="e">
        <f>Formulas!V221</f>
        <v>#DIV/0!</v>
      </c>
      <c r="O220">
        <f>Formulas!U221</f>
        <v>0</v>
      </c>
      <c r="P220" s="15" t="e">
        <f>Formulas!W221</f>
        <v>#DIV/0!</v>
      </c>
    </row>
    <row r="221" spans="1:16">
      <c r="A221">
        <f>Formulas!A222</f>
        <v>0</v>
      </c>
      <c r="B221">
        <f>Formulas!B222</f>
        <v>0</v>
      </c>
      <c r="C221">
        <f>Formulas!C222</f>
        <v>0</v>
      </c>
      <c r="D221">
        <f>Formulas!AC222</f>
        <v>0</v>
      </c>
      <c r="E221">
        <f t="shared" si="3"/>
        <v>0</v>
      </c>
      <c r="F221">
        <f>COUNTIFS(Formulas!B$3:B$1000,'Stats for predictor'!B221,Formulas!C$3:C$1000,'Stats for predictor'!C221,Formulas!AC$3:AC$1000,4)</f>
        <v>0</v>
      </c>
      <c r="G221">
        <f>COUNTIFS(Formulas!B$3:B$1000,'Stats for predictor'!B221,Formulas!C$3:C$1000,'Stats for predictor'!C221,Formulas!AC$3:AC$1000,3)</f>
        <v>0</v>
      </c>
      <c r="H221">
        <f>COUNTIFS(Formulas!B$3:B$1000,'Stats for predictor'!B221,Formulas!C$3:C$1000,'Stats for predictor'!C221,Formulas!AC$3:AC$1000,2)</f>
        <v>0</v>
      </c>
      <c r="I221">
        <f>COUNTIFS(Formulas!B$3:B$1000,'Stats for predictor'!B221,Formulas!C$3:C$1000,'Stats for predictor'!C221,Formulas!AC$3:AC$1000,1)</f>
        <v>0</v>
      </c>
      <c r="J221">
        <f>COUNTIFS(Formulas!B$3:B$1000,'Stats for predictor'!B221,Formulas!C$3:C$1000,'Stats for predictor'!C221,Formulas!AC$3:AC$1000,0)</f>
        <v>888</v>
      </c>
      <c r="K221">
        <f>Formulas!P222</f>
        <v>0</v>
      </c>
      <c r="L221">
        <f>Formulas!R222</f>
        <v>0</v>
      </c>
      <c r="M221">
        <f>Formulas!T270</f>
        <v>0</v>
      </c>
      <c r="N221" s="15" t="e">
        <f>Formulas!V222</f>
        <v>#DIV/0!</v>
      </c>
      <c r="O221">
        <f>Formulas!U222</f>
        <v>0</v>
      </c>
      <c r="P221" s="15" t="e">
        <f>Formulas!W222</f>
        <v>#DIV/0!</v>
      </c>
    </row>
    <row r="222" spans="1:16">
      <c r="A222">
        <f>Formulas!A223</f>
        <v>0</v>
      </c>
      <c r="B222">
        <f>Formulas!B223</f>
        <v>0</v>
      </c>
      <c r="C222">
        <f>Formulas!C223</f>
        <v>0</v>
      </c>
      <c r="D222">
        <f>Formulas!AC223</f>
        <v>0</v>
      </c>
      <c r="E222">
        <f t="shared" si="3"/>
        <v>0</v>
      </c>
      <c r="F222">
        <f>COUNTIFS(Formulas!B$3:B$1000,'Stats for predictor'!B222,Formulas!C$3:C$1000,'Stats for predictor'!C222,Formulas!AC$3:AC$1000,4)</f>
        <v>0</v>
      </c>
      <c r="G222">
        <f>COUNTIFS(Formulas!B$3:B$1000,'Stats for predictor'!B222,Formulas!C$3:C$1000,'Stats for predictor'!C222,Formulas!AC$3:AC$1000,3)</f>
        <v>0</v>
      </c>
      <c r="H222">
        <f>COUNTIFS(Formulas!B$3:B$1000,'Stats for predictor'!B222,Formulas!C$3:C$1000,'Stats for predictor'!C222,Formulas!AC$3:AC$1000,2)</f>
        <v>0</v>
      </c>
      <c r="I222">
        <f>COUNTIFS(Formulas!B$3:B$1000,'Stats for predictor'!B222,Formulas!C$3:C$1000,'Stats for predictor'!C222,Formulas!AC$3:AC$1000,1)</f>
        <v>0</v>
      </c>
      <c r="J222">
        <f>COUNTIFS(Formulas!B$3:B$1000,'Stats for predictor'!B222,Formulas!C$3:C$1000,'Stats for predictor'!C222,Formulas!AC$3:AC$1000,0)</f>
        <v>888</v>
      </c>
      <c r="K222">
        <f>Formulas!P223</f>
        <v>0</v>
      </c>
      <c r="L222">
        <f>Formulas!R223</f>
        <v>0</v>
      </c>
      <c r="M222">
        <f>Formulas!T271</f>
        <v>0</v>
      </c>
      <c r="N222" s="15" t="e">
        <f>Formulas!V223</f>
        <v>#DIV/0!</v>
      </c>
      <c r="O222">
        <f>Formulas!U223</f>
        <v>0</v>
      </c>
      <c r="P222" s="15" t="e">
        <f>Formulas!W223</f>
        <v>#DIV/0!</v>
      </c>
    </row>
    <row r="223" spans="1:16">
      <c r="A223">
        <f>Formulas!A224</f>
        <v>0</v>
      </c>
      <c r="B223">
        <f>Formulas!B224</f>
        <v>0</v>
      </c>
      <c r="C223">
        <f>Formulas!C224</f>
        <v>0</v>
      </c>
      <c r="D223">
        <f>Formulas!AC224</f>
        <v>0</v>
      </c>
      <c r="E223">
        <f t="shared" si="3"/>
        <v>0</v>
      </c>
      <c r="F223">
        <f>COUNTIFS(Formulas!B$3:B$1000,'Stats for predictor'!B223,Formulas!C$3:C$1000,'Stats for predictor'!C223,Formulas!AC$3:AC$1000,4)</f>
        <v>0</v>
      </c>
      <c r="G223">
        <f>COUNTIFS(Formulas!B$3:B$1000,'Stats for predictor'!B223,Formulas!C$3:C$1000,'Stats for predictor'!C223,Formulas!AC$3:AC$1000,3)</f>
        <v>0</v>
      </c>
      <c r="H223">
        <f>COUNTIFS(Formulas!B$3:B$1000,'Stats for predictor'!B223,Formulas!C$3:C$1000,'Stats for predictor'!C223,Formulas!AC$3:AC$1000,2)</f>
        <v>0</v>
      </c>
      <c r="I223">
        <f>COUNTIFS(Formulas!B$3:B$1000,'Stats for predictor'!B223,Formulas!C$3:C$1000,'Stats for predictor'!C223,Formulas!AC$3:AC$1000,1)</f>
        <v>0</v>
      </c>
      <c r="J223">
        <f>COUNTIFS(Formulas!B$3:B$1000,'Stats for predictor'!B223,Formulas!C$3:C$1000,'Stats for predictor'!C223,Formulas!AC$3:AC$1000,0)</f>
        <v>888</v>
      </c>
      <c r="K223">
        <f>Formulas!P224</f>
        <v>0</v>
      </c>
      <c r="L223">
        <f>Formulas!R224</f>
        <v>0</v>
      </c>
      <c r="M223">
        <f>Formulas!T272</f>
        <v>0</v>
      </c>
      <c r="N223" s="15" t="e">
        <f>Formulas!V224</f>
        <v>#DIV/0!</v>
      </c>
      <c r="O223">
        <f>Formulas!U224</f>
        <v>0</v>
      </c>
      <c r="P223" s="15" t="e">
        <f>Formulas!W224</f>
        <v>#DIV/0!</v>
      </c>
    </row>
    <row r="224" spans="1:16">
      <c r="A224">
        <f>Formulas!A225</f>
        <v>0</v>
      </c>
      <c r="B224">
        <f>Formulas!B225</f>
        <v>0</v>
      </c>
      <c r="C224">
        <f>Formulas!C225</f>
        <v>0</v>
      </c>
      <c r="D224">
        <f>Formulas!AC225</f>
        <v>0</v>
      </c>
      <c r="E224">
        <f t="shared" si="3"/>
        <v>0</v>
      </c>
      <c r="F224">
        <f>COUNTIFS(Formulas!B$3:B$1000,'Stats for predictor'!B224,Formulas!C$3:C$1000,'Stats for predictor'!C224,Formulas!AC$3:AC$1000,4)</f>
        <v>0</v>
      </c>
      <c r="G224">
        <f>COUNTIFS(Formulas!B$3:B$1000,'Stats for predictor'!B224,Formulas!C$3:C$1000,'Stats for predictor'!C224,Formulas!AC$3:AC$1000,3)</f>
        <v>0</v>
      </c>
      <c r="H224">
        <f>COUNTIFS(Formulas!B$3:B$1000,'Stats for predictor'!B224,Formulas!C$3:C$1000,'Stats for predictor'!C224,Formulas!AC$3:AC$1000,2)</f>
        <v>0</v>
      </c>
      <c r="I224">
        <f>COUNTIFS(Formulas!B$3:B$1000,'Stats for predictor'!B224,Formulas!C$3:C$1000,'Stats for predictor'!C224,Formulas!AC$3:AC$1000,1)</f>
        <v>0</v>
      </c>
      <c r="J224">
        <f>COUNTIFS(Formulas!B$3:B$1000,'Stats for predictor'!B224,Formulas!C$3:C$1000,'Stats for predictor'!C224,Formulas!AC$3:AC$1000,0)</f>
        <v>888</v>
      </c>
      <c r="K224">
        <f>Formulas!P225</f>
        <v>0</v>
      </c>
      <c r="L224">
        <f>Formulas!R225</f>
        <v>0</v>
      </c>
      <c r="M224">
        <f>Formulas!T273</f>
        <v>0</v>
      </c>
      <c r="N224" s="15" t="e">
        <f>Formulas!V225</f>
        <v>#DIV/0!</v>
      </c>
      <c r="O224">
        <f>Formulas!U225</f>
        <v>0</v>
      </c>
      <c r="P224" s="15" t="e">
        <f>Formulas!W225</f>
        <v>#DIV/0!</v>
      </c>
    </row>
    <row r="225" spans="1:16">
      <c r="A225">
        <f>Formulas!A226</f>
        <v>0</v>
      </c>
      <c r="B225">
        <f>Formulas!B226</f>
        <v>0</v>
      </c>
      <c r="C225">
        <f>Formulas!C226</f>
        <v>0</v>
      </c>
      <c r="D225">
        <f>Formulas!AC226</f>
        <v>0</v>
      </c>
      <c r="E225">
        <f t="shared" si="3"/>
        <v>0</v>
      </c>
      <c r="F225">
        <f>COUNTIFS(Formulas!B$3:B$1000,'Stats for predictor'!B225,Formulas!C$3:C$1000,'Stats for predictor'!C225,Formulas!AC$3:AC$1000,4)</f>
        <v>0</v>
      </c>
      <c r="G225">
        <f>COUNTIFS(Formulas!B$3:B$1000,'Stats for predictor'!B225,Formulas!C$3:C$1000,'Stats for predictor'!C225,Formulas!AC$3:AC$1000,3)</f>
        <v>0</v>
      </c>
      <c r="H225">
        <f>COUNTIFS(Formulas!B$3:B$1000,'Stats for predictor'!B225,Formulas!C$3:C$1000,'Stats for predictor'!C225,Formulas!AC$3:AC$1000,2)</f>
        <v>0</v>
      </c>
      <c r="I225">
        <f>COUNTIFS(Formulas!B$3:B$1000,'Stats for predictor'!B225,Formulas!C$3:C$1000,'Stats for predictor'!C225,Formulas!AC$3:AC$1000,1)</f>
        <v>0</v>
      </c>
      <c r="J225">
        <f>COUNTIFS(Formulas!B$3:B$1000,'Stats for predictor'!B225,Formulas!C$3:C$1000,'Stats for predictor'!C225,Formulas!AC$3:AC$1000,0)</f>
        <v>888</v>
      </c>
      <c r="K225">
        <f>Formulas!P226</f>
        <v>0</v>
      </c>
      <c r="L225">
        <f>Formulas!R226</f>
        <v>0</v>
      </c>
      <c r="M225">
        <f>Formulas!T274</f>
        <v>0</v>
      </c>
      <c r="N225" s="15" t="e">
        <f>Formulas!V226</f>
        <v>#DIV/0!</v>
      </c>
      <c r="O225">
        <f>Formulas!U226</f>
        <v>0</v>
      </c>
      <c r="P225" s="15" t="e">
        <f>Formulas!W226</f>
        <v>#DIV/0!</v>
      </c>
    </row>
    <row r="226" spans="1:16">
      <c r="A226">
        <f>Formulas!A227</f>
        <v>0</v>
      </c>
      <c r="B226">
        <f>Formulas!B227</f>
        <v>0</v>
      </c>
      <c r="C226">
        <f>Formulas!C227</f>
        <v>0</v>
      </c>
      <c r="D226">
        <f>Formulas!AC227</f>
        <v>0</v>
      </c>
      <c r="E226">
        <f t="shared" si="3"/>
        <v>0</v>
      </c>
      <c r="F226">
        <f>COUNTIFS(Formulas!B$3:B$1000,'Stats for predictor'!B226,Formulas!C$3:C$1000,'Stats for predictor'!C226,Formulas!AC$3:AC$1000,4)</f>
        <v>0</v>
      </c>
      <c r="G226">
        <f>COUNTIFS(Formulas!B$3:B$1000,'Stats for predictor'!B226,Formulas!C$3:C$1000,'Stats for predictor'!C226,Formulas!AC$3:AC$1000,3)</f>
        <v>0</v>
      </c>
      <c r="H226">
        <f>COUNTIFS(Formulas!B$3:B$1000,'Stats for predictor'!B226,Formulas!C$3:C$1000,'Stats for predictor'!C226,Formulas!AC$3:AC$1000,2)</f>
        <v>0</v>
      </c>
      <c r="I226">
        <f>COUNTIFS(Formulas!B$3:B$1000,'Stats for predictor'!B226,Formulas!C$3:C$1000,'Stats for predictor'!C226,Formulas!AC$3:AC$1000,1)</f>
        <v>0</v>
      </c>
      <c r="J226">
        <f>COUNTIFS(Formulas!B$3:B$1000,'Stats for predictor'!B226,Formulas!C$3:C$1000,'Stats for predictor'!C226,Formulas!AC$3:AC$1000,0)</f>
        <v>888</v>
      </c>
      <c r="K226">
        <f>Formulas!P227</f>
        <v>0</v>
      </c>
      <c r="L226">
        <f>Formulas!R227</f>
        <v>0</v>
      </c>
      <c r="M226">
        <f>Formulas!T275</f>
        <v>0</v>
      </c>
      <c r="N226" s="15" t="e">
        <f>Formulas!V227</f>
        <v>#DIV/0!</v>
      </c>
      <c r="O226">
        <f>Formulas!U227</f>
        <v>0</v>
      </c>
      <c r="P226" s="15" t="e">
        <f>Formulas!W227</f>
        <v>#DIV/0!</v>
      </c>
    </row>
    <row r="227" spans="1:16">
      <c r="A227">
        <f>Formulas!A228</f>
        <v>0</v>
      </c>
      <c r="B227">
        <f>Formulas!B228</f>
        <v>0</v>
      </c>
      <c r="C227">
        <f>Formulas!C228</f>
        <v>0</v>
      </c>
      <c r="D227">
        <f>Formulas!AC228</f>
        <v>0</v>
      </c>
      <c r="E227">
        <f t="shared" si="3"/>
        <v>0</v>
      </c>
      <c r="F227">
        <f>COUNTIFS(Formulas!B$3:B$1000,'Stats for predictor'!B227,Formulas!C$3:C$1000,'Stats for predictor'!C227,Formulas!AC$3:AC$1000,4)</f>
        <v>0</v>
      </c>
      <c r="G227">
        <f>COUNTIFS(Formulas!B$3:B$1000,'Stats for predictor'!B227,Formulas!C$3:C$1000,'Stats for predictor'!C227,Formulas!AC$3:AC$1000,3)</f>
        <v>0</v>
      </c>
      <c r="H227">
        <f>COUNTIFS(Formulas!B$3:B$1000,'Stats for predictor'!B227,Formulas!C$3:C$1000,'Stats for predictor'!C227,Formulas!AC$3:AC$1000,2)</f>
        <v>0</v>
      </c>
      <c r="I227">
        <f>COUNTIFS(Formulas!B$3:B$1000,'Stats for predictor'!B227,Formulas!C$3:C$1000,'Stats for predictor'!C227,Formulas!AC$3:AC$1000,1)</f>
        <v>0</v>
      </c>
      <c r="J227">
        <f>COUNTIFS(Formulas!B$3:B$1000,'Stats for predictor'!B227,Formulas!C$3:C$1000,'Stats for predictor'!C227,Formulas!AC$3:AC$1000,0)</f>
        <v>888</v>
      </c>
      <c r="K227">
        <f>Formulas!P228</f>
        <v>0</v>
      </c>
      <c r="L227">
        <f>Formulas!R228</f>
        <v>0</v>
      </c>
      <c r="M227">
        <f>Formulas!T276</f>
        <v>0</v>
      </c>
      <c r="N227" s="15" t="e">
        <f>Formulas!V228</f>
        <v>#DIV/0!</v>
      </c>
      <c r="O227">
        <f>Formulas!U228</f>
        <v>0</v>
      </c>
      <c r="P227" s="15" t="e">
        <f>Formulas!W228</f>
        <v>#DIV/0!</v>
      </c>
    </row>
    <row r="228" spans="1:16">
      <c r="A228">
        <f>Formulas!A229</f>
        <v>0</v>
      </c>
      <c r="B228">
        <f>Formulas!B229</f>
        <v>0</v>
      </c>
      <c r="C228">
        <f>Formulas!C229</f>
        <v>0</v>
      </c>
      <c r="D228">
        <f>Formulas!AC229</f>
        <v>0</v>
      </c>
      <c r="E228">
        <f t="shared" si="3"/>
        <v>0</v>
      </c>
      <c r="F228">
        <f>COUNTIFS(Formulas!B$3:B$1000,'Stats for predictor'!B228,Formulas!C$3:C$1000,'Stats for predictor'!C228,Formulas!AC$3:AC$1000,4)</f>
        <v>0</v>
      </c>
      <c r="G228">
        <f>COUNTIFS(Formulas!B$3:B$1000,'Stats for predictor'!B228,Formulas!C$3:C$1000,'Stats for predictor'!C228,Formulas!AC$3:AC$1000,3)</f>
        <v>0</v>
      </c>
      <c r="H228">
        <f>COUNTIFS(Formulas!B$3:B$1000,'Stats for predictor'!B228,Formulas!C$3:C$1000,'Stats for predictor'!C228,Formulas!AC$3:AC$1000,2)</f>
        <v>0</v>
      </c>
      <c r="I228">
        <f>COUNTIFS(Formulas!B$3:B$1000,'Stats for predictor'!B228,Formulas!C$3:C$1000,'Stats for predictor'!C228,Formulas!AC$3:AC$1000,1)</f>
        <v>0</v>
      </c>
      <c r="J228">
        <f>COUNTIFS(Formulas!B$3:B$1000,'Stats for predictor'!B228,Formulas!C$3:C$1000,'Stats for predictor'!C228,Formulas!AC$3:AC$1000,0)</f>
        <v>888</v>
      </c>
      <c r="K228">
        <f>Formulas!P229</f>
        <v>0</v>
      </c>
      <c r="L228">
        <f>Formulas!R229</f>
        <v>0</v>
      </c>
      <c r="M228">
        <f>Formulas!T277</f>
        <v>0</v>
      </c>
      <c r="N228" s="15" t="e">
        <f>Formulas!V229</f>
        <v>#DIV/0!</v>
      </c>
      <c r="O228">
        <f>Formulas!U229</f>
        <v>0</v>
      </c>
      <c r="P228" s="15" t="e">
        <f>Formulas!W229</f>
        <v>#DIV/0!</v>
      </c>
    </row>
    <row r="229" spans="1:16">
      <c r="A229">
        <f>Formulas!A230</f>
        <v>0</v>
      </c>
      <c r="B229">
        <f>Formulas!B230</f>
        <v>0</v>
      </c>
      <c r="C229">
        <f>Formulas!C230</f>
        <v>0</v>
      </c>
      <c r="D229">
        <f>Formulas!AC230</f>
        <v>0</v>
      </c>
      <c r="E229">
        <f t="shared" si="3"/>
        <v>0</v>
      </c>
      <c r="F229">
        <f>COUNTIFS(Formulas!B$3:B$1000,'Stats for predictor'!B229,Formulas!C$3:C$1000,'Stats for predictor'!C229,Formulas!AC$3:AC$1000,4)</f>
        <v>0</v>
      </c>
      <c r="G229">
        <f>COUNTIFS(Formulas!B$3:B$1000,'Stats for predictor'!B229,Formulas!C$3:C$1000,'Stats for predictor'!C229,Formulas!AC$3:AC$1000,3)</f>
        <v>0</v>
      </c>
      <c r="H229">
        <f>COUNTIFS(Formulas!B$3:B$1000,'Stats for predictor'!B229,Formulas!C$3:C$1000,'Stats for predictor'!C229,Formulas!AC$3:AC$1000,2)</f>
        <v>0</v>
      </c>
      <c r="I229">
        <f>COUNTIFS(Formulas!B$3:B$1000,'Stats for predictor'!B229,Formulas!C$3:C$1000,'Stats for predictor'!C229,Formulas!AC$3:AC$1000,1)</f>
        <v>0</v>
      </c>
      <c r="J229">
        <f>COUNTIFS(Formulas!B$3:B$1000,'Stats for predictor'!B229,Formulas!C$3:C$1000,'Stats for predictor'!C229,Formulas!AC$3:AC$1000,0)</f>
        <v>888</v>
      </c>
      <c r="K229">
        <f>Formulas!P230</f>
        <v>0</v>
      </c>
      <c r="L229">
        <f>Formulas!R230</f>
        <v>0</v>
      </c>
      <c r="M229">
        <f>Formulas!T278</f>
        <v>0</v>
      </c>
      <c r="N229" s="15" t="e">
        <f>Formulas!V230</f>
        <v>#DIV/0!</v>
      </c>
      <c r="O229">
        <f>Formulas!U230</f>
        <v>0</v>
      </c>
      <c r="P229" s="15" t="e">
        <f>Formulas!W230</f>
        <v>#DIV/0!</v>
      </c>
    </row>
    <row r="230" spans="1:16">
      <c r="A230">
        <f>Formulas!A231</f>
        <v>0</v>
      </c>
      <c r="B230">
        <f>Formulas!B231</f>
        <v>0</v>
      </c>
      <c r="C230">
        <f>Formulas!C231</f>
        <v>0</v>
      </c>
      <c r="D230">
        <f>Formulas!AC231</f>
        <v>0</v>
      </c>
      <c r="E230">
        <f t="shared" si="3"/>
        <v>0</v>
      </c>
      <c r="F230">
        <f>COUNTIFS(Formulas!B$3:B$1000,'Stats for predictor'!B230,Formulas!C$3:C$1000,'Stats for predictor'!C230,Formulas!AC$3:AC$1000,4)</f>
        <v>0</v>
      </c>
      <c r="G230">
        <f>COUNTIFS(Formulas!B$3:B$1000,'Stats for predictor'!B230,Formulas!C$3:C$1000,'Stats for predictor'!C230,Formulas!AC$3:AC$1000,3)</f>
        <v>0</v>
      </c>
      <c r="H230">
        <f>COUNTIFS(Formulas!B$3:B$1000,'Stats for predictor'!B230,Formulas!C$3:C$1000,'Stats for predictor'!C230,Formulas!AC$3:AC$1000,2)</f>
        <v>0</v>
      </c>
      <c r="I230">
        <f>COUNTIFS(Formulas!B$3:B$1000,'Stats for predictor'!B230,Formulas!C$3:C$1000,'Stats for predictor'!C230,Formulas!AC$3:AC$1000,1)</f>
        <v>0</v>
      </c>
      <c r="J230">
        <f>COUNTIFS(Formulas!B$3:B$1000,'Stats for predictor'!B230,Formulas!C$3:C$1000,'Stats for predictor'!C230,Formulas!AC$3:AC$1000,0)</f>
        <v>888</v>
      </c>
      <c r="K230">
        <f>Formulas!P231</f>
        <v>0</v>
      </c>
      <c r="L230">
        <f>Formulas!R231</f>
        <v>0</v>
      </c>
      <c r="M230">
        <f>Formulas!T279</f>
        <v>0</v>
      </c>
      <c r="N230" s="15" t="e">
        <f>Formulas!V231</f>
        <v>#DIV/0!</v>
      </c>
      <c r="O230">
        <f>Formulas!U231</f>
        <v>0</v>
      </c>
      <c r="P230" s="15" t="e">
        <f>Formulas!W231</f>
        <v>#DIV/0!</v>
      </c>
    </row>
    <row r="231" spans="1:16">
      <c r="A231">
        <f>Formulas!A232</f>
        <v>0</v>
      </c>
      <c r="B231">
        <f>Formulas!B232</f>
        <v>0</v>
      </c>
      <c r="C231">
        <f>Formulas!C232</f>
        <v>0</v>
      </c>
      <c r="D231">
        <f>Formulas!AC232</f>
        <v>0</v>
      </c>
      <c r="E231">
        <f t="shared" si="3"/>
        <v>0</v>
      </c>
      <c r="F231">
        <f>COUNTIFS(Formulas!B$3:B$1000,'Stats for predictor'!B231,Formulas!C$3:C$1000,'Stats for predictor'!C231,Formulas!AC$3:AC$1000,4)</f>
        <v>0</v>
      </c>
      <c r="G231">
        <f>COUNTIFS(Formulas!B$3:B$1000,'Stats for predictor'!B231,Formulas!C$3:C$1000,'Stats for predictor'!C231,Formulas!AC$3:AC$1000,3)</f>
        <v>0</v>
      </c>
      <c r="H231">
        <f>COUNTIFS(Formulas!B$3:B$1000,'Stats for predictor'!B231,Formulas!C$3:C$1000,'Stats for predictor'!C231,Formulas!AC$3:AC$1000,2)</f>
        <v>0</v>
      </c>
      <c r="I231">
        <f>COUNTIFS(Formulas!B$3:B$1000,'Stats for predictor'!B231,Formulas!C$3:C$1000,'Stats for predictor'!C231,Formulas!AC$3:AC$1000,1)</f>
        <v>0</v>
      </c>
      <c r="J231">
        <f>COUNTIFS(Formulas!B$3:B$1000,'Stats for predictor'!B231,Formulas!C$3:C$1000,'Stats for predictor'!C231,Formulas!AC$3:AC$1000,0)</f>
        <v>888</v>
      </c>
      <c r="K231">
        <f>Formulas!P232</f>
        <v>0</v>
      </c>
      <c r="L231">
        <f>Formulas!R232</f>
        <v>0</v>
      </c>
      <c r="M231">
        <f>Formulas!T280</f>
        <v>0</v>
      </c>
      <c r="N231" s="15" t="e">
        <f>Formulas!V232</f>
        <v>#DIV/0!</v>
      </c>
      <c r="O231">
        <f>Formulas!U232</f>
        <v>0</v>
      </c>
      <c r="P231" s="15" t="e">
        <f>Formulas!W232</f>
        <v>#DIV/0!</v>
      </c>
    </row>
    <row r="232" spans="1:16">
      <c r="A232">
        <f>Formulas!A233</f>
        <v>0</v>
      </c>
      <c r="B232">
        <f>Formulas!B233</f>
        <v>0</v>
      </c>
      <c r="C232">
        <f>Formulas!C233</f>
        <v>0</v>
      </c>
      <c r="D232">
        <f>Formulas!AC233</f>
        <v>0</v>
      </c>
      <c r="E232">
        <f t="shared" si="3"/>
        <v>0</v>
      </c>
      <c r="F232">
        <f>COUNTIFS(Formulas!B$3:B$1000,'Stats for predictor'!B232,Formulas!C$3:C$1000,'Stats for predictor'!C232,Formulas!AC$3:AC$1000,4)</f>
        <v>0</v>
      </c>
      <c r="G232">
        <f>COUNTIFS(Formulas!B$3:B$1000,'Stats for predictor'!B232,Formulas!C$3:C$1000,'Stats for predictor'!C232,Formulas!AC$3:AC$1000,3)</f>
        <v>0</v>
      </c>
      <c r="H232">
        <f>COUNTIFS(Formulas!B$3:B$1000,'Stats for predictor'!B232,Formulas!C$3:C$1000,'Stats for predictor'!C232,Formulas!AC$3:AC$1000,2)</f>
        <v>0</v>
      </c>
      <c r="I232">
        <f>COUNTIFS(Formulas!B$3:B$1000,'Stats for predictor'!B232,Formulas!C$3:C$1000,'Stats for predictor'!C232,Formulas!AC$3:AC$1000,1)</f>
        <v>0</v>
      </c>
      <c r="J232">
        <f>COUNTIFS(Formulas!B$3:B$1000,'Stats for predictor'!B232,Formulas!C$3:C$1000,'Stats for predictor'!C232,Formulas!AC$3:AC$1000,0)</f>
        <v>888</v>
      </c>
      <c r="K232">
        <f>Formulas!P233</f>
        <v>0</v>
      </c>
      <c r="L232">
        <f>Formulas!R233</f>
        <v>0</v>
      </c>
      <c r="M232">
        <f>Formulas!T281</f>
        <v>0</v>
      </c>
      <c r="N232" s="15" t="e">
        <f>Formulas!V233</f>
        <v>#DIV/0!</v>
      </c>
      <c r="O232">
        <f>Formulas!U233</f>
        <v>0</v>
      </c>
      <c r="P232" s="15" t="e">
        <f>Formulas!W233</f>
        <v>#DIV/0!</v>
      </c>
    </row>
    <row r="233" spans="1:16">
      <c r="A233">
        <f>Formulas!A234</f>
        <v>0</v>
      </c>
      <c r="B233">
        <f>Formulas!B234</f>
        <v>0</v>
      </c>
      <c r="C233">
        <f>Formulas!C234</f>
        <v>0</v>
      </c>
      <c r="D233">
        <f>Formulas!AC234</f>
        <v>0</v>
      </c>
      <c r="E233">
        <f t="shared" si="3"/>
        <v>0</v>
      </c>
      <c r="F233">
        <f>COUNTIFS(Formulas!B$3:B$1000,'Stats for predictor'!B233,Formulas!C$3:C$1000,'Stats for predictor'!C233,Formulas!AC$3:AC$1000,4)</f>
        <v>0</v>
      </c>
      <c r="G233">
        <f>COUNTIFS(Formulas!B$3:B$1000,'Stats for predictor'!B233,Formulas!C$3:C$1000,'Stats for predictor'!C233,Formulas!AC$3:AC$1000,3)</f>
        <v>0</v>
      </c>
      <c r="H233">
        <f>COUNTIFS(Formulas!B$3:B$1000,'Stats for predictor'!B233,Formulas!C$3:C$1000,'Stats for predictor'!C233,Formulas!AC$3:AC$1000,2)</f>
        <v>0</v>
      </c>
      <c r="I233">
        <f>COUNTIFS(Formulas!B$3:B$1000,'Stats for predictor'!B233,Formulas!C$3:C$1000,'Stats for predictor'!C233,Formulas!AC$3:AC$1000,1)</f>
        <v>0</v>
      </c>
      <c r="J233">
        <f>COUNTIFS(Formulas!B$3:B$1000,'Stats for predictor'!B233,Formulas!C$3:C$1000,'Stats for predictor'!C233,Formulas!AC$3:AC$1000,0)</f>
        <v>888</v>
      </c>
      <c r="K233">
        <f>Formulas!P234</f>
        <v>0</v>
      </c>
      <c r="L233">
        <f>Formulas!R234</f>
        <v>0</v>
      </c>
      <c r="M233">
        <f>Formulas!T282</f>
        <v>0</v>
      </c>
      <c r="N233" s="15" t="e">
        <f>Formulas!V234</f>
        <v>#DIV/0!</v>
      </c>
      <c r="O233">
        <f>Formulas!U234</f>
        <v>0</v>
      </c>
      <c r="P233" s="15" t="e">
        <f>Formulas!W234</f>
        <v>#DIV/0!</v>
      </c>
    </row>
    <row r="234" spans="1:16">
      <c r="A234">
        <f>Formulas!A235</f>
        <v>0</v>
      </c>
      <c r="B234">
        <f>Formulas!B235</f>
        <v>0</v>
      </c>
      <c r="C234">
        <f>Formulas!C235</f>
        <v>0</v>
      </c>
      <c r="D234">
        <f>Formulas!AC235</f>
        <v>0</v>
      </c>
      <c r="E234">
        <f t="shared" si="3"/>
        <v>0</v>
      </c>
      <c r="F234">
        <f>COUNTIFS(Formulas!B$3:B$1000,'Stats for predictor'!B234,Formulas!C$3:C$1000,'Stats for predictor'!C234,Formulas!AC$3:AC$1000,4)</f>
        <v>0</v>
      </c>
      <c r="G234">
        <f>COUNTIFS(Formulas!B$3:B$1000,'Stats for predictor'!B234,Formulas!C$3:C$1000,'Stats for predictor'!C234,Formulas!AC$3:AC$1000,3)</f>
        <v>0</v>
      </c>
      <c r="H234">
        <f>COUNTIFS(Formulas!B$3:B$1000,'Stats for predictor'!B234,Formulas!C$3:C$1000,'Stats for predictor'!C234,Formulas!AC$3:AC$1000,2)</f>
        <v>0</v>
      </c>
      <c r="I234">
        <f>COUNTIFS(Formulas!B$3:B$1000,'Stats for predictor'!B234,Formulas!C$3:C$1000,'Stats for predictor'!C234,Formulas!AC$3:AC$1000,1)</f>
        <v>0</v>
      </c>
      <c r="J234">
        <f>COUNTIFS(Formulas!B$3:B$1000,'Stats for predictor'!B234,Formulas!C$3:C$1000,'Stats for predictor'!C234,Formulas!AC$3:AC$1000,0)</f>
        <v>888</v>
      </c>
      <c r="K234">
        <f>Formulas!P235</f>
        <v>0</v>
      </c>
      <c r="L234">
        <f>Formulas!R235</f>
        <v>0</v>
      </c>
      <c r="M234">
        <f>Formulas!T283</f>
        <v>0</v>
      </c>
      <c r="N234" s="15" t="e">
        <f>Formulas!V235</f>
        <v>#DIV/0!</v>
      </c>
      <c r="O234">
        <f>Formulas!U235</f>
        <v>0</v>
      </c>
      <c r="P234" s="15" t="e">
        <f>Formulas!W235</f>
        <v>#DIV/0!</v>
      </c>
    </row>
    <row r="235" spans="1:16">
      <c r="A235">
        <f>Formulas!A236</f>
        <v>0</v>
      </c>
      <c r="B235">
        <f>Formulas!B236</f>
        <v>0</v>
      </c>
      <c r="C235">
        <f>Formulas!C236</f>
        <v>0</v>
      </c>
      <c r="D235">
        <f>Formulas!AC236</f>
        <v>0</v>
      </c>
      <c r="E235">
        <f t="shared" si="3"/>
        <v>0</v>
      </c>
      <c r="F235">
        <f>COUNTIFS(Formulas!B$3:B$1000,'Stats for predictor'!B235,Formulas!C$3:C$1000,'Stats for predictor'!C235,Formulas!AC$3:AC$1000,4)</f>
        <v>0</v>
      </c>
      <c r="G235">
        <f>COUNTIFS(Formulas!B$3:B$1000,'Stats for predictor'!B235,Formulas!C$3:C$1000,'Stats for predictor'!C235,Formulas!AC$3:AC$1000,3)</f>
        <v>0</v>
      </c>
      <c r="H235">
        <f>COUNTIFS(Formulas!B$3:B$1000,'Stats for predictor'!B235,Formulas!C$3:C$1000,'Stats for predictor'!C235,Formulas!AC$3:AC$1000,2)</f>
        <v>0</v>
      </c>
      <c r="I235">
        <f>COUNTIFS(Formulas!B$3:B$1000,'Stats for predictor'!B235,Formulas!C$3:C$1000,'Stats for predictor'!C235,Formulas!AC$3:AC$1000,1)</f>
        <v>0</v>
      </c>
      <c r="J235">
        <f>COUNTIFS(Formulas!B$3:B$1000,'Stats for predictor'!B235,Formulas!C$3:C$1000,'Stats for predictor'!C235,Formulas!AC$3:AC$1000,0)</f>
        <v>888</v>
      </c>
      <c r="K235">
        <f>Formulas!P236</f>
        <v>0</v>
      </c>
      <c r="L235">
        <f>Formulas!R236</f>
        <v>0</v>
      </c>
      <c r="M235">
        <f>Formulas!T284</f>
        <v>0</v>
      </c>
      <c r="N235" s="15" t="e">
        <f>Formulas!V236</f>
        <v>#DIV/0!</v>
      </c>
      <c r="O235">
        <f>Formulas!U236</f>
        <v>0</v>
      </c>
      <c r="P235" s="15" t="e">
        <f>Formulas!W236</f>
        <v>#DIV/0!</v>
      </c>
    </row>
    <row r="236" spans="1:16">
      <c r="A236">
        <f>Formulas!A237</f>
        <v>0</v>
      </c>
      <c r="B236">
        <f>Formulas!B237</f>
        <v>0</v>
      </c>
      <c r="C236">
        <f>Formulas!C237</f>
        <v>0</v>
      </c>
      <c r="D236">
        <f>Formulas!AC237</f>
        <v>0</v>
      </c>
      <c r="E236">
        <f t="shared" si="3"/>
        <v>0</v>
      </c>
      <c r="F236">
        <f>COUNTIFS(Formulas!B$3:B$1000,'Stats for predictor'!B236,Formulas!C$3:C$1000,'Stats for predictor'!C236,Formulas!AC$3:AC$1000,4)</f>
        <v>0</v>
      </c>
      <c r="G236">
        <f>COUNTIFS(Formulas!B$3:B$1000,'Stats for predictor'!B236,Formulas!C$3:C$1000,'Stats for predictor'!C236,Formulas!AC$3:AC$1000,3)</f>
        <v>0</v>
      </c>
      <c r="H236">
        <f>COUNTIFS(Formulas!B$3:B$1000,'Stats for predictor'!B236,Formulas!C$3:C$1000,'Stats for predictor'!C236,Formulas!AC$3:AC$1000,2)</f>
        <v>0</v>
      </c>
      <c r="I236">
        <f>COUNTIFS(Formulas!B$3:B$1000,'Stats for predictor'!B236,Formulas!C$3:C$1000,'Stats for predictor'!C236,Formulas!AC$3:AC$1000,1)</f>
        <v>0</v>
      </c>
      <c r="J236">
        <f>COUNTIFS(Formulas!B$3:B$1000,'Stats for predictor'!B236,Formulas!C$3:C$1000,'Stats for predictor'!C236,Formulas!AC$3:AC$1000,0)</f>
        <v>888</v>
      </c>
      <c r="K236">
        <f>Formulas!P237</f>
        <v>0</v>
      </c>
      <c r="L236">
        <f>Formulas!R237</f>
        <v>0</v>
      </c>
      <c r="M236">
        <f>Formulas!T285</f>
        <v>0</v>
      </c>
      <c r="N236" s="15" t="e">
        <f>Formulas!V237</f>
        <v>#DIV/0!</v>
      </c>
      <c r="O236">
        <f>Formulas!U237</f>
        <v>0</v>
      </c>
      <c r="P236" s="15" t="e">
        <f>Formulas!W237</f>
        <v>#DIV/0!</v>
      </c>
    </row>
    <row r="237" spans="1:16">
      <c r="A237">
        <f>Formulas!A238</f>
        <v>0</v>
      </c>
      <c r="B237">
        <f>Formulas!B238</f>
        <v>0</v>
      </c>
      <c r="C237">
        <f>Formulas!C238</f>
        <v>0</v>
      </c>
      <c r="D237">
        <f>Formulas!AC238</f>
        <v>0</v>
      </c>
      <c r="E237">
        <f t="shared" si="3"/>
        <v>0</v>
      </c>
      <c r="F237">
        <f>COUNTIFS(Formulas!B$3:B$1000,'Stats for predictor'!B237,Formulas!C$3:C$1000,'Stats for predictor'!C237,Formulas!AC$3:AC$1000,4)</f>
        <v>0</v>
      </c>
      <c r="G237">
        <f>COUNTIFS(Formulas!B$3:B$1000,'Stats for predictor'!B237,Formulas!C$3:C$1000,'Stats for predictor'!C237,Formulas!AC$3:AC$1000,3)</f>
        <v>0</v>
      </c>
      <c r="H237">
        <f>COUNTIFS(Formulas!B$3:B$1000,'Stats for predictor'!B237,Formulas!C$3:C$1000,'Stats for predictor'!C237,Formulas!AC$3:AC$1000,2)</f>
        <v>0</v>
      </c>
      <c r="I237">
        <f>COUNTIFS(Formulas!B$3:B$1000,'Stats for predictor'!B237,Formulas!C$3:C$1000,'Stats for predictor'!C237,Formulas!AC$3:AC$1000,1)</f>
        <v>0</v>
      </c>
      <c r="J237">
        <f>COUNTIFS(Formulas!B$3:B$1000,'Stats for predictor'!B237,Formulas!C$3:C$1000,'Stats for predictor'!C237,Formulas!AC$3:AC$1000,0)</f>
        <v>888</v>
      </c>
      <c r="K237">
        <f>Formulas!P238</f>
        <v>0</v>
      </c>
      <c r="L237">
        <f>Formulas!R238</f>
        <v>0</v>
      </c>
      <c r="M237">
        <f>Formulas!T286</f>
        <v>0</v>
      </c>
      <c r="N237" s="15" t="e">
        <f>Formulas!V238</f>
        <v>#DIV/0!</v>
      </c>
      <c r="O237">
        <f>Formulas!U238</f>
        <v>0</v>
      </c>
      <c r="P237" s="15" t="e">
        <f>Formulas!W238</f>
        <v>#DIV/0!</v>
      </c>
    </row>
    <row r="238" spans="1:16">
      <c r="A238">
        <f>Formulas!A239</f>
        <v>0</v>
      </c>
      <c r="B238">
        <f>Formulas!B239</f>
        <v>0</v>
      </c>
      <c r="C238">
        <f>Formulas!C239</f>
        <v>0</v>
      </c>
      <c r="D238">
        <f>Formulas!AC239</f>
        <v>0</v>
      </c>
      <c r="E238">
        <f t="shared" si="3"/>
        <v>0</v>
      </c>
      <c r="F238">
        <f>COUNTIFS(Formulas!B$3:B$1000,'Stats for predictor'!B238,Formulas!C$3:C$1000,'Stats for predictor'!C238,Formulas!AC$3:AC$1000,4)</f>
        <v>0</v>
      </c>
      <c r="G238">
        <f>COUNTIFS(Formulas!B$3:B$1000,'Stats for predictor'!B238,Formulas!C$3:C$1000,'Stats for predictor'!C238,Formulas!AC$3:AC$1000,3)</f>
        <v>0</v>
      </c>
      <c r="H238">
        <f>COUNTIFS(Formulas!B$3:B$1000,'Stats for predictor'!B238,Formulas!C$3:C$1000,'Stats for predictor'!C238,Formulas!AC$3:AC$1000,2)</f>
        <v>0</v>
      </c>
      <c r="I238">
        <f>COUNTIFS(Formulas!B$3:B$1000,'Stats for predictor'!B238,Formulas!C$3:C$1000,'Stats for predictor'!C238,Formulas!AC$3:AC$1000,1)</f>
        <v>0</v>
      </c>
      <c r="J238">
        <f>COUNTIFS(Formulas!B$3:B$1000,'Stats for predictor'!B238,Formulas!C$3:C$1000,'Stats for predictor'!C238,Formulas!AC$3:AC$1000,0)</f>
        <v>888</v>
      </c>
      <c r="K238">
        <f>Formulas!P239</f>
        <v>0</v>
      </c>
      <c r="L238">
        <f>Formulas!R239</f>
        <v>0</v>
      </c>
      <c r="M238">
        <f>Formulas!T287</f>
        <v>0</v>
      </c>
      <c r="N238" s="15" t="e">
        <f>Formulas!V239</f>
        <v>#DIV/0!</v>
      </c>
      <c r="O238">
        <f>Formulas!U239</f>
        <v>0</v>
      </c>
      <c r="P238" s="15" t="e">
        <f>Formulas!W239</f>
        <v>#DIV/0!</v>
      </c>
    </row>
    <row r="239" spans="1:16">
      <c r="A239">
        <f>Formulas!A240</f>
        <v>0</v>
      </c>
      <c r="B239">
        <f>Formulas!B240</f>
        <v>0</v>
      </c>
      <c r="C239">
        <f>Formulas!C240</f>
        <v>0</v>
      </c>
      <c r="D239">
        <f>Formulas!AC240</f>
        <v>0</v>
      </c>
      <c r="E239">
        <f t="shared" si="3"/>
        <v>0</v>
      </c>
      <c r="F239">
        <f>COUNTIFS(Formulas!B$3:B$1000,'Stats for predictor'!B239,Formulas!C$3:C$1000,'Stats for predictor'!C239,Formulas!AC$3:AC$1000,4)</f>
        <v>0</v>
      </c>
      <c r="G239">
        <f>COUNTIFS(Formulas!B$3:B$1000,'Stats for predictor'!B239,Formulas!C$3:C$1000,'Stats for predictor'!C239,Formulas!AC$3:AC$1000,3)</f>
        <v>0</v>
      </c>
      <c r="H239">
        <f>COUNTIFS(Formulas!B$3:B$1000,'Stats for predictor'!B239,Formulas!C$3:C$1000,'Stats for predictor'!C239,Formulas!AC$3:AC$1000,2)</f>
        <v>0</v>
      </c>
      <c r="I239">
        <f>COUNTIFS(Formulas!B$3:B$1000,'Stats for predictor'!B239,Formulas!C$3:C$1000,'Stats for predictor'!C239,Formulas!AC$3:AC$1000,1)</f>
        <v>0</v>
      </c>
      <c r="J239">
        <f>COUNTIFS(Formulas!B$3:B$1000,'Stats for predictor'!B239,Formulas!C$3:C$1000,'Stats for predictor'!C239,Formulas!AC$3:AC$1000,0)</f>
        <v>888</v>
      </c>
      <c r="K239">
        <f>Formulas!P240</f>
        <v>0</v>
      </c>
      <c r="L239">
        <f>Formulas!R240</f>
        <v>0</v>
      </c>
      <c r="M239">
        <f>Formulas!T288</f>
        <v>0</v>
      </c>
      <c r="N239" s="15" t="e">
        <f>Formulas!V240</f>
        <v>#DIV/0!</v>
      </c>
      <c r="O239">
        <f>Formulas!U240</f>
        <v>0</v>
      </c>
      <c r="P239" s="15" t="e">
        <f>Formulas!W240</f>
        <v>#DIV/0!</v>
      </c>
    </row>
    <row r="240" spans="1:16">
      <c r="A240">
        <f>Formulas!A241</f>
        <v>0</v>
      </c>
      <c r="B240">
        <f>Formulas!B241</f>
        <v>0</v>
      </c>
      <c r="C240">
        <f>Formulas!C241</f>
        <v>0</v>
      </c>
      <c r="D240">
        <f>Formulas!AC241</f>
        <v>0</v>
      </c>
      <c r="E240">
        <f t="shared" si="3"/>
        <v>0</v>
      </c>
      <c r="F240">
        <f>COUNTIFS(Formulas!B$3:B$1000,'Stats for predictor'!B240,Formulas!C$3:C$1000,'Stats for predictor'!C240,Formulas!AC$3:AC$1000,4)</f>
        <v>0</v>
      </c>
      <c r="G240">
        <f>COUNTIFS(Formulas!B$3:B$1000,'Stats for predictor'!B240,Formulas!C$3:C$1000,'Stats for predictor'!C240,Formulas!AC$3:AC$1000,3)</f>
        <v>0</v>
      </c>
      <c r="H240">
        <f>COUNTIFS(Formulas!B$3:B$1000,'Stats for predictor'!B240,Formulas!C$3:C$1000,'Stats for predictor'!C240,Formulas!AC$3:AC$1000,2)</f>
        <v>0</v>
      </c>
      <c r="I240">
        <f>COUNTIFS(Formulas!B$3:B$1000,'Stats for predictor'!B240,Formulas!C$3:C$1000,'Stats for predictor'!C240,Formulas!AC$3:AC$1000,1)</f>
        <v>0</v>
      </c>
      <c r="J240">
        <f>COUNTIFS(Formulas!B$3:B$1000,'Stats for predictor'!B240,Formulas!C$3:C$1000,'Stats for predictor'!C240,Formulas!AC$3:AC$1000,0)</f>
        <v>888</v>
      </c>
      <c r="K240">
        <f>Formulas!P241</f>
        <v>0</v>
      </c>
      <c r="L240">
        <f>Formulas!R241</f>
        <v>0</v>
      </c>
      <c r="M240">
        <f>Formulas!T289</f>
        <v>0</v>
      </c>
      <c r="N240" s="15" t="e">
        <f>Formulas!V241</f>
        <v>#DIV/0!</v>
      </c>
      <c r="O240">
        <f>Formulas!U241</f>
        <v>0</v>
      </c>
      <c r="P240" s="15" t="e">
        <f>Formulas!W241</f>
        <v>#DIV/0!</v>
      </c>
    </row>
    <row r="241" spans="1:16">
      <c r="A241">
        <f>Formulas!A242</f>
        <v>0</v>
      </c>
      <c r="B241">
        <f>Formulas!B242</f>
        <v>0</v>
      </c>
      <c r="C241">
        <f>Formulas!C242</f>
        <v>0</v>
      </c>
      <c r="D241">
        <f>Formulas!AC242</f>
        <v>0</v>
      </c>
      <c r="E241">
        <f t="shared" si="3"/>
        <v>0</v>
      </c>
      <c r="F241">
        <f>COUNTIFS(Formulas!B$3:B$1000,'Stats for predictor'!B241,Formulas!C$3:C$1000,'Stats for predictor'!C241,Formulas!AC$3:AC$1000,4)</f>
        <v>0</v>
      </c>
      <c r="G241">
        <f>COUNTIFS(Formulas!B$3:B$1000,'Stats for predictor'!B241,Formulas!C$3:C$1000,'Stats for predictor'!C241,Formulas!AC$3:AC$1000,3)</f>
        <v>0</v>
      </c>
      <c r="H241">
        <f>COUNTIFS(Formulas!B$3:B$1000,'Stats for predictor'!B241,Formulas!C$3:C$1000,'Stats for predictor'!C241,Formulas!AC$3:AC$1000,2)</f>
        <v>0</v>
      </c>
      <c r="I241">
        <f>COUNTIFS(Formulas!B$3:B$1000,'Stats for predictor'!B241,Formulas!C$3:C$1000,'Stats for predictor'!C241,Formulas!AC$3:AC$1000,1)</f>
        <v>0</v>
      </c>
      <c r="J241">
        <f>COUNTIFS(Formulas!B$3:B$1000,'Stats for predictor'!B241,Formulas!C$3:C$1000,'Stats for predictor'!C241,Formulas!AC$3:AC$1000,0)</f>
        <v>888</v>
      </c>
      <c r="K241">
        <f>Formulas!P242</f>
        <v>0</v>
      </c>
      <c r="L241">
        <f>Formulas!R242</f>
        <v>0</v>
      </c>
      <c r="M241">
        <f>Formulas!T290</f>
        <v>0</v>
      </c>
      <c r="N241" s="15" t="e">
        <f>Formulas!V242</f>
        <v>#DIV/0!</v>
      </c>
      <c r="O241">
        <f>Formulas!U242</f>
        <v>0</v>
      </c>
      <c r="P241" s="15" t="e">
        <f>Formulas!W242</f>
        <v>#DIV/0!</v>
      </c>
    </row>
    <row r="242" spans="1:16">
      <c r="A242">
        <f>Formulas!A243</f>
        <v>0</v>
      </c>
      <c r="B242">
        <f>Formulas!B243</f>
        <v>0</v>
      </c>
      <c r="C242">
        <f>Formulas!C243</f>
        <v>0</v>
      </c>
      <c r="D242">
        <f>Formulas!AC243</f>
        <v>0</v>
      </c>
      <c r="E242">
        <f t="shared" si="3"/>
        <v>0</v>
      </c>
      <c r="F242">
        <f>COUNTIFS(Formulas!B$3:B$1000,'Stats for predictor'!B242,Formulas!C$3:C$1000,'Stats for predictor'!C242,Formulas!AC$3:AC$1000,4)</f>
        <v>0</v>
      </c>
      <c r="G242">
        <f>COUNTIFS(Formulas!B$3:B$1000,'Stats for predictor'!B242,Formulas!C$3:C$1000,'Stats for predictor'!C242,Formulas!AC$3:AC$1000,3)</f>
        <v>0</v>
      </c>
      <c r="H242">
        <f>COUNTIFS(Formulas!B$3:B$1000,'Stats for predictor'!B242,Formulas!C$3:C$1000,'Stats for predictor'!C242,Formulas!AC$3:AC$1000,2)</f>
        <v>0</v>
      </c>
      <c r="I242">
        <f>COUNTIFS(Formulas!B$3:B$1000,'Stats for predictor'!B242,Formulas!C$3:C$1000,'Stats for predictor'!C242,Formulas!AC$3:AC$1000,1)</f>
        <v>0</v>
      </c>
      <c r="J242">
        <f>COUNTIFS(Formulas!B$3:B$1000,'Stats for predictor'!B242,Formulas!C$3:C$1000,'Stats for predictor'!C242,Formulas!AC$3:AC$1000,0)</f>
        <v>888</v>
      </c>
      <c r="K242">
        <f>Formulas!P243</f>
        <v>0</v>
      </c>
      <c r="L242">
        <f>Formulas!R243</f>
        <v>0</v>
      </c>
      <c r="M242">
        <f>Formulas!T291</f>
        <v>0</v>
      </c>
      <c r="N242" s="15" t="e">
        <f>Formulas!V243</f>
        <v>#DIV/0!</v>
      </c>
      <c r="O242">
        <f>Formulas!U243</f>
        <v>0</v>
      </c>
      <c r="P242" s="15" t="e">
        <f>Formulas!W243</f>
        <v>#DIV/0!</v>
      </c>
    </row>
    <row r="243" spans="1:16">
      <c r="A243">
        <f>Formulas!A244</f>
        <v>0</v>
      </c>
      <c r="B243">
        <f>Formulas!B244</f>
        <v>0</v>
      </c>
      <c r="C243">
        <f>Formulas!C244</f>
        <v>0</v>
      </c>
      <c r="D243">
        <f>Formulas!AC244</f>
        <v>0</v>
      </c>
      <c r="E243">
        <f t="shared" si="3"/>
        <v>0</v>
      </c>
      <c r="F243">
        <f>COUNTIFS(Formulas!B$3:B$1000,'Stats for predictor'!B243,Formulas!C$3:C$1000,'Stats for predictor'!C243,Formulas!AC$3:AC$1000,4)</f>
        <v>0</v>
      </c>
      <c r="G243">
        <f>COUNTIFS(Formulas!B$3:B$1000,'Stats for predictor'!B243,Formulas!C$3:C$1000,'Stats for predictor'!C243,Formulas!AC$3:AC$1000,3)</f>
        <v>0</v>
      </c>
      <c r="H243">
        <f>COUNTIFS(Formulas!B$3:B$1000,'Stats for predictor'!B243,Formulas!C$3:C$1000,'Stats for predictor'!C243,Formulas!AC$3:AC$1000,2)</f>
        <v>0</v>
      </c>
      <c r="I243">
        <f>COUNTIFS(Formulas!B$3:B$1000,'Stats for predictor'!B243,Formulas!C$3:C$1000,'Stats for predictor'!C243,Formulas!AC$3:AC$1000,1)</f>
        <v>0</v>
      </c>
      <c r="J243">
        <f>COUNTIFS(Formulas!B$3:B$1000,'Stats for predictor'!B243,Formulas!C$3:C$1000,'Stats for predictor'!C243,Formulas!AC$3:AC$1000,0)</f>
        <v>888</v>
      </c>
      <c r="K243">
        <f>Formulas!P244</f>
        <v>0</v>
      </c>
      <c r="L243">
        <f>Formulas!R244</f>
        <v>0</v>
      </c>
      <c r="M243">
        <f>Formulas!T292</f>
        <v>0</v>
      </c>
      <c r="N243" s="15" t="e">
        <f>Formulas!V244</f>
        <v>#DIV/0!</v>
      </c>
      <c r="O243">
        <f>Formulas!U244</f>
        <v>0</v>
      </c>
      <c r="P243" s="15" t="e">
        <f>Formulas!W244</f>
        <v>#DIV/0!</v>
      </c>
    </row>
    <row r="244" spans="1:16">
      <c r="A244">
        <f>Formulas!A245</f>
        <v>0</v>
      </c>
      <c r="B244">
        <f>Formulas!B245</f>
        <v>0</v>
      </c>
      <c r="C244">
        <f>Formulas!C245</f>
        <v>0</v>
      </c>
      <c r="D244">
        <f>Formulas!AC245</f>
        <v>0</v>
      </c>
      <c r="E244">
        <f t="shared" si="3"/>
        <v>0</v>
      </c>
      <c r="F244">
        <f>COUNTIFS(Formulas!B$3:B$1000,'Stats for predictor'!B244,Formulas!C$3:C$1000,'Stats for predictor'!C244,Formulas!AC$3:AC$1000,4)</f>
        <v>0</v>
      </c>
      <c r="G244">
        <f>COUNTIFS(Formulas!B$3:B$1000,'Stats for predictor'!B244,Formulas!C$3:C$1000,'Stats for predictor'!C244,Formulas!AC$3:AC$1000,3)</f>
        <v>0</v>
      </c>
      <c r="H244">
        <f>COUNTIFS(Formulas!B$3:B$1000,'Stats for predictor'!B244,Formulas!C$3:C$1000,'Stats for predictor'!C244,Formulas!AC$3:AC$1000,2)</f>
        <v>0</v>
      </c>
      <c r="I244">
        <f>COUNTIFS(Formulas!B$3:B$1000,'Stats for predictor'!B244,Formulas!C$3:C$1000,'Stats for predictor'!C244,Formulas!AC$3:AC$1000,1)</f>
        <v>0</v>
      </c>
      <c r="J244">
        <f>COUNTIFS(Formulas!B$3:B$1000,'Stats for predictor'!B244,Formulas!C$3:C$1000,'Stats for predictor'!C244,Formulas!AC$3:AC$1000,0)</f>
        <v>888</v>
      </c>
      <c r="K244">
        <f>Formulas!P245</f>
        <v>0</v>
      </c>
      <c r="L244">
        <f>Formulas!R245</f>
        <v>0</v>
      </c>
      <c r="M244">
        <f>Formulas!T293</f>
        <v>0</v>
      </c>
      <c r="N244" s="15" t="e">
        <f>Formulas!V245</f>
        <v>#DIV/0!</v>
      </c>
      <c r="O244">
        <f>Formulas!U245</f>
        <v>0</v>
      </c>
      <c r="P244" s="15" t="e">
        <f>Formulas!W245</f>
        <v>#DIV/0!</v>
      </c>
    </row>
    <row r="245" spans="1:16">
      <c r="A245">
        <f>Formulas!A246</f>
        <v>0</v>
      </c>
      <c r="B245">
        <f>Formulas!B246</f>
        <v>0</v>
      </c>
      <c r="C245">
        <f>Formulas!C246</f>
        <v>0</v>
      </c>
      <c r="D245">
        <f>Formulas!AC246</f>
        <v>0</v>
      </c>
      <c r="E245">
        <f t="shared" si="3"/>
        <v>0</v>
      </c>
      <c r="F245">
        <f>COUNTIFS(Formulas!B$3:B$1000,'Stats for predictor'!B245,Formulas!C$3:C$1000,'Stats for predictor'!C245,Formulas!AC$3:AC$1000,4)</f>
        <v>0</v>
      </c>
      <c r="G245">
        <f>COUNTIFS(Formulas!B$3:B$1000,'Stats for predictor'!B245,Formulas!C$3:C$1000,'Stats for predictor'!C245,Formulas!AC$3:AC$1000,3)</f>
        <v>0</v>
      </c>
      <c r="H245">
        <f>COUNTIFS(Formulas!B$3:B$1000,'Stats for predictor'!B245,Formulas!C$3:C$1000,'Stats for predictor'!C245,Formulas!AC$3:AC$1000,2)</f>
        <v>0</v>
      </c>
      <c r="I245">
        <f>COUNTIFS(Formulas!B$3:B$1000,'Stats for predictor'!B245,Formulas!C$3:C$1000,'Stats for predictor'!C245,Formulas!AC$3:AC$1000,1)</f>
        <v>0</v>
      </c>
      <c r="J245">
        <f>COUNTIFS(Formulas!B$3:B$1000,'Stats for predictor'!B245,Formulas!C$3:C$1000,'Stats for predictor'!C245,Formulas!AC$3:AC$1000,0)</f>
        <v>888</v>
      </c>
      <c r="K245">
        <f>Formulas!P246</f>
        <v>0</v>
      </c>
      <c r="L245">
        <f>Formulas!R246</f>
        <v>0</v>
      </c>
      <c r="M245">
        <f>Formulas!T294</f>
        <v>0</v>
      </c>
      <c r="N245" s="15" t="e">
        <f>Formulas!V246</f>
        <v>#DIV/0!</v>
      </c>
      <c r="O245">
        <f>Formulas!U246</f>
        <v>0</v>
      </c>
      <c r="P245" s="15" t="e">
        <f>Formulas!W246</f>
        <v>#DIV/0!</v>
      </c>
    </row>
    <row r="246" spans="1:16">
      <c r="A246">
        <f>Formulas!A247</f>
        <v>0</v>
      </c>
      <c r="B246">
        <f>Formulas!B247</f>
        <v>0</v>
      </c>
      <c r="C246">
        <f>Formulas!C247</f>
        <v>0</v>
      </c>
      <c r="D246">
        <f>Formulas!AC247</f>
        <v>0</v>
      </c>
      <c r="E246">
        <f t="shared" si="3"/>
        <v>0</v>
      </c>
      <c r="F246">
        <f>COUNTIFS(Formulas!B$3:B$1000,'Stats for predictor'!B246,Formulas!C$3:C$1000,'Stats for predictor'!C246,Formulas!AC$3:AC$1000,4)</f>
        <v>0</v>
      </c>
      <c r="G246">
        <f>COUNTIFS(Formulas!B$3:B$1000,'Stats for predictor'!B246,Formulas!C$3:C$1000,'Stats for predictor'!C246,Formulas!AC$3:AC$1000,3)</f>
        <v>0</v>
      </c>
      <c r="H246">
        <f>COUNTIFS(Formulas!B$3:B$1000,'Stats for predictor'!B246,Formulas!C$3:C$1000,'Stats for predictor'!C246,Formulas!AC$3:AC$1000,2)</f>
        <v>0</v>
      </c>
      <c r="I246">
        <f>COUNTIFS(Formulas!B$3:B$1000,'Stats for predictor'!B246,Formulas!C$3:C$1000,'Stats for predictor'!C246,Formulas!AC$3:AC$1000,1)</f>
        <v>0</v>
      </c>
      <c r="J246">
        <f>COUNTIFS(Formulas!B$3:B$1000,'Stats for predictor'!B246,Formulas!C$3:C$1000,'Stats for predictor'!C246,Formulas!AC$3:AC$1000,0)</f>
        <v>888</v>
      </c>
      <c r="K246">
        <f>Formulas!P247</f>
        <v>0</v>
      </c>
      <c r="L246">
        <f>Formulas!R247</f>
        <v>0</v>
      </c>
      <c r="M246">
        <f>Formulas!T295</f>
        <v>0</v>
      </c>
      <c r="N246" s="15" t="e">
        <f>Formulas!V247</f>
        <v>#DIV/0!</v>
      </c>
      <c r="O246">
        <f>Formulas!U247</f>
        <v>0</v>
      </c>
      <c r="P246" s="15" t="e">
        <f>Formulas!W247</f>
        <v>#DIV/0!</v>
      </c>
    </row>
    <row r="247" spans="1:16">
      <c r="A247">
        <f>Formulas!A248</f>
        <v>0</v>
      </c>
      <c r="B247">
        <f>Formulas!B248</f>
        <v>0</v>
      </c>
      <c r="C247">
        <f>Formulas!C248</f>
        <v>0</v>
      </c>
      <c r="D247">
        <f>Formulas!AC248</f>
        <v>0</v>
      </c>
      <c r="E247">
        <f t="shared" si="3"/>
        <v>0</v>
      </c>
      <c r="F247">
        <f>COUNTIFS(Formulas!B$3:B$1000,'Stats for predictor'!B247,Formulas!C$3:C$1000,'Stats for predictor'!C247,Formulas!AC$3:AC$1000,4)</f>
        <v>0</v>
      </c>
      <c r="G247">
        <f>COUNTIFS(Formulas!B$3:B$1000,'Stats for predictor'!B247,Formulas!C$3:C$1000,'Stats for predictor'!C247,Formulas!AC$3:AC$1000,3)</f>
        <v>0</v>
      </c>
      <c r="H247">
        <f>COUNTIFS(Formulas!B$3:B$1000,'Stats for predictor'!B247,Formulas!C$3:C$1000,'Stats for predictor'!C247,Formulas!AC$3:AC$1000,2)</f>
        <v>0</v>
      </c>
      <c r="I247">
        <f>COUNTIFS(Formulas!B$3:B$1000,'Stats for predictor'!B247,Formulas!C$3:C$1000,'Stats for predictor'!C247,Formulas!AC$3:AC$1000,1)</f>
        <v>0</v>
      </c>
      <c r="J247">
        <f>COUNTIFS(Formulas!B$3:B$1000,'Stats for predictor'!B247,Formulas!C$3:C$1000,'Stats for predictor'!C247,Formulas!AC$3:AC$1000,0)</f>
        <v>888</v>
      </c>
      <c r="K247">
        <f>Formulas!P248</f>
        <v>0</v>
      </c>
      <c r="L247">
        <f>Formulas!R248</f>
        <v>0</v>
      </c>
      <c r="M247">
        <f>Formulas!T296</f>
        <v>0</v>
      </c>
      <c r="N247" s="15" t="e">
        <f>Formulas!V248</f>
        <v>#DIV/0!</v>
      </c>
      <c r="O247">
        <f>Formulas!U248</f>
        <v>0</v>
      </c>
      <c r="P247" s="15" t="e">
        <f>Formulas!W248</f>
        <v>#DIV/0!</v>
      </c>
    </row>
    <row r="248" spans="1:16">
      <c r="A248">
        <f>Formulas!A249</f>
        <v>0</v>
      </c>
      <c r="B248">
        <f>Formulas!B249</f>
        <v>0</v>
      </c>
      <c r="C248">
        <f>Formulas!C249</f>
        <v>0</v>
      </c>
      <c r="D248">
        <f>Formulas!AC249</f>
        <v>0</v>
      </c>
      <c r="E248">
        <f t="shared" si="3"/>
        <v>0</v>
      </c>
      <c r="F248">
        <f>COUNTIFS(Formulas!B$3:B$1000,'Stats for predictor'!B248,Formulas!C$3:C$1000,'Stats for predictor'!C248,Formulas!AC$3:AC$1000,4)</f>
        <v>0</v>
      </c>
      <c r="G248">
        <f>COUNTIFS(Formulas!B$3:B$1000,'Stats for predictor'!B248,Formulas!C$3:C$1000,'Stats for predictor'!C248,Formulas!AC$3:AC$1000,3)</f>
        <v>0</v>
      </c>
      <c r="H248">
        <f>COUNTIFS(Formulas!B$3:B$1000,'Stats for predictor'!B248,Formulas!C$3:C$1000,'Stats for predictor'!C248,Formulas!AC$3:AC$1000,2)</f>
        <v>0</v>
      </c>
      <c r="I248">
        <f>COUNTIFS(Formulas!B$3:B$1000,'Stats for predictor'!B248,Formulas!C$3:C$1000,'Stats for predictor'!C248,Formulas!AC$3:AC$1000,1)</f>
        <v>0</v>
      </c>
      <c r="J248">
        <f>COUNTIFS(Formulas!B$3:B$1000,'Stats for predictor'!B248,Formulas!C$3:C$1000,'Stats for predictor'!C248,Formulas!AC$3:AC$1000,0)</f>
        <v>888</v>
      </c>
      <c r="K248">
        <f>Formulas!P249</f>
        <v>0</v>
      </c>
      <c r="L248">
        <f>Formulas!R249</f>
        <v>0</v>
      </c>
      <c r="M248">
        <f>Formulas!T297</f>
        <v>0</v>
      </c>
      <c r="N248" s="15" t="e">
        <f>Formulas!V249</f>
        <v>#DIV/0!</v>
      </c>
      <c r="O248">
        <f>Formulas!U249</f>
        <v>0</v>
      </c>
      <c r="P248" s="15" t="e">
        <f>Formulas!W249</f>
        <v>#DIV/0!</v>
      </c>
    </row>
    <row r="249" spans="1:16">
      <c r="A249">
        <f>Formulas!A250</f>
        <v>0</v>
      </c>
      <c r="B249">
        <f>Formulas!B250</f>
        <v>0</v>
      </c>
      <c r="C249">
        <f>Formulas!C250</f>
        <v>0</v>
      </c>
      <c r="D249">
        <f>Formulas!AC250</f>
        <v>0</v>
      </c>
      <c r="E249">
        <f t="shared" si="3"/>
        <v>0</v>
      </c>
      <c r="F249">
        <f>COUNTIFS(Formulas!B$3:B$1000,'Stats for predictor'!B249,Formulas!C$3:C$1000,'Stats for predictor'!C249,Formulas!AC$3:AC$1000,4)</f>
        <v>0</v>
      </c>
      <c r="G249">
        <f>COUNTIFS(Formulas!B$3:B$1000,'Stats for predictor'!B249,Formulas!C$3:C$1000,'Stats for predictor'!C249,Formulas!AC$3:AC$1000,3)</f>
        <v>0</v>
      </c>
      <c r="H249">
        <f>COUNTIFS(Formulas!B$3:B$1000,'Stats for predictor'!B249,Formulas!C$3:C$1000,'Stats for predictor'!C249,Formulas!AC$3:AC$1000,2)</f>
        <v>0</v>
      </c>
      <c r="I249">
        <f>COUNTIFS(Formulas!B$3:B$1000,'Stats for predictor'!B249,Formulas!C$3:C$1000,'Stats for predictor'!C249,Formulas!AC$3:AC$1000,1)</f>
        <v>0</v>
      </c>
      <c r="J249">
        <f>COUNTIFS(Formulas!B$3:B$1000,'Stats for predictor'!B249,Formulas!C$3:C$1000,'Stats for predictor'!C249,Formulas!AC$3:AC$1000,0)</f>
        <v>888</v>
      </c>
      <c r="K249">
        <f>Formulas!P250</f>
        <v>0</v>
      </c>
      <c r="L249">
        <f>Formulas!R250</f>
        <v>0</v>
      </c>
      <c r="M249">
        <f>Formulas!T298</f>
        <v>0</v>
      </c>
      <c r="N249" s="15" t="e">
        <f>Formulas!V250</f>
        <v>#DIV/0!</v>
      </c>
      <c r="O249">
        <f>Formulas!U250</f>
        <v>0</v>
      </c>
      <c r="P249" s="15" t="e">
        <f>Formulas!W250</f>
        <v>#DIV/0!</v>
      </c>
    </row>
    <row r="250" spans="1:16">
      <c r="A250">
        <f>Formulas!A251</f>
        <v>0</v>
      </c>
      <c r="B250">
        <f>Formulas!B251</f>
        <v>0</v>
      </c>
      <c r="C250">
        <f>Formulas!C251</f>
        <v>0</v>
      </c>
      <c r="D250">
        <f>Formulas!AC251</f>
        <v>0</v>
      </c>
      <c r="E250">
        <f t="shared" si="3"/>
        <v>0</v>
      </c>
      <c r="F250">
        <f>COUNTIFS(Formulas!B$3:B$1000,'Stats for predictor'!B250,Formulas!C$3:C$1000,'Stats for predictor'!C250,Formulas!AC$3:AC$1000,4)</f>
        <v>0</v>
      </c>
      <c r="G250">
        <f>COUNTIFS(Formulas!B$3:B$1000,'Stats for predictor'!B250,Formulas!C$3:C$1000,'Stats for predictor'!C250,Formulas!AC$3:AC$1000,3)</f>
        <v>0</v>
      </c>
      <c r="H250">
        <f>COUNTIFS(Formulas!B$3:B$1000,'Stats for predictor'!B250,Formulas!C$3:C$1000,'Stats for predictor'!C250,Formulas!AC$3:AC$1000,2)</f>
        <v>0</v>
      </c>
      <c r="I250">
        <f>COUNTIFS(Formulas!B$3:B$1000,'Stats for predictor'!B250,Formulas!C$3:C$1000,'Stats for predictor'!C250,Formulas!AC$3:AC$1000,1)</f>
        <v>0</v>
      </c>
      <c r="J250">
        <f>COUNTIFS(Formulas!B$3:B$1000,'Stats for predictor'!B250,Formulas!C$3:C$1000,'Stats for predictor'!C250,Formulas!AC$3:AC$1000,0)</f>
        <v>888</v>
      </c>
      <c r="K250">
        <f>Formulas!P251</f>
        <v>0</v>
      </c>
      <c r="L250">
        <f>Formulas!R251</f>
        <v>0</v>
      </c>
      <c r="M250">
        <f>Formulas!T299</f>
        <v>0</v>
      </c>
      <c r="N250" s="15" t="e">
        <f>Formulas!V251</f>
        <v>#DIV/0!</v>
      </c>
      <c r="O250">
        <f>Formulas!U251</f>
        <v>0</v>
      </c>
      <c r="P250" s="15" t="e">
        <f>Formulas!W251</f>
        <v>#DIV/0!</v>
      </c>
    </row>
    <row r="251" spans="1:16">
      <c r="A251">
        <f>Formulas!A252</f>
        <v>0</v>
      </c>
      <c r="B251">
        <f>Formulas!B252</f>
        <v>0</v>
      </c>
      <c r="C251">
        <f>Formulas!C252</f>
        <v>0</v>
      </c>
      <c r="D251">
        <f>Formulas!AC252</f>
        <v>0</v>
      </c>
      <c r="E251">
        <f t="shared" si="3"/>
        <v>0</v>
      </c>
      <c r="F251">
        <f>COUNTIFS(Formulas!B$3:B$1000,'Stats for predictor'!B251,Formulas!C$3:C$1000,'Stats for predictor'!C251,Formulas!AC$3:AC$1000,4)</f>
        <v>0</v>
      </c>
      <c r="G251">
        <f>COUNTIFS(Formulas!B$3:B$1000,'Stats for predictor'!B251,Formulas!C$3:C$1000,'Stats for predictor'!C251,Formulas!AC$3:AC$1000,3)</f>
        <v>0</v>
      </c>
      <c r="H251">
        <f>COUNTIFS(Formulas!B$3:B$1000,'Stats for predictor'!B251,Formulas!C$3:C$1000,'Stats for predictor'!C251,Formulas!AC$3:AC$1000,2)</f>
        <v>0</v>
      </c>
      <c r="I251">
        <f>COUNTIFS(Formulas!B$3:B$1000,'Stats for predictor'!B251,Formulas!C$3:C$1000,'Stats for predictor'!C251,Formulas!AC$3:AC$1000,1)</f>
        <v>0</v>
      </c>
      <c r="J251">
        <f>COUNTIFS(Formulas!B$3:B$1000,'Stats for predictor'!B251,Formulas!C$3:C$1000,'Stats for predictor'!C251,Formulas!AC$3:AC$1000,0)</f>
        <v>888</v>
      </c>
      <c r="K251">
        <f>Formulas!P252</f>
        <v>0</v>
      </c>
      <c r="L251">
        <f>Formulas!R252</f>
        <v>0</v>
      </c>
      <c r="M251">
        <f>Formulas!T300</f>
        <v>0</v>
      </c>
      <c r="N251" s="15" t="e">
        <f>Formulas!V252</f>
        <v>#DIV/0!</v>
      </c>
      <c r="O251">
        <f>Formulas!U252</f>
        <v>0</v>
      </c>
      <c r="P251" s="15" t="e">
        <f>Formulas!W252</f>
        <v>#DIV/0!</v>
      </c>
    </row>
    <row r="252" spans="1:16">
      <c r="A252">
        <f>Formulas!A253</f>
        <v>0</v>
      </c>
      <c r="B252">
        <f>Formulas!B253</f>
        <v>0</v>
      </c>
      <c r="C252">
        <f>Formulas!C253</f>
        <v>0</v>
      </c>
      <c r="D252">
        <f>Formulas!AC253</f>
        <v>0</v>
      </c>
      <c r="E252">
        <f t="shared" si="3"/>
        <v>0</v>
      </c>
      <c r="F252">
        <f>COUNTIFS(Formulas!B$3:B$1000,'Stats for predictor'!B252,Formulas!C$3:C$1000,'Stats for predictor'!C252,Formulas!AC$3:AC$1000,4)</f>
        <v>0</v>
      </c>
      <c r="G252">
        <f>COUNTIFS(Formulas!B$3:B$1000,'Stats for predictor'!B252,Formulas!C$3:C$1000,'Stats for predictor'!C252,Formulas!AC$3:AC$1000,3)</f>
        <v>0</v>
      </c>
      <c r="H252">
        <f>COUNTIFS(Formulas!B$3:B$1000,'Stats for predictor'!B252,Formulas!C$3:C$1000,'Stats for predictor'!C252,Formulas!AC$3:AC$1000,2)</f>
        <v>0</v>
      </c>
      <c r="I252">
        <f>COUNTIFS(Formulas!B$3:B$1000,'Stats for predictor'!B252,Formulas!C$3:C$1000,'Stats for predictor'!C252,Formulas!AC$3:AC$1000,1)</f>
        <v>0</v>
      </c>
      <c r="J252">
        <f>COUNTIFS(Formulas!B$3:B$1000,'Stats for predictor'!B252,Formulas!C$3:C$1000,'Stats for predictor'!C252,Formulas!AC$3:AC$1000,0)</f>
        <v>888</v>
      </c>
      <c r="K252">
        <f>Formulas!P253</f>
        <v>0</v>
      </c>
      <c r="L252">
        <f>Formulas!R253</f>
        <v>0</v>
      </c>
      <c r="M252">
        <f>Formulas!T301</f>
        <v>0</v>
      </c>
      <c r="N252" s="15" t="e">
        <f>Formulas!V253</f>
        <v>#DIV/0!</v>
      </c>
      <c r="O252">
        <f>Formulas!U253</f>
        <v>0</v>
      </c>
      <c r="P252" s="15" t="e">
        <f>Formulas!W253</f>
        <v>#DIV/0!</v>
      </c>
    </row>
    <row r="253" spans="1:16">
      <c r="A253">
        <f>Formulas!A254</f>
        <v>0</v>
      </c>
      <c r="B253">
        <f>Formulas!B254</f>
        <v>0</v>
      </c>
      <c r="C253">
        <f>Formulas!C254</f>
        <v>0</v>
      </c>
      <c r="D253">
        <f>Formulas!AC254</f>
        <v>0</v>
      </c>
      <c r="E253">
        <f t="shared" si="3"/>
        <v>0</v>
      </c>
      <c r="F253">
        <f>COUNTIFS(Formulas!B$3:B$1000,'Stats for predictor'!B253,Formulas!C$3:C$1000,'Stats for predictor'!C253,Formulas!AC$3:AC$1000,4)</f>
        <v>0</v>
      </c>
      <c r="G253">
        <f>COUNTIFS(Formulas!B$3:B$1000,'Stats for predictor'!B253,Formulas!C$3:C$1000,'Stats for predictor'!C253,Formulas!AC$3:AC$1000,3)</f>
        <v>0</v>
      </c>
      <c r="H253">
        <f>COUNTIFS(Formulas!B$3:B$1000,'Stats for predictor'!B253,Formulas!C$3:C$1000,'Stats for predictor'!C253,Formulas!AC$3:AC$1000,2)</f>
        <v>0</v>
      </c>
      <c r="I253">
        <f>COUNTIFS(Formulas!B$3:B$1000,'Stats for predictor'!B253,Formulas!C$3:C$1000,'Stats for predictor'!C253,Formulas!AC$3:AC$1000,1)</f>
        <v>0</v>
      </c>
      <c r="J253">
        <f>COUNTIFS(Formulas!B$3:B$1000,'Stats for predictor'!B253,Formulas!C$3:C$1000,'Stats for predictor'!C253,Formulas!AC$3:AC$1000,0)</f>
        <v>888</v>
      </c>
      <c r="K253">
        <f>Formulas!P254</f>
        <v>0</v>
      </c>
      <c r="L253">
        <f>Formulas!R254</f>
        <v>0</v>
      </c>
      <c r="M253">
        <f>Formulas!T302</f>
        <v>0</v>
      </c>
      <c r="N253" s="15" t="e">
        <f>Formulas!V254</f>
        <v>#DIV/0!</v>
      </c>
      <c r="O253">
        <f>Formulas!U254</f>
        <v>0</v>
      </c>
      <c r="P253" s="15" t="e">
        <f>Formulas!W254</f>
        <v>#DIV/0!</v>
      </c>
    </row>
    <row r="254" spans="1:16">
      <c r="A254">
        <f>Formulas!A255</f>
        <v>0</v>
      </c>
      <c r="B254">
        <f>Formulas!B255</f>
        <v>0</v>
      </c>
      <c r="C254">
        <f>Formulas!C255</f>
        <v>0</v>
      </c>
      <c r="D254">
        <f>Formulas!AC255</f>
        <v>0</v>
      </c>
      <c r="E254">
        <f t="shared" si="3"/>
        <v>0</v>
      </c>
      <c r="F254">
        <f>COUNTIFS(Formulas!B$3:B$1000,'Stats for predictor'!B254,Formulas!C$3:C$1000,'Stats for predictor'!C254,Formulas!AC$3:AC$1000,4)</f>
        <v>0</v>
      </c>
      <c r="G254">
        <f>COUNTIFS(Formulas!B$3:B$1000,'Stats for predictor'!B254,Formulas!C$3:C$1000,'Stats for predictor'!C254,Formulas!AC$3:AC$1000,3)</f>
        <v>0</v>
      </c>
      <c r="H254">
        <f>COUNTIFS(Formulas!B$3:B$1000,'Stats for predictor'!B254,Formulas!C$3:C$1000,'Stats for predictor'!C254,Formulas!AC$3:AC$1000,2)</f>
        <v>0</v>
      </c>
      <c r="I254">
        <f>COUNTIFS(Formulas!B$3:B$1000,'Stats for predictor'!B254,Formulas!C$3:C$1000,'Stats for predictor'!C254,Formulas!AC$3:AC$1000,1)</f>
        <v>0</v>
      </c>
      <c r="J254">
        <f>COUNTIFS(Formulas!B$3:B$1000,'Stats for predictor'!B254,Formulas!C$3:C$1000,'Stats for predictor'!C254,Formulas!AC$3:AC$1000,0)</f>
        <v>888</v>
      </c>
      <c r="K254">
        <f>Formulas!P255</f>
        <v>0</v>
      </c>
      <c r="L254">
        <f>Formulas!R255</f>
        <v>0</v>
      </c>
      <c r="M254">
        <f>Formulas!T303</f>
        <v>0</v>
      </c>
      <c r="N254" s="15" t="e">
        <f>Formulas!V255</f>
        <v>#DIV/0!</v>
      </c>
      <c r="O254">
        <f>Formulas!U255</f>
        <v>0</v>
      </c>
      <c r="P254" s="15" t="e">
        <f>Formulas!W255</f>
        <v>#DIV/0!</v>
      </c>
    </row>
    <row r="255" spans="1:16">
      <c r="A255">
        <f>Formulas!A256</f>
        <v>0</v>
      </c>
      <c r="B255">
        <f>Formulas!B256</f>
        <v>0</v>
      </c>
      <c r="C255">
        <f>Formulas!C256</f>
        <v>0</v>
      </c>
      <c r="D255">
        <f>Formulas!AC256</f>
        <v>0</v>
      </c>
      <c r="E255">
        <f t="shared" si="3"/>
        <v>0</v>
      </c>
      <c r="F255">
        <f>COUNTIFS(Formulas!B$3:B$1000,'Stats for predictor'!B255,Formulas!C$3:C$1000,'Stats for predictor'!C255,Formulas!AC$3:AC$1000,4)</f>
        <v>0</v>
      </c>
      <c r="G255">
        <f>COUNTIFS(Formulas!B$3:B$1000,'Stats for predictor'!B255,Formulas!C$3:C$1000,'Stats for predictor'!C255,Formulas!AC$3:AC$1000,3)</f>
        <v>0</v>
      </c>
      <c r="H255">
        <f>COUNTIFS(Formulas!B$3:B$1000,'Stats for predictor'!B255,Formulas!C$3:C$1000,'Stats for predictor'!C255,Formulas!AC$3:AC$1000,2)</f>
        <v>0</v>
      </c>
      <c r="I255">
        <f>COUNTIFS(Formulas!B$3:B$1000,'Stats for predictor'!B255,Formulas!C$3:C$1000,'Stats for predictor'!C255,Formulas!AC$3:AC$1000,1)</f>
        <v>0</v>
      </c>
      <c r="J255">
        <f>COUNTIFS(Formulas!B$3:B$1000,'Stats for predictor'!B255,Formulas!C$3:C$1000,'Stats for predictor'!C255,Formulas!AC$3:AC$1000,0)</f>
        <v>888</v>
      </c>
      <c r="K255">
        <f>Formulas!P256</f>
        <v>0</v>
      </c>
      <c r="L255">
        <f>Formulas!R256</f>
        <v>0</v>
      </c>
      <c r="M255">
        <f>Formulas!T304</f>
        <v>0</v>
      </c>
      <c r="N255" s="15" t="e">
        <f>Formulas!V256</f>
        <v>#DIV/0!</v>
      </c>
      <c r="O255">
        <f>Formulas!U256</f>
        <v>0</v>
      </c>
      <c r="P255" s="15" t="e">
        <f>Formulas!W256</f>
        <v>#DIV/0!</v>
      </c>
    </row>
    <row r="256" spans="1:16">
      <c r="A256">
        <f>Formulas!A257</f>
        <v>0</v>
      </c>
      <c r="B256">
        <f>Formulas!B257</f>
        <v>0</v>
      </c>
      <c r="C256">
        <f>Formulas!C257</f>
        <v>0</v>
      </c>
      <c r="D256">
        <f>Formulas!AC257</f>
        <v>0</v>
      </c>
      <c r="E256">
        <f t="shared" si="3"/>
        <v>0</v>
      </c>
      <c r="F256">
        <f>COUNTIFS(Formulas!B$3:B$1000,'Stats for predictor'!B256,Formulas!C$3:C$1000,'Stats for predictor'!C256,Formulas!AC$3:AC$1000,4)</f>
        <v>0</v>
      </c>
      <c r="G256">
        <f>COUNTIFS(Formulas!B$3:B$1000,'Stats for predictor'!B256,Formulas!C$3:C$1000,'Stats for predictor'!C256,Formulas!AC$3:AC$1000,3)</f>
        <v>0</v>
      </c>
      <c r="H256">
        <f>COUNTIFS(Formulas!B$3:B$1000,'Stats for predictor'!B256,Formulas!C$3:C$1000,'Stats for predictor'!C256,Formulas!AC$3:AC$1000,2)</f>
        <v>0</v>
      </c>
      <c r="I256">
        <f>COUNTIFS(Formulas!B$3:B$1000,'Stats for predictor'!B256,Formulas!C$3:C$1000,'Stats for predictor'!C256,Formulas!AC$3:AC$1000,1)</f>
        <v>0</v>
      </c>
      <c r="J256">
        <f>COUNTIFS(Formulas!B$3:B$1000,'Stats for predictor'!B256,Formulas!C$3:C$1000,'Stats for predictor'!C256,Formulas!AC$3:AC$1000,0)</f>
        <v>888</v>
      </c>
      <c r="K256">
        <f>Formulas!P257</f>
        <v>0</v>
      </c>
      <c r="L256">
        <f>Formulas!R257</f>
        <v>0</v>
      </c>
      <c r="M256">
        <f>Formulas!T305</f>
        <v>0</v>
      </c>
      <c r="N256" s="15" t="e">
        <f>Formulas!V257</f>
        <v>#DIV/0!</v>
      </c>
      <c r="O256">
        <f>Formulas!U257</f>
        <v>0</v>
      </c>
      <c r="P256" s="15" t="e">
        <f>Formulas!W257</f>
        <v>#DIV/0!</v>
      </c>
    </row>
    <row r="257" spans="1:16">
      <c r="A257">
        <f>Formulas!A258</f>
        <v>0</v>
      </c>
      <c r="B257">
        <f>Formulas!B258</f>
        <v>0</v>
      </c>
      <c r="C257">
        <f>Formulas!C258</f>
        <v>0</v>
      </c>
      <c r="D257">
        <f>Formulas!AC258</f>
        <v>0</v>
      </c>
      <c r="E257">
        <f t="shared" si="3"/>
        <v>0</v>
      </c>
      <c r="F257">
        <f>COUNTIFS(Formulas!B$3:B$1000,'Stats for predictor'!B257,Formulas!C$3:C$1000,'Stats for predictor'!C257,Formulas!AC$3:AC$1000,4)</f>
        <v>0</v>
      </c>
      <c r="G257">
        <f>COUNTIFS(Formulas!B$3:B$1000,'Stats for predictor'!B257,Formulas!C$3:C$1000,'Stats for predictor'!C257,Formulas!AC$3:AC$1000,3)</f>
        <v>0</v>
      </c>
      <c r="H257">
        <f>COUNTIFS(Formulas!B$3:B$1000,'Stats for predictor'!B257,Formulas!C$3:C$1000,'Stats for predictor'!C257,Formulas!AC$3:AC$1000,2)</f>
        <v>0</v>
      </c>
      <c r="I257">
        <f>COUNTIFS(Formulas!B$3:B$1000,'Stats for predictor'!B257,Formulas!C$3:C$1000,'Stats for predictor'!C257,Formulas!AC$3:AC$1000,1)</f>
        <v>0</v>
      </c>
      <c r="J257">
        <f>COUNTIFS(Formulas!B$3:B$1000,'Stats for predictor'!B257,Formulas!C$3:C$1000,'Stats for predictor'!C257,Formulas!AC$3:AC$1000,0)</f>
        <v>888</v>
      </c>
      <c r="K257">
        <f>Formulas!P258</f>
        <v>0</v>
      </c>
      <c r="L257">
        <f>Formulas!R258</f>
        <v>0</v>
      </c>
      <c r="M257">
        <f>Formulas!T306</f>
        <v>0</v>
      </c>
      <c r="N257" s="15" t="e">
        <f>Formulas!V258</f>
        <v>#DIV/0!</v>
      </c>
      <c r="O257">
        <f>Formulas!U258</f>
        <v>0</v>
      </c>
      <c r="P257" s="15" t="e">
        <f>Formulas!W258</f>
        <v>#DIV/0!</v>
      </c>
    </row>
    <row r="258" spans="1:16">
      <c r="A258">
        <f>Formulas!A259</f>
        <v>0</v>
      </c>
      <c r="B258">
        <f>Formulas!B259</f>
        <v>0</v>
      </c>
      <c r="C258">
        <f>Formulas!C259</f>
        <v>0</v>
      </c>
      <c r="D258">
        <f>Formulas!AC259</f>
        <v>0</v>
      </c>
      <c r="E258">
        <f t="shared" si="3"/>
        <v>0</v>
      </c>
      <c r="F258">
        <f>COUNTIFS(Formulas!B$3:B$1000,'Stats for predictor'!B258,Formulas!C$3:C$1000,'Stats for predictor'!C258,Formulas!AC$3:AC$1000,4)</f>
        <v>0</v>
      </c>
      <c r="G258">
        <f>COUNTIFS(Formulas!B$3:B$1000,'Stats for predictor'!B258,Formulas!C$3:C$1000,'Stats for predictor'!C258,Formulas!AC$3:AC$1000,3)</f>
        <v>0</v>
      </c>
      <c r="H258">
        <f>COUNTIFS(Formulas!B$3:B$1000,'Stats for predictor'!B258,Formulas!C$3:C$1000,'Stats for predictor'!C258,Formulas!AC$3:AC$1000,2)</f>
        <v>0</v>
      </c>
      <c r="I258">
        <f>COUNTIFS(Formulas!B$3:B$1000,'Stats for predictor'!B258,Formulas!C$3:C$1000,'Stats for predictor'!C258,Formulas!AC$3:AC$1000,1)</f>
        <v>0</v>
      </c>
      <c r="J258">
        <f>COUNTIFS(Formulas!B$3:B$1000,'Stats for predictor'!B258,Formulas!C$3:C$1000,'Stats for predictor'!C258,Formulas!AC$3:AC$1000,0)</f>
        <v>888</v>
      </c>
      <c r="K258">
        <f>Formulas!P259</f>
        <v>0</v>
      </c>
      <c r="L258">
        <f>Formulas!R259</f>
        <v>0</v>
      </c>
      <c r="M258">
        <f>Formulas!T307</f>
        <v>0</v>
      </c>
      <c r="N258" s="15" t="e">
        <f>Formulas!V259</f>
        <v>#DIV/0!</v>
      </c>
      <c r="O258">
        <f>Formulas!U259</f>
        <v>0</v>
      </c>
      <c r="P258" s="15" t="e">
        <f>Formulas!W259</f>
        <v>#DIV/0!</v>
      </c>
    </row>
    <row r="259" spans="1:16">
      <c r="A259">
        <f>Formulas!A260</f>
        <v>0</v>
      </c>
      <c r="B259">
        <f>Formulas!B260</f>
        <v>0</v>
      </c>
      <c r="C259">
        <f>Formulas!C260</f>
        <v>0</v>
      </c>
      <c r="D259">
        <f>Formulas!AC260</f>
        <v>0</v>
      </c>
      <c r="E259">
        <f t="shared" ref="E259:E322" si="4">IF(F259&gt;0,4,IF(G259&gt;0,3,IF(H259&gt;0,2,IF(I259&gt;0,1,0))))</f>
        <v>0</v>
      </c>
      <c r="F259">
        <f>COUNTIFS(Formulas!B$3:B$1000,'Stats for predictor'!B259,Formulas!C$3:C$1000,'Stats for predictor'!C259,Formulas!AC$3:AC$1000,4)</f>
        <v>0</v>
      </c>
      <c r="G259">
        <f>COUNTIFS(Formulas!B$3:B$1000,'Stats for predictor'!B259,Formulas!C$3:C$1000,'Stats for predictor'!C259,Formulas!AC$3:AC$1000,3)</f>
        <v>0</v>
      </c>
      <c r="H259">
        <f>COUNTIFS(Formulas!B$3:B$1000,'Stats for predictor'!B259,Formulas!C$3:C$1000,'Stats for predictor'!C259,Formulas!AC$3:AC$1000,2)</f>
        <v>0</v>
      </c>
      <c r="I259">
        <f>COUNTIFS(Formulas!B$3:B$1000,'Stats for predictor'!B259,Formulas!C$3:C$1000,'Stats for predictor'!C259,Formulas!AC$3:AC$1000,1)</f>
        <v>0</v>
      </c>
      <c r="J259">
        <f>COUNTIFS(Formulas!B$3:B$1000,'Stats for predictor'!B259,Formulas!C$3:C$1000,'Stats for predictor'!C259,Formulas!AC$3:AC$1000,0)</f>
        <v>888</v>
      </c>
      <c r="K259">
        <f>Formulas!P260</f>
        <v>0</v>
      </c>
      <c r="L259">
        <f>Formulas!R260</f>
        <v>0</v>
      </c>
      <c r="M259">
        <f>Formulas!T308</f>
        <v>0</v>
      </c>
      <c r="N259" s="15" t="e">
        <f>Formulas!V260</f>
        <v>#DIV/0!</v>
      </c>
      <c r="O259">
        <f>Formulas!U260</f>
        <v>0</v>
      </c>
      <c r="P259" s="15" t="e">
        <f>Formulas!W260</f>
        <v>#DIV/0!</v>
      </c>
    </row>
    <row r="260" spans="1:16">
      <c r="A260">
        <f>Formulas!A261</f>
        <v>0</v>
      </c>
      <c r="B260">
        <f>Formulas!B261</f>
        <v>0</v>
      </c>
      <c r="C260">
        <f>Formulas!C261</f>
        <v>0</v>
      </c>
      <c r="D260">
        <f>Formulas!AC261</f>
        <v>0</v>
      </c>
      <c r="E260">
        <f t="shared" si="4"/>
        <v>0</v>
      </c>
      <c r="F260">
        <f>COUNTIFS(Formulas!B$3:B$1000,'Stats for predictor'!B260,Formulas!C$3:C$1000,'Stats for predictor'!C260,Formulas!AC$3:AC$1000,4)</f>
        <v>0</v>
      </c>
      <c r="G260">
        <f>COUNTIFS(Formulas!B$3:B$1000,'Stats for predictor'!B260,Formulas!C$3:C$1000,'Stats for predictor'!C260,Formulas!AC$3:AC$1000,3)</f>
        <v>0</v>
      </c>
      <c r="H260">
        <f>COUNTIFS(Formulas!B$3:B$1000,'Stats for predictor'!B260,Formulas!C$3:C$1000,'Stats for predictor'!C260,Formulas!AC$3:AC$1000,2)</f>
        <v>0</v>
      </c>
      <c r="I260">
        <f>COUNTIFS(Formulas!B$3:B$1000,'Stats for predictor'!B260,Formulas!C$3:C$1000,'Stats for predictor'!C260,Formulas!AC$3:AC$1000,1)</f>
        <v>0</v>
      </c>
      <c r="J260">
        <f>COUNTIFS(Formulas!B$3:B$1000,'Stats for predictor'!B260,Formulas!C$3:C$1000,'Stats for predictor'!C260,Formulas!AC$3:AC$1000,0)</f>
        <v>888</v>
      </c>
      <c r="K260">
        <f>Formulas!P261</f>
        <v>0</v>
      </c>
      <c r="L260">
        <f>Formulas!R261</f>
        <v>0</v>
      </c>
      <c r="M260">
        <f>Formulas!T309</f>
        <v>0</v>
      </c>
      <c r="N260" s="15" t="e">
        <f>Formulas!V261</f>
        <v>#DIV/0!</v>
      </c>
      <c r="O260">
        <f>Formulas!U261</f>
        <v>0</v>
      </c>
      <c r="P260" s="15" t="e">
        <f>Formulas!W261</f>
        <v>#DIV/0!</v>
      </c>
    </row>
    <row r="261" spans="1:16">
      <c r="A261">
        <f>Formulas!A262</f>
        <v>0</v>
      </c>
      <c r="B261">
        <f>Formulas!B262</f>
        <v>0</v>
      </c>
      <c r="C261">
        <f>Formulas!C262</f>
        <v>0</v>
      </c>
      <c r="D261">
        <f>Formulas!AC262</f>
        <v>0</v>
      </c>
      <c r="E261">
        <f t="shared" si="4"/>
        <v>0</v>
      </c>
      <c r="F261">
        <f>COUNTIFS(Formulas!B$3:B$1000,'Stats for predictor'!B261,Formulas!C$3:C$1000,'Stats for predictor'!C261,Formulas!AC$3:AC$1000,4)</f>
        <v>0</v>
      </c>
      <c r="G261">
        <f>COUNTIFS(Formulas!B$3:B$1000,'Stats for predictor'!B261,Formulas!C$3:C$1000,'Stats for predictor'!C261,Formulas!AC$3:AC$1000,3)</f>
        <v>0</v>
      </c>
      <c r="H261">
        <f>COUNTIFS(Formulas!B$3:B$1000,'Stats for predictor'!B261,Formulas!C$3:C$1000,'Stats for predictor'!C261,Formulas!AC$3:AC$1000,2)</f>
        <v>0</v>
      </c>
      <c r="I261">
        <f>COUNTIFS(Formulas!B$3:B$1000,'Stats for predictor'!B261,Formulas!C$3:C$1000,'Stats for predictor'!C261,Formulas!AC$3:AC$1000,1)</f>
        <v>0</v>
      </c>
      <c r="J261">
        <f>COUNTIFS(Formulas!B$3:B$1000,'Stats for predictor'!B261,Formulas!C$3:C$1000,'Stats for predictor'!C261,Formulas!AC$3:AC$1000,0)</f>
        <v>888</v>
      </c>
      <c r="K261">
        <f>Formulas!P262</f>
        <v>0</v>
      </c>
      <c r="L261">
        <f>Formulas!R262</f>
        <v>0</v>
      </c>
      <c r="M261">
        <f>Formulas!T310</f>
        <v>0</v>
      </c>
      <c r="N261" s="15" t="e">
        <f>Formulas!V262</f>
        <v>#DIV/0!</v>
      </c>
      <c r="O261">
        <f>Formulas!U262</f>
        <v>0</v>
      </c>
      <c r="P261" s="15" t="e">
        <f>Formulas!W262</f>
        <v>#DIV/0!</v>
      </c>
    </row>
    <row r="262" spans="1:16">
      <c r="A262">
        <f>Formulas!A263</f>
        <v>0</v>
      </c>
      <c r="B262">
        <f>Formulas!B263</f>
        <v>0</v>
      </c>
      <c r="C262">
        <f>Formulas!C263</f>
        <v>0</v>
      </c>
      <c r="D262">
        <f>Formulas!AC263</f>
        <v>0</v>
      </c>
      <c r="E262">
        <f t="shared" si="4"/>
        <v>0</v>
      </c>
      <c r="F262">
        <f>COUNTIFS(Formulas!B$3:B$1000,'Stats for predictor'!B262,Formulas!C$3:C$1000,'Stats for predictor'!C262,Formulas!AC$3:AC$1000,4)</f>
        <v>0</v>
      </c>
      <c r="G262">
        <f>COUNTIFS(Formulas!B$3:B$1000,'Stats for predictor'!B262,Formulas!C$3:C$1000,'Stats for predictor'!C262,Formulas!AC$3:AC$1000,3)</f>
        <v>0</v>
      </c>
      <c r="H262">
        <f>COUNTIFS(Formulas!B$3:B$1000,'Stats for predictor'!B262,Formulas!C$3:C$1000,'Stats for predictor'!C262,Formulas!AC$3:AC$1000,2)</f>
        <v>0</v>
      </c>
      <c r="I262">
        <f>COUNTIFS(Formulas!B$3:B$1000,'Stats for predictor'!B262,Formulas!C$3:C$1000,'Stats for predictor'!C262,Formulas!AC$3:AC$1000,1)</f>
        <v>0</v>
      </c>
      <c r="J262">
        <f>COUNTIFS(Formulas!B$3:B$1000,'Stats for predictor'!B262,Formulas!C$3:C$1000,'Stats for predictor'!C262,Formulas!AC$3:AC$1000,0)</f>
        <v>888</v>
      </c>
      <c r="K262">
        <f>Formulas!P263</f>
        <v>0</v>
      </c>
      <c r="L262">
        <f>Formulas!R263</f>
        <v>0</v>
      </c>
      <c r="M262">
        <f>Formulas!T311</f>
        <v>0</v>
      </c>
      <c r="N262" s="15" t="e">
        <f>Formulas!V263</f>
        <v>#DIV/0!</v>
      </c>
      <c r="O262">
        <f>Formulas!U263</f>
        <v>0</v>
      </c>
      <c r="P262" s="15" t="e">
        <f>Formulas!W263</f>
        <v>#DIV/0!</v>
      </c>
    </row>
    <row r="263" spans="1:16">
      <c r="A263">
        <f>Formulas!A264</f>
        <v>0</v>
      </c>
      <c r="B263">
        <f>Formulas!B264</f>
        <v>0</v>
      </c>
      <c r="C263">
        <f>Formulas!C264</f>
        <v>0</v>
      </c>
      <c r="D263">
        <f>Formulas!AC264</f>
        <v>0</v>
      </c>
      <c r="E263">
        <f t="shared" si="4"/>
        <v>0</v>
      </c>
      <c r="F263">
        <f>COUNTIFS(Formulas!B$3:B$1000,'Stats for predictor'!B263,Formulas!C$3:C$1000,'Stats for predictor'!C263,Formulas!AC$3:AC$1000,4)</f>
        <v>0</v>
      </c>
      <c r="G263">
        <f>COUNTIFS(Formulas!B$3:B$1000,'Stats for predictor'!B263,Formulas!C$3:C$1000,'Stats for predictor'!C263,Formulas!AC$3:AC$1000,3)</f>
        <v>0</v>
      </c>
      <c r="H263">
        <f>COUNTIFS(Formulas!B$3:B$1000,'Stats for predictor'!B263,Formulas!C$3:C$1000,'Stats for predictor'!C263,Formulas!AC$3:AC$1000,2)</f>
        <v>0</v>
      </c>
      <c r="I263">
        <f>COUNTIFS(Formulas!B$3:B$1000,'Stats for predictor'!B263,Formulas!C$3:C$1000,'Stats for predictor'!C263,Formulas!AC$3:AC$1000,1)</f>
        <v>0</v>
      </c>
      <c r="J263">
        <f>COUNTIFS(Formulas!B$3:B$1000,'Stats for predictor'!B263,Formulas!C$3:C$1000,'Stats for predictor'!C263,Formulas!AC$3:AC$1000,0)</f>
        <v>888</v>
      </c>
      <c r="K263">
        <f>Formulas!P264</f>
        <v>0</v>
      </c>
      <c r="L263">
        <f>Formulas!R264</f>
        <v>0</v>
      </c>
      <c r="M263">
        <f>Formulas!T312</f>
        <v>0</v>
      </c>
      <c r="N263" s="15" t="e">
        <f>Formulas!V264</f>
        <v>#DIV/0!</v>
      </c>
      <c r="O263">
        <f>Formulas!U264</f>
        <v>0</v>
      </c>
      <c r="P263" s="15" t="e">
        <f>Formulas!W264</f>
        <v>#DIV/0!</v>
      </c>
    </row>
    <row r="264" spans="1:16">
      <c r="A264">
        <f>Formulas!A265</f>
        <v>0</v>
      </c>
      <c r="B264">
        <f>Formulas!B265</f>
        <v>0</v>
      </c>
      <c r="C264">
        <f>Formulas!C265</f>
        <v>0</v>
      </c>
      <c r="D264">
        <f>Formulas!AC265</f>
        <v>0</v>
      </c>
      <c r="E264">
        <f t="shared" si="4"/>
        <v>0</v>
      </c>
      <c r="F264">
        <f>COUNTIFS(Formulas!B$3:B$1000,'Stats for predictor'!B264,Formulas!C$3:C$1000,'Stats for predictor'!C264,Formulas!AC$3:AC$1000,4)</f>
        <v>0</v>
      </c>
      <c r="G264">
        <f>COUNTIFS(Formulas!B$3:B$1000,'Stats for predictor'!B264,Formulas!C$3:C$1000,'Stats for predictor'!C264,Formulas!AC$3:AC$1000,3)</f>
        <v>0</v>
      </c>
      <c r="H264">
        <f>COUNTIFS(Formulas!B$3:B$1000,'Stats for predictor'!B264,Formulas!C$3:C$1000,'Stats for predictor'!C264,Formulas!AC$3:AC$1000,2)</f>
        <v>0</v>
      </c>
      <c r="I264">
        <f>COUNTIFS(Formulas!B$3:B$1000,'Stats for predictor'!B264,Formulas!C$3:C$1000,'Stats for predictor'!C264,Formulas!AC$3:AC$1000,1)</f>
        <v>0</v>
      </c>
      <c r="J264">
        <f>COUNTIFS(Formulas!B$3:B$1000,'Stats for predictor'!B264,Formulas!C$3:C$1000,'Stats for predictor'!C264,Formulas!AC$3:AC$1000,0)</f>
        <v>888</v>
      </c>
      <c r="K264">
        <f>Formulas!P265</f>
        <v>0</v>
      </c>
      <c r="L264">
        <f>Formulas!R265</f>
        <v>0</v>
      </c>
      <c r="M264">
        <f>Formulas!T313</f>
        <v>0</v>
      </c>
      <c r="N264" s="15" t="e">
        <f>Formulas!V265</f>
        <v>#DIV/0!</v>
      </c>
      <c r="O264">
        <f>Formulas!U265</f>
        <v>0</v>
      </c>
      <c r="P264" s="15" t="e">
        <f>Formulas!W265</f>
        <v>#DIV/0!</v>
      </c>
    </row>
    <row r="265" spans="1:16">
      <c r="A265">
        <f>Formulas!A266</f>
        <v>0</v>
      </c>
      <c r="B265">
        <f>Formulas!B266</f>
        <v>0</v>
      </c>
      <c r="C265">
        <f>Formulas!C266</f>
        <v>0</v>
      </c>
      <c r="D265">
        <f>Formulas!AC266</f>
        <v>0</v>
      </c>
      <c r="E265">
        <f t="shared" si="4"/>
        <v>0</v>
      </c>
      <c r="F265">
        <f>COUNTIFS(Formulas!B$3:B$1000,'Stats for predictor'!B265,Formulas!C$3:C$1000,'Stats for predictor'!C265,Formulas!AC$3:AC$1000,4)</f>
        <v>0</v>
      </c>
      <c r="G265">
        <f>COUNTIFS(Formulas!B$3:B$1000,'Stats for predictor'!B265,Formulas!C$3:C$1000,'Stats for predictor'!C265,Formulas!AC$3:AC$1000,3)</f>
        <v>0</v>
      </c>
      <c r="H265">
        <f>COUNTIFS(Formulas!B$3:B$1000,'Stats for predictor'!B265,Formulas!C$3:C$1000,'Stats for predictor'!C265,Formulas!AC$3:AC$1000,2)</f>
        <v>0</v>
      </c>
      <c r="I265">
        <f>COUNTIFS(Formulas!B$3:B$1000,'Stats for predictor'!B265,Formulas!C$3:C$1000,'Stats for predictor'!C265,Formulas!AC$3:AC$1000,1)</f>
        <v>0</v>
      </c>
      <c r="J265">
        <f>COUNTIFS(Formulas!B$3:B$1000,'Stats for predictor'!B265,Formulas!C$3:C$1000,'Stats for predictor'!C265,Formulas!AC$3:AC$1000,0)</f>
        <v>888</v>
      </c>
      <c r="K265">
        <f>Formulas!P266</f>
        <v>0</v>
      </c>
      <c r="L265">
        <f>Formulas!R266</f>
        <v>0</v>
      </c>
      <c r="M265">
        <f>Formulas!T314</f>
        <v>0</v>
      </c>
      <c r="N265" s="15" t="e">
        <f>Formulas!V266</f>
        <v>#DIV/0!</v>
      </c>
      <c r="O265">
        <f>Formulas!U266</f>
        <v>0</v>
      </c>
      <c r="P265" s="15" t="e">
        <f>Formulas!W266</f>
        <v>#DIV/0!</v>
      </c>
    </row>
    <row r="266" spans="1:16">
      <c r="A266">
        <f>Formulas!A267</f>
        <v>0</v>
      </c>
      <c r="B266">
        <f>Formulas!B267</f>
        <v>0</v>
      </c>
      <c r="C266">
        <f>Formulas!C267</f>
        <v>0</v>
      </c>
      <c r="D266">
        <f>Formulas!AC267</f>
        <v>0</v>
      </c>
      <c r="E266">
        <f t="shared" si="4"/>
        <v>0</v>
      </c>
      <c r="F266">
        <f>COUNTIFS(Formulas!B$3:B$1000,'Stats for predictor'!B266,Formulas!C$3:C$1000,'Stats for predictor'!C266,Formulas!AC$3:AC$1000,4)</f>
        <v>0</v>
      </c>
      <c r="G266">
        <f>COUNTIFS(Formulas!B$3:B$1000,'Stats for predictor'!B266,Formulas!C$3:C$1000,'Stats for predictor'!C266,Formulas!AC$3:AC$1000,3)</f>
        <v>0</v>
      </c>
      <c r="H266">
        <f>COUNTIFS(Formulas!B$3:B$1000,'Stats for predictor'!B266,Formulas!C$3:C$1000,'Stats for predictor'!C266,Formulas!AC$3:AC$1000,2)</f>
        <v>0</v>
      </c>
      <c r="I266">
        <f>COUNTIFS(Formulas!B$3:B$1000,'Stats for predictor'!B266,Formulas!C$3:C$1000,'Stats for predictor'!C266,Formulas!AC$3:AC$1000,1)</f>
        <v>0</v>
      </c>
      <c r="J266">
        <f>COUNTIFS(Formulas!B$3:B$1000,'Stats for predictor'!B266,Formulas!C$3:C$1000,'Stats for predictor'!C266,Formulas!AC$3:AC$1000,0)</f>
        <v>888</v>
      </c>
      <c r="K266">
        <f>Formulas!P267</f>
        <v>0</v>
      </c>
      <c r="L266">
        <f>Formulas!R267</f>
        <v>0</v>
      </c>
      <c r="M266">
        <f>Formulas!T315</f>
        <v>0</v>
      </c>
      <c r="N266" s="15" t="e">
        <f>Formulas!V267</f>
        <v>#DIV/0!</v>
      </c>
      <c r="O266">
        <f>Formulas!U267</f>
        <v>0</v>
      </c>
      <c r="P266" s="15" t="e">
        <f>Formulas!W267</f>
        <v>#DIV/0!</v>
      </c>
    </row>
    <row r="267" spans="1:16">
      <c r="A267">
        <f>Formulas!A268</f>
        <v>0</v>
      </c>
      <c r="B267">
        <f>Formulas!B268</f>
        <v>0</v>
      </c>
      <c r="C267">
        <f>Formulas!C268</f>
        <v>0</v>
      </c>
      <c r="D267">
        <f>Formulas!AC268</f>
        <v>0</v>
      </c>
      <c r="E267">
        <f t="shared" si="4"/>
        <v>0</v>
      </c>
      <c r="F267">
        <f>COUNTIFS(Formulas!B$3:B$1000,'Stats for predictor'!B267,Formulas!C$3:C$1000,'Stats for predictor'!C267,Formulas!AC$3:AC$1000,4)</f>
        <v>0</v>
      </c>
      <c r="G267">
        <f>COUNTIFS(Formulas!B$3:B$1000,'Stats for predictor'!B267,Formulas!C$3:C$1000,'Stats for predictor'!C267,Formulas!AC$3:AC$1000,3)</f>
        <v>0</v>
      </c>
      <c r="H267">
        <f>COUNTIFS(Formulas!B$3:B$1000,'Stats for predictor'!B267,Formulas!C$3:C$1000,'Stats for predictor'!C267,Formulas!AC$3:AC$1000,2)</f>
        <v>0</v>
      </c>
      <c r="I267">
        <f>COUNTIFS(Formulas!B$3:B$1000,'Stats for predictor'!B267,Formulas!C$3:C$1000,'Stats for predictor'!C267,Formulas!AC$3:AC$1000,1)</f>
        <v>0</v>
      </c>
      <c r="J267">
        <f>COUNTIFS(Formulas!B$3:B$1000,'Stats for predictor'!B267,Formulas!C$3:C$1000,'Stats for predictor'!C267,Formulas!AC$3:AC$1000,0)</f>
        <v>888</v>
      </c>
      <c r="K267">
        <f>Formulas!P268</f>
        <v>0</v>
      </c>
      <c r="L267">
        <f>Formulas!R268</f>
        <v>0</v>
      </c>
      <c r="M267">
        <f>Formulas!T316</f>
        <v>0</v>
      </c>
      <c r="N267" s="15" t="e">
        <f>Formulas!V268</f>
        <v>#DIV/0!</v>
      </c>
      <c r="O267">
        <f>Formulas!U268</f>
        <v>0</v>
      </c>
      <c r="P267" s="15" t="e">
        <f>Formulas!W268</f>
        <v>#DIV/0!</v>
      </c>
    </row>
    <row r="268" spans="1:16">
      <c r="A268">
        <f>Formulas!A269</f>
        <v>0</v>
      </c>
      <c r="B268">
        <f>Formulas!B269</f>
        <v>0</v>
      </c>
      <c r="C268">
        <f>Formulas!C269</f>
        <v>0</v>
      </c>
      <c r="D268">
        <f>Formulas!AC269</f>
        <v>0</v>
      </c>
      <c r="E268">
        <f t="shared" si="4"/>
        <v>0</v>
      </c>
      <c r="F268">
        <f>COUNTIFS(Formulas!B$3:B$1000,'Stats for predictor'!B268,Formulas!C$3:C$1000,'Stats for predictor'!C268,Formulas!AC$3:AC$1000,4)</f>
        <v>0</v>
      </c>
      <c r="G268">
        <f>COUNTIFS(Formulas!B$3:B$1000,'Stats for predictor'!B268,Formulas!C$3:C$1000,'Stats for predictor'!C268,Formulas!AC$3:AC$1000,3)</f>
        <v>0</v>
      </c>
      <c r="H268">
        <f>COUNTIFS(Formulas!B$3:B$1000,'Stats for predictor'!B268,Formulas!C$3:C$1000,'Stats for predictor'!C268,Formulas!AC$3:AC$1000,2)</f>
        <v>0</v>
      </c>
      <c r="I268">
        <f>COUNTIFS(Formulas!B$3:B$1000,'Stats for predictor'!B268,Formulas!C$3:C$1000,'Stats for predictor'!C268,Formulas!AC$3:AC$1000,1)</f>
        <v>0</v>
      </c>
      <c r="J268">
        <f>COUNTIFS(Formulas!B$3:B$1000,'Stats for predictor'!B268,Formulas!C$3:C$1000,'Stats for predictor'!C268,Formulas!AC$3:AC$1000,0)</f>
        <v>888</v>
      </c>
      <c r="K268">
        <f>Formulas!P269</f>
        <v>0</v>
      </c>
      <c r="L268">
        <f>Formulas!R269</f>
        <v>0</v>
      </c>
      <c r="M268">
        <f>Formulas!T317</f>
        <v>0</v>
      </c>
      <c r="N268" s="15" t="e">
        <f>Formulas!V269</f>
        <v>#DIV/0!</v>
      </c>
      <c r="O268">
        <f>Formulas!U269</f>
        <v>0</v>
      </c>
      <c r="P268" s="15" t="e">
        <f>Formulas!W269</f>
        <v>#DIV/0!</v>
      </c>
    </row>
    <row r="269" spans="1:16">
      <c r="A269">
        <f>Formulas!A270</f>
        <v>0</v>
      </c>
      <c r="B269">
        <f>Formulas!B270</f>
        <v>0</v>
      </c>
      <c r="C269">
        <f>Formulas!C270</f>
        <v>0</v>
      </c>
      <c r="D269">
        <f>Formulas!AC270</f>
        <v>0</v>
      </c>
      <c r="E269">
        <f t="shared" si="4"/>
        <v>0</v>
      </c>
      <c r="F269">
        <f>COUNTIFS(Formulas!B$3:B$1000,'Stats for predictor'!B269,Formulas!C$3:C$1000,'Stats for predictor'!C269,Formulas!AC$3:AC$1000,4)</f>
        <v>0</v>
      </c>
      <c r="G269">
        <f>COUNTIFS(Formulas!B$3:B$1000,'Stats for predictor'!B269,Formulas!C$3:C$1000,'Stats for predictor'!C269,Formulas!AC$3:AC$1000,3)</f>
        <v>0</v>
      </c>
      <c r="H269">
        <f>COUNTIFS(Formulas!B$3:B$1000,'Stats for predictor'!B269,Formulas!C$3:C$1000,'Stats for predictor'!C269,Formulas!AC$3:AC$1000,2)</f>
        <v>0</v>
      </c>
      <c r="I269">
        <f>COUNTIFS(Formulas!B$3:B$1000,'Stats for predictor'!B269,Formulas!C$3:C$1000,'Stats for predictor'!C269,Formulas!AC$3:AC$1000,1)</f>
        <v>0</v>
      </c>
      <c r="J269">
        <f>COUNTIFS(Formulas!B$3:B$1000,'Stats for predictor'!B269,Formulas!C$3:C$1000,'Stats for predictor'!C269,Formulas!AC$3:AC$1000,0)</f>
        <v>888</v>
      </c>
      <c r="K269">
        <f>Formulas!P270</f>
        <v>0</v>
      </c>
      <c r="L269">
        <f>Formulas!R270</f>
        <v>0</v>
      </c>
      <c r="M269">
        <f>Formulas!T318</f>
        <v>0</v>
      </c>
      <c r="N269" s="15" t="e">
        <f>Formulas!V270</f>
        <v>#DIV/0!</v>
      </c>
      <c r="O269">
        <f>Formulas!U270</f>
        <v>0</v>
      </c>
      <c r="P269" s="15" t="e">
        <f>Formulas!W270</f>
        <v>#DIV/0!</v>
      </c>
    </row>
    <row r="270" spans="1:16">
      <c r="A270">
        <f>Formulas!A271</f>
        <v>0</v>
      </c>
      <c r="B270">
        <f>Formulas!B271</f>
        <v>0</v>
      </c>
      <c r="C270">
        <f>Formulas!C271</f>
        <v>0</v>
      </c>
      <c r="D270">
        <f>Formulas!AC271</f>
        <v>0</v>
      </c>
      <c r="E270">
        <f t="shared" si="4"/>
        <v>0</v>
      </c>
      <c r="F270">
        <f>COUNTIFS(Formulas!B$3:B$1000,'Stats for predictor'!B270,Formulas!C$3:C$1000,'Stats for predictor'!C270,Formulas!AC$3:AC$1000,4)</f>
        <v>0</v>
      </c>
      <c r="G270">
        <f>COUNTIFS(Formulas!B$3:B$1000,'Stats for predictor'!B270,Formulas!C$3:C$1000,'Stats for predictor'!C270,Formulas!AC$3:AC$1000,3)</f>
        <v>0</v>
      </c>
      <c r="H270">
        <f>COUNTIFS(Formulas!B$3:B$1000,'Stats for predictor'!B270,Formulas!C$3:C$1000,'Stats for predictor'!C270,Formulas!AC$3:AC$1000,2)</f>
        <v>0</v>
      </c>
      <c r="I270">
        <f>COUNTIFS(Formulas!B$3:B$1000,'Stats for predictor'!B270,Formulas!C$3:C$1000,'Stats for predictor'!C270,Formulas!AC$3:AC$1000,1)</f>
        <v>0</v>
      </c>
      <c r="J270">
        <f>COUNTIFS(Formulas!B$3:B$1000,'Stats for predictor'!B270,Formulas!C$3:C$1000,'Stats for predictor'!C270,Formulas!AC$3:AC$1000,0)</f>
        <v>888</v>
      </c>
      <c r="K270">
        <f>Formulas!P271</f>
        <v>0</v>
      </c>
      <c r="L270">
        <f>Formulas!R271</f>
        <v>0</v>
      </c>
      <c r="M270">
        <f>Formulas!T319</f>
        <v>0</v>
      </c>
      <c r="N270" s="15" t="e">
        <f>Formulas!V271</f>
        <v>#DIV/0!</v>
      </c>
      <c r="O270">
        <f>Formulas!U271</f>
        <v>0</v>
      </c>
      <c r="P270" s="15" t="e">
        <f>Formulas!W271</f>
        <v>#DIV/0!</v>
      </c>
    </row>
    <row r="271" spans="1:16">
      <c r="A271">
        <f>Formulas!A272</f>
        <v>0</v>
      </c>
      <c r="B271">
        <f>Formulas!B272</f>
        <v>0</v>
      </c>
      <c r="C271">
        <f>Formulas!C272</f>
        <v>0</v>
      </c>
      <c r="D271">
        <f>Formulas!AC272</f>
        <v>0</v>
      </c>
      <c r="E271">
        <f t="shared" si="4"/>
        <v>0</v>
      </c>
      <c r="F271">
        <f>COUNTIFS(Formulas!B$3:B$1000,'Stats for predictor'!B271,Formulas!C$3:C$1000,'Stats for predictor'!C271,Formulas!AC$3:AC$1000,4)</f>
        <v>0</v>
      </c>
      <c r="G271">
        <f>COUNTIFS(Formulas!B$3:B$1000,'Stats for predictor'!B271,Formulas!C$3:C$1000,'Stats for predictor'!C271,Formulas!AC$3:AC$1000,3)</f>
        <v>0</v>
      </c>
      <c r="H271">
        <f>COUNTIFS(Formulas!B$3:B$1000,'Stats for predictor'!B271,Formulas!C$3:C$1000,'Stats for predictor'!C271,Formulas!AC$3:AC$1000,2)</f>
        <v>0</v>
      </c>
      <c r="I271">
        <f>COUNTIFS(Formulas!B$3:B$1000,'Stats for predictor'!B271,Formulas!C$3:C$1000,'Stats for predictor'!C271,Formulas!AC$3:AC$1000,1)</f>
        <v>0</v>
      </c>
      <c r="J271">
        <f>COUNTIFS(Formulas!B$3:B$1000,'Stats for predictor'!B271,Formulas!C$3:C$1000,'Stats for predictor'!C271,Formulas!AC$3:AC$1000,0)</f>
        <v>888</v>
      </c>
      <c r="K271">
        <f>Formulas!P272</f>
        <v>0</v>
      </c>
      <c r="L271">
        <f>Formulas!R272</f>
        <v>0</v>
      </c>
      <c r="M271">
        <f>Formulas!T320</f>
        <v>0</v>
      </c>
      <c r="N271" s="15" t="e">
        <f>Formulas!V272</f>
        <v>#DIV/0!</v>
      </c>
      <c r="O271">
        <f>Formulas!U272</f>
        <v>0</v>
      </c>
      <c r="P271" s="15" t="e">
        <f>Formulas!W272</f>
        <v>#DIV/0!</v>
      </c>
    </row>
    <row r="272" spans="1:16">
      <c r="A272">
        <f>Formulas!A273</f>
        <v>0</v>
      </c>
      <c r="B272">
        <f>Formulas!B273</f>
        <v>0</v>
      </c>
      <c r="C272">
        <f>Formulas!C273</f>
        <v>0</v>
      </c>
      <c r="D272">
        <f>Formulas!AC273</f>
        <v>0</v>
      </c>
      <c r="E272">
        <f t="shared" si="4"/>
        <v>0</v>
      </c>
      <c r="F272">
        <f>COUNTIFS(Formulas!B$3:B$1000,'Stats for predictor'!B272,Formulas!C$3:C$1000,'Stats for predictor'!C272,Formulas!AC$3:AC$1000,4)</f>
        <v>0</v>
      </c>
      <c r="G272">
        <f>COUNTIFS(Formulas!B$3:B$1000,'Stats for predictor'!B272,Formulas!C$3:C$1000,'Stats for predictor'!C272,Formulas!AC$3:AC$1000,3)</f>
        <v>0</v>
      </c>
      <c r="H272">
        <f>COUNTIFS(Formulas!B$3:B$1000,'Stats for predictor'!B272,Formulas!C$3:C$1000,'Stats for predictor'!C272,Formulas!AC$3:AC$1000,2)</f>
        <v>0</v>
      </c>
      <c r="I272">
        <f>COUNTIFS(Formulas!B$3:B$1000,'Stats for predictor'!B272,Formulas!C$3:C$1000,'Stats for predictor'!C272,Formulas!AC$3:AC$1000,1)</f>
        <v>0</v>
      </c>
      <c r="J272">
        <f>COUNTIFS(Formulas!B$3:B$1000,'Stats for predictor'!B272,Formulas!C$3:C$1000,'Stats for predictor'!C272,Formulas!AC$3:AC$1000,0)</f>
        <v>888</v>
      </c>
      <c r="K272">
        <f>Formulas!P273</f>
        <v>0</v>
      </c>
      <c r="L272">
        <f>Formulas!R273</f>
        <v>0</v>
      </c>
      <c r="M272">
        <f>Formulas!T321</f>
        <v>0</v>
      </c>
      <c r="N272" s="15" t="e">
        <f>Formulas!V273</f>
        <v>#DIV/0!</v>
      </c>
      <c r="O272">
        <f>Formulas!U273</f>
        <v>0</v>
      </c>
      <c r="P272" s="15" t="e">
        <f>Formulas!W273</f>
        <v>#DIV/0!</v>
      </c>
    </row>
    <row r="273" spans="1:16">
      <c r="A273">
        <f>Formulas!A274</f>
        <v>0</v>
      </c>
      <c r="B273">
        <f>Formulas!B274</f>
        <v>0</v>
      </c>
      <c r="C273">
        <f>Formulas!C274</f>
        <v>0</v>
      </c>
      <c r="D273">
        <f>Formulas!AC274</f>
        <v>0</v>
      </c>
      <c r="E273">
        <f t="shared" si="4"/>
        <v>0</v>
      </c>
      <c r="F273">
        <f>COUNTIFS(Formulas!B$3:B$1000,'Stats for predictor'!B273,Formulas!C$3:C$1000,'Stats for predictor'!C273,Formulas!AC$3:AC$1000,4)</f>
        <v>0</v>
      </c>
      <c r="G273">
        <f>COUNTIFS(Formulas!B$3:B$1000,'Stats for predictor'!B273,Formulas!C$3:C$1000,'Stats for predictor'!C273,Formulas!AC$3:AC$1000,3)</f>
        <v>0</v>
      </c>
      <c r="H273">
        <f>COUNTIFS(Formulas!B$3:B$1000,'Stats for predictor'!B273,Formulas!C$3:C$1000,'Stats for predictor'!C273,Formulas!AC$3:AC$1000,2)</f>
        <v>0</v>
      </c>
      <c r="I273">
        <f>COUNTIFS(Formulas!B$3:B$1000,'Stats for predictor'!B273,Formulas!C$3:C$1000,'Stats for predictor'!C273,Formulas!AC$3:AC$1000,1)</f>
        <v>0</v>
      </c>
      <c r="J273">
        <f>COUNTIFS(Formulas!B$3:B$1000,'Stats for predictor'!B273,Formulas!C$3:C$1000,'Stats for predictor'!C273,Formulas!AC$3:AC$1000,0)</f>
        <v>888</v>
      </c>
      <c r="K273">
        <f>Formulas!P274</f>
        <v>0</v>
      </c>
      <c r="L273">
        <f>Formulas!R274</f>
        <v>0</v>
      </c>
      <c r="M273">
        <f>Formulas!T322</f>
        <v>0</v>
      </c>
      <c r="N273" s="15" t="e">
        <f>Formulas!V274</f>
        <v>#DIV/0!</v>
      </c>
      <c r="O273">
        <f>Formulas!U274</f>
        <v>0</v>
      </c>
      <c r="P273" s="15" t="e">
        <f>Formulas!W274</f>
        <v>#DIV/0!</v>
      </c>
    </row>
    <row r="274" spans="1:16">
      <c r="A274">
        <f>Formulas!A275</f>
        <v>0</v>
      </c>
      <c r="B274">
        <f>Formulas!B275</f>
        <v>0</v>
      </c>
      <c r="C274">
        <f>Formulas!C275</f>
        <v>0</v>
      </c>
      <c r="D274">
        <f>Formulas!AC275</f>
        <v>0</v>
      </c>
      <c r="E274">
        <f t="shared" si="4"/>
        <v>0</v>
      </c>
      <c r="F274">
        <f>COUNTIFS(Formulas!B$3:B$1000,'Stats for predictor'!B274,Formulas!C$3:C$1000,'Stats for predictor'!C274,Formulas!AC$3:AC$1000,4)</f>
        <v>0</v>
      </c>
      <c r="G274">
        <f>COUNTIFS(Formulas!B$3:B$1000,'Stats for predictor'!B274,Formulas!C$3:C$1000,'Stats for predictor'!C274,Formulas!AC$3:AC$1000,3)</f>
        <v>0</v>
      </c>
      <c r="H274">
        <f>COUNTIFS(Formulas!B$3:B$1000,'Stats for predictor'!B274,Formulas!C$3:C$1000,'Stats for predictor'!C274,Formulas!AC$3:AC$1000,2)</f>
        <v>0</v>
      </c>
      <c r="I274">
        <f>COUNTIFS(Formulas!B$3:B$1000,'Stats for predictor'!B274,Formulas!C$3:C$1000,'Stats for predictor'!C274,Formulas!AC$3:AC$1000,1)</f>
        <v>0</v>
      </c>
      <c r="J274">
        <f>COUNTIFS(Formulas!B$3:B$1000,'Stats for predictor'!B274,Formulas!C$3:C$1000,'Stats for predictor'!C274,Formulas!AC$3:AC$1000,0)</f>
        <v>888</v>
      </c>
      <c r="K274">
        <f>Formulas!P275</f>
        <v>0</v>
      </c>
      <c r="L274">
        <f>Formulas!R275</f>
        <v>0</v>
      </c>
      <c r="M274">
        <f>Formulas!T323</f>
        <v>0</v>
      </c>
      <c r="N274" s="15" t="e">
        <f>Formulas!V275</f>
        <v>#DIV/0!</v>
      </c>
      <c r="O274">
        <f>Formulas!U275</f>
        <v>0</v>
      </c>
      <c r="P274" s="15" t="e">
        <f>Formulas!W275</f>
        <v>#DIV/0!</v>
      </c>
    </row>
    <row r="275" spans="1:16">
      <c r="A275">
        <f>Formulas!A276</f>
        <v>0</v>
      </c>
      <c r="B275">
        <f>Formulas!B276</f>
        <v>0</v>
      </c>
      <c r="C275">
        <f>Formulas!C276</f>
        <v>0</v>
      </c>
      <c r="D275">
        <f>Formulas!AC276</f>
        <v>0</v>
      </c>
      <c r="E275">
        <f t="shared" si="4"/>
        <v>0</v>
      </c>
      <c r="F275">
        <f>COUNTIFS(Formulas!B$3:B$1000,'Stats for predictor'!B275,Formulas!C$3:C$1000,'Stats for predictor'!C275,Formulas!AC$3:AC$1000,4)</f>
        <v>0</v>
      </c>
      <c r="G275">
        <f>COUNTIFS(Formulas!B$3:B$1000,'Stats for predictor'!B275,Formulas!C$3:C$1000,'Stats for predictor'!C275,Formulas!AC$3:AC$1000,3)</f>
        <v>0</v>
      </c>
      <c r="H275">
        <f>COUNTIFS(Formulas!B$3:B$1000,'Stats for predictor'!B275,Formulas!C$3:C$1000,'Stats for predictor'!C275,Formulas!AC$3:AC$1000,2)</f>
        <v>0</v>
      </c>
      <c r="I275">
        <f>COUNTIFS(Formulas!B$3:B$1000,'Stats for predictor'!B275,Formulas!C$3:C$1000,'Stats for predictor'!C275,Formulas!AC$3:AC$1000,1)</f>
        <v>0</v>
      </c>
      <c r="J275">
        <f>COUNTIFS(Formulas!B$3:B$1000,'Stats for predictor'!B275,Formulas!C$3:C$1000,'Stats for predictor'!C275,Formulas!AC$3:AC$1000,0)</f>
        <v>888</v>
      </c>
      <c r="K275">
        <f>Formulas!P276</f>
        <v>0</v>
      </c>
      <c r="L275">
        <f>Formulas!R276</f>
        <v>0</v>
      </c>
      <c r="M275">
        <f>Formulas!T324</f>
        <v>0</v>
      </c>
      <c r="N275" s="15" t="e">
        <f>Formulas!V276</f>
        <v>#DIV/0!</v>
      </c>
      <c r="O275">
        <f>Formulas!U276</f>
        <v>0</v>
      </c>
      <c r="P275" s="15" t="e">
        <f>Formulas!W276</f>
        <v>#DIV/0!</v>
      </c>
    </row>
    <row r="276" spans="1:16">
      <c r="A276">
        <f>Formulas!A277</f>
        <v>0</v>
      </c>
      <c r="B276">
        <f>Formulas!B277</f>
        <v>0</v>
      </c>
      <c r="C276">
        <f>Formulas!C277</f>
        <v>0</v>
      </c>
      <c r="D276">
        <f>Formulas!AC277</f>
        <v>0</v>
      </c>
      <c r="E276">
        <f t="shared" si="4"/>
        <v>0</v>
      </c>
      <c r="F276">
        <f>COUNTIFS(Formulas!B$3:B$1000,'Stats for predictor'!B276,Formulas!C$3:C$1000,'Stats for predictor'!C276,Formulas!AC$3:AC$1000,4)</f>
        <v>0</v>
      </c>
      <c r="G276">
        <f>COUNTIFS(Formulas!B$3:B$1000,'Stats for predictor'!B276,Formulas!C$3:C$1000,'Stats for predictor'!C276,Formulas!AC$3:AC$1000,3)</f>
        <v>0</v>
      </c>
      <c r="H276">
        <f>COUNTIFS(Formulas!B$3:B$1000,'Stats for predictor'!B276,Formulas!C$3:C$1000,'Stats for predictor'!C276,Formulas!AC$3:AC$1000,2)</f>
        <v>0</v>
      </c>
      <c r="I276">
        <f>COUNTIFS(Formulas!B$3:B$1000,'Stats for predictor'!B276,Formulas!C$3:C$1000,'Stats for predictor'!C276,Formulas!AC$3:AC$1000,1)</f>
        <v>0</v>
      </c>
      <c r="J276">
        <f>COUNTIFS(Formulas!B$3:B$1000,'Stats for predictor'!B276,Formulas!C$3:C$1000,'Stats for predictor'!C276,Formulas!AC$3:AC$1000,0)</f>
        <v>888</v>
      </c>
      <c r="K276">
        <f>Formulas!P277</f>
        <v>0</v>
      </c>
      <c r="L276">
        <f>Formulas!R277</f>
        <v>0</v>
      </c>
      <c r="M276">
        <f>Formulas!T325</f>
        <v>0</v>
      </c>
      <c r="N276" s="15" t="e">
        <f>Formulas!V277</f>
        <v>#DIV/0!</v>
      </c>
      <c r="O276">
        <f>Formulas!U277</f>
        <v>0</v>
      </c>
      <c r="P276" s="15" t="e">
        <f>Formulas!W277</f>
        <v>#DIV/0!</v>
      </c>
    </row>
    <row r="277" spans="1:16">
      <c r="A277">
        <f>Formulas!A278</f>
        <v>0</v>
      </c>
      <c r="B277">
        <f>Formulas!B278</f>
        <v>0</v>
      </c>
      <c r="C277">
        <f>Formulas!C278</f>
        <v>0</v>
      </c>
      <c r="D277">
        <f>Formulas!AC278</f>
        <v>0</v>
      </c>
      <c r="E277">
        <f t="shared" si="4"/>
        <v>0</v>
      </c>
      <c r="F277">
        <f>COUNTIFS(Formulas!B$3:B$1000,'Stats for predictor'!B277,Formulas!C$3:C$1000,'Stats for predictor'!C277,Formulas!AC$3:AC$1000,4)</f>
        <v>0</v>
      </c>
      <c r="G277">
        <f>COUNTIFS(Formulas!B$3:B$1000,'Stats for predictor'!B277,Formulas!C$3:C$1000,'Stats for predictor'!C277,Formulas!AC$3:AC$1000,3)</f>
        <v>0</v>
      </c>
      <c r="H277">
        <f>COUNTIFS(Formulas!B$3:B$1000,'Stats for predictor'!B277,Formulas!C$3:C$1000,'Stats for predictor'!C277,Formulas!AC$3:AC$1000,2)</f>
        <v>0</v>
      </c>
      <c r="I277">
        <f>COUNTIFS(Formulas!B$3:B$1000,'Stats for predictor'!B277,Formulas!C$3:C$1000,'Stats for predictor'!C277,Formulas!AC$3:AC$1000,1)</f>
        <v>0</v>
      </c>
      <c r="J277">
        <f>COUNTIFS(Formulas!B$3:B$1000,'Stats for predictor'!B277,Formulas!C$3:C$1000,'Stats for predictor'!C277,Formulas!AC$3:AC$1000,0)</f>
        <v>888</v>
      </c>
      <c r="K277">
        <f>Formulas!P278</f>
        <v>0</v>
      </c>
      <c r="L277">
        <f>Formulas!R278</f>
        <v>0</v>
      </c>
      <c r="M277">
        <f>Formulas!T326</f>
        <v>0</v>
      </c>
      <c r="N277" s="15" t="e">
        <f>Formulas!V278</f>
        <v>#DIV/0!</v>
      </c>
      <c r="O277">
        <f>Formulas!U278</f>
        <v>0</v>
      </c>
      <c r="P277" s="15" t="e">
        <f>Formulas!W278</f>
        <v>#DIV/0!</v>
      </c>
    </row>
    <row r="278" spans="1:16">
      <c r="A278">
        <f>Formulas!A279</f>
        <v>0</v>
      </c>
      <c r="B278">
        <f>Formulas!B279</f>
        <v>0</v>
      </c>
      <c r="C278">
        <f>Formulas!C279</f>
        <v>0</v>
      </c>
      <c r="D278">
        <f>Formulas!AC279</f>
        <v>0</v>
      </c>
      <c r="E278">
        <f t="shared" si="4"/>
        <v>0</v>
      </c>
      <c r="F278">
        <f>COUNTIFS(Formulas!B$3:B$1000,'Stats for predictor'!B278,Formulas!C$3:C$1000,'Stats for predictor'!C278,Formulas!AC$3:AC$1000,4)</f>
        <v>0</v>
      </c>
      <c r="G278">
        <f>COUNTIFS(Formulas!B$3:B$1000,'Stats for predictor'!B278,Formulas!C$3:C$1000,'Stats for predictor'!C278,Formulas!AC$3:AC$1000,3)</f>
        <v>0</v>
      </c>
      <c r="H278">
        <f>COUNTIFS(Formulas!B$3:B$1000,'Stats for predictor'!B278,Formulas!C$3:C$1000,'Stats for predictor'!C278,Formulas!AC$3:AC$1000,2)</f>
        <v>0</v>
      </c>
      <c r="I278">
        <f>COUNTIFS(Formulas!B$3:B$1000,'Stats for predictor'!B278,Formulas!C$3:C$1000,'Stats for predictor'!C278,Formulas!AC$3:AC$1000,1)</f>
        <v>0</v>
      </c>
      <c r="J278">
        <f>COUNTIFS(Formulas!B$3:B$1000,'Stats for predictor'!B278,Formulas!C$3:C$1000,'Stats for predictor'!C278,Formulas!AC$3:AC$1000,0)</f>
        <v>888</v>
      </c>
      <c r="K278">
        <f>Formulas!P279</f>
        <v>0</v>
      </c>
      <c r="L278">
        <f>Formulas!R279</f>
        <v>0</v>
      </c>
      <c r="M278">
        <f>Formulas!T327</f>
        <v>0</v>
      </c>
      <c r="N278" s="15" t="e">
        <f>Formulas!V279</f>
        <v>#DIV/0!</v>
      </c>
      <c r="O278">
        <f>Formulas!U279</f>
        <v>0</v>
      </c>
      <c r="P278" s="15" t="e">
        <f>Formulas!W279</f>
        <v>#DIV/0!</v>
      </c>
    </row>
    <row r="279" spans="1:16">
      <c r="A279">
        <f>Formulas!A280</f>
        <v>0</v>
      </c>
      <c r="B279">
        <f>Formulas!B280</f>
        <v>0</v>
      </c>
      <c r="C279">
        <f>Formulas!C280</f>
        <v>0</v>
      </c>
      <c r="D279">
        <f>Formulas!AC280</f>
        <v>0</v>
      </c>
      <c r="E279">
        <f t="shared" si="4"/>
        <v>0</v>
      </c>
      <c r="F279">
        <f>COUNTIFS(Formulas!B$3:B$1000,'Stats for predictor'!B279,Formulas!C$3:C$1000,'Stats for predictor'!C279,Formulas!AC$3:AC$1000,4)</f>
        <v>0</v>
      </c>
      <c r="G279">
        <f>COUNTIFS(Formulas!B$3:B$1000,'Stats for predictor'!B279,Formulas!C$3:C$1000,'Stats for predictor'!C279,Formulas!AC$3:AC$1000,3)</f>
        <v>0</v>
      </c>
      <c r="H279">
        <f>COUNTIFS(Formulas!B$3:B$1000,'Stats for predictor'!B279,Formulas!C$3:C$1000,'Stats for predictor'!C279,Formulas!AC$3:AC$1000,2)</f>
        <v>0</v>
      </c>
      <c r="I279">
        <f>COUNTIFS(Formulas!B$3:B$1000,'Stats for predictor'!B279,Formulas!C$3:C$1000,'Stats for predictor'!C279,Formulas!AC$3:AC$1000,1)</f>
        <v>0</v>
      </c>
      <c r="J279">
        <f>COUNTIFS(Formulas!B$3:B$1000,'Stats for predictor'!B279,Formulas!C$3:C$1000,'Stats for predictor'!C279,Formulas!AC$3:AC$1000,0)</f>
        <v>888</v>
      </c>
      <c r="K279">
        <f>Formulas!P280</f>
        <v>0</v>
      </c>
      <c r="L279">
        <f>Formulas!R280</f>
        <v>0</v>
      </c>
      <c r="M279">
        <f>Formulas!T328</f>
        <v>0</v>
      </c>
      <c r="N279" s="15" t="e">
        <f>Formulas!V280</f>
        <v>#DIV/0!</v>
      </c>
      <c r="O279">
        <f>Formulas!U280</f>
        <v>0</v>
      </c>
      <c r="P279" s="15" t="e">
        <f>Formulas!W280</f>
        <v>#DIV/0!</v>
      </c>
    </row>
    <row r="280" spans="1:16">
      <c r="A280">
        <f>Formulas!A281</f>
        <v>0</v>
      </c>
      <c r="B280">
        <f>Formulas!B281</f>
        <v>0</v>
      </c>
      <c r="C280">
        <f>Formulas!C281</f>
        <v>0</v>
      </c>
      <c r="D280">
        <f>Formulas!AC281</f>
        <v>0</v>
      </c>
      <c r="E280">
        <f t="shared" si="4"/>
        <v>0</v>
      </c>
      <c r="F280">
        <f>COUNTIFS(Formulas!B$3:B$1000,'Stats for predictor'!B280,Formulas!C$3:C$1000,'Stats for predictor'!C280,Formulas!AC$3:AC$1000,4)</f>
        <v>0</v>
      </c>
      <c r="G280">
        <f>COUNTIFS(Formulas!B$3:B$1000,'Stats for predictor'!B280,Formulas!C$3:C$1000,'Stats for predictor'!C280,Formulas!AC$3:AC$1000,3)</f>
        <v>0</v>
      </c>
      <c r="H280">
        <f>COUNTIFS(Formulas!B$3:B$1000,'Stats for predictor'!B280,Formulas!C$3:C$1000,'Stats for predictor'!C280,Formulas!AC$3:AC$1000,2)</f>
        <v>0</v>
      </c>
      <c r="I280">
        <f>COUNTIFS(Formulas!B$3:B$1000,'Stats for predictor'!B280,Formulas!C$3:C$1000,'Stats for predictor'!C280,Formulas!AC$3:AC$1000,1)</f>
        <v>0</v>
      </c>
      <c r="J280">
        <f>COUNTIFS(Formulas!B$3:B$1000,'Stats for predictor'!B280,Formulas!C$3:C$1000,'Stats for predictor'!C280,Formulas!AC$3:AC$1000,0)</f>
        <v>888</v>
      </c>
      <c r="K280">
        <f>Formulas!P281</f>
        <v>0</v>
      </c>
      <c r="L280">
        <f>Formulas!R281</f>
        <v>0</v>
      </c>
      <c r="M280">
        <f>Formulas!T329</f>
        <v>0</v>
      </c>
      <c r="N280" s="15" t="e">
        <f>Formulas!V281</f>
        <v>#DIV/0!</v>
      </c>
      <c r="O280">
        <f>Formulas!U281</f>
        <v>0</v>
      </c>
      <c r="P280" s="15" t="e">
        <f>Formulas!W281</f>
        <v>#DIV/0!</v>
      </c>
    </row>
    <row r="281" spans="1:16">
      <c r="A281">
        <f>Formulas!A282</f>
        <v>0</v>
      </c>
      <c r="B281">
        <f>Formulas!B282</f>
        <v>0</v>
      </c>
      <c r="C281">
        <f>Formulas!C282</f>
        <v>0</v>
      </c>
      <c r="D281">
        <f>Formulas!AC282</f>
        <v>0</v>
      </c>
      <c r="E281">
        <f t="shared" si="4"/>
        <v>0</v>
      </c>
      <c r="F281">
        <f>COUNTIFS(Formulas!B$3:B$1000,'Stats for predictor'!B281,Formulas!C$3:C$1000,'Stats for predictor'!C281,Formulas!AC$3:AC$1000,4)</f>
        <v>0</v>
      </c>
      <c r="G281">
        <f>COUNTIFS(Formulas!B$3:B$1000,'Stats for predictor'!B281,Formulas!C$3:C$1000,'Stats for predictor'!C281,Formulas!AC$3:AC$1000,3)</f>
        <v>0</v>
      </c>
      <c r="H281">
        <f>COUNTIFS(Formulas!B$3:B$1000,'Stats for predictor'!B281,Formulas!C$3:C$1000,'Stats for predictor'!C281,Formulas!AC$3:AC$1000,2)</f>
        <v>0</v>
      </c>
      <c r="I281">
        <f>COUNTIFS(Formulas!B$3:B$1000,'Stats for predictor'!B281,Formulas!C$3:C$1000,'Stats for predictor'!C281,Formulas!AC$3:AC$1000,1)</f>
        <v>0</v>
      </c>
      <c r="J281">
        <f>COUNTIFS(Formulas!B$3:B$1000,'Stats for predictor'!B281,Formulas!C$3:C$1000,'Stats for predictor'!C281,Formulas!AC$3:AC$1000,0)</f>
        <v>888</v>
      </c>
      <c r="K281">
        <f>Formulas!P282</f>
        <v>0</v>
      </c>
      <c r="L281">
        <f>Formulas!R282</f>
        <v>0</v>
      </c>
      <c r="M281">
        <f>Formulas!T330</f>
        <v>0</v>
      </c>
      <c r="N281" s="15" t="e">
        <f>Formulas!V282</f>
        <v>#DIV/0!</v>
      </c>
      <c r="O281">
        <f>Formulas!U282</f>
        <v>0</v>
      </c>
      <c r="P281" s="15" t="e">
        <f>Formulas!W282</f>
        <v>#DIV/0!</v>
      </c>
    </row>
    <row r="282" spans="1:16">
      <c r="A282">
        <f>Formulas!A283</f>
        <v>0</v>
      </c>
      <c r="B282">
        <f>Formulas!B283</f>
        <v>0</v>
      </c>
      <c r="C282">
        <f>Formulas!C283</f>
        <v>0</v>
      </c>
      <c r="D282">
        <f>Formulas!AC283</f>
        <v>0</v>
      </c>
      <c r="E282">
        <f t="shared" si="4"/>
        <v>0</v>
      </c>
      <c r="F282">
        <f>COUNTIFS(Formulas!B$3:B$1000,'Stats for predictor'!B282,Formulas!C$3:C$1000,'Stats for predictor'!C282,Formulas!AC$3:AC$1000,4)</f>
        <v>0</v>
      </c>
      <c r="G282">
        <f>COUNTIFS(Formulas!B$3:B$1000,'Stats for predictor'!B282,Formulas!C$3:C$1000,'Stats for predictor'!C282,Formulas!AC$3:AC$1000,3)</f>
        <v>0</v>
      </c>
      <c r="H282">
        <f>COUNTIFS(Formulas!B$3:B$1000,'Stats for predictor'!B282,Formulas!C$3:C$1000,'Stats for predictor'!C282,Formulas!AC$3:AC$1000,2)</f>
        <v>0</v>
      </c>
      <c r="I282">
        <f>COUNTIFS(Formulas!B$3:B$1000,'Stats for predictor'!B282,Formulas!C$3:C$1000,'Stats for predictor'!C282,Formulas!AC$3:AC$1000,1)</f>
        <v>0</v>
      </c>
      <c r="J282">
        <f>COUNTIFS(Formulas!B$3:B$1000,'Stats for predictor'!B282,Formulas!C$3:C$1000,'Stats for predictor'!C282,Formulas!AC$3:AC$1000,0)</f>
        <v>888</v>
      </c>
      <c r="K282">
        <f>Formulas!P283</f>
        <v>0</v>
      </c>
      <c r="L282">
        <f>Formulas!R283</f>
        <v>0</v>
      </c>
      <c r="M282">
        <f>Formulas!T331</f>
        <v>0</v>
      </c>
      <c r="N282" s="15" t="e">
        <f>Formulas!V283</f>
        <v>#DIV/0!</v>
      </c>
      <c r="O282">
        <f>Formulas!U283</f>
        <v>0</v>
      </c>
      <c r="P282" s="15" t="e">
        <f>Formulas!W283</f>
        <v>#DIV/0!</v>
      </c>
    </row>
    <row r="283" spans="1:16">
      <c r="A283">
        <f>Formulas!A284</f>
        <v>0</v>
      </c>
      <c r="B283">
        <f>Formulas!B284</f>
        <v>0</v>
      </c>
      <c r="C283">
        <f>Formulas!C284</f>
        <v>0</v>
      </c>
      <c r="D283">
        <f>Formulas!AC284</f>
        <v>0</v>
      </c>
      <c r="E283">
        <f t="shared" si="4"/>
        <v>0</v>
      </c>
      <c r="F283">
        <f>COUNTIFS(Formulas!B$3:B$1000,'Stats for predictor'!B283,Formulas!C$3:C$1000,'Stats for predictor'!C283,Formulas!AC$3:AC$1000,4)</f>
        <v>0</v>
      </c>
      <c r="G283">
        <f>COUNTIFS(Formulas!B$3:B$1000,'Stats for predictor'!B283,Formulas!C$3:C$1000,'Stats for predictor'!C283,Formulas!AC$3:AC$1000,3)</f>
        <v>0</v>
      </c>
      <c r="H283">
        <f>COUNTIFS(Formulas!B$3:B$1000,'Stats for predictor'!B283,Formulas!C$3:C$1000,'Stats for predictor'!C283,Formulas!AC$3:AC$1000,2)</f>
        <v>0</v>
      </c>
      <c r="I283">
        <f>COUNTIFS(Formulas!B$3:B$1000,'Stats for predictor'!B283,Formulas!C$3:C$1000,'Stats for predictor'!C283,Formulas!AC$3:AC$1000,1)</f>
        <v>0</v>
      </c>
      <c r="J283">
        <f>COUNTIFS(Formulas!B$3:B$1000,'Stats for predictor'!B283,Formulas!C$3:C$1000,'Stats for predictor'!C283,Formulas!AC$3:AC$1000,0)</f>
        <v>888</v>
      </c>
      <c r="K283">
        <f>Formulas!P284</f>
        <v>0</v>
      </c>
      <c r="L283">
        <f>Formulas!R284</f>
        <v>0</v>
      </c>
      <c r="M283">
        <f>Formulas!T332</f>
        <v>0</v>
      </c>
      <c r="N283" s="15" t="e">
        <f>Formulas!V284</f>
        <v>#DIV/0!</v>
      </c>
      <c r="O283">
        <f>Formulas!U284</f>
        <v>0</v>
      </c>
      <c r="P283" s="15" t="e">
        <f>Formulas!W284</f>
        <v>#DIV/0!</v>
      </c>
    </row>
    <row r="284" spans="1:16">
      <c r="A284">
        <f>Formulas!A285</f>
        <v>0</v>
      </c>
      <c r="B284">
        <f>Formulas!B285</f>
        <v>0</v>
      </c>
      <c r="C284">
        <f>Formulas!C285</f>
        <v>0</v>
      </c>
      <c r="D284">
        <f>Formulas!AC285</f>
        <v>0</v>
      </c>
      <c r="E284">
        <f t="shared" si="4"/>
        <v>0</v>
      </c>
      <c r="F284">
        <f>COUNTIFS(Formulas!B$3:B$1000,'Stats for predictor'!B284,Formulas!C$3:C$1000,'Stats for predictor'!C284,Formulas!AC$3:AC$1000,4)</f>
        <v>0</v>
      </c>
      <c r="G284">
        <f>COUNTIFS(Formulas!B$3:B$1000,'Stats for predictor'!B284,Formulas!C$3:C$1000,'Stats for predictor'!C284,Formulas!AC$3:AC$1000,3)</f>
        <v>0</v>
      </c>
      <c r="H284">
        <f>COUNTIFS(Formulas!B$3:B$1000,'Stats for predictor'!B284,Formulas!C$3:C$1000,'Stats for predictor'!C284,Formulas!AC$3:AC$1000,2)</f>
        <v>0</v>
      </c>
      <c r="I284">
        <f>COUNTIFS(Formulas!B$3:B$1000,'Stats for predictor'!B284,Formulas!C$3:C$1000,'Stats for predictor'!C284,Formulas!AC$3:AC$1000,1)</f>
        <v>0</v>
      </c>
      <c r="J284">
        <f>COUNTIFS(Formulas!B$3:B$1000,'Stats for predictor'!B284,Formulas!C$3:C$1000,'Stats for predictor'!C284,Formulas!AC$3:AC$1000,0)</f>
        <v>888</v>
      </c>
      <c r="K284">
        <f>Formulas!P285</f>
        <v>0</v>
      </c>
      <c r="L284">
        <f>Formulas!R285</f>
        <v>0</v>
      </c>
      <c r="M284">
        <f>Formulas!T333</f>
        <v>0</v>
      </c>
      <c r="N284" s="15" t="e">
        <f>Formulas!V285</f>
        <v>#DIV/0!</v>
      </c>
      <c r="O284">
        <f>Formulas!U285</f>
        <v>0</v>
      </c>
      <c r="P284" s="15" t="e">
        <f>Formulas!W285</f>
        <v>#DIV/0!</v>
      </c>
    </row>
    <row r="285" spans="1:16">
      <c r="A285">
        <f>Formulas!A286</f>
        <v>0</v>
      </c>
      <c r="B285">
        <f>Formulas!B286</f>
        <v>0</v>
      </c>
      <c r="C285">
        <f>Formulas!C286</f>
        <v>0</v>
      </c>
      <c r="D285">
        <f>Formulas!AC286</f>
        <v>0</v>
      </c>
      <c r="E285">
        <f t="shared" si="4"/>
        <v>0</v>
      </c>
      <c r="F285">
        <f>COUNTIFS(Formulas!B$3:B$1000,'Stats for predictor'!B285,Formulas!C$3:C$1000,'Stats for predictor'!C285,Formulas!AC$3:AC$1000,4)</f>
        <v>0</v>
      </c>
      <c r="G285">
        <f>COUNTIFS(Formulas!B$3:B$1000,'Stats for predictor'!B285,Formulas!C$3:C$1000,'Stats for predictor'!C285,Formulas!AC$3:AC$1000,3)</f>
        <v>0</v>
      </c>
      <c r="H285">
        <f>COUNTIFS(Formulas!B$3:B$1000,'Stats for predictor'!B285,Formulas!C$3:C$1000,'Stats for predictor'!C285,Formulas!AC$3:AC$1000,2)</f>
        <v>0</v>
      </c>
      <c r="I285">
        <f>COUNTIFS(Formulas!B$3:B$1000,'Stats for predictor'!B285,Formulas!C$3:C$1000,'Stats for predictor'!C285,Formulas!AC$3:AC$1000,1)</f>
        <v>0</v>
      </c>
      <c r="J285">
        <f>COUNTIFS(Formulas!B$3:B$1000,'Stats for predictor'!B285,Formulas!C$3:C$1000,'Stats for predictor'!C285,Formulas!AC$3:AC$1000,0)</f>
        <v>888</v>
      </c>
      <c r="K285">
        <f>Formulas!P286</f>
        <v>0</v>
      </c>
      <c r="L285">
        <f>Formulas!R286</f>
        <v>0</v>
      </c>
      <c r="M285">
        <f>Formulas!T334</f>
        <v>0</v>
      </c>
      <c r="N285" s="15" t="e">
        <f>Formulas!V286</f>
        <v>#DIV/0!</v>
      </c>
      <c r="O285">
        <f>Formulas!U286</f>
        <v>0</v>
      </c>
      <c r="P285" s="15" t="e">
        <f>Formulas!W286</f>
        <v>#DIV/0!</v>
      </c>
    </row>
    <row r="286" spans="1:16">
      <c r="A286">
        <f>Formulas!A287</f>
        <v>0</v>
      </c>
      <c r="B286">
        <f>Formulas!B287</f>
        <v>0</v>
      </c>
      <c r="C286">
        <f>Formulas!C287</f>
        <v>0</v>
      </c>
      <c r="D286">
        <f>Formulas!AC287</f>
        <v>0</v>
      </c>
      <c r="E286">
        <f t="shared" si="4"/>
        <v>0</v>
      </c>
      <c r="F286">
        <f>COUNTIFS(Formulas!B$3:B$1000,'Stats for predictor'!B286,Formulas!C$3:C$1000,'Stats for predictor'!C286,Formulas!AC$3:AC$1000,4)</f>
        <v>0</v>
      </c>
      <c r="G286">
        <f>COUNTIFS(Formulas!B$3:B$1000,'Stats for predictor'!B286,Formulas!C$3:C$1000,'Stats for predictor'!C286,Formulas!AC$3:AC$1000,3)</f>
        <v>0</v>
      </c>
      <c r="H286">
        <f>COUNTIFS(Formulas!B$3:B$1000,'Stats for predictor'!B286,Formulas!C$3:C$1000,'Stats for predictor'!C286,Formulas!AC$3:AC$1000,2)</f>
        <v>0</v>
      </c>
      <c r="I286">
        <f>COUNTIFS(Formulas!B$3:B$1000,'Stats for predictor'!B286,Formulas!C$3:C$1000,'Stats for predictor'!C286,Formulas!AC$3:AC$1000,1)</f>
        <v>0</v>
      </c>
      <c r="J286">
        <f>COUNTIFS(Formulas!B$3:B$1000,'Stats for predictor'!B286,Formulas!C$3:C$1000,'Stats for predictor'!C286,Formulas!AC$3:AC$1000,0)</f>
        <v>888</v>
      </c>
      <c r="K286">
        <f>Formulas!P287</f>
        <v>0</v>
      </c>
      <c r="L286">
        <f>Formulas!R287</f>
        <v>0</v>
      </c>
      <c r="M286">
        <f>Formulas!T335</f>
        <v>0</v>
      </c>
      <c r="N286" s="15" t="e">
        <f>Formulas!V287</f>
        <v>#DIV/0!</v>
      </c>
      <c r="O286">
        <f>Formulas!U287</f>
        <v>0</v>
      </c>
      <c r="P286" s="15" t="e">
        <f>Formulas!W287</f>
        <v>#DIV/0!</v>
      </c>
    </row>
    <row r="287" spans="1:16">
      <c r="A287">
        <f>Formulas!A288</f>
        <v>0</v>
      </c>
      <c r="B287">
        <f>Formulas!B288</f>
        <v>0</v>
      </c>
      <c r="C287">
        <f>Formulas!C288</f>
        <v>0</v>
      </c>
      <c r="D287">
        <f>Formulas!AC288</f>
        <v>0</v>
      </c>
      <c r="E287">
        <f t="shared" si="4"/>
        <v>0</v>
      </c>
      <c r="F287">
        <f>COUNTIFS(Formulas!B$3:B$1000,'Stats for predictor'!B287,Formulas!C$3:C$1000,'Stats for predictor'!C287,Formulas!AC$3:AC$1000,4)</f>
        <v>0</v>
      </c>
      <c r="G287">
        <f>COUNTIFS(Formulas!B$3:B$1000,'Stats for predictor'!B287,Formulas!C$3:C$1000,'Stats for predictor'!C287,Formulas!AC$3:AC$1000,3)</f>
        <v>0</v>
      </c>
      <c r="H287">
        <f>COUNTIFS(Formulas!B$3:B$1000,'Stats for predictor'!B287,Formulas!C$3:C$1000,'Stats for predictor'!C287,Formulas!AC$3:AC$1000,2)</f>
        <v>0</v>
      </c>
      <c r="I287">
        <f>COUNTIFS(Formulas!B$3:B$1000,'Stats for predictor'!B287,Formulas!C$3:C$1000,'Stats for predictor'!C287,Formulas!AC$3:AC$1000,1)</f>
        <v>0</v>
      </c>
      <c r="J287">
        <f>COUNTIFS(Formulas!B$3:B$1000,'Stats for predictor'!B287,Formulas!C$3:C$1000,'Stats for predictor'!C287,Formulas!AC$3:AC$1000,0)</f>
        <v>888</v>
      </c>
      <c r="K287">
        <f>Formulas!P288</f>
        <v>0</v>
      </c>
      <c r="L287">
        <f>Formulas!R288</f>
        <v>0</v>
      </c>
      <c r="M287">
        <f>Formulas!T336</f>
        <v>0</v>
      </c>
      <c r="N287" s="15" t="e">
        <f>Formulas!V288</f>
        <v>#DIV/0!</v>
      </c>
      <c r="O287">
        <f>Formulas!U288</f>
        <v>0</v>
      </c>
      <c r="P287" s="15" t="e">
        <f>Formulas!W288</f>
        <v>#DIV/0!</v>
      </c>
    </row>
    <row r="288" spans="1:16">
      <c r="A288">
        <f>Formulas!A289</f>
        <v>0</v>
      </c>
      <c r="B288">
        <f>Formulas!B289</f>
        <v>0</v>
      </c>
      <c r="C288">
        <f>Formulas!C289</f>
        <v>0</v>
      </c>
      <c r="D288">
        <f>Formulas!AC289</f>
        <v>0</v>
      </c>
      <c r="E288">
        <f t="shared" si="4"/>
        <v>0</v>
      </c>
      <c r="F288">
        <f>COUNTIFS(Formulas!B$3:B$1000,'Stats for predictor'!B288,Formulas!C$3:C$1000,'Stats for predictor'!C288,Formulas!AC$3:AC$1000,4)</f>
        <v>0</v>
      </c>
      <c r="G288">
        <f>COUNTIFS(Formulas!B$3:B$1000,'Stats for predictor'!B288,Formulas!C$3:C$1000,'Stats for predictor'!C288,Formulas!AC$3:AC$1000,3)</f>
        <v>0</v>
      </c>
      <c r="H288">
        <f>COUNTIFS(Formulas!B$3:B$1000,'Stats for predictor'!B288,Formulas!C$3:C$1000,'Stats for predictor'!C288,Formulas!AC$3:AC$1000,2)</f>
        <v>0</v>
      </c>
      <c r="I288">
        <f>COUNTIFS(Formulas!B$3:B$1000,'Stats for predictor'!B288,Formulas!C$3:C$1000,'Stats for predictor'!C288,Formulas!AC$3:AC$1000,1)</f>
        <v>0</v>
      </c>
      <c r="J288">
        <f>COUNTIFS(Formulas!B$3:B$1000,'Stats for predictor'!B288,Formulas!C$3:C$1000,'Stats for predictor'!C288,Formulas!AC$3:AC$1000,0)</f>
        <v>888</v>
      </c>
      <c r="K288">
        <f>Formulas!P289</f>
        <v>0</v>
      </c>
      <c r="L288">
        <f>Formulas!R289</f>
        <v>0</v>
      </c>
      <c r="M288">
        <f>Formulas!T337</f>
        <v>0</v>
      </c>
      <c r="N288" s="15" t="e">
        <f>Formulas!V289</f>
        <v>#DIV/0!</v>
      </c>
      <c r="O288">
        <f>Formulas!U289</f>
        <v>0</v>
      </c>
      <c r="P288" s="15" t="e">
        <f>Formulas!W289</f>
        <v>#DIV/0!</v>
      </c>
    </row>
    <row r="289" spans="1:16">
      <c r="A289">
        <f>Formulas!A290</f>
        <v>0</v>
      </c>
      <c r="B289">
        <f>Formulas!B290</f>
        <v>0</v>
      </c>
      <c r="C289">
        <f>Formulas!C290</f>
        <v>0</v>
      </c>
      <c r="D289">
        <f>Formulas!AC290</f>
        <v>0</v>
      </c>
      <c r="E289">
        <f t="shared" si="4"/>
        <v>0</v>
      </c>
      <c r="F289">
        <f>COUNTIFS(Formulas!B$3:B$1000,'Stats for predictor'!B289,Formulas!C$3:C$1000,'Stats for predictor'!C289,Formulas!AC$3:AC$1000,4)</f>
        <v>0</v>
      </c>
      <c r="G289">
        <f>COUNTIFS(Formulas!B$3:B$1000,'Stats for predictor'!B289,Formulas!C$3:C$1000,'Stats for predictor'!C289,Formulas!AC$3:AC$1000,3)</f>
        <v>0</v>
      </c>
      <c r="H289">
        <f>COUNTIFS(Formulas!B$3:B$1000,'Stats for predictor'!B289,Formulas!C$3:C$1000,'Stats for predictor'!C289,Formulas!AC$3:AC$1000,2)</f>
        <v>0</v>
      </c>
      <c r="I289">
        <f>COUNTIFS(Formulas!B$3:B$1000,'Stats for predictor'!B289,Formulas!C$3:C$1000,'Stats for predictor'!C289,Formulas!AC$3:AC$1000,1)</f>
        <v>0</v>
      </c>
      <c r="J289">
        <f>COUNTIFS(Formulas!B$3:B$1000,'Stats for predictor'!B289,Formulas!C$3:C$1000,'Stats for predictor'!C289,Formulas!AC$3:AC$1000,0)</f>
        <v>888</v>
      </c>
      <c r="K289">
        <f>Formulas!P290</f>
        <v>0</v>
      </c>
      <c r="L289">
        <f>Formulas!R290</f>
        <v>0</v>
      </c>
      <c r="M289">
        <f>Formulas!T338</f>
        <v>0</v>
      </c>
      <c r="N289" s="15" t="e">
        <f>Formulas!V290</f>
        <v>#DIV/0!</v>
      </c>
      <c r="O289">
        <f>Formulas!U290</f>
        <v>0</v>
      </c>
      <c r="P289" s="15" t="e">
        <f>Formulas!W290</f>
        <v>#DIV/0!</v>
      </c>
    </row>
    <row r="290" spans="1:16">
      <c r="A290">
        <f>Formulas!A291</f>
        <v>0</v>
      </c>
      <c r="B290">
        <f>Formulas!B291</f>
        <v>0</v>
      </c>
      <c r="C290">
        <f>Formulas!C291</f>
        <v>0</v>
      </c>
      <c r="D290">
        <f>Formulas!AC291</f>
        <v>0</v>
      </c>
      <c r="E290">
        <f t="shared" si="4"/>
        <v>0</v>
      </c>
      <c r="F290">
        <f>COUNTIFS(Formulas!B$3:B$1000,'Stats for predictor'!B290,Formulas!C$3:C$1000,'Stats for predictor'!C290,Formulas!AC$3:AC$1000,4)</f>
        <v>0</v>
      </c>
      <c r="G290">
        <f>COUNTIFS(Formulas!B$3:B$1000,'Stats for predictor'!B290,Formulas!C$3:C$1000,'Stats for predictor'!C290,Formulas!AC$3:AC$1000,3)</f>
        <v>0</v>
      </c>
      <c r="H290">
        <f>COUNTIFS(Formulas!B$3:B$1000,'Stats for predictor'!B290,Formulas!C$3:C$1000,'Stats for predictor'!C290,Formulas!AC$3:AC$1000,2)</f>
        <v>0</v>
      </c>
      <c r="I290">
        <f>COUNTIFS(Formulas!B$3:B$1000,'Stats for predictor'!B290,Formulas!C$3:C$1000,'Stats for predictor'!C290,Formulas!AC$3:AC$1000,1)</f>
        <v>0</v>
      </c>
      <c r="J290">
        <f>COUNTIFS(Formulas!B$3:B$1000,'Stats for predictor'!B290,Formulas!C$3:C$1000,'Stats for predictor'!C290,Formulas!AC$3:AC$1000,0)</f>
        <v>888</v>
      </c>
      <c r="K290">
        <f>Formulas!P291</f>
        <v>0</v>
      </c>
      <c r="L290">
        <f>Formulas!R291</f>
        <v>0</v>
      </c>
      <c r="M290">
        <f>Formulas!T339</f>
        <v>0</v>
      </c>
      <c r="N290" s="15" t="e">
        <f>Formulas!V291</f>
        <v>#DIV/0!</v>
      </c>
      <c r="O290">
        <f>Formulas!U291</f>
        <v>0</v>
      </c>
      <c r="P290" s="15" t="e">
        <f>Formulas!W291</f>
        <v>#DIV/0!</v>
      </c>
    </row>
    <row r="291" spans="1:16">
      <c r="A291">
        <f>Formulas!A292</f>
        <v>0</v>
      </c>
      <c r="B291">
        <f>Formulas!B292</f>
        <v>0</v>
      </c>
      <c r="C291">
        <f>Formulas!C292</f>
        <v>0</v>
      </c>
      <c r="D291">
        <f>Formulas!AC292</f>
        <v>0</v>
      </c>
      <c r="E291">
        <f t="shared" si="4"/>
        <v>0</v>
      </c>
      <c r="F291">
        <f>COUNTIFS(Formulas!B$3:B$1000,'Stats for predictor'!B291,Formulas!C$3:C$1000,'Stats for predictor'!C291,Formulas!AC$3:AC$1000,4)</f>
        <v>0</v>
      </c>
      <c r="G291">
        <f>COUNTIFS(Formulas!B$3:B$1000,'Stats for predictor'!B291,Formulas!C$3:C$1000,'Stats for predictor'!C291,Formulas!AC$3:AC$1000,3)</f>
        <v>0</v>
      </c>
      <c r="H291">
        <f>COUNTIFS(Formulas!B$3:B$1000,'Stats for predictor'!B291,Formulas!C$3:C$1000,'Stats for predictor'!C291,Formulas!AC$3:AC$1000,2)</f>
        <v>0</v>
      </c>
      <c r="I291">
        <f>COUNTIFS(Formulas!B$3:B$1000,'Stats for predictor'!B291,Formulas!C$3:C$1000,'Stats for predictor'!C291,Formulas!AC$3:AC$1000,1)</f>
        <v>0</v>
      </c>
      <c r="J291">
        <f>COUNTIFS(Formulas!B$3:B$1000,'Stats for predictor'!B291,Formulas!C$3:C$1000,'Stats for predictor'!C291,Formulas!AC$3:AC$1000,0)</f>
        <v>888</v>
      </c>
      <c r="K291">
        <f>Formulas!P292</f>
        <v>0</v>
      </c>
      <c r="L291">
        <f>Formulas!R292</f>
        <v>0</v>
      </c>
      <c r="M291">
        <f>Formulas!T340</f>
        <v>0</v>
      </c>
      <c r="N291" s="15" t="e">
        <f>Formulas!V292</f>
        <v>#DIV/0!</v>
      </c>
      <c r="O291">
        <f>Formulas!U292</f>
        <v>0</v>
      </c>
      <c r="P291" s="15" t="e">
        <f>Formulas!W292</f>
        <v>#DIV/0!</v>
      </c>
    </row>
    <row r="292" spans="1:16">
      <c r="A292">
        <f>Formulas!A293</f>
        <v>0</v>
      </c>
      <c r="B292">
        <f>Formulas!B293</f>
        <v>0</v>
      </c>
      <c r="C292">
        <f>Formulas!C293</f>
        <v>0</v>
      </c>
      <c r="D292">
        <f>Formulas!AC293</f>
        <v>0</v>
      </c>
      <c r="E292">
        <f t="shared" si="4"/>
        <v>0</v>
      </c>
      <c r="F292">
        <f>COUNTIFS(Formulas!B$3:B$1000,'Stats for predictor'!B292,Formulas!C$3:C$1000,'Stats for predictor'!C292,Formulas!AC$3:AC$1000,4)</f>
        <v>0</v>
      </c>
      <c r="G292">
        <f>COUNTIFS(Formulas!B$3:B$1000,'Stats for predictor'!B292,Formulas!C$3:C$1000,'Stats for predictor'!C292,Formulas!AC$3:AC$1000,3)</f>
        <v>0</v>
      </c>
      <c r="H292">
        <f>COUNTIFS(Formulas!B$3:B$1000,'Stats for predictor'!B292,Formulas!C$3:C$1000,'Stats for predictor'!C292,Formulas!AC$3:AC$1000,2)</f>
        <v>0</v>
      </c>
      <c r="I292">
        <f>COUNTIFS(Formulas!B$3:B$1000,'Stats for predictor'!B292,Formulas!C$3:C$1000,'Stats for predictor'!C292,Formulas!AC$3:AC$1000,1)</f>
        <v>0</v>
      </c>
      <c r="J292">
        <f>COUNTIFS(Formulas!B$3:B$1000,'Stats for predictor'!B292,Formulas!C$3:C$1000,'Stats for predictor'!C292,Formulas!AC$3:AC$1000,0)</f>
        <v>888</v>
      </c>
      <c r="K292">
        <f>Formulas!P293</f>
        <v>0</v>
      </c>
      <c r="L292">
        <f>Formulas!R293</f>
        <v>0</v>
      </c>
      <c r="M292">
        <f>Formulas!T341</f>
        <v>0</v>
      </c>
      <c r="N292" s="15" t="e">
        <f>Formulas!V293</f>
        <v>#DIV/0!</v>
      </c>
      <c r="O292">
        <f>Formulas!U293</f>
        <v>0</v>
      </c>
      <c r="P292" s="15" t="e">
        <f>Formulas!W293</f>
        <v>#DIV/0!</v>
      </c>
    </row>
    <row r="293" spans="1:16">
      <c r="A293">
        <f>Formulas!A294</f>
        <v>0</v>
      </c>
      <c r="B293">
        <f>Formulas!B294</f>
        <v>0</v>
      </c>
      <c r="C293">
        <f>Formulas!C294</f>
        <v>0</v>
      </c>
      <c r="D293">
        <f>Formulas!AC294</f>
        <v>0</v>
      </c>
      <c r="E293">
        <f t="shared" si="4"/>
        <v>0</v>
      </c>
      <c r="F293">
        <f>COUNTIFS(Formulas!B$3:B$1000,'Stats for predictor'!B293,Formulas!C$3:C$1000,'Stats for predictor'!C293,Formulas!AC$3:AC$1000,4)</f>
        <v>0</v>
      </c>
      <c r="G293">
        <f>COUNTIFS(Formulas!B$3:B$1000,'Stats for predictor'!B293,Formulas!C$3:C$1000,'Stats for predictor'!C293,Formulas!AC$3:AC$1000,3)</f>
        <v>0</v>
      </c>
      <c r="H293">
        <f>COUNTIFS(Formulas!B$3:B$1000,'Stats for predictor'!B293,Formulas!C$3:C$1000,'Stats for predictor'!C293,Formulas!AC$3:AC$1000,2)</f>
        <v>0</v>
      </c>
      <c r="I293">
        <f>COUNTIFS(Formulas!B$3:B$1000,'Stats for predictor'!B293,Formulas!C$3:C$1000,'Stats for predictor'!C293,Formulas!AC$3:AC$1000,1)</f>
        <v>0</v>
      </c>
      <c r="J293">
        <f>COUNTIFS(Formulas!B$3:B$1000,'Stats for predictor'!B293,Formulas!C$3:C$1000,'Stats for predictor'!C293,Formulas!AC$3:AC$1000,0)</f>
        <v>888</v>
      </c>
      <c r="K293">
        <f>Formulas!P294</f>
        <v>0</v>
      </c>
      <c r="L293">
        <f>Formulas!R294</f>
        <v>0</v>
      </c>
      <c r="M293">
        <f>Formulas!T342</f>
        <v>0</v>
      </c>
      <c r="N293" s="15" t="e">
        <f>Formulas!V294</f>
        <v>#DIV/0!</v>
      </c>
      <c r="O293">
        <f>Formulas!U294</f>
        <v>0</v>
      </c>
      <c r="P293" s="15" t="e">
        <f>Formulas!W294</f>
        <v>#DIV/0!</v>
      </c>
    </row>
    <row r="294" spans="1:16">
      <c r="A294">
        <f>Formulas!A295</f>
        <v>0</v>
      </c>
      <c r="B294">
        <f>Formulas!B295</f>
        <v>0</v>
      </c>
      <c r="C294">
        <f>Formulas!C295</f>
        <v>0</v>
      </c>
      <c r="D294">
        <f>Formulas!AC295</f>
        <v>0</v>
      </c>
      <c r="E294">
        <f t="shared" si="4"/>
        <v>0</v>
      </c>
      <c r="F294">
        <f>COUNTIFS(Formulas!B$3:B$1000,'Stats for predictor'!B294,Formulas!C$3:C$1000,'Stats for predictor'!C294,Formulas!AC$3:AC$1000,4)</f>
        <v>0</v>
      </c>
      <c r="G294">
        <f>COUNTIFS(Formulas!B$3:B$1000,'Stats for predictor'!B294,Formulas!C$3:C$1000,'Stats for predictor'!C294,Formulas!AC$3:AC$1000,3)</f>
        <v>0</v>
      </c>
      <c r="H294">
        <f>COUNTIFS(Formulas!B$3:B$1000,'Stats for predictor'!B294,Formulas!C$3:C$1000,'Stats for predictor'!C294,Formulas!AC$3:AC$1000,2)</f>
        <v>0</v>
      </c>
      <c r="I294">
        <f>COUNTIFS(Formulas!B$3:B$1000,'Stats for predictor'!B294,Formulas!C$3:C$1000,'Stats for predictor'!C294,Formulas!AC$3:AC$1000,1)</f>
        <v>0</v>
      </c>
      <c r="J294">
        <f>COUNTIFS(Formulas!B$3:B$1000,'Stats for predictor'!B294,Formulas!C$3:C$1000,'Stats for predictor'!C294,Formulas!AC$3:AC$1000,0)</f>
        <v>888</v>
      </c>
      <c r="K294">
        <f>Formulas!P295</f>
        <v>0</v>
      </c>
      <c r="L294">
        <f>Formulas!R295</f>
        <v>0</v>
      </c>
      <c r="M294">
        <f>Formulas!T343</f>
        <v>0</v>
      </c>
      <c r="N294" s="15" t="e">
        <f>Formulas!V295</f>
        <v>#DIV/0!</v>
      </c>
      <c r="O294">
        <f>Formulas!U295</f>
        <v>0</v>
      </c>
      <c r="P294" s="15" t="e">
        <f>Formulas!W295</f>
        <v>#DIV/0!</v>
      </c>
    </row>
    <row r="295" spans="1:16">
      <c r="A295">
        <f>Formulas!A296</f>
        <v>0</v>
      </c>
      <c r="B295">
        <f>Formulas!B296</f>
        <v>0</v>
      </c>
      <c r="C295">
        <f>Formulas!C296</f>
        <v>0</v>
      </c>
      <c r="D295">
        <f>Formulas!AC296</f>
        <v>0</v>
      </c>
      <c r="E295">
        <f t="shared" si="4"/>
        <v>0</v>
      </c>
      <c r="F295">
        <f>COUNTIFS(Formulas!B$3:B$1000,'Stats for predictor'!B295,Formulas!C$3:C$1000,'Stats for predictor'!C295,Formulas!AC$3:AC$1000,4)</f>
        <v>0</v>
      </c>
      <c r="G295">
        <f>COUNTIFS(Formulas!B$3:B$1000,'Stats for predictor'!B295,Formulas!C$3:C$1000,'Stats for predictor'!C295,Formulas!AC$3:AC$1000,3)</f>
        <v>0</v>
      </c>
      <c r="H295">
        <f>COUNTIFS(Formulas!B$3:B$1000,'Stats for predictor'!B295,Formulas!C$3:C$1000,'Stats for predictor'!C295,Formulas!AC$3:AC$1000,2)</f>
        <v>0</v>
      </c>
      <c r="I295">
        <f>COUNTIFS(Formulas!B$3:B$1000,'Stats for predictor'!B295,Formulas!C$3:C$1000,'Stats for predictor'!C295,Formulas!AC$3:AC$1000,1)</f>
        <v>0</v>
      </c>
      <c r="J295">
        <f>COUNTIFS(Formulas!B$3:B$1000,'Stats for predictor'!B295,Formulas!C$3:C$1000,'Stats for predictor'!C295,Formulas!AC$3:AC$1000,0)</f>
        <v>888</v>
      </c>
      <c r="K295">
        <f>Formulas!P296</f>
        <v>0</v>
      </c>
      <c r="L295">
        <f>Formulas!R296</f>
        <v>0</v>
      </c>
      <c r="M295">
        <f>Formulas!T344</f>
        <v>0</v>
      </c>
      <c r="N295" s="15" t="e">
        <f>Formulas!V296</f>
        <v>#DIV/0!</v>
      </c>
      <c r="O295">
        <f>Formulas!U296</f>
        <v>0</v>
      </c>
      <c r="P295" s="15" t="e">
        <f>Formulas!W296</f>
        <v>#DIV/0!</v>
      </c>
    </row>
    <row r="296" spans="1:16">
      <c r="A296">
        <f>Formulas!A297</f>
        <v>0</v>
      </c>
      <c r="B296">
        <f>Formulas!B297</f>
        <v>0</v>
      </c>
      <c r="C296">
        <f>Formulas!C297</f>
        <v>0</v>
      </c>
      <c r="D296">
        <f>Formulas!AC297</f>
        <v>0</v>
      </c>
      <c r="E296">
        <f t="shared" si="4"/>
        <v>0</v>
      </c>
      <c r="F296">
        <f>COUNTIFS(Formulas!B$3:B$1000,'Stats for predictor'!B296,Formulas!C$3:C$1000,'Stats for predictor'!C296,Formulas!AC$3:AC$1000,4)</f>
        <v>0</v>
      </c>
      <c r="G296">
        <f>COUNTIFS(Formulas!B$3:B$1000,'Stats for predictor'!B296,Formulas!C$3:C$1000,'Stats for predictor'!C296,Formulas!AC$3:AC$1000,3)</f>
        <v>0</v>
      </c>
      <c r="H296">
        <f>COUNTIFS(Formulas!B$3:B$1000,'Stats for predictor'!B296,Formulas!C$3:C$1000,'Stats for predictor'!C296,Formulas!AC$3:AC$1000,2)</f>
        <v>0</v>
      </c>
      <c r="I296">
        <f>COUNTIFS(Formulas!B$3:B$1000,'Stats for predictor'!B296,Formulas!C$3:C$1000,'Stats for predictor'!C296,Formulas!AC$3:AC$1000,1)</f>
        <v>0</v>
      </c>
      <c r="J296">
        <f>COUNTIFS(Formulas!B$3:B$1000,'Stats for predictor'!B296,Formulas!C$3:C$1000,'Stats for predictor'!C296,Formulas!AC$3:AC$1000,0)</f>
        <v>888</v>
      </c>
      <c r="K296">
        <f>Formulas!P297</f>
        <v>0</v>
      </c>
      <c r="L296">
        <f>Formulas!R297</f>
        <v>0</v>
      </c>
      <c r="M296">
        <f>Formulas!T345</f>
        <v>0</v>
      </c>
      <c r="N296" s="15" t="e">
        <f>Formulas!V297</f>
        <v>#DIV/0!</v>
      </c>
      <c r="O296">
        <f>Formulas!U297</f>
        <v>0</v>
      </c>
      <c r="P296" s="15" t="e">
        <f>Formulas!W297</f>
        <v>#DIV/0!</v>
      </c>
    </row>
    <row r="297" spans="1:16">
      <c r="A297">
        <f>Formulas!A298</f>
        <v>0</v>
      </c>
      <c r="B297">
        <f>Formulas!B298</f>
        <v>0</v>
      </c>
      <c r="C297">
        <f>Formulas!C298</f>
        <v>0</v>
      </c>
      <c r="D297">
        <f>Formulas!AC298</f>
        <v>0</v>
      </c>
      <c r="E297">
        <f t="shared" si="4"/>
        <v>0</v>
      </c>
      <c r="F297">
        <f>COUNTIFS(Formulas!B$3:B$1000,'Stats for predictor'!B297,Formulas!C$3:C$1000,'Stats for predictor'!C297,Formulas!AC$3:AC$1000,4)</f>
        <v>0</v>
      </c>
      <c r="G297">
        <f>COUNTIFS(Formulas!B$3:B$1000,'Stats for predictor'!B297,Formulas!C$3:C$1000,'Stats for predictor'!C297,Formulas!AC$3:AC$1000,3)</f>
        <v>0</v>
      </c>
      <c r="H297">
        <f>COUNTIFS(Formulas!B$3:B$1000,'Stats for predictor'!B297,Formulas!C$3:C$1000,'Stats for predictor'!C297,Formulas!AC$3:AC$1000,2)</f>
        <v>0</v>
      </c>
      <c r="I297">
        <f>COUNTIFS(Formulas!B$3:B$1000,'Stats for predictor'!B297,Formulas!C$3:C$1000,'Stats for predictor'!C297,Formulas!AC$3:AC$1000,1)</f>
        <v>0</v>
      </c>
      <c r="J297">
        <f>COUNTIFS(Formulas!B$3:B$1000,'Stats for predictor'!B297,Formulas!C$3:C$1000,'Stats for predictor'!C297,Formulas!AC$3:AC$1000,0)</f>
        <v>888</v>
      </c>
      <c r="K297">
        <f>Formulas!P298</f>
        <v>0</v>
      </c>
      <c r="L297">
        <f>Formulas!R298</f>
        <v>0</v>
      </c>
      <c r="M297">
        <f>Formulas!T346</f>
        <v>0</v>
      </c>
      <c r="N297" s="15" t="e">
        <f>Formulas!V298</f>
        <v>#DIV/0!</v>
      </c>
      <c r="O297">
        <f>Formulas!U298</f>
        <v>0</v>
      </c>
      <c r="P297" s="15" t="e">
        <f>Formulas!W298</f>
        <v>#DIV/0!</v>
      </c>
    </row>
    <row r="298" spans="1:16">
      <c r="A298">
        <f>Formulas!A299</f>
        <v>0</v>
      </c>
      <c r="B298">
        <f>Formulas!B299</f>
        <v>0</v>
      </c>
      <c r="C298">
        <f>Formulas!C299</f>
        <v>0</v>
      </c>
      <c r="D298">
        <f>Formulas!AC299</f>
        <v>0</v>
      </c>
      <c r="E298">
        <f t="shared" si="4"/>
        <v>0</v>
      </c>
      <c r="F298">
        <f>COUNTIFS(Formulas!B$3:B$1000,'Stats for predictor'!B298,Formulas!C$3:C$1000,'Stats for predictor'!C298,Formulas!AC$3:AC$1000,4)</f>
        <v>0</v>
      </c>
      <c r="G298">
        <f>COUNTIFS(Formulas!B$3:B$1000,'Stats for predictor'!B298,Formulas!C$3:C$1000,'Stats for predictor'!C298,Formulas!AC$3:AC$1000,3)</f>
        <v>0</v>
      </c>
      <c r="H298">
        <f>COUNTIFS(Formulas!B$3:B$1000,'Stats for predictor'!B298,Formulas!C$3:C$1000,'Stats for predictor'!C298,Formulas!AC$3:AC$1000,2)</f>
        <v>0</v>
      </c>
      <c r="I298">
        <f>COUNTIFS(Formulas!B$3:B$1000,'Stats for predictor'!B298,Formulas!C$3:C$1000,'Stats for predictor'!C298,Formulas!AC$3:AC$1000,1)</f>
        <v>0</v>
      </c>
      <c r="J298">
        <f>COUNTIFS(Formulas!B$3:B$1000,'Stats for predictor'!B298,Formulas!C$3:C$1000,'Stats for predictor'!C298,Formulas!AC$3:AC$1000,0)</f>
        <v>888</v>
      </c>
      <c r="K298">
        <f>Formulas!P299</f>
        <v>0</v>
      </c>
      <c r="L298">
        <f>Formulas!R299</f>
        <v>0</v>
      </c>
      <c r="M298">
        <f>Formulas!T347</f>
        <v>0</v>
      </c>
      <c r="N298" s="15" t="e">
        <f>Formulas!V299</f>
        <v>#DIV/0!</v>
      </c>
      <c r="O298">
        <f>Formulas!U299</f>
        <v>0</v>
      </c>
      <c r="P298" s="15" t="e">
        <f>Formulas!W299</f>
        <v>#DIV/0!</v>
      </c>
    </row>
    <row r="299" spans="1:16">
      <c r="A299">
        <f>Formulas!A300</f>
        <v>0</v>
      </c>
      <c r="B299">
        <f>Formulas!B300</f>
        <v>0</v>
      </c>
      <c r="C299">
        <f>Formulas!C300</f>
        <v>0</v>
      </c>
      <c r="D299">
        <f>Formulas!AC300</f>
        <v>0</v>
      </c>
      <c r="E299">
        <f t="shared" si="4"/>
        <v>0</v>
      </c>
      <c r="F299">
        <f>COUNTIFS(Formulas!B$3:B$1000,'Stats for predictor'!B299,Formulas!C$3:C$1000,'Stats for predictor'!C299,Formulas!AC$3:AC$1000,4)</f>
        <v>0</v>
      </c>
      <c r="G299">
        <f>COUNTIFS(Formulas!B$3:B$1000,'Stats for predictor'!B299,Formulas!C$3:C$1000,'Stats for predictor'!C299,Formulas!AC$3:AC$1000,3)</f>
        <v>0</v>
      </c>
      <c r="H299">
        <f>COUNTIFS(Formulas!B$3:B$1000,'Stats for predictor'!B299,Formulas!C$3:C$1000,'Stats for predictor'!C299,Formulas!AC$3:AC$1000,2)</f>
        <v>0</v>
      </c>
      <c r="I299">
        <f>COUNTIFS(Formulas!B$3:B$1000,'Stats for predictor'!B299,Formulas!C$3:C$1000,'Stats for predictor'!C299,Formulas!AC$3:AC$1000,1)</f>
        <v>0</v>
      </c>
      <c r="J299">
        <f>COUNTIFS(Formulas!B$3:B$1000,'Stats for predictor'!B299,Formulas!C$3:C$1000,'Stats for predictor'!C299,Formulas!AC$3:AC$1000,0)</f>
        <v>888</v>
      </c>
      <c r="K299">
        <f>Formulas!P300</f>
        <v>0</v>
      </c>
      <c r="L299">
        <f>Formulas!R300</f>
        <v>0</v>
      </c>
      <c r="M299">
        <f>Formulas!T348</f>
        <v>0</v>
      </c>
      <c r="N299" s="15" t="e">
        <f>Formulas!V300</f>
        <v>#DIV/0!</v>
      </c>
      <c r="O299">
        <f>Formulas!U300</f>
        <v>0</v>
      </c>
      <c r="P299" s="15" t="e">
        <f>Formulas!W300</f>
        <v>#DIV/0!</v>
      </c>
    </row>
    <row r="300" spans="1:16">
      <c r="A300">
        <f>Formulas!A301</f>
        <v>0</v>
      </c>
      <c r="B300">
        <f>Formulas!B301</f>
        <v>0</v>
      </c>
      <c r="C300">
        <f>Formulas!C301</f>
        <v>0</v>
      </c>
      <c r="D300">
        <f>Formulas!AC301</f>
        <v>0</v>
      </c>
      <c r="E300">
        <f t="shared" si="4"/>
        <v>0</v>
      </c>
      <c r="F300">
        <f>COUNTIFS(Formulas!B$3:B$1000,'Stats for predictor'!B300,Formulas!C$3:C$1000,'Stats for predictor'!C300,Formulas!AC$3:AC$1000,4)</f>
        <v>0</v>
      </c>
      <c r="G300">
        <f>COUNTIFS(Formulas!B$3:B$1000,'Stats for predictor'!B300,Formulas!C$3:C$1000,'Stats for predictor'!C300,Formulas!AC$3:AC$1000,3)</f>
        <v>0</v>
      </c>
      <c r="H300">
        <f>COUNTIFS(Formulas!B$3:B$1000,'Stats for predictor'!B300,Formulas!C$3:C$1000,'Stats for predictor'!C300,Formulas!AC$3:AC$1000,2)</f>
        <v>0</v>
      </c>
      <c r="I300">
        <f>COUNTIFS(Formulas!B$3:B$1000,'Stats for predictor'!B300,Formulas!C$3:C$1000,'Stats for predictor'!C300,Formulas!AC$3:AC$1000,1)</f>
        <v>0</v>
      </c>
      <c r="J300">
        <f>COUNTIFS(Formulas!B$3:B$1000,'Stats for predictor'!B300,Formulas!C$3:C$1000,'Stats for predictor'!C300,Formulas!AC$3:AC$1000,0)</f>
        <v>888</v>
      </c>
      <c r="K300">
        <f>Formulas!P301</f>
        <v>0</v>
      </c>
      <c r="L300">
        <f>Formulas!R301</f>
        <v>0</v>
      </c>
      <c r="M300">
        <f>Formulas!T349</f>
        <v>0</v>
      </c>
      <c r="N300" s="15" t="e">
        <f>Formulas!V301</f>
        <v>#DIV/0!</v>
      </c>
      <c r="O300">
        <f>Formulas!U301</f>
        <v>0</v>
      </c>
      <c r="P300" s="15" t="e">
        <f>Formulas!W301</f>
        <v>#DIV/0!</v>
      </c>
    </row>
    <row r="301" spans="1:16">
      <c r="A301">
        <f>Formulas!A302</f>
        <v>0</v>
      </c>
      <c r="B301">
        <f>Formulas!B302</f>
        <v>0</v>
      </c>
      <c r="C301">
        <f>Formulas!C302</f>
        <v>0</v>
      </c>
      <c r="D301">
        <f>Formulas!AC302</f>
        <v>0</v>
      </c>
      <c r="E301">
        <f t="shared" si="4"/>
        <v>0</v>
      </c>
      <c r="F301">
        <f>COUNTIFS(Formulas!B$3:B$1000,'Stats for predictor'!B301,Formulas!C$3:C$1000,'Stats for predictor'!C301,Formulas!AC$3:AC$1000,4)</f>
        <v>0</v>
      </c>
      <c r="G301">
        <f>COUNTIFS(Formulas!B$3:B$1000,'Stats for predictor'!B301,Formulas!C$3:C$1000,'Stats for predictor'!C301,Formulas!AC$3:AC$1000,3)</f>
        <v>0</v>
      </c>
      <c r="H301">
        <f>COUNTIFS(Formulas!B$3:B$1000,'Stats for predictor'!B301,Formulas!C$3:C$1000,'Stats for predictor'!C301,Formulas!AC$3:AC$1000,2)</f>
        <v>0</v>
      </c>
      <c r="I301">
        <f>COUNTIFS(Formulas!B$3:B$1000,'Stats for predictor'!B301,Formulas!C$3:C$1000,'Stats for predictor'!C301,Formulas!AC$3:AC$1000,1)</f>
        <v>0</v>
      </c>
      <c r="J301">
        <f>COUNTIFS(Formulas!B$3:B$1000,'Stats for predictor'!B301,Formulas!C$3:C$1000,'Stats for predictor'!C301,Formulas!AC$3:AC$1000,0)</f>
        <v>888</v>
      </c>
      <c r="K301">
        <f>Formulas!P302</f>
        <v>0</v>
      </c>
      <c r="L301">
        <f>Formulas!R302</f>
        <v>0</v>
      </c>
      <c r="M301">
        <f>Formulas!T350</f>
        <v>0</v>
      </c>
      <c r="N301" s="15" t="e">
        <f>Formulas!V302</f>
        <v>#DIV/0!</v>
      </c>
      <c r="O301">
        <f>Formulas!U302</f>
        <v>0</v>
      </c>
      <c r="P301" s="15" t="e">
        <f>Formulas!W302</f>
        <v>#DIV/0!</v>
      </c>
    </row>
    <row r="302" spans="1:16">
      <c r="A302">
        <f>Formulas!A303</f>
        <v>0</v>
      </c>
      <c r="B302">
        <f>Formulas!B303</f>
        <v>0</v>
      </c>
      <c r="C302">
        <f>Formulas!C303</f>
        <v>0</v>
      </c>
      <c r="D302">
        <f>Formulas!AC303</f>
        <v>0</v>
      </c>
      <c r="E302">
        <f t="shared" si="4"/>
        <v>0</v>
      </c>
      <c r="F302">
        <f>COUNTIFS(Formulas!B$3:B$1000,'Stats for predictor'!B302,Formulas!C$3:C$1000,'Stats for predictor'!C302,Formulas!AC$3:AC$1000,4)</f>
        <v>0</v>
      </c>
      <c r="G302">
        <f>COUNTIFS(Formulas!B$3:B$1000,'Stats for predictor'!B302,Formulas!C$3:C$1000,'Stats for predictor'!C302,Formulas!AC$3:AC$1000,3)</f>
        <v>0</v>
      </c>
      <c r="H302">
        <f>COUNTIFS(Formulas!B$3:B$1000,'Stats for predictor'!B302,Formulas!C$3:C$1000,'Stats for predictor'!C302,Formulas!AC$3:AC$1000,2)</f>
        <v>0</v>
      </c>
      <c r="I302">
        <f>COUNTIFS(Formulas!B$3:B$1000,'Stats for predictor'!B302,Formulas!C$3:C$1000,'Stats for predictor'!C302,Formulas!AC$3:AC$1000,1)</f>
        <v>0</v>
      </c>
      <c r="J302">
        <f>COUNTIFS(Formulas!B$3:B$1000,'Stats for predictor'!B302,Formulas!C$3:C$1000,'Stats for predictor'!C302,Formulas!AC$3:AC$1000,0)</f>
        <v>888</v>
      </c>
      <c r="K302">
        <f>Formulas!P303</f>
        <v>0</v>
      </c>
      <c r="L302">
        <f>Formulas!R303</f>
        <v>0</v>
      </c>
      <c r="M302">
        <f>Formulas!T351</f>
        <v>0</v>
      </c>
      <c r="N302" s="15" t="e">
        <f>Formulas!V303</f>
        <v>#DIV/0!</v>
      </c>
      <c r="O302">
        <f>Formulas!U303</f>
        <v>0</v>
      </c>
      <c r="P302" s="15" t="e">
        <f>Formulas!W303</f>
        <v>#DIV/0!</v>
      </c>
    </row>
    <row r="303" spans="1:16">
      <c r="A303">
        <f>Formulas!A304</f>
        <v>0</v>
      </c>
      <c r="B303">
        <f>Formulas!B304</f>
        <v>0</v>
      </c>
      <c r="C303">
        <f>Formulas!C304</f>
        <v>0</v>
      </c>
      <c r="D303">
        <f>Formulas!AC304</f>
        <v>0</v>
      </c>
      <c r="E303">
        <f t="shared" si="4"/>
        <v>0</v>
      </c>
      <c r="F303">
        <f>COUNTIFS(Formulas!B$3:B$1000,'Stats for predictor'!B303,Formulas!C$3:C$1000,'Stats for predictor'!C303,Formulas!AC$3:AC$1000,4)</f>
        <v>0</v>
      </c>
      <c r="G303">
        <f>COUNTIFS(Formulas!B$3:B$1000,'Stats for predictor'!B303,Formulas!C$3:C$1000,'Stats for predictor'!C303,Formulas!AC$3:AC$1000,3)</f>
        <v>0</v>
      </c>
      <c r="H303">
        <f>COUNTIFS(Formulas!B$3:B$1000,'Stats for predictor'!B303,Formulas!C$3:C$1000,'Stats for predictor'!C303,Formulas!AC$3:AC$1000,2)</f>
        <v>0</v>
      </c>
      <c r="I303">
        <f>COUNTIFS(Formulas!B$3:B$1000,'Stats for predictor'!B303,Formulas!C$3:C$1000,'Stats for predictor'!C303,Formulas!AC$3:AC$1000,1)</f>
        <v>0</v>
      </c>
      <c r="J303">
        <f>COUNTIFS(Formulas!B$3:B$1000,'Stats for predictor'!B303,Formulas!C$3:C$1000,'Stats for predictor'!C303,Formulas!AC$3:AC$1000,0)</f>
        <v>888</v>
      </c>
      <c r="K303">
        <f>Formulas!P304</f>
        <v>0</v>
      </c>
      <c r="L303">
        <f>Formulas!R304</f>
        <v>0</v>
      </c>
      <c r="M303">
        <f>Formulas!T352</f>
        <v>0</v>
      </c>
      <c r="N303" s="15" t="e">
        <f>Formulas!V304</f>
        <v>#DIV/0!</v>
      </c>
      <c r="O303">
        <f>Formulas!U304</f>
        <v>0</v>
      </c>
      <c r="P303" s="15" t="e">
        <f>Formulas!W304</f>
        <v>#DIV/0!</v>
      </c>
    </row>
    <row r="304" spans="1:16">
      <c r="A304">
        <f>Formulas!A305</f>
        <v>0</v>
      </c>
      <c r="B304">
        <f>Formulas!B305</f>
        <v>0</v>
      </c>
      <c r="C304">
        <f>Formulas!C305</f>
        <v>0</v>
      </c>
      <c r="D304">
        <f>Formulas!AC305</f>
        <v>0</v>
      </c>
      <c r="E304">
        <f t="shared" si="4"/>
        <v>0</v>
      </c>
      <c r="F304">
        <f>COUNTIFS(Formulas!B$3:B$1000,'Stats for predictor'!B304,Formulas!C$3:C$1000,'Stats for predictor'!C304,Formulas!AC$3:AC$1000,4)</f>
        <v>0</v>
      </c>
      <c r="G304">
        <f>COUNTIFS(Formulas!B$3:B$1000,'Stats for predictor'!B304,Formulas!C$3:C$1000,'Stats for predictor'!C304,Formulas!AC$3:AC$1000,3)</f>
        <v>0</v>
      </c>
      <c r="H304">
        <f>COUNTIFS(Formulas!B$3:B$1000,'Stats for predictor'!B304,Formulas!C$3:C$1000,'Stats for predictor'!C304,Formulas!AC$3:AC$1000,2)</f>
        <v>0</v>
      </c>
      <c r="I304">
        <f>COUNTIFS(Formulas!B$3:B$1000,'Stats for predictor'!B304,Formulas!C$3:C$1000,'Stats for predictor'!C304,Formulas!AC$3:AC$1000,1)</f>
        <v>0</v>
      </c>
      <c r="J304">
        <f>COUNTIFS(Formulas!B$3:B$1000,'Stats for predictor'!B304,Formulas!C$3:C$1000,'Stats for predictor'!C304,Formulas!AC$3:AC$1000,0)</f>
        <v>888</v>
      </c>
      <c r="K304">
        <f>Formulas!P305</f>
        <v>0</v>
      </c>
      <c r="L304">
        <f>Formulas!R305</f>
        <v>0</v>
      </c>
      <c r="M304">
        <f>Formulas!T353</f>
        <v>0</v>
      </c>
      <c r="N304" s="15" t="e">
        <f>Formulas!V305</f>
        <v>#DIV/0!</v>
      </c>
      <c r="O304">
        <f>Formulas!U305</f>
        <v>0</v>
      </c>
      <c r="P304" s="15" t="e">
        <f>Formulas!W305</f>
        <v>#DIV/0!</v>
      </c>
    </row>
    <row r="305" spans="1:16">
      <c r="A305">
        <f>Formulas!A306</f>
        <v>0</v>
      </c>
      <c r="B305">
        <f>Formulas!B306</f>
        <v>0</v>
      </c>
      <c r="C305">
        <f>Formulas!C306</f>
        <v>0</v>
      </c>
      <c r="D305">
        <f>Formulas!AC306</f>
        <v>0</v>
      </c>
      <c r="E305">
        <f t="shared" si="4"/>
        <v>0</v>
      </c>
      <c r="F305">
        <f>COUNTIFS(Formulas!B$3:B$1000,'Stats for predictor'!B305,Formulas!C$3:C$1000,'Stats for predictor'!C305,Formulas!AC$3:AC$1000,4)</f>
        <v>0</v>
      </c>
      <c r="G305">
        <f>COUNTIFS(Formulas!B$3:B$1000,'Stats for predictor'!B305,Formulas!C$3:C$1000,'Stats for predictor'!C305,Formulas!AC$3:AC$1000,3)</f>
        <v>0</v>
      </c>
      <c r="H305">
        <f>COUNTIFS(Formulas!B$3:B$1000,'Stats for predictor'!B305,Formulas!C$3:C$1000,'Stats for predictor'!C305,Formulas!AC$3:AC$1000,2)</f>
        <v>0</v>
      </c>
      <c r="I305">
        <f>COUNTIFS(Formulas!B$3:B$1000,'Stats for predictor'!B305,Formulas!C$3:C$1000,'Stats for predictor'!C305,Formulas!AC$3:AC$1000,1)</f>
        <v>0</v>
      </c>
      <c r="J305">
        <f>COUNTIFS(Formulas!B$3:B$1000,'Stats for predictor'!B305,Formulas!C$3:C$1000,'Stats for predictor'!C305,Formulas!AC$3:AC$1000,0)</f>
        <v>888</v>
      </c>
      <c r="K305">
        <f>Formulas!P306</f>
        <v>0</v>
      </c>
      <c r="L305">
        <f>Formulas!R306</f>
        <v>0</v>
      </c>
      <c r="M305">
        <f>Formulas!T354</f>
        <v>0</v>
      </c>
      <c r="N305" s="15" t="e">
        <f>Formulas!V306</f>
        <v>#DIV/0!</v>
      </c>
      <c r="O305">
        <f>Formulas!U306</f>
        <v>0</v>
      </c>
      <c r="P305" s="15" t="e">
        <f>Formulas!W306</f>
        <v>#DIV/0!</v>
      </c>
    </row>
    <row r="306" spans="1:16">
      <c r="A306">
        <f>Formulas!A307</f>
        <v>0</v>
      </c>
      <c r="B306">
        <f>Formulas!B307</f>
        <v>0</v>
      </c>
      <c r="C306">
        <f>Formulas!C307</f>
        <v>0</v>
      </c>
      <c r="D306">
        <f>Formulas!AC307</f>
        <v>0</v>
      </c>
      <c r="E306">
        <f t="shared" si="4"/>
        <v>0</v>
      </c>
      <c r="F306">
        <f>COUNTIFS(Formulas!B$3:B$1000,'Stats for predictor'!B306,Formulas!C$3:C$1000,'Stats for predictor'!C306,Formulas!AC$3:AC$1000,4)</f>
        <v>0</v>
      </c>
      <c r="G306">
        <f>COUNTIFS(Formulas!B$3:B$1000,'Stats for predictor'!B306,Formulas!C$3:C$1000,'Stats for predictor'!C306,Formulas!AC$3:AC$1000,3)</f>
        <v>0</v>
      </c>
      <c r="H306">
        <f>COUNTIFS(Formulas!B$3:B$1000,'Stats for predictor'!B306,Formulas!C$3:C$1000,'Stats for predictor'!C306,Formulas!AC$3:AC$1000,2)</f>
        <v>0</v>
      </c>
      <c r="I306">
        <f>COUNTIFS(Formulas!B$3:B$1000,'Stats for predictor'!B306,Formulas!C$3:C$1000,'Stats for predictor'!C306,Formulas!AC$3:AC$1000,1)</f>
        <v>0</v>
      </c>
      <c r="J306">
        <f>COUNTIFS(Formulas!B$3:B$1000,'Stats for predictor'!B306,Formulas!C$3:C$1000,'Stats for predictor'!C306,Formulas!AC$3:AC$1000,0)</f>
        <v>888</v>
      </c>
      <c r="K306">
        <f>Formulas!P307</f>
        <v>0</v>
      </c>
      <c r="L306">
        <f>Formulas!R307</f>
        <v>0</v>
      </c>
      <c r="M306">
        <f>Formulas!T355</f>
        <v>0</v>
      </c>
      <c r="N306" s="15" t="e">
        <f>Formulas!V307</f>
        <v>#DIV/0!</v>
      </c>
      <c r="O306">
        <f>Formulas!U307</f>
        <v>0</v>
      </c>
      <c r="P306" s="15" t="e">
        <f>Formulas!W307</f>
        <v>#DIV/0!</v>
      </c>
    </row>
    <row r="307" spans="1:16">
      <c r="A307">
        <f>Formulas!A308</f>
        <v>0</v>
      </c>
      <c r="B307">
        <f>Formulas!B308</f>
        <v>0</v>
      </c>
      <c r="C307">
        <f>Formulas!C308</f>
        <v>0</v>
      </c>
      <c r="D307">
        <f>Formulas!AC308</f>
        <v>0</v>
      </c>
      <c r="E307">
        <f t="shared" si="4"/>
        <v>0</v>
      </c>
      <c r="F307">
        <f>COUNTIFS(Formulas!B$3:B$1000,'Stats for predictor'!B307,Formulas!C$3:C$1000,'Stats for predictor'!C307,Formulas!AC$3:AC$1000,4)</f>
        <v>0</v>
      </c>
      <c r="G307">
        <f>COUNTIFS(Formulas!B$3:B$1000,'Stats for predictor'!B307,Formulas!C$3:C$1000,'Stats for predictor'!C307,Formulas!AC$3:AC$1000,3)</f>
        <v>0</v>
      </c>
      <c r="H307">
        <f>COUNTIFS(Formulas!B$3:B$1000,'Stats for predictor'!B307,Formulas!C$3:C$1000,'Stats for predictor'!C307,Formulas!AC$3:AC$1000,2)</f>
        <v>0</v>
      </c>
      <c r="I307">
        <f>COUNTIFS(Formulas!B$3:B$1000,'Stats for predictor'!B307,Formulas!C$3:C$1000,'Stats for predictor'!C307,Formulas!AC$3:AC$1000,1)</f>
        <v>0</v>
      </c>
      <c r="J307">
        <f>COUNTIFS(Formulas!B$3:B$1000,'Stats for predictor'!B307,Formulas!C$3:C$1000,'Stats for predictor'!C307,Formulas!AC$3:AC$1000,0)</f>
        <v>888</v>
      </c>
      <c r="K307">
        <f>Formulas!P308</f>
        <v>0</v>
      </c>
      <c r="L307">
        <f>Formulas!R308</f>
        <v>0</v>
      </c>
      <c r="M307">
        <f>Formulas!T356</f>
        <v>0</v>
      </c>
      <c r="N307" s="15" t="e">
        <f>Formulas!V308</f>
        <v>#DIV/0!</v>
      </c>
      <c r="O307">
        <f>Formulas!U308</f>
        <v>0</v>
      </c>
      <c r="P307" s="15" t="e">
        <f>Formulas!W308</f>
        <v>#DIV/0!</v>
      </c>
    </row>
    <row r="308" spans="1:16">
      <c r="A308">
        <f>Formulas!A309</f>
        <v>0</v>
      </c>
      <c r="B308">
        <f>Formulas!B309</f>
        <v>0</v>
      </c>
      <c r="C308">
        <f>Formulas!C309</f>
        <v>0</v>
      </c>
      <c r="D308">
        <f>Formulas!AC309</f>
        <v>0</v>
      </c>
      <c r="E308">
        <f t="shared" si="4"/>
        <v>0</v>
      </c>
      <c r="F308">
        <f>COUNTIFS(Formulas!B$3:B$1000,'Stats for predictor'!B308,Formulas!C$3:C$1000,'Stats for predictor'!C308,Formulas!AC$3:AC$1000,4)</f>
        <v>0</v>
      </c>
      <c r="G308">
        <f>COUNTIFS(Formulas!B$3:B$1000,'Stats for predictor'!B308,Formulas!C$3:C$1000,'Stats for predictor'!C308,Formulas!AC$3:AC$1000,3)</f>
        <v>0</v>
      </c>
      <c r="H308">
        <f>COUNTIFS(Formulas!B$3:B$1000,'Stats for predictor'!B308,Formulas!C$3:C$1000,'Stats for predictor'!C308,Formulas!AC$3:AC$1000,2)</f>
        <v>0</v>
      </c>
      <c r="I308">
        <f>COUNTIFS(Formulas!B$3:B$1000,'Stats for predictor'!B308,Formulas!C$3:C$1000,'Stats for predictor'!C308,Formulas!AC$3:AC$1000,1)</f>
        <v>0</v>
      </c>
      <c r="J308">
        <f>COUNTIFS(Formulas!B$3:B$1000,'Stats for predictor'!B308,Formulas!C$3:C$1000,'Stats for predictor'!C308,Formulas!AC$3:AC$1000,0)</f>
        <v>888</v>
      </c>
      <c r="K308">
        <f>Formulas!P309</f>
        <v>0</v>
      </c>
      <c r="L308">
        <f>Formulas!R309</f>
        <v>0</v>
      </c>
      <c r="M308">
        <f>Formulas!T357</f>
        <v>0</v>
      </c>
      <c r="N308" s="15" t="e">
        <f>Formulas!V309</f>
        <v>#DIV/0!</v>
      </c>
      <c r="O308">
        <f>Formulas!U309</f>
        <v>0</v>
      </c>
      <c r="P308" s="15" t="e">
        <f>Formulas!W309</f>
        <v>#DIV/0!</v>
      </c>
    </row>
    <row r="309" spans="1:16">
      <c r="A309">
        <f>Formulas!A310</f>
        <v>0</v>
      </c>
      <c r="B309">
        <f>Formulas!B310</f>
        <v>0</v>
      </c>
      <c r="C309">
        <f>Formulas!C310</f>
        <v>0</v>
      </c>
      <c r="D309">
        <f>Formulas!AC310</f>
        <v>0</v>
      </c>
      <c r="E309">
        <f t="shared" si="4"/>
        <v>0</v>
      </c>
      <c r="F309">
        <f>COUNTIFS(Formulas!B$3:B$1000,'Stats for predictor'!B309,Formulas!C$3:C$1000,'Stats for predictor'!C309,Formulas!AC$3:AC$1000,4)</f>
        <v>0</v>
      </c>
      <c r="G309">
        <f>COUNTIFS(Formulas!B$3:B$1000,'Stats for predictor'!B309,Formulas!C$3:C$1000,'Stats for predictor'!C309,Formulas!AC$3:AC$1000,3)</f>
        <v>0</v>
      </c>
      <c r="H309">
        <f>COUNTIFS(Formulas!B$3:B$1000,'Stats for predictor'!B309,Formulas!C$3:C$1000,'Stats for predictor'!C309,Formulas!AC$3:AC$1000,2)</f>
        <v>0</v>
      </c>
      <c r="I309">
        <f>COUNTIFS(Formulas!B$3:B$1000,'Stats for predictor'!B309,Formulas!C$3:C$1000,'Stats for predictor'!C309,Formulas!AC$3:AC$1000,1)</f>
        <v>0</v>
      </c>
      <c r="J309">
        <f>COUNTIFS(Formulas!B$3:B$1000,'Stats for predictor'!B309,Formulas!C$3:C$1000,'Stats for predictor'!C309,Formulas!AC$3:AC$1000,0)</f>
        <v>888</v>
      </c>
      <c r="K309">
        <f>Formulas!P310</f>
        <v>0</v>
      </c>
      <c r="L309">
        <f>Formulas!R310</f>
        <v>0</v>
      </c>
      <c r="M309">
        <f>Formulas!T358</f>
        <v>0</v>
      </c>
      <c r="N309" s="15" t="e">
        <f>Formulas!V310</f>
        <v>#DIV/0!</v>
      </c>
      <c r="O309">
        <f>Formulas!U310</f>
        <v>0</v>
      </c>
      <c r="P309" s="15" t="e">
        <f>Formulas!W310</f>
        <v>#DIV/0!</v>
      </c>
    </row>
    <row r="310" spans="1:16">
      <c r="A310">
        <f>Formulas!A311</f>
        <v>0</v>
      </c>
      <c r="B310">
        <f>Formulas!B311</f>
        <v>0</v>
      </c>
      <c r="C310">
        <f>Formulas!C311</f>
        <v>0</v>
      </c>
      <c r="D310">
        <f>Formulas!AC311</f>
        <v>0</v>
      </c>
      <c r="E310">
        <f t="shared" si="4"/>
        <v>0</v>
      </c>
      <c r="F310">
        <f>COUNTIFS(Formulas!B$3:B$1000,'Stats for predictor'!B310,Formulas!C$3:C$1000,'Stats for predictor'!C310,Formulas!AC$3:AC$1000,4)</f>
        <v>0</v>
      </c>
      <c r="G310">
        <f>COUNTIFS(Formulas!B$3:B$1000,'Stats for predictor'!B310,Formulas!C$3:C$1000,'Stats for predictor'!C310,Formulas!AC$3:AC$1000,3)</f>
        <v>0</v>
      </c>
      <c r="H310">
        <f>COUNTIFS(Formulas!B$3:B$1000,'Stats for predictor'!B310,Formulas!C$3:C$1000,'Stats for predictor'!C310,Formulas!AC$3:AC$1000,2)</f>
        <v>0</v>
      </c>
      <c r="I310">
        <f>COUNTIFS(Formulas!B$3:B$1000,'Stats for predictor'!B310,Formulas!C$3:C$1000,'Stats for predictor'!C310,Formulas!AC$3:AC$1000,1)</f>
        <v>0</v>
      </c>
      <c r="J310">
        <f>COUNTIFS(Formulas!B$3:B$1000,'Stats for predictor'!B310,Formulas!C$3:C$1000,'Stats for predictor'!C310,Formulas!AC$3:AC$1000,0)</f>
        <v>888</v>
      </c>
      <c r="K310">
        <f>Formulas!P311</f>
        <v>0</v>
      </c>
      <c r="L310">
        <f>Formulas!R311</f>
        <v>0</v>
      </c>
      <c r="M310">
        <f>Formulas!T359</f>
        <v>0</v>
      </c>
      <c r="N310" s="15" t="e">
        <f>Formulas!V311</f>
        <v>#DIV/0!</v>
      </c>
      <c r="O310">
        <f>Formulas!U311</f>
        <v>0</v>
      </c>
      <c r="P310" s="15" t="e">
        <f>Formulas!W311</f>
        <v>#DIV/0!</v>
      </c>
    </row>
    <row r="311" spans="1:16">
      <c r="A311">
        <f>Formulas!A312</f>
        <v>0</v>
      </c>
      <c r="B311">
        <f>Formulas!B312</f>
        <v>0</v>
      </c>
      <c r="C311">
        <f>Formulas!C312</f>
        <v>0</v>
      </c>
      <c r="D311">
        <f>Formulas!AC312</f>
        <v>0</v>
      </c>
      <c r="E311">
        <f t="shared" si="4"/>
        <v>0</v>
      </c>
      <c r="F311">
        <f>COUNTIFS(Formulas!B$3:B$1000,'Stats for predictor'!B311,Formulas!C$3:C$1000,'Stats for predictor'!C311,Formulas!AC$3:AC$1000,4)</f>
        <v>0</v>
      </c>
      <c r="G311">
        <f>COUNTIFS(Formulas!B$3:B$1000,'Stats for predictor'!B311,Formulas!C$3:C$1000,'Stats for predictor'!C311,Formulas!AC$3:AC$1000,3)</f>
        <v>0</v>
      </c>
      <c r="H311">
        <f>COUNTIFS(Formulas!B$3:B$1000,'Stats for predictor'!B311,Formulas!C$3:C$1000,'Stats for predictor'!C311,Formulas!AC$3:AC$1000,2)</f>
        <v>0</v>
      </c>
      <c r="I311">
        <f>COUNTIFS(Formulas!B$3:B$1000,'Stats for predictor'!B311,Formulas!C$3:C$1000,'Stats for predictor'!C311,Formulas!AC$3:AC$1000,1)</f>
        <v>0</v>
      </c>
      <c r="J311">
        <f>COUNTIFS(Formulas!B$3:B$1000,'Stats for predictor'!B311,Formulas!C$3:C$1000,'Stats for predictor'!C311,Formulas!AC$3:AC$1000,0)</f>
        <v>888</v>
      </c>
      <c r="K311">
        <f>Formulas!P312</f>
        <v>0</v>
      </c>
      <c r="L311">
        <f>Formulas!R312</f>
        <v>0</v>
      </c>
      <c r="M311">
        <f>Formulas!T360</f>
        <v>0</v>
      </c>
      <c r="N311" s="15" t="e">
        <f>Formulas!V312</f>
        <v>#DIV/0!</v>
      </c>
      <c r="O311">
        <f>Formulas!U312</f>
        <v>0</v>
      </c>
      <c r="P311" s="15" t="e">
        <f>Formulas!W312</f>
        <v>#DIV/0!</v>
      </c>
    </row>
    <row r="312" spans="1:16">
      <c r="A312">
        <f>Formulas!A313</f>
        <v>0</v>
      </c>
      <c r="B312">
        <f>Formulas!B313</f>
        <v>0</v>
      </c>
      <c r="C312">
        <f>Formulas!C313</f>
        <v>0</v>
      </c>
      <c r="D312">
        <f>Formulas!AC313</f>
        <v>0</v>
      </c>
      <c r="E312">
        <f t="shared" si="4"/>
        <v>0</v>
      </c>
      <c r="F312">
        <f>COUNTIFS(Formulas!B$3:B$1000,'Stats for predictor'!B312,Formulas!C$3:C$1000,'Stats for predictor'!C312,Formulas!AC$3:AC$1000,4)</f>
        <v>0</v>
      </c>
      <c r="G312">
        <f>COUNTIFS(Formulas!B$3:B$1000,'Stats for predictor'!B312,Formulas!C$3:C$1000,'Stats for predictor'!C312,Formulas!AC$3:AC$1000,3)</f>
        <v>0</v>
      </c>
      <c r="H312">
        <f>COUNTIFS(Formulas!B$3:B$1000,'Stats for predictor'!B312,Formulas!C$3:C$1000,'Stats for predictor'!C312,Formulas!AC$3:AC$1000,2)</f>
        <v>0</v>
      </c>
      <c r="I312">
        <f>COUNTIFS(Formulas!B$3:B$1000,'Stats for predictor'!B312,Formulas!C$3:C$1000,'Stats for predictor'!C312,Formulas!AC$3:AC$1000,1)</f>
        <v>0</v>
      </c>
      <c r="J312">
        <f>COUNTIFS(Formulas!B$3:B$1000,'Stats for predictor'!B312,Formulas!C$3:C$1000,'Stats for predictor'!C312,Formulas!AC$3:AC$1000,0)</f>
        <v>888</v>
      </c>
      <c r="K312">
        <f>Formulas!P313</f>
        <v>0</v>
      </c>
      <c r="L312">
        <f>Formulas!R313</f>
        <v>0</v>
      </c>
      <c r="M312">
        <f>Formulas!T361</f>
        <v>0</v>
      </c>
      <c r="N312" s="15" t="e">
        <f>Formulas!V313</f>
        <v>#DIV/0!</v>
      </c>
      <c r="O312">
        <f>Formulas!U313</f>
        <v>0</v>
      </c>
      <c r="P312" s="15" t="e">
        <f>Formulas!W313</f>
        <v>#DIV/0!</v>
      </c>
    </row>
    <row r="313" spans="1:16">
      <c r="A313">
        <f>Formulas!A314</f>
        <v>0</v>
      </c>
      <c r="B313">
        <f>Formulas!B314</f>
        <v>0</v>
      </c>
      <c r="C313">
        <f>Formulas!C314</f>
        <v>0</v>
      </c>
      <c r="D313">
        <f>Formulas!AC314</f>
        <v>0</v>
      </c>
      <c r="E313">
        <f t="shared" si="4"/>
        <v>0</v>
      </c>
      <c r="F313">
        <f>COUNTIFS(Formulas!B$3:B$1000,'Stats for predictor'!B313,Formulas!C$3:C$1000,'Stats for predictor'!C313,Formulas!AC$3:AC$1000,4)</f>
        <v>0</v>
      </c>
      <c r="G313">
        <f>COUNTIFS(Formulas!B$3:B$1000,'Stats for predictor'!B313,Formulas!C$3:C$1000,'Stats for predictor'!C313,Formulas!AC$3:AC$1000,3)</f>
        <v>0</v>
      </c>
      <c r="H313">
        <f>COUNTIFS(Formulas!B$3:B$1000,'Stats for predictor'!B313,Formulas!C$3:C$1000,'Stats for predictor'!C313,Formulas!AC$3:AC$1000,2)</f>
        <v>0</v>
      </c>
      <c r="I313">
        <f>COUNTIFS(Formulas!B$3:B$1000,'Stats for predictor'!B313,Formulas!C$3:C$1000,'Stats for predictor'!C313,Formulas!AC$3:AC$1000,1)</f>
        <v>0</v>
      </c>
      <c r="J313">
        <f>COUNTIFS(Formulas!B$3:B$1000,'Stats for predictor'!B313,Formulas!C$3:C$1000,'Stats for predictor'!C313,Formulas!AC$3:AC$1000,0)</f>
        <v>888</v>
      </c>
      <c r="K313">
        <f>Formulas!P314</f>
        <v>0</v>
      </c>
      <c r="L313">
        <f>Formulas!R314</f>
        <v>0</v>
      </c>
      <c r="M313">
        <f>Formulas!T362</f>
        <v>0</v>
      </c>
      <c r="N313" s="15" t="e">
        <f>Formulas!V314</f>
        <v>#DIV/0!</v>
      </c>
      <c r="O313">
        <f>Formulas!U314</f>
        <v>0</v>
      </c>
      <c r="P313" s="15" t="e">
        <f>Formulas!W314</f>
        <v>#DIV/0!</v>
      </c>
    </row>
    <row r="314" spans="1:16">
      <c r="A314">
        <f>Formulas!A315</f>
        <v>0</v>
      </c>
      <c r="B314">
        <f>Formulas!B315</f>
        <v>0</v>
      </c>
      <c r="C314">
        <f>Formulas!C315</f>
        <v>0</v>
      </c>
      <c r="D314">
        <f>Formulas!AC315</f>
        <v>0</v>
      </c>
      <c r="E314">
        <f t="shared" si="4"/>
        <v>0</v>
      </c>
      <c r="F314">
        <f>COUNTIFS(Formulas!B$3:B$1000,'Stats for predictor'!B314,Formulas!C$3:C$1000,'Stats for predictor'!C314,Formulas!AC$3:AC$1000,4)</f>
        <v>0</v>
      </c>
      <c r="G314">
        <f>COUNTIFS(Formulas!B$3:B$1000,'Stats for predictor'!B314,Formulas!C$3:C$1000,'Stats for predictor'!C314,Formulas!AC$3:AC$1000,3)</f>
        <v>0</v>
      </c>
      <c r="H314">
        <f>COUNTIFS(Formulas!B$3:B$1000,'Stats for predictor'!B314,Formulas!C$3:C$1000,'Stats for predictor'!C314,Formulas!AC$3:AC$1000,2)</f>
        <v>0</v>
      </c>
      <c r="I314">
        <f>COUNTIFS(Formulas!B$3:B$1000,'Stats for predictor'!B314,Formulas!C$3:C$1000,'Stats for predictor'!C314,Formulas!AC$3:AC$1000,1)</f>
        <v>0</v>
      </c>
      <c r="J314">
        <f>COUNTIFS(Formulas!B$3:B$1000,'Stats for predictor'!B314,Formulas!C$3:C$1000,'Stats for predictor'!C314,Formulas!AC$3:AC$1000,0)</f>
        <v>888</v>
      </c>
      <c r="K314">
        <f>Formulas!P315</f>
        <v>0</v>
      </c>
      <c r="L314">
        <f>Formulas!R315</f>
        <v>0</v>
      </c>
      <c r="M314">
        <f>Formulas!T363</f>
        <v>0</v>
      </c>
      <c r="N314" s="15" t="e">
        <f>Formulas!V315</f>
        <v>#DIV/0!</v>
      </c>
      <c r="O314">
        <f>Formulas!U315</f>
        <v>0</v>
      </c>
      <c r="P314" s="15" t="e">
        <f>Formulas!W315</f>
        <v>#DIV/0!</v>
      </c>
    </row>
    <row r="315" spans="1:16">
      <c r="A315">
        <f>Formulas!A316</f>
        <v>0</v>
      </c>
      <c r="B315">
        <f>Formulas!B316</f>
        <v>0</v>
      </c>
      <c r="C315">
        <f>Formulas!C316</f>
        <v>0</v>
      </c>
      <c r="D315">
        <f>Formulas!AC316</f>
        <v>0</v>
      </c>
      <c r="E315">
        <f t="shared" si="4"/>
        <v>0</v>
      </c>
      <c r="F315">
        <f>COUNTIFS(Formulas!B$3:B$1000,'Stats for predictor'!B315,Formulas!C$3:C$1000,'Stats for predictor'!C315,Formulas!AC$3:AC$1000,4)</f>
        <v>0</v>
      </c>
      <c r="G315">
        <f>COUNTIFS(Formulas!B$3:B$1000,'Stats for predictor'!B315,Formulas!C$3:C$1000,'Stats for predictor'!C315,Formulas!AC$3:AC$1000,3)</f>
        <v>0</v>
      </c>
      <c r="H315">
        <f>COUNTIFS(Formulas!B$3:B$1000,'Stats for predictor'!B315,Formulas!C$3:C$1000,'Stats for predictor'!C315,Formulas!AC$3:AC$1000,2)</f>
        <v>0</v>
      </c>
      <c r="I315">
        <f>COUNTIFS(Formulas!B$3:B$1000,'Stats for predictor'!B315,Formulas!C$3:C$1000,'Stats for predictor'!C315,Formulas!AC$3:AC$1000,1)</f>
        <v>0</v>
      </c>
      <c r="J315">
        <f>COUNTIFS(Formulas!B$3:B$1000,'Stats for predictor'!B315,Formulas!C$3:C$1000,'Stats for predictor'!C315,Formulas!AC$3:AC$1000,0)</f>
        <v>888</v>
      </c>
      <c r="K315">
        <f>Formulas!P316</f>
        <v>0</v>
      </c>
      <c r="L315">
        <f>Formulas!R316</f>
        <v>0</v>
      </c>
      <c r="M315">
        <f>Formulas!T364</f>
        <v>0</v>
      </c>
      <c r="N315" s="15" t="e">
        <f>Formulas!V316</f>
        <v>#DIV/0!</v>
      </c>
      <c r="O315">
        <f>Formulas!U316</f>
        <v>0</v>
      </c>
      <c r="P315" s="15" t="e">
        <f>Formulas!W316</f>
        <v>#DIV/0!</v>
      </c>
    </row>
    <row r="316" spans="1:16">
      <c r="A316">
        <f>Formulas!A317</f>
        <v>0</v>
      </c>
      <c r="B316">
        <f>Formulas!B317</f>
        <v>0</v>
      </c>
      <c r="C316">
        <f>Formulas!C317</f>
        <v>0</v>
      </c>
      <c r="D316">
        <f>Formulas!AC317</f>
        <v>0</v>
      </c>
      <c r="E316">
        <f t="shared" si="4"/>
        <v>0</v>
      </c>
      <c r="F316">
        <f>COUNTIFS(Formulas!B$3:B$1000,'Stats for predictor'!B316,Formulas!C$3:C$1000,'Stats for predictor'!C316,Formulas!AC$3:AC$1000,4)</f>
        <v>0</v>
      </c>
      <c r="G316">
        <f>COUNTIFS(Formulas!B$3:B$1000,'Stats for predictor'!B316,Formulas!C$3:C$1000,'Stats for predictor'!C316,Formulas!AC$3:AC$1000,3)</f>
        <v>0</v>
      </c>
      <c r="H316">
        <f>COUNTIFS(Formulas!B$3:B$1000,'Stats for predictor'!B316,Formulas!C$3:C$1000,'Stats for predictor'!C316,Formulas!AC$3:AC$1000,2)</f>
        <v>0</v>
      </c>
      <c r="I316">
        <f>COUNTIFS(Formulas!B$3:B$1000,'Stats for predictor'!B316,Formulas!C$3:C$1000,'Stats for predictor'!C316,Formulas!AC$3:AC$1000,1)</f>
        <v>0</v>
      </c>
      <c r="J316">
        <f>COUNTIFS(Formulas!B$3:B$1000,'Stats for predictor'!B316,Formulas!C$3:C$1000,'Stats for predictor'!C316,Formulas!AC$3:AC$1000,0)</f>
        <v>888</v>
      </c>
      <c r="K316">
        <f>Formulas!P317</f>
        <v>0</v>
      </c>
      <c r="L316">
        <f>Formulas!R317</f>
        <v>0</v>
      </c>
      <c r="M316">
        <f>Formulas!T365</f>
        <v>0</v>
      </c>
      <c r="N316" s="15" t="e">
        <f>Formulas!V317</f>
        <v>#DIV/0!</v>
      </c>
      <c r="O316">
        <f>Formulas!U317</f>
        <v>0</v>
      </c>
      <c r="P316" s="15" t="e">
        <f>Formulas!W317</f>
        <v>#DIV/0!</v>
      </c>
    </row>
    <row r="317" spans="1:16">
      <c r="A317">
        <f>Formulas!A318</f>
        <v>0</v>
      </c>
      <c r="B317">
        <f>Formulas!B318</f>
        <v>0</v>
      </c>
      <c r="C317">
        <f>Formulas!C318</f>
        <v>0</v>
      </c>
      <c r="D317">
        <f>Formulas!AC318</f>
        <v>0</v>
      </c>
      <c r="E317">
        <f t="shared" si="4"/>
        <v>0</v>
      </c>
      <c r="F317">
        <f>COUNTIFS(Formulas!B$3:B$1000,'Stats for predictor'!B317,Formulas!C$3:C$1000,'Stats for predictor'!C317,Formulas!AC$3:AC$1000,4)</f>
        <v>0</v>
      </c>
      <c r="G317">
        <f>COUNTIFS(Formulas!B$3:B$1000,'Stats for predictor'!B317,Formulas!C$3:C$1000,'Stats for predictor'!C317,Formulas!AC$3:AC$1000,3)</f>
        <v>0</v>
      </c>
      <c r="H317">
        <f>COUNTIFS(Formulas!B$3:B$1000,'Stats for predictor'!B317,Formulas!C$3:C$1000,'Stats for predictor'!C317,Formulas!AC$3:AC$1000,2)</f>
        <v>0</v>
      </c>
      <c r="I317">
        <f>COUNTIFS(Formulas!B$3:B$1000,'Stats for predictor'!B317,Formulas!C$3:C$1000,'Stats for predictor'!C317,Formulas!AC$3:AC$1000,1)</f>
        <v>0</v>
      </c>
      <c r="J317">
        <f>COUNTIFS(Formulas!B$3:B$1000,'Stats for predictor'!B317,Formulas!C$3:C$1000,'Stats for predictor'!C317,Formulas!AC$3:AC$1000,0)</f>
        <v>888</v>
      </c>
      <c r="K317">
        <f>Formulas!P318</f>
        <v>0</v>
      </c>
      <c r="L317">
        <f>Formulas!R318</f>
        <v>0</v>
      </c>
      <c r="M317">
        <f>Formulas!T366</f>
        <v>0</v>
      </c>
      <c r="N317" s="15" t="e">
        <f>Formulas!V318</f>
        <v>#DIV/0!</v>
      </c>
      <c r="O317">
        <f>Formulas!U318</f>
        <v>0</v>
      </c>
      <c r="P317" s="15" t="e">
        <f>Formulas!W318</f>
        <v>#DIV/0!</v>
      </c>
    </row>
    <row r="318" spans="1:16">
      <c r="A318">
        <f>Formulas!A319</f>
        <v>0</v>
      </c>
      <c r="B318">
        <f>Formulas!B319</f>
        <v>0</v>
      </c>
      <c r="C318">
        <f>Formulas!C319</f>
        <v>0</v>
      </c>
      <c r="D318">
        <f>Formulas!AC319</f>
        <v>0</v>
      </c>
      <c r="E318">
        <f t="shared" si="4"/>
        <v>0</v>
      </c>
      <c r="F318">
        <f>COUNTIFS(Formulas!B$3:B$1000,'Stats for predictor'!B318,Formulas!C$3:C$1000,'Stats for predictor'!C318,Formulas!AC$3:AC$1000,4)</f>
        <v>0</v>
      </c>
      <c r="G318">
        <f>COUNTIFS(Formulas!B$3:B$1000,'Stats for predictor'!B318,Formulas!C$3:C$1000,'Stats for predictor'!C318,Formulas!AC$3:AC$1000,3)</f>
        <v>0</v>
      </c>
      <c r="H318">
        <f>COUNTIFS(Formulas!B$3:B$1000,'Stats for predictor'!B318,Formulas!C$3:C$1000,'Stats for predictor'!C318,Formulas!AC$3:AC$1000,2)</f>
        <v>0</v>
      </c>
      <c r="I318">
        <f>COUNTIFS(Formulas!B$3:B$1000,'Stats for predictor'!B318,Formulas!C$3:C$1000,'Stats for predictor'!C318,Formulas!AC$3:AC$1000,1)</f>
        <v>0</v>
      </c>
      <c r="J318">
        <f>COUNTIFS(Formulas!B$3:B$1000,'Stats for predictor'!B318,Formulas!C$3:C$1000,'Stats for predictor'!C318,Formulas!AC$3:AC$1000,0)</f>
        <v>888</v>
      </c>
      <c r="K318">
        <f>Formulas!P319</f>
        <v>0</v>
      </c>
      <c r="L318">
        <f>Formulas!R319</f>
        <v>0</v>
      </c>
      <c r="M318">
        <f>Formulas!T367</f>
        <v>0</v>
      </c>
      <c r="N318" s="15" t="e">
        <f>Formulas!V319</f>
        <v>#DIV/0!</v>
      </c>
      <c r="O318">
        <f>Formulas!U319</f>
        <v>0</v>
      </c>
      <c r="P318" s="15" t="e">
        <f>Formulas!W319</f>
        <v>#DIV/0!</v>
      </c>
    </row>
    <row r="319" spans="1:16">
      <c r="A319">
        <f>Formulas!A320</f>
        <v>0</v>
      </c>
      <c r="B319">
        <f>Formulas!B320</f>
        <v>0</v>
      </c>
      <c r="C319">
        <f>Formulas!C320</f>
        <v>0</v>
      </c>
      <c r="D319">
        <f>Formulas!AC320</f>
        <v>0</v>
      </c>
      <c r="E319">
        <f t="shared" si="4"/>
        <v>0</v>
      </c>
      <c r="F319">
        <f>COUNTIFS(Formulas!B$3:B$1000,'Stats for predictor'!B319,Formulas!C$3:C$1000,'Stats for predictor'!C319,Formulas!AC$3:AC$1000,4)</f>
        <v>0</v>
      </c>
      <c r="G319">
        <f>COUNTIFS(Formulas!B$3:B$1000,'Stats for predictor'!B319,Formulas!C$3:C$1000,'Stats for predictor'!C319,Formulas!AC$3:AC$1000,3)</f>
        <v>0</v>
      </c>
      <c r="H319">
        <f>COUNTIFS(Formulas!B$3:B$1000,'Stats for predictor'!B319,Formulas!C$3:C$1000,'Stats for predictor'!C319,Formulas!AC$3:AC$1000,2)</f>
        <v>0</v>
      </c>
      <c r="I319">
        <f>COUNTIFS(Formulas!B$3:B$1000,'Stats for predictor'!B319,Formulas!C$3:C$1000,'Stats for predictor'!C319,Formulas!AC$3:AC$1000,1)</f>
        <v>0</v>
      </c>
      <c r="J319">
        <f>COUNTIFS(Formulas!B$3:B$1000,'Stats for predictor'!B319,Formulas!C$3:C$1000,'Stats for predictor'!C319,Formulas!AC$3:AC$1000,0)</f>
        <v>888</v>
      </c>
      <c r="K319">
        <f>Formulas!P320</f>
        <v>0</v>
      </c>
      <c r="L319">
        <f>Formulas!R320</f>
        <v>0</v>
      </c>
      <c r="M319">
        <f>Formulas!T368</f>
        <v>0</v>
      </c>
      <c r="N319" s="15" t="e">
        <f>Formulas!V320</f>
        <v>#DIV/0!</v>
      </c>
      <c r="O319">
        <f>Formulas!U320</f>
        <v>0</v>
      </c>
      <c r="P319" s="15" t="e">
        <f>Formulas!W320</f>
        <v>#DIV/0!</v>
      </c>
    </row>
    <row r="320" spans="1:16">
      <c r="A320">
        <f>Formulas!A321</f>
        <v>0</v>
      </c>
      <c r="B320">
        <f>Formulas!B321</f>
        <v>0</v>
      </c>
      <c r="C320">
        <f>Formulas!C321</f>
        <v>0</v>
      </c>
      <c r="D320">
        <f>Formulas!AC321</f>
        <v>0</v>
      </c>
      <c r="E320">
        <f t="shared" si="4"/>
        <v>0</v>
      </c>
      <c r="F320">
        <f>COUNTIFS(Formulas!B$3:B$1000,'Stats for predictor'!B320,Formulas!C$3:C$1000,'Stats for predictor'!C320,Formulas!AC$3:AC$1000,4)</f>
        <v>0</v>
      </c>
      <c r="G320">
        <f>COUNTIFS(Formulas!B$3:B$1000,'Stats for predictor'!B320,Formulas!C$3:C$1000,'Stats for predictor'!C320,Formulas!AC$3:AC$1000,3)</f>
        <v>0</v>
      </c>
      <c r="H320">
        <f>COUNTIFS(Formulas!B$3:B$1000,'Stats for predictor'!B320,Formulas!C$3:C$1000,'Stats for predictor'!C320,Formulas!AC$3:AC$1000,2)</f>
        <v>0</v>
      </c>
      <c r="I320">
        <f>COUNTIFS(Formulas!B$3:B$1000,'Stats for predictor'!B320,Formulas!C$3:C$1000,'Stats for predictor'!C320,Formulas!AC$3:AC$1000,1)</f>
        <v>0</v>
      </c>
      <c r="J320">
        <f>COUNTIFS(Formulas!B$3:B$1000,'Stats for predictor'!B320,Formulas!C$3:C$1000,'Stats for predictor'!C320,Formulas!AC$3:AC$1000,0)</f>
        <v>888</v>
      </c>
      <c r="K320">
        <f>Formulas!P321</f>
        <v>0</v>
      </c>
      <c r="L320">
        <f>Formulas!R321</f>
        <v>0</v>
      </c>
      <c r="M320">
        <f>Formulas!T369</f>
        <v>0</v>
      </c>
      <c r="N320" s="15" t="e">
        <f>Formulas!V321</f>
        <v>#DIV/0!</v>
      </c>
      <c r="O320">
        <f>Formulas!U321</f>
        <v>0</v>
      </c>
      <c r="P320" s="15" t="e">
        <f>Formulas!W321</f>
        <v>#DIV/0!</v>
      </c>
    </row>
    <row r="321" spans="1:16">
      <c r="A321">
        <f>Formulas!A322</f>
        <v>0</v>
      </c>
      <c r="B321">
        <f>Formulas!B322</f>
        <v>0</v>
      </c>
      <c r="C321">
        <f>Formulas!C322</f>
        <v>0</v>
      </c>
      <c r="D321">
        <f>Formulas!AC322</f>
        <v>0</v>
      </c>
      <c r="E321">
        <f t="shared" si="4"/>
        <v>0</v>
      </c>
      <c r="F321">
        <f>COUNTIFS(Formulas!B$3:B$1000,'Stats for predictor'!B321,Formulas!C$3:C$1000,'Stats for predictor'!C321,Formulas!AC$3:AC$1000,4)</f>
        <v>0</v>
      </c>
      <c r="G321">
        <f>COUNTIFS(Formulas!B$3:B$1000,'Stats for predictor'!B321,Formulas!C$3:C$1000,'Stats for predictor'!C321,Formulas!AC$3:AC$1000,3)</f>
        <v>0</v>
      </c>
      <c r="H321">
        <f>COUNTIFS(Formulas!B$3:B$1000,'Stats for predictor'!B321,Formulas!C$3:C$1000,'Stats for predictor'!C321,Formulas!AC$3:AC$1000,2)</f>
        <v>0</v>
      </c>
      <c r="I321">
        <f>COUNTIFS(Formulas!B$3:B$1000,'Stats for predictor'!B321,Formulas!C$3:C$1000,'Stats for predictor'!C321,Formulas!AC$3:AC$1000,1)</f>
        <v>0</v>
      </c>
      <c r="J321">
        <f>COUNTIFS(Formulas!B$3:B$1000,'Stats for predictor'!B321,Formulas!C$3:C$1000,'Stats for predictor'!C321,Formulas!AC$3:AC$1000,0)</f>
        <v>888</v>
      </c>
      <c r="K321">
        <f>Formulas!P322</f>
        <v>0</v>
      </c>
      <c r="L321">
        <f>Formulas!R322</f>
        <v>0</v>
      </c>
      <c r="M321">
        <f>Formulas!T370</f>
        <v>0</v>
      </c>
      <c r="N321" s="15" t="e">
        <f>Formulas!V322</f>
        <v>#DIV/0!</v>
      </c>
      <c r="O321">
        <f>Formulas!U322</f>
        <v>0</v>
      </c>
      <c r="P321" s="15" t="e">
        <f>Formulas!W322</f>
        <v>#DIV/0!</v>
      </c>
    </row>
    <row r="322" spans="1:16">
      <c r="A322">
        <f>Formulas!A323</f>
        <v>0</v>
      </c>
      <c r="B322">
        <f>Formulas!B323</f>
        <v>0</v>
      </c>
      <c r="C322">
        <f>Formulas!C323</f>
        <v>0</v>
      </c>
      <c r="D322">
        <f>Formulas!AC323</f>
        <v>0</v>
      </c>
      <c r="E322">
        <f t="shared" si="4"/>
        <v>0</v>
      </c>
      <c r="F322">
        <f>COUNTIFS(Formulas!B$3:B$1000,'Stats for predictor'!B322,Formulas!C$3:C$1000,'Stats for predictor'!C322,Formulas!AC$3:AC$1000,4)</f>
        <v>0</v>
      </c>
      <c r="G322">
        <f>COUNTIFS(Formulas!B$3:B$1000,'Stats for predictor'!B322,Formulas!C$3:C$1000,'Stats for predictor'!C322,Formulas!AC$3:AC$1000,3)</f>
        <v>0</v>
      </c>
      <c r="H322">
        <f>COUNTIFS(Formulas!B$3:B$1000,'Stats for predictor'!B322,Formulas!C$3:C$1000,'Stats for predictor'!C322,Formulas!AC$3:AC$1000,2)</f>
        <v>0</v>
      </c>
      <c r="I322">
        <f>COUNTIFS(Formulas!B$3:B$1000,'Stats for predictor'!B322,Formulas!C$3:C$1000,'Stats for predictor'!C322,Formulas!AC$3:AC$1000,1)</f>
        <v>0</v>
      </c>
      <c r="J322">
        <f>COUNTIFS(Formulas!B$3:B$1000,'Stats for predictor'!B322,Formulas!C$3:C$1000,'Stats for predictor'!C322,Formulas!AC$3:AC$1000,0)</f>
        <v>888</v>
      </c>
      <c r="K322">
        <f>Formulas!P323</f>
        <v>0</v>
      </c>
      <c r="L322">
        <f>Formulas!R323</f>
        <v>0</v>
      </c>
      <c r="M322">
        <f>Formulas!T371</f>
        <v>0</v>
      </c>
      <c r="N322" s="15" t="e">
        <f>Formulas!V323</f>
        <v>#DIV/0!</v>
      </c>
      <c r="O322">
        <f>Formulas!U323</f>
        <v>0</v>
      </c>
      <c r="P322" s="15" t="e">
        <f>Formulas!W323</f>
        <v>#DIV/0!</v>
      </c>
    </row>
    <row r="323" spans="1:16">
      <c r="A323">
        <f>Formulas!A324</f>
        <v>0</v>
      </c>
      <c r="B323">
        <f>Formulas!B324</f>
        <v>0</v>
      </c>
      <c r="C323">
        <f>Formulas!C324</f>
        <v>0</v>
      </c>
      <c r="D323">
        <f>Formulas!AC324</f>
        <v>0</v>
      </c>
      <c r="E323">
        <f t="shared" ref="E323:E386" si="5">IF(F323&gt;0,4,IF(G323&gt;0,3,IF(H323&gt;0,2,IF(I323&gt;0,1,0))))</f>
        <v>0</v>
      </c>
      <c r="F323">
        <f>COUNTIFS(Formulas!B$3:B$1000,'Stats for predictor'!B323,Formulas!C$3:C$1000,'Stats for predictor'!C323,Formulas!AC$3:AC$1000,4)</f>
        <v>0</v>
      </c>
      <c r="G323">
        <f>COUNTIFS(Formulas!B$3:B$1000,'Stats for predictor'!B323,Formulas!C$3:C$1000,'Stats for predictor'!C323,Formulas!AC$3:AC$1000,3)</f>
        <v>0</v>
      </c>
      <c r="H323">
        <f>COUNTIFS(Formulas!B$3:B$1000,'Stats for predictor'!B323,Formulas!C$3:C$1000,'Stats for predictor'!C323,Formulas!AC$3:AC$1000,2)</f>
        <v>0</v>
      </c>
      <c r="I323">
        <f>COUNTIFS(Formulas!B$3:B$1000,'Stats for predictor'!B323,Formulas!C$3:C$1000,'Stats for predictor'!C323,Formulas!AC$3:AC$1000,1)</f>
        <v>0</v>
      </c>
      <c r="J323">
        <f>COUNTIFS(Formulas!B$3:B$1000,'Stats for predictor'!B323,Formulas!C$3:C$1000,'Stats for predictor'!C323,Formulas!AC$3:AC$1000,0)</f>
        <v>888</v>
      </c>
      <c r="K323">
        <f>Formulas!P324</f>
        <v>0</v>
      </c>
      <c r="L323">
        <f>Formulas!R324</f>
        <v>0</v>
      </c>
      <c r="M323">
        <f>Formulas!T372</f>
        <v>0</v>
      </c>
      <c r="N323" s="15" t="e">
        <f>Formulas!V324</f>
        <v>#DIV/0!</v>
      </c>
      <c r="O323">
        <f>Formulas!U324</f>
        <v>0</v>
      </c>
      <c r="P323" s="15" t="e">
        <f>Formulas!W324</f>
        <v>#DIV/0!</v>
      </c>
    </row>
    <row r="324" spans="1:16">
      <c r="A324">
        <f>Formulas!A325</f>
        <v>0</v>
      </c>
      <c r="B324">
        <f>Formulas!B325</f>
        <v>0</v>
      </c>
      <c r="C324">
        <f>Formulas!C325</f>
        <v>0</v>
      </c>
      <c r="D324">
        <f>Formulas!AC325</f>
        <v>0</v>
      </c>
      <c r="E324">
        <f t="shared" si="5"/>
        <v>0</v>
      </c>
      <c r="F324">
        <f>COUNTIFS(Formulas!B$3:B$1000,'Stats for predictor'!B324,Formulas!C$3:C$1000,'Stats for predictor'!C324,Formulas!AC$3:AC$1000,4)</f>
        <v>0</v>
      </c>
      <c r="G324">
        <f>COUNTIFS(Formulas!B$3:B$1000,'Stats for predictor'!B324,Formulas!C$3:C$1000,'Stats for predictor'!C324,Formulas!AC$3:AC$1000,3)</f>
        <v>0</v>
      </c>
      <c r="H324">
        <f>COUNTIFS(Formulas!B$3:B$1000,'Stats for predictor'!B324,Formulas!C$3:C$1000,'Stats for predictor'!C324,Formulas!AC$3:AC$1000,2)</f>
        <v>0</v>
      </c>
      <c r="I324">
        <f>COUNTIFS(Formulas!B$3:B$1000,'Stats for predictor'!B324,Formulas!C$3:C$1000,'Stats for predictor'!C324,Formulas!AC$3:AC$1000,1)</f>
        <v>0</v>
      </c>
      <c r="J324">
        <f>COUNTIFS(Formulas!B$3:B$1000,'Stats for predictor'!B324,Formulas!C$3:C$1000,'Stats for predictor'!C324,Formulas!AC$3:AC$1000,0)</f>
        <v>888</v>
      </c>
      <c r="K324">
        <f>Formulas!P325</f>
        <v>0</v>
      </c>
      <c r="L324">
        <f>Formulas!R325</f>
        <v>0</v>
      </c>
      <c r="M324">
        <f>Formulas!T373</f>
        <v>0</v>
      </c>
      <c r="N324" s="15" t="e">
        <f>Formulas!V325</f>
        <v>#DIV/0!</v>
      </c>
      <c r="O324">
        <f>Formulas!U325</f>
        <v>0</v>
      </c>
      <c r="P324" s="15" t="e">
        <f>Formulas!W325</f>
        <v>#DIV/0!</v>
      </c>
    </row>
    <row r="325" spans="1:16">
      <c r="A325">
        <f>Formulas!A326</f>
        <v>0</v>
      </c>
      <c r="B325">
        <f>Formulas!B326</f>
        <v>0</v>
      </c>
      <c r="C325">
        <f>Formulas!C326</f>
        <v>0</v>
      </c>
      <c r="D325">
        <f>Formulas!AC326</f>
        <v>0</v>
      </c>
      <c r="E325">
        <f t="shared" si="5"/>
        <v>0</v>
      </c>
      <c r="F325">
        <f>COUNTIFS(Formulas!B$3:B$1000,'Stats for predictor'!B325,Formulas!C$3:C$1000,'Stats for predictor'!C325,Formulas!AC$3:AC$1000,4)</f>
        <v>0</v>
      </c>
      <c r="G325">
        <f>COUNTIFS(Formulas!B$3:B$1000,'Stats for predictor'!B325,Formulas!C$3:C$1000,'Stats for predictor'!C325,Formulas!AC$3:AC$1000,3)</f>
        <v>0</v>
      </c>
      <c r="H325">
        <f>COUNTIFS(Formulas!B$3:B$1000,'Stats for predictor'!B325,Formulas!C$3:C$1000,'Stats for predictor'!C325,Formulas!AC$3:AC$1000,2)</f>
        <v>0</v>
      </c>
      <c r="I325">
        <f>COUNTIFS(Formulas!B$3:B$1000,'Stats for predictor'!B325,Formulas!C$3:C$1000,'Stats for predictor'!C325,Formulas!AC$3:AC$1000,1)</f>
        <v>0</v>
      </c>
      <c r="J325">
        <f>COUNTIFS(Formulas!B$3:B$1000,'Stats for predictor'!B325,Formulas!C$3:C$1000,'Stats for predictor'!C325,Formulas!AC$3:AC$1000,0)</f>
        <v>888</v>
      </c>
      <c r="K325">
        <f>Formulas!P326</f>
        <v>0</v>
      </c>
      <c r="L325">
        <f>Formulas!R326</f>
        <v>0</v>
      </c>
      <c r="M325">
        <f>Formulas!T374</f>
        <v>0</v>
      </c>
      <c r="N325" s="15" t="e">
        <f>Formulas!V326</f>
        <v>#DIV/0!</v>
      </c>
      <c r="O325">
        <f>Formulas!U326</f>
        <v>0</v>
      </c>
      <c r="P325" s="15" t="e">
        <f>Formulas!W326</f>
        <v>#DIV/0!</v>
      </c>
    </row>
    <row r="326" spans="1:16">
      <c r="A326">
        <f>Formulas!A327</f>
        <v>0</v>
      </c>
      <c r="B326">
        <f>Formulas!B327</f>
        <v>0</v>
      </c>
      <c r="C326">
        <f>Formulas!C327</f>
        <v>0</v>
      </c>
      <c r="D326">
        <f>Formulas!AC327</f>
        <v>0</v>
      </c>
      <c r="E326">
        <f t="shared" si="5"/>
        <v>0</v>
      </c>
      <c r="F326">
        <f>COUNTIFS(Formulas!B$3:B$1000,'Stats for predictor'!B326,Formulas!C$3:C$1000,'Stats for predictor'!C326,Formulas!AC$3:AC$1000,4)</f>
        <v>0</v>
      </c>
      <c r="G326">
        <f>COUNTIFS(Formulas!B$3:B$1000,'Stats for predictor'!B326,Formulas!C$3:C$1000,'Stats for predictor'!C326,Formulas!AC$3:AC$1000,3)</f>
        <v>0</v>
      </c>
      <c r="H326">
        <f>COUNTIFS(Formulas!B$3:B$1000,'Stats for predictor'!B326,Formulas!C$3:C$1000,'Stats for predictor'!C326,Formulas!AC$3:AC$1000,2)</f>
        <v>0</v>
      </c>
      <c r="I326">
        <f>COUNTIFS(Formulas!B$3:B$1000,'Stats for predictor'!B326,Formulas!C$3:C$1000,'Stats for predictor'!C326,Formulas!AC$3:AC$1000,1)</f>
        <v>0</v>
      </c>
      <c r="J326">
        <f>COUNTIFS(Formulas!B$3:B$1000,'Stats for predictor'!B326,Formulas!C$3:C$1000,'Stats for predictor'!C326,Formulas!AC$3:AC$1000,0)</f>
        <v>888</v>
      </c>
      <c r="K326">
        <f>Formulas!P327</f>
        <v>0</v>
      </c>
      <c r="L326">
        <f>Formulas!R327</f>
        <v>0</v>
      </c>
      <c r="M326">
        <f>Formulas!T375</f>
        <v>0</v>
      </c>
      <c r="N326" s="15" t="e">
        <f>Formulas!V327</f>
        <v>#DIV/0!</v>
      </c>
      <c r="O326">
        <f>Formulas!U327</f>
        <v>0</v>
      </c>
      <c r="P326" s="15" t="e">
        <f>Formulas!W327</f>
        <v>#DIV/0!</v>
      </c>
    </row>
    <row r="327" spans="1:16">
      <c r="A327">
        <f>Formulas!A328</f>
        <v>0</v>
      </c>
      <c r="B327">
        <f>Formulas!B328</f>
        <v>0</v>
      </c>
      <c r="C327">
        <f>Formulas!C328</f>
        <v>0</v>
      </c>
      <c r="D327">
        <f>Formulas!AC328</f>
        <v>0</v>
      </c>
      <c r="E327">
        <f t="shared" si="5"/>
        <v>0</v>
      </c>
      <c r="F327">
        <f>COUNTIFS(Formulas!B$3:B$1000,'Stats for predictor'!B327,Formulas!C$3:C$1000,'Stats for predictor'!C327,Formulas!AC$3:AC$1000,4)</f>
        <v>0</v>
      </c>
      <c r="G327">
        <f>COUNTIFS(Formulas!B$3:B$1000,'Stats for predictor'!B327,Formulas!C$3:C$1000,'Stats for predictor'!C327,Formulas!AC$3:AC$1000,3)</f>
        <v>0</v>
      </c>
      <c r="H327">
        <f>COUNTIFS(Formulas!B$3:B$1000,'Stats for predictor'!B327,Formulas!C$3:C$1000,'Stats for predictor'!C327,Formulas!AC$3:AC$1000,2)</f>
        <v>0</v>
      </c>
      <c r="I327">
        <f>COUNTIFS(Formulas!B$3:B$1000,'Stats for predictor'!B327,Formulas!C$3:C$1000,'Stats for predictor'!C327,Formulas!AC$3:AC$1000,1)</f>
        <v>0</v>
      </c>
      <c r="J327">
        <f>COUNTIFS(Formulas!B$3:B$1000,'Stats for predictor'!B327,Formulas!C$3:C$1000,'Stats for predictor'!C327,Formulas!AC$3:AC$1000,0)</f>
        <v>888</v>
      </c>
      <c r="K327">
        <f>Formulas!P328</f>
        <v>0</v>
      </c>
      <c r="L327">
        <f>Formulas!R328</f>
        <v>0</v>
      </c>
      <c r="M327">
        <f>Formulas!T376</f>
        <v>0</v>
      </c>
      <c r="N327" s="15" t="e">
        <f>Formulas!V328</f>
        <v>#DIV/0!</v>
      </c>
      <c r="O327">
        <f>Formulas!U328</f>
        <v>0</v>
      </c>
      <c r="P327" s="15" t="e">
        <f>Formulas!W328</f>
        <v>#DIV/0!</v>
      </c>
    </row>
    <row r="328" spans="1:16">
      <c r="A328">
        <f>Formulas!A329</f>
        <v>0</v>
      </c>
      <c r="B328">
        <f>Formulas!B329</f>
        <v>0</v>
      </c>
      <c r="C328">
        <f>Formulas!C329</f>
        <v>0</v>
      </c>
      <c r="D328">
        <f>Formulas!AC329</f>
        <v>0</v>
      </c>
      <c r="E328">
        <f t="shared" si="5"/>
        <v>0</v>
      </c>
      <c r="F328">
        <f>COUNTIFS(Formulas!B$3:B$1000,'Stats for predictor'!B328,Formulas!C$3:C$1000,'Stats for predictor'!C328,Formulas!AC$3:AC$1000,4)</f>
        <v>0</v>
      </c>
      <c r="G328">
        <f>COUNTIFS(Formulas!B$3:B$1000,'Stats for predictor'!B328,Formulas!C$3:C$1000,'Stats for predictor'!C328,Formulas!AC$3:AC$1000,3)</f>
        <v>0</v>
      </c>
      <c r="H328">
        <f>COUNTIFS(Formulas!B$3:B$1000,'Stats for predictor'!B328,Formulas!C$3:C$1000,'Stats for predictor'!C328,Formulas!AC$3:AC$1000,2)</f>
        <v>0</v>
      </c>
      <c r="I328">
        <f>COUNTIFS(Formulas!B$3:B$1000,'Stats for predictor'!B328,Formulas!C$3:C$1000,'Stats for predictor'!C328,Formulas!AC$3:AC$1000,1)</f>
        <v>0</v>
      </c>
      <c r="J328">
        <f>COUNTIFS(Formulas!B$3:B$1000,'Stats for predictor'!B328,Formulas!C$3:C$1000,'Stats for predictor'!C328,Formulas!AC$3:AC$1000,0)</f>
        <v>888</v>
      </c>
      <c r="K328">
        <f>Formulas!P329</f>
        <v>0</v>
      </c>
      <c r="L328">
        <f>Formulas!R329</f>
        <v>0</v>
      </c>
      <c r="M328">
        <f>Formulas!T377</f>
        <v>0</v>
      </c>
      <c r="N328" s="15" t="e">
        <f>Formulas!V329</f>
        <v>#DIV/0!</v>
      </c>
      <c r="O328">
        <f>Formulas!U329</f>
        <v>0</v>
      </c>
      <c r="P328" s="15" t="e">
        <f>Formulas!W329</f>
        <v>#DIV/0!</v>
      </c>
    </row>
    <row r="329" spans="1:16">
      <c r="A329">
        <f>Formulas!A330</f>
        <v>0</v>
      </c>
      <c r="B329">
        <f>Formulas!B330</f>
        <v>0</v>
      </c>
      <c r="C329">
        <f>Formulas!C330</f>
        <v>0</v>
      </c>
      <c r="D329">
        <f>Formulas!AC330</f>
        <v>0</v>
      </c>
      <c r="E329">
        <f t="shared" si="5"/>
        <v>0</v>
      </c>
      <c r="F329">
        <f>COUNTIFS(Formulas!B$3:B$1000,'Stats for predictor'!B329,Formulas!C$3:C$1000,'Stats for predictor'!C329,Formulas!AC$3:AC$1000,4)</f>
        <v>0</v>
      </c>
      <c r="G329">
        <f>COUNTIFS(Formulas!B$3:B$1000,'Stats for predictor'!B329,Formulas!C$3:C$1000,'Stats for predictor'!C329,Formulas!AC$3:AC$1000,3)</f>
        <v>0</v>
      </c>
      <c r="H329">
        <f>COUNTIFS(Formulas!B$3:B$1000,'Stats for predictor'!B329,Formulas!C$3:C$1000,'Stats for predictor'!C329,Formulas!AC$3:AC$1000,2)</f>
        <v>0</v>
      </c>
      <c r="I329">
        <f>COUNTIFS(Formulas!B$3:B$1000,'Stats for predictor'!B329,Formulas!C$3:C$1000,'Stats for predictor'!C329,Formulas!AC$3:AC$1000,1)</f>
        <v>0</v>
      </c>
      <c r="J329">
        <f>COUNTIFS(Formulas!B$3:B$1000,'Stats for predictor'!B329,Formulas!C$3:C$1000,'Stats for predictor'!C329,Formulas!AC$3:AC$1000,0)</f>
        <v>888</v>
      </c>
      <c r="K329">
        <f>Formulas!P330</f>
        <v>0</v>
      </c>
      <c r="L329">
        <f>Formulas!R330</f>
        <v>0</v>
      </c>
      <c r="M329">
        <f>Formulas!T378</f>
        <v>0</v>
      </c>
      <c r="N329" s="15" t="e">
        <f>Formulas!V330</f>
        <v>#DIV/0!</v>
      </c>
      <c r="O329">
        <f>Formulas!U330</f>
        <v>0</v>
      </c>
      <c r="P329" s="15" t="e">
        <f>Formulas!W330</f>
        <v>#DIV/0!</v>
      </c>
    </row>
    <row r="330" spans="1:16">
      <c r="A330">
        <f>Formulas!A331</f>
        <v>0</v>
      </c>
      <c r="B330">
        <f>Formulas!B331</f>
        <v>0</v>
      </c>
      <c r="C330">
        <f>Formulas!C331</f>
        <v>0</v>
      </c>
      <c r="D330">
        <f>Formulas!AC331</f>
        <v>0</v>
      </c>
      <c r="E330">
        <f t="shared" si="5"/>
        <v>0</v>
      </c>
      <c r="F330">
        <f>COUNTIFS(Formulas!B$3:B$1000,'Stats for predictor'!B330,Formulas!C$3:C$1000,'Stats for predictor'!C330,Formulas!AC$3:AC$1000,4)</f>
        <v>0</v>
      </c>
      <c r="G330">
        <f>COUNTIFS(Formulas!B$3:B$1000,'Stats for predictor'!B330,Formulas!C$3:C$1000,'Stats for predictor'!C330,Formulas!AC$3:AC$1000,3)</f>
        <v>0</v>
      </c>
      <c r="H330">
        <f>COUNTIFS(Formulas!B$3:B$1000,'Stats for predictor'!B330,Formulas!C$3:C$1000,'Stats for predictor'!C330,Formulas!AC$3:AC$1000,2)</f>
        <v>0</v>
      </c>
      <c r="I330">
        <f>COUNTIFS(Formulas!B$3:B$1000,'Stats for predictor'!B330,Formulas!C$3:C$1000,'Stats for predictor'!C330,Formulas!AC$3:AC$1000,1)</f>
        <v>0</v>
      </c>
      <c r="J330">
        <f>COUNTIFS(Formulas!B$3:B$1000,'Stats for predictor'!B330,Formulas!C$3:C$1000,'Stats for predictor'!C330,Formulas!AC$3:AC$1000,0)</f>
        <v>888</v>
      </c>
      <c r="K330">
        <f>Formulas!P331</f>
        <v>0</v>
      </c>
      <c r="L330">
        <f>Formulas!R331</f>
        <v>0</v>
      </c>
      <c r="M330">
        <f>Formulas!T379</f>
        <v>0</v>
      </c>
      <c r="N330" s="15" t="e">
        <f>Formulas!V331</f>
        <v>#DIV/0!</v>
      </c>
      <c r="O330">
        <f>Formulas!U331</f>
        <v>0</v>
      </c>
      <c r="P330" s="15" t="e">
        <f>Formulas!W331</f>
        <v>#DIV/0!</v>
      </c>
    </row>
    <row r="331" spans="1:16">
      <c r="A331">
        <f>Formulas!A332</f>
        <v>0</v>
      </c>
      <c r="B331">
        <f>Formulas!B332</f>
        <v>0</v>
      </c>
      <c r="C331">
        <f>Formulas!C332</f>
        <v>0</v>
      </c>
      <c r="D331">
        <f>Formulas!AC332</f>
        <v>0</v>
      </c>
      <c r="E331">
        <f t="shared" si="5"/>
        <v>0</v>
      </c>
      <c r="F331">
        <f>COUNTIFS(Formulas!B$3:B$1000,'Stats for predictor'!B331,Formulas!C$3:C$1000,'Stats for predictor'!C331,Formulas!AC$3:AC$1000,4)</f>
        <v>0</v>
      </c>
      <c r="G331">
        <f>COUNTIFS(Formulas!B$3:B$1000,'Stats for predictor'!B331,Formulas!C$3:C$1000,'Stats for predictor'!C331,Formulas!AC$3:AC$1000,3)</f>
        <v>0</v>
      </c>
      <c r="H331">
        <f>COUNTIFS(Formulas!B$3:B$1000,'Stats for predictor'!B331,Formulas!C$3:C$1000,'Stats for predictor'!C331,Formulas!AC$3:AC$1000,2)</f>
        <v>0</v>
      </c>
      <c r="I331">
        <f>COUNTIFS(Formulas!B$3:B$1000,'Stats for predictor'!B331,Formulas!C$3:C$1000,'Stats for predictor'!C331,Formulas!AC$3:AC$1000,1)</f>
        <v>0</v>
      </c>
      <c r="J331">
        <f>COUNTIFS(Formulas!B$3:B$1000,'Stats for predictor'!B331,Formulas!C$3:C$1000,'Stats for predictor'!C331,Formulas!AC$3:AC$1000,0)</f>
        <v>888</v>
      </c>
      <c r="K331">
        <f>Formulas!P332</f>
        <v>0</v>
      </c>
      <c r="L331">
        <f>Formulas!R332</f>
        <v>0</v>
      </c>
      <c r="M331">
        <f>Formulas!T380</f>
        <v>0</v>
      </c>
      <c r="N331" s="15" t="e">
        <f>Formulas!V332</f>
        <v>#DIV/0!</v>
      </c>
      <c r="O331">
        <f>Formulas!U332</f>
        <v>0</v>
      </c>
      <c r="P331" s="15" t="e">
        <f>Formulas!W332</f>
        <v>#DIV/0!</v>
      </c>
    </row>
    <row r="332" spans="1:16">
      <c r="A332">
        <f>Formulas!A333</f>
        <v>0</v>
      </c>
      <c r="B332">
        <f>Formulas!B333</f>
        <v>0</v>
      </c>
      <c r="C332">
        <f>Formulas!C333</f>
        <v>0</v>
      </c>
      <c r="D332">
        <f>Formulas!AC333</f>
        <v>0</v>
      </c>
      <c r="E332">
        <f t="shared" si="5"/>
        <v>0</v>
      </c>
      <c r="F332">
        <f>COUNTIFS(Formulas!B$3:B$1000,'Stats for predictor'!B332,Formulas!C$3:C$1000,'Stats for predictor'!C332,Formulas!AC$3:AC$1000,4)</f>
        <v>0</v>
      </c>
      <c r="G332">
        <f>COUNTIFS(Formulas!B$3:B$1000,'Stats for predictor'!B332,Formulas!C$3:C$1000,'Stats for predictor'!C332,Formulas!AC$3:AC$1000,3)</f>
        <v>0</v>
      </c>
      <c r="H332">
        <f>COUNTIFS(Formulas!B$3:B$1000,'Stats for predictor'!B332,Formulas!C$3:C$1000,'Stats for predictor'!C332,Formulas!AC$3:AC$1000,2)</f>
        <v>0</v>
      </c>
      <c r="I332">
        <f>COUNTIFS(Formulas!B$3:B$1000,'Stats for predictor'!B332,Formulas!C$3:C$1000,'Stats for predictor'!C332,Formulas!AC$3:AC$1000,1)</f>
        <v>0</v>
      </c>
      <c r="J332">
        <f>COUNTIFS(Formulas!B$3:B$1000,'Stats for predictor'!B332,Formulas!C$3:C$1000,'Stats for predictor'!C332,Formulas!AC$3:AC$1000,0)</f>
        <v>888</v>
      </c>
      <c r="K332">
        <f>Formulas!P333</f>
        <v>0</v>
      </c>
      <c r="L332">
        <f>Formulas!R333</f>
        <v>0</v>
      </c>
      <c r="M332">
        <f>Formulas!T381</f>
        <v>0</v>
      </c>
      <c r="N332" s="15" t="e">
        <f>Formulas!V333</f>
        <v>#DIV/0!</v>
      </c>
      <c r="O332">
        <f>Formulas!U333</f>
        <v>0</v>
      </c>
      <c r="P332" s="15" t="e">
        <f>Formulas!W333</f>
        <v>#DIV/0!</v>
      </c>
    </row>
    <row r="333" spans="1:16">
      <c r="A333">
        <f>Formulas!A334</f>
        <v>0</v>
      </c>
      <c r="B333">
        <f>Formulas!B334</f>
        <v>0</v>
      </c>
      <c r="C333">
        <f>Formulas!C334</f>
        <v>0</v>
      </c>
      <c r="D333">
        <f>Formulas!AC334</f>
        <v>0</v>
      </c>
      <c r="E333">
        <f t="shared" si="5"/>
        <v>0</v>
      </c>
      <c r="F333">
        <f>COUNTIFS(Formulas!B$3:B$1000,'Stats for predictor'!B333,Formulas!C$3:C$1000,'Stats for predictor'!C333,Formulas!AC$3:AC$1000,4)</f>
        <v>0</v>
      </c>
      <c r="G333">
        <f>COUNTIFS(Formulas!B$3:B$1000,'Stats for predictor'!B333,Formulas!C$3:C$1000,'Stats for predictor'!C333,Formulas!AC$3:AC$1000,3)</f>
        <v>0</v>
      </c>
      <c r="H333">
        <f>COUNTIFS(Formulas!B$3:B$1000,'Stats for predictor'!B333,Formulas!C$3:C$1000,'Stats for predictor'!C333,Formulas!AC$3:AC$1000,2)</f>
        <v>0</v>
      </c>
      <c r="I333">
        <f>COUNTIFS(Formulas!B$3:B$1000,'Stats for predictor'!B333,Formulas!C$3:C$1000,'Stats for predictor'!C333,Formulas!AC$3:AC$1000,1)</f>
        <v>0</v>
      </c>
      <c r="J333">
        <f>COUNTIFS(Formulas!B$3:B$1000,'Stats for predictor'!B333,Formulas!C$3:C$1000,'Stats for predictor'!C333,Formulas!AC$3:AC$1000,0)</f>
        <v>888</v>
      </c>
      <c r="K333">
        <f>Formulas!P334</f>
        <v>0</v>
      </c>
      <c r="L333">
        <f>Formulas!R334</f>
        <v>0</v>
      </c>
      <c r="M333">
        <f>Formulas!T382</f>
        <v>0</v>
      </c>
      <c r="N333" s="15" t="e">
        <f>Formulas!V334</f>
        <v>#DIV/0!</v>
      </c>
      <c r="O333">
        <f>Formulas!U334</f>
        <v>0</v>
      </c>
      <c r="P333" s="15" t="e">
        <f>Formulas!W334</f>
        <v>#DIV/0!</v>
      </c>
    </row>
    <row r="334" spans="1:16">
      <c r="A334">
        <f>Formulas!A335</f>
        <v>0</v>
      </c>
      <c r="B334">
        <f>Formulas!B335</f>
        <v>0</v>
      </c>
      <c r="C334">
        <f>Formulas!C335</f>
        <v>0</v>
      </c>
      <c r="D334">
        <f>Formulas!AC335</f>
        <v>0</v>
      </c>
      <c r="E334">
        <f t="shared" si="5"/>
        <v>0</v>
      </c>
      <c r="F334">
        <f>COUNTIFS(Formulas!B$3:B$1000,'Stats for predictor'!B334,Formulas!C$3:C$1000,'Stats for predictor'!C334,Formulas!AC$3:AC$1000,4)</f>
        <v>0</v>
      </c>
      <c r="G334">
        <f>COUNTIFS(Formulas!B$3:B$1000,'Stats for predictor'!B334,Formulas!C$3:C$1000,'Stats for predictor'!C334,Formulas!AC$3:AC$1000,3)</f>
        <v>0</v>
      </c>
      <c r="H334">
        <f>COUNTIFS(Formulas!B$3:B$1000,'Stats for predictor'!B334,Formulas!C$3:C$1000,'Stats for predictor'!C334,Formulas!AC$3:AC$1000,2)</f>
        <v>0</v>
      </c>
      <c r="I334">
        <f>COUNTIFS(Formulas!B$3:B$1000,'Stats for predictor'!B334,Formulas!C$3:C$1000,'Stats for predictor'!C334,Formulas!AC$3:AC$1000,1)</f>
        <v>0</v>
      </c>
      <c r="J334">
        <f>COUNTIFS(Formulas!B$3:B$1000,'Stats for predictor'!B334,Formulas!C$3:C$1000,'Stats for predictor'!C334,Formulas!AC$3:AC$1000,0)</f>
        <v>888</v>
      </c>
      <c r="K334">
        <f>Formulas!P335</f>
        <v>0</v>
      </c>
      <c r="L334">
        <f>Formulas!R335</f>
        <v>0</v>
      </c>
      <c r="M334">
        <f>Formulas!T383</f>
        <v>0</v>
      </c>
      <c r="N334" s="15" t="e">
        <f>Formulas!V335</f>
        <v>#DIV/0!</v>
      </c>
      <c r="O334">
        <f>Formulas!U335</f>
        <v>0</v>
      </c>
      <c r="P334" s="15" t="e">
        <f>Formulas!W335</f>
        <v>#DIV/0!</v>
      </c>
    </row>
    <row r="335" spans="1:16">
      <c r="A335">
        <f>Formulas!A336</f>
        <v>0</v>
      </c>
      <c r="B335">
        <f>Formulas!B336</f>
        <v>0</v>
      </c>
      <c r="C335">
        <f>Formulas!C336</f>
        <v>0</v>
      </c>
      <c r="D335">
        <f>Formulas!AC336</f>
        <v>0</v>
      </c>
      <c r="E335">
        <f t="shared" si="5"/>
        <v>0</v>
      </c>
      <c r="F335">
        <f>COUNTIFS(Formulas!B$3:B$1000,'Stats for predictor'!B335,Formulas!C$3:C$1000,'Stats for predictor'!C335,Formulas!AC$3:AC$1000,4)</f>
        <v>0</v>
      </c>
      <c r="G335">
        <f>COUNTIFS(Formulas!B$3:B$1000,'Stats for predictor'!B335,Formulas!C$3:C$1000,'Stats for predictor'!C335,Formulas!AC$3:AC$1000,3)</f>
        <v>0</v>
      </c>
      <c r="H335">
        <f>COUNTIFS(Formulas!B$3:B$1000,'Stats for predictor'!B335,Formulas!C$3:C$1000,'Stats for predictor'!C335,Formulas!AC$3:AC$1000,2)</f>
        <v>0</v>
      </c>
      <c r="I335">
        <f>COUNTIFS(Formulas!B$3:B$1000,'Stats for predictor'!B335,Formulas!C$3:C$1000,'Stats for predictor'!C335,Formulas!AC$3:AC$1000,1)</f>
        <v>0</v>
      </c>
      <c r="J335">
        <f>COUNTIFS(Formulas!B$3:B$1000,'Stats for predictor'!B335,Formulas!C$3:C$1000,'Stats for predictor'!C335,Formulas!AC$3:AC$1000,0)</f>
        <v>888</v>
      </c>
      <c r="K335">
        <f>Formulas!P336</f>
        <v>0</v>
      </c>
      <c r="L335">
        <f>Formulas!R336</f>
        <v>0</v>
      </c>
      <c r="M335">
        <f>Formulas!T384</f>
        <v>0</v>
      </c>
      <c r="N335" s="15" t="e">
        <f>Formulas!V336</f>
        <v>#DIV/0!</v>
      </c>
      <c r="O335">
        <f>Formulas!U336</f>
        <v>0</v>
      </c>
      <c r="P335" s="15" t="e">
        <f>Formulas!W336</f>
        <v>#DIV/0!</v>
      </c>
    </row>
    <row r="336" spans="1:16">
      <c r="A336">
        <f>Formulas!A337</f>
        <v>0</v>
      </c>
      <c r="B336">
        <f>Formulas!B337</f>
        <v>0</v>
      </c>
      <c r="C336">
        <f>Formulas!C337</f>
        <v>0</v>
      </c>
      <c r="D336">
        <f>Formulas!AC337</f>
        <v>0</v>
      </c>
      <c r="E336">
        <f t="shared" si="5"/>
        <v>0</v>
      </c>
      <c r="F336">
        <f>COUNTIFS(Formulas!B$3:B$1000,'Stats for predictor'!B336,Formulas!C$3:C$1000,'Stats for predictor'!C336,Formulas!AC$3:AC$1000,4)</f>
        <v>0</v>
      </c>
      <c r="G336">
        <f>COUNTIFS(Formulas!B$3:B$1000,'Stats for predictor'!B336,Formulas!C$3:C$1000,'Stats for predictor'!C336,Formulas!AC$3:AC$1000,3)</f>
        <v>0</v>
      </c>
      <c r="H336">
        <f>COUNTIFS(Formulas!B$3:B$1000,'Stats for predictor'!B336,Formulas!C$3:C$1000,'Stats for predictor'!C336,Formulas!AC$3:AC$1000,2)</f>
        <v>0</v>
      </c>
      <c r="I336">
        <f>COUNTIFS(Formulas!B$3:B$1000,'Stats for predictor'!B336,Formulas!C$3:C$1000,'Stats for predictor'!C336,Formulas!AC$3:AC$1000,1)</f>
        <v>0</v>
      </c>
      <c r="J336">
        <f>COUNTIFS(Formulas!B$3:B$1000,'Stats for predictor'!B336,Formulas!C$3:C$1000,'Stats for predictor'!C336,Formulas!AC$3:AC$1000,0)</f>
        <v>888</v>
      </c>
      <c r="K336">
        <f>Formulas!P337</f>
        <v>0</v>
      </c>
      <c r="L336">
        <f>Formulas!R337</f>
        <v>0</v>
      </c>
      <c r="M336">
        <f>Formulas!T385</f>
        <v>0</v>
      </c>
      <c r="N336" s="15" t="e">
        <f>Formulas!V337</f>
        <v>#DIV/0!</v>
      </c>
      <c r="O336">
        <f>Formulas!U337</f>
        <v>0</v>
      </c>
      <c r="P336" s="15" t="e">
        <f>Formulas!W337</f>
        <v>#DIV/0!</v>
      </c>
    </row>
    <row r="337" spans="1:16">
      <c r="A337">
        <f>Formulas!A338</f>
        <v>0</v>
      </c>
      <c r="B337">
        <f>Formulas!B338</f>
        <v>0</v>
      </c>
      <c r="C337">
        <f>Formulas!C338</f>
        <v>0</v>
      </c>
      <c r="D337">
        <f>Formulas!AC338</f>
        <v>0</v>
      </c>
      <c r="E337">
        <f t="shared" si="5"/>
        <v>0</v>
      </c>
      <c r="F337">
        <f>COUNTIFS(Formulas!B$3:B$1000,'Stats for predictor'!B337,Formulas!C$3:C$1000,'Stats for predictor'!C337,Formulas!AC$3:AC$1000,4)</f>
        <v>0</v>
      </c>
      <c r="G337">
        <f>COUNTIFS(Formulas!B$3:B$1000,'Stats for predictor'!B337,Formulas!C$3:C$1000,'Stats for predictor'!C337,Formulas!AC$3:AC$1000,3)</f>
        <v>0</v>
      </c>
      <c r="H337">
        <f>COUNTIFS(Formulas!B$3:B$1000,'Stats for predictor'!B337,Formulas!C$3:C$1000,'Stats for predictor'!C337,Formulas!AC$3:AC$1000,2)</f>
        <v>0</v>
      </c>
      <c r="I337">
        <f>COUNTIFS(Formulas!B$3:B$1000,'Stats for predictor'!B337,Formulas!C$3:C$1000,'Stats for predictor'!C337,Formulas!AC$3:AC$1000,1)</f>
        <v>0</v>
      </c>
      <c r="J337">
        <f>COUNTIFS(Formulas!B$3:B$1000,'Stats for predictor'!B337,Formulas!C$3:C$1000,'Stats for predictor'!C337,Formulas!AC$3:AC$1000,0)</f>
        <v>888</v>
      </c>
      <c r="K337">
        <f>Formulas!P338</f>
        <v>0</v>
      </c>
      <c r="L337">
        <f>Formulas!R338</f>
        <v>0</v>
      </c>
      <c r="M337">
        <f>Formulas!T386</f>
        <v>0</v>
      </c>
      <c r="N337" s="15" t="e">
        <f>Formulas!V338</f>
        <v>#DIV/0!</v>
      </c>
      <c r="O337">
        <f>Formulas!U338</f>
        <v>0</v>
      </c>
      <c r="P337" s="15" t="e">
        <f>Formulas!W338</f>
        <v>#DIV/0!</v>
      </c>
    </row>
    <row r="338" spans="1:16">
      <c r="A338">
        <f>Formulas!A339</f>
        <v>0</v>
      </c>
      <c r="B338">
        <f>Formulas!B339</f>
        <v>0</v>
      </c>
      <c r="C338">
        <f>Formulas!C339</f>
        <v>0</v>
      </c>
      <c r="D338">
        <f>Formulas!AC339</f>
        <v>0</v>
      </c>
      <c r="E338">
        <f t="shared" si="5"/>
        <v>0</v>
      </c>
      <c r="F338">
        <f>COUNTIFS(Formulas!B$3:B$1000,'Stats for predictor'!B338,Formulas!C$3:C$1000,'Stats for predictor'!C338,Formulas!AC$3:AC$1000,4)</f>
        <v>0</v>
      </c>
      <c r="G338">
        <f>COUNTIFS(Formulas!B$3:B$1000,'Stats for predictor'!B338,Formulas!C$3:C$1000,'Stats for predictor'!C338,Formulas!AC$3:AC$1000,3)</f>
        <v>0</v>
      </c>
      <c r="H338">
        <f>COUNTIFS(Formulas!B$3:B$1000,'Stats for predictor'!B338,Formulas!C$3:C$1000,'Stats for predictor'!C338,Formulas!AC$3:AC$1000,2)</f>
        <v>0</v>
      </c>
      <c r="I338">
        <f>COUNTIFS(Formulas!B$3:B$1000,'Stats for predictor'!B338,Formulas!C$3:C$1000,'Stats for predictor'!C338,Formulas!AC$3:AC$1000,1)</f>
        <v>0</v>
      </c>
      <c r="J338">
        <f>COUNTIFS(Formulas!B$3:B$1000,'Stats for predictor'!B338,Formulas!C$3:C$1000,'Stats for predictor'!C338,Formulas!AC$3:AC$1000,0)</f>
        <v>888</v>
      </c>
      <c r="K338">
        <f>Formulas!P339</f>
        <v>0</v>
      </c>
      <c r="L338">
        <f>Formulas!R339</f>
        <v>0</v>
      </c>
      <c r="M338">
        <f>Formulas!T387</f>
        <v>0</v>
      </c>
      <c r="N338" s="15" t="e">
        <f>Formulas!V339</f>
        <v>#DIV/0!</v>
      </c>
      <c r="O338">
        <f>Formulas!U339</f>
        <v>0</v>
      </c>
      <c r="P338" s="15" t="e">
        <f>Formulas!W339</f>
        <v>#DIV/0!</v>
      </c>
    </row>
    <row r="339" spans="1:16">
      <c r="A339">
        <f>Formulas!A340</f>
        <v>0</v>
      </c>
      <c r="B339">
        <f>Formulas!B340</f>
        <v>0</v>
      </c>
      <c r="C339">
        <f>Formulas!C340</f>
        <v>0</v>
      </c>
      <c r="D339">
        <f>Formulas!AC340</f>
        <v>0</v>
      </c>
      <c r="E339">
        <f t="shared" si="5"/>
        <v>0</v>
      </c>
      <c r="F339">
        <f>COUNTIFS(Formulas!B$3:B$1000,'Stats for predictor'!B339,Formulas!C$3:C$1000,'Stats for predictor'!C339,Formulas!AC$3:AC$1000,4)</f>
        <v>0</v>
      </c>
      <c r="G339">
        <f>COUNTIFS(Formulas!B$3:B$1000,'Stats for predictor'!B339,Formulas!C$3:C$1000,'Stats for predictor'!C339,Formulas!AC$3:AC$1000,3)</f>
        <v>0</v>
      </c>
      <c r="H339">
        <f>COUNTIFS(Formulas!B$3:B$1000,'Stats for predictor'!B339,Formulas!C$3:C$1000,'Stats for predictor'!C339,Formulas!AC$3:AC$1000,2)</f>
        <v>0</v>
      </c>
      <c r="I339">
        <f>COUNTIFS(Formulas!B$3:B$1000,'Stats for predictor'!B339,Formulas!C$3:C$1000,'Stats for predictor'!C339,Formulas!AC$3:AC$1000,1)</f>
        <v>0</v>
      </c>
      <c r="J339">
        <f>COUNTIFS(Formulas!B$3:B$1000,'Stats for predictor'!B339,Formulas!C$3:C$1000,'Stats for predictor'!C339,Formulas!AC$3:AC$1000,0)</f>
        <v>888</v>
      </c>
      <c r="K339">
        <f>Formulas!P340</f>
        <v>0</v>
      </c>
      <c r="L339">
        <f>Formulas!R340</f>
        <v>0</v>
      </c>
      <c r="M339">
        <f>Formulas!T388</f>
        <v>0</v>
      </c>
      <c r="N339" s="15" t="e">
        <f>Formulas!V340</f>
        <v>#DIV/0!</v>
      </c>
      <c r="O339">
        <f>Formulas!U340</f>
        <v>0</v>
      </c>
      <c r="P339" s="15" t="e">
        <f>Formulas!W340</f>
        <v>#DIV/0!</v>
      </c>
    </row>
    <row r="340" spans="1:16">
      <c r="A340">
        <f>Formulas!A341</f>
        <v>0</v>
      </c>
      <c r="B340">
        <f>Formulas!B341</f>
        <v>0</v>
      </c>
      <c r="C340">
        <f>Formulas!C341</f>
        <v>0</v>
      </c>
      <c r="D340">
        <f>Formulas!AC341</f>
        <v>0</v>
      </c>
      <c r="E340">
        <f t="shared" si="5"/>
        <v>0</v>
      </c>
      <c r="F340">
        <f>COUNTIFS(Formulas!B$3:B$1000,'Stats for predictor'!B340,Formulas!C$3:C$1000,'Stats for predictor'!C340,Formulas!AC$3:AC$1000,4)</f>
        <v>0</v>
      </c>
      <c r="G340">
        <f>COUNTIFS(Formulas!B$3:B$1000,'Stats for predictor'!B340,Formulas!C$3:C$1000,'Stats for predictor'!C340,Formulas!AC$3:AC$1000,3)</f>
        <v>0</v>
      </c>
      <c r="H340">
        <f>COUNTIFS(Formulas!B$3:B$1000,'Stats for predictor'!B340,Formulas!C$3:C$1000,'Stats for predictor'!C340,Formulas!AC$3:AC$1000,2)</f>
        <v>0</v>
      </c>
      <c r="I340">
        <f>COUNTIFS(Formulas!B$3:B$1000,'Stats for predictor'!B340,Formulas!C$3:C$1000,'Stats for predictor'!C340,Formulas!AC$3:AC$1000,1)</f>
        <v>0</v>
      </c>
      <c r="J340">
        <f>COUNTIFS(Formulas!B$3:B$1000,'Stats for predictor'!B340,Formulas!C$3:C$1000,'Stats for predictor'!C340,Formulas!AC$3:AC$1000,0)</f>
        <v>888</v>
      </c>
      <c r="K340">
        <f>Formulas!P341</f>
        <v>0</v>
      </c>
      <c r="L340">
        <f>Formulas!R341</f>
        <v>0</v>
      </c>
      <c r="M340">
        <f>Formulas!T389</f>
        <v>0</v>
      </c>
      <c r="N340" s="15" t="e">
        <f>Formulas!V341</f>
        <v>#DIV/0!</v>
      </c>
      <c r="O340">
        <f>Formulas!U341</f>
        <v>0</v>
      </c>
      <c r="P340" s="15" t="e">
        <f>Formulas!W341</f>
        <v>#DIV/0!</v>
      </c>
    </row>
    <row r="341" spans="1:16">
      <c r="A341">
        <f>Formulas!A342</f>
        <v>0</v>
      </c>
      <c r="B341">
        <f>Formulas!B342</f>
        <v>0</v>
      </c>
      <c r="C341">
        <f>Formulas!C342</f>
        <v>0</v>
      </c>
      <c r="D341">
        <f>Formulas!AC342</f>
        <v>0</v>
      </c>
      <c r="E341">
        <f t="shared" si="5"/>
        <v>0</v>
      </c>
      <c r="F341">
        <f>COUNTIFS(Formulas!B$3:B$1000,'Stats for predictor'!B341,Formulas!C$3:C$1000,'Stats for predictor'!C341,Formulas!AC$3:AC$1000,4)</f>
        <v>0</v>
      </c>
      <c r="G341">
        <f>COUNTIFS(Formulas!B$3:B$1000,'Stats for predictor'!B341,Formulas!C$3:C$1000,'Stats for predictor'!C341,Formulas!AC$3:AC$1000,3)</f>
        <v>0</v>
      </c>
      <c r="H341">
        <f>COUNTIFS(Formulas!B$3:B$1000,'Stats for predictor'!B341,Formulas!C$3:C$1000,'Stats for predictor'!C341,Formulas!AC$3:AC$1000,2)</f>
        <v>0</v>
      </c>
      <c r="I341">
        <f>COUNTIFS(Formulas!B$3:B$1000,'Stats for predictor'!B341,Formulas!C$3:C$1000,'Stats for predictor'!C341,Formulas!AC$3:AC$1000,1)</f>
        <v>0</v>
      </c>
      <c r="J341">
        <f>COUNTIFS(Formulas!B$3:B$1000,'Stats for predictor'!B341,Formulas!C$3:C$1000,'Stats for predictor'!C341,Formulas!AC$3:AC$1000,0)</f>
        <v>888</v>
      </c>
      <c r="K341">
        <f>Formulas!P342</f>
        <v>0</v>
      </c>
      <c r="L341">
        <f>Formulas!R342</f>
        <v>0</v>
      </c>
      <c r="M341">
        <f>Formulas!T390</f>
        <v>0</v>
      </c>
      <c r="N341" s="15" t="e">
        <f>Formulas!V342</f>
        <v>#DIV/0!</v>
      </c>
      <c r="O341">
        <f>Formulas!U342</f>
        <v>0</v>
      </c>
      <c r="P341" s="15" t="e">
        <f>Formulas!W342</f>
        <v>#DIV/0!</v>
      </c>
    </row>
    <row r="342" spans="1:16">
      <c r="A342">
        <f>Formulas!A343</f>
        <v>0</v>
      </c>
      <c r="B342">
        <f>Formulas!B343</f>
        <v>0</v>
      </c>
      <c r="C342">
        <f>Formulas!C343</f>
        <v>0</v>
      </c>
      <c r="D342">
        <f>Formulas!AC343</f>
        <v>0</v>
      </c>
      <c r="E342">
        <f t="shared" si="5"/>
        <v>0</v>
      </c>
      <c r="F342">
        <f>COUNTIFS(Formulas!B$3:B$1000,'Stats for predictor'!B342,Formulas!C$3:C$1000,'Stats for predictor'!C342,Formulas!AC$3:AC$1000,4)</f>
        <v>0</v>
      </c>
      <c r="G342">
        <f>COUNTIFS(Formulas!B$3:B$1000,'Stats for predictor'!B342,Formulas!C$3:C$1000,'Stats for predictor'!C342,Formulas!AC$3:AC$1000,3)</f>
        <v>0</v>
      </c>
      <c r="H342">
        <f>COUNTIFS(Formulas!B$3:B$1000,'Stats for predictor'!B342,Formulas!C$3:C$1000,'Stats for predictor'!C342,Formulas!AC$3:AC$1000,2)</f>
        <v>0</v>
      </c>
      <c r="I342">
        <f>COUNTIFS(Formulas!B$3:B$1000,'Stats for predictor'!B342,Formulas!C$3:C$1000,'Stats for predictor'!C342,Formulas!AC$3:AC$1000,1)</f>
        <v>0</v>
      </c>
      <c r="J342">
        <f>COUNTIFS(Formulas!B$3:B$1000,'Stats for predictor'!B342,Formulas!C$3:C$1000,'Stats for predictor'!C342,Formulas!AC$3:AC$1000,0)</f>
        <v>888</v>
      </c>
      <c r="K342">
        <f>Formulas!P343</f>
        <v>0</v>
      </c>
      <c r="L342">
        <f>Formulas!R343</f>
        <v>0</v>
      </c>
      <c r="M342">
        <f>Formulas!T391</f>
        <v>0</v>
      </c>
      <c r="N342" s="15" t="e">
        <f>Formulas!V343</f>
        <v>#DIV/0!</v>
      </c>
      <c r="O342">
        <f>Formulas!U343</f>
        <v>0</v>
      </c>
      <c r="P342" s="15" t="e">
        <f>Formulas!W343</f>
        <v>#DIV/0!</v>
      </c>
    </row>
    <row r="343" spans="1:16">
      <c r="A343">
        <f>Formulas!A344</f>
        <v>0</v>
      </c>
      <c r="B343">
        <f>Formulas!B344</f>
        <v>0</v>
      </c>
      <c r="C343">
        <f>Formulas!C344</f>
        <v>0</v>
      </c>
      <c r="D343">
        <f>Formulas!AC344</f>
        <v>0</v>
      </c>
      <c r="E343">
        <f t="shared" si="5"/>
        <v>0</v>
      </c>
      <c r="F343">
        <f>COUNTIFS(Formulas!B$3:B$1000,'Stats for predictor'!B343,Formulas!C$3:C$1000,'Stats for predictor'!C343,Formulas!AC$3:AC$1000,4)</f>
        <v>0</v>
      </c>
      <c r="G343">
        <f>COUNTIFS(Formulas!B$3:B$1000,'Stats for predictor'!B343,Formulas!C$3:C$1000,'Stats for predictor'!C343,Formulas!AC$3:AC$1000,3)</f>
        <v>0</v>
      </c>
      <c r="H343">
        <f>COUNTIFS(Formulas!B$3:B$1000,'Stats for predictor'!B343,Formulas!C$3:C$1000,'Stats for predictor'!C343,Formulas!AC$3:AC$1000,2)</f>
        <v>0</v>
      </c>
      <c r="I343">
        <f>COUNTIFS(Formulas!B$3:B$1000,'Stats for predictor'!B343,Formulas!C$3:C$1000,'Stats for predictor'!C343,Formulas!AC$3:AC$1000,1)</f>
        <v>0</v>
      </c>
      <c r="J343">
        <f>COUNTIFS(Formulas!B$3:B$1000,'Stats for predictor'!B343,Formulas!C$3:C$1000,'Stats for predictor'!C343,Formulas!AC$3:AC$1000,0)</f>
        <v>888</v>
      </c>
      <c r="K343">
        <f>Formulas!P344</f>
        <v>0</v>
      </c>
      <c r="L343">
        <f>Formulas!R344</f>
        <v>0</v>
      </c>
      <c r="M343">
        <f>Formulas!T392</f>
        <v>0</v>
      </c>
      <c r="N343" s="15" t="e">
        <f>Formulas!V344</f>
        <v>#DIV/0!</v>
      </c>
      <c r="O343">
        <f>Formulas!U344</f>
        <v>0</v>
      </c>
      <c r="P343" s="15" t="e">
        <f>Formulas!W344</f>
        <v>#DIV/0!</v>
      </c>
    </row>
    <row r="344" spans="1:16">
      <c r="A344">
        <f>Formulas!A345</f>
        <v>0</v>
      </c>
      <c r="B344">
        <f>Formulas!B345</f>
        <v>0</v>
      </c>
      <c r="C344">
        <f>Formulas!C345</f>
        <v>0</v>
      </c>
      <c r="D344">
        <f>Formulas!AC345</f>
        <v>0</v>
      </c>
      <c r="E344">
        <f t="shared" si="5"/>
        <v>0</v>
      </c>
      <c r="F344">
        <f>COUNTIFS(Formulas!B$3:B$1000,'Stats for predictor'!B344,Formulas!C$3:C$1000,'Stats for predictor'!C344,Formulas!AC$3:AC$1000,4)</f>
        <v>0</v>
      </c>
      <c r="G344">
        <f>COUNTIFS(Formulas!B$3:B$1000,'Stats for predictor'!B344,Formulas!C$3:C$1000,'Stats for predictor'!C344,Formulas!AC$3:AC$1000,3)</f>
        <v>0</v>
      </c>
      <c r="H344">
        <f>COUNTIFS(Formulas!B$3:B$1000,'Stats for predictor'!B344,Formulas!C$3:C$1000,'Stats for predictor'!C344,Formulas!AC$3:AC$1000,2)</f>
        <v>0</v>
      </c>
      <c r="I344">
        <f>COUNTIFS(Formulas!B$3:B$1000,'Stats for predictor'!B344,Formulas!C$3:C$1000,'Stats for predictor'!C344,Formulas!AC$3:AC$1000,1)</f>
        <v>0</v>
      </c>
      <c r="J344">
        <f>COUNTIFS(Formulas!B$3:B$1000,'Stats for predictor'!B344,Formulas!C$3:C$1000,'Stats for predictor'!C344,Formulas!AC$3:AC$1000,0)</f>
        <v>888</v>
      </c>
      <c r="K344">
        <f>Formulas!P345</f>
        <v>0</v>
      </c>
      <c r="L344">
        <f>Formulas!R345</f>
        <v>0</v>
      </c>
      <c r="M344">
        <f>Formulas!T393</f>
        <v>0</v>
      </c>
      <c r="N344" s="15" t="e">
        <f>Formulas!V345</f>
        <v>#DIV/0!</v>
      </c>
      <c r="O344">
        <f>Formulas!U345</f>
        <v>0</v>
      </c>
      <c r="P344" s="15" t="e">
        <f>Formulas!W345</f>
        <v>#DIV/0!</v>
      </c>
    </row>
    <row r="345" spans="1:16">
      <c r="A345">
        <f>Formulas!A346</f>
        <v>0</v>
      </c>
      <c r="B345">
        <f>Formulas!B346</f>
        <v>0</v>
      </c>
      <c r="C345">
        <f>Formulas!C346</f>
        <v>0</v>
      </c>
      <c r="D345">
        <f>Formulas!AC346</f>
        <v>0</v>
      </c>
      <c r="E345">
        <f t="shared" si="5"/>
        <v>0</v>
      </c>
      <c r="F345">
        <f>COUNTIFS(Formulas!B$3:B$1000,'Stats for predictor'!B345,Formulas!C$3:C$1000,'Stats for predictor'!C345,Formulas!AC$3:AC$1000,4)</f>
        <v>0</v>
      </c>
      <c r="G345">
        <f>COUNTIFS(Formulas!B$3:B$1000,'Stats for predictor'!B345,Formulas!C$3:C$1000,'Stats for predictor'!C345,Formulas!AC$3:AC$1000,3)</f>
        <v>0</v>
      </c>
      <c r="H345">
        <f>COUNTIFS(Formulas!B$3:B$1000,'Stats for predictor'!B345,Formulas!C$3:C$1000,'Stats for predictor'!C345,Formulas!AC$3:AC$1000,2)</f>
        <v>0</v>
      </c>
      <c r="I345">
        <f>COUNTIFS(Formulas!B$3:B$1000,'Stats for predictor'!B345,Formulas!C$3:C$1000,'Stats for predictor'!C345,Formulas!AC$3:AC$1000,1)</f>
        <v>0</v>
      </c>
      <c r="J345">
        <f>COUNTIFS(Formulas!B$3:B$1000,'Stats for predictor'!B345,Formulas!C$3:C$1000,'Stats for predictor'!C345,Formulas!AC$3:AC$1000,0)</f>
        <v>888</v>
      </c>
      <c r="K345">
        <f>Formulas!P346</f>
        <v>0</v>
      </c>
      <c r="L345">
        <f>Formulas!R346</f>
        <v>0</v>
      </c>
      <c r="M345">
        <f>Formulas!T394</f>
        <v>0</v>
      </c>
      <c r="N345" s="15" t="e">
        <f>Formulas!V346</f>
        <v>#DIV/0!</v>
      </c>
      <c r="O345">
        <f>Formulas!U346</f>
        <v>0</v>
      </c>
      <c r="P345" s="15" t="e">
        <f>Formulas!W346</f>
        <v>#DIV/0!</v>
      </c>
    </row>
    <row r="346" spans="1:16">
      <c r="A346">
        <f>Formulas!A347</f>
        <v>0</v>
      </c>
      <c r="B346">
        <f>Formulas!B347</f>
        <v>0</v>
      </c>
      <c r="C346">
        <f>Formulas!C347</f>
        <v>0</v>
      </c>
      <c r="D346">
        <f>Formulas!AC347</f>
        <v>0</v>
      </c>
      <c r="E346">
        <f t="shared" si="5"/>
        <v>0</v>
      </c>
      <c r="F346">
        <f>COUNTIFS(Formulas!B$3:B$1000,'Stats for predictor'!B346,Formulas!C$3:C$1000,'Stats for predictor'!C346,Formulas!AC$3:AC$1000,4)</f>
        <v>0</v>
      </c>
      <c r="G346">
        <f>COUNTIFS(Formulas!B$3:B$1000,'Stats for predictor'!B346,Formulas!C$3:C$1000,'Stats for predictor'!C346,Formulas!AC$3:AC$1000,3)</f>
        <v>0</v>
      </c>
      <c r="H346">
        <f>COUNTIFS(Formulas!B$3:B$1000,'Stats for predictor'!B346,Formulas!C$3:C$1000,'Stats for predictor'!C346,Formulas!AC$3:AC$1000,2)</f>
        <v>0</v>
      </c>
      <c r="I346">
        <f>COUNTIFS(Formulas!B$3:B$1000,'Stats for predictor'!B346,Formulas!C$3:C$1000,'Stats for predictor'!C346,Formulas!AC$3:AC$1000,1)</f>
        <v>0</v>
      </c>
      <c r="J346">
        <f>COUNTIFS(Formulas!B$3:B$1000,'Stats for predictor'!B346,Formulas!C$3:C$1000,'Stats for predictor'!C346,Formulas!AC$3:AC$1000,0)</f>
        <v>888</v>
      </c>
      <c r="K346">
        <f>Formulas!P347</f>
        <v>0</v>
      </c>
      <c r="L346">
        <f>Formulas!R347</f>
        <v>0</v>
      </c>
      <c r="M346">
        <f>Formulas!T395</f>
        <v>0</v>
      </c>
      <c r="N346" s="15" t="e">
        <f>Formulas!V347</f>
        <v>#DIV/0!</v>
      </c>
      <c r="O346">
        <f>Formulas!U347</f>
        <v>0</v>
      </c>
      <c r="P346" s="15" t="e">
        <f>Formulas!W347</f>
        <v>#DIV/0!</v>
      </c>
    </row>
    <row r="347" spans="1:16">
      <c r="A347">
        <f>Formulas!A348</f>
        <v>0</v>
      </c>
      <c r="B347">
        <f>Formulas!B348</f>
        <v>0</v>
      </c>
      <c r="C347">
        <f>Formulas!C348</f>
        <v>0</v>
      </c>
      <c r="D347">
        <f>Formulas!AC348</f>
        <v>0</v>
      </c>
      <c r="E347">
        <f t="shared" si="5"/>
        <v>0</v>
      </c>
      <c r="F347">
        <f>COUNTIFS(Formulas!B$3:B$1000,'Stats for predictor'!B347,Formulas!C$3:C$1000,'Stats for predictor'!C347,Formulas!AC$3:AC$1000,4)</f>
        <v>0</v>
      </c>
      <c r="G347">
        <f>COUNTIFS(Formulas!B$3:B$1000,'Stats for predictor'!B347,Formulas!C$3:C$1000,'Stats for predictor'!C347,Formulas!AC$3:AC$1000,3)</f>
        <v>0</v>
      </c>
      <c r="H347">
        <f>COUNTIFS(Formulas!B$3:B$1000,'Stats for predictor'!B347,Formulas!C$3:C$1000,'Stats for predictor'!C347,Formulas!AC$3:AC$1000,2)</f>
        <v>0</v>
      </c>
      <c r="I347">
        <f>COUNTIFS(Formulas!B$3:B$1000,'Stats for predictor'!B347,Formulas!C$3:C$1000,'Stats for predictor'!C347,Formulas!AC$3:AC$1000,1)</f>
        <v>0</v>
      </c>
      <c r="J347">
        <f>COUNTIFS(Formulas!B$3:B$1000,'Stats for predictor'!B347,Formulas!C$3:C$1000,'Stats for predictor'!C347,Formulas!AC$3:AC$1000,0)</f>
        <v>888</v>
      </c>
      <c r="K347">
        <f>Formulas!P348</f>
        <v>0</v>
      </c>
      <c r="L347">
        <f>Formulas!R348</f>
        <v>0</v>
      </c>
      <c r="M347">
        <f>Formulas!T396</f>
        <v>0</v>
      </c>
      <c r="N347" s="15" t="e">
        <f>Formulas!V348</f>
        <v>#DIV/0!</v>
      </c>
      <c r="O347">
        <f>Formulas!U348</f>
        <v>0</v>
      </c>
      <c r="P347" s="15" t="e">
        <f>Formulas!W348</f>
        <v>#DIV/0!</v>
      </c>
    </row>
    <row r="348" spans="1:16">
      <c r="A348">
        <f>Formulas!A349</f>
        <v>0</v>
      </c>
      <c r="B348">
        <f>Formulas!B349</f>
        <v>0</v>
      </c>
      <c r="C348">
        <f>Formulas!C349</f>
        <v>0</v>
      </c>
      <c r="D348">
        <f>Formulas!AC349</f>
        <v>0</v>
      </c>
      <c r="E348">
        <f t="shared" si="5"/>
        <v>0</v>
      </c>
      <c r="F348">
        <f>COUNTIFS(Formulas!B$3:B$1000,'Stats for predictor'!B348,Formulas!C$3:C$1000,'Stats for predictor'!C348,Formulas!AC$3:AC$1000,4)</f>
        <v>0</v>
      </c>
      <c r="G348">
        <f>COUNTIFS(Formulas!B$3:B$1000,'Stats for predictor'!B348,Formulas!C$3:C$1000,'Stats for predictor'!C348,Formulas!AC$3:AC$1000,3)</f>
        <v>0</v>
      </c>
      <c r="H348">
        <f>COUNTIFS(Formulas!B$3:B$1000,'Stats for predictor'!B348,Formulas!C$3:C$1000,'Stats for predictor'!C348,Formulas!AC$3:AC$1000,2)</f>
        <v>0</v>
      </c>
      <c r="I348">
        <f>COUNTIFS(Formulas!B$3:B$1000,'Stats for predictor'!B348,Formulas!C$3:C$1000,'Stats for predictor'!C348,Formulas!AC$3:AC$1000,1)</f>
        <v>0</v>
      </c>
      <c r="J348">
        <f>COUNTIFS(Formulas!B$3:B$1000,'Stats for predictor'!B348,Formulas!C$3:C$1000,'Stats for predictor'!C348,Formulas!AC$3:AC$1000,0)</f>
        <v>888</v>
      </c>
      <c r="K348">
        <f>Formulas!P349</f>
        <v>0</v>
      </c>
      <c r="L348">
        <f>Formulas!R349</f>
        <v>0</v>
      </c>
      <c r="M348">
        <f>Formulas!T397</f>
        <v>0</v>
      </c>
      <c r="N348" s="15" t="e">
        <f>Formulas!V349</f>
        <v>#DIV/0!</v>
      </c>
      <c r="O348">
        <f>Formulas!U349</f>
        <v>0</v>
      </c>
      <c r="P348" s="15" t="e">
        <f>Formulas!W349</f>
        <v>#DIV/0!</v>
      </c>
    </row>
    <row r="349" spans="1:16">
      <c r="A349">
        <f>Formulas!A350</f>
        <v>0</v>
      </c>
      <c r="B349">
        <f>Formulas!B350</f>
        <v>0</v>
      </c>
      <c r="C349">
        <f>Formulas!C350</f>
        <v>0</v>
      </c>
      <c r="D349">
        <f>Formulas!AC350</f>
        <v>0</v>
      </c>
      <c r="E349">
        <f t="shared" si="5"/>
        <v>0</v>
      </c>
      <c r="F349">
        <f>COUNTIFS(Formulas!B$3:B$1000,'Stats for predictor'!B349,Formulas!C$3:C$1000,'Stats for predictor'!C349,Formulas!AC$3:AC$1000,4)</f>
        <v>0</v>
      </c>
      <c r="G349">
        <f>COUNTIFS(Formulas!B$3:B$1000,'Stats for predictor'!B349,Formulas!C$3:C$1000,'Stats for predictor'!C349,Formulas!AC$3:AC$1000,3)</f>
        <v>0</v>
      </c>
      <c r="H349">
        <f>COUNTIFS(Formulas!B$3:B$1000,'Stats for predictor'!B349,Formulas!C$3:C$1000,'Stats for predictor'!C349,Formulas!AC$3:AC$1000,2)</f>
        <v>0</v>
      </c>
      <c r="I349">
        <f>COUNTIFS(Formulas!B$3:B$1000,'Stats for predictor'!B349,Formulas!C$3:C$1000,'Stats for predictor'!C349,Formulas!AC$3:AC$1000,1)</f>
        <v>0</v>
      </c>
      <c r="J349">
        <f>COUNTIFS(Formulas!B$3:B$1000,'Stats for predictor'!B349,Formulas!C$3:C$1000,'Stats for predictor'!C349,Formulas!AC$3:AC$1000,0)</f>
        <v>888</v>
      </c>
      <c r="K349">
        <f>Formulas!P350</f>
        <v>0</v>
      </c>
      <c r="L349">
        <f>Formulas!R350</f>
        <v>0</v>
      </c>
      <c r="M349">
        <f>Formulas!T398</f>
        <v>0</v>
      </c>
      <c r="N349" s="15" t="e">
        <f>Formulas!V350</f>
        <v>#DIV/0!</v>
      </c>
      <c r="O349">
        <f>Formulas!U350</f>
        <v>0</v>
      </c>
      <c r="P349" s="15" t="e">
        <f>Formulas!W350</f>
        <v>#DIV/0!</v>
      </c>
    </row>
    <row r="350" spans="1:16">
      <c r="A350">
        <f>Formulas!A351</f>
        <v>0</v>
      </c>
      <c r="B350">
        <f>Formulas!B351</f>
        <v>0</v>
      </c>
      <c r="C350">
        <f>Formulas!C351</f>
        <v>0</v>
      </c>
      <c r="D350">
        <f>Formulas!AC351</f>
        <v>0</v>
      </c>
      <c r="E350">
        <f t="shared" si="5"/>
        <v>0</v>
      </c>
      <c r="F350">
        <f>COUNTIFS(Formulas!B$3:B$1000,'Stats for predictor'!B350,Formulas!C$3:C$1000,'Stats for predictor'!C350,Formulas!AC$3:AC$1000,4)</f>
        <v>0</v>
      </c>
      <c r="G350">
        <f>COUNTIFS(Formulas!B$3:B$1000,'Stats for predictor'!B350,Formulas!C$3:C$1000,'Stats for predictor'!C350,Formulas!AC$3:AC$1000,3)</f>
        <v>0</v>
      </c>
      <c r="H350">
        <f>COUNTIFS(Formulas!B$3:B$1000,'Stats for predictor'!B350,Formulas!C$3:C$1000,'Stats for predictor'!C350,Formulas!AC$3:AC$1000,2)</f>
        <v>0</v>
      </c>
      <c r="I350">
        <f>COUNTIFS(Formulas!B$3:B$1000,'Stats for predictor'!B350,Formulas!C$3:C$1000,'Stats for predictor'!C350,Formulas!AC$3:AC$1000,1)</f>
        <v>0</v>
      </c>
      <c r="J350">
        <f>COUNTIFS(Formulas!B$3:B$1000,'Stats for predictor'!B350,Formulas!C$3:C$1000,'Stats for predictor'!C350,Formulas!AC$3:AC$1000,0)</f>
        <v>888</v>
      </c>
      <c r="K350">
        <f>Formulas!P351</f>
        <v>0</v>
      </c>
      <c r="L350">
        <f>Formulas!R351</f>
        <v>0</v>
      </c>
      <c r="M350">
        <f>Formulas!T399</f>
        <v>0</v>
      </c>
      <c r="N350" s="15" t="e">
        <f>Formulas!V351</f>
        <v>#DIV/0!</v>
      </c>
      <c r="O350">
        <f>Formulas!U351</f>
        <v>0</v>
      </c>
      <c r="P350" s="15" t="e">
        <f>Formulas!W351</f>
        <v>#DIV/0!</v>
      </c>
    </row>
    <row r="351" spans="1:16">
      <c r="A351">
        <f>Formulas!A352</f>
        <v>0</v>
      </c>
      <c r="B351">
        <f>Formulas!B352</f>
        <v>0</v>
      </c>
      <c r="C351">
        <f>Formulas!C352</f>
        <v>0</v>
      </c>
      <c r="D351">
        <f>Formulas!AC352</f>
        <v>0</v>
      </c>
      <c r="E351">
        <f t="shared" si="5"/>
        <v>0</v>
      </c>
      <c r="F351">
        <f>COUNTIFS(Formulas!B$3:B$1000,'Stats for predictor'!B351,Formulas!C$3:C$1000,'Stats for predictor'!C351,Formulas!AC$3:AC$1000,4)</f>
        <v>0</v>
      </c>
      <c r="G351">
        <f>COUNTIFS(Formulas!B$3:B$1000,'Stats for predictor'!B351,Formulas!C$3:C$1000,'Stats for predictor'!C351,Formulas!AC$3:AC$1000,3)</f>
        <v>0</v>
      </c>
      <c r="H351">
        <f>COUNTIFS(Formulas!B$3:B$1000,'Stats for predictor'!B351,Formulas!C$3:C$1000,'Stats for predictor'!C351,Formulas!AC$3:AC$1000,2)</f>
        <v>0</v>
      </c>
      <c r="I351">
        <f>COUNTIFS(Formulas!B$3:B$1000,'Stats for predictor'!B351,Formulas!C$3:C$1000,'Stats for predictor'!C351,Formulas!AC$3:AC$1000,1)</f>
        <v>0</v>
      </c>
      <c r="J351">
        <f>COUNTIFS(Formulas!B$3:B$1000,'Stats for predictor'!B351,Formulas!C$3:C$1000,'Stats for predictor'!C351,Formulas!AC$3:AC$1000,0)</f>
        <v>888</v>
      </c>
      <c r="K351">
        <f>Formulas!P352</f>
        <v>0</v>
      </c>
      <c r="L351">
        <f>Formulas!R352</f>
        <v>0</v>
      </c>
      <c r="M351">
        <f>Formulas!T400</f>
        <v>0</v>
      </c>
      <c r="N351" s="15" t="e">
        <f>Formulas!V352</f>
        <v>#DIV/0!</v>
      </c>
      <c r="O351">
        <f>Formulas!U352</f>
        <v>0</v>
      </c>
      <c r="P351" s="15" t="e">
        <f>Formulas!W352</f>
        <v>#DIV/0!</v>
      </c>
    </row>
    <row r="352" spans="1:16">
      <c r="A352">
        <f>Formulas!A353</f>
        <v>0</v>
      </c>
      <c r="B352">
        <f>Formulas!B353</f>
        <v>0</v>
      </c>
      <c r="C352">
        <f>Formulas!C353</f>
        <v>0</v>
      </c>
      <c r="D352">
        <f>Formulas!AC353</f>
        <v>0</v>
      </c>
      <c r="E352">
        <f t="shared" si="5"/>
        <v>0</v>
      </c>
      <c r="F352">
        <f>COUNTIFS(Formulas!B$3:B$1000,'Stats for predictor'!B352,Formulas!C$3:C$1000,'Stats for predictor'!C352,Formulas!AC$3:AC$1000,4)</f>
        <v>0</v>
      </c>
      <c r="G352">
        <f>COUNTIFS(Formulas!B$3:B$1000,'Stats for predictor'!B352,Formulas!C$3:C$1000,'Stats for predictor'!C352,Formulas!AC$3:AC$1000,3)</f>
        <v>0</v>
      </c>
      <c r="H352">
        <f>COUNTIFS(Formulas!B$3:B$1000,'Stats for predictor'!B352,Formulas!C$3:C$1000,'Stats for predictor'!C352,Formulas!AC$3:AC$1000,2)</f>
        <v>0</v>
      </c>
      <c r="I352">
        <f>COUNTIFS(Formulas!B$3:B$1000,'Stats for predictor'!B352,Formulas!C$3:C$1000,'Stats for predictor'!C352,Formulas!AC$3:AC$1000,1)</f>
        <v>0</v>
      </c>
      <c r="J352">
        <f>COUNTIFS(Formulas!B$3:B$1000,'Stats for predictor'!B352,Formulas!C$3:C$1000,'Stats for predictor'!C352,Formulas!AC$3:AC$1000,0)</f>
        <v>888</v>
      </c>
      <c r="K352">
        <f>Formulas!P353</f>
        <v>0</v>
      </c>
      <c r="L352">
        <f>Formulas!R353</f>
        <v>0</v>
      </c>
      <c r="M352">
        <f>Formulas!T401</f>
        <v>0</v>
      </c>
      <c r="N352" s="15" t="e">
        <f>Formulas!V353</f>
        <v>#DIV/0!</v>
      </c>
      <c r="O352">
        <f>Formulas!U353</f>
        <v>0</v>
      </c>
      <c r="P352" s="15" t="e">
        <f>Formulas!W353</f>
        <v>#DIV/0!</v>
      </c>
    </row>
    <row r="353" spans="1:16">
      <c r="A353">
        <f>Formulas!A354</f>
        <v>0</v>
      </c>
      <c r="B353">
        <f>Formulas!B354</f>
        <v>0</v>
      </c>
      <c r="C353">
        <f>Formulas!C354</f>
        <v>0</v>
      </c>
      <c r="D353">
        <f>Formulas!AC354</f>
        <v>0</v>
      </c>
      <c r="E353">
        <f t="shared" si="5"/>
        <v>0</v>
      </c>
      <c r="F353">
        <f>COUNTIFS(Formulas!B$3:B$1000,'Stats for predictor'!B353,Formulas!C$3:C$1000,'Stats for predictor'!C353,Formulas!AC$3:AC$1000,4)</f>
        <v>0</v>
      </c>
      <c r="G353">
        <f>COUNTIFS(Formulas!B$3:B$1000,'Stats for predictor'!B353,Formulas!C$3:C$1000,'Stats for predictor'!C353,Formulas!AC$3:AC$1000,3)</f>
        <v>0</v>
      </c>
      <c r="H353">
        <f>COUNTIFS(Formulas!B$3:B$1000,'Stats for predictor'!B353,Formulas!C$3:C$1000,'Stats for predictor'!C353,Formulas!AC$3:AC$1000,2)</f>
        <v>0</v>
      </c>
      <c r="I353">
        <f>COUNTIFS(Formulas!B$3:B$1000,'Stats for predictor'!B353,Formulas!C$3:C$1000,'Stats for predictor'!C353,Formulas!AC$3:AC$1000,1)</f>
        <v>0</v>
      </c>
      <c r="J353">
        <f>COUNTIFS(Formulas!B$3:B$1000,'Stats for predictor'!B353,Formulas!C$3:C$1000,'Stats for predictor'!C353,Formulas!AC$3:AC$1000,0)</f>
        <v>888</v>
      </c>
      <c r="K353">
        <f>Formulas!P354</f>
        <v>0</v>
      </c>
      <c r="L353">
        <f>Formulas!R354</f>
        <v>0</v>
      </c>
      <c r="M353">
        <f>Formulas!T402</f>
        <v>0</v>
      </c>
      <c r="N353" s="15" t="e">
        <f>Formulas!V354</f>
        <v>#DIV/0!</v>
      </c>
      <c r="O353">
        <f>Formulas!U354</f>
        <v>0</v>
      </c>
      <c r="P353" s="15" t="e">
        <f>Formulas!W354</f>
        <v>#DIV/0!</v>
      </c>
    </row>
    <row r="354" spans="1:16">
      <c r="A354">
        <f>Formulas!A355</f>
        <v>0</v>
      </c>
      <c r="B354">
        <f>Formulas!B355</f>
        <v>0</v>
      </c>
      <c r="C354">
        <f>Formulas!C355</f>
        <v>0</v>
      </c>
      <c r="D354">
        <f>Formulas!AC355</f>
        <v>0</v>
      </c>
      <c r="E354">
        <f t="shared" si="5"/>
        <v>0</v>
      </c>
      <c r="F354">
        <f>COUNTIFS(Formulas!B$3:B$1000,'Stats for predictor'!B354,Formulas!C$3:C$1000,'Stats for predictor'!C354,Formulas!AC$3:AC$1000,4)</f>
        <v>0</v>
      </c>
      <c r="G354">
        <f>COUNTIFS(Formulas!B$3:B$1000,'Stats for predictor'!B354,Formulas!C$3:C$1000,'Stats for predictor'!C354,Formulas!AC$3:AC$1000,3)</f>
        <v>0</v>
      </c>
      <c r="H354">
        <f>COUNTIFS(Formulas!B$3:B$1000,'Stats for predictor'!B354,Formulas!C$3:C$1000,'Stats for predictor'!C354,Formulas!AC$3:AC$1000,2)</f>
        <v>0</v>
      </c>
      <c r="I354">
        <f>COUNTIFS(Formulas!B$3:B$1000,'Stats for predictor'!B354,Formulas!C$3:C$1000,'Stats for predictor'!C354,Formulas!AC$3:AC$1000,1)</f>
        <v>0</v>
      </c>
      <c r="J354">
        <f>COUNTIFS(Formulas!B$3:B$1000,'Stats for predictor'!B354,Formulas!C$3:C$1000,'Stats for predictor'!C354,Formulas!AC$3:AC$1000,0)</f>
        <v>888</v>
      </c>
      <c r="K354">
        <f>Formulas!P355</f>
        <v>0</v>
      </c>
      <c r="L354">
        <f>Formulas!R355</f>
        <v>0</v>
      </c>
      <c r="M354">
        <f>Formulas!T403</f>
        <v>0</v>
      </c>
      <c r="N354" s="15" t="e">
        <f>Formulas!V355</f>
        <v>#DIV/0!</v>
      </c>
      <c r="O354">
        <f>Formulas!U355</f>
        <v>0</v>
      </c>
      <c r="P354" s="15" t="e">
        <f>Formulas!W355</f>
        <v>#DIV/0!</v>
      </c>
    </row>
    <row r="355" spans="1:16">
      <c r="A355">
        <f>Formulas!A356</f>
        <v>0</v>
      </c>
      <c r="B355">
        <f>Formulas!B356</f>
        <v>0</v>
      </c>
      <c r="C355">
        <f>Formulas!C356</f>
        <v>0</v>
      </c>
      <c r="D355">
        <f>Formulas!AC356</f>
        <v>0</v>
      </c>
      <c r="E355">
        <f t="shared" si="5"/>
        <v>0</v>
      </c>
      <c r="F355">
        <f>COUNTIFS(Formulas!B$3:B$1000,'Stats for predictor'!B355,Formulas!C$3:C$1000,'Stats for predictor'!C355,Formulas!AC$3:AC$1000,4)</f>
        <v>0</v>
      </c>
      <c r="G355">
        <f>COUNTIFS(Formulas!B$3:B$1000,'Stats for predictor'!B355,Formulas!C$3:C$1000,'Stats for predictor'!C355,Formulas!AC$3:AC$1000,3)</f>
        <v>0</v>
      </c>
      <c r="H355">
        <f>COUNTIFS(Formulas!B$3:B$1000,'Stats for predictor'!B355,Formulas!C$3:C$1000,'Stats for predictor'!C355,Formulas!AC$3:AC$1000,2)</f>
        <v>0</v>
      </c>
      <c r="I355">
        <f>COUNTIFS(Formulas!B$3:B$1000,'Stats for predictor'!B355,Formulas!C$3:C$1000,'Stats for predictor'!C355,Formulas!AC$3:AC$1000,1)</f>
        <v>0</v>
      </c>
      <c r="J355">
        <f>COUNTIFS(Formulas!B$3:B$1000,'Stats for predictor'!B355,Formulas!C$3:C$1000,'Stats for predictor'!C355,Formulas!AC$3:AC$1000,0)</f>
        <v>888</v>
      </c>
      <c r="K355">
        <f>Formulas!P356</f>
        <v>0</v>
      </c>
      <c r="L355">
        <f>Formulas!R356</f>
        <v>0</v>
      </c>
      <c r="M355">
        <f>Formulas!T404</f>
        <v>0</v>
      </c>
      <c r="N355" s="15" t="e">
        <f>Formulas!V356</f>
        <v>#DIV/0!</v>
      </c>
      <c r="O355">
        <f>Formulas!U356</f>
        <v>0</v>
      </c>
      <c r="P355" s="15" t="e">
        <f>Formulas!W356</f>
        <v>#DIV/0!</v>
      </c>
    </row>
    <row r="356" spans="1:16">
      <c r="A356">
        <f>Formulas!A357</f>
        <v>0</v>
      </c>
      <c r="B356">
        <f>Formulas!B357</f>
        <v>0</v>
      </c>
      <c r="C356">
        <f>Formulas!C357</f>
        <v>0</v>
      </c>
      <c r="D356">
        <f>Formulas!AC357</f>
        <v>0</v>
      </c>
      <c r="E356">
        <f t="shared" si="5"/>
        <v>0</v>
      </c>
      <c r="F356">
        <f>COUNTIFS(Formulas!B$3:B$1000,'Stats for predictor'!B356,Formulas!C$3:C$1000,'Stats for predictor'!C356,Formulas!AC$3:AC$1000,4)</f>
        <v>0</v>
      </c>
      <c r="G356">
        <f>COUNTIFS(Formulas!B$3:B$1000,'Stats for predictor'!B356,Formulas!C$3:C$1000,'Stats for predictor'!C356,Formulas!AC$3:AC$1000,3)</f>
        <v>0</v>
      </c>
      <c r="H356">
        <f>COUNTIFS(Formulas!B$3:B$1000,'Stats for predictor'!B356,Formulas!C$3:C$1000,'Stats for predictor'!C356,Formulas!AC$3:AC$1000,2)</f>
        <v>0</v>
      </c>
      <c r="I356">
        <f>COUNTIFS(Formulas!B$3:B$1000,'Stats for predictor'!B356,Formulas!C$3:C$1000,'Stats for predictor'!C356,Formulas!AC$3:AC$1000,1)</f>
        <v>0</v>
      </c>
      <c r="J356">
        <f>COUNTIFS(Formulas!B$3:B$1000,'Stats for predictor'!B356,Formulas!C$3:C$1000,'Stats for predictor'!C356,Formulas!AC$3:AC$1000,0)</f>
        <v>888</v>
      </c>
      <c r="K356">
        <f>Formulas!P357</f>
        <v>0</v>
      </c>
      <c r="L356">
        <f>Formulas!R357</f>
        <v>0</v>
      </c>
      <c r="M356">
        <f>Formulas!T405</f>
        <v>0</v>
      </c>
      <c r="N356" s="15" t="e">
        <f>Formulas!V357</f>
        <v>#DIV/0!</v>
      </c>
      <c r="O356">
        <f>Formulas!U357</f>
        <v>0</v>
      </c>
      <c r="P356" s="15" t="e">
        <f>Formulas!W357</f>
        <v>#DIV/0!</v>
      </c>
    </row>
    <row r="357" spans="1:16">
      <c r="A357">
        <f>Formulas!A358</f>
        <v>0</v>
      </c>
      <c r="B357">
        <f>Formulas!B358</f>
        <v>0</v>
      </c>
      <c r="C357">
        <f>Formulas!C358</f>
        <v>0</v>
      </c>
      <c r="D357">
        <f>Formulas!AC358</f>
        <v>0</v>
      </c>
      <c r="E357">
        <f t="shared" si="5"/>
        <v>0</v>
      </c>
      <c r="F357">
        <f>COUNTIFS(Formulas!B$3:B$1000,'Stats for predictor'!B357,Formulas!C$3:C$1000,'Stats for predictor'!C357,Formulas!AC$3:AC$1000,4)</f>
        <v>0</v>
      </c>
      <c r="G357">
        <f>COUNTIFS(Formulas!B$3:B$1000,'Stats for predictor'!B357,Formulas!C$3:C$1000,'Stats for predictor'!C357,Formulas!AC$3:AC$1000,3)</f>
        <v>0</v>
      </c>
      <c r="H357">
        <f>COUNTIFS(Formulas!B$3:B$1000,'Stats for predictor'!B357,Formulas!C$3:C$1000,'Stats for predictor'!C357,Formulas!AC$3:AC$1000,2)</f>
        <v>0</v>
      </c>
      <c r="I357">
        <f>COUNTIFS(Formulas!B$3:B$1000,'Stats for predictor'!B357,Formulas!C$3:C$1000,'Stats for predictor'!C357,Formulas!AC$3:AC$1000,1)</f>
        <v>0</v>
      </c>
      <c r="J357">
        <f>COUNTIFS(Formulas!B$3:B$1000,'Stats for predictor'!B357,Formulas!C$3:C$1000,'Stats for predictor'!C357,Formulas!AC$3:AC$1000,0)</f>
        <v>888</v>
      </c>
      <c r="K357">
        <f>Formulas!P358</f>
        <v>0</v>
      </c>
      <c r="L357">
        <f>Formulas!R358</f>
        <v>0</v>
      </c>
      <c r="M357">
        <f>Formulas!T406</f>
        <v>0</v>
      </c>
      <c r="N357" s="15" t="e">
        <f>Formulas!V358</f>
        <v>#DIV/0!</v>
      </c>
      <c r="O357">
        <f>Formulas!U358</f>
        <v>0</v>
      </c>
      <c r="P357" s="15" t="e">
        <f>Formulas!W358</f>
        <v>#DIV/0!</v>
      </c>
    </row>
    <row r="358" spans="1:16">
      <c r="A358">
        <f>Formulas!A359</f>
        <v>0</v>
      </c>
      <c r="B358">
        <f>Formulas!B359</f>
        <v>0</v>
      </c>
      <c r="C358">
        <f>Formulas!C359</f>
        <v>0</v>
      </c>
      <c r="D358">
        <f>Formulas!AC359</f>
        <v>0</v>
      </c>
      <c r="E358">
        <f t="shared" si="5"/>
        <v>0</v>
      </c>
      <c r="F358">
        <f>COUNTIFS(Formulas!B$3:B$1000,'Stats for predictor'!B358,Formulas!C$3:C$1000,'Stats for predictor'!C358,Formulas!AC$3:AC$1000,4)</f>
        <v>0</v>
      </c>
      <c r="G358">
        <f>COUNTIFS(Formulas!B$3:B$1000,'Stats for predictor'!B358,Formulas!C$3:C$1000,'Stats for predictor'!C358,Formulas!AC$3:AC$1000,3)</f>
        <v>0</v>
      </c>
      <c r="H358">
        <f>COUNTIFS(Formulas!B$3:B$1000,'Stats for predictor'!B358,Formulas!C$3:C$1000,'Stats for predictor'!C358,Formulas!AC$3:AC$1000,2)</f>
        <v>0</v>
      </c>
      <c r="I358">
        <f>COUNTIFS(Formulas!B$3:B$1000,'Stats for predictor'!B358,Formulas!C$3:C$1000,'Stats for predictor'!C358,Formulas!AC$3:AC$1000,1)</f>
        <v>0</v>
      </c>
      <c r="J358">
        <f>COUNTIFS(Formulas!B$3:B$1000,'Stats for predictor'!B358,Formulas!C$3:C$1000,'Stats for predictor'!C358,Formulas!AC$3:AC$1000,0)</f>
        <v>888</v>
      </c>
      <c r="K358">
        <f>Formulas!P359</f>
        <v>0</v>
      </c>
      <c r="L358">
        <f>Formulas!R359</f>
        <v>0</v>
      </c>
      <c r="M358">
        <f>Formulas!T407</f>
        <v>0</v>
      </c>
      <c r="N358" s="15" t="e">
        <f>Formulas!V359</f>
        <v>#DIV/0!</v>
      </c>
      <c r="O358">
        <f>Formulas!U359</f>
        <v>0</v>
      </c>
      <c r="P358" s="15" t="e">
        <f>Formulas!W359</f>
        <v>#DIV/0!</v>
      </c>
    </row>
    <row r="359" spans="1:16">
      <c r="A359">
        <f>Formulas!A360</f>
        <v>0</v>
      </c>
      <c r="B359">
        <f>Formulas!B360</f>
        <v>0</v>
      </c>
      <c r="C359">
        <f>Formulas!C360</f>
        <v>0</v>
      </c>
      <c r="D359">
        <f>Formulas!AC360</f>
        <v>0</v>
      </c>
      <c r="E359">
        <f t="shared" si="5"/>
        <v>0</v>
      </c>
      <c r="F359">
        <f>COUNTIFS(Formulas!B$3:B$1000,'Stats for predictor'!B359,Formulas!C$3:C$1000,'Stats for predictor'!C359,Formulas!AC$3:AC$1000,4)</f>
        <v>0</v>
      </c>
      <c r="G359">
        <f>COUNTIFS(Formulas!B$3:B$1000,'Stats for predictor'!B359,Formulas!C$3:C$1000,'Stats for predictor'!C359,Formulas!AC$3:AC$1000,3)</f>
        <v>0</v>
      </c>
      <c r="H359">
        <f>COUNTIFS(Formulas!B$3:B$1000,'Stats for predictor'!B359,Formulas!C$3:C$1000,'Stats for predictor'!C359,Formulas!AC$3:AC$1000,2)</f>
        <v>0</v>
      </c>
      <c r="I359">
        <f>COUNTIFS(Formulas!B$3:B$1000,'Stats for predictor'!B359,Formulas!C$3:C$1000,'Stats for predictor'!C359,Formulas!AC$3:AC$1000,1)</f>
        <v>0</v>
      </c>
      <c r="J359">
        <f>COUNTIFS(Formulas!B$3:B$1000,'Stats for predictor'!B359,Formulas!C$3:C$1000,'Stats for predictor'!C359,Formulas!AC$3:AC$1000,0)</f>
        <v>888</v>
      </c>
      <c r="K359">
        <f>Formulas!P360</f>
        <v>0</v>
      </c>
      <c r="L359">
        <f>Formulas!R360</f>
        <v>0</v>
      </c>
      <c r="M359">
        <f>Formulas!T408</f>
        <v>0</v>
      </c>
      <c r="N359" s="15" t="e">
        <f>Formulas!V360</f>
        <v>#DIV/0!</v>
      </c>
      <c r="O359">
        <f>Formulas!U360</f>
        <v>0</v>
      </c>
      <c r="P359" s="15" t="e">
        <f>Formulas!W360</f>
        <v>#DIV/0!</v>
      </c>
    </row>
    <row r="360" spans="1:16">
      <c r="A360">
        <f>Formulas!A361</f>
        <v>0</v>
      </c>
      <c r="B360">
        <f>Formulas!B361</f>
        <v>0</v>
      </c>
      <c r="C360">
        <f>Formulas!C361</f>
        <v>0</v>
      </c>
      <c r="D360">
        <f>Formulas!AC361</f>
        <v>0</v>
      </c>
      <c r="E360">
        <f t="shared" si="5"/>
        <v>0</v>
      </c>
      <c r="F360">
        <f>COUNTIFS(Formulas!B$3:B$1000,'Stats for predictor'!B360,Formulas!C$3:C$1000,'Stats for predictor'!C360,Formulas!AC$3:AC$1000,4)</f>
        <v>0</v>
      </c>
      <c r="G360">
        <f>COUNTIFS(Formulas!B$3:B$1000,'Stats for predictor'!B360,Formulas!C$3:C$1000,'Stats for predictor'!C360,Formulas!AC$3:AC$1000,3)</f>
        <v>0</v>
      </c>
      <c r="H360">
        <f>COUNTIFS(Formulas!B$3:B$1000,'Stats for predictor'!B360,Formulas!C$3:C$1000,'Stats for predictor'!C360,Formulas!AC$3:AC$1000,2)</f>
        <v>0</v>
      </c>
      <c r="I360">
        <f>COUNTIFS(Formulas!B$3:B$1000,'Stats for predictor'!B360,Formulas!C$3:C$1000,'Stats for predictor'!C360,Formulas!AC$3:AC$1000,1)</f>
        <v>0</v>
      </c>
      <c r="J360">
        <f>COUNTIFS(Formulas!B$3:B$1000,'Stats for predictor'!B360,Formulas!C$3:C$1000,'Stats for predictor'!C360,Formulas!AC$3:AC$1000,0)</f>
        <v>888</v>
      </c>
      <c r="K360">
        <f>Formulas!P361</f>
        <v>0</v>
      </c>
      <c r="L360">
        <f>Formulas!R361</f>
        <v>0</v>
      </c>
      <c r="M360">
        <f>Formulas!T409</f>
        <v>0</v>
      </c>
      <c r="N360" s="15" t="e">
        <f>Formulas!V361</f>
        <v>#DIV/0!</v>
      </c>
      <c r="O360">
        <f>Formulas!U361</f>
        <v>0</v>
      </c>
      <c r="P360" s="15" t="e">
        <f>Formulas!W361</f>
        <v>#DIV/0!</v>
      </c>
    </row>
    <row r="361" spans="1:16">
      <c r="A361">
        <f>Formulas!A362</f>
        <v>0</v>
      </c>
      <c r="B361">
        <f>Formulas!B362</f>
        <v>0</v>
      </c>
      <c r="C361">
        <f>Formulas!C362</f>
        <v>0</v>
      </c>
      <c r="D361">
        <f>Formulas!AC362</f>
        <v>0</v>
      </c>
      <c r="E361">
        <f t="shared" si="5"/>
        <v>0</v>
      </c>
      <c r="F361">
        <f>COUNTIFS(Formulas!B$3:B$1000,'Stats for predictor'!B361,Formulas!C$3:C$1000,'Stats for predictor'!C361,Formulas!AC$3:AC$1000,4)</f>
        <v>0</v>
      </c>
      <c r="G361">
        <f>COUNTIFS(Formulas!B$3:B$1000,'Stats for predictor'!B361,Formulas!C$3:C$1000,'Stats for predictor'!C361,Formulas!AC$3:AC$1000,3)</f>
        <v>0</v>
      </c>
      <c r="H361">
        <f>COUNTIFS(Formulas!B$3:B$1000,'Stats for predictor'!B361,Formulas!C$3:C$1000,'Stats for predictor'!C361,Formulas!AC$3:AC$1000,2)</f>
        <v>0</v>
      </c>
      <c r="I361">
        <f>COUNTIFS(Formulas!B$3:B$1000,'Stats for predictor'!B361,Formulas!C$3:C$1000,'Stats for predictor'!C361,Formulas!AC$3:AC$1000,1)</f>
        <v>0</v>
      </c>
      <c r="J361">
        <f>COUNTIFS(Formulas!B$3:B$1000,'Stats for predictor'!B361,Formulas!C$3:C$1000,'Stats for predictor'!C361,Formulas!AC$3:AC$1000,0)</f>
        <v>888</v>
      </c>
      <c r="K361">
        <f>Formulas!P362</f>
        <v>0</v>
      </c>
      <c r="L361">
        <f>Formulas!R362</f>
        <v>0</v>
      </c>
      <c r="M361">
        <f>Formulas!T410</f>
        <v>0</v>
      </c>
      <c r="N361" s="15" t="e">
        <f>Formulas!V362</f>
        <v>#DIV/0!</v>
      </c>
      <c r="O361">
        <f>Formulas!U362</f>
        <v>0</v>
      </c>
      <c r="P361" s="15" t="e">
        <f>Formulas!W362</f>
        <v>#DIV/0!</v>
      </c>
    </row>
    <row r="362" spans="1:16">
      <c r="A362">
        <f>Formulas!A363</f>
        <v>0</v>
      </c>
      <c r="B362">
        <f>Formulas!B363</f>
        <v>0</v>
      </c>
      <c r="C362">
        <f>Formulas!C363</f>
        <v>0</v>
      </c>
      <c r="D362">
        <f>Formulas!AC363</f>
        <v>0</v>
      </c>
      <c r="E362">
        <f t="shared" si="5"/>
        <v>0</v>
      </c>
      <c r="F362">
        <f>COUNTIFS(Formulas!B$3:B$1000,'Stats for predictor'!B362,Formulas!C$3:C$1000,'Stats for predictor'!C362,Formulas!AC$3:AC$1000,4)</f>
        <v>0</v>
      </c>
      <c r="G362">
        <f>COUNTIFS(Formulas!B$3:B$1000,'Stats for predictor'!B362,Formulas!C$3:C$1000,'Stats for predictor'!C362,Formulas!AC$3:AC$1000,3)</f>
        <v>0</v>
      </c>
      <c r="H362">
        <f>COUNTIFS(Formulas!B$3:B$1000,'Stats for predictor'!B362,Formulas!C$3:C$1000,'Stats for predictor'!C362,Formulas!AC$3:AC$1000,2)</f>
        <v>0</v>
      </c>
      <c r="I362">
        <f>COUNTIFS(Formulas!B$3:B$1000,'Stats for predictor'!B362,Formulas!C$3:C$1000,'Stats for predictor'!C362,Formulas!AC$3:AC$1000,1)</f>
        <v>0</v>
      </c>
      <c r="J362">
        <f>COUNTIFS(Formulas!B$3:B$1000,'Stats for predictor'!B362,Formulas!C$3:C$1000,'Stats for predictor'!C362,Formulas!AC$3:AC$1000,0)</f>
        <v>888</v>
      </c>
      <c r="K362">
        <f>Formulas!P363</f>
        <v>0</v>
      </c>
      <c r="L362">
        <f>Formulas!R363</f>
        <v>0</v>
      </c>
      <c r="M362">
        <f>Formulas!T411</f>
        <v>0</v>
      </c>
      <c r="N362" s="15" t="e">
        <f>Formulas!V363</f>
        <v>#DIV/0!</v>
      </c>
      <c r="O362">
        <f>Formulas!U363</f>
        <v>0</v>
      </c>
      <c r="P362" s="15" t="e">
        <f>Formulas!W363</f>
        <v>#DIV/0!</v>
      </c>
    </row>
    <row r="363" spans="1:16">
      <c r="A363">
        <f>Formulas!A364</f>
        <v>0</v>
      </c>
      <c r="B363">
        <f>Formulas!B364</f>
        <v>0</v>
      </c>
      <c r="C363">
        <f>Formulas!C364</f>
        <v>0</v>
      </c>
      <c r="D363">
        <f>Formulas!AC364</f>
        <v>0</v>
      </c>
      <c r="E363">
        <f t="shared" si="5"/>
        <v>0</v>
      </c>
      <c r="F363">
        <f>COUNTIFS(Formulas!B$3:B$1000,'Stats for predictor'!B363,Formulas!C$3:C$1000,'Stats for predictor'!C363,Formulas!AC$3:AC$1000,4)</f>
        <v>0</v>
      </c>
      <c r="G363">
        <f>COUNTIFS(Formulas!B$3:B$1000,'Stats for predictor'!B363,Formulas!C$3:C$1000,'Stats for predictor'!C363,Formulas!AC$3:AC$1000,3)</f>
        <v>0</v>
      </c>
      <c r="H363">
        <f>COUNTIFS(Formulas!B$3:B$1000,'Stats for predictor'!B363,Formulas!C$3:C$1000,'Stats for predictor'!C363,Formulas!AC$3:AC$1000,2)</f>
        <v>0</v>
      </c>
      <c r="I363">
        <f>COUNTIFS(Formulas!B$3:B$1000,'Stats for predictor'!B363,Formulas!C$3:C$1000,'Stats for predictor'!C363,Formulas!AC$3:AC$1000,1)</f>
        <v>0</v>
      </c>
      <c r="J363">
        <f>COUNTIFS(Formulas!B$3:B$1000,'Stats for predictor'!B363,Formulas!C$3:C$1000,'Stats for predictor'!C363,Formulas!AC$3:AC$1000,0)</f>
        <v>888</v>
      </c>
      <c r="K363">
        <f>Formulas!P364</f>
        <v>0</v>
      </c>
      <c r="L363">
        <f>Formulas!R364</f>
        <v>0</v>
      </c>
      <c r="M363">
        <f>Formulas!T412</f>
        <v>0</v>
      </c>
      <c r="N363" s="15" t="e">
        <f>Formulas!V364</f>
        <v>#DIV/0!</v>
      </c>
      <c r="O363">
        <f>Formulas!U364</f>
        <v>0</v>
      </c>
      <c r="P363" s="15" t="e">
        <f>Formulas!W364</f>
        <v>#DIV/0!</v>
      </c>
    </row>
    <row r="364" spans="1:16">
      <c r="A364">
        <f>Formulas!A365</f>
        <v>0</v>
      </c>
      <c r="B364">
        <f>Formulas!B365</f>
        <v>0</v>
      </c>
      <c r="C364">
        <f>Formulas!C365</f>
        <v>0</v>
      </c>
      <c r="D364">
        <f>Formulas!AC365</f>
        <v>0</v>
      </c>
      <c r="E364">
        <f t="shared" si="5"/>
        <v>0</v>
      </c>
      <c r="F364">
        <f>COUNTIFS(Formulas!B$3:B$1000,'Stats for predictor'!B364,Formulas!C$3:C$1000,'Stats for predictor'!C364,Formulas!AC$3:AC$1000,4)</f>
        <v>0</v>
      </c>
      <c r="G364">
        <f>COUNTIFS(Formulas!B$3:B$1000,'Stats for predictor'!B364,Formulas!C$3:C$1000,'Stats for predictor'!C364,Formulas!AC$3:AC$1000,3)</f>
        <v>0</v>
      </c>
      <c r="H364">
        <f>COUNTIFS(Formulas!B$3:B$1000,'Stats for predictor'!B364,Formulas!C$3:C$1000,'Stats for predictor'!C364,Formulas!AC$3:AC$1000,2)</f>
        <v>0</v>
      </c>
      <c r="I364">
        <f>COUNTIFS(Formulas!B$3:B$1000,'Stats for predictor'!B364,Formulas!C$3:C$1000,'Stats for predictor'!C364,Formulas!AC$3:AC$1000,1)</f>
        <v>0</v>
      </c>
      <c r="J364">
        <f>COUNTIFS(Formulas!B$3:B$1000,'Stats for predictor'!B364,Formulas!C$3:C$1000,'Stats for predictor'!C364,Formulas!AC$3:AC$1000,0)</f>
        <v>888</v>
      </c>
      <c r="K364">
        <f>Formulas!P365</f>
        <v>0</v>
      </c>
      <c r="L364">
        <f>Formulas!R365</f>
        <v>0</v>
      </c>
      <c r="M364">
        <f>Formulas!T413</f>
        <v>0</v>
      </c>
      <c r="N364" s="15" t="e">
        <f>Formulas!V365</f>
        <v>#DIV/0!</v>
      </c>
      <c r="O364">
        <f>Formulas!U365</f>
        <v>0</v>
      </c>
      <c r="P364" s="15" t="e">
        <f>Formulas!W365</f>
        <v>#DIV/0!</v>
      </c>
    </row>
    <row r="365" spans="1:16">
      <c r="A365">
        <f>Formulas!A366</f>
        <v>0</v>
      </c>
      <c r="B365">
        <f>Formulas!B366</f>
        <v>0</v>
      </c>
      <c r="C365">
        <f>Formulas!C366</f>
        <v>0</v>
      </c>
      <c r="D365">
        <f>Formulas!AC366</f>
        <v>0</v>
      </c>
      <c r="E365">
        <f t="shared" si="5"/>
        <v>0</v>
      </c>
      <c r="F365">
        <f>COUNTIFS(Formulas!B$3:B$1000,'Stats for predictor'!B365,Formulas!C$3:C$1000,'Stats for predictor'!C365,Formulas!AC$3:AC$1000,4)</f>
        <v>0</v>
      </c>
      <c r="G365">
        <f>COUNTIFS(Formulas!B$3:B$1000,'Stats for predictor'!B365,Formulas!C$3:C$1000,'Stats for predictor'!C365,Formulas!AC$3:AC$1000,3)</f>
        <v>0</v>
      </c>
      <c r="H365">
        <f>COUNTIFS(Formulas!B$3:B$1000,'Stats for predictor'!B365,Formulas!C$3:C$1000,'Stats for predictor'!C365,Formulas!AC$3:AC$1000,2)</f>
        <v>0</v>
      </c>
      <c r="I365">
        <f>COUNTIFS(Formulas!B$3:B$1000,'Stats for predictor'!B365,Formulas!C$3:C$1000,'Stats for predictor'!C365,Formulas!AC$3:AC$1000,1)</f>
        <v>0</v>
      </c>
      <c r="J365">
        <f>COUNTIFS(Formulas!B$3:B$1000,'Stats for predictor'!B365,Formulas!C$3:C$1000,'Stats for predictor'!C365,Formulas!AC$3:AC$1000,0)</f>
        <v>888</v>
      </c>
      <c r="K365">
        <f>Formulas!P366</f>
        <v>0</v>
      </c>
      <c r="L365">
        <f>Formulas!R366</f>
        <v>0</v>
      </c>
      <c r="M365">
        <f>Formulas!T414</f>
        <v>0</v>
      </c>
      <c r="N365" s="15" t="e">
        <f>Formulas!V366</f>
        <v>#DIV/0!</v>
      </c>
      <c r="O365">
        <f>Formulas!U366</f>
        <v>0</v>
      </c>
      <c r="P365" s="15" t="e">
        <f>Formulas!W366</f>
        <v>#DIV/0!</v>
      </c>
    </row>
    <row r="366" spans="1:16">
      <c r="A366">
        <f>Formulas!A367</f>
        <v>0</v>
      </c>
      <c r="B366">
        <f>Formulas!B367</f>
        <v>0</v>
      </c>
      <c r="C366">
        <f>Formulas!C367</f>
        <v>0</v>
      </c>
      <c r="D366">
        <f>Formulas!AC367</f>
        <v>0</v>
      </c>
      <c r="E366">
        <f t="shared" si="5"/>
        <v>0</v>
      </c>
      <c r="F366">
        <f>COUNTIFS(Formulas!B$3:B$1000,'Stats for predictor'!B366,Formulas!C$3:C$1000,'Stats for predictor'!C366,Formulas!AC$3:AC$1000,4)</f>
        <v>0</v>
      </c>
      <c r="G366">
        <f>COUNTIFS(Formulas!B$3:B$1000,'Stats for predictor'!B366,Formulas!C$3:C$1000,'Stats for predictor'!C366,Formulas!AC$3:AC$1000,3)</f>
        <v>0</v>
      </c>
      <c r="H366">
        <f>COUNTIFS(Formulas!B$3:B$1000,'Stats for predictor'!B366,Formulas!C$3:C$1000,'Stats for predictor'!C366,Formulas!AC$3:AC$1000,2)</f>
        <v>0</v>
      </c>
      <c r="I366">
        <f>COUNTIFS(Formulas!B$3:B$1000,'Stats for predictor'!B366,Formulas!C$3:C$1000,'Stats for predictor'!C366,Formulas!AC$3:AC$1000,1)</f>
        <v>0</v>
      </c>
      <c r="J366">
        <f>COUNTIFS(Formulas!B$3:B$1000,'Stats for predictor'!B366,Formulas!C$3:C$1000,'Stats for predictor'!C366,Formulas!AC$3:AC$1000,0)</f>
        <v>888</v>
      </c>
      <c r="K366">
        <f>Formulas!P367</f>
        <v>0</v>
      </c>
      <c r="L366">
        <f>Formulas!R367</f>
        <v>0</v>
      </c>
      <c r="M366">
        <f>Formulas!T415</f>
        <v>0</v>
      </c>
      <c r="N366" s="15" t="e">
        <f>Formulas!V367</f>
        <v>#DIV/0!</v>
      </c>
      <c r="O366">
        <f>Formulas!U367</f>
        <v>0</v>
      </c>
      <c r="P366" s="15" t="e">
        <f>Formulas!W367</f>
        <v>#DIV/0!</v>
      </c>
    </row>
    <row r="367" spans="1:16">
      <c r="A367">
        <f>Formulas!A368</f>
        <v>0</v>
      </c>
      <c r="B367">
        <f>Formulas!B368</f>
        <v>0</v>
      </c>
      <c r="C367">
        <f>Formulas!C368</f>
        <v>0</v>
      </c>
      <c r="D367">
        <f>Formulas!AC368</f>
        <v>0</v>
      </c>
      <c r="E367">
        <f t="shared" si="5"/>
        <v>0</v>
      </c>
      <c r="F367">
        <f>COUNTIFS(Formulas!B$3:B$1000,'Stats for predictor'!B367,Formulas!C$3:C$1000,'Stats for predictor'!C367,Formulas!AC$3:AC$1000,4)</f>
        <v>0</v>
      </c>
      <c r="G367">
        <f>COUNTIFS(Formulas!B$3:B$1000,'Stats for predictor'!B367,Formulas!C$3:C$1000,'Stats for predictor'!C367,Formulas!AC$3:AC$1000,3)</f>
        <v>0</v>
      </c>
      <c r="H367">
        <f>COUNTIFS(Formulas!B$3:B$1000,'Stats for predictor'!B367,Formulas!C$3:C$1000,'Stats for predictor'!C367,Formulas!AC$3:AC$1000,2)</f>
        <v>0</v>
      </c>
      <c r="I367">
        <f>COUNTIFS(Formulas!B$3:B$1000,'Stats for predictor'!B367,Formulas!C$3:C$1000,'Stats for predictor'!C367,Formulas!AC$3:AC$1000,1)</f>
        <v>0</v>
      </c>
      <c r="J367">
        <f>COUNTIFS(Formulas!B$3:B$1000,'Stats for predictor'!B367,Formulas!C$3:C$1000,'Stats for predictor'!C367,Formulas!AC$3:AC$1000,0)</f>
        <v>888</v>
      </c>
      <c r="K367">
        <f>Formulas!P368</f>
        <v>0</v>
      </c>
      <c r="L367">
        <f>Formulas!R368</f>
        <v>0</v>
      </c>
      <c r="M367">
        <f>Formulas!T416</f>
        <v>0</v>
      </c>
      <c r="N367" s="15" t="e">
        <f>Formulas!V368</f>
        <v>#DIV/0!</v>
      </c>
      <c r="O367">
        <f>Formulas!U368</f>
        <v>0</v>
      </c>
      <c r="P367" s="15" t="e">
        <f>Formulas!W368</f>
        <v>#DIV/0!</v>
      </c>
    </row>
    <row r="368" spans="1:16">
      <c r="A368">
        <f>Formulas!A369</f>
        <v>0</v>
      </c>
      <c r="B368">
        <f>Formulas!B369</f>
        <v>0</v>
      </c>
      <c r="C368">
        <f>Formulas!C369</f>
        <v>0</v>
      </c>
      <c r="D368">
        <f>Formulas!AC369</f>
        <v>0</v>
      </c>
      <c r="E368">
        <f t="shared" si="5"/>
        <v>0</v>
      </c>
      <c r="F368">
        <f>COUNTIFS(Formulas!B$3:B$1000,'Stats for predictor'!B368,Formulas!C$3:C$1000,'Stats for predictor'!C368,Formulas!AC$3:AC$1000,4)</f>
        <v>0</v>
      </c>
      <c r="G368">
        <f>COUNTIFS(Formulas!B$3:B$1000,'Stats for predictor'!B368,Formulas!C$3:C$1000,'Stats for predictor'!C368,Formulas!AC$3:AC$1000,3)</f>
        <v>0</v>
      </c>
      <c r="H368">
        <f>COUNTIFS(Formulas!B$3:B$1000,'Stats for predictor'!B368,Formulas!C$3:C$1000,'Stats for predictor'!C368,Formulas!AC$3:AC$1000,2)</f>
        <v>0</v>
      </c>
      <c r="I368">
        <f>COUNTIFS(Formulas!B$3:B$1000,'Stats for predictor'!B368,Formulas!C$3:C$1000,'Stats for predictor'!C368,Formulas!AC$3:AC$1000,1)</f>
        <v>0</v>
      </c>
      <c r="J368">
        <f>COUNTIFS(Formulas!B$3:B$1000,'Stats for predictor'!B368,Formulas!C$3:C$1000,'Stats for predictor'!C368,Formulas!AC$3:AC$1000,0)</f>
        <v>888</v>
      </c>
      <c r="K368">
        <f>Formulas!P369</f>
        <v>0</v>
      </c>
      <c r="L368">
        <f>Formulas!R369</f>
        <v>0</v>
      </c>
      <c r="M368">
        <f>Formulas!T417</f>
        <v>0</v>
      </c>
      <c r="N368" s="15" t="e">
        <f>Formulas!V369</f>
        <v>#DIV/0!</v>
      </c>
      <c r="O368">
        <f>Formulas!U369</f>
        <v>0</v>
      </c>
      <c r="P368" s="15" t="e">
        <f>Formulas!W369</f>
        <v>#DIV/0!</v>
      </c>
    </row>
    <row r="369" spans="1:16">
      <c r="A369">
        <f>Formulas!A370</f>
        <v>0</v>
      </c>
      <c r="B369">
        <f>Formulas!B370</f>
        <v>0</v>
      </c>
      <c r="C369">
        <f>Formulas!C370</f>
        <v>0</v>
      </c>
      <c r="D369">
        <f>Formulas!AC370</f>
        <v>0</v>
      </c>
      <c r="E369">
        <f t="shared" si="5"/>
        <v>0</v>
      </c>
      <c r="F369">
        <f>COUNTIFS(Formulas!B$3:B$1000,'Stats for predictor'!B369,Formulas!C$3:C$1000,'Stats for predictor'!C369,Formulas!AC$3:AC$1000,4)</f>
        <v>0</v>
      </c>
      <c r="G369">
        <f>COUNTIFS(Formulas!B$3:B$1000,'Stats for predictor'!B369,Formulas!C$3:C$1000,'Stats for predictor'!C369,Formulas!AC$3:AC$1000,3)</f>
        <v>0</v>
      </c>
      <c r="H369">
        <f>COUNTIFS(Formulas!B$3:B$1000,'Stats for predictor'!B369,Formulas!C$3:C$1000,'Stats for predictor'!C369,Formulas!AC$3:AC$1000,2)</f>
        <v>0</v>
      </c>
      <c r="I369">
        <f>COUNTIFS(Formulas!B$3:B$1000,'Stats for predictor'!B369,Formulas!C$3:C$1000,'Stats for predictor'!C369,Formulas!AC$3:AC$1000,1)</f>
        <v>0</v>
      </c>
      <c r="J369">
        <f>COUNTIFS(Formulas!B$3:B$1000,'Stats for predictor'!B369,Formulas!C$3:C$1000,'Stats for predictor'!C369,Formulas!AC$3:AC$1000,0)</f>
        <v>888</v>
      </c>
      <c r="K369">
        <f>Formulas!P370</f>
        <v>0</v>
      </c>
      <c r="L369">
        <f>Formulas!R370</f>
        <v>0</v>
      </c>
      <c r="M369">
        <f>Formulas!T418</f>
        <v>0</v>
      </c>
      <c r="N369" s="15" t="e">
        <f>Formulas!V370</f>
        <v>#DIV/0!</v>
      </c>
      <c r="O369">
        <f>Formulas!U370</f>
        <v>0</v>
      </c>
      <c r="P369" s="15" t="e">
        <f>Formulas!W370</f>
        <v>#DIV/0!</v>
      </c>
    </row>
    <row r="370" spans="1:16">
      <c r="A370">
        <f>Formulas!A371</f>
        <v>0</v>
      </c>
      <c r="B370">
        <f>Formulas!B371</f>
        <v>0</v>
      </c>
      <c r="C370">
        <f>Formulas!C371</f>
        <v>0</v>
      </c>
      <c r="D370">
        <f>Formulas!AC371</f>
        <v>0</v>
      </c>
      <c r="E370">
        <f t="shared" si="5"/>
        <v>0</v>
      </c>
      <c r="F370">
        <f>COUNTIFS(Formulas!B$3:B$1000,'Stats for predictor'!B370,Formulas!C$3:C$1000,'Stats for predictor'!C370,Formulas!AC$3:AC$1000,4)</f>
        <v>0</v>
      </c>
      <c r="G370">
        <f>COUNTIFS(Formulas!B$3:B$1000,'Stats for predictor'!B370,Formulas!C$3:C$1000,'Stats for predictor'!C370,Formulas!AC$3:AC$1000,3)</f>
        <v>0</v>
      </c>
      <c r="H370">
        <f>COUNTIFS(Formulas!B$3:B$1000,'Stats for predictor'!B370,Formulas!C$3:C$1000,'Stats for predictor'!C370,Formulas!AC$3:AC$1000,2)</f>
        <v>0</v>
      </c>
      <c r="I370">
        <f>COUNTIFS(Formulas!B$3:B$1000,'Stats for predictor'!B370,Formulas!C$3:C$1000,'Stats for predictor'!C370,Formulas!AC$3:AC$1000,1)</f>
        <v>0</v>
      </c>
      <c r="J370">
        <f>COUNTIFS(Formulas!B$3:B$1000,'Stats for predictor'!B370,Formulas!C$3:C$1000,'Stats for predictor'!C370,Formulas!AC$3:AC$1000,0)</f>
        <v>888</v>
      </c>
      <c r="K370">
        <f>Formulas!P371</f>
        <v>0</v>
      </c>
      <c r="L370">
        <f>Formulas!R371</f>
        <v>0</v>
      </c>
      <c r="M370">
        <f>Formulas!T419</f>
        <v>0</v>
      </c>
      <c r="N370" s="15" t="e">
        <f>Formulas!V371</f>
        <v>#DIV/0!</v>
      </c>
      <c r="O370">
        <f>Formulas!U371</f>
        <v>0</v>
      </c>
      <c r="P370" s="15" t="e">
        <f>Formulas!W371</f>
        <v>#DIV/0!</v>
      </c>
    </row>
    <row r="371" spans="1:16">
      <c r="A371">
        <f>Formulas!A372</f>
        <v>0</v>
      </c>
      <c r="B371">
        <f>Formulas!B372</f>
        <v>0</v>
      </c>
      <c r="C371">
        <f>Formulas!C372</f>
        <v>0</v>
      </c>
      <c r="D371">
        <f>Formulas!AC372</f>
        <v>0</v>
      </c>
      <c r="E371">
        <f t="shared" si="5"/>
        <v>0</v>
      </c>
      <c r="F371">
        <f>COUNTIFS(Formulas!B$3:B$1000,'Stats for predictor'!B371,Formulas!C$3:C$1000,'Stats for predictor'!C371,Formulas!AC$3:AC$1000,4)</f>
        <v>0</v>
      </c>
      <c r="G371">
        <f>COUNTIFS(Formulas!B$3:B$1000,'Stats for predictor'!B371,Formulas!C$3:C$1000,'Stats for predictor'!C371,Formulas!AC$3:AC$1000,3)</f>
        <v>0</v>
      </c>
      <c r="H371">
        <f>COUNTIFS(Formulas!B$3:B$1000,'Stats for predictor'!B371,Formulas!C$3:C$1000,'Stats for predictor'!C371,Formulas!AC$3:AC$1000,2)</f>
        <v>0</v>
      </c>
      <c r="I371">
        <f>COUNTIFS(Formulas!B$3:B$1000,'Stats for predictor'!B371,Formulas!C$3:C$1000,'Stats for predictor'!C371,Formulas!AC$3:AC$1000,1)</f>
        <v>0</v>
      </c>
      <c r="J371">
        <f>COUNTIFS(Formulas!B$3:B$1000,'Stats for predictor'!B371,Formulas!C$3:C$1000,'Stats for predictor'!C371,Formulas!AC$3:AC$1000,0)</f>
        <v>888</v>
      </c>
      <c r="K371">
        <f>Formulas!P372</f>
        <v>0</v>
      </c>
      <c r="L371">
        <f>Formulas!R372</f>
        <v>0</v>
      </c>
      <c r="M371">
        <f>Formulas!T420</f>
        <v>0</v>
      </c>
      <c r="N371" s="15" t="e">
        <f>Formulas!V372</f>
        <v>#DIV/0!</v>
      </c>
      <c r="O371">
        <f>Formulas!U372</f>
        <v>0</v>
      </c>
      <c r="P371" s="15" t="e">
        <f>Formulas!W372</f>
        <v>#DIV/0!</v>
      </c>
    </row>
    <row r="372" spans="1:16">
      <c r="A372">
        <f>Formulas!A373</f>
        <v>0</v>
      </c>
      <c r="B372">
        <f>Formulas!B373</f>
        <v>0</v>
      </c>
      <c r="C372">
        <f>Formulas!C373</f>
        <v>0</v>
      </c>
      <c r="D372">
        <f>Formulas!AC373</f>
        <v>0</v>
      </c>
      <c r="E372">
        <f t="shared" si="5"/>
        <v>0</v>
      </c>
      <c r="F372">
        <f>COUNTIFS(Formulas!B$3:B$1000,'Stats for predictor'!B372,Formulas!C$3:C$1000,'Stats for predictor'!C372,Formulas!AC$3:AC$1000,4)</f>
        <v>0</v>
      </c>
      <c r="G372">
        <f>COUNTIFS(Formulas!B$3:B$1000,'Stats for predictor'!B372,Formulas!C$3:C$1000,'Stats for predictor'!C372,Formulas!AC$3:AC$1000,3)</f>
        <v>0</v>
      </c>
      <c r="H372">
        <f>COUNTIFS(Formulas!B$3:B$1000,'Stats for predictor'!B372,Formulas!C$3:C$1000,'Stats for predictor'!C372,Formulas!AC$3:AC$1000,2)</f>
        <v>0</v>
      </c>
      <c r="I372">
        <f>COUNTIFS(Formulas!B$3:B$1000,'Stats for predictor'!B372,Formulas!C$3:C$1000,'Stats for predictor'!C372,Formulas!AC$3:AC$1000,1)</f>
        <v>0</v>
      </c>
      <c r="J372">
        <f>COUNTIFS(Formulas!B$3:B$1000,'Stats for predictor'!B372,Formulas!C$3:C$1000,'Stats for predictor'!C372,Formulas!AC$3:AC$1000,0)</f>
        <v>888</v>
      </c>
      <c r="K372">
        <f>Formulas!P373</f>
        <v>0</v>
      </c>
      <c r="L372">
        <f>Formulas!R373</f>
        <v>0</v>
      </c>
      <c r="M372">
        <f>Formulas!T421</f>
        <v>0</v>
      </c>
      <c r="N372" s="15" t="e">
        <f>Formulas!V373</f>
        <v>#DIV/0!</v>
      </c>
      <c r="O372">
        <f>Formulas!U373</f>
        <v>0</v>
      </c>
      <c r="P372" s="15" t="e">
        <f>Formulas!W373</f>
        <v>#DIV/0!</v>
      </c>
    </row>
    <row r="373" spans="1:16">
      <c r="A373">
        <f>Formulas!A374</f>
        <v>0</v>
      </c>
      <c r="B373">
        <f>Formulas!B374</f>
        <v>0</v>
      </c>
      <c r="C373">
        <f>Formulas!C374</f>
        <v>0</v>
      </c>
      <c r="D373">
        <f>Formulas!AC374</f>
        <v>0</v>
      </c>
      <c r="E373">
        <f t="shared" si="5"/>
        <v>0</v>
      </c>
      <c r="F373">
        <f>COUNTIFS(Formulas!B$3:B$1000,'Stats for predictor'!B373,Formulas!C$3:C$1000,'Stats for predictor'!C373,Formulas!AC$3:AC$1000,4)</f>
        <v>0</v>
      </c>
      <c r="G373">
        <f>COUNTIFS(Formulas!B$3:B$1000,'Stats for predictor'!B373,Formulas!C$3:C$1000,'Stats for predictor'!C373,Formulas!AC$3:AC$1000,3)</f>
        <v>0</v>
      </c>
      <c r="H373">
        <f>COUNTIFS(Formulas!B$3:B$1000,'Stats for predictor'!B373,Formulas!C$3:C$1000,'Stats for predictor'!C373,Formulas!AC$3:AC$1000,2)</f>
        <v>0</v>
      </c>
      <c r="I373">
        <f>COUNTIFS(Formulas!B$3:B$1000,'Stats for predictor'!B373,Formulas!C$3:C$1000,'Stats for predictor'!C373,Formulas!AC$3:AC$1000,1)</f>
        <v>0</v>
      </c>
      <c r="J373">
        <f>COUNTIFS(Formulas!B$3:B$1000,'Stats for predictor'!B373,Formulas!C$3:C$1000,'Stats for predictor'!C373,Formulas!AC$3:AC$1000,0)</f>
        <v>888</v>
      </c>
      <c r="K373">
        <f>Formulas!P374</f>
        <v>0</v>
      </c>
      <c r="L373">
        <f>Formulas!R374</f>
        <v>0</v>
      </c>
      <c r="M373">
        <f>Formulas!T422</f>
        <v>0</v>
      </c>
      <c r="N373" s="15" t="e">
        <f>Formulas!V374</f>
        <v>#DIV/0!</v>
      </c>
      <c r="O373">
        <f>Formulas!U374</f>
        <v>0</v>
      </c>
      <c r="P373" s="15" t="e">
        <f>Formulas!W374</f>
        <v>#DIV/0!</v>
      </c>
    </row>
    <row r="374" spans="1:16">
      <c r="A374">
        <f>Formulas!A375</f>
        <v>0</v>
      </c>
      <c r="B374">
        <f>Formulas!B375</f>
        <v>0</v>
      </c>
      <c r="C374">
        <f>Formulas!C375</f>
        <v>0</v>
      </c>
      <c r="D374">
        <f>Formulas!AC375</f>
        <v>0</v>
      </c>
      <c r="E374">
        <f t="shared" si="5"/>
        <v>0</v>
      </c>
      <c r="F374">
        <f>COUNTIFS(Formulas!B$3:B$1000,'Stats for predictor'!B374,Formulas!C$3:C$1000,'Stats for predictor'!C374,Formulas!AC$3:AC$1000,4)</f>
        <v>0</v>
      </c>
      <c r="G374">
        <f>COUNTIFS(Formulas!B$3:B$1000,'Stats for predictor'!B374,Formulas!C$3:C$1000,'Stats for predictor'!C374,Formulas!AC$3:AC$1000,3)</f>
        <v>0</v>
      </c>
      <c r="H374">
        <f>COUNTIFS(Formulas!B$3:B$1000,'Stats for predictor'!B374,Formulas!C$3:C$1000,'Stats for predictor'!C374,Formulas!AC$3:AC$1000,2)</f>
        <v>0</v>
      </c>
      <c r="I374">
        <f>COUNTIFS(Formulas!B$3:B$1000,'Stats for predictor'!B374,Formulas!C$3:C$1000,'Stats for predictor'!C374,Formulas!AC$3:AC$1000,1)</f>
        <v>0</v>
      </c>
      <c r="J374">
        <f>COUNTIFS(Formulas!B$3:B$1000,'Stats for predictor'!B374,Formulas!C$3:C$1000,'Stats for predictor'!C374,Formulas!AC$3:AC$1000,0)</f>
        <v>888</v>
      </c>
      <c r="K374">
        <f>Formulas!P375</f>
        <v>0</v>
      </c>
      <c r="L374">
        <f>Formulas!R375</f>
        <v>0</v>
      </c>
      <c r="M374">
        <f>Formulas!T423</f>
        <v>0</v>
      </c>
      <c r="N374" s="15" t="e">
        <f>Formulas!V375</f>
        <v>#DIV/0!</v>
      </c>
      <c r="O374">
        <f>Formulas!U375</f>
        <v>0</v>
      </c>
      <c r="P374" s="15" t="e">
        <f>Formulas!W375</f>
        <v>#DIV/0!</v>
      </c>
    </row>
    <row r="375" spans="1:16">
      <c r="A375">
        <f>Formulas!A376</f>
        <v>0</v>
      </c>
      <c r="B375">
        <f>Formulas!B376</f>
        <v>0</v>
      </c>
      <c r="C375">
        <f>Formulas!C376</f>
        <v>0</v>
      </c>
      <c r="D375">
        <f>Formulas!AC376</f>
        <v>0</v>
      </c>
      <c r="E375">
        <f t="shared" si="5"/>
        <v>0</v>
      </c>
      <c r="F375">
        <f>COUNTIFS(Formulas!B$3:B$1000,'Stats for predictor'!B375,Formulas!C$3:C$1000,'Stats for predictor'!C375,Formulas!AC$3:AC$1000,4)</f>
        <v>0</v>
      </c>
      <c r="G375">
        <f>COUNTIFS(Formulas!B$3:B$1000,'Stats for predictor'!B375,Formulas!C$3:C$1000,'Stats for predictor'!C375,Formulas!AC$3:AC$1000,3)</f>
        <v>0</v>
      </c>
      <c r="H375">
        <f>COUNTIFS(Formulas!B$3:B$1000,'Stats for predictor'!B375,Formulas!C$3:C$1000,'Stats for predictor'!C375,Formulas!AC$3:AC$1000,2)</f>
        <v>0</v>
      </c>
      <c r="I375">
        <f>COUNTIFS(Formulas!B$3:B$1000,'Stats for predictor'!B375,Formulas!C$3:C$1000,'Stats for predictor'!C375,Formulas!AC$3:AC$1000,1)</f>
        <v>0</v>
      </c>
      <c r="J375">
        <f>COUNTIFS(Formulas!B$3:B$1000,'Stats for predictor'!B375,Formulas!C$3:C$1000,'Stats for predictor'!C375,Formulas!AC$3:AC$1000,0)</f>
        <v>888</v>
      </c>
      <c r="K375">
        <f>Formulas!P376</f>
        <v>0</v>
      </c>
      <c r="L375">
        <f>Formulas!R376</f>
        <v>0</v>
      </c>
      <c r="M375">
        <f>Formulas!T424</f>
        <v>0</v>
      </c>
      <c r="N375" s="15" t="e">
        <f>Formulas!V376</f>
        <v>#DIV/0!</v>
      </c>
      <c r="O375">
        <f>Formulas!U376</f>
        <v>0</v>
      </c>
      <c r="P375" s="15" t="e">
        <f>Formulas!W376</f>
        <v>#DIV/0!</v>
      </c>
    </row>
    <row r="376" spans="1:16">
      <c r="A376">
        <f>Formulas!A377</f>
        <v>0</v>
      </c>
      <c r="B376">
        <f>Formulas!B377</f>
        <v>0</v>
      </c>
      <c r="C376">
        <f>Formulas!C377</f>
        <v>0</v>
      </c>
      <c r="D376">
        <f>Formulas!AC377</f>
        <v>0</v>
      </c>
      <c r="E376">
        <f t="shared" si="5"/>
        <v>0</v>
      </c>
      <c r="F376">
        <f>COUNTIFS(Formulas!B$3:B$1000,'Stats for predictor'!B376,Formulas!C$3:C$1000,'Stats for predictor'!C376,Formulas!AC$3:AC$1000,4)</f>
        <v>0</v>
      </c>
      <c r="G376">
        <f>COUNTIFS(Formulas!B$3:B$1000,'Stats for predictor'!B376,Formulas!C$3:C$1000,'Stats for predictor'!C376,Formulas!AC$3:AC$1000,3)</f>
        <v>0</v>
      </c>
      <c r="H376">
        <f>COUNTIFS(Formulas!B$3:B$1000,'Stats for predictor'!B376,Formulas!C$3:C$1000,'Stats for predictor'!C376,Formulas!AC$3:AC$1000,2)</f>
        <v>0</v>
      </c>
      <c r="I376">
        <f>COUNTIFS(Formulas!B$3:B$1000,'Stats for predictor'!B376,Formulas!C$3:C$1000,'Stats for predictor'!C376,Formulas!AC$3:AC$1000,1)</f>
        <v>0</v>
      </c>
      <c r="J376">
        <f>COUNTIFS(Formulas!B$3:B$1000,'Stats for predictor'!B376,Formulas!C$3:C$1000,'Stats for predictor'!C376,Formulas!AC$3:AC$1000,0)</f>
        <v>888</v>
      </c>
      <c r="K376">
        <f>Formulas!P377</f>
        <v>0</v>
      </c>
      <c r="L376">
        <f>Formulas!R377</f>
        <v>0</v>
      </c>
      <c r="M376">
        <f>Formulas!T425</f>
        <v>0</v>
      </c>
      <c r="N376" s="15" t="e">
        <f>Formulas!V377</f>
        <v>#DIV/0!</v>
      </c>
      <c r="O376">
        <f>Formulas!U377</f>
        <v>0</v>
      </c>
      <c r="P376" s="15" t="e">
        <f>Formulas!W377</f>
        <v>#DIV/0!</v>
      </c>
    </row>
    <row r="377" spans="1:16">
      <c r="A377">
        <f>Formulas!A378</f>
        <v>0</v>
      </c>
      <c r="B377">
        <f>Formulas!B378</f>
        <v>0</v>
      </c>
      <c r="C377">
        <f>Formulas!C378</f>
        <v>0</v>
      </c>
      <c r="D377">
        <f>Formulas!AC378</f>
        <v>0</v>
      </c>
      <c r="E377">
        <f t="shared" si="5"/>
        <v>0</v>
      </c>
      <c r="F377">
        <f>COUNTIFS(Formulas!B$3:B$1000,'Stats for predictor'!B377,Formulas!C$3:C$1000,'Stats for predictor'!C377,Formulas!AC$3:AC$1000,4)</f>
        <v>0</v>
      </c>
      <c r="G377">
        <f>COUNTIFS(Formulas!B$3:B$1000,'Stats for predictor'!B377,Formulas!C$3:C$1000,'Stats for predictor'!C377,Formulas!AC$3:AC$1000,3)</f>
        <v>0</v>
      </c>
      <c r="H377">
        <f>COUNTIFS(Formulas!B$3:B$1000,'Stats for predictor'!B377,Formulas!C$3:C$1000,'Stats for predictor'!C377,Formulas!AC$3:AC$1000,2)</f>
        <v>0</v>
      </c>
      <c r="I377">
        <f>COUNTIFS(Formulas!B$3:B$1000,'Stats for predictor'!B377,Formulas!C$3:C$1000,'Stats for predictor'!C377,Formulas!AC$3:AC$1000,1)</f>
        <v>0</v>
      </c>
      <c r="J377">
        <f>COUNTIFS(Formulas!B$3:B$1000,'Stats for predictor'!B377,Formulas!C$3:C$1000,'Stats for predictor'!C377,Formulas!AC$3:AC$1000,0)</f>
        <v>888</v>
      </c>
      <c r="K377">
        <f>Formulas!P378</f>
        <v>0</v>
      </c>
      <c r="L377">
        <f>Formulas!R378</f>
        <v>0</v>
      </c>
      <c r="M377">
        <f>Formulas!T426</f>
        <v>0</v>
      </c>
      <c r="N377" s="15" t="e">
        <f>Formulas!V378</f>
        <v>#DIV/0!</v>
      </c>
      <c r="O377">
        <f>Formulas!U378</f>
        <v>0</v>
      </c>
      <c r="P377" s="15" t="e">
        <f>Formulas!W378</f>
        <v>#DIV/0!</v>
      </c>
    </row>
    <row r="378" spans="1:16">
      <c r="A378">
        <f>Formulas!A379</f>
        <v>0</v>
      </c>
      <c r="B378">
        <f>Formulas!B379</f>
        <v>0</v>
      </c>
      <c r="C378">
        <f>Formulas!C379</f>
        <v>0</v>
      </c>
      <c r="D378">
        <f>Formulas!AC379</f>
        <v>0</v>
      </c>
      <c r="E378">
        <f t="shared" si="5"/>
        <v>0</v>
      </c>
      <c r="F378">
        <f>COUNTIFS(Formulas!B$3:B$1000,'Stats for predictor'!B378,Formulas!C$3:C$1000,'Stats for predictor'!C378,Formulas!AC$3:AC$1000,4)</f>
        <v>0</v>
      </c>
      <c r="G378">
        <f>COUNTIFS(Formulas!B$3:B$1000,'Stats for predictor'!B378,Formulas!C$3:C$1000,'Stats for predictor'!C378,Formulas!AC$3:AC$1000,3)</f>
        <v>0</v>
      </c>
      <c r="H378">
        <f>COUNTIFS(Formulas!B$3:B$1000,'Stats for predictor'!B378,Formulas!C$3:C$1000,'Stats for predictor'!C378,Formulas!AC$3:AC$1000,2)</f>
        <v>0</v>
      </c>
      <c r="I378">
        <f>COUNTIFS(Formulas!B$3:B$1000,'Stats for predictor'!B378,Formulas!C$3:C$1000,'Stats for predictor'!C378,Formulas!AC$3:AC$1000,1)</f>
        <v>0</v>
      </c>
      <c r="J378">
        <f>COUNTIFS(Formulas!B$3:B$1000,'Stats for predictor'!B378,Formulas!C$3:C$1000,'Stats for predictor'!C378,Formulas!AC$3:AC$1000,0)</f>
        <v>888</v>
      </c>
      <c r="K378">
        <f>Formulas!P379</f>
        <v>0</v>
      </c>
      <c r="L378">
        <f>Formulas!R379</f>
        <v>0</v>
      </c>
      <c r="M378">
        <f>Formulas!T427</f>
        <v>0</v>
      </c>
      <c r="N378" s="15" t="e">
        <f>Formulas!V379</f>
        <v>#DIV/0!</v>
      </c>
      <c r="O378">
        <f>Formulas!U379</f>
        <v>0</v>
      </c>
      <c r="P378" s="15" t="e">
        <f>Formulas!W379</f>
        <v>#DIV/0!</v>
      </c>
    </row>
    <row r="379" spans="1:16">
      <c r="A379">
        <f>Formulas!A380</f>
        <v>0</v>
      </c>
      <c r="B379">
        <f>Formulas!B380</f>
        <v>0</v>
      </c>
      <c r="C379">
        <f>Formulas!C380</f>
        <v>0</v>
      </c>
      <c r="D379">
        <f>Formulas!AC380</f>
        <v>0</v>
      </c>
      <c r="E379">
        <f t="shared" si="5"/>
        <v>0</v>
      </c>
      <c r="F379">
        <f>COUNTIFS(Formulas!B$3:B$1000,'Stats for predictor'!B379,Formulas!C$3:C$1000,'Stats for predictor'!C379,Formulas!AC$3:AC$1000,4)</f>
        <v>0</v>
      </c>
      <c r="G379">
        <f>COUNTIFS(Formulas!B$3:B$1000,'Stats for predictor'!B379,Formulas!C$3:C$1000,'Stats for predictor'!C379,Formulas!AC$3:AC$1000,3)</f>
        <v>0</v>
      </c>
      <c r="H379">
        <f>COUNTIFS(Formulas!B$3:B$1000,'Stats for predictor'!B379,Formulas!C$3:C$1000,'Stats for predictor'!C379,Formulas!AC$3:AC$1000,2)</f>
        <v>0</v>
      </c>
      <c r="I379">
        <f>COUNTIFS(Formulas!B$3:B$1000,'Stats for predictor'!B379,Formulas!C$3:C$1000,'Stats for predictor'!C379,Formulas!AC$3:AC$1000,1)</f>
        <v>0</v>
      </c>
      <c r="J379">
        <f>COUNTIFS(Formulas!B$3:B$1000,'Stats for predictor'!B379,Formulas!C$3:C$1000,'Stats for predictor'!C379,Formulas!AC$3:AC$1000,0)</f>
        <v>888</v>
      </c>
      <c r="K379">
        <f>Formulas!P380</f>
        <v>0</v>
      </c>
      <c r="L379">
        <f>Formulas!R380</f>
        <v>0</v>
      </c>
      <c r="M379">
        <f>Formulas!T428</f>
        <v>0</v>
      </c>
      <c r="N379" s="15" t="e">
        <f>Formulas!V380</f>
        <v>#DIV/0!</v>
      </c>
      <c r="O379">
        <f>Formulas!U380</f>
        <v>0</v>
      </c>
      <c r="P379" s="15" t="e">
        <f>Formulas!W380</f>
        <v>#DIV/0!</v>
      </c>
    </row>
    <row r="380" spans="1:16">
      <c r="A380">
        <f>Formulas!A381</f>
        <v>0</v>
      </c>
      <c r="B380">
        <f>Formulas!B381</f>
        <v>0</v>
      </c>
      <c r="C380">
        <f>Formulas!C381</f>
        <v>0</v>
      </c>
      <c r="D380">
        <f>Formulas!AC381</f>
        <v>0</v>
      </c>
      <c r="E380">
        <f t="shared" si="5"/>
        <v>0</v>
      </c>
      <c r="F380">
        <f>COUNTIFS(Formulas!B$3:B$1000,'Stats for predictor'!B380,Formulas!C$3:C$1000,'Stats for predictor'!C380,Formulas!AC$3:AC$1000,4)</f>
        <v>0</v>
      </c>
      <c r="G380">
        <f>COUNTIFS(Formulas!B$3:B$1000,'Stats for predictor'!B380,Formulas!C$3:C$1000,'Stats for predictor'!C380,Formulas!AC$3:AC$1000,3)</f>
        <v>0</v>
      </c>
      <c r="H380">
        <f>COUNTIFS(Formulas!B$3:B$1000,'Stats for predictor'!B380,Formulas!C$3:C$1000,'Stats for predictor'!C380,Formulas!AC$3:AC$1000,2)</f>
        <v>0</v>
      </c>
      <c r="I380">
        <f>COUNTIFS(Formulas!B$3:B$1000,'Stats for predictor'!B380,Formulas!C$3:C$1000,'Stats for predictor'!C380,Formulas!AC$3:AC$1000,1)</f>
        <v>0</v>
      </c>
      <c r="J380">
        <f>COUNTIFS(Formulas!B$3:B$1000,'Stats for predictor'!B380,Formulas!C$3:C$1000,'Stats for predictor'!C380,Formulas!AC$3:AC$1000,0)</f>
        <v>888</v>
      </c>
      <c r="K380">
        <f>Formulas!P381</f>
        <v>0</v>
      </c>
      <c r="L380">
        <f>Formulas!R381</f>
        <v>0</v>
      </c>
      <c r="M380">
        <f>Formulas!T429</f>
        <v>0</v>
      </c>
      <c r="N380" s="15" t="e">
        <f>Formulas!V381</f>
        <v>#DIV/0!</v>
      </c>
      <c r="O380">
        <f>Formulas!U381</f>
        <v>0</v>
      </c>
      <c r="P380" s="15" t="e">
        <f>Formulas!W381</f>
        <v>#DIV/0!</v>
      </c>
    </row>
    <row r="381" spans="1:16">
      <c r="A381">
        <f>Formulas!A382</f>
        <v>0</v>
      </c>
      <c r="B381">
        <f>Formulas!B382</f>
        <v>0</v>
      </c>
      <c r="C381">
        <f>Formulas!C382</f>
        <v>0</v>
      </c>
      <c r="D381">
        <f>Formulas!AC382</f>
        <v>0</v>
      </c>
      <c r="E381">
        <f t="shared" si="5"/>
        <v>0</v>
      </c>
      <c r="F381">
        <f>COUNTIFS(Formulas!B$3:B$1000,'Stats for predictor'!B381,Formulas!C$3:C$1000,'Stats for predictor'!C381,Formulas!AC$3:AC$1000,4)</f>
        <v>0</v>
      </c>
      <c r="G381">
        <f>COUNTIFS(Formulas!B$3:B$1000,'Stats for predictor'!B381,Formulas!C$3:C$1000,'Stats for predictor'!C381,Formulas!AC$3:AC$1000,3)</f>
        <v>0</v>
      </c>
      <c r="H381">
        <f>COUNTIFS(Formulas!B$3:B$1000,'Stats for predictor'!B381,Formulas!C$3:C$1000,'Stats for predictor'!C381,Formulas!AC$3:AC$1000,2)</f>
        <v>0</v>
      </c>
      <c r="I381">
        <f>COUNTIFS(Formulas!B$3:B$1000,'Stats for predictor'!B381,Formulas!C$3:C$1000,'Stats for predictor'!C381,Formulas!AC$3:AC$1000,1)</f>
        <v>0</v>
      </c>
      <c r="J381">
        <f>COUNTIFS(Formulas!B$3:B$1000,'Stats for predictor'!B381,Formulas!C$3:C$1000,'Stats for predictor'!C381,Formulas!AC$3:AC$1000,0)</f>
        <v>888</v>
      </c>
      <c r="K381">
        <f>Formulas!P382</f>
        <v>0</v>
      </c>
      <c r="L381">
        <f>Formulas!R382</f>
        <v>0</v>
      </c>
      <c r="M381">
        <f>Formulas!T430</f>
        <v>0</v>
      </c>
      <c r="N381" s="15" t="e">
        <f>Formulas!V382</f>
        <v>#DIV/0!</v>
      </c>
      <c r="O381">
        <f>Formulas!U382</f>
        <v>0</v>
      </c>
      <c r="P381" s="15" t="e">
        <f>Formulas!W382</f>
        <v>#DIV/0!</v>
      </c>
    </row>
    <row r="382" spans="1:16">
      <c r="A382">
        <f>Formulas!A383</f>
        <v>0</v>
      </c>
      <c r="B382">
        <f>Formulas!B383</f>
        <v>0</v>
      </c>
      <c r="C382">
        <f>Formulas!C383</f>
        <v>0</v>
      </c>
      <c r="D382">
        <f>Formulas!AC383</f>
        <v>0</v>
      </c>
      <c r="E382">
        <f t="shared" si="5"/>
        <v>0</v>
      </c>
      <c r="F382">
        <f>COUNTIFS(Formulas!B$3:B$1000,'Stats for predictor'!B382,Formulas!C$3:C$1000,'Stats for predictor'!C382,Formulas!AC$3:AC$1000,4)</f>
        <v>0</v>
      </c>
      <c r="G382">
        <f>COUNTIFS(Formulas!B$3:B$1000,'Stats for predictor'!B382,Formulas!C$3:C$1000,'Stats for predictor'!C382,Formulas!AC$3:AC$1000,3)</f>
        <v>0</v>
      </c>
      <c r="H382">
        <f>COUNTIFS(Formulas!B$3:B$1000,'Stats for predictor'!B382,Formulas!C$3:C$1000,'Stats for predictor'!C382,Formulas!AC$3:AC$1000,2)</f>
        <v>0</v>
      </c>
      <c r="I382">
        <f>COUNTIFS(Formulas!B$3:B$1000,'Stats for predictor'!B382,Formulas!C$3:C$1000,'Stats for predictor'!C382,Formulas!AC$3:AC$1000,1)</f>
        <v>0</v>
      </c>
      <c r="J382">
        <f>COUNTIFS(Formulas!B$3:B$1000,'Stats for predictor'!B382,Formulas!C$3:C$1000,'Stats for predictor'!C382,Formulas!AC$3:AC$1000,0)</f>
        <v>888</v>
      </c>
      <c r="K382">
        <f>Formulas!P383</f>
        <v>0</v>
      </c>
      <c r="L382">
        <f>Formulas!R383</f>
        <v>0</v>
      </c>
      <c r="M382">
        <f>Formulas!T431</f>
        <v>0</v>
      </c>
      <c r="N382" s="15" t="e">
        <f>Formulas!V383</f>
        <v>#DIV/0!</v>
      </c>
      <c r="O382">
        <f>Formulas!U383</f>
        <v>0</v>
      </c>
      <c r="P382" s="15" t="e">
        <f>Formulas!W383</f>
        <v>#DIV/0!</v>
      </c>
    </row>
    <row r="383" spans="1:16">
      <c r="A383">
        <f>Formulas!A384</f>
        <v>0</v>
      </c>
      <c r="B383">
        <f>Formulas!B384</f>
        <v>0</v>
      </c>
      <c r="C383">
        <f>Formulas!C384</f>
        <v>0</v>
      </c>
      <c r="D383">
        <f>Formulas!AC384</f>
        <v>0</v>
      </c>
      <c r="E383">
        <f t="shared" si="5"/>
        <v>0</v>
      </c>
      <c r="F383">
        <f>COUNTIFS(Formulas!B$3:B$1000,'Stats for predictor'!B383,Formulas!C$3:C$1000,'Stats for predictor'!C383,Formulas!AC$3:AC$1000,4)</f>
        <v>0</v>
      </c>
      <c r="G383">
        <f>COUNTIFS(Formulas!B$3:B$1000,'Stats for predictor'!B383,Formulas!C$3:C$1000,'Stats for predictor'!C383,Formulas!AC$3:AC$1000,3)</f>
        <v>0</v>
      </c>
      <c r="H383">
        <f>COUNTIFS(Formulas!B$3:B$1000,'Stats for predictor'!B383,Formulas!C$3:C$1000,'Stats for predictor'!C383,Formulas!AC$3:AC$1000,2)</f>
        <v>0</v>
      </c>
      <c r="I383">
        <f>COUNTIFS(Formulas!B$3:B$1000,'Stats for predictor'!B383,Formulas!C$3:C$1000,'Stats for predictor'!C383,Formulas!AC$3:AC$1000,1)</f>
        <v>0</v>
      </c>
      <c r="J383">
        <f>COUNTIFS(Formulas!B$3:B$1000,'Stats for predictor'!B383,Formulas!C$3:C$1000,'Stats for predictor'!C383,Formulas!AC$3:AC$1000,0)</f>
        <v>888</v>
      </c>
      <c r="K383">
        <f>Formulas!P384</f>
        <v>0</v>
      </c>
      <c r="L383">
        <f>Formulas!R384</f>
        <v>0</v>
      </c>
      <c r="M383">
        <f>Formulas!T432</f>
        <v>0</v>
      </c>
      <c r="N383" s="15" t="e">
        <f>Formulas!V384</f>
        <v>#DIV/0!</v>
      </c>
      <c r="O383">
        <f>Formulas!U384</f>
        <v>0</v>
      </c>
      <c r="P383" s="15" t="e">
        <f>Formulas!W384</f>
        <v>#DIV/0!</v>
      </c>
    </row>
    <row r="384" spans="1:16">
      <c r="A384">
        <f>Formulas!A385</f>
        <v>0</v>
      </c>
      <c r="B384">
        <f>Formulas!B385</f>
        <v>0</v>
      </c>
      <c r="C384">
        <f>Formulas!C385</f>
        <v>0</v>
      </c>
      <c r="D384">
        <f>Formulas!AC385</f>
        <v>0</v>
      </c>
      <c r="E384">
        <f t="shared" si="5"/>
        <v>0</v>
      </c>
      <c r="F384">
        <f>COUNTIFS(Formulas!B$3:B$1000,'Stats for predictor'!B384,Formulas!C$3:C$1000,'Stats for predictor'!C384,Formulas!AC$3:AC$1000,4)</f>
        <v>0</v>
      </c>
      <c r="G384">
        <f>COUNTIFS(Formulas!B$3:B$1000,'Stats for predictor'!B384,Formulas!C$3:C$1000,'Stats for predictor'!C384,Formulas!AC$3:AC$1000,3)</f>
        <v>0</v>
      </c>
      <c r="H384">
        <f>COUNTIFS(Formulas!B$3:B$1000,'Stats for predictor'!B384,Formulas!C$3:C$1000,'Stats for predictor'!C384,Formulas!AC$3:AC$1000,2)</f>
        <v>0</v>
      </c>
      <c r="I384">
        <f>COUNTIFS(Formulas!B$3:B$1000,'Stats for predictor'!B384,Formulas!C$3:C$1000,'Stats for predictor'!C384,Formulas!AC$3:AC$1000,1)</f>
        <v>0</v>
      </c>
      <c r="J384">
        <f>COUNTIFS(Formulas!B$3:B$1000,'Stats for predictor'!B384,Formulas!C$3:C$1000,'Stats for predictor'!C384,Formulas!AC$3:AC$1000,0)</f>
        <v>888</v>
      </c>
      <c r="K384">
        <f>Formulas!P385</f>
        <v>0</v>
      </c>
      <c r="L384">
        <f>Formulas!R385</f>
        <v>0</v>
      </c>
      <c r="M384">
        <f>Formulas!T433</f>
        <v>0</v>
      </c>
      <c r="N384" s="15" t="e">
        <f>Formulas!V385</f>
        <v>#DIV/0!</v>
      </c>
      <c r="O384">
        <f>Formulas!U385</f>
        <v>0</v>
      </c>
      <c r="P384" s="15" t="e">
        <f>Formulas!W385</f>
        <v>#DIV/0!</v>
      </c>
    </row>
    <row r="385" spans="1:16">
      <c r="A385">
        <f>Formulas!A386</f>
        <v>0</v>
      </c>
      <c r="B385">
        <f>Formulas!B386</f>
        <v>0</v>
      </c>
      <c r="C385">
        <f>Formulas!C386</f>
        <v>0</v>
      </c>
      <c r="D385">
        <f>Formulas!AC386</f>
        <v>0</v>
      </c>
      <c r="E385">
        <f t="shared" si="5"/>
        <v>0</v>
      </c>
      <c r="F385">
        <f>COUNTIFS(Formulas!B$3:B$1000,'Stats for predictor'!B385,Formulas!C$3:C$1000,'Stats for predictor'!C385,Formulas!AC$3:AC$1000,4)</f>
        <v>0</v>
      </c>
      <c r="G385">
        <f>COUNTIFS(Formulas!B$3:B$1000,'Stats for predictor'!B385,Formulas!C$3:C$1000,'Stats for predictor'!C385,Formulas!AC$3:AC$1000,3)</f>
        <v>0</v>
      </c>
      <c r="H385">
        <f>COUNTIFS(Formulas!B$3:B$1000,'Stats for predictor'!B385,Formulas!C$3:C$1000,'Stats for predictor'!C385,Formulas!AC$3:AC$1000,2)</f>
        <v>0</v>
      </c>
      <c r="I385">
        <f>COUNTIFS(Formulas!B$3:B$1000,'Stats for predictor'!B385,Formulas!C$3:C$1000,'Stats for predictor'!C385,Formulas!AC$3:AC$1000,1)</f>
        <v>0</v>
      </c>
      <c r="J385">
        <f>COUNTIFS(Formulas!B$3:B$1000,'Stats for predictor'!B385,Formulas!C$3:C$1000,'Stats for predictor'!C385,Formulas!AC$3:AC$1000,0)</f>
        <v>888</v>
      </c>
      <c r="K385">
        <f>Formulas!P386</f>
        <v>0</v>
      </c>
      <c r="L385">
        <f>Formulas!R386</f>
        <v>0</v>
      </c>
      <c r="M385">
        <f>Formulas!T434</f>
        <v>0</v>
      </c>
      <c r="N385" s="15" t="e">
        <f>Formulas!V386</f>
        <v>#DIV/0!</v>
      </c>
      <c r="O385">
        <f>Formulas!U386</f>
        <v>0</v>
      </c>
      <c r="P385" s="15" t="e">
        <f>Formulas!W386</f>
        <v>#DIV/0!</v>
      </c>
    </row>
    <row r="386" spans="1:16">
      <c r="A386">
        <f>Formulas!A387</f>
        <v>0</v>
      </c>
      <c r="B386">
        <f>Formulas!B387</f>
        <v>0</v>
      </c>
      <c r="C386">
        <f>Formulas!C387</f>
        <v>0</v>
      </c>
      <c r="D386">
        <f>Formulas!AC387</f>
        <v>0</v>
      </c>
      <c r="E386">
        <f t="shared" si="5"/>
        <v>0</v>
      </c>
      <c r="F386">
        <f>COUNTIFS(Formulas!B$3:B$1000,'Stats for predictor'!B386,Formulas!C$3:C$1000,'Stats for predictor'!C386,Formulas!AC$3:AC$1000,4)</f>
        <v>0</v>
      </c>
      <c r="G386">
        <f>COUNTIFS(Formulas!B$3:B$1000,'Stats for predictor'!B386,Formulas!C$3:C$1000,'Stats for predictor'!C386,Formulas!AC$3:AC$1000,3)</f>
        <v>0</v>
      </c>
      <c r="H386">
        <f>COUNTIFS(Formulas!B$3:B$1000,'Stats for predictor'!B386,Formulas!C$3:C$1000,'Stats for predictor'!C386,Formulas!AC$3:AC$1000,2)</f>
        <v>0</v>
      </c>
      <c r="I386">
        <f>COUNTIFS(Formulas!B$3:B$1000,'Stats for predictor'!B386,Formulas!C$3:C$1000,'Stats for predictor'!C386,Formulas!AC$3:AC$1000,1)</f>
        <v>0</v>
      </c>
      <c r="J386">
        <f>COUNTIFS(Formulas!B$3:B$1000,'Stats for predictor'!B386,Formulas!C$3:C$1000,'Stats for predictor'!C386,Formulas!AC$3:AC$1000,0)</f>
        <v>888</v>
      </c>
      <c r="K386">
        <f>Formulas!P387</f>
        <v>0</v>
      </c>
      <c r="L386">
        <f>Formulas!R387</f>
        <v>0</v>
      </c>
      <c r="M386">
        <f>Formulas!T435</f>
        <v>0</v>
      </c>
      <c r="N386" s="15" t="e">
        <f>Formulas!V387</f>
        <v>#DIV/0!</v>
      </c>
      <c r="O386">
        <f>Formulas!U387</f>
        <v>0</v>
      </c>
      <c r="P386" s="15" t="e">
        <f>Formulas!W387</f>
        <v>#DIV/0!</v>
      </c>
    </row>
    <row r="387" spans="1:16">
      <c r="A387">
        <f>Formulas!A388</f>
        <v>0</v>
      </c>
      <c r="B387">
        <f>Formulas!B388</f>
        <v>0</v>
      </c>
      <c r="C387">
        <f>Formulas!C388</f>
        <v>0</v>
      </c>
      <c r="D387">
        <f>Formulas!AC388</f>
        <v>0</v>
      </c>
      <c r="E387">
        <f t="shared" ref="E387:E450" si="6">IF(F387&gt;0,4,IF(G387&gt;0,3,IF(H387&gt;0,2,IF(I387&gt;0,1,0))))</f>
        <v>0</v>
      </c>
      <c r="F387">
        <f>COUNTIFS(Formulas!B$3:B$1000,'Stats for predictor'!B387,Formulas!C$3:C$1000,'Stats for predictor'!C387,Formulas!AC$3:AC$1000,4)</f>
        <v>0</v>
      </c>
      <c r="G387">
        <f>COUNTIFS(Formulas!B$3:B$1000,'Stats for predictor'!B387,Formulas!C$3:C$1000,'Stats for predictor'!C387,Formulas!AC$3:AC$1000,3)</f>
        <v>0</v>
      </c>
      <c r="H387">
        <f>COUNTIFS(Formulas!B$3:B$1000,'Stats for predictor'!B387,Formulas!C$3:C$1000,'Stats for predictor'!C387,Formulas!AC$3:AC$1000,2)</f>
        <v>0</v>
      </c>
      <c r="I387">
        <f>COUNTIFS(Formulas!B$3:B$1000,'Stats for predictor'!B387,Formulas!C$3:C$1000,'Stats for predictor'!C387,Formulas!AC$3:AC$1000,1)</f>
        <v>0</v>
      </c>
      <c r="J387">
        <f>COUNTIFS(Formulas!B$3:B$1000,'Stats for predictor'!B387,Formulas!C$3:C$1000,'Stats for predictor'!C387,Formulas!AC$3:AC$1000,0)</f>
        <v>888</v>
      </c>
      <c r="K387">
        <f>Formulas!P388</f>
        <v>0</v>
      </c>
      <c r="L387">
        <f>Formulas!R388</f>
        <v>0</v>
      </c>
      <c r="M387">
        <f>Formulas!T436</f>
        <v>0</v>
      </c>
      <c r="N387" s="15" t="e">
        <f>Formulas!V388</f>
        <v>#DIV/0!</v>
      </c>
      <c r="O387">
        <f>Formulas!U388</f>
        <v>0</v>
      </c>
      <c r="P387" s="15" t="e">
        <f>Formulas!W388</f>
        <v>#DIV/0!</v>
      </c>
    </row>
    <row r="388" spans="1:16">
      <c r="A388">
        <f>Formulas!A389</f>
        <v>0</v>
      </c>
      <c r="B388">
        <f>Formulas!B389</f>
        <v>0</v>
      </c>
      <c r="C388">
        <f>Formulas!C389</f>
        <v>0</v>
      </c>
      <c r="D388">
        <f>Formulas!AC389</f>
        <v>0</v>
      </c>
      <c r="E388">
        <f t="shared" si="6"/>
        <v>0</v>
      </c>
      <c r="F388">
        <f>COUNTIFS(Formulas!B$3:B$1000,'Stats for predictor'!B388,Formulas!C$3:C$1000,'Stats for predictor'!C388,Formulas!AC$3:AC$1000,4)</f>
        <v>0</v>
      </c>
      <c r="G388">
        <f>COUNTIFS(Formulas!B$3:B$1000,'Stats for predictor'!B388,Formulas!C$3:C$1000,'Stats for predictor'!C388,Formulas!AC$3:AC$1000,3)</f>
        <v>0</v>
      </c>
      <c r="H388">
        <f>COUNTIFS(Formulas!B$3:B$1000,'Stats for predictor'!B388,Formulas!C$3:C$1000,'Stats for predictor'!C388,Formulas!AC$3:AC$1000,2)</f>
        <v>0</v>
      </c>
      <c r="I388">
        <f>COUNTIFS(Formulas!B$3:B$1000,'Stats for predictor'!B388,Formulas!C$3:C$1000,'Stats for predictor'!C388,Formulas!AC$3:AC$1000,1)</f>
        <v>0</v>
      </c>
      <c r="J388">
        <f>COUNTIFS(Formulas!B$3:B$1000,'Stats for predictor'!B388,Formulas!C$3:C$1000,'Stats for predictor'!C388,Formulas!AC$3:AC$1000,0)</f>
        <v>888</v>
      </c>
      <c r="K388">
        <f>Formulas!P389</f>
        <v>0</v>
      </c>
      <c r="L388">
        <f>Formulas!R389</f>
        <v>0</v>
      </c>
      <c r="M388">
        <f>Formulas!T437</f>
        <v>0</v>
      </c>
      <c r="N388" s="15" t="e">
        <f>Formulas!V389</f>
        <v>#DIV/0!</v>
      </c>
      <c r="O388">
        <f>Formulas!U389</f>
        <v>0</v>
      </c>
      <c r="P388" s="15" t="e">
        <f>Formulas!W389</f>
        <v>#DIV/0!</v>
      </c>
    </row>
    <row r="389" spans="1:16">
      <c r="A389">
        <f>Formulas!A390</f>
        <v>0</v>
      </c>
      <c r="B389">
        <f>Formulas!B390</f>
        <v>0</v>
      </c>
      <c r="C389">
        <f>Formulas!C390</f>
        <v>0</v>
      </c>
      <c r="D389">
        <f>Formulas!AC390</f>
        <v>0</v>
      </c>
      <c r="E389">
        <f t="shared" si="6"/>
        <v>0</v>
      </c>
      <c r="F389">
        <f>COUNTIFS(Formulas!B$3:B$1000,'Stats for predictor'!B389,Formulas!C$3:C$1000,'Stats for predictor'!C389,Formulas!AC$3:AC$1000,4)</f>
        <v>0</v>
      </c>
      <c r="G389">
        <f>COUNTIFS(Formulas!B$3:B$1000,'Stats for predictor'!B389,Formulas!C$3:C$1000,'Stats for predictor'!C389,Formulas!AC$3:AC$1000,3)</f>
        <v>0</v>
      </c>
      <c r="H389">
        <f>COUNTIFS(Formulas!B$3:B$1000,'Stats for predictor'!B389,Formulas!C$3:C$1000,'Stats for predictor'!C389,Formulas!AC$3:AC$1000,2)</f>
        <v>0</v>
      </c>
      <c r="I389">
        <f>COUNTIFS(Formulas!B$3:B$1000,'Stats for predictor'!B389,Formulas!C$3:C$1000,'Stats for predictor'!C389,Formulas!AC$3:AC$1000,1)</f>
        <v>0</v>
      </c>
      <c r="J389">
        <f>COUNTIFS(Formulas!B$3:B$1000,'Stats for predictor'!B389,Formulas!C$3:C$1000,'Stats for predictor'!C389,Formulas!AC$3:AC$1000,0)</f>
        <v>888</v>
      </c>
      <c r="K389">
        <f>Formulas!P390</f>
        <v>0</v>
      </c>
      <c r="L389">
        <f>Formulas!R390</f>
        <v>0</v>
      </c>
      <c r="M389">
        <f>Formulas!T438</f>
        <v>0</v>
      </c>
      <c r="N389" s="15" t="e">
        <f>Formulas!V390</f>
        <v>#DIV/0!</v>
      </c>
      <c r="O389">
        <f>Formulas!U390</f>
        <v>0</v>
      </c>
      <c r="P389" s="15" t="e">
        <f>Formulas!W390</f>
        <v>#DIV/0!</v>
      </c>
    </row>
    <row r="390" spans="1:16">
      <c r="A390">
        <f>Formulas!A391</f>
        <v>0</v>
      </c>
      <c r="B390">
        <f>Formulas!B391</f>
        <v>0</v>
      </c>
      <c r="C390">
        <f>Formulas!C391</f>
        <v>0</v>
      </c>
      <c r="D390">
        <f>Formulas!AC391</f>
        <v>0</v>
      </c>
      <c r="E390">
        <f t="shared" si="6"/>
        <v>0</v>
      </c>
      <c r="F390">
        <f>COUNTIFS(Formulas!B$3:B$1000,'Stats for predictor'!B390,Formulas!C$3:C$1000,'Stats for predictor'!C390,Formulas!AC$3:AC$1000,4)</f>
        <v>0</v>
      </c>
      <c r="G390">
        <f>COUNTIFS(Formulas!B$3:B$1000,'Stats for predictor'!B390,Formulas!C$3:C$1000,'Stats for predictor'!C390,Formulas!AC$3:AC$1000,3)</f>
        <v>0</v>
      </c>
      <c r="H390">
        <f>COUNTIFS(Formulas!B$3:B$1000,'Stats for predictor'!B390,Formulas!C$3:C$1000,'Stats for predictor'!C390,Formulas!AC$3:AC$1000,2)</f>
        <v>0</v>
      </c>
      <c r="I390">
        <f>COUNTIFS(Formulas!B$3:B$1000,'Stats for predictor'!B390,Formulas!C$3:C$1000,'Stats for predictor'!C390,Formulas!AC$3:AC$1000,1)</f>
        <v>0</v>
      </c>
      <c r="J390">
        <f>COUNTIFS(Formulas!B$3:B$1000,'Stats for predictor'!B390,Formulas!C$3:C$1000,'Stats for predictor'!C390,Formulas!AC$3:AC$1000,0)</f>
        <v>888</v>
      </c>
      <c r="K390">
        <f>Formulas!P391</f>
        <v>0</v>
      </c>
      <c r="L390">
        <f>Formulas!R391</f>
        <v>0</v>
      </c>
      <c r="M390">
        <f>Formulas!T439</f>
        <v>0</v>
      </c>
      <c r="N390" s="15" t="e">
        <f>Formulas!V391</f>
        <v>#DIV/0!</v>
      </c>
      <c r="O390">
        <f>Formulas!U391</f>
        <v>0</v>
      </c>
      <c r="P390" s="15" t="e">
        <f>Formulas!W391</f>
        <v>#DIV/0!</v>
      </c>
    </row>
    <row r="391" spans="1:16">
      <c r="A391">
        <f>Formulas!A392</f>
        <v>0</v>
      </c>
      <c r="B391">
        <f>Formulas!B392</f>
        <v>0</v>
      </c>
      <c r="C391">
        <f>Formulas!C392</f>
        <v>0</v>
      </c>
      <c r="D391">
        <f>Formulas!AC392</f>
        <v>0</v>
      </c>
      <c r="E391">
        <f t="shared" si="6"/>
        <v>0</v>
      </c>
      <c r="F391">
        <f>COUNTIFS(Formulas!B$3:B$1000,'Stats for predictor'!B391,Formulas!C$3:C$1000,'Stats for predictor'!C391,Formulas!AC$3:AC$1000,4)</f>
        <v>0</v>
      </c>
      <c r="G391">
        <f>COUNTIFS(Formulas!B$3:B$1000,'Stats for predictor'!B391,Formulas!C$3:C$1000,'Stats for predictor'!C391,Formulas!AC$3:AC$1000,3)</f>
        <v>0</v>
      </c>
      <c r="H391">
        <f>COUNTIFS(Formulas!B$3:B$1000,'Stats for predictor'!B391,Formulas!C$3:C$1000,'Stats for predictor'!C391,Formulas!AC$3:AC$1000,2)</f>
        <v>0</v>
      </c>
      <c r="I391">
        <f>COUNTIFS(Formulas!B$3:B$1000,'Stats for predictor'!B391,Formulas!C$3:C$1000,'Stats for predictor'!C391,Formulas!AC$3:AC$1000,1)</f>
        <v>0</v>
      </c>
      <c r="J391">
        <f>COUNTIFS(Formulas!B$3:B$1000,'Stats for predictor'!B391,Formulas!C$3:C$1000,'Stats for predictor'!C391,Formulas!AC$3:AC$1000,0)</f>
        <v>888</v>
      </c>
      <c r="K391">
        <f>Formulas!P392</f>
        <v>0</v>
      </c>
      <c r="L391">
        <f>Formulas!R392</f>
        <v>0</v>
      </c>
      <c r="M391">
        <f>Formulas!T440</f>
        <v>0</v>
      </c>
      <c r="N391" s="15" t="e">
        <f>Formulas!V392</f>
        <v>#DIV/0!</v>
      </c>
      <c r="O391">
        <f>Formulas!U392</f>
        <v>0</v>
      </c>
      <c r="P391" s="15" t="e">
        <f>Formulas!W392</f>
        <v>#DIV/0!</v>
      </c>
    </row>
    <row r="392" spans="1:16">
      <c r="A392">
        <f>Formulas!A393</f>
        <v>0</v>
      </c>
      <c r="B392">
        <f>Formulas!B393</f>
        <v>0</v>
      </c>
      <c r="C392">
        <f>Formulas!C393</f>
        <v>0</v>
      </c>
      <c r="D392">
        <f>Formulas!AC393</f>
        <v>0</v>
      </c>
      <c r="E392">
        <f t="shared" si="6"/>
        <v>0</v>
      </c>
      <c r="F392">
        <f>COUNTIFS(Formulas!B$3:B$1000,'Stats for predictor'!B392,Formulas!C$3:C$1000,'Stats for predictor'!C392,Formulas!AC$3:AC$1000,4)</f>
        <v>0</v>
      </c>
      <c r="G392">
        <f>COUNTIFS(Formulas!B$3:B$1000,'Stats for predictor'!B392,Formulas!C$3:C$1000,'Stats for predictor'!C392,Formulas!AC$3:AC$1000,3)</f>
        <v>0</v>
      </c>
      <c r="H392">
        <f>COUNTIFS(Formulas!B$3:B$1000,'Stats for predictor'!B392,Formulas!C$3:C$1000,'Stats for predictor'!C392,Formulas!AC$3:AC$1000,2)</f>
        <v>0</v>
      </c>
      <c r="I392">
        <f>COUNTIFS(Formulas!B$3:B$1000,'Stats for predictor'!B392,Formulas!C$3:C$1000,'Stats for predictor'!C392,Formulas!AC$3:AC$1000,1)</f>
        <v>0</v>
      </c>
      <c r="J392">
        <f>COUNTIFS(Formulas!B$3:B$1000,'Stats for predictor'!B392,Formulas!C$3:C$1000,'Stats for predictor'!C392,Formulas!AC$3:AC$1000,0)</f>
        <v>888</v>
      </c>
      <c r="K392">
        <f>Formulas!P393</f>
        <v>0</v>
      </c>
      <c r="L392">
        <f>Formulas!R393</f>
        <v>0</v>
      </c>
      <c r="M392">
        <f>Formulas!T441</f>
        <v>0</v>
      </c>
      <c r="N392" s="15" t="e">
        <f>Formulas!V393</f>
        <v>#DIV/0!</v>
      </c>
      <c r="O392">
        <f>Formulas!U393</f>
        <v>0</v>
      </c>
      <c r="P392" s="15" t="e">
        <f>Formulas!W393</f>
        <v>#DIV/0!</v>
      </c>
    </row>
    <row r="393" spans="1:16">
      <c r="A393">
        <f>Formulas!A394</f>
        <v>0</v>
      </c>
      <c r="B393">
        <f>Formulas!B394</f>
        <v>0</v>
      </c>
      <c r="C393">
        <f>Formulas!C394</f>
        <v>0</v>
      </c>
      <c r="D393">
        <f>Formulas!AC394</f>
        <v>0</v>
      </c>
      <c r="E393">
        <f t="shared" si="6"/>
        <v>0</v>
      </c>
      <c r="F393">
        <f>COUNTIFS(Formulas!B$3:B$1000,'Stats for predictor'!B393,Formulas!C$3:C$1000,'Stats for predictor'!C393,Formulas!AC$3:AC$1000,4)</f>
        <v>0</v>
      </c>
      <c r="G393">
        <f>COUNTIFS(Formulas!B$3:B$1000,'Stats for predictor'!B393,Formulas!C$3:C$1000,'Stats for predictor'!C393,Formulas!AC$3:AC$1000,3)</f>
        <v>0</v>
      </c>
      <c r="H393">
        <f>COUNTIFS(Formulas!B$3:B$1000,'Stats for predictor'!B393,Formulas!C$3:C$1000,'Stats for predictor'!C393,Formulas!AC$3:AC$1000,2)</f>
        <v>0</v>
      </c>
      <c r="I393">
        <f>COUNTIFS(Formulas!B$3:B$1000,'Stats for predictor'!B393,Formulas!C$3:C$1000,'Stats for predictor'!C393,Formulas!AC$3:AC$1000,1)</f>
        <v>0</v>
      </c>
      <c r="J393">
        <f>COUNTIFS(Formulas!B$3:B$1000,'Stats for predictor'!B393,Formulas!C$3:C$1000,'Stats for predictor'!C393,Formulas!AC$3:AC$1000,0)</f>
        <v>888</v>
      </c>
      <c r="K393">
        <f>Formulas!P394</f>
        <v>0</v>
      </c>
      <c r="L393">
        <f>Formulas!R394</f>
        <v>0</v>
      </c>
      <c r="M393">
        <f>Formulas!T442</f>
        <v>0</v>
      </c>
      <c r="N393" s="15" t="e">
        <f>Formulas!V394</f>
        <v>#DIV/0!</v>
      </c>
      <c r="O393">
        <f>Formulas!U394</f>
        <v>0</v>
      </c>
      <c r="P393" s="15" t="e">
        <f>Formulas!W394</f>
        <v>#DIV/0!</v>
      </c>
    </row>
    <row r="394" spans="1:16">
      <c r="A394">
        <f>Formulas!A395</f>
        <v>0</v>
      </c>
      <c r="B394">
        <f>Formulas!B395</f>
        <v>0</v>
      </c>
      <c r="C394">
        <f>Formulas!C395</f>
        <v>0</v>
      </c>
      <c r="D394">
        <f>Formulas!AC395</f>
        <v>0</v>
      </c>
      <c r="E394">
        <f t="shared" si="6"/>
        <v>0</v>
      </c>
      <c r="F394">
        <f>COUNTIFS(Formulas!B$3:B$1000,'Stats for predictor'!B394,Formulas!C$3:C$1000,'Stats for predictor'!C394,Formulas!AC$3:AC$1000,4)</f>
        <v>0</v>
      </c>
      <c r="G394">
        <f>COUNTIFS(Formulas!B$3:B$1000,'Stats for predictor'!B394,Formulas!C$3:C$1000,'Stats for predictor'!C394,Formulas!AC$3:AC$1000,3)</f>
        <v>0</v>
      </c>
      <c r="H394">
        <f>COUNTIFS(Formulas!B$3:B$1000,'Stats for predictor'!B394,Formulas!C$3:C$1000,'Stats for predictor'!C394,Formulas!AC$3:AC$1000,2)</f>
        <v>0</v>
      </c>
      <c r="I394">
        <f>COUNTIFS(Formulas!B$3:B$1000,'Stats for predictor'!B394,Formulas!C$3:C$1000,'Stats for predictor'!C394,Formulas!AC$3:AC$1000,1)</f>
        <v>0</v>
      </c>
      <c r="J394">
        <f>COUNTIFS(Formulas!B$3:B$1000,'Stats for predictor'!B394,Formulas!C$3:C$1000,'Stats for predictor'!C394,Formulas!AC$3:AC$1000,0)</f>
        <v>888</v>
      </c>
      <c r="K394">
        <f>Formulas!P395</f>
        <v>0</v>
      </c>
      <c r="L394">
        <f>Formulas!R395</f>
        <v>0</v>
      </c>
      <c r="M394">
        <f>Formulas!T443</f>
        <v>0</v>
      </c>
      <c r="N394" s="15" t="e">
        <f>Formulas!V395</f>
        <v>#DIV/0!</v>
      </c>
      <c r="O394">
        <f>Formulas!U395</f>
        <v>0</v>
      </c>
      <c r="P394" s="15" t="e">
        <f>Formulas!W395</f>
        <v>#DIV/0!</v>
      </c>
    </row>
    <row r="395" spans="1:16">
      <c r="A395">
        <f>Formulas!A396</f>
        <v>0</v>
      </c>
      <c r="B395">
        <f>Formulas!B396</f>
        <v>0</v>
      </c>
      <c r="C395">
        <f>Formulas!C396</f>
        <v>0</v>
      </c>
      <c r="D395">
        <f>Formulas!AC396</f>
        <v>0</v>
      </c>
      <c r="E395">
        <f t="shared" si="6"/>
        <v>0</v>
      </c>
      <c r="F395">
        <f>COUNTIFS(Formulas!B$3:B$1000,'Stats for predictor'!B395,Formulas!C$3:C$1000,'Stats for predictor'!C395,Formulas!AC$3:AC$1000,4)</f>
        <v>0</v>
      </c>
      <c r="G395">
        <f>COUNTIFS(Formulas!B$3:B$1000,'Stats for predictor'!B395,Formulas!C$3:C$1000,'Stats for predictor'!C395,Formulas!AC$3:AC$1000,3)</f>
        <v>0</v>
      </c>
      <c r="H395">
        <f>COUNTIFS(Formulas!B$3:B$1000,'Stats for predictor'!B395,Formulas!C$3:C$1000,'Stats for predictor'!C395,Formulas!AC$3:AC$1000,2)</f>
        <v>0</v>
      </c>
      <c r="I395">
        <f>COUNTIFS(Formulas!B$3:B$1000,'Stats for predictor'!B395,Formulas!C$3:C$1000,'Stats for predictor'!C395,Formulas!AC$3:AC$1000,1)</f>
        <v>0</v>
      </c>
      <c r="J395">
        <f>COUNTIFS(Formulas!B$3:B$1000,'Stats for predictor'!B395,Formulas!C$3:C$1000,'Stats for predictor'!C395,Formulas!AC$3:AC$1000,0)</f>
        <v>888</v>
      </c>
      <c r="K395">
        <f>Formulas!P396</f>
        <v>0</v>
      </c>
      <c r="L395">
        <f>Formulas!R396</f>
        <v>0</v>
      </c>
      <c r="M395">
        <f>Formulas!T444</f>
        <v>0</v>
      </c>
      <c r="N395" s="15" t="e">
        <f>Formulas!V396</f>
        <v>#DIV/0!</v>
      </c>
      <c r="O395">
        <f>Formulas!U396</f>
        <v>0</v>
      </c>
      <c r="P395" s="15" t="e">
        <f>Formulas!W396</f>
        <v>#DIV/0!</v>
      </c>
    </row>
    <row r="396" spans="1:16">
      <c r="A396">
        <f>Formulas!A397</f>
        <v>0</v>
      </c>
      <c r="B396">
        <f>Formulas!B397</f>
        <v>0</v>
      </c>
      <c r="C396">
        <f>Formulas!C397</f>
        <v>0</v>
      </c>
      <c r="D396">
        <f>Formulas!AC397</f>
        <v>0</v>
      </c>
      <c r="E396">
        <f t="shared" si="6"/>
        <v>0</v>
      </c>
      <c r="F396">
        <f>COUNTIFS(Formulas!B$3:B$1000,'Stats for predictor'!B396,Formulas!C$3:C$1000,'Stats for predictor'!C396,Formulas!AC$3:AC$1000,4)</f>
        <v>0</v>
      </c>
      <c r="G396">
        <f>COUNTIFS(Formulas!B$3:B$1000,'Stats for predictor'!B396,Formulas!C$3:C$1000,'Stats for predictor'!C396,Formulas!AC$3:AC$1000,3)</f>
        <v>0</v>
      </c>
      <c r="H396">
        <f>COUNTIFS(Formulas!B$3:B$1000,'Stats for predictor'!B396,Formulas!C$3:C$1000,'Stats for predictor'!C396,Formulas!AC$3:AC$1000,2)</f>
        <v>0</v>
      </c>
      <c r="I396">
        <f>COUNTIFS(Formulas!B$3:B$1000,'Stats for predictor'!B396,Formulas!C$3:C$1000,'Stats for predictor'!C396,Formulas!AC$3:AC$1000,1)</f>
        <v>0</v>
      </c>
      <c r="J396">
        <f>COUNTIFS(Formulas!B$3:B$1000,'Stats for predictor'!B396,Formulas!C$3:C$1000,'Stats for predictor'!C396,Formulas!AC$3:AC$1000,0)</f>
        <v>888</v>
      </c>
      <c r="K396">
        <f>Formulas!P397</f>
        <v>0</v>
      </c>
      <c r="L396">
        <f>Formulas!R397</f>
        <v>0</v>
      </c>
      <c r="M396">
        <f>Formulas!T445</f>
        <v>0</v>
      </c>
      <c r="N396" s="15" t="e">
        <f>Formulas!V397</f>
        <v>#DIV/0!</v>
      </c>
      <c r="O396">
        <f>Formulas!U397</f>
        <v>0</v>
      </c>
      <c r="P396" s="15" t="e">
        <f>Formulas!W397</f>
        <v>#DIV/0!</v>
      </c>
    </row>
    <row r="397" spans="1:16">
      <c r="A397">
        <f>Formulas!A398</f>
        <v>0</v>
      </c>
      <c r="B397">
        <f>Formulas!B398</f>
        <v>0</v>
      </c>
      <c r="C397">
        <f>Formulas!C398</f>
        <v>0</v>
      </c>
      <c r="D397">
        <f>Formulas!AC398</f>
        <v>0</v>
      </c>
      <c r="E397">
        <f t="shared" si="6"/>
        <v>0</v>
      </c>
      <c r="F397">
        <f>COUNTIFS(Formulas!B$3:B$1000,'Stats for predictor'!B397,Formulas!C$3:C$1000,'Stats for predictor'!C397,Formulas!AC$3:AC$1000,4)</f>
        <v>0</v>
      </c>
      <c r="G397">
        <f>COUNTIFS(Formulas!B$3:B$1000,'Stats for predictor'!B397,Formulas!C$3:C$1000,'Stats for predictor'!C397,Formulas!AC$3:AC$1000,3)</f>
        <v>0</v>
      </c>
      <c r="H397">
        <f>COUNTIFS(Formulas!B$3:B$1000,'Stats for predictor'!B397,Formulas!C$3:C$1000,'Stats for predictor'!C397,Formulas!AC$3:AC$1000,2)</f>
        <v>0</v>
      </c>
      <c r="I397">
        <f>COUNTIFS(Formulas!B$3:B$1000,'Stats for predictor'!B397,Formulas!C$3:C$1000,'Stats for predictor'!C397,Formulas!AC$3:AC$1000,1)</f>
        <v>0</v>
      </c>
      <c r="J397">
        <f>COUNTIFS(Formulas!B$3:B$1000,'Stats for predictor'!B397,Formulas!C$3:C$1000,'Stats for predictor'!C397,Formulas!AC$3:AC$1000,0)</f>
        <v>888</v>
      </c>
      <c r="K397">
        <f>Formulas!P398</f>
        <v>0</v>
      </c>
      <c r="L397">
        <f>Formulas!R398</f>
        <v>0</v>
      </c>
      <c r="M397">
        <f>Formulas!T446</f>
        <v>0</v>
      </c>
      <c r="N397" s="15" t="e">
        <f>Formulas!V398</f>
        <v>#DIV/0!</v>
      </c>
      <c r="O397">
        <f>Formulas!U398</f>
        <v>0</v>
      </c>
      <c r="P397" s="15" t="e">
        <f>Formulas!W398</f>
        <v>#DIV/0!</v>
      </c>
    </row>
    <row r="398" spans="1:16">
      <c r="A398">
        <f>Formulas!A399</f>
        <v>0</v>
      </c>
      <c r="B398">
        <f>Formulas!B399</f>
        <v>0</v>
      </c>
      <c r="C398">
        <f>Formulas!C399</f>
        <v>0</v>
      </c>
      <c r="D398">
        <f>Formulas!AC399</f>
        <v>0</v>
      </c>
      <c r="E398">
        <f t="shared" si="6"/>
        <v>0</v>
      </c>
      <c r="F398">
        <f>COUNTIFS(Formulas!B$3:B$1000,'Stats for predictor'!B398,Formulas!C$3:C$1000,'Stats for predictor'!C398,Formulas!AC$3:AC$1000,4)</f>
        <v>0</v>
      </c>
      <c r="G398">
        <f>COUNTIFS(Formulas!B$3:B$1000,'Stats for predictor'!B398,Formulas!C$3:C$1000,'Stats for predictor'!C398,Formulas!AC$3:AC$1000,3)</f>
        <v>0</v>
      </c>
      <c r="H398">
        <f>COUNTIFS(Formulas!B$3:B$1000,'Stats for predictor'!B398,Formulas!C$3:C$1000,'Stats for predictor'!C398,Formulas!AC$3:AC$1000,2)</f>
        <v>0</v>
      </c>
      <c r="I398">
        <f>COUNTIFS(Formulas!B$3:B$1000,'Stats for predictor'!B398,Formulas!C$3:C$1000,'Stats for predictor'!C398,Formulas!AC$3:AC$1000,1)</f>
        <v>0</v>
      </c>
      <c r="J398">
        <f>COUNTIFS(Formulas!B$3:B$1000,'Stats for predictor'!B398,Formulas!C$3:C$1000,'Stats for predictor'!C398,Formulas!AC$3:AC$1000,0)</f>
        <v>888</v>
      </c>
      <c r="K398">
        <f>Formulas!P399</f>
        <v>0</v>
      </c>
      <c r="L398">
        <f>Formulas!R399</f>
        <v>0</v>
      </c>
      <c r="M398">
        <f>Formulas!T447</f>
        <v>0</v>
      </c>
      <c r="N398" s="15" t="e">
        <f>Formulas!V399</f>
        <v>#DIV/0!</v>
      </c>
      <c r="O398">
        <f>Formulas!U399</f>
        <v>0</v>
      </c>
      <c r="P398" s="15" t="e">
        <f>Formulas!W399</f>
        <v>#DIV/0!</v>
      </c>
    </row>
    <row r="399" spans="1:16">
      <c r="A399">
        <f>Formulas!A400</f>
        <v>0</v>
      </c>
      <c r="B399">
        <f>Formulas!B400</f>
        <v>0</v>
      </c>
      <c r="C399">
        <f>Formulas!C400</f>
        <v>0</v>
      </c>
      <c r="D399">
        <f>Formulas!AC400</f>
        <v>0</v>
      </c>
      <c r="E399">
        <f t="shared" si="6"/>
        <v>0</v>
      </c>
      <c r="F399">
        <f>COUNTIFS(Formulas!B$3:B$1000,'Stats for predictor'!B399,Formulas!C$3:C$1000,'Stats for predictor'!C399,Formulas!AC$3:AC$1000,4)</f>
        <v>0</v>
      </c>
      <c r="G399">
        <f>COUNTIFS(Formulas!B$3:B$1000,'Stats for predictor'!B399,Formulas!C$3:C$1000,'Stats for predictor'!C399,Formulas!AC$3:AC$1000,3)</f>
        <v>0</v>
      </c>
      <c r="H399">
        <f>COUNTIFS(Formulas!B$3:B$1000,'Stats for predictor'!B399,Formulas!C$3:C$1000,'Stats for predictor'!C399,Formulas!AC$3:AC$1000,2)</f>
        <v>0</v>
      </c>
      <c r="I399">
        <f>COUNTIFS(Formulas!B$3:B$1000,'Stats for predictor'!B399,Formulas!C$3:C$1000,'Stats for predictor'!C399,Formulas!AC$3:AC$1000,1)</f>
        <v>0</v>
      </c>
      <c r="J399">
        <f>COUNTIFS(Formulas!B$3:B$1000,'Stats for predictor'!B399,Formulas!C$3:C$1000,'Stats for predictor'!C399,Formulas!AC$3:AC$1000,0)</f>
        <v>888</v>
      </c>
      <c r="K399">
        <f>Formulas!P400</f>
        <v>0</v>
      </c>
      <c r="L399">
        <f>Formulas!R400</f>
        <v>0</v>
      </c>
      <c r="M399">
        <f>Formulas!T448</f>
        <v>0</v>
      </c>
      <c r="N399" s="15" t="e">
        <f>Formulas!V400</f>
        <v>#DIV/0!</v>
      </c>
      <c r="O399">
        <f>Formulas!U400</f>
        <v>0</v>
      </c>
      <c r="P399" s="15" t="e">
        <f>Formulas!W400</f>
        <v>#DIV/0!</v>
      </c>
    </row>
    <row r="400" spans="1:16">
      <c r="A400">
        <f>Formulas!A401</f>
        <v>0</v>
      </c>
      <c r="B400">
        <f>Formulas!B401</f>
        <v>0</v>
      </c>
      <c r="C400">
        <f>Formulas!C401</f>
        <v>0</v>
      </c>
      <c r="D400">
        <f>Formulas!AC401</f>
        <v>0</v>
      </c>
      <c r="E400">
        <f t="shared" si="6"/>
        <v>0</v>
      </c>
      <c r="F400">
        <f>COUNTIFS(Formulas!B$3:B$1000,'Stats for predictor'!B400,Formulas!C$3:C$1000,'Stats for predictor'!C400,Formulas!AC$3:AC$1000,4)</f>
        <v>0</v>
      </c>
      <c r="G400">
        <f>COUNTIFS(Formulas!B$3:B$1000,'Stats for predictor'!B400,Formulas!C$3:C$1000,'Stats for predictor'!C400,Formulas!AC$3:AC$1000,3)</f>
        <v>0</v>
      </c>
      <c r="H400">
        <f>COUNTIFS(Formulas!B$3:B$1000,'Stats for predictor'!B400,Formulas!C$3:C$1000,'Stats for predictor'!C400,Formulas!AC$3:AC$1000,2)</f>
        <v>0</v>
      </c>
      <c r="I400">
        <f>COUNTIFS(Formulas!B$3:B$1000,'Stats for predictor'!B400,Formulas!C$3:C$1000,'Stats for predictor'!C400,Formulas!AC$3:AC$1000,1)</f>
        <v>0</v>
      </c>
      <c r="J400">
        <f>COUNTIFS(Formulas!B$3:B$1000,'Stats for predictor'!B400,Formulas!C$3:C$1000,'Stats for predictor'!C400,Formulas!AC$3:AC$1000,0)</f>
        <v>888</v>
      </c>
      <c r="K400">
        <f>Formulas!P401</f>
        <v>0</v>
      </c>
      <c r="L400">
        <f>Formulas!R401</f>
        <v>0</v>
      </c>
      <c r="M400">
        <f>Formulas!T449</f>
        <v>0</v>
      </c>
      <c r="N400" s="15" t="e">
        <f>Formulas!V401</f>
        <v>#DIV/0!</v>
      </c>
      <c r="O400">
        <f>Formulas!U401</f>
        <v>0</v>
      </c>
      <c r="P400" s="15" t="e">
        <f>Formulas!W401</f>
        <v>#DIV/0!</v>
      </c>
    </row>
    <row r="401" spans="1:16">
      <c r="A401">
        <f>Formulas!A402</f>
        <v>0</v>
      </c>
      <c r="B401">
        <f>Formulas!B402</f>
        <v>0</v>
      </c>
      <c r="C401">
        <f>Formulas!C402</f>
        <v>0</v>
      </c>
      <c r="D401">
        <f>Formulas!AC402</f>
        <v>0</v>
      </c>
      <c r="E401">
        <f t="shared" si="6"/>
        <v>0</v>
      </c>
      <c r="F401">
        <f>COUNTIFS(Formulas!B$3:B$1000,'Stats for predictor'!B401,Formulas!C$3:C$1000,'Stats for predictor'!C401,Formulas!AC$3:AC$1000,4)</f>
        <v>0</v>
      </c>
      <c r="G401">
        <f>COUNTIFS(Formulas!B$3:B$1000,'Stats for predictor'!B401,Formulas!C$3:C$1000,'Stats for predictor'!C401,Formulas!AC$3:AC$1000,3)</f>
        <v>0</v>
      </c>
      <c r="H401">
        <f>COUNTIFS(Formulas!B$3:B$1000,'Stats for predictor'!B401,Formulas!C$3:C$1000,'Stats for predictor'!C401,Formulas!AC$3:AC$1000,2)</f>
        <v>0</v>
      </c>
      <c r="I401">
        <f>COUNTIFS(Formulas!B$3:B$1000,'Stats for predictor'!B401,Formulas!C$3:C$1000,'Stats for predictor'!C401,Formulas!AC$3:AC$1000,1)</f>
        <v>0</v>
      </c>
      <c r="J401">
        <f>COUNTIFS(Formulas!B$3:B$1000,'Stats for predictor'!B401,Formulas!C$3:C$1000,'Stats for predictor'!C401,Formulas!AC$3:AC$1000,0)</f>
        <v>888</v>
      </c>
      <c r="K401">
        <f>Formulas!P402</f>
        <v>0</v>
      </c>
      <c r="L401">
        <f>Formulas!R402</f>
        <v>0</v>
      </c>
      <c r="M401">
        <f>Formulas!T450</f>
        <v>0</v>
      </c>
      <c r="N401" s="15" t="e">
        <f>Formulas!V402</f>
        <v>#DIV/0!</v>
      </c>
      <c r="O401">
        <f>Formulas!U402</f>
        <v>0</v>
      </c>
      <c r="P401" s="15" t="e">
        <f>Formulas!W402</f>
        <v>#DIV/0!</v>
      </c>
    </row>
    <row r="402" spans="1:16">
      <c r="A402">
        <f>Formulas!A403</f>
        <v>0</v>
      </c>
      <c r="B402">
        <f>Formulas!B403</f>
        <v>0</v>
      </c>
      <c r="C402">
        <f>Formulas!C403</f>
        <v>0</v>
      </c>
      <c r="D402">
        <f>Formulas!AC403</f>
        <v>0</v>
      </c>
      <c r="E402">
        <f t="shared" si="6"/>
        <v>0</v>
      </c>
      <c r="F402">
        <f>COUNTIFS(Formulas!B$3:B$1000,'Stats for predictor'!B402,Formulas!C$3:C$1000,'Stats for predictor'!C402,Formulas!AC$3:AC$1000,4)</f>
        <v>0</v>
      </c>
      <c r="G402">
        <f>COUNTIFS(Formulas!B$3:B$1000,'Stats for predictor'!B402,Formulas!C$3:C$1000,'Stats for predictor'!C402,Formulas!AC$3:AC$1000,3)</f>
        <v>0</v>
      </c>
      <c r="H402">
        <f>COUNTIFS(Formulas!B$3:B$1000,'Stats for predictor'!B402,Formulas!C$3:C$1000,'Stats for predictor'!C402,Formulas!AC$3:AC$1000,2)</f>
        <v>0</v>
      </c>
      <c r="I402">
        <f>COUNTIFS(Formulas!B$3:B$1000,'Stats for predictor'!B402,Formulas!C$3:C$1000,'Stats for predictor'!C402,Formulas!AC$3:AC$1000,1)</f>
        <v>0</v>
      </c>
      <c r="J402">
        <f>COUNTIFS(Formulas!B$3:B$1000,'Stats for predictor'!B402,Formulas!C$3:C$1000,'Stats for predictor'!C402,Formulas!AC$3:AC$1000,0)</f>
        <v>888</v>
      </c>
      <c r="K402">
        <f>Formulas!P403</f>
        <v>0</v>
      </c>
      <c r="L402">
        <f>Formulas!R403</f>
        <v>0</v>
      </c>
      <c r="M402">
        <f>Formulas!T451</f>
        <v>0</v>
      </c>
      <c r="N402" s="15" t="e">
        <f>Formulas!V403</f>
        <v>#DIV/0!</v>
      </c>
      <c r="O402">
        <f>Formulas!U403</f>
        <v>0</v>
      </c>
      <c r="P402" s="15" t="e">
        <f>Formulas!W403</f>
        <v>#DIV/0!</v>
      </c>
    </row>
    <row r="403" spans="1:16">
      <c r="A403">
        <f>Formulas!A404</f>
        <v>0</v>
      </c>
      <c r="B403">
        <f>Formulas!B404</f>
        <v>0</v>
      </c>
      <c r="C403">
        <f>Formulas!C404</f>
        <v>0</v>
      </c>
      <c r="D403">
        <f>Formulas!AC404</f>
        <v>0</v>
      </c>
      <c r="E403">
        <f t="shared" si="6"/>
        <v>0</v>
      </c>
      <c r="F403">
        <f>COUNTIFS(Formulas!B$3:B$1000,'Stats for predictor'!B403,Formulas!C$3:C$1000,'Stats for predictor'!C403,Formulas!AC$3:AC$1000,4)</f>
        <v>0</v>
      </c>
      <c r="G403">
        <f>COUNTIFS(Formulas!B$3:B$1000,'Stats for predictor'!B403,Formulas!C$3:C$1000,'Stats for predictor'!C403,Formulas!AC$3:AC$1000,3)</f>
        <v>0</v>
      </c>
      <c r="H403">
        <f>COUNTIFS(Formulas!B$3:B$1000,'Stats for predictor'!B403,Formulas!C$3:C$1000,'Stats for predictor'!C403,Formulas!AC$3:AC$1000,2)</f>
        <v>0</v>
      </c>
      <c r="I403">
        <f>COUNTIFS(Formulas!B$3:B$1000,'Stats for predictor'!B403,Formulas!C$3:C$1000,'Stats for predictor'!C403,Formulas!AC$3:AC$1000,1)</f>
        <v>0</v>
      </c>
      <c r="J403">
        <f>COUNTIFS(Formulas!B$3:B$1000,'Stats for predictor'!B403,Formulas!C$3:C$1000,'Stats for predictor'!C403,Formulas!AC$3:AC$1000,0)</f>
        <v>888</v>
      </c>
      <c r="K403">
        <f>Formulas!P404</f>
        <v>0</v>
      </c>
      <c r="L403">
        <f>Formulas!R404</f>
        <v>0</v>
      </c>
      <c r="M403">
        <f>Formulas!T452</f>
        <v>0</v>
      </c>
      <c r="N403" s="15" t="e">
        <f>Formulas!V404</f>
        <v>#DIV/0!</v>
      </c>
      <c r="O403">
        <f>Formulas!U404</f>
        <v>0</v>
      </c>
      <c r="P403" s="15" t="e">
        <f>Formulas!W404</f>
        <v>#DIV/0!</v>
      </c>
    </row>
    <row r="404" spans="1:16">
      <c r="A404">
        <f>Formulas!A405</f>
        <v>0</v>
      </c>
      <c r="B404">
        <f>Formulas!B405</f>
        <v>0</v>
      </c>
      <c r="C404">
        <f>Formulas!C405</f>
        <v>0</v>
      </c>
      <c r="D404">
        <f>Formulas!AC405</f>
        <v>0</v>
      </c>
      <c r="E404">
        <f t="shared" si="6"/>
        <v>0</v>
      </c>
      <c r="F404">
        <f>COUNTIFS(Formulas!B$3:B$1000,'Stats for predictor'!B404,Formulas!C$3:C$1000,'Stats for predictor'!C404,Formulas!AC$3:AC$1000,4)</f>
        <v>0</v>
      </c>
      <c r="G404">
        <f>COUNTIFS(Formulas!B$3:B$1000,'Stats for predictor'!B404,Formulas!C$3:C$1000,'Stats for predictor'!C404,Formulas!AC$3:AC$1000,3)</f>
        <v>0</v>
      </c>
      <c r="H404">
        <f>COUNTIFS(Formulas!B$3:B$1000,'Stats for predictor'!B404,Formulas!C$3:C$1000,'Stats for predictor'!C404,Formulas!AC$3:AC$1000,2)</f>
        <v>0</v>
      </c>
      <c r="I404">
        <f>COUNTIFS(Formulas!B$3:B$1000,'Stats for predictor'!B404,Formulas!C$3:C$1000,'Stats for predictor'!C404,Formulas!AC$3:AC$1000,1)</f>
        <v>0</v>
      </c>
      <c r="J404">
        <f>COUNTIFS(Formulas!B$3:B$1000,'Stats for predictor'!B404,Formulas!C$3:C$1000,'Stats for predictor'!C404,Formulas!AC$3:AC$1000,0)</f>
        <v>888</v>
      </c>
      <c r="K404">
        <f>Formulas!P405</f>
        <v>0</v>
      </c>
      <c r="L404">
        <f>Formulas!R405</f>
        <v>0</v>
      </c>
      <c r="M404">
        <f>Formulas!T453</f>
        <v>0</v>
      </c>
      <c r="N404" s="15" t="e">
        <f>Formulas!V405</f>
        <v>#DIV/0!</v>
      </c>
      <c r="O404">
        <f>Formulas!U405</f>
        <v>0</v>
      </c>
      <c r="P404" s="15" t="e">
        <f>Formulas!W405</f>
        <v>#DIV/0!</v>
      </c>
    </row>
    <row r="405" spans="1:16">
      <c r="A405">
        <f>Formulas!A406</f>
        <v>0</v>
      </c>
      <c r="B405">
        <f>Formulas!B406</f>
        <v>0</v>
      </c>
      <c r="C405">
        <f>Formulas!C406</f>
        <v>0</v>
      </c>
      <c r="D405">
        <f>Formulas!AC406</f>
        <v>0</v>
      </c>
      <c r="E405">
        <f t="shared" si="6"/>
        <v>0</v>
      </c>
      <c r="F405">
        <f>COUNTIFS(Formulas!B$3:B$1000,'Stats for predictor'!B405,Formulas!C$3:C$1000,'Stats for predictor'!C405,Formulas!AC$3:AC$1000,4)</f>
        <v>0</v>
      </c>
      <c r="G405">
        <f>COUNTIFS(Formulas!B$3:B$1000,'Stats for predictor'!B405,Formulas!C$3:C$1000,'Stats for predictor'!C405,Formulas!AC$3:AC$1000,3)</f>
        <v>0</v>
      </c>
      <c r="H405">
        <f>COUNTIFS(Formulas!B$3:B$1000,'Stats for predictor'!B405,Formulas!C$3:C$1000,'Stats for predictor'!C405,Formulas!AC$3:AC$1000,2)</f>
        <v>0</v>
      </c>
      <c r="I405">
        <f>COUNTIFS(Formulas!B$3:B$1000,'Stats for predictor'!B405,Formulas!C$3:C$1000,'Stats for predictor'!C405,Formulas!AC$3:AC$1000,1)</f>
        <v>0</v>
      </c>
      <c r="J405">
        <f>COUNTIFS(Formulas!B$3:B$1000,'Stats for predictor'!B405,Formulas!C$3:C$1000,'Stats for predictor'!C405,Formulas!AC$3:AC$1000,0)</f>
        <v>888</v>
      </c>
      <c r="K405">
        <f>Formulas!P406</f>
        <v>0</v>
      </c>
      <c r="L405">
        <f>Formulas!R406</f>
        <v>0</v>
      </c>
      <c r="M405">
        <f>Formulas!T454</f>
        <v>0</v>
      </c>
      <c r="N405" s="15" t="e">
        <f>Formulas!V406</f>
        <v>#DIV/0!</v>
      </c>
      <c r="O405">
        <f>Formulas!U406</f>
        <v>0</v>
      </c>
      <c r="P405" s="15" t="e">
        <f>Formulas!W406</f>
        <v>#DIV/0!</v>
      </c>
    </row>
    <row r="406" spans="1:16">
      <c r="A406">
        <f>Formulas!A407</f>
        <v>0</v>
      </c>
      <c r="B406">
        <f>Formulas!B407</f>
        <v>0</v>
      </c>
      <c r="C406">
        <f>Formulas!C407</f>
        <v>0</v>
      </c>
      <c r="D406">
        <f>Formulas!AC407</f>
        <v>0</v>
      </c>
      <c r="E406">
        <f t="shared" si="6"/>
        <v>0</v>
      </c>
      <c r="F406">
        <f>COUNTIFS(Formulas!B$3:B$1000,'Stats for predictor'!B406,Formulas!C$3:C$1000,'Stats for predictor'!C406,Formulas!AC$3:AC$1000,4)</f>
        <v>0</v>
      </c>
      <c r="G406">
        <f>COUNTIFS(Formulas!B$3:B$1000,'Stats for predictor'!B406,Formulas!C$3:C$1000,'Stats for predictor'!C406,Formulas!AC$3:AC$1000,3)</f>
        <v>0</v>
      </c>
      <c r="H406">
        <f>COUNTIFS(Formulas!B$3:B$1000,'Stats for predictor'!B406,Formulas!C$3:C$1000,'Stats for predictor'!C406,Formulas!AC$3:AC$1000,2)</f>
        <v>0</v>
      </c>
      <c r="I406">
        <f>COUNTIFS(Formulas!B$3:B$1000,'Stats for predictor'!B406,Formulas!C$3:C$1000,'Stats for predictor'!C406,Formulas!AC$3:AC$1000,1)</f>
        <v>0</v>
      </c>
      <c r="J406">
        <f>COUNTIFS(Formulas!B$3:B$1000,'Stats for predictor'!B406,Formulas!C$3:C$1000,'Stats for predictor'!C406,Formulas!AC$3:AC$1000,0)</f>
        <v>888</v>
      </c>
      <c r="K406">
        <f>Formulas!P407</f>
        <v>0</v>
      </c>
      <c r="L406">
        <f>Formulas!R407</f>
        <v>0</v>
      </c>
      <c r="M406">
        <f>Formulas!T455</f>
        <v>0</v>
      </c>
      <c r="N406" s="15" t="e">
        <f>Formulas!V407</f>
        <v>#DIV/0!</v>
      </c>
      <c r="O406">
        <f>Formulas!U407</f>
        <v>0</v>
      </c>
      <c r="P406" s="15" t="e">
        <f>Formulas!W407</f>
        <v>#DIV/0!</v>
      </c>
    </row>
    <row r="407" spans="1:16">
      <c r="A407">
        <f>Formulas!A408</f>
        <v>0</v>
      </c>
      <c r="B407">
        <f>Formulas!B408</f>
        <v>0</v>
      </c>
      <c r="C407">
        <f>Formulas!C408</f>
        <v>0</v>
      </c>
      <c r="D407">
        <f>Formulas!AC408</f>
        <v>0</v>
      </c>
      <c r="E407">
        <f t="shared" si="6"/>
        <v>0</v>
      </c>
      <c r="F407">
        <f>COUNTIFS(Formulas!B$3:B$1000,'Stats for predictor'!B407,Formulas!C$3:C$1000,'Stats for predictor'!C407,Formulas!AC$3:AC$1000,4)</f>
        <v>0</v>
      </c>
      <c r="G407">
        <f>COUNTIFS(Formulas!B$3:B$1000,'Stats for predictor'!B407,Formulas!C$3:C$1000,'Stats for predictor'!C407,Formulas!AC$3:AC$1000,3)</f>
        <v>0</v>
      </c>
      <c r="H407">
        <f>COUNTIFS(Formulas!B$3:B$1000,'Stats for predictor'!B407,Formulas!C$3:C$1000,'Stats for predictor'!C407,Formulas!AC$3:AC$1000,2)</f>
        <v>0</v>
      </c>
      <c r="I407">
        <f>COUNTIFS(Formulas!B$3:B$1000,'Stats for predictor'!B407,Formulas!C$3:C$1000,'Stats for predictor'!C407,Formulas!AC$3:AC$1000,1)</f>
        <v>0</v>
      </c>
      <c r="J407">
        <f>COUNTIFS(Formulas!B$3:B$1000,'Stats for predictor'!B407,Formulas!C$3:C$1000,'Stats for predictor'!C407,Formulas!AC$3:AC$1000,0)</f>
        <v>888</v>
      </c>
      <c r="K407">
        <f>Formulas!P408</f>
        <v>0</v>
      </c>
      <c r="L407">
        <f>Formulas!R408</f>
        <v>0</v>
      </c>
      <c r="M407">
        <f>Formulas!T456</f>
        <v>0</v>
      </c>
      <c r="N407" s="15" t="e">
        <f>Formulas!V408</f>
        <v>#DIV/0!</v>
      </c>
      <c r="O407">
        <f>Formulas!U408</f>
        <v>0</v>
      </c>
      <c r="P407" s="15" t="e">
        <f>Formulas!W408</f>
        <v>#DIV/0!</v>
      </c>
    </row>
    <row r="408" spans="1:16">
      <c r="A408">
        <f>Formulas!A409</f>
        <v>0</v>
      </c>
      <c r="B408">
        <f>Formulas!B409</f>
        <v>0</v>
      </c>
      <c r="C408">
        <f>Formulas!C409</f>
        <v>0</v>
      </c>
      <c r="D408">
        <f>Formulas!AC409</f>
        <v>0</v>
      </c>
      <c r="E408">
        <f t="shared" si="6"/>
        <v>0</v>
      </c>
      <c r="F408">
        <f>COUNTIFS(Formulas!B$3:B$1000,'Stats for predictor'!B408,Formulas!C$3:C$1000,'Stats for predictor'!C408,Formulas!AC$3:AC$1000,4)</f>
        <v>0</v>
      </c>
      <c r="G408">
        <f>COUNTIFS(Formulas!B$3:B$1000,'Stats for predictor'!B408,Formulas!C$3:C$1000,'Stats for predictor'!C408,Formulas!AC$3:AC$1000,3)</f>
        <v>0</v>
      </c>
      <c r="H408">
        <f>COUNTIFS(Formulas!B$3:B$1000,'Stats for predictor'!B408,Formulas!C$3:C$1000,'Stats for predictor'!C408,Formulas!AC$3:AC$1000,2)</f>
        <v>0</v>
      </c>
      <c r="I408">
        <f>COUNTIFS(Formulas!B$3:B$1000,'Stats for predictor'!B408,Formulas!C$3:C$1000,'Stats for predictor'!C408,Formulas!AC$3:AC$1000,1)</f>
        <v>0</v>
      </c>
      <c r="J408">
        <f>COUNTIFS(Formulas!B$3:B$1000,'Stats for predictor'!B408,Formulas!C$3:C$1000,'Stats for predictor'!C408,Formulas!AC$3:AC$1000,0)</f>
        <v>888</v>
      </c>
      <c r="K408">
        <f>Formulas!P409</f>
        <v>0</v>
      </c>
      <c r="L408">
        <f>Formulas!R409</f>
        <v>0</v>
      </c>
      <c r="M408">
        <f>Formulas!T457</f>
        <v>0</v>
      </c>
      <c r="N408" s="15" t="e">
        <f>Formulas!V409</f>
        <v>#DIV/0!</v>
      </c>
      <c r="O408">
        <f>Formulas!U409</f>
        <v>0</v>
      </c>
      <c r="P408" s="15" t="e">
        <f>Formulas!W409</f>
        <v>#DIV/0!</v>
      </c>
    </row>
    <row r="409" spans="1:16">
      <c r="A409">
        <f>Formulas!A410</f>
        <v>0</v>
      </c>
      <c r="B409">
        <f>Formulas!B410</f>
        <v>0</v>
      </c>
      <c r="C409">
        <f>Formulas!C410</f>
        <v>0</v>
      </c>
      <c r="D409">
        <f>Formulas!AC410</f>
        <v>0</v>
      </c>
      <c r="E409">
        <f t="shared" si="6"/>
        <v>0</v>
      </c>
      <c r="F409">
        <f>COUNTIFS(Formulas!B$3:B$1000,'Stats for predictor'!B409,Formulas!C$3:C$1000,'Stats for predictor'!C409,Formulas!AC$3:AC$1000,4)</f>
        <v>0</v>
      </c>
      <c r="G409">
        <f>COUNTIFS(Formulas!B$3:B$1000,'Stats for predictor'!B409,Formulas!C$3:C$1000,'Stats for predictor'!C409,Formulas!AC$3:AC$1000,3)</f>
        <v>0</v>
      </c>
      <c r="H409">
        <f>COUNTIFS(Formulas!B$3:B$1000,'Stats for predictor'!B409,Formulas!C$3:C$1000,'Stats for predictor'!C409,Formulas!AC$3:AC$1000,2)</f>
        <v>0</v>
      </c>
      <c r="I409">
        <f>COUNTIFS(Formulas!B$3:B$1000,'Stats for predictor'!B409,Formulas!C$3:C$1000,'Stats for predictor'!C409,Formulas!AC$3:AC$1000,1)</f>
        <v>0</v>
      </c>
      <c r="J409">
        <f>COUNTIFS(Formulas!B$3:B$1000,'Stats for predictor'!B409,Formulas!C$3:C$1000,'Stats for predictor'!C409,Formulas!AC$3:AC$1000,0)</f>
        <v>888</v>
      </c>
      <c r="K409">
        <f>Formulas!P410</f>
        <v>0</v>
      </c>
      <c r="L409">
        <f>Formulas!R410</f>
        <v>0</v>
      </c>
      <c r="M409">
        <f>Formulas!T458</f>
        <v>0</v>
      </c>
      <c r="N409" s="15" t="e">
        <f>Formulas!V410</f>
        <v>#DIV/0!</v>
      </c>
      <c r="O409">
        <f>Formulas!U410</f>
        <v>0</v>
      </c>
      <c r="P409" s="15" t="e">
        <f>Formulas!W410</f>
        <v>#DIV/0!</v>
      </c>
    </row>
    <row r="410" spans="1:16">
      <c r="A410">
        <f>Formulas!A411</f>
        <v>0</v>
      </c>
      <c r="B410">
        <f>Formulas!B411</f>
        <v>0</v>
      </c>
      <c r="C410">
        <f>Formulas!C411</f>
        <v>0</v>
      </c>
      <c r="D410">
        <f>Formulas!AC411</f>
        <v>0</v>
      </c>
      <c r="E410">
        <f t="shared" si="6"/>
        <v>0</v>
      </c>
      <c r="F410">
        <f>COUNTIFS(Formulas!B$3:B$1000,'Stats for predictor'!B410,Formulas!C$3:C$1000,'Stats for predictor'!C410,Formulas!AC$3:AC$1000,4)</f>
        <v>0</v>
      </c>
      <c r="G410">
        <f>COUNTIFS(Formulas!B$3:B$1000,'Stats for predictor'!B410,Formulas!C$3:C$1000,'Stats for predictor'!C410,Formulas!AC$3:AC$1000,3)</f>
        <v>0</v>
      </c>
      <c r="H410">
        <f>COUNTIFS(Formulas!B$3:B$1000,'Stats for predictor'!B410,Formulas!C$3:C$1000,'Stats for predictor'!C410,Formulas!AC$3:AC$1000,2)</f>
        <v>0</v>
      </c>
      <c r="I410">
        <f>COUNTIFS(Formulas!B$3:B$1000,'Stats for predictor'!B410,Formulas!C$3:C$1000,'Stats for predictor'!C410,Formulas!AC$3:AC$1000,1)</f>
        <v>0</v>
      </c>
      <c r="J410">
        <f>COUNTIFS(Formulas!B$3:B$1000,'Stats for predictor'!B410,Formulas!C$3:C$1000,'Stats for predictor'!C410,Formulas!AC$3:AC$1000,0)</f>
        <v>888</v>
      </c>
      <c r="K410">
        <f>Formulas!P411</f>
        <v>0</v>
      </c>
      <c r="L410">
        <f>Formulas!R411</f>
        <v>0</v>
      </c>
      <c r="M410">
        <f>Formulas!T459</f>
        <v>0</v>
      </c>
      <c r="N410" s="15" t="e">
        <f>Formulas!V411</f>
        <v>#DIV/0!</v>
      </c>
      <c r="O410">
        <f>Formulas!U411</f>
        <v>0</v>
      </c>
      <c r="P410" s="15" t="e">
        <f>Formulas!W411</f>
        <v>#DIV/0!</v>
      </c>
    </row>
    <row r="411" spans="1:16">
      <c r="A411">
        <f>Formulas!A412</f>
        <v>0</v>
      </c>
      <c r="B411">
        <f>Formulas!B412</f>
        <v>0</v>
      </c>
      <c r="C411">
        <f>Formulas!C412</f>
        <v>0</v>
      </c>
      <c r="D411">
        <f>Formulas!AC412</f>
        <v>0</v>
      </c>
      <c r="E411">
        <f t="shared" si="6"/>
        <v>0</v>
      </c>
      <c r="F411">
        <f>COUNTIFS(Formulas!B$3:B$1000,'Stats for predictor'!B411,Formulas!C$3:C$1000,'Stats for predictor'!C411,Formulas!AC$3:AC$1000,4)</f>
        <v>0</v>
      </c>
      <c r="G411">
        <f>COUNTIFS(Formulas!B$3:B$1000,'Stats for predictor'!B411,Formulas!C$3:C$1000,'Stats for predictor'!C411,Formulas!AC$3:AC$1000,3)</f>
        <v>0</v>
      </c>
      <c r="H411">
        <f>COUNTIFS(Formulas!B$3:B$1000,'Stats for predictor'!B411,Formulas!C$3:C$1000,'Stats for predictor'!C411,Formulas!AC$3:AC$1000,2)</f>
        <v>0</v>
      </c>
      <c r="I411">
        <f>COUNTIFS(Formulas!B$3:B$1000,'Stats for predictor'!B411,Formulas!C$3:C$1000,'Stats for predictor'!C411,Formulas!AC$3:AC$1000,1)</f>
        <v>0</v>
      </c>
      <c r="J411">
        <f>COUNTIFS(Formulas!B$3:B$1000,'Stats for predictor'!B411,Formulas!C$3:C$1000,'Stats for predictor'!C411,Formulas!AC$3:AC$1000,0)</f>
        <v>888</v>
      </c>
      <c r="K411">
        <f>Formulas!P412</f>
        <v>0</v>
      </c>
      <c r="L411">
        <f>Formulas!R412</f>
        <v>0</v>
      </c>
      <c r="M411">
        <f>Formulas!T460</f>
        <v>0</v>
      </c>
      <c r="N411" s="15" t="e">
        <f>Formulas!V412</f>
        <v>#DIV/0!</v>
      </c>
      <c r="O411">
        <f>Formulas!U412</f>
        <v>0</v>
      </c>
      <c r="P411" s="15" t="e">
        <f>Formulas!W412</f>
        <v>#DIV/0!</v>
      </c>
    </row>
    <row r="412" spans="1:16">
      <c r="A412">
        <f>Formulas!A413</f>
        <v>0</v>
      </c>
      <c r="B412">
        <f>Formulas!B413</f>
        <v>0</v>
      </c>
      <c r="C412">
        <f>Formulas!C413</f>
        <v>0</v>
      </c>
      <c r="D412">
        <f>Formulas!AC413</f>
        <v>0</v>
      </c>
      <c r="E412">
        <f t="shared" si="6"/>
        <v>0</v>
      </c>
      <c r="F412">
        <f>COUNTIFS(Formulas!B$3:B$1000,'Stats for predictor'!B412,Formulas!C$3:C$1000,'Stats for predictor'!C412,Formulas!AC$3:AC$1000,4)</f>
        <v>0</v>
      </c>
      <c r="G412">
        <f>COUNTIFS(Formulas!B$3:B$1000,'Stats for predictor'!B412,Formulas!C$3:C$1000,'Stats for predictor'!C412,Formulas!AC$3:AC$1000,3)</f>
        <v>0</v>
      </c>
      <c r="H412">
        <f>COUNTIFS(Formulas!B$3:B$1000,'Stats for predictor'!B412,Formulas!C$3:C$1000,'Stats for predictor'!C412,Formulas!AC$3:AC$1000,2)</f>
        <v>0</v>
      </c>
      <c r="I412">
        <f>COUNTIFS(Formulas!B$3:B$1000,'Stats for predictor'!B412,Formulas!C$3:C$1000,'Stats for predictor'!C412,Formulas!AC$3:AC$1000,1)</f>
        <v>0</v>
      </c>
      <c r="J412">
        <f>COUNTIFS(Formulas!B$3:B$1000,'Stats for predictor'!B412,Formulas!C$3:C$1000,'Stats for predictor'!C412,Formulas!AC$3:AC$1000,0)</f>
        <v>888</v>
      </c>
      <c r="K412">
        <f>Formulas!P413</f>
        <v>0</v>
      </c>
      <c r="L412">
        <f>Formulas!R413</f>
        <v>0</v>
      </c>
      <c r="M412">
        <f>Formulas!T461</f>
        <v>0</v>
      </c>
      <c r="N412" s="15" t="e">
        <f>Formulas!V413</f>
        <v>#DIV/0!</v>
      </c>
      <c r="O412">
        <f>Formulas!U413</f>
        <v>0</v>
      </c>
      <c r="P412" s="15" t="e">
        <f>Formulas!W413</f>
        <v>#DIV/0!</v>
      </c>
    </row>
    <row r="413" spans="1:16">
      <c r="A413">
        <f>Formulas!A414</f>
        <v>0</v>
      </c>
      <c r="B413">
        <f>Formulas!B414</f>
        <v>0</v>
      </c>
      <c r="C413">
        <f>Formulas!C414</f>
        <v>0</v>
      </c>
      <c r="D413">
        <f>Formulas!AC414</f>
        <v>0</v>
      </c>
      <c r="E413">
        <f t="shared" si="6"/>
        <v>0</v>
      </c>
      <c r="F413">
        <f>COUNTIFS(Formulas!B$3:B$1000,'Stats for predictor'!B413,Formulas!C$3:C$1000,'Stats for predictor'!C413,Formulas!AC$3:AC$1000,4)</f>
        <v>0</v>
      </c>
      <c r="G413">
        <f>COUNTIFS(Formulas!B$3:B$1000,'Stats for predictor'!B413,Formulas!C$3:C$1000,'Stats for predictor'!C413,Formulas!AC$3:AC$1000,3)</f>
        <v>0</v>
      </c>
      <c r="H413">
        <f>COUNTIFS(Formulas!B$3:B$1000,'Stats for predictor'!B413,Formulas!C$3:C$1000,'Stats for predictor'!C413,Formulas!AC$3:AC$1000,2)</f>
        <v>0</v>
      </c>
      <c r="I413">
        <f>COUNTIFS(Formulas!B$3:B$1000,'Stats for predictor'!B413,Formulas!C$3:C$1000,'Stats for predictor'!C413,Formulas!AC$3:AC$1000,1)</f>
        <v>0</v>
      </c>
      <c r="J413">
        <f>COUNTIFS(Formulas!B$3:B$1000,'Stats for predictor'!B413,Formulas!C$3:C$1000,'Stats for predictor'!C413,Formulas!AC$3:AC$1000,0)</f>
        <v>888</v>
      </c>
      <c r="K413">
        <f>Formulas!P414</f>
        <v>0</v>
      </c>
      <c r="L413">
        <f>Formulas!R414</f>
        <v>0</v>
      </c>
      <c r="M413">
        <f>Formulas!T462</f>
        <v>0</v>
      </c>
      <c r="N413" s="15" t="e">
        <f>Formulas!V414</f>
        <v>#DIV/0!</v>
      </c>
      <c r="O413">
        <f>Formulas!U414</f>
        <v>0</v>
      </c>
      <c r="P413" s="15" t="e">
        <f>Formulas!W414</f>
        <v>#DIV/0!</v>
      </c>
    </row>
    <row r="414" spans="1:16">
      <c r="A414">
        <f>Formulas!A415</f>
        <v>0</v>
      </c>
      <c r="B414">
        <f>Formulas!B415</f>
        <v>0</v>
      </c>
      <c r="C414">
        <f>Formulas!C415</f>
        <v>0</v>
      </c>
      <c r="D414">
        <f>Formulas!AC415</f>
        <v>0</v>
      </c>
      <c r="E414">
        <f t="shared" si="6"/>
        <v>0</v>
      </c>
      <c r="F414">
        <f>COUNTIFS(Formulas!B$3:B$1000,'Stats for predictor'!B414,Formulas!C$3:C$1000,'Stats for predictor'!C414,Formulas!AC$3:AC$1000,4)</f>
        <v>0</v>
      </c>
      <c r="G414">
        <f>COUNTIFS(Formulas!B$3:B$1000,'Stats for predictor'!B414,Formulas!C$3:C$1000,'Stats for predictor'!C414,Formulas!AC$3:AC$1000,3)</f>
        <v>0</v>
      </c>
      <c r="H414">
        <f>COUNTIFS(Formulas!B$3:B$1000,'Stats for predictor'!B414,Formulas!C$3:C$1000,'Stats for predictor'!C414,Formulas!AC$3:AC$1000,2)</f>
        <v>0</v>
      </c>
      <c r="I414">
        <f>COUNTIFS(Formulas!B$3:B$1000,'Stats for predictor'!B414,Formulas!C$3:C$1000,'Stats for predictor'!C414,Formulas!AC$3:AC$1000,1)</f>
        <v>0</v>
      </c>
      <c r="J414">
        <f>COUNTIFS(Formulas!B$3:B$1000,'Stats for predictor'!B414,Formulas!C$3:C$1000,'Stats for predictor'!C414,Formulas!AC$3:AC$1000,0)</f>
        <v>888</v>
      </c>
      <c r="K414">
        <f>Formulas!P415</f>
        <v>0</v>
      </c>
      <c r="L414">
        <f>Formulas!R415</f>
        <v>0</v>
      </c>
      <c r="M414">
        <f>Formulas!T463</f>
        <v>0</v>
      </c>
      <c r="N414" s="15" t="e">
        <f>Formulas!V415</f>
        <v>#DIV/0!</v>
      </c>
      <c r="O414">
        <f>Formulas!U415</f>
        <v>0</v>
      </c>
      <c r="P414" s="15" t="e">
        <f>Formulas!W415</f>
        <v>#DIV/0!</v>
      </c>
    </row>
    <row r="415" spans="1:16">
      <c r="A415">
        <f>Formulas!A416</f>
        <v>0</v>
      </c>
      <c r="B415">
        <f>Formulas!B416</f>
        <v>0</v>
      </c>
      <c r="C415">
        <f>Formulas!C416</f>
        <v>0</v>
      </c>
      <c r="D415">
        <f>Formulas!AC416</f>
        <v>0</v>
      </c>
      <c r="E415">
        <f t="shared" si="6"/>
        <v>0</v>
      </c>
      <c r="F415">
        <f>COUNTIFS(Formulas!B$3:B$1000,'Stats for predictor'!B415,Formulas!C$3:C$1000,'Stats for predictor'!C415,Formulas!AC$3:AC$1000,4)</f>
        <v>0</v>
      </c>
      <c r="G415">
        <f>COUNTIFS(Formulas!B$3:B$1000,'Stats for predictor'!B415,Formulas!C$3:C$1000,'Stats for predictor'!C415,Formulas!AC$3:AC$1000,3)</f>
        <v>0</v>
      </c>
      <c r="H415">
        <f>COUNTIFS(Formulas!B$3:B$1000,'Stats for predictor'!B415,Formulas!C$3:C$1000,'Stats for predictor'!C415,Formulas!AC$3:AC$1000,2)</f>
        <v>0</v>
      </c>
      <c r="I415">
        <f>COUNTIFS(Formulas!B$3:B$1000,'Stats for predictor'!B415,Formulas!C$3:C$1000,'Stats for predictor'!C415,Formulas!AC$3:AC$1000,1)</f>
        <v>0</v>
      </c>
      <c r="J415">
        <f>COUNTIFS(Formulas!B$3:B$1000,'Stats for predictor'!B415,Formulas!C$3:C$1000,'Stats for predictor'!C415,Formulas!AC$3:AC$1000,0)</f>
        <v>888</v>
      </c>
      <c r="K415">
        <f>Formulas!P416</f>
        <v>0</v>
      </c>
      <c r="L415">
        <f>Formulas!R416</f>
        <v>0</v>
      </c>
      <c r="M415">
        <f>Formulas!T464</f>
        <v>0</v>
      </c>
      <c r="N415" s="15" t="e">
        <f>Formulas!V416</f>
        <v>#DIV/0!</v>
      </c>
      <c r="O415">
        <f>Formulas!U416</f>
        <v>0</v>
      </c>
      <c r="P415" s="15" t="e">
        <f>Formulas!W416</f>
        <v>#DIV/0!</v>
      </c>
    </row>
    <row r="416" spans="1:16">
      <c r="A416">
        <f>Formulas!A417</f>
        <v>0</v>
      </c>
      <c r="B416">
        <f>Formulas!B417</f>
        <v>0</v>
      </c>
      <c r="C416">
        <f>Formulas!C417</f>
        <v>0</v>
      </c>
      <c r="D416">
        <f>Formulas!AC417</f>
        <v>0</v>
      </c>
      <c r="E416">
        <f t="shared" si="6"/>
        <v>0</v>
      </c>
      <c r="F416">
        <f>COUNTIFS(Formulas!B$3:B$1000,'Stats for predictor'!B416,Formulas!C$3:C$1000,'Stats for predictor'!C416,Formulas!AC$3:AC$1000,4)</f>
        <v>0</v>
      </c>
      <c r="G416">
        <f>COUNTIFS(Formulas!B$3:B$1000,'Stats for predictor'!B416,Formulas!C$3:C$1000,'Stats for predictor'!C416,Formulas!AC$3:AC$1000,3)</f>
        <v>0</v>
      </c>
      <c r="H416">
        <f>COUNTIFS(Formulas!B$3:B$1000,'Stats for predictor'!B416,Formulas!C$3:C$1000,'Stats for predictor'!C416,Formulas!AC$3:AC$1000,2)</f>
        <v>0</v>
      </c>
      <c r="I416">
        <f>COUNTIFS(Formulas!B$3:B$1000,'Stats for predictor'!B416,Formulas!C$3:C$1000,'Stats for predictor'!C416,Formulas!AC$3:AC$1000,1)</f>
        <v>0</v>
      </c>
      <c r="J416">
        <f>COUNTIFS(Formulas!B$3:B$1000,'Stats for predictor'!B416,Formulas!C$3:C$1000,'Stats for predictor'!C416,Formulas!AC$3:AC$1000,0)</f>
        <v>888</v>
      </c>
      <c r="K416">
        <f>Formulas!P417</f>
        <v>0</v>
      </c>
      <c r="L416">
        <f>Formulas!R417</f>
        <v>0</v>
      </c>
      <c r="M416">
        <f>Formulas!T465</f>
        <v>0</v>
      </c>
      <c r="N416" s="15" t="e">
        <f>Formulas!V417</f>
        <v>#DIV/0!</v>
      </c>
      <c r="O416">
        <f>Formulas!U417</f>
        <v>0</v>
      </c>
      <c r="P416" s="15" t="e">
        <f>Formulas!W417</f>
        <v>#DIV/0!</v>
      </c>
    </row>
    <row r="417" spans="1:16">
      <c r="A417">
        <f>Formulas!A418</f>
        <v>0</v>
      </c>
      <c r="B417">
        <f>Formulas!B418</f>
        <v>0</v>
      </c>
      <c r="C417">
        <f>Formulas!C418</f>
        <v>0</v>
      </c>
      <c r="D417">
        <f>Formulas!AC418</f>
        <v>0</v>
      </c>
      <c r="E417">
        <f t="shared" si="6"/>
        <v>0</v>
      </c>
      <c r="F417">
        <f>COUNTIFS(Formulas!B$3:B$1000,'Stats for predictor'!B417,Formulas!C$3:C$1000,'Stats for predictor'!C417,Formulas!AC$3:AC$1000,4)</f>
        <v>0</v>
      </c>
      <c r="G417">
        <f>COUNTIFS(Formulas!B$3:B$1000,'Stats for predictor'!B417,Formulas!C$3:C$1000,'Stats for predictor'!C417,Formulas!AC$3:AC$1000,3)</f>
        <v>0</v>
      </c>
      <c r="H417">
        <f>COUNTIFS(Formulas!B$3:B$1000,'Stats for predictor'!B417,Formulas!C$3:C$1000,'Stats for predictor'!C417,Formulas!AC$3:AC$1000,2)</f>
        <v>0</v>
      </c>
      <c r="I417">
        <f>COUNTIFS(Formulas!B$3:B$1000,'Stats for predictor'!B417,Formulas!C$3:C$1000,'Stats for predictor'!C417,Formulas!AC$3:AC$1000,1)</f>
        <v>0</v>
      </c>
      <c r="J417">
        <f>COUNTIFS(Formulas!B$3:B$1000,'Stats for predictor'!B417,Formulas!C$3:C$1000,'Stats for predictor'!C417,Formulas!AC$3:AC$1000,0)</f>
        <v>888</v>
      </c>
      <c r="K417">
        <f>Formulas!P418</f>
        <v>0</v>
      </c>
      <c r="L417">
        <f>Formulas!R418</f>
        <v>0</v>
      </c>
      <c r="M417">
        <f>Formulas!T466</f>
        <v>0</v>
      </c>
      <c r="N417" s="15" t="e">
        <f>Formulas!V418</f>
        <v>#DIV/0!</v>
      </c>
      <c r="O417">
        <f>Formulas!U418</f>
        <v>0</v>
      </c>
      <c r="P417" s="15" t="e">
        <f>Formulas!W418</f>
        <v>#DIV/0!</v>
      </c>
    </row>
    <row r="418" spans="1:16">
      <c r="A418">
        <f>Formulas!A419</f>
        <v>0</v>
      </c>
      <c r="B418">
        <f>Formulas!B419</f>
        <v>0</v>
      </c>
      <c r="C418">
        <f>Formulas!C419</f>
        <v>0</v>
      </c>
      <c r="D418">
        <f>Formulas!AC419</f>
        <v>0</v>
      </c>
      <c r="E418">
        <f t="shared" si="6"/>
        <v>0</v>
      </c>
      <c r="F418">
        <f>COUNTIFS(Formulas!B$3:B$1000,'Stats for predictor'!B418,Formulas!C$3:C$1000,'Stats for predictor'!C418,Formulas!AC$3:AC$1000,4)</f>
        <v>0</v>
      </c>
      <c r="G418">
        <f>COUNTIFS(Formulas!B$3:B$1000,'Stats for predictor'!B418,Formulas!C$3:C$1000,'Stats for predictor'!C418,Formulas!AC$3:AC$1000,3)</f>
        <v>0</v>
      </c>
      <c r="H418">
        <f>COUNTIFS(Formulas!B$3:B$1000,'Stats for predictor'!B418,Formulas!C$3:C$1000,'Stats for predictor'!C418,Formulas!AC$3:AC$1000,2)</f>
        <v>0</v>
      </c>
      <c r="I418">
        <f>COUNTIFS(Formulas!B$3:B$1000,'Stats for predictor'!B418,Formulas!C$3:C$1000,'Stats for predictor'!C418,Formulas!AC$3:AC$1000,1)</f>
        <v>0</v>
      </c>
      <c r="J418">
        <f>COUNTIFS(Formulas!B$3:B$1000,'Stats for predictor'!B418,Formulas!C$3:C$1000,'Stats for predictor'!C418,Formulas!AC$3:AC$1000,0)</f>
        <v>888</v>
      </c>
      <c r="K418">
        <f>Formulas!P419</f>
        <v>0</v>
      </c>
      <c r="L418">
        <f>Formulas!R419</f>
        <v>0</v>
      </c>
      <c r="M418">
        <f>Formulas!T467</f>
        <v>0</v>
      </c>
      <c r="N418" s="15" t="e">
        <f>Formulas!V419</f>
        <v>#DIV/0!</v>
      </c>
      <c r="O418">
        <f>Formulas!U419</f>
        <v>0</v>
      </c>
      <c r="P418" s="15" t="e">
        <f>Formulas!W419</f>
        <v>#DIV/0!</v>
      </c>
    </row>
    <row r="419" spans="1:16">
      <c r="A419">
        <f>Formulas!A420</f>
        <v>0</v>
      </c>
      <c r="B419">
        <f>Formulas!B420</f>
        <v>0</v>
      </c>
      <c r="C419">
        <f>Formulas!C420</f>
        <v>0</v>
      </c>
      <c r="D419">
        <f>Formulas!AC420</f>
        <v>0</v>
      </c>
      <c r="E419">
        <f t="shared" si="6"/>
        <v>0</v>
      </c>
      <c r="F419">
        <f>COUNTIFS(Formulas!B$3:B$1000,'Stats for predictor'!B419,Formulas!C$3:C$1000,'Stats for predictor'!C419,Formulas!AC$3:AC$1000,4)</f>
        <v>0</v>
      </c>
      <c r="G419">
        <f>COUNTIFS(Formulas!B$3:B$1000,'Stats for predictor'!B419,Formulas!C$3:C$1000,'Stats for predictor'!C419,Formulas!AC$3:AC$1000,3)</f>
        <v>0</v>
      </c>
      <c r="H419">
        <f>COUNTIFS(Formulas!B$3:B$1000,'Stats for predictor'!B419,Formulas!C$3:C$1000,'Stats for predictor'!C419,Formulas!AC$3:AC$1000,2)</f>
        <v>0</v>
      </c>
      <c r="I419">
        <f>COUNTIFS(Formulas!B$3:B$1000,'Stats for predictor'!B419,Formulas!C$3:C$1000,'Stats for predictor'!C419,Formulas!AC$3:AC$1000,1)</f>
        <v>0</v>
      </c>
      <c r="J419">
        <f>COUNTIFS(Formulas!B$3:B$1000,'Stats for predictor'!B419,Formulas!C$3:C$1000,'Stats for predictor'!C419,Formulas!AC$3:AC$1000,0)</f>
        <v>888</v>
      </c>
      <c r="K419">
        <f>Formulas!P420</f>
        <v>0</v>
      </c>
      <c r="L419">
        <f>Formulas!R420</f>
        <v>0</v>
      </c>
      <c r="M419">
        <f>Formulas!T468</f>
        <v>0</v>
      </c>
      <c r="N419" s="15" t="e">
        <f>Formulas!V420</f>
        <v>#DIV/0!</v>
      </c>
      <c r="O419">
        <f>Formulas!U420</f>
        <v>0</v>
      </c>
      <c r="P419" s="15" t="e">
        <f>Formulas!W420</f>
        <v>#DIV/0!</v>
      </c>
    </row>
    <row r="420" spans="1:16">
      <c r="A420">
        <f>Formulas!A421</f>
        <v>0</v>
      </c>
      <c r="B420">
        <f>Formulas!B421</f>
        <v>0</v>
      </c>
      <c r="C420">
        <f>Formulas!C421</f>
        <v>0</v>
      </c>
      <c r="D420">
        <f>Formulas!AC421</f>
        <v>0</v>
      </c>
      <c r="E420">
        <f t="shared" si="6"/>
        <v>0</v>
      </c>
      <c r="F420">
        <f>COUNTIFS(Formulas!B$3:B$1000,'Stats for predictor'!B420,Formulas!C$3:C$1000,'Stats for predictor'!C420,Formulas!AC$3:AC$1000,4)</f>
        <v>0</v>
      </c>
      <c r="G420">
        <f>COUNTIFS(Formulas!B$3:B$1000,'Stats for predictor'!B420,Formulas!C$3:C$1000,'Stats for predictor'!C420,Formulas!AC$3:AC$1000,3)</f>
        <v>0</v>
      </c>
      <c r="H420">
        <f>COUNTIFS(Formulas!B$3:B$1000,'Stats for predictor'!B420,Formulas!C$3:C$1000,'Stats for predictor'!C420,Formulas!AC$3:AC$1000,2)</f>
        <v>0</v>
      </c>
      <c r="I420">
        <f>COUNTIFS(Formulas!B$3:B$1000,'Stats for predictor'!B420,Formulas!C$3:C$1000,'Stats for predictor'!C420,Formulas!AC$3:AC$1000,1)</f>
        <v>0</v>
      </c>
      <c r="J420">
        <f>COUNTIFS(Formulas!B$3:B$1000,'Stats for predictor'!B420,Formulas!C$3:C$1000,'Stats for predictor'!C420,Formulas!AC$3:AC$1000,0)</f>
        <v>888</v>
      </c>
      <c r="K420">
        <f>Formulas!P421</f>
        <v>0</v>
      </c>
      <c r="L420">
        <f>Formulas!R421</f>
        <v>0</v>
      </c>
      <c r="M420">
        <f>Formulas!T469</f>
        <v>0</v>
      </c>
      <c r="N420" s="15" t="e">
        <f>Formulas!V421</f>
        <v>#DIV/0!</v>
      </c>
      <c r="O420">
        <f>Formulas!U421</f>
        <v>0</v>
      </c>
      <c r="P420" s="15" t="e">
        <f>Formulas!W421</f>
        <v>#DIV/0!</v>
      </c>
    </row>
    <row r="421" spans="1:16">
      <c r="A421">
        <f>Formulas!A422</f>
        <v>0</v>
      </c>
      <c r="B421">
        <f>Formulas!B422</f>
        <v>0</v>
      </c>
      <c r="C421">
        <f>Formulas!C422</f>
        <v>0</v>
      </c>
      <c r="D421">
        <f>Formulas!AC422</f>
        <v>0</v>
      </c>
      <c r="E421">
        <f t="shared" si="6"/>
        <v>0</v>
      </c>
      <c r="F421">
        <f>COUNTIFS(Formulas!B$3:B$1000,'Stats for predictor'!B421,Formulas!C$3:C$1000,'Stats for predictor'!C421,Formulas!AC$3:AC$1000,4)</f>
        <v>0</v>
      </c>
      <c r="G421">
        <f>COUNTIFS(Formulas!B$3:B$1000,'Stats for predictor'!B421,Formulas!C$3:C$1000,'Stats for predictor'!C421,Formulas!AC$3:AC$1000,3)</f>
        <v>0</v>
      </c>
      <c r="H421">
        <f>COUNTIFS(Formulas!B$3:B$1000,'Stats for predictor'!B421,Formulas!C$3:C$1000,'Stats for predictor'!C421,Formulas!AC$3:AC$1000,2)</f>
        <v>0</v>
      </c>
      <c r="I421">
        <f>COUNTIFS(Formulas!B$3:B$1000,'Stats for predictor'!B421,Formulas!C$3:C$1000,'Stats for predictor'!C421,Formulas!AC$3:AC$1000,1)</f>
        <v>0</v>
      </c>
      <c r="J421">
        <f>COUNTIFS(Formulas!B$3:B$1000,'Stats for predictor'!B421,Formulas!C$3:C$1000,'Stats for predictor'!C421,Formulas!AC$3:AC$1000,0)</f>
        <v>888</v>
      </c>
      <c r="K421">
        <f>Formulas!P422</f>
        <v>0</v>
      </c>
      <c r="L421">
        <f>Formulas!R422</f>
        <v>0</v>
      </c>
      <c r="M421">
        <f>Formulas!T470</f>
        <v>0</v>
      </c>
      <c r="N421" s="15" t="e">
        <f>Formulas!V422</f>
        <v>#DIV/0!</v>
      </c>
      <c r="O421">
        <f>Formulas!U422</f>
        <v>0</v>
      </c>
      <c r="P421" s="15" t="e">
        <f>Formulas!W422</f>
        <v>#DIV/0!</v>
      </c>
    </row>
    <row r="422" spans="1:16">
      <c r="A422">
        <f>Formulas!A423</f>
        <v>0</v>
      </c>
      <c r="B422">
        <f>Formulas!B423</f>
        <v>0</v>
      </c>
      <c r="C422">
        <f>Formulas!C423</f>
        <v>0</v>
      </c>
      <c r="D422">
        <f>Formulas!AC423</f>
        <v>0</v>
      </c>
      <c r="E422">
        <f t="shared" si="6"/>
        <v>0</v>
      </c>
      <c r="F422">
        <f>COUNTIFS(Formulas!B$3:B$1000,'Stats for predictor'!B422,Formulas!C$3:C$1000,'Stats for predictor'!C422,Formulas!AC$3:AC$1000,4)</f>
        <v>0</v>
      </c>
      <c r="G422">
        <f>COUNTIFS(Formulas!B$3:B$1000,'Stats for predictor'!B422,Formulas!C$3:C$1000,'Stats for predictor'!C422,Formulas!AC$3:AC$1000,3)</f>
        <v>0</v>
      </c>
      <c r="H422">
        <f>COUNTIFS(Formulas!B$3:B$1000,'Stats for predictor'!B422,Formulas!C$3:C$1000,'Stats for predictor'!C422,Formulas!AC$3:AC$1000,2)</f>
        <v>0</v>
      </c>
      <c r="I422">
        <f>COUNTIFS(Formulas!B$3:B$1000,'Stats for predictor'!B422,Formulas!C$3:C$1000,'Stats for predictor'!C422,Formulas!AC$3:AC$1000,1)</f>
        <v>0</v>
      </c>
      <c r="J422">
        <f>COUNTIFS(Formulas!B$3:B$1000,'Stats for predictor'!B422,Formulas!C$3:C$1000,'Stats for predictor'!C422,Formulas!AC$3:AC$1000,0)</f>
        <v>888</v>
      </c>
      <c r="K422">
        <f>Formulas!P423</f>
        <v>0</v>
      </c>
      <c r="L422">
        <f>Formulas!R423</f>
        <v>0</v>
      </c>
      <c r="M422">
        <f>Formulas!T471</f>
        <v>0</v>
      </c>
      <c r="N422" s="15" t="e">
        <f>Formulas!V423</f>
        <v>#DIV/0!</v>
      </c>
      <c r="O422">
        <f>Formulas!U423</f>
        <v>0</v>
      </c>
      <c r="P422" s="15" t="e">
        <f>Formulas!W423</f>
        <v>#DIV/0!</v>
      </c>
    </row>
    <row r="423" spans="1:16">
      <c r="A423">
        <f>Formulas!A424</f>
        <v>0</v>
      </c>
      <c r="B423">
        <f>Formulas!B424</f>
        <v>0</v>
      </c>
      <c r="C423">
        <f>Formulas!C424</f>
        <v>0</v>
      </c>
      <c r="D423">
        <f>Formulas!AC424</f>
        <v>0</v>
      </c>
      <c r="E423">
        <f t="shared" si="6"/>
        <v>0</v>
      </c>
      <c r="F423">
        <f>COUNTIFS(Formulas!B$3:B$1000,'Stats for predictor'!B423,Formulas!C$3:C$1000,'Stats for predictor'!C423,Formulas!AC$3:AC$1000,4)</f>
        <v>0</v>
      </c>
      <c r="G423">
        <f>COUNTIFS(Formulas!B$3:B$1000,'Stats for predictor'!B423,Formulas!C$3:C$1000,'Stats for predictor'!C423,Formulas!AC$3:AC$1000,3)</f>
        <v>0</v>
      </c>
      <c r="H423">
        <f>COUNTIFS(Formulas!B$3:B$1000,'Stats for predictor'!B423,Formulas!C$3:C$1000,'Stats for predictor'!C423,Formulas!AC$3:AC$1000,2)</f>
        <v>0</v>
      </c>
      <c r="I423">
        <f>COUNTIFS(Formulas!B$3:B$1000,'Stats for predictor'!B423,Formulas!C$3:C$1000,'Stats for predictor'!C423,Formulas!AC$3:AC$1000,1)</f>
        <v>0</v>
      </c>
      <c r="J423">
        <f>COUNTIFS(Formulas!B$3:B$1000,'Stats for predictor'!B423,Formulas!C$3:C$1000,'Stats for predictor'!C423,Formulas!AC$3:AC$1000,0)</f>
        <v>888</v>
      </c>
      <c r="K423">
        <f>Formulas!P424</f>
        <v>0</v>
      </c>
      <c r="L423">
        <f>Formulas!R424</f>
        <v>0</v>
      </c>
      <c r="M423">
        <f>Formulas!T472</f>
        <v>0</v>
      </c>
      <c r="N423" s="15" t="e">
        <f>Formulas!V424</f>
        <v>#DIV/0!</v>
      </c>
      <c r="O423">
        <f>Formulas!U424</f>
        <v>0</v>
      </c>
      <c r="P423" s="15" t="e">
        <f>Formulas!W424</f>
        <v>#DIV/0!</v>
      </c>
    </row>
    <row r="424" spans="1:16">
      <c r="A424">
        <f>Formulas!A425</f>
        <v>0</v>
      </c>
      <c r="B424">
        <f>Formulas!B425</f>
        <v>0</v>
      </c>
      <c r="C424">
        <f>Formulas!C425</f>
        <v>0</v>
      </c>
      <c r="D424">
        <f>Formulas!AC425</f>
        <v>0</v>
      </c>
      <c r="E424">
        <f t="shared" si="6"/>
        <v>0</v>
      </c>
      <c r="F424">
        <f>COUNTIFS(Formulas!B$3:B$1000,'Stats for predictor'!B424,Formulas!C$3:C$1000,'Stats for predictor'!C424,Formulas!AC$3:AC$1000,4)</f>
        <v>0</v>
      </c>
      <c r="G424">
        <f>COUNTIFS(Formulas!B$3:B$1000,'Stats for predictor'!B424,Formulas!C$3:C$1000,'Stats for predictor'!C424,Formulas!AC$3:AC$1000,3)</f>
        <v>0</v>
      </c>
      <c r="H424">
        <f>COUNTIFS(Formulas!B$3:B$1000,'Stats for predictor'!B424,Formulas!C$3:C$1000,'Stats for predictor'!C424,Formulas!AC$3:AC$1000,2)</f>
        <v>0</v>
      </c>
      <c r="I424">
        <f>COUNTIFS(Formulas!B$3:B$1000,'Stats for predictor'!B424,Formulas!C$3:C$1000,'Stats for predictor'!C424,Formulas!AC$3:AC$1000,1)</f>
        <v>0</v>
      </c>
      <c r="J424">
        <f>COUNTIFS(Formulas!B$3:B$1000,'Stats for predictor'!B424,Formulas!C$3:C$1000,'Stats for predictor'!C424,Formulas!AC$3:AC$1000,0)</f>
        <v>888</v>
      </c>
      <c r="K424">
        <f>Formulas!P425</f>
        <v>0</v>
      </c>
      <c r="L424">
        <f>Formulas!R425</f>
        <v>0</v>
      </c>
      <c r="M424">
        <f>Formulas!T473</f>
        <v>0</v>
      </c>
      <c r="N424" s="15" t="e">
        <f>Formulas!V425</f>
        <v>#DIV/0!</v>
      </c>
      <c r="O424">
        <f>Formulas!U425</f>
        <v>0</v>
      </c>
      <c r="P424" s="15" t="e">
        <f>Formulas!W425</f>
        <v>#DIV/0!</v>
      </c>
    </row>
    <row r="425" spans="1:16">
      <c r="A425">
        <f>Formulas!A426</f>
        <v>0</v>
      </c>
      <c r="B425">
        <f>Formulas!B426</f>
        <v>0</v>
      </c>
      <c r="C425">
        <f>Formulas!C426</f>
        <v>0</v>
      </c>
      <c r="D425">
        <f>Formulas!AC426</f>
        <v>0</v>
      </c>
      <c r="E425">
        <f t="shared" si="6"/>
        <v>0</v>
      </c>
      <c r="F425">
        <f>COUNTIFS(Formulas!B$3:B$1000,'Stats for predictor'!B425,Formulas!C$3:C$1000,'Stats for predictor'!C425,Formulas!AC$3:AC$1000,4)</f>
        <v>0</v>
      </c>
      <c r="G425">
        <f>COUNTIFS(Formulas!B$3:B$1000,'Stats for predictor'!B425,Formulas!C$3:C$1000,'Stats for predictor'!C425,Formulas!AC$3:AC$1000,3)</f>
        <v>0</v>
      </c>
      <c r="H425">
        <f>COUNTIFS(Formulas!B$3:B$1000,'Stats for predictor'!B425,Formulas!C$3:C$1000,'Stats for predictor'!C425,Formulas!AC$3:AC$1000,2)</f>
        <v>0</v>
      </c>
      <c r="I425">
        <f>COUNTIFS(Formulas!B$3:B$1000,'Stats for predictor'!B425,Formulas!C$3:C$1000,'Stats for predictor'!C425,Formulas!AC$3:AC$1000,1)</f>
        <v>0</v>
      </c>
      <c r="J425">
        <f>COUNTIFS(Formulas!B$3:B$1000,'Stats for predictor'!B425,Formulas!C$3:C$1000,'Stats for predictor'!C425,Formulas!AC$3:AC$1000,0)</f>
        <v>888</v>
      </c>
      <c r="K425">
        <f>Formulas!P426</f>
        <v>0</v>
      </c>
      <c r="L425">
        <f>Formulas!R426</f>
        <v>0</v>
      </c>
      <c r="M425">
        <f>Formulas!T474</f>
        <v>0</v>
      </c>
      <c r="N425" s="15" t="e">
        <f>Formulas!V426</f>
        <v>#DIV/0!</v>
      </c>
      <c r="O425">
        <f>Formulas!U426</f>
        <v>0</v>
      </c>
      <c r="P425" s="15" t="e">
        <f>Formulas!W426</f>
        <v>#DIV/0!</v>
      </c>
    </row>
    <row r="426" spans="1:16">
      <c r="A426">
        <f>Formulas!A427</f>
        <v>0</v>
      </c>
      <c r="B426">
        <f>Formulas!B427</f>
        <v>0</v>
      </c>
      <c r="C426">
        <f>Formulas!C427</f>
        <v>0</v>
      </c>
      <c r="D426">
        <f>Formulas!AC427</f>
        <v>0</v>
      </c>
      <c r="E426">
        <f t="shared" si="6"/>
        <v>0</v>
      </c>
      <c r="F426">
        <f>COUNTIFS(Formulas!B$3:B$1000,'Stats for predictor'!B426,Formulas!C$3:C$1000,'Stats for predictor'!C426,Formulas!AC$3:AC$1000,4)</f>
        <v>0</v>
      </c>
      <c r="G426">
        <f>COUNTIFS(Formulas!B$3:B$1000,'Stats for predictor'!B426,Formulas!C$3:C$1000,'Stats for predictor'!C426,Formulas!AC$3:AC$1000,3)</f>
        <v>0</v>
      </c>
      <c r="H426">
        <f>COUNTIFS(Formulas!B$3:B$1000,'Stats for predictor'!B426,Formulas!C$3:C$1000,'Stats for predictor'!C426,Formulas!AC$3:AC$1000,2)</f>
        <v>0</v>
      </c>
      <c r="I426">
        <f>COUNTIFS(Formulas!B$3:B$1000,'Stats for predictor'!B426,Formulas!C$3:C$1000,'Stats for predictor'!C426,Formulas!AC$3:AC$1000,1)</f>
        <v>0</v>
      </c>
      <c r="J426">
        <f>COUNTIFS(Formulas!B$3:B$1000,'Stats for predictor'!B426,Formulas!C$3:C$1000,'Stats for predictor'!C426,Formulas!AC$3:AC$1000,0)</f>
        <v>888</v>
      </c>
      <c r="K426">
        <f>Formulas!P427</f>
        <v>0</v>
      </c>
      <c r="L426">
        <f>Formulas!R427</f>
        <v>0</v>
      </c>
      <c r="M426">
        <f>Formulas!T475</f>
        <v>0</v>
      </c>
      <c r="N426" s="15" t="e">
        <f>Formulas!V427</f>
        <v>#DIV/0!</v>
      </c>
      <c r="O426">
        <f>Formulas!U427</f>
        <v>0</v>
      </c>
      <c r="P426" s="15" t="e">
        <f>Formulas!W427</f>
        <v>#DIV/0!</v>
      </c>
    </row>
    <row r="427" spans="1:16">
      <c r="A427">
        <f>Formulas!A428</f>
        <v>0</v>
      </c>
      <c r="B427">
        <f>Formulas!B428</f>
        <v>0</v>
      </c>
      <c r="C427">
        <f>Formulas!C428</f>
        <v>0</v>
      </c>
      <c r="D427">
        <f>Formulas!AC428</f>
        <v>0</v>
      </c>
      <c r="E427">
        <f t="shared" si="6"/>
        <v>0</v>
      </c>
      <c r="F427">
        <f>COUNTIFS(Formulas!B$3:B$1000,'Stats for predictor'!B427,Formulas!C$3:C$1000,'Stats for predictor'!C427,Formulas!AC$3:AC$1000,4)</f>
        <v>0</v>
      </c>
      <c r="G427">
        <f>COUNTIFS(Formulas!B$3:B$1000,'Stats for predictor'!B427,Formulas!C$3:C$1000,'Stats for predictor'!C427,Formulas!AC$3:AC$1000,3)</f>
        <v>0</v>
      </c>
      <c r="H427">
        <f>COUNTIFS(Formulas!B$3:B$1000,'Stats for predictor'!B427,Formulas!C$3:C$1000,'Stats for predictor'!C427,Formulas!AC$3:AC$1000,2)</f>
        <v>0</v>
      </c>
      <c r="I427">
        <f>COUNTIFS(Formulas!B$3:B$1000,'Stats for predictor'!B427,Formulas!C$3:C$1000,'Stats for predictor'!C427,Formulas!AC$3:AC$1000,1)</f>
        <v>0</v>
      </c>
      <c r="J427">
        <f>COUNTIFS(Formulas!B$3:B$1000,'Stats for predictor'!B427,Formulas!C$3:C$1000,'Stats for predictor'!C427,Formulas!AC$3:AC$1000,0)</f>
        <v>888</v>
      </c>
      <c r="K427">
        <f>Formulas!P428</f>
        <v>0</v>
      </c>
      <c r="L427">
        <f>Formulas!R428</f>
        <v>0</v>
      </c>
      <c r="M427">
        <f>Formulas!T476</f>
        <v>0</v>
      </c>
      <c r="N427" s="15" t="e">
        <f>Formulas!V428</f>
        <v>#DIV/0!</v>
      </c>
      <c r="O427">
        <f>Formulas!U428</f>
        <v>0</v>
      </c>
      <c r="P427" s="15" t="e">
        <f>Formulas!W428</f>
        <v>#DIV/0!</v>
      </c>
    </row>
    <row r="428" spans="1:16">
      <c r="A428">
        <f>Formulas!A429</f>
        <v>0</v>
      </c>
      <c r="B428">
        <f>Formulas!B429</f>
        <v>0</v>
      </c>
      <c r="C428">
        <f>Formulas!C429</f>
        <v>0</v>
      </c>
      <c r="D428">
        <f>Formulas!AC429</f>
        <v>0</v>
      </c>
      <c r="E428">
        <f t="shared" si="6"/>
        <v>0</v>
      </c>
      <c r="F428">
        <f>COUNTIFS(Formulas!B$3:B$1000,'Stats for predictor'!B428,Formulas!C$3:C$1000,'Stats for predictor'!C428,Formulas!AC$3:AC$1000,4)</f>
        <v>0</v>
      </c>
      <c r="G428">
        <f>COUNTIFS(Formulas!B$3:B$1000,'Stats for predictor'!B428,Formulas!C$3:C$1000,'Stats for predictor'!C428,Formulas!AC$3:AC$1000,3)</f>
        <v>0</v>
      </c>
      <c r="H428">
        <f>COUNTIFS(Formulas!B$3:B$1000,'Stats for predictor'!B428,Formulas!C$3:C$1000,'Stats for predictor'!C428,Formulas!AC$3:AC$1000,2)</f>
        <v>0</v>
      </c>
      <c r="I428">
        <f>COUNTIFS(Formulas!B$3:B$1000,'Stats for predictor'!B428,Formulas!C$3:C$1000,'Stats for predictor'!C428,Formulas!AC$3:AC$1000,1)</f>
        <v>0</v>
      </c>
      <c r="J428">
        <f>COUNTIFS(Formulas!B$3:B$1000,'Stats for predictor'!B428,Formulas!C$3:C$1000,'Stats for predictor'!C428,Formulas!AC$3:AC$1000,0)</f>
        <v>888</v>
      </c>
      <c r="K428">
        <f>Formulas!P429</f>
        <v>0</v>
      </c>
      <c r="L428">
        <f>Formulas!R429</f>
        <v>0</v>
      </c>
      <c r="M428">
        <f>Formulas!T477</f>
        <v>0</v>
      </c>
      <c r="N428" s="15" t="e">
        <f>Formulas!V429</f>
        <v>#DIV/0!</v>
      </c>
      <c r="O428">
        <f>Formulas!U429</f>
        <v>0</v>
      </c>
      <c r="P428" s="15" t="e">
        <f>Formulas!W429</f>
        <v>#DIV/0!</v>
      </c>
    </row>
    <row r="429" spans="1:16">
      <c r="A429">
        <f>Formulas!A430</f>
        <v>0</v>
      </c>
      <c r="B429">
        <f>Formulas!B430</f>
        <v>0</v>
      </c>
      <c r="C429">
        <f>Formulas!C430</f>
        <v>0</v>
      </c>
      <c r="D429">
        <f>Formulas!AC430</f>
        <v>0</v>
      </c>
      <c r="E429">
        <f t="shared" si="6"/>
        <v>0</v>
      </c>
      <c r="F429">
        <f>COUNTIFS(Formulas!B$3:B$1000,'Stats for predictor'!B429,Formulas!C$3:C$1000,'Stats for predictor'!C429,Formulas!AC$3:AC$1000,4)</f>
        <v>0</v>
      </c>
      <c r="G429">
        <f>COUNTIFS(Formulas!B$3:B$1000,'Stats for predictor'!B429,Formulas!C$3:C$1000,'Stats for predictor'!C429,Formulas!AC$3:AC$1000,3)</f>
        <v>0</v>
      </c>
      <c r="H429">
        <f>COUNTIFS(Formulas!B$3:B$1000,'Stats for predictor'!B429,Formulas!C$3:C$1000,'Stats for predictor'!C429,Formulas!AC$3:AC$1000,2)</f>
        <v>0</v>
      </c>
      <c r="I429">
        <f>COUNTIFS(Formulas!B$3:B$1000,'Stats for predictor'!B429,Formulas!C$3:C$1000,'Stats for predictor'!C429,Formulas!AC$3:AC$1000,1)</f>
        <v>0</v>
      </c>
      <c r="J429">
        <f>COUNTIFS(Formulas!B$3:B$1000,'Stats for predictor'!B429,Formulas!C$3:C$1000,'Stats for predictor'!C429,Formulas!AC$3:AC$1000,0)</f>
        <v>888</v>
      </c>
      <c r="K429">
        <f>Formulas!P430</f>
        <v>0</v>
      </c>
      <c r="L429">
        <f>Formulas!R430</f>
        <v>0</v>
      </c>
      <c r="M429">
        <f>Formulas!T478</f>
        <v>0</v>
      </c>
      <c r="N429" s="15" t="e">
        <f>Formulas!V430</f>
        <v>#DIV/0!</v>
      </c>
      <c r="O429">
        <f>Formulas!U430</f>
        <v>0</v>
      </c>
      <c r="P429" s="15" t="e">
        <f>Formulas!W430</f>
        <v>#DIV/0!</v>
      </c>
    </row>
    <row r="430" spans="1:16">
      <c r="A430">
        <f>Formulas!A431</f>
        <v>0</v>
      </c>
      <c r="B430">
        <f>Formulas!B431</f>
        <v>0</v>
      </c>
      <c r="C430">
        <f>Formulas!C431</f>
        <v>0</v>
      </c>
      <c r="D430">
        <f>Formulas!AC431</f>
        <v>0</v>
      </c>
      <c r="E430">
        <f t="shared" si="6"/>
        <v>0</v>
      </c>
      <c r="F430">
        <f>COUNTIFS(Formulas!B$3:B$1000,'Stats for predictor'!B430,Formulas!C$3:C$1000,'Stats for predictor'!C430,Formulas!AC$3:AC$1000,4)</f>
        <v>0</v>
      </c>
      <c r="G430">
        <f>COUNTIFS(Formulas!B$3:B$1000,'Stats for predictor'!B430,Formulas!C$3:C$1000,'Stats for predictor'!C430,Formulas!AC$3:AC$1000,3)</f>
        <v>0</v>
      </c>
      <c r="H430">
        <f>COUNTIFS(Formulas!B$3:B$1000,'Stats for predictor'!B430,Formulas!C$3:C$1000,'Stats for predictor'!C430,Formulas!AC$3:AC$1000,2)</f>
        <v>0</v>
      </c>
      <c r="I430">
        <f>COUNTIFS(Formulas!B$3:B$1000,'Stats for predictor'!B430,Formulas!C$3:C$1000,'Stats for predictor'!C430,Formulas!AC$3:AC$1000,1)</f>
        <v>0</v>
      </c>
      <c r="J430">
        <f>COUNTIFS(Formulas!B$3:B$1000,'Stats for predictor'!B430,Formulas!C$3:C$1000,'Stats for predictor'!C430,Formulas!AC$3:AC$1000,0)</f>
        <v>888</v>
      </c>
      <c r="K430">
        <f>Formulas!P431</f>
        <v>0</v>
      </c>
      <c r="L430">
        <f>Formulas!R431</f>
        <v>0</v>
      </c>
      <c r="M430">
        <f>Formulas!T479</f>
        <v>0</v>
      </c>
      <c r="N430" s="15" t="e">
        <f>Formulas!V431</f>
        <v>#DIV/0!</v>
      </c>
      <c r="O430">
        <f>Formulas!U431</f>
        <v>0</v>
      </c>
      <c r="P430" s="15" t="e">
        <f>Formulas!W431</f>
        <v>#DIV/0!</v>
      </c>
    </row>
    <row r="431" spans="1:16">
      <c r="A431">
        <f>Formulas!A432</f>
        <v>0</v>
      </c>
      <c r="B431">
        <f>Formulas!B432</f>
        <v>0</v>
      </c>
      <c r="C431">
        <f>Formulas!C432</f>
        <v>0</v>
      </c>
      <c r="D431">
        <f>Formulas!AC432</f>
        <v>0</v>
      </c>
      <c r="E431">
        <f t="shared" si="6"/>
        <v>0</v>
      </c>
      <c r="F431">
        <f>COUNTIFS(Formulas!B$3:B$1000,'Stats for predictor'!B431,Formulas!C$3:C$1000,'Stats for predictor'!C431,Formulas!AC$3:AC$1000,4)</f>
        <v>0</v>
      </c>
      <c r="G431">
        <f>COUNTIFS(Formulas!B$3:B$1000,'Stats for predictor'!B431,Formulas!C$3:C$1000,'Stats for predictor'!C431,Formulas!AC$3:AC$1000,3)</f>
        <v>0</v>
      </c>
      <c r="H431">
        <f>COUNTIFS(Formulas!B$3:B$1000,'Stats for predictor'!B431,Formulas!C$3:C$1000,'Stats for predictor'!C431,Formulas!AC$3:AC$1000,2)</f>
        <v>0</v>
      </c>
      <c r="I431">
        <f>COUNTIFS(Formulas!B$3:B$1000,'Stats for predictor'!B431,Formulas!C$3:C$1000,'Stats for predictor'!C431,Formulas!AC$3:AC$1000,1)</f>
        <v>0</v>
      </c>
      <c r="J431">
        <f>COUNTIFS(Formulas!B$3:B$1000,'Stats for predictor'!B431,Formulas!C$3:C$1000,'Stats for predictor'!C431,Formulas!AC$3:AC$1000,0)</f>
        <v>888</v>
      </c>
      <c r="K431">
        <f>Formulas!P432</f>
        <v>0</v>
      </c>
      <c r="L431">
        <f>Formulas!R432</f>
        <v>0</v>
      </c>
      <c r="M431">
        <f>Formulas!T480</f>
        <v>0</v>
      </c>
      <c r="N431" s="15" t="e">
        <f>Formulas!V432</f>
        <v>#DIV/0!</v>
      </c>
      <c r="O431">
        <f>Formulas!U432</f>
        <v>0</v>
      </c>
      <c r="P431" s="15" t="e">
        <f>Formulas!W432</f>
        <v>#DIV/0!</v>
      </c>
    </row>
    <row r="432" spans="1:16">
      <c r="A432">
        <f>Formulas!A433</f>
        <v>0</v>
      </c>
      <c r="B432">
        <f>Formulas!B433</f>
        <v>0</v>
      </c>
      <c r="C432">
        <f>Formulas!C433</f>
        <v>0</v>
      </c>
      <c r="D432">
        <f>Formulas!AC433</f>
        <v>0</v>
      </c>
      <c r="E432">
        <f t="shared" si="6"/>
        <v>0</v>
      </c>
      <c r="F432">
        <f>COUNTIFS(Formulas!B$3:B$1000,'Stats for predictor'!B432,Formulas!C$3:C$1000,'Stats for predictor'!C432,Formulas!AC$3:AC$1000,4)</f>
        <v>0</v>
      </c>
      <c r="G432">
        <f>COUNTIFS(Formulas!B$3:B$1000,'Stats for predictor'!B432,Formulas!C$3:C$1000,'Stats for predictor'!C432,Formulas!AC$3:AC$1000,3)</f>
        <v>0</v>
      </c>
      <c r="H432">
        <f>COUNTIFS(Formulas!B$3:B$1000,'Stats for predictor'!B432,Formulas!C$3:C$1000,'Stats for predictor'!C432,Formulas!AC$3:AC$1000,2)</f>
        <v>0</v>
      </c>
      <c r="I432">
        <f>COUNTIFS(Formulas!B$3:B$1000,'Stats for predictor'!B432,Formulas!C$3:C$1000,'Stats for predictor'!C432,Formulas!AC$3:AC$1000,1)</f>
        <v>0</v>
      </c>
      <c r="J432">
        <f>COUNTIFS(Formulas!B$3:B$1000,'Stats for predictor'!B432,Formulas!C$3:C$1000,'Stats for predictor'!C432,Formulas!AC$3:AC$1000,0)</f>
        <v>888</v>
      </c>
      <c r="K432">
        <f>Formulas!P433</f>
        <v>0</v>
      </c>
      <c r="L432">
        <f>Formulas!R433</f>
        <v>0</v>
      </c>
      <c r="M432">
        <f>Formulas!T481</f>
        <v>0</v>
      </c>
      <c r="N432" s="15" t="e">
        <f>Formulas!V433</f>
        <v>#DIV/0!</v>
      </c>
      <c r="O432">
        <f>Formulas!U433</f>
        <v>0</v>
      </c>
      <c r="P432" s="15" t="e">
        <f>Formulas!W433</f>
        <v>#DIV/0!</v>
      </c>
    </row>
    <row r="433" spans="1:16">
      <c r="A433">
        <f>Formulas!A434</f>
        <v>0</v>
      </c>
      <c r="B433">
        <f>Formulas!B434</f>
        <v>0</v>
      </c>
      <c r="C433">
        <f>Formulas!C434</f>
        <v>0</v>
      </c>
      <c r="D433">
        <f>Formulas!AC434</f>
        <v>0</v>
      </c>
      <c r="E433">
        <f t="shared" si="6"/>
        <v>0</v>
      </c>
      <c r="F433">
        <f>COUNTIFS(Formulas!B$3:B$1000,'Stats for predictor'!B433,Formulas!C$3:C$1000,'Stats for predictor'!C433,Formulas!AC$3:AC$1000,4)</f>
        <v>0</v>
      </c>
      <c r="G433">
        <f>COUNTIFS(Formulas!B$3:B$1000,'Stats for predictor'!B433,Formulas!C$3:C$1000,'Stats for predictor'!C433,Formulas!AC$3:AC$1000,3)</f>
        <v>0</v>
      </c>
      <c r="H433">
        <f>COUNTIFS(Formulas!B$3:B$1000,'Stats for predictor'!B433,Formulas!C$3:C$1000,'Stats for predictor'!C433,Formulas!AC$3:AC$1000,2)</f>
        <v>0</v>
      </c>
      <c r="I433">
        <f>COUNTIFS(Formulas!B$3:B$1000,'Stats for predictor'!B433,Formulas!C$3:C$1000,'Stats for predictor'!C433,Formulas!AC$3:AC$1000,1)</f>
        <v>0</v>
      </c>
      <c r="J433">
        <f>COUNTIFS(Formulas!B$3:B$1000,'Stats for predictor'!B433,Formulas!C$3:C$1000,'Stats for predictor'!C433,Formulas!AC$3:AC$1000,0)</f>
        <v>888</v>
      </c>
      <c r="K433">
        <f>Formulas!P434</f>
        <v>0</v>
      </c>
      <c r="L433">
        <f>Formulas!R434</f>
        <v>0</v>
      </c>
      <c r="M433">
        <f>Formulas!T482</f>
        <v>0</v>
      </c>
      <c r="N433" s="15" t="e">
        <f>Formulas!V434</f>
        <v>#DIV/0!</v>
      </c>
      <c r="O433">
        <f>Formulas!U434</f>
        <v>0</v>
      </c>
      <c r="P433" s="15" t="e">
        <f>Formulas!W434</f>
        <v>#DIV/0!</v>
      </c>
    </row>
    <row r="434" spans="1:16">
      <c r="A434">
        <f>Formulas!A435</f>
        <v>0</v>
      </c>
      <c r="B434">
        <f>Formulas!B435</f>
        <v>0</v>
      </c>
      <c r="C434">
        <f>Formulas!C435</f>
        <v>0</v>
      </c>
      <c r="D434">
        <f>Formulas!AC435</f>
        <v>0</v>
      </c>
      <c r="E434">
        <f t="shared" si="6"/>
        <v>0</v>
      </c>
      <c r="F434">
        <f>COUNTIFS(Formulas!B$3:B$1000,'Stats for predictor'!B434,Formulas!C$3:C$1000,'Stats for predictor'!C434,Formulas!AC$3:AC$1000,4)</f>
        <v>0</v>
      </c>
      <c r="G434">
        <f>COUNTIFS(Formulas!B$3:B$1000,'Stats for predictor'!B434,Formulas!C$3:C$1000,'Stats for predictor'!C434,Formulas!AC$3:AC$1000,3)</f>
        <v>0</v>
      </c>
      <c r="H434">
        <f>COUNTIFS(Formulas!B$3:B$1000,'Stats for predictor'!B434,Formulas!C$3:C$1000,'Stats for predictor'!C434,Formulas!AC$3:AC$1000,2)</f>
        <v>0</v>
      </c>
      <c r="I434">
        <f>COUNTIFS(Formulas!B$3:B$1000,'Stats for predictor'!B434,Formulas!C$3:C$1000,'Stats for predictor'!C434,Formulas!AC$3:AC$1000,1)</f>
        <v>0</v>
      </c>
      <c r="J434">
        <f>COUNTIFS(Formulas!B$3:B$1000,'Stats for predictor'!B434,Formulas!C$3:C$1000,'Stats for predictor'!C434,Formulas!AC$3:AC$1000,0)</f>
        <v>888</v>
      </c>
      <c r="K434">
        <f>Formulas!P435</f>
        <v>0</v>
      </c>
      <c r="L434">
        <f>Formulas!R435</f>
        <v>0</v>
      </c>
      <c r="M434">
        <f>Formulas!T483</f>
        <v>0</v>
      </c>
      <c r="N434" s="15" t="e">
        <f>Formulas!V435</f>
        <v>#DIV/0!</v>
      </c>
      <c r="O434">
        <f>Formulas!U435</f>
        <v>0</v>
      </c>
      <c r="P434" s="15" t="e">
        <f>Formulas!W435</f>
        <v>#DIV/0!</v>
      </c>
    </row>
    <row r="435" spans="1:16">
      <c r="A435">
        <f>Formulas!A436</f>
        <v>0</v>
      </c>
      <c r="B435">
        <f>Formulas!B436</f>
        <v>0</v>
      </c>
      <c r="C435">
        <f>Formulas!C436</f>
        <v>0</v>
      </c>
      <c r="D435">
        <f>Formulas!AC436</f>
        <v>0</v>
      </c>
      <c r="E435">
        <f t="shared" si="6"/>
        <v>0</v>
      </c>
      <c r="F435">
        <f>COUNTIFS(Formulas!B$3:B$1000,'Stats for predictor'!B435,Formulas!C$3:C$1000,'Stats for predictor'!C435,Formulas!AC$3:AC$1000,4)</f>
        <v>0</v>
      </c>
      <c r="G435">
        <f>COUNTIFS(Formulas!B$3:B$1000,'Stats for predictor'!B435,Formulas!C$3:C$1000,'Stats for predictor'!C435,Formulas!AC$3:AC$1000,3)</f>
        <v>0</v>
      </c>
      <c r="H435">
        <f>COUNTIFS(Formulas!B$3:B$1000,'Stats for predictor'!B435,Formulas!C$3:C$1000,'Stats for predictor'!C435,Formulas!AC$3:AC$1000,2)</f>
        <v>0</v>
      </c>
      <c r="I435">
        <f>COUNTIFS(Formulas!B$3:B$1000,'Stats for predictor'!B435,Formulas!C$3:C$1000,'Stats for predictor'!C435,Formulas!AC$3:AC$1000,1)</f>
        <v>0</v>
      </c>
      <c r="J435">
        <f>COUNTIFS(Formulas!B$3:B$1000,'Stats for predictor'!B435,Formulas!C$3:C$1000,'Stats for predictor'!C435,Formulas!AC$3:AC$1000,0)</f>
        <v>888</v>
      </c>
      <c r="K435">
        <f>Formulas!P436</f>
        <v>0</v>
      </c>
      <c r="L435">
        <f>Formulas!R436</f>
        <v>0</v>
      </c>
      <c r="M435">
        <f>Formulas!T484</f>
        <v>0</v>
      </c>
      <c r="N435" s="15" t="e">
        <f>Formulas!V436</f>
        <v>#DIV/0!</v>
      </c>
      <c r="O435">
        <f>Formulas!U436</f>
        <v>0</v>
      </c>
      <c r="P435" s="15" t="e">
        <f>Formulas!W436</f>
        <v>#DIV/0!</v>
      </c>
    </row>
    <row r="436" spans="1:16">
      <c r="A436">
        <f>Formulas!A437</f>
        <v>0</v>
      </c>
      <c r="B436">
        <f>Formulas!B437</f>
        <v>0</v>
      </c>
      <c r="C436">
        <f>Formulas!C437</f>
        <v>0</v>
      </c>
      <c r="D436">
        <f>Formulas!AC437</f>
        <v>0</v>
      </c>
      <c r="E436">
        <f t="shared" si="6"/>
        <v>0</v>
      </c>
      <c r="F436">
        <f>COUNTIFS(Formulas!B$3:B$1000,'Stats for predictor'!B436,Formulas!C$3:C$1000,'Stats for predictor'!C436,Formulas!AC$3:AC$1000,4)</f>
        <v>0</v>
      </c>
      <c r="G436">
        <f>COUNTIFS(Formulas!B$3:B$1000,'Stats for predictor'!B436,Formulas!C$3:C$1000,'Stats for predictor'!C436,Formulas!AC$3:AC$1000,3)</f>
        <v>0</v>
      </c>
      <c r="H436">
        <f>COUNTIFS(Formulas!B$3:B$1000,'Stats for predictor'!B436,Formulas!C$3:C$1000,'Stats for predictor'!C436,Formulas!AC$3:AC$1000,2)</f>
        <v>0</v>
      </c>
      <c r="I436">
        <f>COUNTIFS(Formulas!B$3:B$1000,'Stats for predictor'!B436,Formulas!C$3:C$1000,'Stats for predictor'!C436,Formulas!AC$3:AC$1000,1)</f>
        <v>0</v>
      </c>
      <c r="J436">
        <f>COUNTIFS(Formulas!B$3:B$1000,'Stats for predictor'!B436,Formulas!C$3:C$1000,'Stats for predictor'!C436,Formulas!AC$3:AC$1000,0)</f>
        <v>888</v>
      </c>
      <c r="K436">
        <f>Formulas!P437</f>
        <v>0</v>
      </c>
      <c r="L436">
        <f>Formulas!R437</f>
        <v>0</v>
      </c>
      <c r="M436">
        <f>Formulas!T485</f>
        <v>0</v>
      </c>
      <c r="N436" s="15" t="e">
        <f>Formulas!V437</f>
        <v>#DIV/0!</v>
      </c>
      <c r="O436">
        <f>Formulas!U437</f>
        <v>0</v>
      </c>
      <c r="P436" s="15" t="e">
        <f>Formulas!W437</f>
        <v>#DIV/0!</v>
      </c>
    </row>
    <row r="437" spans="1:16">
      <c r="A437">
        <f>Formulas!A438</f>
        <v>0</v>
      </c>
      <c r="B437">
        <f>Formulas!B438</f>
        <v>0</v>
      </c>
      <c r="C437">
        <f>Formulas!C438</f>
        <v>0</v>
      </c>
      <c r="D437">
        <f>Formulas!AC438</f>
        <v>0</v>
      </c>
      <c r="E437">
        <f t="shared" si="6"/>
        <v>0</v>
      </c>
      <c r="F437">
        <f>COUNTIFS(Formulas!B$3:B$1000,'Stats for predictor'!B437,Formulas!C$3:C$1000,'Stats for predictor'!C437,Formulas!AC$3:AC$1000,4)</f>
        <v>0</v>
      </c>
      <c r="G437">
        <f>COUNTIFS(Formulas!B$3:B$1000,'Stats for predictor'!B437,Formulas!C$3:C$1000,'Stats for predictor'!C437,Formulas!AC$3:AC$1000,3)</f>
        <v>0</v>
      </c>
      <c r="H437">
        <f>COUNTIFS(Formulas!B$3:B$1000,'Stats for predictor'!B437,Formulas!C$3:C$1000,'Stats for predictor'!C437,Formulas!AC$3:AC$1000,2)</f>
        <v>0</v>
      </c>
      <c r="I437">
        <f>COUNTIFS(Formulas!B$3:B$1000,'Stats for predictor'!B437,Formulas!C$3:C$1000,'Stats for predictor'!C437,Formulas!AC$3:AC$1000,1)</f>
        <v>0</v>
      </c>
      <c r="J437">
        <f>COUNTIFS(Formulas!B$3:B$1000,'Stats for predictor'!B437,Formulas!C$3:C$1000,'Stats for predictor'!C437,Formulas!AC$3:AC$1000,0)</f>
        <v>888</v>
      </c>
      <c r="K437">
        <f>Formulas!P438</f>
        <v>0</v>
      </c>
      <c r="L437">
        <f>Formulas!R438</f>
        <v>0</v>
      </c>
      <c r="M437">
        <f>Formulas!T486</f>
        <v>0</v>
      </c>
      <c r="N437" s="15" t="e">
        <f>Formulas!V438</f>
        <v>#DIV/0!</v>
      </c>
      <c r="O437">
        <f>Formulas!U438</f>
        <v>0</v>
      </c>
      <c r="P437" s="15" t="e">
        <f>Formulas!W438</f>
        <v>#DIV/0!</v>
      </c>
    </row>
    <row r="438" spans="1:16">
      <c r="A438">
        <f>Formulas!A439</f>
        <v>0</v>
      </c>
      <c r="B438">
        <f>Formulas!B439</f>
        <v>0</v>
      </c>
      <c r="C438">
        <f>Formulas!C439</f>
        <v>0</v>
      </c>
      <c r="D438">
        <f>Formulas!AC439</f>
        <v>0</v>
      </c>
      <c r="E438">
        <f t="shared" si="6"/>
        <v>0</v>
      </c>
      <c r="F438">
        <f>COUNTIFS(Formulas!B$3:B$1000,'Stats for predictor'!B438,Formulas!C$3:C$1000,'Stats for predictor'!C438,Formulas!AC$3:AC$1000,4)</f>
        <v>0</v>
      </c>
      <c r="G438">
        <f>COUNTIFS(Formulas!B$3:B$1000,'Stats for predictor'!B438,Formulas!C$3:C$1000,'Stats for predictor'!C438,Formulas!AC$3:AC$1000,3)</f>
        <v>0</v>
      </c>
      <c r="H438">
        <f>COUNTIFS(Formulas!B$3:B$1000,'Stats for predictor'!B438,Formulas!C$3:C$1000,'Stats for predictor'!C438,Formulas!AC$3:AC$1000,2)</f>
        <v>0</v>
      </c>
      <c r="I438">
        <f>COUNTIFS(Formulas!B$3:B$1000,'Stats for predictor'!B438,Formulas!C$3:C$1000,'Stats for predictor'!C438,Formulas!AC$3:AC$1000,1)</f>
        <v>0</v>
      </c>
      <c r="J438">
        <f>COUNTIFS(Formulas!B$3:B$1000,'Stats for predictor'!B438,Formulas!C$3:C$1000,'Stats for predictor'!C438,Formulas!AC$3:AC$1000,0)</f>
        <v>888</v>
      </c>
      <c r="K438">
        <f>Formulas!P439</f>
        <v>0</v>
      </c>
      <c r="L438">
        <f>Formulas!R439</f>
        <v>0</v>
      </c>
      <c r="M438">
        <f>Formulas!T487</f>
        <v>0</v>
      </c>
      <c r="N438" s="15" t="e">
        <f>Formulas!V439</f>
        <v>#DIV/0!</v>
      </c>
      <c r="O438">
        <f>Formulas!U439</f>
        <v>0</v>
      </c>
      <c r="P438" s="15" t="e">
        <f>Formulas!W439</f>
        <v>#DIV/0!</v>
      </c>
    </row>
    <row r="439" spans="1:16">
      <c r="A439">
        <f>Formulas!A440</f>
        <v>0</v>
      </c>
      <c r="B439">
        <f>Formulas!B440</f>
        <v>0</v>
      </c>
      <c r="C439">
        <f>Formulas!C440</f>
        <v>0</v>
      </c>
      <c r="D439">
        <f>Formulas!AC440</f>
        <v>0</v>
      </c>
      <c r="E439">
        <f t="shared" si="6"/>
        <v>0</v>
      </c>
      <c r="F439">
        <f>COUNTIFS(Formulas!B$3:B$1000,'Stats for predictor'!B439,Formulas!C$3:C$1000,'Stats for predictor'!C439,Formulas!AC$3:AC$1000,4)</f>
        <v>0</v>
      </c>
      <c r="G439">
        <f>COUNTIFS(Formulas!B$3:B$1000,'Stats for predictor'!B439,Formulas!C$3:C$1000,'Stats for predictor'!C439,Formulas!AC$3:AC$1000,3)</f>
        <v>0</v>
      </c>
      <c r="H439">
        <f>COUNTIFS(Formulas!B$3:B$1000,'Stats for predictor'!B439,Formulas!C$3:C$1000,'Stats for predictor'!C439,Formulas!AC$3:AC$1000,2)</f>
        <v>0</v>
      </c>
      <c r="I439">
        <f>COUNTIFS(Formulas!B$3:B$1000,'Stats for predictor'!B439,Formulas!C$3:C$1000,'Stats for predictor'!C439,Formulas!AC$3:AC$1000,1)</f>
        <v>0</v>
      </c>
      <c r="J439">
        <f>COUNTIFS(Formulas!B$3:B$1000,'Stats for predictor'!B439,Formulas!C$3:C$1000,'Stats for predictor'!C439,Formulas!AC$3:AC$1000,0)</f>
        <v>888</v>
      </c>
      <c r="K439">
        <f>Formulas!P440</f>
        <v>0</v>
      </c>
      <c r="L439">
        <f>Formulas!R440</f>
        <v>0</v>
      </c>
      <c r="M439">
        <f>Formulas!T488</f>
        <v>0</v>
      </c>
      <c r="N439" s="15" t="e">
        <f>Formulas!V440</f>
        <v>#DIV/0!</v>
      </c>
      <c r="O439">
        <f>Formulas!U440</f>
        <v>0</v>
      </c>
      <c r="P439" s="15" t="e">
        <f>Formulas!W440</f>
        <v>#DIV/0!</v>
      </c>
    </row>
    <row r="440" spans="1:16">
      <c r="A440">
        <f>Formulas!A441</f>
        <v>0</v>
      </c>
      <c r="B440">
        <f>Formulas!B441</f>
        <v>0</v>
      </c>
      <c r="C440">
        <f>Formulas!C441</f>
        <v>0</v>
      </c>
      <c r="D440">
        <f>Formulas!AC441</f>
        <v>0</v>
      </c>
      <c r="E440">
        <f t="shared" si="6"/>
        <v>0</v>
      </c>
      <c r="F440">
        <f>COUNTIFS(Formulas!B$3:B$1000,'Stats for predictor'!B440,Formulas!C$3:C$1000,'Stats for predictor'!C440,Formulas!AC$3:AC$1000,4)</f>
        <v>0</v>
      </c>
      <c r="G440">
        <f>COUNTIFS(Formulas!B$3:B$1000,'Stats for predictor'!B440,Formulas!C$3:C$1000,'Stats for predictor'!C440,Formulas!AC$3:AC$1000,3)</f>
        <v>0</v>
      </c>
      <c r="H440">
        <f>COUNTIFS(Formulas!B$3:B$1000,'Stats for predictor'!B440,Formulas!C$3:C$1000,'Stats for predictor'!C440,Formulas!AC$3:AC$1000,2)</f>
        <v>0</v>
      </c>
      <c r="I440">
        <f>COUNTIFS(Formulas!B$3:B$1000,'Stats for predictor'!B440,Formulas!C$3:C$1000,'Stats for predictor'!C440,Formulas!AC$3:AC$1000,1)</f>
        <v>0</v>
      </c>
      <c r="J440">
        <f>COUNTIFS(Formulas!B$3:B$1000,'Stats for predictor'!B440,Formulas!C$3:C$1000,'Stats for predictor'!C440,Formulas!AC$3:AC$1000,0)</f>
        <v>888</v>
      </c>
      <c r="K440">
        <f>Formulas!P441</f>
        <v>0</v>
      </c>
      <c r="L440">
        <f>Formulas!R441</f>
        <v>0</v>
      </c>
      <c r="M440">
        <f>Formulas!T489</f>
        <v>0</v>
      </c>
      <c r="N440" s="15" t="e">
        <f>Formulas!V441</f>
        <v>#DIV/0!</v>
      </c>
      <c r="O440">
        <f>Formulas!U441</f>
        <v>0</v>
      </c>
      <c r="P440" s="15" t="e">
        <f>Formulas!W441</f>
        <v>#DIV/0!</v>
      </c>
    </row>
    <row r="441" spans="1:16">
      <c r="A441">
        <f>Formulas!A442</f>
        <v>0</v>
      </c>
      <c r="B441">
        <f>Formulas!B442</f>
        <v>0</v>
      </c>
      <c r="C441">
        <f>Formulas!C442</f>
        <v>0</v>
      </c>
      <c r="D441">
        <f>Formulas!AC442</f>
        <v>0</v>
      </c>
      <c r="E441">
        <f t="shared" si="6"/>
        <v>0</v>
      </c>
      <c r="F441">
        <f>COUNTIFS(Formulas!B$3:B$1000,'Stats for predictor'!B441,Formulas!C$3:C$1000,'Stats for predictor'!C441,Formulas!AC$3:AC$1000,4)</f>
        <v>0</v>
      </c>
      <c r="G441">
        <f>COUNTIFS(Formulas!B$3:B$1000,'Stats for predictor'!B441,Formulas!C$3:C$1000,'Stats for predictor'!C441,Formulas!AC$3:AC$1000,3)</f>
        <v>0</v>
      </c>
      <c r="H441">
        <f>COUNTIFS(Formulas!B$3:B$1000,'Stats for predictor'!B441,Formulas!C$3:C$1000,'Stats for predictor'!C441,Formulas!AC$3:AC$1000,2)</f>
        <v>0</v>
      </c>
      <c r="I441">
        <f>COUNTIFS(Formulas!B$3:B$1000,'Stats for predictor'!B441,Formulas!C$3:C$1000,'Stats for predictor'!C441,Formulas!AC$3:AC$1000,1)</f>
        <v>0</v>
      </c>
      <c r="J441">
        <f>COUNTIFS(Formulas!B$3:B$1000,'Stats for predictor'!B441,Formulas!C$3:C$1000,'Stats for predictor'!C441,Formulas!AC$3:AC$1000,0)</f>
        <v>888</v>
      </c>
      <c r="K441">
        <f>Formulas!P442</f>
        <v>0</v>
      </c>
      <c r="L441">
        <f>Formulas!R442</f>
        <v>0</v>
      </c>
      <c r="M441">
        <f>Formulas!T490</f>
        <v>0</v>
      </c>
      <c r="N441" s="15" t="e">
        <f>Formulas!V442</f>
        <v>#DIV/0!</v>
      </c>
      <c r="O441">
        <f>Formulas!U442</f>
        <v>0</v>
      </c>
      <c r="P441" s="15" t="e">
        <f>Formulas!W442</f>
        <v>#DIV/0!</v>
      </c>
    </row>
    <row r="442" spans="1:16">
      <c r="A442">
        <f>Formulas!A443</f>
        <v>0</v>
      </c>
      <c r="B442">
        <f>Formulas!B443</f>
        <v>0</v>
      </c>
      <c r="C442">
        <f>Formulas!C443</f>
        <v>0</v>
      </c>
      <c r="D442">
        <f>Formulas!AC443</f>
        <v>0</v>
      </c>
      <c r="E442">
        <f t="shared" si="6"/>
        <v>0</v>
      </c>
      <c r="F442">
        <f>COUNTIFS(Formulas!B$3:B$1000,'Stats for predictor'!B442,Formulas!C$3:C$1000,'Stats for predictor'!C442,Formulas!AC$3:AC$1000,4)</f>
        <v>0</v>
      </c>
      <c r="G442">
        <f>COUNTIFS(Formulas!B$3:B$1000,'Stats for predictor'!B442,Formulas!C$3:C$1000,'Stats for predictor'!C442,Formulas!AC$3:AC$1000,3)</f>
        <v>0</v>
      </c>
      <c r="H442">
        <f>COUNTIFS(Formulas!B$3:B$1000,'Stats for predictor'!B442,Formulas!C$3:C$1000,'Stats for predictor'!C442,Formulas!AC$3:AC$1000,2)</f>
        <v>0</v>
      </c>
      <c r="I442">
        <f>COUNTIFS(Formulas!B$3:B$1000,'Stats for predictor'!B442,Formulas!C$3:C$1000,'Stats for predictor'!C442,Formulas!AC$3:AC$1000,1)</f>
        <v>0</v>
      </c>
      <c r="J442">
        <f>COUNTIFS(Formulas!B$3:B$1000,'Stats for predictor'!B442,Formulas!C$3:C$1000,'Stats for predictor'!C442,Formulas!AC$3:AC$1000,0)</f>
        <v>888</v>
      </c>
      <c r="K442">
        <f>Formulas!P443</f>
        <v>0</v>
      </c>
      <c r="L442">
        <f>Formulas!R443</f>
        <v>0</v>
      </c>
      <c r="M442">
        <f>Formulas!T491</f>
        <v>0</v>
      </c>
      <c r="N442" s="15" t="e">
        <f>Formulas!V443</f>
        <v>#DIV/0!</v>
      </c>
      <c r="O442">
        <f>Formulas!U443</f>
        <v>0</v>
      </c>
      <c r="P442" s="15" t="e">
        <f>Formulas!W443</f>
        <v>#DIV/0!</v>
      </c>
    </row>
    <row r="443" spans="1:16">
      <c r="A443">
        <f>Formulas!A444</f>
        <v>0</v>
      </c>
      <c r="B443">
        <f>Formulas!B444</f>
        <v>0</v>
      </c>
      <c r="C443">
        <f>Formulas!C444</f>
        <v>0</v>
      </c>
      <c r="D443">
        <f>Formulas!AC444</f>
        <v>0</v>
      </c>
      <c r="E443">
        <f t="shared" si="6"/>
        <v>0</v>
      </c>
      <c r="F443">
        <f>COUNTIFS(Formulas!B$3:B$1000,'Stats for predictor'!B443,Formulas!C$3:C$1000,'Stats for predictor'!C443,Formulas!AC$3:AC$1000,4)</f>
        <v>0</v>
      </c>
      <c r="G443">
        <f>COUNTIFS(Formulas!B$3:B$1000,'Stats for predictor'!B443,Formulas!C$3:C$1000,'Stats for predictor'!C443,Formulas!AC$3:AC$1000,3)</f>
        <v>0</v>
      </c>
      <c r="H443">
        <f>COUNTIFS(Formulas!B$3:B$1000,'Stats for predictor'!B443,Formulas!C$3:C$1000,'Stats for predictor'!C443,Formulas!AC$3:AC$1000,2)</f>
        <v>0</v>
      </c>
      <c r="I443">
        <f>COUNTIFS(Formulas!B$3:B$1000,'Stats for predictor'!B443,Formulas!C$3:C$1000,'Stats for predictor'!C443,Formulas!AC$3:AC$1000,1)</f>
        <v>0</v>
      </c>
      <c r="J443">
        <f>COUNTIFS(Formulas!B$3:B$1000,'Stats for predictor'!B443,Formulas!C$3:C$1000,'Stats for predictor'!C443,Formulas!AC$3:AC$1000,0)</f>
        <v>888</v>
      </c>
      <c r="K443">
        <f>Formulas!P444</f>
        <v>0</v>
      </c>
      <c r="L443">
        <f>Formulas!R444</f>
        <v>0</v>
      </c>
      <c r="M443">
        <f>Formulas!T492</f>
        <v>0</v>
      </c>
      <c r="N443" s="15" t="e">
        <f>Formulas!V444</f>
        <v>#DIV/0!</v>
      </c>
      <c r="O443">
        <f>Formulas!U444</f>
        <v>0</v>
      </c>
      <c r="P443" s="15" t="e">
        <f>Formulas!W444</f>
        <v>#DIV/0!</v>
      </c>
    </row>
    <row r="444" spans="1:16">
      <c r="A444">
        <f>Formulas!A445</f>
        <v>0</v>
      </c>
      <c r="B444">
        <f>Formulas!B445</f>
        <v>0</v>
      </c>
      <c r="C444">
        <f>Formulas!C445</f>
        <v>0</v>
      </c>
      <c r="D444">
        <f>Formulas!AC445</f>
        <v>0</v>
      </c>
      <c r="E444">
        <f t="shared" si="6"/>
        <v>0</v>
      </c>
      <c r="F444">
        <f>COUNTIFS(Formulas!B$3:B$1000,'Stats for predictor'!B444,Formulas!C$3:C$1000,'Stats for predictor'!C444,Formulas!AC$3:AC$1000,4)</f>
        <v>0</v>
      </c>
      <c r="G444">
        <f>COUNTIFS(Formulas!B$3:B$1000,'Stats for predictor'!B444,Formulas!C$3:C$1000,'Stats for predictor'!C444,Formulas!AC$3:AC$1000,3)</f>
        <v>0</v>
      </c>
      <c r="H444">
        <f>COUNTIFS(Formulas!B$3:B$1000,'Stats for predictor'!B444,Formulas!C$3:C$1000,'Stats for predictor'!C444,Formulas!AC$3:AC$1000,2)</f>
        <v>0</v>
      </c>
      <c r="I444">
        <f>COUNTIFS(Formulas!B$3:B$1000,'Stats for predictor'!B444,Formulas!C$3:C$1000,'Stats for predictor'!C444,Formulas!AC$3:AC$1000,1)</f>
        <v>0</v>
      </c>
      <c r="J444">
        <f>COUNTIFS(Formulas!B$3:B$1000,'Stats for predictor'!B444,Formulas!C$3:C$1000,'Stats for predictor'!C444,Formulas!AC$3:AC$1000,0)</f>
        <v>888</v>
      </c>
      <c r="K444">
        <f>Formulas!P445</f>
        <v>0</v>
      </c>
      <c r="L444">
        <f>Formulas!R445</f>
        <v>0</v>
      </c>
      <c r="M444">
        <f>Formulas!T493</f>
        <v>0</v>
      </c>
      <c r="N444" s="15" t="e">
        <f>Formulas!V445</f>
        <v>#DIV/0!</v>
      </c>
      <c r="O444">
        <f>Formulas!U445</f>
        <v>0</v>
      </c>
      <c r="P444" s="15" t="e">
        <f>Formulas!W445</f>
        <v>#DIV/0!</v>
      </c>
    </row>
    <row r="445" spans="1:16">
      <c r="A445">
        <f>Formulas!A446</f>
        <v>0</v>
      </c>
      <c r="B445">
        <f>Formulas!B446</f>
        <v>0</v>
      </c>
      <c r="C445">
        <f>Formulas!C446</f>
        <v>0</v>
      </c>
      <c r="D445">
        <f>Formulas!AC446</f>
        <v>0</v>
      </c>
      <c r="E445">
        <f t="shared" si="6"/>
        <v>0</v>
      </c>
      <c r="F445">
        <f>COUNTIFS(Formulas!B$3:B$1000,'Stats for predictor'!B445,Formulas!C$3:C$1000,'Stats for predictor'!C445,Formulas!AC$3:AC$1000,4)</f>
        <v>0</v>
      </c>
      <c r="G445">
        <f>COUNTIFS(Formulas!B$3:B$1000,'Stats for predictor'!B445,Formulas!C$3:C$1000,'Stats for predictor'!C445,Formulas!AC$3:AC$1000,3)</f>
        <v>0</v>
      </c>
      <c r="H445">
        <f>COUNTIFS(Formulas!B$3:B$1000,'Stats for predictor'!B445,Formulas!C$3:C$1000,'Stats for predictor'!C445,Formulas!AC$3:AC$1000,2)</f>
        <v>0</v>
      </c>
      <c r="I445">
        <f>COUNTIFS(Formulas!B$3:B$1000,'Stats for predictor'!B445,Formulas!C$3:C$1000,'Stats for predictor'!C445,Formulas!AC$3:AC$1000,1)</f>
        <v>0</v>
      </c>
      <c r="J445">
        <f>COUNTIFS(Formulas!B$3:B$1000,'Stats for predictor'!B445,Formulas!C$3:C$1000,'Stats for predictor'!C445,Formulas!AC$3:AC$1000,0)</f>
        <v>888</v>
      </c>
      <c r="K445">
        <f>Formulas!P446</f>
        <v>0</v>
      </c>
      <c r="L445">
        <f>Formulas!R446</f>
        <v>0</v>
      </c>
      <c r="M445">
        <f>Formulas!T494</f>
        <v>0</v>
      </c>
      <c r="N445" s="15" t="e">
        <f>Formulas!V446</f>
        <v>#DIV/0!</v>
      </c>
      <c r="O445">
        <f>Formulas!U446</f>
        <v>0</v>
      </c>
      <c r="P445" s="15" t="e">
        <f>Formulas!W446</f>
        <v>#DIV/0!</v>
      </c>
    </row>
    <row r="446" spans="1:16">
      <c r="A446">
        <f>Formulas!A447</f>
        <v>0</v>
      </c>
      <c r="B446">
        <f>Formulas!B447</f>
        <v>0</v>
      </c>
      <c r="C446">
        <f>Formulas!C447</f>
        <v>0</v>
      </c>
      <c r="D446">
        <f>Formulas!AC447</f>
        <v>0</v>
      </c>
      <c r="E446">
        <f t="shared" si="6"/>
        <v>0</v>
      </c>
      <c r="F446">
        <f>COUNTIFS(Formulas!B$3:B$1000,'Stats for predictor'!B446,Formulas!C$3:C$1000,'Stats for predictor'!C446,Formulas!AC$3:AC$1000,4)</f>
        <v>0</v>
      </c>
      <c r="G446">
        <f>COUNTIFS(Formulas!B$3:B$1000,'Stats for predictor'!B446,Formulas!C$3:C$1000,'Stats for predictor'!C446,Formulas!AC$3:AC$1000,3)</f>
        <v>0</v>
      </c>
      <c r="H446">
        <f>COUNTIFS(Formulas!B$3:B$1000,'Stats for predictor'!B446,Formulas!C$3:C$1000,'Stats for predictor'!C446,Formulas!AC$3:AC$1000,2)</f>
        <v>0</v>
      </c>
      <c r="I446">
        <f>COUNTIFS(Formulas!B$3:B$1000,'Stats for predictor'!B446,Formulas!C$3:C$1000,'Stats for predictor'!C446,Formulas!AC$3:AC$1000,1)</f>
        <v>0</v>
      </c>
      <c r="J446">
        <f>COUNTIFS(Formulas!B$3:B$1000,'Stats for predictor'!B446,Formulas!C$3:C$1000,'Stats for predictor'!C446,Formulas!AC$3:AC$1000,0)</f>
        <v>888</v>
      </c>
      <c r="K446">
        <f>Formulas!P447</f>
        <v>0</v>
      </c>
      <c r="L446">
        <f>Formulas!R447</f>
        <v>0</v>
      </c>
      <c r="M446">
        <f>Formulas!T495</f>
        <v>0</v>
      </c>
      <c r="N446" s="15" t="e">
        <f>Formulas!V447</f>
        <v>#DIV/0!</v>
      </c>
      <c r="O446">
        <f>Formulas!U447</f>
        <v>0</v>
      </c>
      <c r="P446" s="15" t="e">
        <f>Formulas!W447</f>
        <v>#DIV/0!</v>
      </c>
    </row>
    <row r="447" spans="1:16">
      <c r="A447">
        <f>Formulas!A448</f>
        <v>0</v>
      </c>
      <c r="B447">
        <f>Formulas!B448</f>
        <v>0</v>
      </c>
      <c r="C447">
        <f>Formulas!C448</f>
        <v>0</v>
      </c>
      <c r="D447">
        <f>Formulas!AC448</f>
        <v>0</v>
      </c>
      <c r="E447">
        <f t="shared" si="6"/>
        <v>0</v>
      </c>
      <c r="F447">
        <f>COUNTIFS(Formulas!B$3:B$1000,'Stats for predictor'!B447,Formulas!C$3:C$1000,'Stats for predictor'!C447,Formulas!AC$3:AC$1000,4)</f>
        <v>0</v>
      </c>
      <c r="G447">
        <f>COUNTIFS(Formulas!B$3:B$1000,'Stats for predictor'!B447,Formulas!C$3:C$1000,'Stats for predictor'!C447,Formulas!AC$3:AC$1000,3)</f>
        <v>0</v>
      </c>
      <c r="H447">
        <f>COUNTIFS(Formulas!B$3:B$1000,'Stats for predictor'!B447,Formulas!C$3:C$1000,'Stats for predictor'!C447,Formulas!AC$3:AC$1000,2)</f>
        <v>0</v>
      </c>
      <c r="I447">
        <f>COUNTIFS(Formulas!B$3:B$1000,'Stats for predictor'!B447,Formulas!C$3:C$1000,'Stats for predictor'!C447,Formulas!AC$3:AC$1000,1)</f>
        <v>0</v>
      </c>
      <c r="J447">
        <f>COUNTIFS(Formulas!B$3:B$1000,'Stats for predictor'!B447,Formulas!C$3:C$1000,'Stats for predictor'!C447,Formulas!AC$3:AC$1000,0)</f>
        <v>888</v>
      </c>
      <c r="K447">
        <f>Formulas!P448</f>
        <v>0</v>
      </c>
      <c r="L447">
        <f>Formulas!R448</f>
        <v>0</v>
      </c>
      <c r="M447">
        <f>Formulas!T496</f>
        <v>0</v>
      </c>
      <c r="N447" s="15" t="e">
        <f>Formulas!V448</f>
        <v>#DIV/0!</v>
      </c>
      <c r="O447">
        <f>Formulas!U448</f>
        <v>0</v>
      </c>
      <c r="P447" s="15" t="e">
        <f>Formulas!W448</f>
        <v>#DIV/0!</v>
      </c>
    </row>
    <row r="448" spans="1:16">
      <c r="A448">
        <f>Formulas!A449</f>
        <v>0</v>
      </c>
      <c r="B448">
        <f>Formulas!B449</f>
        <v>0</v>
      </c>
      <c r="C448">
        <f>Formulas!C449</f>
        <v>0</v>
      </c>
      <c r="D448">
        <f>Formulas!AC449</f>
        <v>0</v>
      </c>
      <c r="E448">
        <f t="shared" si="6"/>
        <v>0</v>
      </c>
      <c r="F448">
        <f>COUNTIFS(Formulas!B$3:B$1000,'Stats for predictor'!B448,Formulas!C$3:C$1000,'Stats for predictor'!C448,Formulas!AC$3:AC$1000,4)</f>
        <v>0</v>
      </c>
      <c r="G448">
        <f>COUNTIFS(Formulas!B$3:B$1000,'Stats for predictor'!B448,Formulas!C$3:C$1000,'Stats for predictor'!C448,Formulas!AC$3:AC$1000,3)</f>
        <v>0</v>
      </c>
      <c r="H448">
        <f>COUNTIFS(Formulas!B$3:B$1000,'Stats for predictor'!B448,Formulas!C$3:C$1000,'Stats for predictor'!C448,Formulas!AC$3:AC$1000,2)</f>
        <v>0</v>
      </c>
      <c r="I448">
        <f>COUNTIFS(Formulas!B$3:B$1000,'Stats for predictor'!B448,Formulas!C$3:C$1000,'Stats for predictor'!C448,Formulas!AC$3:AC$1000,1)</f>
        <v>0</v>
      </c>
      <c r="J448">
        <f>COUNTIFS(Formulas!B$3:B$1000,'Stats for predictor'!B448,Formulas!C$3:C$1000,'Stats for predictor'!C448,Formulas!AC$3:AC$1000,0)</f>
        <v>888</v>
      </c>
      <c r="K448">
        <f>Formulas!P449</f>
        <v>0</v>
      </c>
      <c r="L448">
        <f>Formulas!R449</f>
        <v>0</v>
      </c>
      <c r="M448">
        <f>Formulas!T497</f>
        <v>0</v>
      </c>
      <c r="N448" s="15" t="e">
        <f>Formulas!V449</f>
        <v>#DIV/0!</v>
      </c>
      <c r="O448">
        <f>Formulas!U449</f>
        <v>0</v>
      </c>
      <c r="P448" s="15" t="e">
        <f>Formulas!W449</f>
        <v>#DIV/0!</v>
      </c>
    </row>
    <row r="449" spans="1:16">
      <c r="A449">
        <f>Formulas!A450</f>
        <v>0</v>
      </c>
      <c r="B449">
        <f>Formulas!B450</f>
        <v>0</v>
      </c>
      <c r="C449">
        <f>Formulas!C450</f>
        <v>0</v>
      </c>
      <c r="D449">
        <f>Formulas!AC450</f>
        <v>0</v>
      </c>
      <c r="E449">
        <f t="shared" si="6"/>
        <v>0</v>
      </c>
      <c r="F449">
        <f>COUNTIFS(Formulas!B$3:B$1000,'Stats for predictor'!B449,Formulas!C$3:C$1000,'Stats for predictor'!C449,Formulas!AC$3:AC$1000,4)</f>
        <v>0</v>
      </c>
      <c r="G449">
        <f>COUNTIFS(Formulas!B$3:B$1000,'Stats for predictor'!B449,Formulas!C$3:C$1000,'Stats for predictor'!C449,Formulas!AC$3:AC$1000,3)</f>
        <v>0</v>
      </c>
      <c r="H449">
        <f>COUNTIFS(Formulas!B$3:B$1000,'Stats for predictor'!B449,Formulas!C$3:C$1000,'Stats for predictor'!C449,Formulas!AC$3:AC$1000,2)</f>
        <v>0</v>
      </c>
      <c r="I449">
        <f>COUNTIFS(Formulas!B$3:B$1000,'Stats for predictor'!B449,Formulas!C$3:C$1000,'Stats for predictor'!C449,Formulas!AC$3:AC$1000,1)</f>
        <v>0</v>
      </c>
      <c r="J449">
        <f>COUNTIFS(Formulas!B$3:B$1000,'Stats for predictor'!B449,Formulas!C$3:C$1000,'Stats for predictor'!C449,Formulas!AC$3:AC$1000,0)</f>
        <v>888</v>
      </c>
      <c r="K449">
        <f>Formulas!P450</f>
        <v>0</v>
      </c>
      <c r="L449">
        <f>Formulas!R450</f>
        <v>0</v>
      </c>
      <c r="M449">
        <f>Formulas!T498</f>
        <v>0</v>
      </c>
      <c r="N449" s="15" t="e">
        <f>Formulas!V450</f>
        <v>#DIV/0!</v>
      </c>
      <c r="O449">
        <f>Formulas!U450</f>
        <v>0</v>
      </c>
      <c r="P449" s="15" t="e">
        <f>Formulas!W450</f>
        <v>#DIV/0!</v>
      </c>
    </row>
    <row r="450" spans="1:16">
      <c r="A450">
        <f>Formulas!A451</f>
        <v>0</v>
      </c>
      <c r="B450">
        <f>Formulas!B451</f>
        <v>0</v>
      </c>
      <c r="C450">
        <f>Formulas!C451</f>
        <v>0</v>
      </c>
      <c r="D450">
        <f>Formulas!AC451</f>
        <v>0</v>
      </c>
      <c r="E450">
        <f t="shared" si="6"/>
        <v>0</v>
      </c>
      <c r="F450">
        <f>COUNTIFS(Formulas!B$3:B$1000,'Stats for predictor'!B450,Formulas!C$3:C$1000,'Stats for predictor'!C450,Formulas!AC$3:AC$1000,4)</f>
        <v>0</v>
      </c>
      <c r="G450">
        <f>COUNTIFS(Formulas!B$3:B$1000,'Stats for predictor'!B450,Formulas!C$3:C$1000,'Stats for predictor'!C450,Formulas!AC$3:AC$1000,3)</f>
        <v>0</v>
      </c>
      <c r="H450">
        <f>COUNTIFS(Formulas!B$3:B$1000,'Stats for predictor'!B450,Formulas!C$3:C$1000,'Stats for predictor'!C450,Formulas!AC$3:AC$1000,2)</f>
        <v>0</v>
      </c>
      <c r="I450">
        <f>COUNTIFS(Formulas!B$3:B$1000,'Stats for predictor'!B450,Formulas!C$3:C$1000,'Stats for predictor'!C450,Formulas!AC$3:AC$1000,1)</f>
        <v>0</v>
      </c>
      <c r="J450">
        <f>COUNTIFS(Formulas!B$3:B$1000,'Stats for predictor'!B450,Formulas!C$3:C$1000,'Stats for predictor'!C450,Formulas!AC$3:AC$1000,0)</f>
        <v>888</v>
      </c>
      <c r="K450">
        <f>Formulas!P451</f>
        <v>0</v>
      </c>
      <c r="L450">
        <f>Formulas!R451</f>
        <v>0</v>
      </c>
      <c r="M450">
        <f>Formulas!T499</f>
        <v>0</v>
      </c>
      <c r="N450" s="15" t="e">
        <f>Formulas!V451</f>
        <v>#DIV/0!</v>
      </c>
      <c r="O450">
        <f>Formulas!U451</f>
        <v>0</v>
      </c>
      <c r="P450" s="15" t="e">
        <f>Formulas!W451</f>
        <v>#DIV/0!</v>
      </c>
    </row>
    <row r="451" spans="1:16">
      <c r="A451">
        <f>Formulas!A452</f>
        <v>0</v>
      </c>
      <c r="B451">
        <f>Formulas!B452</f>
        <v>0</v>
      </c>
      <c r="C451">
        <f>Formulas!C452</f>
        <v>0</v>
      </c>
      <c r="D451">
        <f>Formulas!AC452</f>
        <v>0</v>
      </c>
      <c r="E451">
        <f t="shared" ref="E451:E514" si="7">IF(F451&gt;0,4,IF(G451&gt;0,3,IF(H451&gt;0,2,IF(I451&gt;0,1,0))))</f>
        <v>0</v>
      </c>
      <c r="F451">
        <f>COUNTIFS(Formulas!B$3:B$1000,'Stats for predictor'!B451,Formulas!C$3:C$1000,'Stats for predictor'!C451,Formulas!AC$3:AC$1000,4)</f>
        <v>0</v>
      </c>
      <c r="G451">
        <f>COUNTIFS(Formulas!B$3:B$1000,'Stats for predictor'!B451,Formulas!C$3:C$1000,'Stats for predictor'!C451,Formulas!AC$3:AC$1000,3)</f>
        <v>0</v>
      </c>
      <c r="H451">
        <f>COUNTIFS(Formulas!B$3:B$1000,'Stats for predictor'!B451,Formulas!C$3:C$1000,'Stats for predictor'!C451,Formulas!AC$3:AC$1000,2)</f>
        <v>0</v>
      </c>
      <c r="I451">
        <f>COUNTIFS(Formulas!B$3:B$1000,'Stats for predictor'!B451,Formulas!C$3:C$1000,'Stats for predictor'!C451,Formulas!AC$3:AC$1000,1)</f>
        <v>0</v>
      </c>
      <c r="J451">
        <f>COUNTIFS(Formulas!B$3:B$1000,'Stats for predictor'!B451,Formulas!C$3:C$1000,'Stats for predictor'!C451,Formulas!AC$3:AC$1000,0)</f>
        <v>888</v>
      </c>
      <c r="K451">
        <f>Formulas!P452</f>
        <v>0</v>
      </c>
      <c r="L451">
        <f>Formulas!R452</f>
        <v>0</v>
      </c>
      <c r="M451">
        <f>Formulas!T500</f>
        <v>0</v>
      </c>
      <c r="N451" s="15" t="e">
        <f>Formulas!V452</f>
        <v>#DIV/0!</v>
      </c>
      <c r="O451">
        <f>Formulas!U452</f>
        <v>0</v>
      </c>
      <c r="P451" s="15" t="e">
        <f>Formulas!W452</f>
        <v>#DIV/0!</v>
      </c>
    </row>
    <row r="452" spans="1:16">
      <c r="A452">
        <f>Formulas!A453</f>
        <v>0</v>
      </c>
      <c r="B452">
        <f>Formulas!B453</f>
        <v>0</v>
      </c>
      <c r="C452">
        <f>Formulas!C453</f>
        <v>0</v>
      </c>
      <c r="D452">
        <f>Formulas!AC453</f>
        <v>0</v>
      </c>
      <c r="E452">
        <f t="shared" si="7"/>
        <v>0</v>
      </c>
      <c r="F452">
        <f>COUNTIFS(Formulas!B$3:B$1000,'Stats for predictor'!B452,Formulas!C$3:C$1000,'Stats for predictor'!C452,Formulas!AC$3:AC$1000,4)</f>
        <v>0</v>
      </c>
      <c r="G452">
        <f>COUNTIFS(Formulas!B$3:B$1000,'Stats for predictor'!B452,Formulas!C$3:C$1000,'Stats for predictor'!C452,Formulas!AC$3:AC$1000,3)</f>
        <v>0</v>
      </c>
      <c r="H452">
        <f>COUNTIFS(Formulas!B$3:B$1000,'Stats for predictor'!B452,Formulas!C$3:C$1000,'Stats for predictor'!C452,Formulas!AC$3:AC$1000,2)</f>
        <v>0</v>
      </c>
      <c r="I452">
        <f>COUNTIFS(Formulas!B$3:B$1000,'Stats for predictor'!B452,Formulas!C$3:C$1000,'Stats for predictor'!C452,Formulas!AC$3:AC$1000,1)</f>
        <v>0</v>
      </c>
      <c r="J452">
        <f>COUNTIFS(Formulas!B$3:B$1000,'Stats for predictor'!B452,Formulas!C$3:C$1000,'Stats for predictor'!C452,Formulas!AC$3:AC$1000,0)</f>
        <v>888</v>
      </c>
      <c r="K452">
        <f>Formulas!P453</f>
        <v>0</v>
      </c>
      <c r="L452">
        <f>Formulas!R453</f>
        <v>0</v>
      </c>
      <c r="M452">
        <f>Formulas!T501</f>
        <v>0</v>
      </c>
      <c r="N452" s="15" t="e">
        <f>Formulas!V453</f>
        <v>#DIV/0!</v>
      </c>
      <c r="O452">
        <f>Formulas!U453</f>
        <v>0</v>
      </c>
      <c r="P452" s="15" t="e">
        <f>Formulas!W453</f>
        <v>#DIV/0!</v>
      </c>
    </row>
    <row r="453" spans="1:16">
      <c r="A453">
        <f>Formulas!A454</f>
        <v>0</v>
      </c>
      <c r="B453">
        <f>Formulas!B454</f>
        <v>0</v>
      </c>
      <c r="C453">
        <f>Formulas!C454</f>
        <v>0</v>
      </c>
      <c r="D453">
        <f>Formulas!AC454</f>
        <v>0</v>
      </c>
      <c r="E453">
        <f t="shared" si="7"/>
        <v>0</v>
      </c>
      <c r="F453">
        <f>COUNTIFS(Formulas!B$3:B$1000,'Stats for predictor'!B453,Formulas!C$3:C$1000,'Stats for predictor'!C453,Formulas!AC$3:AC$1000,4)</f>
        <v>0</v>
      </c>
      <c r="G453">
        <f>COUNTIFS(Formulas!B$3:B$1000,'Stats for predictor'!B453,Formulas!C$3:C$1000,'Stats for predictor'!C453,Formulas!AC$3:AC$1000,3)</f>
        <v>0</v>
      </c>
      <c r="H453">
        <f>COUNTIFS(Formulas!B$3:B$1000,'Stats for predictor'!B453,Formulas!C$3:C$1000,'Stats for predictor'!C453,Formulas!AC$3:AC$1000,2)</f>
        <v>0</v>
      </c>
      <c r="I453">
        <f>COUNTIFS(Formulas!B$3:B$1000,'Stats for predictor'!B453,Formulas!C$3:C$1000,'Stats for predictor'!C453,Formulas!AC$3:AC$1000,1)</f>
        <v>0</v>
      </c>
      <c r="J453">
        <f>COUNTIFS(Formulas!B$3:B$1000,'Stats for predictor'!B453,Formulas!C$3:C$1000,'Stats for predictor'!C453,Formulas!AC$3:AC$1000,0)</f>
        <v>888</v>
      </c>
      <c r="K453">
        <f>Formulas!P454</f>
        <v>0</v>
      </c>
      <c r="L453">
        <f>Formulas!R454</f>
        <v>0</v>
      </c>
      <c r="M453">
        <f>Formulas!T502</f>
        <v>0</v>
      </c>
      <c r="N453" s="15" t="e">
        <f>Formulas!V454</f>
        <v>#DIV/0!</v>
      </c>
      <c r="O453">
        <f>Formulas!U454</f>
        <v>0</v>
      </c>
      <c r="P453" s="15" t="e">
        <f>Formulas!W454</f>
        <v>#DIV/0!</v>
      </c>
    </row>
    <row r="454" spans="1:16">
      <c r="A454">
        <f>Formulas!A455</f>
        <v>0</v>
      </c>
      <c r="B454">
        <f>Formulas!B455</f>
        <v>0</v>
      </c>
      <c r="C454">
        <f>Formulas!C455</f>
        <v>0</v>
      </c>
      <c r="D454">
        <f>Formulas!AC455</f>
        <v>0</v>
      </c>
      <c r="E454">
        <f t="shared" si="7"/>
        <v>0</v>
      </c>
      <c r="F454">
        <f>COUNTIFS(Formulas!B$3:B$1000,'Stats for predictor'!B454,Formulas!C$3:C$1000,'Stats for predictor'!C454,Formulas!AC$3:AC$1000,4)</f>
        <v>0</v>
      </c>
      <c r="G454">
        <f>COUNTIFS(Formulas!B$3:B$1000,'Stats for predictor'!B454,Formulas!C$3:C$1000,'Stats for predictor'!C454,Formulas!AC$3:AC$1000,3)</f>
        <v>0</v>
      </c>
      <c r="H454">
        <f>COUNTIFS(Formulas!B$3:B$1000,'Stats for predictor'!B454,Formulas!C$3:C$1000,'Stats for predictor'!C454,Formulas!AC$3:AC$1000,2)</f>
        <v>0</v>
      </c>
      <c r="I454">
        <f>COUNTIFS(Formulas!B$3:B$1000,'Stats for predictor'!B454,Formulas!C$3:C$1000,'Stats for predictor'!C454,Formulas!AC$3:AC$1000,1)</f>
        <v>0</v>
      </c>
      <c r="J454">
        <f>COUNTIFS(Formulas!B$3:B$1000,'Stats for predictor'!B454,Formulas!C$3:C$1000,'Stats for predictor'!C454,Formulas!AC$3:AC$1000,0)</f>
        <v>888</v>
      </c>
      <c r="K454">
        <f>Formulas!P455</f>
        <v>0</v>
      </c>
      <c r="L454">
        <f>Formulas!R455</f>
        <v>0</v>
      </c>
      <c r="M454">
        <f>Formulas!T503</f>
        <v>0</v>
      </c>
      <c r="N454" s="15" t="e">
        <f>Formulas!V455</f>
        <v>#DIV/0!</v>
      </c>
      <c r="O454">
        <f>Formulas!U455</f>
        <v>0</v>
      </c>
      <c r="P454" s="15" t="e">
        <f>Formulas!W455</f>
        <v>#DIV/0!</v>
      </c>
    </row>
    <row r="455" spans="1:16">
      <c r="A455">
        <f>Formulas!A456</f>
        <v>0</v>
      </c>
      <c r="B455">
        <f>Formulas!B456</f>
        <v>0</v>
      </c>
      <c r="C455">
        <f>Formulas!C456</f>
        <v>0</v>
      </c>
      <c r="D455">
        <f>Formulas!AC456</f>
        <v>0</v>
      </c>
      <c r="E455">
        <f t="shared" si="7"/>
        <v>0</v>
      </c>
      <c r="F455">
        <f>COUNTIFS(Formulas!B$3:B$1000,'Stats for predictor'!B455,Formulas!C$3:C$1000,'Stats for predictor'!C455,Formulas!AC$3:AC$1000,4)</f>
        <v>0</v>
      </c>
      <c r="G455">
        <f>COUNTIFS(Formulas!B$3:B$1000,'Stats for predictor'!B455,Formulas!C$3:C$1000,'Stats for predictor'!C455,Formulas!AC$3:AC$1000,3)</f>
        <v>0</v>
      </c>
      <c r="H455">
        <f>COUNTIFS(Formulas!B$3:B$1000,'Stats for predictor'!B455,Formulas!C$3:C$1000,'Stats for predictor'!C455,Formulas!AC$3:AC$1000,2)</f>
        <v>0</v>
      </c>
      <c r="I455">
        <f>COUNTIFS(Formulas!B$3:B$1000,'Stats for predictor'!B455,Formulas!C$3:C$1000,'Stats for predictor'!C455,Formulas!AC$3:AC$1000,1)</f>
        <v>0</v>
      </c>
      <c r="J455">
        <f>COUNTIFS(Formulas!B$3:B$1000,'Stats for predictor'!B455,Formulas!C$3:C$1000,'Stats for predictor'!C455,Formulas!AC$3:AC$1000,0)</f>
        <v>888</v>
      </c>
      <c r="K455">
        <f>Formulas!P456</f>
        <v>0</v>
      </c>
      <c r="L455">
        <f>Formulas!R456</f>
        <v>0</v>
      </c>
      <c r="M455">
        <f>Formulas!T504</f>
        <v>0</v>
      </c>
      <c r="N455" s="15" t="e">
        <f>Formulas!V456</f>
        <v>#DIV/0!</v>
      </c>
      <c r="O455">
        <f>Formulas!U456</f>
        <v>0</v>
      </c>
      <c r="P455" s="15" t="e">
        <f>Formulas!W456</f>
        <v>#DIV/0!</v>
      </c>
    </row>
    <row r="456" spans="1:16">
      <c r="A456">
        <f>Formulas!A457</f>
        <v>0</v>
      </c>
      <c r="B456">
        <f>Formulas!B457</f>
        <v>0</v>
      </c>
      <c r="C456">
        <f>Formulas!C457</f>
        <v>0</v>
      </c>
      <c r="D456">
        <f>Formulas!AC457</f>
        <v>0</v>
      </c>
      <c r="E456">
        <f t="shared" si="7"/>
        <v>0</v>
      </c>
      <c r="F456">
        <f>COUNTIFS(Formulas!B$3:B$1000,'Stats for predictor'!B456,Formulas!C$3:C$1000,'Stats for predictor'!C456,Formulas!AC$3:AC$1000,4)</f>
        <v>0</v>
      </c>
      <c r="G456">
        <f>COUNTIFS(Formulas!B$3:B$1000,'Stats for predictor'!B456,Formulas!C$3:C$1000,'Stats for predictor'!C456,Formulas!AC$3:AC$1000,3)</f>
        <v>0</v>
      </c>
      <c r="H456">
        <f>COUNTIFS(Formulas!B$3:B$1000,'Stats for predictor'!B456,Formulas!C$3:C$1000,'Stats for predictor'!C456,Formulas!AC$3:AC$1000,2)</f>
        <v>0</v>
      </c>
      <c r="I456">
        <f>COUNTIFS(Formulas!B$3:B$1000,'Stats for predictor'!B456,Formulas!C$3:C$1000,'Stats for predictor'!C456,Formulas!AC$3:AC$1000,1)</f>
        <v>0</v>
      </c>
      <c r="J456">
        <f>COUNTIFS(Formulas!B$3:B$1000,'Stats for predictor'!B456,Formulas!C$3:C$1000,'Stats for predictor'!C456,Formulas!AC$3:AC$1000,0)</f>
        <v>888</v>
      </c>
      <c r="K456">
        <f>Formulas!P457</f>
        <v>0</v>
      </c>
      <c r="L456">
        <f>Formulas!R457</f>
        <v>0</v>
      </c>
      <c r="M456">
        <f>Formulas!T505</f>
        <v>0</v>
      </c>
      <c r="N456" s="15" t="e">
        <f>Formulas!V457</f>
        <v>#DIV/0!</v>
      </c>
      <c r="O456">
        <f>Formulas!U457</f>
        <v>0</v>
      </c>
      <c r="P456" s="15" t="e">
        <f>Formulas!W457</f>
        <v>#DIV/0!</v>
      </c>
    </row>
    <row r="457" spans="1:16">
      <c r="A457">
        <f>Formulas!A458</f>
        <v>0</v>
      </c>
      <c r="B457">
        <f>Formulas!B458</f>
        <v>0</v>
      </c>
      <c r="C457">
        <f>Formulas!C458</f>
        <v>0</v>
      </c>
      <c r="D457">
        <f>Formulas!AC458</f>
        <v>0</v>
      </c>
      <c r="E457">
        <f t="shared" si="7"/>
        <v>0</v>
      </c>
      <c r="F457">
        <f>COUNTIFS(Formulas!B$3:B$1000,'Stats for predictor'!B457,Formulas!C$3:C$1000,'Stats for predictor'!C457,Formulas!AC$3:AC$1000,4)</f>
        <v>0</v>
      </c>
      <c r="G457">
        <f>COUNTIFS(Formulas!B$3:B$1000,'Stats for predictor'!B457,Formulas!C$3:C$1000,'Stats for predictor'!C457,Formulas!AC$3:AC$1000,3)</f>
        <v>0</v>
      </c>
      <c r="H457">
        <f>COUNTIFS(Formulas!B$3:B$1000,'Stats for predictor'!B457,Formulas!C$3:C$1000,'Stats for predictor'!C457,Formulas!AC$3:AC$1000,2)</f>
        <v>0</v>
      </c>
      <c r="I457">
        <f>COUNTIFS(Formulas!B$3:B$1000,'Stats for predictor'!B457,Formulas!C$3:C$1000,'Stats for predictor'!C457,Formulas!AC$3:AC$1000,1)</f>
        <v>0</v>
      </c>
      <c r="J457">
        <f>COUNTIFS(Formulas!B$3:B$1000,'Stats for predictor'!B457,Formulas!C$3:C$1000,'Stats for predictor'!C457,Formulas!AC$3:AC$1000,0)</f>
        <v>888</v>
      </c>
      <c r="K457">
        <f>Formulas!P458</f>
        <v>0</v>
      </c>
      <c r="L457">
        <f>Formulas!R458</f>
        <v>0</v>
      </c>
      <c r="M457">
        <f>Formulas!T506</f>
        <v>0</v>
      </c>
      <c r="N457" s="15" t="e">
        <f>Formulas!V458</f>
        <v>#DIV/0!</v>
      </c>
      <c r="O457">
        <f>Formulas!U458</f>
        <v>0</v>
      </c>
      <c r="P457" s="15" t="e">
        <f>Formulas!W458</f>
        <v>#DIV/0!</v>
      </c>
    </row>
    <row r="458" spans="1:16">
      <c r="A458">
        <f>Formulas!A459</f>
        <v>0</v>
      </c>
      <c r="B458">
        <f>Formulas!B459</f>
        <v>0</v>
      </c>
      <c r="C458">
        <f>Formulas!C459</f>
        <v>0</v>
      </c>
      <c r="D458">
        <f>Formulas!AC459</f>
        <v>0</v>
      </c>
      <c r="E458">
        <f t="shared" si="7"/>
        <v>0</v>
      </c>
      <c r="F458">
        <f>COUNTIFS(Formulas!B$3:B$1000,'Stats for predictor'!B458,Formulas!C$3:C$1000,'Stats for predictor'!C458,Formulas!AC$3:AC$1000,4)</f>
        <v>0</v>
      </c>
      <c r="G458">
        <f>COUNTIFS(Formulas!B$3:B$1000,'Stats for predictor'!B458,Formulas!C$3:C$1000,'Stats for predictor'!C458,Formulas!AC$3:AC$1000,3)</f>
        <v>0</v>
      </c>
      <c r="H458">
        <f>COUNTIFS(Formulas!B$3:B$1000,'Stats for predictor'!B458,Formulas!C$3:C$1000,'Stats for predictor'!C458,Formulas!AC$3:AC$1000,2)</f>
        <v>0</v>
      </c>
      <c r="I458">
        <f>COUNTIFS(Formulas!B$3:B$1000,'Stats for predictor'!B458,Formulas!C$3:C$1000,'Stats for predictor'!C458,Formulas!AC$3:AC$1000,1)</f>
        <v>0</v>
      </c>
      <c r="J458">
        <f>COUNTIFS(Formulas!B$3:B$1000,'Stats for predictor'!B458,Formulas!C$3:C$1000,'Stats for predictor'!C458,Formulas!AC$3:AC$1000,0)</f>
        <v>888</v>
      </c>
      <c r="K458">
        <f>Formulas!P459</f>
        <v>0</v>
      </c>
      <c r="L458">
        <f>Formulas!R459</f>
        <v>0</v>
      </c>
      <c r="M458">
        <f>Formulas!T507</f>
        <v>0</v>
      </c>
      <c r="N458" s="15" t="e">
        <f>Formulas!V459</f>
        <v>#DIV/0!</v>
      </c>
      <c r="O458">
        <f>Formulas!U459</f>
        <v>0</v>
      </c>
      <c r="P458" s="15" t="e">
        <f>Formulas!W459</f>
        <v>#DIV/0!</v>
      </c>
    </row>
    <row r="459" spans="1:16">
      <c r="A459">
        <f>Formulas!A460</f>
        <v>0</v>
      </c>
      <c r="B459">
        <f>Formulas!B460</f>
        <v>0</v>
      </c>
      <c r="C459">
        <f>Formulas!C460</f>
        <v>0</v>
      </c>
      <c r="D459">
        <f>Formulas!AC460</f>
        <v>0</v>
      </c>
      <c r="E459">
        <f t="shared" si="7"/>
        <v>0</v>
      </c>
      <c r="F459">
        <f>COUNTIFS(Formulas!B$3:B$1000,'Stats for predictor'!B459,Formulas!C$3:C$1000,'Stats for predictor'!C459,Formulas!AC$3:AC$1000,4)</f>
        <v>0</v>
      </c>
      <c r="G459">
        <f>COUNTIFS(Formulas!B$3:B$1000,'Stats for predictor'!B459,Formulas!C$3:C$1000,'Stats for predictor'!C459,Formulas!AC$3:AC$1000,3)</f>
        <v>0</v>
      </c>
      <c r="H459">
        <f>COUNTIFS(Formulas!B$3:B$1000,'Stats for predictor'!B459,Formulas!C$3:C$1000,'Stats for predictor'!C459,Formulas!AC$3:AC$1000,2)</f>
        <v>0</v>
      </c>
      <c r="I459">
        <f>COUNTIFS(Formulas!B$3:B$1000,'Stats for predictor'!B459,Formulas!C$3:C$1000,'Stats for predictor'!C459,Formulas!AC$3:AC$1000,1)</f>
        <v>0</v>
      </c>
      <c r="J459">
        <f>COUNTIFS(Formulas!B$3:B$1000,'Stats for predictor'!B459,Formulas!C$3:C$1000,'Stats for predictor'!C459,Formulas!AC$3:AC$1000,0)</f>
        <v>888</v>
      </c>
      <c r="K459">
        <f>Formulas!P460</f>
        <v>0</v>
      </c>
      <c r="L459">
        <f>Formulas!R460</f>
        <v>0</v>
      </c>
      <c r="M459">
        <f>Formulas!T508</f>
        <v>0</v>
      </c>
      <c r="N459" s="15" t="e">
        <f>Formulas!V460</f>
        <v>#DIV/0!</v>
      </c>
      <c r="O459">
        <f>Formulas!U460</f>
        <v>0</v>
      </c>
      <c r="P459" s="15" t="e">
        <f>Formulas!W460</f>
        <v>#DIV/0!</v>
      </c>
    </row>
    <row r="460" spans="1:16">
      <c r="A460">
        <f>Formulas!A461</f>
        <v>0</v>
      </c>
      <c r="B460">
        <f>Formulas!B461</f>
        <v>0</v>
      </c>
      <c r="C460">
        <f>Formulas!C461</f>
        <v>0</v>
      </c>
      <c r="D460">
        <f>Formulas!AC461</f>
        <v>0</v>
      </c>
      <c r="E460">
        <f t="shared" si="7"/>
        <v>0</v>
      </c>
      <c r="F460">
        <f>COUNTIFS(Formulas!B$3:B$1000,'Stats for predictor'!B460,Formulas!C$3:C$1000,'Stats for predictor'!C460,Formulas!AC$3:AC$1000,4)</f>
        <v>0</v>
      </c>
      <c r="G460">
        <f>COUNTIFS(Formulas!B$3:B$1000,'Stats for predictor'!B460,Formulas!C$3:C$1000,'Stats for predictor'!C460,Formulas!AC$3:AC$1000,3)</f>
        <v>0</v>
      </c>
      <c r="H460">
        <f>COUNTIFS(Formulas!B$3:B$1000,'Stats for predictor'!B460,Formulas!C$3:C$1000,'Stats for predictor'!C460,Formulas!AC$3:AC$1000,2)</f>
        <v>0</v>
      </c>
      <c r="I460">
        <f>COUNTIFS(Formulas!B$3:B$1000,'Stats for predictor'!B460,Formulas!C$3:C$1000,'Stats for predictor'!C460,Formulas!AC$3:AC$1000,1)</f>
        <v>0</v>
      </c>
      <c r="J460">
        <f>COUNTIFS(Formulas!B$3:B$1000,'Stats for predictor'!B460,Formulas!C$3:C$1000,'Stats for predictor'!C460,Formulas!AC$3:AC$1000,0)</f>
        <v>888</v>
      </c>
      <c r="K460">
        <f>Formulas!P461</f>
        <v>0</v>
      </c>
      <c r="L460">
        <f>Formulas!R461</f>
        <v>0</v>
      </c>
      <c r="M460">
        <f>Formulas!T509</f>
        <v>0</v>
      </c>
      <c r="N460" s="15" t="e">
        <f>Formulas!V461</f>
        <v>#DIV/0!</v>
      </c>
      <c r="O460">
        <f>Formulas!U461</f>
        <v>0</v>
      </c>
      <c r="P460" s="15" t="e">
        <f>Formulas!W461</f>
        <v>#DIV/0!</v>
      </c>
    </row>
    <row r="461" spans="1:16">
      <c r="A461">
        <f>Formulas!A462</f>
        <v>0</v>
      </c>
      <c r="B461">
        <f>Formulas!B462</f>
        <v>0</v>
      </c>
      <c r="C461">
        <f>Formulas!C462</f>
        <v>0</v>
      </c>
      <c r="D461">
        <f>Formulas!AC462</f>
        <v>0</v>
      </c>
      <c r="E461">
        <f t="shared" si="7"/>
        <v>0</v>
      </c>
      <c r="F461">
        <f>COUNTIFS(Formulas!B$3:B$1000,'Stats for predictor'!B461,Formulas!C$3:C$1000,'Stats for predictor'!C461,Formulas!AC$3:AC$1000,4)</f>
        <v>0</v>
      </c>
      <c r="G461">
        <f>COUNTIFS(Formulas!B$3:B$1000,'Stats for predictor'!B461,Formulas!C$3:C$1000,'Stats for predictor'!C461,Formulas!AC$3:AC$1000,3)</f>
        <v>0</v>
      </c>
      <c r="H461">
        <f>COUNTIFS(Formulas!B$3:B$1000,'Stats for predictor'!B461,Formulas!C$3:C$1000,'Stats for predictor'!C461,Formulas!AC$3:AC$1000,2)</f>
        <v>0</v>
      </c>
      <c r="I461">
        <f>COUNTIFS(Formulas!B$3:B$1000,'Stats for predictor'!B461,Formulas!C$3:C$1000,'Stats for predictor'!C461,Formulas!AC$3:AC$1000,1)</f>
        <v>0</v>
      </c>
      <c r="J461">
        <f>COUNTIFS(Formulas!B$3:B$1000,'Stats for predictor'!B461,Formulas!C$3:C$1000,'Stats for predictor'!C461,Formulas!AC$3:AC$1000,0)</f>
        <v>888</v>
      </c>
      <c r="K461">
        <f>Formulas!P462</f>
        <v>0</v>
      </c>
      <c r="L461">
        <f>Formulas!R462</f>
        <v>0</v>
      </c>
      <c r="M461">
        <f>Formulas!T510</f>
        <v>0</v>
      </c>
      <c r="N461" s="15" t="e">
        <f>Formulas!V462</f>
        <v>#DIV/0!</v>
      </c>
      <c r="O461">
        <f>Formulas!U462</f>
        <v>0</v>
      </c>
      <c r="P461" s="15" t="e">
        <f>Formulas!W462</f>
        <v>#DIV/0!</v>
      </c>
    </row>
    <row r="462" spans="1:16">
      <c r="A462">
        <f>Formulas!A463</f>
        <v>0</v>
      </c>
      <c r="B462">
        <f>Formulas!B463</f>
        <v>0</v>
      </c>
      <c r="C462">
        <f>Formulas!C463</f>
        <v>0</v>
      </c>
      <c r="D462">
        <f>Formulas!AC463</f>
        <v>0</v>
      </c>
      <c r="E462">
        <f t="shared" si="7"/>
        <v>0</v>
      </c>
      <c r="F462">
        <f>COUNTIFS(Formulas!B$3:B$1000,'Stats for predictor'!B462,Formulas!C$3:C$1000,'Stats for predictor'!C462,Formulas!AC$3:AC$1000,4)</f>
        <v>0</v>
      </c>
      <c r="G462">
        <f>COUNTIFS(Formulas!B$3:B$1000,'Stats for predictor'!B462,Formulas!C$3:C$1000,'Stats for predictor'!C462,Formulas!AC$3:AC$1000,3)</f>
        <v>0</v>
      </c>
      <c r="H462">
        <f>COUNTIFS(Formulas!B$3:B$1000,'Stats for predictor'!B462,Formulas!C$3:C$1000,'Stats for predictor'!C462,Formulas!AC$3:AC$1000,2)</f>
        <v>0</v>
      </c>
      <c r="I462">
        <f>COUNTIFS(Formulas!B$3:B$1000,'Stats for predictor'!B462,Formulas!C$3:C$1000,'Stats for predictor'!C462,Formulas!AC$3:AC$1000,1)</f>
        <v>0</v>
      </c>
      <c r="J462">
        <f>COUNTIFS(Formulas!B$3:B$1000,'Stats for predictor'!B462,Formulas!C$3:C$1000,'Stats for predictor'!C462,Formulas!AC$3:AC$1000,0)</f>
        <v>888</v>
      </c>
      <c r="K462">
        <f>Formulas!P463</f>
        <v>0</v>
      </c>
      <c r="L462">
        <f>Formulas!R463</f>
        <v>0</v>
      </c>
      <c r="M462">
        <f>Formulas!T511</f>
        <v>0</v>
      </c>
      <c r="N462" s="15" t="e">
        <f>Formulas!V463</f>
        <v>#DIV/0!</v>
      </c>
      <c r="O462">
        <f>Formulas!U463</f>
        <v>0</v>
      </c>
      <c r="P462" s="15" t="e">
        <f>Formulas!W463</f>
        <v>#DIV/0!</v>
      </c>
    </row>
    <row r="463" spans="1:16">
      <c r="A463">
        <f>Formulas!A464</f>
        <v>0</v>
      </c>
      <c r="B463">
        <f>Formulas!B464</f>
        <v>0</v>
      </c>
      <c r="C463">
        <f>Formulas!C464</f>
        <v>0</v>
      </c>
      <c r="D463">
        <f>Formulas!AC464</f>
        <v>0</v>
      </c>
      <c r="E463">
        <f t="shared" si="7"/>
        <v>0</v>
      </c>
      <c r="F463">
        <f>COUNTIFS(Formulas!B$3:B$1000,'Stats for predictor'!B463,Formulas!C$3:C$1000,'Stats for predictor'!C463,Formulas!AC$3:AC$1000,4)</f>
        <v>0</v>
      </c>
      <c r="G463">
        <f>COUNTIFS(Formulas!B$3:B$1000,'Stats for predictor'!B463,Formulas!C$3:C$1000,'Stats for predictor'!C463,Formulas!AC$3:AC$1000,3)</f>
        <v>0</v>
      </c>
      <c r="H463">
        <f>COUNTIFS(Formulas!B$3:B$1000,'Stats for predictor'!B463,Formulas!C$3:C$1000,'Stats for predictor'!C463,Formulas!AC$3:AC$1000,2)</f>
        <v>0</v>
      </c>
      <c r="I463">
        <f>COUNTIFS(Formulas!B$3:B$1000,'Stats for predictor'!B463,Formulas!C$3:C$1000,'Stats for predictor'!C463,Formulas!AC$3:AC$1000,1)</f>
        <v>0</v>
      </c>
      <c r="J463">
        <f>COUNTIFS(Formulas!B$3:B$1000,'Stats for predictor'!B463,Formulas!C$3:C$1000,'Stats for predictor'!C463,Formulas!AC$3:AC$1000,0)</f>
        <v>888</v>
      </c>
      <c r="K463">
        <f>Formulas!P464</f>
        <v>0</v>
      </c>
      <c r="L463">
        <f>Formulas!R464</f>
        <v>0</v>
      </c>
      <c r="M463">
        <f>Formulas!T512</f>
        <v>0</v>
      </c>
      <c r="N463" s="15" t="e">
        <f>Formulas!V464</f>
        <v>#DIV/0!</v>
      </c>
      <c r="O463">
        <f>Formulas!U464</f>
        <v>0</v>
      </c>
      <c r="P463" s="15" t="e">
        <f>Formulas!W464</f>
        <v>#DIV/0!</v>
      </c>
    </row>
    <row r="464" spans="1:16">
      <c r="A464">
        <f>Formulas!A465</f>
        <v>0</v>
      </c>
      <c r="B464">
        <f>Formulas!B465</f>
        <v>0</v>
      </c>
      <c r="C464">
        <f>Formulas!C465</f>
        <v>0</v>
      </c>
      <c r="D464">
        <f>Formulas!AC465</f>
        <v>0</v>
      </c>
      <c r="E464">
        <f t="shared" si="7"/>
        <v>0</v>
      </c>
      <c r="F464">
        <f>COUNTIFS(Formulas!B$3:B$1000,'Stats for predictor'!B464,Formulas!C$3:C$1000,'Stats for predictor'!C464,Formulas!AC$3:AC$1000,4)</f>
        <v>0</v>
      </c>
      <c r="G464">
        <f>COUNTIFS(Formulas!B$3:B$1000,'Stats for predictor'!B464,Formulas!C$3:C$1000,'Stats for predictor'!C464,Formulas!AC$3:AC$1000,3)</f>
        <v>0</v>
      </c>
      <c r="H464">
        <f>COUNTIFS(Formulas!B$3:B$1000,'Stats for predictor'!B464,Formulas!C$3:C$1000,'Stats for predictor'!C464,Formulas!AC$3:AC$1000,2)</f>
        <v>0</v>
      </c>
      <c r="I464">
        <f>COUNTIFS(Formulas!B$3:B$1000,'Stats for predictor'!B464,Formulas!C$3:C$1000,'Stats for predictor'!C464,Formulas!AC$3:AC$1000,1)</f>
        <v>0</v>
      </c>
      <c r="J464">
        <f>COUNTIFS(Formulas!B$3:B$1000,'Stats for predictor'!B464,Formulas!C$3:C$1000,'Stats for predictor'!C464,Formulas!AC$3:AC$1000,0)</f>
        <v>888</v>
      </c>
      <c r="K464">
        <f>Formulas!P465</f>
        <v>0</v>
      </c>
      <c r="L464">
        <f>Formulas!R465</f>
        <v>0</v>
      </c>
      <c r="M464">
        <f>Formulas!T513</f>
        <v>0</v>
      </c>
      <c r="N464" s="15" t="e">
        <f>Formulas!V465</f>
        <v>#DIV/0!</v>
      </c>
      <c r="O464">
        <f>Formulas!U465</f>
        <v>0</v>
      </c>
      <c r="P464" s="15" t="e">
        <f>Formulas!W465</f>
        <v>#DIV/0!</v>
      </c>
    </row>
    <row r="465" spans="1:16">
      <c r="A465">
        <f>Formulas!A466</f>
        <v>0</v>
      </c>
      <c r="B465">
        <f>Formulas!B466</f>
        <v>0</v>
      </c>
      <c r="C465">
        <f>Formulas!C466</f>
        <v>0</v>
      </c>
      <c r="D465">
        <f>Formulas!AC466</f>
        <v>0</v>
      </c>
      <c r="E465">
        <f t="shared" si="7"/>
        <v>0</v>
      </c>
      <c r="F465">
        <f>COUNTIFS(Formulas!B$3:B$1000,'Stats for predictor'!B465,Formulas!C$3:C$1000,'Stats for predictor'!C465,Formulas!AC$3:AC$1000,4)</f>
        <v>0</v>
      </c>
      <c r="G465">
        <f>COUNTIFS(Formulas!B$3:B$1000,'Stats for predictor'!B465,Formulas!C$3:C$1000,'Stats for predictor'!C465,Formulas!AC$3:AC$1000,3)</f>
        <v>0</v>
      </c>
      <c r="H465">
        <f>COUNTIFS(Formulas!B$3:B$1000,'Stats for predictor'!B465,Formulas!C$3:C$1000,'Stats for predictor'!C465,Formulas!AC$3:AC$1000,2)</f>
        <v>0</v>
      </c>
      <c r="I465">
        <f>COUNTIFS(Formulas!B$3:B$1000,'Stats for predictor'!B465,Formulas!C$3:C$1000,'Stats for predictor'!C465,Formulas!AC$3:AC$1000,1)</f>
        <v>0</v>
      </c>
      <c r="J465">
        <f>COUNTIFS(Formulas!B$3:B$1000,'Stats for predictor'!B465,Formulas!C$3:C$1000,'Stats for predictor'!C465,Formulas!AC$3:AC$1000,0)</f>
        <v>888</v>
      </c>
      <c r="K465">
        <f>Formulas!P466</f>
        <v>0</v>
      </c>
      <c r="L465">
        <f>Formulas!R466</f>
        <v>0</v>
      </c>
      <c r="M465">
        <f>Formulas!T514</f>
        <v>0</v>
      </c>
      <c r="N465" s="15" t="e">
        <f>Formulas!V466</f>
        <v>#DIV/0!</v>
      </c>
      <c r="O465">
        <f>Formulas!U466</f>
        <v>0</v>
      </c>
      <c r="P465" s="15" t="e">
        <f>Formulas!W466</f>
        <v>#DIV/0!</v>
      </c>
    </row>
    <row r="466" spans="1:16">
      <c r="A466">
        <f>Formulas!A467</f>
        <v>0</v>
      </c>
      <c r="B466">
        <f>Formulas!B467</f>
        <v>0</v>
      </c>
      <c r="C466">
        <f>Formulas!C467</f>
        <v>0</v>
      </c>
      <c r="D466">
        <f>Formulas!AC467</f>
        <v>0</v>
      </c>
      <c r="E466">
        <f t="shared" si="7"/>
        <v>0</v>
      </c>
      <c r="F466">
        <f>COUNTIFS(Formulas!B$3:B$1000,'Stats for predictor'!B466,Formulas!C$3:C$1000,'Stats for predictor'!C466,Formulas!AC$3:AC$1000,4)</f>
        <v>0</v>
      </c>
      <c r="G466">
        <f>COUNTIFS(Formulas!B$3:B$1000,'Stats for predictor'!B466,Formulas!C$3:C$1000,'Stats for predictor'!C466,Formulas!AC$3:AC$1000,3)</f>
        <v>0</v>
      </c>
      <c r="H466">
        <f>COUNTIFS(Formulas!B$3:B$1000,'Stats for predictor'!B466,Formulas!C$3:C$1000,'Stats for predictor'!C466,Formulas!AC$3:AC$1000,2)</f>
        <v>0</v>
      </c>
      <c r="I466">
        <f>COUNTIFS(Formulas!B$3:B$1000,'Stats for predictor'!B466,Formulas!C$3:C$1000,'Stats for predictor'!C466,Formulas!AC$3:AC$1000,1)</f>
        <v>0</v>
      </c>
      <c r="J466">
        <f>COUNTIFS(Formulas!B$3:B$1000,'Stats for predictor'!B466,Formulas!C$3:C$1000,'Stats for predictor'!C466,Formulas!AC$3:AC$1000,0)</f>
        <v>888</v>
      </c>
      <c r="K466">
        <f>Formulas!P467</f>
        <v>0</v>
      </c>
      <c r="L466">
        <f>Formulas!R467</f>
        <v>0</v>
      </c>
      <c r="M466">
        <f>Formulas!T515</f>
        <v>0</v>
      </c>
      <c r="N466" s="15" t="e">
        <f>Formulas!V467</f>
        <v>#DIV/0!</v>
      </c>
      <c r="O466">
        <f>Formulas!U467</f>
        <v>0</v>
      </c>
      <c r="P466" s="15" t="e">
        <f>Formulas!W467</f>
        <v>#DIV/0!</v>
      </c>
    </row>
    <row r="467" spans="1:16">
      <c r="A467">
        <f>Formulas!A468</f>
        <v>0</v>
      </c>
      <c r="B467">
        <f>Formulas!B468</f>
        <v>0</v>
      </c>
      <c r="C467">
        <f>Formulas!C468</f>
        <v>0</v>
      </c>
      <c r="D467">
        <f>Formulas!AC468</f>
        <v>0</v>
      </c>
      <c r="E467">
        <f t="shared" si="7"/>
        <v>0</v>
      </c>
      <c r="F467">
        <f>COUNTIFS(Formulas!B$3:B$1000,'Stats for predictor'!B467,Formulas!C$3:C$1000,'Stats for predictor'!C467,Formulas!AC$3:AC$1000,4)</f>
        <v>0</v>
      </c>
      <c r="G467">
        <f>COUNTIFS(Formulas!B$3:B$1000,'Stats for predictor'!B467,Formulas!C$3:C$1000,'Stats for predictor'!C467,Formulas!AC$3:AC$1000,3)</f>
        <v>0</v>
      </c>
      <c r="H467">
        <f>COUNTIFS(Formulas!B$3:B$1000,'Stats for predictor'!B467,Formulas!C$3:C$1000,'Stats for predictor'!C467,Formulas!AC$3:AC$1000,2)</f>
        <v>0</v>
      </c>
      <c r="I467">
        <f>COUNTIFS(Formulas!B$3:B$1000,'Stats for predictor'!B467,Formulas!C$3:C$1000,'Stats for predictor'!C467,Formulas!AC$3:AC$1000,1)</f>
        <v>0</v>
      </c>
      <c r="J467">
        <f>COUNTIFS(Formulas!B$3:B$1000,'Stats for predictor'!B467,Formulas!C$3:C$1000,'Stats for predictor'!C467,Formulas!AC$3:AC$1000,0)</f>
        <v>888</v>
      </c>
      <c r="K467">
        <f>Formulas!P468</f>
        <v>0</v>
      </c>
      <c r="L467">
        <f>Formulas!R468</f>
        <v>0</v>
      </c>
      <c r="M467">
        <f>Formulas!T516</f>
        <v>0</v>
      </c>
      <c r="N467" s="15" t="e">
        <f>Formulas!V468</f>
        <v>#DIV/0!</v>
      </c>
      <c r="O467">
        <f>Formulas!U468</f>
        <v>0</v>
      </c>
      <c r="P467" s="15" t="e">
        <f>Formulas!W468</f>
        <v>#DIV/0!</v>
      </c>
    </row>
    <row r="468" spans="1:16">
      <c r="A468">
        <f>Formulas!A469</f>
        <v>0</v>
      </c>
      <c r="B468">
        <f>Formulas!B469</f>
        <v>0</v>
      </c>
      <c r="C468">
        <f>Formulas!C469</f>
        <v>0</v>
      </c>
      <c r="D468">
        <f>Formulas!AC469</f>
        <v>0</v>
      </c>
      <c r="E468">
        <f t="shared" si="7"/>
        <v>0</v>
      </c>
      <c r="F468">
        <f>COUNTIFS(Formulas!B$3:B$1000,'Stats for predictor'!B468,Formulas!C$3:C$1000,'Stats for predictor'!C468,Formulas!AC$3:AC$1000,4)</f>
        <v>0</v>
      </c>
      <c r="G468">
        <f>COUNTIFS(Formulas!B$3:B$1000,'Stats for predictor'!B468,Formulas!C$3:C$1000,'Stats for predictor'!C468,Formulas!AC$3:AC$1000,3)</f>
        <v>0</v>
      </c>
      <c r="H468">
        <f>COUNTIFS(Formulas!B$3:B$1000,'Stats for predictor'!B468,Formulas!C$3:C$1000,'Stats for predictor'!C468,Formulas!AC$3:AC$1000,2)</f>
        <v>0</v>
      </c>
      <c r="I468">
        <f>COUNTIFS(Formulas!B$3:B$1000,'Stats for predictor'!B468,Formulas!C$3:C$1000,'Stats for predictor'!C468,Formulas!AC$3:AC$1000,1)</f>
        <v>0</v>
      </c>
      <c r="J468">
        <f>COUNTIFS(Formulas!B$3:B$1000,'Stats for predictor'!B468,Formulas!C$3:C$1000,'Stats for predictor'!C468,Formulas!AC$3:AC$1000,0)</f>
        <v>888</v>
      </c>
      <c r="K468">
        <f>Formulas!P469</f>
        <v>0</v>
      </c>
      <c r="L468">
        <f>Formulas!R469</f>
        <v>0</v>
      </c>
      <c r="M468">
        <f>Formulas!T517</f>
        <v>0</v>
      </c>
      <c r="N468" s="15" t="e">
        <f>Formulas!V469</f>
        <v>#DIV/0!</v>
      </c>
      <c r="O468">
        <f>Formulas!U469</f>
        <v>0</v>
      </c>
      <c r="P468" s="15" t="e">
        <f>Formulas!W469</f>
        <v>#DIV/0!</v>
      </c>
    </row>
    <row r="469" spans="1:16">
      <c r="A469">
        <f>Formulas!A470</f>
        <v>0</v>
      </c>
      <c r="B469">
        <f>Formulas!B470</f>
        <v>0</v>
      </c>
      <c r="C469">
        <f>Formulas!C470</f>
        <v>0</v>
      </c>
      <c r="D469">
        <f>Formulas!AC470</f>
        <v>0</v>
      </c>
      <c r="E469">
        <f t="shared" si="7"/>
        <v>0</v>
      </c>
      <c r="F469">
        <f>COUNTIFS(Formulas!B$3:B$1000,'Stats for predictor'!B469,Formulas!C$3:C$1000,'Stats for predictor'!C469,Formulas!AC$3:AC$1000,4)</f>
        <v>0</v>
      </c>
      <c r="G469">
        <f>COUNTIFS(Formulas!B$3:B$1000,'Stats for predictor'!B469,Formulas!C$3:C$1000,'Stats for predictor'!C469,Formulas!AC$3:AC$1000,3)</f>
        <v>0</v>
      </c>
      <c r="H469">
        <f>COUNTIFS(Formulas!B$3:B$1000,'Stats for predictor'!B469,Formulas!C$3:C$1000,'Stats for predictor'!C469,Formulas!AC$3:AC$1000,2)</f>
        <v>0</v>
      </c>
      <c r="I469">
        <f>COUNTIFS(Formulas!B$3:B$1000,'Stats for predictor'!B469,Formulas!C$3:C$1000,'Stats for predictor'!C469,Formulas!AC$3:AC$1000,1)</f>
        <v>0</v>
      </c>
      <c r="J469">
        <f>COUNTIFS(Formulas!B$3:B$1000,'Stats for predictor'!B469,Formulas!C$3:C$1000,'Stats for predictor'!C469,Formulas!AC$3:AC$1000,0)</f>
        <v>888</v>
      </c>
      <c r="K469">
        <f>Formulas!P470</f>
        <v>0</v>
      </c>
      <c r="L469">
        <f>Formulas!R470</f>
        <v>0</v>
      </c>
      <c r="M469">
        <f>Formulas!T518</f>
        <v>0</v>
      </c>
      <c r="N469" s="15" t="e">
        <f>Formulas!V470</f>
        <v>#DIV/0!</v>
      </c>
      <c r="O469">
        <f>Formulas!U470</f>
        <v>0</v>
      </c>
      <c r="P469" s="15" t="e">
        <f>Formulas!W470</f>
        <v>#DIV/0!</v>
      </c>
    </row>
    <row r="470" spans="1:16">
      <c r="A470">
        <f>Formulas!A471</f>
        <v>0</v>
      </c>
      <c r="B470">
        <f>Formulas!B471</f>
        <v>0</v>
      </c>
      <c r="C470">
        <f>Formulas!C471</f>
        <v>0</v>
      </c>
      <c r="D470">
        <f>Formulas!AC471</f>
        <v>0</v>
      </c>
      <c r="E470">
        <f t="shared" si="7"/>
        <v>0</v>
      </c>
      <c r="F470">
        <f>COUNTIFS(Formulas!B$3:B$1000,'Stats for predictor'!B470,Formulas!C$3:C$1000,'Stats for predictor'!C470,Formulas!AC$3:AC$1000,4)</f>
        <v>0</v>
      </c>
      <c r="G470">
        <f>COUNTIFS(Formulas!B$3:B$1000,'Stats for predictor'!B470,Formulas!C$3:C$1000,'Stats for predictor'!C470,Formulas!AC$3:AC$1000,3)</f>
        <v>0</v>
      </c>
      <c r="H470">
        <f>COUNTIFS(Formulas!B$3:B$1000,'Stats for predictor'!B470,Formulas!C$3:C$1000,'Stats for predictor'!C470,Formulas!AC$3:AC$1000,2)</f>
        <v>0</v>
      </c>
      <c r="I470">
        <f>COUNTIFS(Formulas!B$3:B$1000,'Stats for predictor'!B470,Formulas!C$3:C$1000,'Stats for predictor'!C470,Formulas!AC$3:AC$1000,1)</f>
        <v>0</v>
      </c>
      <c r="J470">
        <f>COUNTIFS(Formulas!B$3:B$1000,'Stats for predictor'!B470,Formulas!C$3:C$1000,'Stats for predictor'!C470,Formulas!AC$3:AC$1000,0)</f>
        <v>888</v>
      </c>
      <c r="K470">
        <f>Formulas!P471</f>
        <v>0</v>
      </c>
      <c r="L470">
        <f>Formulas!R471</f>
        <v>0</v>
      </c>
      <c r="M470">
        <f>Formulas!T519</f>
        <v>0</v>
      </c>
      <c r="N470" s="15" t="e">
        <f>Formulas!V471</f>
        <v>#DIV/0!</v>
      </c>
      <c r="O470">
        <f>Formulas!U471</f>
        <v>0</v>
      </c>
      <c r="P470" s="15" t="e">
        <f>Formulas!W471</f>
        <v>#DIV/0!</v>
      </c>
    </row>
    <row r="471" spans="1:16">
      <c r="A471">
        <f>Formulas!A472</f>
        <v>0</v>
      </c>
      <c r="B471">
        <f>Formulas!B472</f>
        <v>0</v>
      </c>
      <c r="C471">
        <f>Formulas!C472</f>
        <v>0</v>
      </c>
      <c r="D471">
        <f>Formulas!AC472</f>
        <v>0</v>
      </c>
      <c r="E471">
        <f t="shared" si="7"/>
        <v>0</v>
      </c>
      <c r="F471">
        <f>COUNTIFS(Formulas!B$3:B$1000,'Stats for predictor'!B471,Formulas!C$3:C$1000,'Stats for predictor'!C471,Formulas!AC$3:AC$1000,4)</f>
        <v>0</v>
      </c>
      <c r="G471">
        <f>COUNTIFS(Formulas!B$3:B$1000,'Stats for predictor'!B471,Formulas!C$3:C$1000,'Stats for predictor'!C471,Formulas!AC$3:AC$1000,3)</f>
        <v>0</v>
      </c>
      <c r="H471">
        <f>COUNTIFS(Formulas!B$3:B$1000,'Stats for predictor'!B471,Formulas!C$3:C$1000,'Stats for predictor'!C471,Formulas!AC$3:AC$1000,2)</f>
        <v>0</v>
      </c>
      <c r="I471">
        <f>COUNTIFS(Formulas!B$3:B$1000,'Stats for predictor'!B471,Formulas!C$3:C$1000,'Stats for predictor'!C471,Formulas!AC$3:AC$1000,1)</f>
        <v>0</v>
      </c>
      <c r="J471">
        <f>COUNTIFS(Formulas!B$3:B$1000,'Stats for predictor'!B471,Formulas!C$3:C$1000,'Stats for predictor'!C471,Formulas!AC$3:AC$1000,0)</f>
        <v>888</v>
      </c>
      <c r="K471">
        <f>Formulas!P472</f>
        <v>0</v>
      </c>
      <c r="L471">
        <f>Formulas!R472</f>
        <v>0</v>
      </c>
      <c r="M471">
        <f>Formulas!T520</f>
        <v>0</v>
      </c>
      <c r="N471" s="15" t="e">
        <f>Formulas!V472</f>
        <v>#DIV/0!</v>
      </c>
      <c r="O471">
        <f>Formulas!U472</f>
        <v>0</v>
      </c>
      <c r="P471" s="15" t="e">
        <f>Formulas!W472</f>
        <v>#DIV/0!</v>
      </c>
    </row>
    <row r="472" spans="1:16">
      <c r="A472">
        <f>Formulas!A473</f>
        <v>0</v>
      </c>
      <c r="B472">
        <f>Formulas!B473</f>
        <v>0</v>
      </c>
      <c r="C472">
        <f>Formulas!C473</f>
        <v>0</v>
      </c>
      <c r="D472">
        <f>Formulas!AC473</f>
        <v>0</v>
      </c>
      <c r="E472">
        <f t="shared" si="7"/>
        <v>0</v>
      </c>
      <c r="F472">
        <f>COUNTIFS(Formulas!B$3:B$1000,'Stats for predictor'!B472,Formulas!C$3:C$1000,'Stats for predictor'!C472,Formulas!AC$3:AC$1000,4)</f>
        <v>0</v>
      </c>
      <c r="G472">
        <f>COUNTIFS(Formulas!B$3:B$1000,'Stats for predictor'!B472,Formulas!C$3:C$1000,'Stats for predictor'!C472,Formulas!AC$3:AC$1000,3)</f>
        <v>0</v>
      </c>
      <c r="H472">
        <f>COUNTIFS(Formulas!B$3:B$1000,'Stats for predictor'!B472,Formulas!C$3:C$1000,'Stats for predictor'!C472,Formulas!AC$3:AC$1000,2)</f>
        <v>0</v>
      </c>
      <c r="I472">
        <f>COUNTIFS(Formulas!B$3:B$1000,'Stats for predictor'!B472,Formulas!C$3:C$1000,'Stats for predictor'!C472,Formulas!AC$3:AC$1000,1)</f>
        <v>0</v>
      </c>
      <c r="J472">
        <f>COUNTIFS(Formulas!B$3:B$1000,'Stats for predictor'!B472,Formulas!C$3:C$1000,'Stats for predictor'!C472,Formulas!AC$3:AC$1000,0)</f>
        <v>888</v>
      </c>
      <c r="K472">
        <f>Formulas!P473</f>
        <v>0</v>
      </c>
      <c r="L472">
        <f>Formulas!R473</f>
        <v>0</v>
      </c>
      <c r="M472">
        <f>Formulas!T521</f>
        <v>0</v>
      </c>
      <c r="N472" s="15" t="e">
        <f>Formulas!V473</f>
        <v>#DIV/0!</v>
      </c>
      <c r="O472">
        <f>Formulas!U473</f>
        <v>0</v>
      </c>
      <c r="P472" s="15" t="e">
        <f>Formulas!W473</f>
        <v>#DIV/0!</v>
      </c>
    </row>
    <row r="473" spans="1:16">
      <c r="A473">
        <f>Formulas!A474</f>
        <v>0</v>
      </c>
      <c r="B473">
        <f>Formulas!B474</f>
        <v>0</v>
      </c>
      <c r="C473">
        <f>Formulas!C474</f>
        <v>0</v>
      </c>
      <c r="D473">
        <f>Formulas!AC474</f>
        <v>0</v>
      </c>
      <c r="E473">
        <f t="shared" si="7"/>
        <v>0</v>
      </c>
      <c r="F473">
        <f>COUNTIFS(Formulas!B$3:B$1000,'Stats for predictor'!B473,Formulas!C$3:C$1000,'Stats for predictor'!C473,Formulas!AC$3:AC$1000,4)</f>
        <v>0</v>
      </c>
      <c r="G473">
        <f>COUNTIFS(Formulas!B$3:B$1000,'Stats for predictor'!B473,Formulas!C$3:C$1000,'Stats for predictor'!C473,Formulas!AC$3:AC$1000,3)</f>
        <v>0</v>
      </c>
      <c r="H473">
        <f>COUNTIFS(Formulas!B$3:B$1000,'Stats for predictor'!B473,Formulas!C$3:C$1000,'Stats for predictor'!C473,Formulas!AC$3:AC$1000,2)</f>
        <v>0</v>
      </c>
      <c r="I473">
        <f>COUNTIFS(Formulas!B$3:B$1000,'Stats for predictor'!B473,Formulas!C$3:C$1000,'Stats for predictor'!C473,Formulas!AC$3:AC$1000,1)</f>
        <v>0</v>
      </c>
      <c r="J473">
        <f>COUNTIFS(Formulas!B$3:B$1000,'Stats for predictor'!B473,Formulas!C$3:C$1000,'Stats for predictor'!C473,Formulas!AC$3:AC$1000,0)</f>
        <v>888</v>
      </c>
      <c r="K473">
        <f>Formulas!P474</f>
        <v>0</v>
      </c>
      <c r="L473">
        <f>Formulas!R474</f>
        <v>0</v>
      </c>
      <c r="M473">
        <f>Formulas!T522</f>
        <v>0</v>
      </c>
      <c r="N473" s="15" t="e">
        <f>Formulas!V474</f>
        <v>#DIV/0!</v>
      </c>
      <c r="O473">
        <f>Formulas!U474</f>
        <v>0</v>
      </c>
      <c r="P473" s="15" t="e">
        <f>Formulas!W474</f>
        <v>#DIV/0!</v>
      </c>
    </row>
    <row r="474" spans="1:16">
      <c r="A474">
        <f>Formulas!A475</f>
        <v>0</v>
      </c>
      <c r="B474">
        <f>Formulas!B475</f>
        <v>0</v>
      </c>
      <c r="C474">
        <f>Formulas!C475</f>
        <v>0</v>
      </c>
      <c r="D474">
        <f>Formulas!AC475</f>
        <v>0</v>
      </c>
      <c r="E474">
        <f t="shared" si="7"/>
        <v>0</v>
      </c>
      <c r="F474">
        <f>COUNTIFS(Formulas!B$3:B$1000,'Stats for predictor'!B474,Formulas!C$3:C$1000,'Stats for predictor'!C474,Formulas!AC$3:AC$1000,4)</f>
        <v>0</v>
      </c>
      <c r="G474">
        <f>COUNTIFS(Formulas!B$3:B$1000,'Stats for predictor'!B474,Formulas!C$3:C$1000,'Stats for predictor'!C474,Formulas!AC$3:AC$1000,3)</f>
        <v>0</v>
      </c>
      <c r="H474">
        <f>COUNTIFS(Formulas!B$3:B$1000,'Stats for predictor'!B474,Formulas!C$3:C$1000,'Stats for predictor'!C474,Formulas!AC$3:AC$1000,2)</f>
        <v>0</v>
      </c>
      <c r="I474">
        <f>COUNTIFS(Formulas!B$3:B$1000,'Stats for predictor'!B474,Formulas!C$3:C$1000,'Stats for predictor'!C474,Formulas!AC$3:AC$1000,1)</f>
        <v>0</v>
      </c>
      <c r="J474">
        <f>COUNTIFS(Formulas!B$3:B$1000,'Stats for predictor'!B474,Formulas!C$3:C$1000,'Stats for predictor'!C474,Formulas!AC$3:AC$1000,0)</f>
        <v>888</v>
      </c>
      <c r="K474">
        <f>Formulas!P475</f>
        <v>0</v>
      </c>
      <c r="L474">
        <f>Formulas!R475</f>
        <v>0</v>
      </c>
      <c r="M474">
        <f>Formulas!T523</f>
        <v>0</v>
      </c>
      <c r="N474" s="15" t="e">
        <f>Formulas!V475</f>
        <v>#DIV/0!</v>
      </c>
      <c r="O474">
        <f>Formulas!U475</f>
        <v>0</v>
      </c>
      <c r="P474" s="15" t="e">
        <f>Formulas!W475</f>
        <v>#DIV/0!</v>
      </c>
    </row>
    <row r="475" spans="1:16">
      <c r="A475">
        <f>Formulas!A476</f>
        <v>0</v>
      </c>
      <c r="B475">
        <f>Formulas!B476</f>
        <v>0</v>
      </c>
      <c r="C475">
        <f>Formulas!C476</f>
        <v>0</v>
      </c>
      <c r="D475">
        <f>Formulas!AC476</f>
        <v>0</v>
      </c>
      <c r="E475">
        <f t="shared" si="7"/>
        <v>0</v>
      </c>
      <c r="F475">
        <f>COUNTIFS(Formulas!B$3:B$1000,'Stats for predictor'!B475,Formulas!C$3:C$1000,'Stats for predictor'!C475,Formulas!AC$3:AC$1000,4)</f>
        <v>0</v>
      </c>
      <c r="G475">
        <f>COUNTIFS(Formulas!B$3:B$1000,'Stats for predictor'!B475,Formulas!C$3:C$1000,'Stats for predictor'!C475,Formulas!AC$3:AC$1000,3)</f>
        <v>0</v>
      </c>
      <c r="H475">
        <f>COUNTIFS(Formulas!B$3:B$1000,'Stats for predictor'!B475,Formulas!C$3:C$1000,'Stats for predictor'!C475,Formulas!AC$3:AC$1000,2)</f>
        <v>0</v>
      </c>
      <c r="I475">
        <f>COUNTIFS(Formulas!B$3:B$1000,'Stats for predictor'!B475,Formulas!C$3:C$1000,'Stats for predictor'!C475,Formulas!AC$3:AC$1000,1)</f>
        <v>0</v>
      </c>
      <c r="J475">
        <f>COUNTIFS(Formulas!B$3:B$1000,'Stats for predictor'!B475,Formulas!C$3:C$1000,'Stats for predictor'!C475,Formulas!AC$3:AC$1000,0)</f>
        <v>888</v>
      </c>
      <c r="K475">
        <f>Formulas!P476</f>
        <v>0</v>
      </c>
      <c r="L475">
        <f>Formulas!R476</f>
        <v>0</v>
      </c>
      <c r="M475">
        <f>Formulas!T524</f>
        <v>0</v>
      </c>
      <c r="N475" s="15" t="e">
        <f>Formulas!V476</f>
        <v>#DIV/0!</v>
      </c>
      <c r="O475">
        <f>Formulas!U476</f>
        <v>0</v>
      </c>
      <c r="P475" s="15" t="e">
        <f>Formulas!W476</f>
        <v>#DIV/0!</v>
      </c>
    </row>
    <row r="476" spans="1:16">
      <c r="A476">
        <f>Formulas!A477</f>
        <v>0</v>
      </c>
      <c r="B476">
        <f>Formulas!B477</f>
        <v>0</v>
      </c>
      <c r="C476">
        <f>Formulas!C477</f>
        <v>0</v>
      </c>
      <c r="D476">
        <f>Formulas!AC477</f>
        <v>0</v>
      </c>
      <c r="E476">
        <f t="shared" si="7"/>
        <v>0</v>
      </c>
      <c r="F476">
        <f>COUNTIFS(Formulas!B$3:B$1000,'Stats for predictor'!B476,Formulas!C$3:C$1000,'Stats for predictor'!C476,Formulas!AC$3:AC$1000,4)</f>
        <v>0</v>
      </c>
      <c r="G476">
        <f>COUNTIFS(Formulas!B$3:B$1000,'Stats for predictor'!B476,Formulas!C$3:C$1000,'Stats for predictor'!C476,Formulas!AC$3:AC$1000,3)</f>
        <v>0</v>
      </c>
      <c r="H476">
        <f>COUNTIFS(Formulas!B$3:B$1000,'Stats for predictor'!B476,Formulas!C$3:C$1000,'Stats for predictor'!C476,Formulas!AC$3:AC$1000,2)</f>
        <v>0</v>
      </c>
      <c r="I476">
        <f>COUNTIFS(Formulas!B$3:B$1000,'Stats for predictor'!B476,Formulas!C$3:C$1000,'Stats for predictor'!C476,Formulas!AC$3:AC$1000,1)</f>
        <v>0</v>
      </c>
      <c r="J476">
        <f>COUNTIFS(Formulas!B$3:B$1000,'Stats for predictor'!B476,Formulas!C$3:C$1000,'Stats for predictor'!C476,Formulas!AC$3:AC$1000,0)</f>
        <v>888</v>
      </c>
      <c r="K476">
        <f>Formulas!P477</f>
        <v>0</v>
      </c>
      <c r="L476">
        <f>Formulas!R477</f>
        <v>0</v>
      </c>
      <c r="M476">
        <f>Formulas!T525</f>
        <v>0</v>
      </c>
      <c r="N476" s="15" t="e">
        <f>Formulas!V477</f>
        <v>#DIV/0!</v>
      </c>
      <c r="O476">
        <f>Formulas!U477</f>
        <v>0</v>
      </c>
      <c r="P476" s="15" t="e">
        <f>Formulas!W477</f>
        <v>#DIV/0!</v>
      </c>
    </row>
    <row r="477" spans="1:16">
      <c r="A477">
        <f>Formulas!A478</f>
        <v>0</v>
      </c>
      <c r="B477">
        <f>Formulas!B478</f>
        <v>0</v>
      </c>
      <c r="C477">
        <f>Formulas!C478</f>
        <v>0</v>
      </c>
      <c r="D477">
        <f>Formulas!AC478</f>
        <v>0</v>
      </c>
      <c r="E477">
        <f t="shared" si="7"/>
        <v>0</v>
      </c>
      <c r="F477">
        <f>COUNTIFS(Formulas!B$3:B$1000,'Stats for predictor'!B477,Formulas!C$3:C$1000,'Stats for predictor'!C477,Formulas!AC$3:AC$1000,4)</f>
        <v>0</v>
      </c>
      <c r="G477">
        <f>COUNTIFS(Formulas!B$3:B$1000,'Stats for predictor'!B477,Formulas!C$3:C$1000,'Stats for predictor'!C477,Formulas!AC$3:AC$1000,3)</f>
        <v>0</v>
      </c>
      <c r="H477">
        <f>COUNTIFS(Formulas!B$3:B$1000,'Stats for predictor'!B477,Formulas!C$3:C$1000,'Stats for predictor'!C477,Formulas!AC$3:AC$1000,2)</f>
        <v>0</v>
      </c>
      <c r="I477">
        <f>COUNTIFS(Formulas!B$3:B$1000,'Stats for predictor'!B477,Formulas!C$3:C$1000,'Stats for predictor'!C477,Formulas!AC$3:AC$1000,1)</f>
        <v>0</v>
      </c>
      <c r="J477">
        <f>COUNTIFS(Formulas!B$3:B$1000,'Stats for predictor'!B477,Formulas!C$3:C$1000,'Stats for predictor'!C477,Formulas!AC$3:AC$1000,0)</f>
        <v>888</v>
      </c>
      <c r="K477">
        <f>Formulas!P478</f>
        <v>0</v>
      </c>
      <c r="L477">
        <f>Formulas!R478</f>
        <v>0</v>
      </c>
      <c r="M477">
        <f>Formulas!T526</f>
        <v>0</v>
      </c>
      <c r="N477" s="15" t="e">
        <f>Formulas!V478</f>
        <v>#DIV/0!</v>
      </c>
      <c r="O477">
        <f>Formulas!U478</f>
        <v>0</v>
      </c>
      <c r="P477" s="15" t="e">
        <f>Formulas!W478</f>
        <v>#DIV/0!</v>
      </c>
    </row>
    <row r="478" spans="1:16">
      <c r="A478">
        <f>Formulas!A479</f>
        <v>0</v>
      </c>
      <c r="B478">
        <f>Formulas!B479</f>
        <v>0</v>
      </c>
      <c r="C478">
        <f>Formulas!C479</f>
        <v>0</v>
      </c>
      <c r="D478">
        <f>Formulas!AC479</f>
        <v>0</v>
      </c>
      <c r="E478">
        <f t="shared" si="7"/>
        <v>0</v>
      </c>
      <c r="F478">
        <f>COUNTIFS(Formulas!B$3:B$1000,'Stats for predictor'!B478,Formulas!C$3:C$1000,'Stats for predictor'!C478,Formulas!AC$3:AC$1000,4)</f>
        <v>0</v>
      </c>
      <c r="G478">
        <f>COUNTIFS(Formulas!B$3:B$1000,'Stats for predictor'!B478,Formulas!C$3:C$1000,'Stats for predictor'!C478,Formulas!AC$3:AC$1000,3)</f>
        <v>0</v>
      </c>
      <c r="H478">
        <f>COUNTIFS(Formulas!B$3:B$1000,'Stats for predictor'!B478,Formulas!C$3:C$1000,'Stats for predictor'!C478,Formulas!AC$3:AC$1000,2)</f>
        <v>0</v>
      </c>
      <c r="I478">
        <f>COUNTIFS(Formulas!B$3:B$1000,'Stats for predictor'!B478,Formulas!C$3:C$1000,'Stats for predictor'!C478,Formulas!AC$3:AC$1000,1)</f>
        <v>0</v>
      </c>
      <c r="J478">
        <f>COUNTIFS(Formulas!B$3:B$1000,'Stats for predictor'!B478,Formulas!C$3:C$1000,'Stats for predictor'!C478,Formulas!AC$3:AC$1000,0)</f>
        <v>888</v>
      </c>
      <c r="K478">
        <f>Formulas!P479</f>
        <v>0</v>
      </c>
      <c r="L478">
        <f>Formulas!R479</f>
        <v>0</v>
      </c>
      <c r="M478">
        <f>Formulas!T527</f>
        <v>0</v>
      </c>
      <c r="N478" s="15" t="e">
        <f>Formulas!V479</f>
        <v>#DIV/0!</v>
      </c>
      <c r="O478">
        <f>Formulas!U479</f>
        <v>0</v>
      </c>
      <c r="P478" s="15" t="e">
        <f>Formulas!W479</f>
        <v>#DIV/0!</v>
      </c>
    </row>
    <row r="479" spans="1:16">
      <c r="A479">
        <f>Formulas!A480</f>
        <v>0</v>
      </c>
      <c r="B479">
        <f>Formulas!B480</f>
        <v>0</v>
      </c>
      <c r="C479">
        <f>Formulas!C480</f>
        <v>0</v>
      </c>
      <c r="D479">
        <f>Formulas!AC480</f>
        <v>0</v>
      </c>
      <c r="E479">
        <f t="shared" si="7"/>
        <v>0</v>
      </c>
      <c r="F479">
        <f>COUNTIFS(Formulas!B$3:B$1000,'Stats for predictor'!B479,Formulas!C$3:C$1000,'Stats for predictor'!C479,Formulas!AC$3:AC$1000,4)</f>
        <v>0</v>
      </c>
      <c r="G479">
        <f>COUNTIFS(Formulas!B$3:B$1000,'Stats for predictor'!B479,Formulas!C$3:C$1000,'Stats for predictor'!C479,Formulas!AC$3:AC$1000,3)</f>
        <v>0</v>
      </c>
      <c r="H479">
        <f>COUNTIFS(Formulas!B$3:B$1000,'Stats for predictor'!B479,Formulas!C$3:C$1000,'Stats for predictor'!C479,Formulas!AC$3:AC$1000,2)</f>
        <v>0</v>
      </c>
      <c r="I479">
        <f>COUNTIFS(Formulas!B$3:B$1000,'Stats for predictor'!B479,Formulas!C$3:C$1000,'Stats for predictor'!C479,Formulas!AC$3:AC$1000,1)</f>
        <v>0</v>
      </c>
      <c r="J479">
        <f>COUNTIFS(Formulas!B$3:B$1000,'Stats for predictor'!B479,Formulas!C$3:C$1000,'Stats for predictor'!C479,Formulas!AC$3:AC$1000,0)</f>
        <v>888</v>
      </c>
      <c r="K479">
        <f>Formulas!P480</f>
        <v>0</v>
      </c>
      <c r="L479">
        <f>Formulas!R480</f>
        <v>0</v>
      </c>
      <c r="M479">
        <f>Formulas!T528</f>
        <v>0</v>
      </c>
      <c r="N479" s="15" t="e">
        <f>Formulas!V480</f>
        <v>#DIV/0!</v>
      </c>
      <c r="O479">
        <f>Formulas!U480</f>
        <v>0</v>
      </c>
      <c r="P479" s="15" t="e">
        <f>Formulas!W480</f>
        <v>#DIV/0!</v>
      </c>
    </row>
    <row r="480" spans="1:16">
      <c r="A480">
        <f>Formulas!A481</f>
        <v>0</v>
      </c>
      <c r="B480">
        <f>Formulas!B481</f>
        <v>0</v>
      </c>
      <c r="C480">
        <f>Formulas!C481</f>
        <v>0</v>
      </c>
      <c r="D480">
        <f>Formulas!AC481</f>
        <v>0</v>
      </c>
      <c r="E480">
        <f t="shared" si="7"/>
        <v>0</v>
      </c>
      <c r="F480">
        <f>COUNTIFS(Formulas!B$3:B$1000,'Stats for predictor'!B480,Formulas!C$3:C$1000,'Stats for predictor'!C480,Formulas!AC$3:AC$1000,4)</f>
        <v>0</v>
      </c>
      <c r="G480">
        <f>COUNTIFS(Formulas!B$3:B$1000,'Stats for predictor'!B480,Formulas!C$3:C$1000,'Stats for predictor'!C480,Formulas!AC$3:AC$1000,3)</f>
        <v>0</v>
      </c>
      <c r="H480">
        <f>COUNTIFS(Formulas!B$3:B$1000,'Stats for predictor'!B480,Formulas!C$3:C$1000,'Stats for predictor'!C480,Formulas!AC$3:AC$1000,2)</f>
        <v>0</v>
      </c>
      <c r="I480">
        <f>COUNTIFS(Formulas!B$3:B$1000,'Stats for predictor'!B480,Formulas!C$3:C$1000,'Stats for predictor'!C480,Formulas!AC$3:AC$1000,1)</f>
        <v>0</v>
      </c>
      <c r="J480">
        <f>COUNTIFS(Formulas!B$3:B$1000,'Stats for predictor'!B480,Formulas!C$3:C$1000,'Stats for predictor'!C480,Formulas!AC$3:AC$1000,0)</f>
        <v>888</v>
      </c>
      <c r="K480">
        <f>Formulas!P481</f>
        <v>0</v>
      </c>
      <c r="L480">
        <f>Formulas!R481</f>
        <v>0</v>
      </c>
      <c r="M480">
        <f>Formulas!T529</f>
        <v>0</v>
      </c>
      <c r="N480" s="15" t="e">
        <f>Formulas!V481</f>
        <v>#DIV/0!</v>
      </c>
      <c r="O480">
        <f>Formulas!U481</f>
        <v>0</v>
      </c>
      <c r="P480" s="15" t="e">
        <f>Formulas!W481</f>
        <v>#DIV/0!</v>
      </c>
    </row>
    <row r="481" spans="1:16">
      <c r="A481">
        <f>Formulas!A482</f>
        <v>0</v>
      </c>
      <c r="B481">
        <f>Formulas!B482</f>
        <v>0</v>
      </c>
      <c r="C481">
        <f>Formulas!C482</f>
        <v>0</v>
      </c>
      <c r="D481">
        <f>Formulas!AC482</f>
        <v>0</v>
      </c>
      <c r="E481">
        <f t="shared" si="7"/>
        <v>0</v>
      </c>
      <c r="F481">
        <f>COUNTIFS(Formulas!B$3:B$1000,'Stats for predictor'!B481,Formulas!C$3:C$1000,'Stats for predictor'!C481,Formulas!AC$3:AC$1000,4)</f>
        <v>0</v>
      </c>
      <c r="G481">
        <f>COUNTIFS(Formulas!B$3:B$1000,'Stats for predictor'!B481,Formulas!C$3:C$1000,'Stats for predictor'!C481,Formulas!AC$3:AC$1000,3)</f>
        <v>0</v>
      </c>
      <c r="H481">
        <f>COUNTIFS(Formulas!B$3:B$1000,'Stats for predictor'!B481,Formulas!C$3:C$1000,'Stats for predictor'!C481,Formulas!AC$3:AC$1000,2)</f>
        <v>0</v>
      </c>
      <c r="I481">
        <f>COUNTIFS(Formulas!B$3:B$1000,'Stats for predictor'!B481,Formulas!C$3:C$1000,'Stats for predictor'!C481,Formulas!AC$3:AC$1000,1)</f>
        <v>0</v>
      </c>
      <c r="J481">
        <f>COUNTIFS(Formulas!B$3:B$1000,'Stats for predictor'!B481,Formulas!C$3:C$1000,'Stats for predictor'!C481,Formulas!AC$3:AC$1000,0)</f>
        <v>888</v>
      </c>
      <c r="K481">
        <f>Formulas!P482</f>
        <v>0</v>
      </c>
      <c r="L481">
        <f>Formulas!R482</f>
        <v>0</v>
      </c>
      <c r="M481">
        <f>Formulas!T530</f>
        <v>0</v>
      </c>
      <c r="N481" s="15" t="e">
        <f>Formulas!V482</f>
        <v>#DIV/0!</v>
      </c>
      <c r="O481">
        <f>Formulas!U482</f>
        <v>0</v>
      </c>
      <c r="P481" s="15" t="e">
        <f>Formulas!W482</f>
        <v>#DIV/0!</v>
      </c>
    </row>
    <row r="482" spans="1:16">
      <c r="A482">
        <f>Formulas!A483</f>
        <v>0</v>
      </c>
      <c r="B482">
        <f>Formulas!B483</f>
        <v>0</v>
      </c>
      <c r="C482">
        <f>Formulas!C483</f>
        <v>0</v>
      </c>
      <c r="D482">
        <f>Formulas!AC483</f>
        <v>0</v>
      </c>
      <c r="E482">
        <f t="shared" si="7"/>
        <v>0</v>
      </c>
      <c r="F482">
        <f>COUNTIFS(Formulas!B$3:B$1000,'Stats for predictor'!B482,Formulas!C$3:C$1000,'Stats for predictor'!C482,Formulas!AC$3:AC$1000,4)</f>
        <v>0</v>
      </c>
      <c r="G482">
        <f>COUNTIFS(Formulas!B$3:B$1000,'Stats for predictor'!B482,Formulas!C$3:C$1000,'Stats for predictor'!C482,Formulas!AC$3:AC$1000,3)</f>
        <v>0</v>
      </c>
      <c r="H482">
        <f>COUNTIFS(Formulas!B$3:B$1000,'Stats for predictor'!B482,Formulas!C$3:C$1000,'Stats for predictor'!C482,Formulas!AC$3:AC$1000,2)</f>
        <v>0</v>
      </c>
      <c r="I482">
        <f>COUNTIFS(Formulas!B$3:B$1000,'Stats for predictor'!B482,Formulas!C$3:C$1000,'Stats for predictor'!C482,Formulas!AC$3:AC$1000,1)</f>
        <v>0</v>
      </c>
      <c r="J482">
        <f>COUNTIFS(Formulas!B$3:B$1000,'Stats for predictor'!B482,Formulas!C$3:C$1000,'Stats for predictor'!C482,Formulas!AC$3:AC$1000,0)</f>
        <v>888</v>
      </c>
      <c r="K482">
        <f>Formulas!P483</f>
        <v>0</v>
      </c>
      <c r="L482">
        <f>Formulas!R483</f>
        <v>0</v>
      </c>
      <c r="M482">
        <f>Formulas!T531</f>
        <v>0</v>
      </c>
      <c r="N482" s="15" t="e">
        <f>Formulas!V483</f>
        <v>#DIV/0!</v>
      </c>
      <c r="O482">
        <f>Formulas!U483</f>
        <v>0</v>
      </c>
      <c r="P482" s="15" t="e">
        <f>Formulas!W483</f>
        <v>#DIV/0!</v>
      </c>
    </row>
    <row r="483" spans="1:16">
      <c r="A483">
        <f>Formulas!A484</f>
        <v>0</v>
      </c>
      <c r="B483">
        <f>Formulas!B484</f>
        <v>0</v>
      </c>
      <c r="C483">
        <f>Formulas!C484</f>
        <v>0</v>
      </c>
      <c r="D483">
        <f>Formulas!AC484</f>
        <v>0</v>
      </c>
      <c r="E483">
        <f t="shared" si="7"/>
        <v>0</v>
      </c>
      <c r="F483">
        <f>COUNTIFS(Formulas!B$3:B$1000,'Stats for predictor'!B483,Formulas!C$3:C$1000,'Stats for predictor'!C483,Formulas!AC$3:AC$1000,4)</f>
        <v>0</v>
      </c>
      <c r="G483">
        <f>COUNTIFS(Formulas!B$3:B$1000,'Stats for predictor'!B483,Formulas!C$3:C$1000,'Stats for predictor'!C483,Formulas!AC$3:AC$1000,3)</f>
        <v>0</v>
      </c>
      <c r="H483">
        <f>COUNTIFS(Formulas!B$3:B$1000,'Stats for predictor'!B483,Formulas!C$3:C$1000,'Stats for predictor'!C483,Formulas!AC$3:AC$1000,2)</f>
        <v>0</v>
      </c>
      <c r="I483">
        <f>COUNTIFS(Formulas!B$3:B$1000,'Stats for predictor'!B483,Formulas!C$3:C$1000,'Stats for predictor'!C483,Formulas!AC$3:AC$1000,1)</f>
        <v>0</v>
      </c>
      <c r="J483">
        <f>COUNTIFS(Formulas!B$3:B$1000,'Stats for predictor'!B483,Formulas!C$3:C$1000,'Stats for predictor'!C483,Formulas!AC$3:AC$1000,0)</f>
        <v>888</v>
      </c>
      <c r="K483">
        <f>Formulas!P484</f>
        <v>0</v>
      </c>
      <c r="L483">
        <f>Formulas!R484</f>
        <v>0</v>
      </c>
      <c r="M483">
        <f>Formulas!T532</f>
        <v>0</v>
      </c>
      <c r="N483" s="15" t="e">
        <f>Formulas!V484</f>
        <v>#DIV/0!</v>
      </c>
      <c r="O483">
        <f>Formulas!U484</f>
        <v>0</v>
      </c>
      <c r="P483" s="15" t="e">
        <f>Formulas!W484</f>
        <v>#DIV/0!</v>
      </c>
    </row>
    <row r="484" spans="1:16">
      <c r="A484">
        <f>Formulas!A485</f>
        <v>0</v>
      </c>
      <c r="B484">
        <f>Formulas!B485</f>
        <v>0</v>
      </c>
      <c r="C484">
        <f>Formulas!C485</f>
        <v>0</v>
      </c>
      <c r="D484">
        <f>Formulas!AC485</f>
        <v>0</v>
      </c>
      <c r="E484">
        <f t="shared" si="7"/>
        <v>0</v>
      </c>
      <c r="F484">
        <f>COUNTIFS(Formulas!B$3:B$1000,'Stats for predictor'!B484,Formulas!C$3:C$1000,'Stats for predictor'!C484,Formulas!AC$3:AC$1000,4)</f>
        <v>0</v>
      </c>
      <c r="G484">
        <f>COUNTIFS(Formulas!B$3:B$1000,'Stats for predictor'!B484,Formulas!C$3:C$1000,'Stats for predictor'!C484,Formulas!AC$3:AC$1000,3)</f>
        <v>0</v>
      </c>
      <c r="H484">
        <f>COUNTIFS(Formulas!B$3:B$1000,'Stats for predictor'!B484,Formulas!C$3:C$1000,'Stats for predictor'!C484,Formulas!AC$3:AC$1000,2)</f>
        <v>0</v>
      </c>
      <c r="I484">
        <f>COUNTIFS(Formulas!B$3:B$1000,'Stats for predictor'!B484,Formulas!C$3:C$1000,'Stats for predictor'!C484,Formulas!AC$3:AC$1000,1)</f>
        <v>0</v>
      </c>
      <c r="J484">
        <f>COUNTIFS(Formulas!B$3:B$1000,'Stats for predictor'!B484,Formulas!C$3:C$1000,'Stats for predictor'!C484,Formulas!AC$3:AC$1000,0)</f>
        <v>888</v>
      </c>
      <c r="K484">
        <f>Formulas!P485</f>
        <v>0</v>
      </c>
      <c r="L484">
        <f>Formulas!R485</f>
        <v>0</v>
      </c>
      <c r="M484">
        <f>Formulas!T533</f>
        <v>0</v>
      </c>
      <c r="N484" s="15" t="e">
        <f>Formulas!V485</f>
        <v>#DIV/0!</v>
      </c>
      <c r="O484">
        <f>Formulas!U485</f>
        <v>0</v>
      </c>
      <c r="P484" s="15" t="e">
        <f>Formulas!W485</f>
        <v>#DIV/0!</v>
      </c>
    </row>
    <row r="485" spans="1:16">
      <c r="A485">
        <f>Formulas!A486</f>
        <v>0</v>
      </c>
      <c r="B485">
        <f>Formulas!B486</f>
        <v>0</v>
      </c>
      <c r="C485">
        <f>Formulas!C486</f>
        <v>0</v>
      </c>
      <c r="D485">
        <f>Formulas!AC486</f>
        <v>0</v>
      </c>
      <c r="E485">
        <f t="shared" si="7"/>
        <v>0</v>
      </c>
      <c r="F485">
        <f>COUNTIFS(Formulas!B$3:B$1000,'Stats for predictor'!B485,Formulas!C$3:C$1000,'Stats for predictor'!C485,Formulas!AC$3:AC$1000,4)</f>
        <v>0</v>
      </c>
      <c r="G485">
        <f>COUNTIFS(Formulas!B$3:B$1000,'Stats for predictor'!B485,Formulas!C$3:C$1000,'Stats for predictor'!C485,Formulas!AC$3:AC$1000,3)</f>
        <v>0</v>
      </c>
      <c r="H485">
        <f>COUNTIFS(Formulas!B$3:B$1000,'Stats for predictor'!B485,Formulas!C$3:C$1000,'Stats for predictor'!C485,Formulas!AC$3:AC$1000,2)</f>
        <v>0</v>
      </c>
      <c r="I485">
        <f>COUNTIFS(Formulas!B$3:B$1000,'Stats for predictor'!B485,Formulas!C$3:C$1000,'Stats for predictor'!C485,Formulas!AC$3:AC$1000,1)</f>
        <v>0</v>
      </c>
      <c r="J485">
        <f>COUNTIFS(Formulas!B$3:B$1000,'Stats for predictor'!B485,Formulas!C$3:C$1000,'Stats for predictor'!C485,Formulas!AC$3:AC$1000,0)</f>
        <v>888</v>
      </c>
      <c r="K485">
        <f>Formulas!P486</f>
        <v>0</v>
      </c>
      <c r="L485">
        <f>Formulas!R486</f>
        <v>0</v>
      </c>
      <c r="M485">
        <f>Formulas!T534</f>
        <v>0</v>
      </c>
      <c r="N485" s="15" t="e">
        <f>Formulas!V486</f>
        <v>#DIV/0!</v>
      </c>
      <c r="O485">
        <f>Formulas!U486</f>
        <v>0</v>
      </c>
      <c r="P485" s="15" t="e">
        <f>Formulas!W486</f>
        <v>#DIV/0!</v>
      </c>
    </row>
    <row r="486" spans="1:16">
      <c r="A486">
        <f>Formulas!A487</f>
        <v>0</v>
      </c>
      <c r="B486">
        <f>Formulas!B487</f>
        <v>0</v>
      </c>
      <c r="C486">
        <f>Formulas!C487</f>
        <v>0</v>
      </c>
      <c r="D486">
        <f>Formulas!AC487</f>
        <v>0</v>
      </c>
      <c r="E486">
        <f t="shared" si="7"/>
        <v>0</v>
      </c>
      <c r="F486">
        <f>COUNTIFS(Formulas!B$3:B$1000,'Stats for predictor'!B486,Formulas!C$3:C$1000,'Stats for predictor'!C486,Formulas!AC$3:AC$1000,4)</f>
        <v>0</v>
      </c>
      <c r="G486">
        <f>COUNTIFS(Formulas!B$3:B$1000,'Stats for predictor'!B486,Formulas!C$3:C$1000,'Stats for predictor'!C486,Formulas!AC$3:AC$1000,3)</f>
        <v>0</v>
      </c>
      <c r="H486">
        <f>COUNTIFS(Formulas!B$3:B$1000,'Stats for predictor'!B486,Formulas!C$3:C$1000,'Stats for predictor'!C486,Formulas!AC$3:AC$1000,2)</f>
        <v>0</v>
      </c>
      <c r="I486">
        <f>COUNTIFS(Formulas!B$3:B$1000,'Stats for predictor'!B486,Formulas!C$3:C$1000,'Stats for predictor'!C486,Formulas!AC$3:AC$1000,1)</f>
        <v>0</v>
      </c>
      <c r="J486">
        <f>COUNTIFS(Formulas!B$3:B$1000,'Stats for predictor'!B486,Formulas!C$3:C$1000,'Stats for predictor'!C486,Formulas!AC$3:AC$1000,0)</f>
        <v>888</v>
      </c>
      <c r="K486">
        <f>Formulas!P487</f>
        <v>0</v>
      </c>
      <c r="L486">
        <f>Formulas!R487</f>
        <v>0</v>
      </c>
      <c r="M486">
        <f>Formulas!T535</f>
        <v>0</v>
      </c>
      <c r="N486" s="15" t="e">
        <f>Formulas!V487</f>
        <v>#DIV/0!</v>
      </c>
      <c r="O486">
        <f>Formulas!U487</f>
        <v>0</v>
      </c>
      <c r="P486" s="15" t="e">
        <f>Formulas!W487</f>
        <v>#DIV/0!</v>
      </c>
    </row>
    <row r="487" spans="1:16">
      <c r="A487">
        <f>Formulas!A488</f>
        <v>0</v>
      </c>
      <c r="B487">
        <f>Formulas!B488</f>
        <v>0</v>
      </c>
      <c r="C487">
        <f>Formulas!C488</f>
        <v>0</v>
      </c>
      <c r="D487">
        <f>Formulas!AC488</f>
        <v>0</v>
      </c>
      <c r="E487">
        <f t="shared" si="7"/>
        <v>0</v>
      </c>
      <c r="F487">
        <f>COUNTIFS(Formulas!B$3:B$1000,'Stats for predictor'!B487,Formulas!C$3:C$1000,'Stats for predictor'!C487,Formulas!AC$3:AC$1000,4)</f>
        <v>0</v>
      </c>
      <c r="G487">
        <f>COUNTIFS(Formulas!B$3:B$1000,'Stats for predictor'!B487,Formulas!C$3:C$1000,'Stats for predictor'!C487,Formulas!AC$3:AC$1000,3)</f>
        <v>0</v>
      </c>
      <c r="H487">
        <f>COUNTIFS(Formulas!B$3:B$1000,'Stats for predictor'!B487,Formulas!C$3:C$1000,'Stats for predictor'!C487,Formulas!AC$3:AC$1000,2)</f>
        <v>0</v>
      </c>
      <c r="I487">
        <f>COUNTIFS(Formulas!B$3:B$1000,'Stats for predictor'!B487,Formulas!C$3:C$1000,'Stats for predictor'!C487,Formulas!AC$3:AC$1000,1)</f>
        <v>0</v>
      </c>
      <c r="J487">
        <f>COUNTIFS(Formulas!B$3:B$1000,'Stats for predictor'!B487,Formulas!C$3:C$1000,'Stats for predictor'!C487,Formulas!AC$3:AC$1000,0)</f>
        <v>888</v>
      </c>
      <c r="K487">
        <f>Formulas!P488</f>
        <v>0</v>
      </c>
      <c r="L487">
        <f>Formulas!R488</f>
        <v>0</v>
      </c>
      <c r="M487">
        <f>Formulas!T536</f>
        <v>0</v>
      </c>
      <c r="N487" s="15" t="e">
        <f>Formulas!V488</f>
        <v>#DIV/0!</v>
      </c>
      <c r="O487">
        <f>Formulas!U488</f>
        <v>0</v>
      </c>
      <c r="P487" s="15" t="e">
        <f>Formulas!W488</f>
        <v>#DIV/0!</v>
      </c>
    </row>
    <row r="488" spans="1:16">
      <c r="A488">
        <f>Formulas!A489</f>
        <v>0</v>
      </c>
      <c r="B488">
        <f>Formulas!B489</f>
        <v>0</v>
      </c>
      <c r="C488">
        <f>Formulas!C489</f>
        <v>0</v>
      </c>
      <c r="D488">
        <f>Formulas!AC489</f>
        <v>0</v>
      </c>
      <c r="E488">
        <f t="shared" si="7"/>
        <v>0</v>
      </c>
      <c r="F488">
        <f>COUNTIFS(Formulas!B$3:B$1000,'Stats for predictor'!B488,Formulas!C$3:C$1000,'Stats for predictor'!C488,Formulas!AC$3:AC$1000,4)</f>
        <v>0</v>
      </c>
      <c r="G488">
        <f>COUNTIFS(Formulas!B$3:B$1000,'Stats for predictor'!B488,Formulas!C$3:C$1000,'Stats for predictor'!C488,Formulas!AC$3:AC$1000,3)</f>
        <v>0</v>
      </c>
      <c r="H488">
        <f>COUNTIFS(Formulas!B$3:B$1000,'Stats for predictor'!B488,Formulas!C$3:C$1000,'Stats for predictor'!C488,Formulas!AC$3:AC$1000,2)</f>
        <v>0</v>
      </c>
      <c r="I488">
        <f>COUNTIFS(Formulas!B$3:B$1000,'Stats for predictor'!B488,Formulas!C$3:C$1000,'Stats for predictor'!C488,Formulas!AC$3:AC$1000,1)</f>
        <v>0</v>
      </c>
      <c r="J488">
        <f>COUNTIFS(Formulas!B$3:B$1000,'Stats for predictor'!B488,Formulas!C$3:C$1000,'Stats for predictor'!C488,Formulas!AC$3:AC$1000,0)</f>
        <v>888</v>
      </c>
      <c r="K488">
        <f>Formulas!P489</f>
        <v>0</v>
      </c>
      <c r="L488">
        <f>Formulas!R489</f>
        <v>0</v>
      </c>
      <c r="M488">
        <f>Formulas!T537</f>
        <v>0</v>
      </c>
      <c r="N488" s="15" t="e">
        <f>Formulas!V489</f>
        <v>#DIV/0!</v>
      </c>
      <c r="O488">
        <f>Formulas!U489</f>
        <v>0</v>
      </c>
      <c r="P488" s="15" t="e">
        <f>Formulas!W489</f>
        <v>#DIV/0!</v>
      </c>
    </row>
    <row r="489" spans="1:16">
      <c r="A489">
        <f>Formulas!A490</f>
        <v>0</v>
      </c>
      <c r="B489">
        <f>Formulas!B490</f>
        <v>0</v>
      </c>
      <c r="C489">
        <f>Formulas!C490</f>
        <v>0</v>
      </c>
      <c r="D489">
        <f>Formulas!AC490</f>
        <v>0</v>
      </c>
      <c r="E489">
        <f t="shared" si="7"/>
        <v>0</v>
      </c>
      <c r="F489">
        <f>COUNTIFS(Formulas!B$3:B$1000,'Stats for predictor'!B489,Formulas!C$3:C$1000,'Stats for predictor'!C489,Formulas!AC$3:AC$1000,4)</f>
        <v>0</v>
      </c>
      <c r="G489">
        <f>COUNTIFS(Formulas!B$3:B$1000,'Stats for predictor'!B489,Formulas!C$3:C$1000,'Stats for predictor'!C489,Formulas!AC$3:AC$1000,3)</f>
        <v>0</v>
      </c>
      <c r="H489">
        <f>COUNTIFS(Formulas!B$3:B$1000,'Stats for predictor'!B489,Formulas!C$3:C$1000,'Stats for predictor'!C489,Formulas!AC$3:AC$1000,2)</f>
        <v>0</v>
      </c>
      <c r="I489">
        <f>COUNTIFS(Formulas!B$3:B$1000,'Stats for predictor'!B489,Formulas!C$3:C$1000,'Stats for predictor'!C489,Formulas!AC$3:AC$1000,1)</f>
        <v>0</v>
      </c>
      <c r="J489">
        <f>COUNTIFS(Formulas!B$3:B$1000,'Stats for predictor'!B489,Formulas!C$3:C$1000,'Stats for predictor'!C489,Formulas!AC$3:AC$1000,0)</f>
        <v>888</v>
      </c>
      <c r="K489">
        <f>Formulas!P490</f>
        <v>0</v>
      </c>
      <c r="L489">
        <f>Formulas!R490</f>
        <v>0</v>
      </c>
      <c r="M489">
        <f>Formulas!T538</f>
        <v>0</v>
      </c>
      <c r="N489" s="15" t="e">
        <f>Formulas!V490</f>
        <v>#DIV/0!</v>
      </c>
      <c r="O489">
        <f>Formulas!U490</f>
        <v>0</v>
      </c>
      <c r="P489" s="15" t="e">
        <f>Formulas!W490</f>
        <v>#DIV/0!</v>
      </c>
    </row>
    <row r="490" spans="1:16">
      <c r="A490">
        <f>Formulas!A491</f>
        <v>0</v>
      </c>
      <c r="B490">
        <f>Formulas!B491</f>
        <v>0</v>
      </c>
      <c r="C490">
        <f>Formulas!C491</f>
        <v>0</v>
      </c>
      <c r="D490">
        <f>Formulas!AC491</f>
        <v>0</v>
      </c>
      <c r="E490">
        <f t="shared" si="7"/>
        <v>0</v>
      </c>
      <c r="F490">
        <f>COUNTIFS(Formulas!B$3:B$1000,'Stats for predictor'!B490,Formulas!C$3:C$1000,'Stats for predictor'!C490,Formulas!AC$3:AC$1000,4)</f>
        <v>0</v>
      </c>
      <c r="G490">
        <f>COUNTIFS(Formulas!B$3:B$1000,'Stats for predictor'!B490,Formulas!C$3:C$1000,'Stats for predictor'!C490,Formulas!AC$3:AC$1000,3)</f>
        <v>0</v>
      </c>
      <c r="H490">
        <f>COUNTIFS(Formulas!B$3:B$1000,'Stats for predictor'!B490,Formulas!C$3:C$1000,'Stats for predictor'!C490,Formulas!AC$3:AC$1000,2)</f>
        <v>0</v>
      </c>
      <c r="I490">
        <f>COUNTIFS(Formulas!B$3:B$1000,'Stats for predictor'!B490,Formulas!C$3:C$1000,'Stats for predictor'!C490,Formulas!AC$3:AC$1000,1)</f>
        <v>0</v>
      </c>
      <c r="J490">
        <f>COUNTIFS(Formulas!B$3:B$1000,'Stats for predictor'!B490,Formulas!C$3:C$1000,'Stats for predictor'!C490,Formulas!AC$3:AC$1000,0)</f>
        <v>888</v>
      </c>
      <c r="K490">
        <f>Formulas!P491</f>
        <v>0</v>
      </c>
      <c r="L490">
        <f>Formulas!R491</f>
        <v>0</v>
      </c>
      <c r="M490">
        <f>Formulas!T539</f>
        <v>0</v>
      </c>
      <c r="N490" s="15" t="e">
        <f>Formulas!V491</f>
        <v>#DIV/0!</v>
      </c>
      <c r="O490">
        <f>Formulas!U491</f>
        <v>0</v>
      </c>
      <c r="P490" s="15" t="e">
        <f>Formulas!W491</f>
        <v>#DIV/0!</v>
      </c>
    </row>
    <row r="491" spans="1:16">
      <c r="A491">
        <f>Formulas!A492</f>
        <v>0</v>
      </c>
      <c r="B491">
        <f>Formulas!B492</f>
        <v>0</v>
      </c>
      <c r="C491">
        <f>Formulas!C492</f>
        <v>0</v>
      </c>
      <c r="D491">
        <f>Formulas!AC492</f>
        <v>0</v>
      </c>
      <c r="E491">
        <f t="shared" si="7"/>
        <v>0</v>
      </c>
      <c r="F491">
        <f>COUNTIFS(Formulas!B$3:B$1000,'Stats for predictor'!B491,Formulas!C$3:C$1000,'Stats for predictor'!C491,Formulas!AC$3:AC$1000,4)</f>
        <v>0</v>
      </c>
      <c r="G491">
        <f>COUNTIFS(Formulas!B$3:B$1000,'Stats for predictor'!B491,Formulas!C$3:C$1000,'Stats for predictor'!C491,Formulas!AC$3:AC$1000,3)</f>
        <v>0</v>
      </c>
      <c r="H491">
        <f>COUNTIFS(Formulas!B$3:B$1000,'Stats for predictor'!B491,Formulas!C$3:C$1000,'Stats for predictor'!C491,Formulas!AC$3:AC$1000,2)</f>
        <v>0</v>
      </c>
      <c r="I491">
        <f>COUNTIFS(Formulas!B$3:B$1000,'Stats for predictor'!B491,Formulas!C$3:C$1000,'Stats for predictor'!C491,Formulas!AC$3:AC$1000,1)</f>
        <v>0</v>
      </c>
      <c r="J491">
        <f>COUNTIFS(Formulas!B$3:B$1000,'Stats for predictor'!B491,Formulas!C$3:C$1000,'Stats for predictor'!C491,Formulas!AC$3:AC$1000,0)</f>
        <v>888</v>
      </c>
      <c r="K491">
        <f>Formulas!P492</f>
        <v>0</v>
      </c>
      <c r="L491">
        <f>Formulas!R492</f>
        <v>0</v>
      </c>
      <c r="M491">
        <f>Formulas!T540</f>
        <v>0</v>
      </c>
      <c r="N491" s="15" t="e">
        <f>Formulas!V492</f>
        <v>#DIV/0!</v>
      </c>
      <c r="O491">
        <f>Formulas!U492</f>
        <v>0</v>
      </c>
      <c r="P491" s="15" t="e">
        <f>Formulas!W492</f>
        <v>#DIV/0!</v>
      </c>
    </row>
    <row r="492" spans="1:16">
      <c r="A492">
        <f>Formulas!A493</f>
        <v>0</v>
      </c>
      <c r="B492">
        <f>Formulas!B493</f>
        <v>0</v>
      </c>
      <c r="C492">
        <f>Formulas!C493</f>
        <v>0</v>
      </c>
      <c r="D492">
        <f>Formulas!AC493</f>
        <v>0</v>
      </c>
      <c r="E492">
        <f t="shared" si="7"/>
        <v>0</v>
      </c>
      <c r="F492">
        <f>COUNTIFS(Formulas!B$3:B$1000,'Stats for predictor'!B492,Formulas!C$3:C$1000,'Stats for predictor'!C492,Formulas!AC$3:AC$1000,4)</f>
        <v>0</v>
      </c>
      <c r="G492">
        <f>COUNTIFS(Formulas!B$3:B$1000,'Stats for predictor'!B492,Formulas!C$3:C$1000,'Stats for predictor'!C492,Formulas!AC$3:AC$1000,3)</f>
        <v>0</v>
      </c>
      <c r="H492">
        <f>COUNTIFS(Formulas!B$3:B$1000,'Stats for predictor'!B492,Formulas!C$3:C$1000,'Stats for predictor'!C492,Formulas!AC$3:AC$1000,2)</f>
        <v>0</v>
      </c>
      <c r="I492">
        <f>COUNTIFS(Formulas!B$3:B$1000,'Stats for predictor'!B492,Formulas!C$3:C$1000,'Stats for predictor'!C492,Formulas!AC$3:AC$1000,1)</f>
        <v>0</v>
      </c>
      <c r="J492">
        <f>COUNTIFS(Formulas!B$3:B$1000,'Stats for predictor'!B492,Formulas!C$3:C$1000,'Stats for predictor'!C492,Formulas!AC$3:AC$1000,0)</f>
        <v>888</v>
      </c>
      <c r="K492">
        <f>Formulas!P493</f>
        <v>0</v>
      </c>
      <c r="L492">
        <f>Formulas!R493</f>
        <v>0</v>
      </c>
      <c r="M492">
        <f>Formulas!T541</f>
        <v>0</v>
      </c>
      <c r="N492" s="15" t="e">
        <f>Formulas!V493</f>
        <v>#DIV/0!</v>
      </c>
      <c r="O492">
        <f>Formulas!U493</f>
        <v>0</v>
      </c>
      <c r="P492" s="15" t="e">
        <f>Formulas!W493</f>
        <v>#DIV/0!</v>
      </c>
    </row>
    <row r="493" spans="1:16">
      <c r="A493">
        <f>Formulas!A494</f>
        <v>0</v>
      </c>
      <c r="B493">
        <f>Formulas!B494</f>
        <v>0</v>
      </c>
      <c r="C493">
        <f>Formulas!C494</f>
        <v>0</v>
      </c>
      <c r="D493">
        <f>Formulas!AC494</f>
        <v>0</v>
      </c>
      <c r="E493">
        <f t="shared" si="7"/>
        <v>0</v>
      </c>
      <c r="F493">
        <f>COUNTIFS(Formulas!B$3:B$1000,'Stats for predictor'!B493,Formulas!C$3:C$1000,'Stats for predictor'!C493,Formulas!AC$3:AC$1000,4)</f>
        <v>0</v>
      </c>
      <c r="G493">
        <f>COUNTIFS(Formulas!B$3:B$1000,'Stats for predictor'!B493,Formulas!C$3:C$1000,'Stats for predictor'!C493,Formulas!AC$3:AC$1000,3)</f>
        <v>0</v>
      </c>
      <c r="H493">
        <f>COUNTIFS(Formulas!B$3:B$1000,'Stats for predictor'!B493,Formulas!C$3:C$1000,'Stats for predictor'!C493,Formulas!AC$3:AC$1000,2)</f>
        <v>0</v>
      </c>
      <c r="I493">
        <f>COUNTIFS(Formulas!B$3:B$1000,'Stats for predictor'!B493,Formulas!C$3:C$1000,'Stats for predictor'!C493,Formulas!AC$3:AC$1000,1)</f>
        <v>0</v>
      </c>
      <c r="J493">
        <f>COUNTIFS(Formulas!B$3:B$1000,'Stats for predictor'!B493,Formulas!C$3:C$1000,'Stats for predictor'!C493,Formulas!AC$3:AC$1000,0)</f>
        <v>888</v>
      </c>
      <c r="K493">
        <f>Formulas!P494</f>
        <v>0</v>
      </c>
      <c r="L493">
        <f>Formulas!R494</f>
        <v>0</v>
      </c>
      <c r="M493">
        <f>Formulas!T542</f>
        <v>0</v>
      </c>
      <c r="N493" s="15" t="e">
        <f>Formulas!V494</f>
        <v>#DIV/0!</v>
      </c>
      <c r="O493">
        <f>Formulas!U494</f>
        <v>0</v>
      </c>
      <c r="P493" s="15" t="e">
        <f>Formulas!W494</f>
        <v>#DIV/0!</v>
      </c>
    </row>
    <row r="494" spans="1:16">
      <c r="A494">
        <f>Formulas!A495</f>
        <v>0</v>
      </c>
      <c r="B494">
        <f>Formulas!B495</f>
        <v>0</v>
      </c>
      <c r="C494">
        <f>Formulas!C495</f>
        <v>0</v>
      </c>
      <c r="D494">
        <f>Formulas!AC495</f>
        <v>0</v>
      </c>
      <c r="E494">
        <f t="shared" si="7"/>
        <v>0</v>
      </c>
      <c r="F494">
        <f>COUNTIFS(Formulas!B$3:B$1000,'Stats for predictor'!B494,Formulas!C$3:C$1000,'Stats for predictor'!C494,Formulas!AC$3:AC$1000,4)</f>
        <v>0</v>
      </c>
      <c r="G494">
        <f>COUNTIFS(Formulas!B$3:B$1000,'Stats for predictor'!B494,Formulas!C$3:C$1000,'Stats for predictor'!C494,Formulas!AC$3:AC$1000,3)</f>
        <v>0</v>
      </c>
      <c r="H494">
        <f>COUNTIFS(Formulas!B$3:B$1000,'Stats for predictor'!B494,Formulas!C$3:C$1000,'Stats for predictor'!C494,Formulas!AC$3:AC$1000,2)</f>
        <v>0</v>
      </c>
      <c r="I494">
        <f>COUNTIFS(Formulas!B$3:B$1000,'Stats for predictor'!B494,Formulas!C$3:C$1000,'Stats for predictor'!C494,Formulas!AC$3:AC$1000,1)</f>
        <v>0</v>
      </c>
      <c r="J494">
        <f>COUNTIFS(Formulas!B$3:B$1000,'Stats for predictor'!B494,Formulas!C$3:C$1000,'Stats for predictor'!C494,Formulas!AC$3:AC$1000,0)</f>
        <v>888</v>
      </c>
      <c r="K494">
        <f>Formulas!P495</f>
        <v>0</v>
      </c>
      <c r="L494">
        <f>Formulas!R495</f>
        <v>0</v>
      </c>
      <c r="M494">
        <f>Formulas!T543</f>
        <v>0</v>
      </c>
      <c r="N494" s="15" t="e">
        <f>Formulas!V495</f>
        <v>#DIV/0!</v>
      </c>
      <c r="O494">
        <f>Formulas!U495</f>
        <v>0</v>
      </c>
      <c r="P494" s="15" t="e">
        <f>Formulas!W495</f>
        <v>#DIV/0!</v>
      </c>
    </row>
    <row r="495" spans="1:16">
      <c r="A495">
        <f>Formulas!A496</f>
        <v>0</v>
      </c>
      <c r="B495">
        <f>Formulas!B496</f>
        <v>0</v>
      </c>
      <c r="C495">
        <f>Formulas!C496</f>
        <v>0</v>
      </c>
      <c r="D495">
        <f>Formulas!AC496</f>
        <v>0</v>
      </c>
      <c r="E495">
        <f t="shared" si="7"/>
        <v>0</v>
      </c>
      <c r="F495">
        <f>COUNTIFS(Formulas!B$3:B$1000,'Stats for predictor'!B495,Formulas!C$3:C$1000,'Stats for predictor'!C495,Formulas!AC$3:AC$1000,4)</f>
        <v>0</v>
      </c>
      <c r="G495">
        <f>COUNTIFS(Formulas!B$3:B$1000,'Stats for predictor'!B495,Formulas!C$3:C$1000,'Stats for predictor'!C495,Formulas!AC$3:AC$1000,3)</f>
        <v>0</v>
      </c>
      <c r="H495">
        <f>COUNTIFS(Formulas!B$3:B$1000,'Stats for predictor'!B495,Formulas!C$3:C$1000,'Stats for predictor'!C495,Formulas!AC$3:AC$1000,2)</f>
        <v>0</v>
      </c>
      <c r="I495">
        <f>COUNTIFS(Formulas!B$3:B$1000,'Stats for predictor'!B495,Formulas!C$3:C$1000,'Stats for predictor'!C495,Formulas!AC$3:AC$1000,1)</f>
        <v>0</v>
      </c>
      <c r="J495">
        <f>COUNTIFS(Formulas!B$3:B$1000,'Stats for predictor'!B495,Formulas!C$3:C$1000,'Stats for predictor'!C495,Formulas!AC$3:AC$1000,0)</f>
        <v>888</v>
      </c>
      <c r="K495">
        <f>Formulas!P496</f>
        <v>0</v>
      </c>
      <c r="L495">
        <f>Formulas!R496</f>
        <v>0</v>
      </c>
      <c r="M495">
        <f>Formulas!T544</f>
        <v>0</v>
      </c>
      <c r="N495" s="15" t="e">
        <f>Formulas!V496</f>
        <v>#DIV/0!</v>
      </c>
      <c r="O495">
        <f>Formulas!U496</f>
        <v>0</v>
      </c>
      <c r="P495" s="15" t="e">
        <f>Formulas!W496</f>
        <v>#DIV/0!</v>
      </c>
    </row>
    <row r="496" spans="1:16">
      <c r="A496">
        <f>Formulas!A497</f>
        <v>0</v>
      </c>
      <c r="B496">
        <f>Formulas!B497</f>
        <v>0</v>
      </c>
      <c r="C496">
        <f>Formulas!C497</f>
        <v>0</v>
      </c>
      <c r="D496">
        <f>Formulas!AC497</f>
        <v>0</v>
      </c>
      <c r="E496">
        <f t="shared" si="7"/>
        <v>0</v>
      </c>
      <c r="F496">
        <f>COUNTIFS(Formulas!B$3:B$1000,'Stats for predictor'!B496,Formulas!C$3:C$1000,'Stats for predictor'!C496,Formulas!AC$3:AC$1000,4)</f>
        <v>0</v>
      </c>
      <c r="G496">
        <f>COUNTIFS(Formulas!B$3:B$1000,'Stats for predictor'!B496,Formulas!C$3:C$1000,'Stats for predictor'!C496,Formulas!AC$3:AC$1000,3)</f>
        <v>0</v>
      </c>
      <c r="H496">
        <f>COUNTIFS(Formulas!B$3:B$1000,'Stats for predictor'!B496,Formulas!C$3:C$1000,'Stats for predictor'!C496,Formulas!AC$3:AC$1000,2)</f>
        <v>0</v>
      </c>
      <c r="I496">
        <f>COUNTIFS(Formulas!B$3:B$1000,'Stats for predictor'!B496,Formulas!C$3:C$1000,'Stats for predictor'!C496,Formulas!AC$3:AC$1000,1)</f>
        <v>0</v>
      </c>
      <c r="J496">
        <f>COUNTIFS(Formulas!B$3:B$1000,'Stats for predictor'!B496,Formulas!C$3:C$1000,'Stats for predictor'!C496,Formulas!AC$3:AC$1000,0)</f>
        <v>888</v>
      </c>
      <c r="K496">
        <f>Formulas!P497</f>
        <v>0</v>
      </c>
      <c r="L496">
        <f>Formulas!R497</f>
        <v>0</v>
      </c>
      <c r="M496">
        <f>Formulas!T545</f>
        <v>0</v>
      </c>
      <c r="N496" s="15" t="e">
        <f>Formulas!V497</f>
        <v>#DIV/0!</v>
      </c>
      <c r="O496">
        <f>Formulas!U497</f>
        <v>0</v>
      </c>
      <c r="P496" s="15" t="e">
        <f>Formulas!W497</f>
        <v>#DIV/0!</v>
      </c>
    </row>
    <row r="497" spans="1:16">
      <c r="A497">
        <f>Formulas!A498</f>
        <v>0</v>
      </c>
      <c r="B497">
        <f>Formulas!B498</f>
        <v>0</v>
      </c>
      <c r="C497">
        <f>Formulas!C498</f>
        <v>0</v>
      </c>
      <c r="D497">
        <f>Formulas!AC498</f>
        <v>0</v>
      </c>
      <c r="E497">
        <f t="shared" si="7"/>
        <v>0</v>
      </c>
      <c r="F497">
        <f>COUNTIFS(Formulas!B$3:B$1000,'Stats for predictor'!B497,Formulas!C$3:C$1000,'Stats for predictor'!C497,Formulas!AC$3:AC$1000,4)</f>
        <v>0</v>
      </c>
      <c r="G497">
        <f>COUNTIFS(Formulas!B$3:B$1000,'Stats for predictor'!B497,Formulas!C$3:C$1000,'Stats for predictor'!C497,Formulas!AC$3:AC$1000,3)</f>
        <v>0</v>
      </c>
      <c r="H497">
        <f>COUNTIFS(Formulas!B$3:B$1000,'Stats for predictor'!B497,Formulas!C$3:C$1000,'Stats for predictor'!C497,Formulas!AC$3:AC$1000,2)</f>
        <v>0</v>
      </c>
      <c r="I497">
        <f>COUNTIFS(Formulas!B$3:B$1000,'Stats for predictor'!B497,Formulas!C$3:C$1000,'Stats for predictor'!C497,Formulas!AC$3:AC$1000,1)</f>
        <v>0</v>
      </c>
      <c r="J497">
        <f>COUNTIFS(Formulas!B$3:B$1000,'Stats for predictor'!B497,Formulas!C$3:C$1000,'Stats for predictor'!C497,Formulas!AC$3:AC$1000,0)</f>
        <v>888</v>
      </c>
      <c r="K497">
        <f>Formulas!P498</f>
        <v>0</v>
      </c>
      <c r="L497">
        <f>Formulas!R498</f>
        <v>0</v>
      </c>
      <c r="M497">
        <f>Formulas!T546</f>
        <v>0</v>
      </c>
      <c r="N497" s="15" t="e">
        <f>Formulas!V498</f>
        <v>#DIV/0!</v>
      </c>
      <c r="O497">
        <f>Formulas!U498</f>
        <v>0</v>
      </c>
      <c r="P497" s="15" t="e">
        <f>Formulas!W498</f>
        <v>#DIV/0!</v>
      </c>
    </row>
    <row r="498" spans="1:16">
      <c r="A498">
        <f>Formulas!A499</f>
        <v>0</v>
      </c>
      <c r="B498">
        <f>Formulas!B499</f>
        <v>0</v>
      </c>
      <c r="C498">
        <f>Formulas!C499</f>
        <v>0</v>
      </c>
      <c r="D498">
        <f>Formulas!AC499</f>
        <v>0</v>
      </c>
      <c r="E498">
        <f t="shared" si="7"/>
        <v>0</v>
      </c>
      <c r="F498">
        <f>COUNTIFS(Formulas!B$3:B$1000,'Stats for predictor'!B498,Formulas!C$3:C$1000,'Stats for predictor'!C498,Formulas!AC$3:AC$1000,4)</f>
        <v>0</v>
      </c>
      <c r="G498">
        <f>COUNTIFS(Formulas!B$3:B$1000,'Stats for predictor'!B498,Formulas!C$3:C$1000,'Stats for predictor'!C498,Formulas!AC$3:AC$1000,3)</f>
        <v>0</v>
      </c>
      <c r="H498">
        <f>COUNTIFS(Formulas!B$3:B$1000,'Stats for predictor'!B498,Formulas!C$3:C$1000,'Stats for predictor'!C498,Formulas!AC$3:AC$1000,2)</f>
        <v>0</v>
      </c>
      <c r="I498">
        <f>COUNTIFS(Formulas!B$3:B$1000,'Stats for predictor'!B498,Formulas!C$3:C$1000,'Stats for predictor'!C498,Formulas!AC$3:AC$1000,1)</f>
        <v>0</v>
      </c>
      <c r="J498">
        <f>COUNTIFS(Formulas!B$3:B$1000,'Stats for predictor'!B498,Formulas!C$3:C$1000,'Stats for predictor'!C498,Formulas!AC$3:AC$1000,0)</f>
        <v>888</v>
      </c>
      <c r="K498">
        <f>Formulas!P499</f>
        <v>0</v>
      </c>
      <c r="L498">
        <f>Formulas!R499</f>
        <v>0</v>
      </c>
      <c r="M498">
        <f>Formulas!T547</f>
        <v>0</v>
      </c>
      <c r="N498" s="15" t="e">
        <f>Formulas!V499</f>
        <v>#DIV/0!</v>
      </c>
      <c r="O498">
        <f>Formulas!U499</f>
        <v>0</v>
      </c>
      <c r="P498" s="15" t="e">
        <f>Formulas!W499</f>
        <v>#DIV/0!</v>
      </c>
    </row>
    <row r="499" spans="1:16">
      <c r="A499">
        <f>Formulas!A500</f>
        <v>0</v>
      </c>
      <c r="B499">
        <f>Formulas!B500</f>
        <v>0</v>
      </c>
      <c r="C499">
        <f>Formulas!C500</f>
        <v>0</v>
      </c>
      <c r="D499">
        <f>Formulas!AC500</f>
        <v>0</v>
      </c>
      <c r="E499">
        <f t="shared" si="7"/>
        <v>0</v>
      </c>
      <c r="F499">
        <f>COUNTIFS(Formulas!B$3:B$1000,'Stats for predictor'!B499,Formulas!C$3:C$1000,'Stats for predictor'!C499,Formulas!AC$3:AC$1000,4)</f>
        <v>0</v>
      </c>
      <c r="G499">
        <f>COUNTIFS(Formulas!B$3:B$1000,'Stats for predictor'!B499,Formulas!C$3:C$1000,'Stats for predictor'!C499,Formulas!AC$3:AC$1000,3)</f>
        <v>0</v>
      </c>
      <c r="H499">
        <f>COUNTIFS(Formulas!B$3:B$1000,'Stats for predictor'!B499,Formulas!C$3:C$1000,'Stats for predictor'!C499,Formulas!AC$3:AC$1000,2)</f>
        <v>0</v>
      </c>
      <c r="I499">
        <f>COUNTIFS(Formulas!B$3:B$1000,'Stats for predictor'!B499,Formulas!C$3:C$1000,'Stats for predictor'!C499,Formulas!AC$3:AC$1000,1)</f>
        <v>0</v>
      </c>
      <c r="J499">
        <f>COUNTIFS(Formulas!B$3:B$1000,'Stats for predictor'!B499,Formulas!C$3:C$1000,'Stats for predictor'!C499,Formulas!AC$3:AC$1000,0)</f>
        <v>888</v>
      </c>
      <c r="K499">
        <f>Formulas!P500</f>
        <v>0</v>
      </c>
      <c r="L499">
        <f>Formulas!R500</f>
        <v>0</v>
      </c>
      <c r="M499">
        <f>Formulas!T548</f>
        <v>0</v>
      </c>
      <c r="N499" s="15" t="e">
        <f>Formulas!V500</f>
        <v>#DIV/0!</v>
      </c>
      <c r="O499">
        <f>Formulas!U500</f>
        <v>0</v>
      </c>
      <c r="P499" s="15" t="e">
        <f>Formulas!W500</f>
        <v>#DIV/0!</v>
      </c>
    </row>
    <row r="500" spans="1:16">
      <c r="A500">
        <f>Formulas!A501</f>
        <v>0</v>
      </c>
      <c r="B500">
        <f>Formulas!B501</f>
        <v>0</v>
      </c>
      <c r="C500">
        <f>Formulas!C501</f>
        <v>0</v>
      </c>
      <c r="D500">
        <f>Formulas!AC501</f>
        <v>0</v>
      </c>
      <c r="E500">
        <f t="shared" si="7"/>
        <v>0</v>
      </c>
      <c r="F500">
        <f>COUNTIFS(Formulas!B$3:B$1000,'Stats for predictor'!B500,Formulas!C$3:C$1000,'Stats for predictor'!C500,Formulas!AC$3:AC$1000,4)</f>
        <v>0</v>
      </c>
      <c r="G500">
        <f>COUNTIFS(Formulas!B$3:B$1000,'Stats for predictor'!B500,Formulas!C$3:C$1000,'Stats for predictor'!C500,Formulas!AC$3:AC$1000,3)</f>
        <v>0</v>
      </c>
      <c r="H500">
        <f>COUNTIFS(Formulas!B$3:B$1000,'Stats for predictor'!B500,Formulas!C$3:C$1000,'Stats for predictor'!C500,Formulas!AC$3:AC$1000,2)</f>
        <v>0</v>
      </c>
      <c r="I500">
        <f>COUNTIFS(Formulas!B$3:B$1000,'Stats for predictor'!B500,Formulas!C$3:C$1000,'Stats for predictor'!C500,Formulas!AC$3:AC$1000,1)</f>
        <v>0</v>
      </c>
      <c r="J500">
        <f>COUNTIFS(Formulas!B$3:B$1000,'Stats for predictor'!B500,Formulas!C$3:C$1000,'Stats for predictor'!C500,Formulas!AC$3:AC$1000,0)</f>
        <v>888</v>
      </c>
      <c r="K500">
        <f>Formulas!P501</f>
        <v>0</v>
      </c>
      <c r="L500">
        <f>Formulas!R501</f>
        <v>0</v>
      </c>
      <c r="M500">
        <f>Formulas!T549</f>
        <v>0</v>
      </c>
      <c r="N500" s="15" t="e">
        <f>Formulas!V501</f>
        <v>#DIV/0!</v>
      </c>
      <c r="O500">
        <f>Formulas!U501</f>
        <v>0</v>
      </c>
      <c r="P500" s="15" t="e">
        <f>Formulas!W501</f>
        <v>#DIV/0!</v>
      </c>
    </row>
    <row r="501" spans="1:16">
      <c r="A501">
        <f>Formulas!A502</f>
        <v>0</v>
      </c>
      <c r="B501">
        <f>Formulas!B502</f>
        <v>0</v>
      </c>
      <c r="C501">
        <f>Formulas!C502</f>
        <v>0</v>
      </c>
      <c r="D501">
        <f>Formulas!AC502</f>
        <v>0</v>
      </c>
      <c r="E501">
        <f t="shared" si="7"/>
        <v>0</v>
      </c>
      <c r="F501">
        <f>COUNTIFS(Formulas!B$3:B$1000,'Stats for predictor'!B501,Formulas!C$3:C$1000,'Stats for predictor'!C501,Formulas!AC$3:AC$1000,4)</f>
        <v>0</v>
      </c>
      <c r="G501">
        <f>COUNTIFS(Formulas!B$3:B$1000,'Stats for predictor'!B501,Formulas!C$3:C$1000,'Stats for predictor'!C501,Formulas!AC$3:AC$1000,3)</f>
        <v>0</v>
      </c>
      <c r="H501">
        <f>COUNTIFS(Formulas!B$3:B$1000,'Stats for predictor'!B501,Formulas!C$3:C$1000,'Stats for predictor'!C501,Formulas!AC$3:AC$1000,2)</f>
        <v>0</v>
      </c>
      <c r="I501">
        <f>COUNTIFS(Formulas!B$3:B$1000,'Stats for predictor'!B501,Formulas!C$3:C$1000,'Stats for predictor'!C501,Formulas!AC$3:AC$1000,1)</f>
        <v>0</v>
      </c>
      <c r="J501">
        <f>COUNTIFS(Formulas!B$3:B$1000,'Stats for predictor'!B501,Formulas!C$3:C$1000,'Stats for predictor'!C501,Formulas!AC$3:AC$1000,0)</f>
        <v>888</v>
      </c>
      <c r="K501">
        <f>Formulas!P502</f>
        <v>0</v>
      </c>
      <c r="L501">
        <f>Formulas!R502</f>
        <v>0</v>
      </c>
      <c r="M501">
        <f>Formulas!T550</f>
        <v>0</v>
      </c>
      <c r="N501" s="15" t="e">
        <f>Formulas!V502</f>
        <v>#DIV/0!</v>
      </c>
      <c r="O501">
        <f>Formulas!U502</f>
        <v>0</v>
      </c>
      <c r="P501" s="15" t="e">
        <f>Formulas!W502</f>
        <v>#DIV/0!</v>
      </c>
    </row>
    <row r="502" spans="1:16">
      <c r="A502">
        <f>Formulas!A503</f>
        <v>0</v>
      </c>
      <c r="B502">
        <f>Formulas!B503</f>
        <v>0</v>
      </c>
      <c r="C502">
        <f>Formulas!C503</f>
        <v>0</v>
      </c>
      <c r="D502">
        <f>Formulas!AC503</f>
        <v>0</v>
      </c>
      <c r="E502">
        <f t="shared" si="7"/>
        <v>0</v>
      </c>
      <c r="F502">
        <f>COUNTIFS(Formulas!B$3:B$1000,'Stats for predictor'!B502,Formulas!C$3:C$1000,'Stats for predictor'!C502,Formulas!AC$3:AC$1000,4)</f>
        <v>0</v>
      </c>
      <c r="G502">
        <f>COUNTIFS(Formulas!B$3:B$1000,'Stats for predictor'!B502,Formulas!C$3:C$1000,'Stats for predictor'!C502,Formulas!AC$3:AC$1000,3)</f>
        <v>0</v>
      </c>
      <c r="H502">
        <f>COUNTIFS(Formulas!B$3:B$1000,'Stats for predictor'!B502,Formulas!C$3:C$1000,'Stats for predictor'!C502,Formulas!AC$3:AC$1000,2)</f>
        <v>0</v>
      </c>
      <c r="I502">
        <f>COUNTIFS(Formulas!B$3:B$1000,'Stats for predictor'!B502,Formulas!C$3:C$1000,'Stats for predictor'!C502,Formulas!AC$3:AC$1000,1)</f>
        <v>0</v>
      </c>
      <c r="J502">
        <f>COUNTIFS(Formulas!B$3:B$1000,'Stats for predictor'!B502,Formulas!C$3:C$1000,'Stats for predictor'!C502,Formulas!AC$3:AC$1000,0)</f>
        <v>888</v>
      </c>
      <c r="K502">
        <f>Formulas!P503</f>
        <v>0</v>
      </c>
      <c r="L502">
        <f>Formulas!R503</f>
        <v>0</v>
      </c>
      <c r="M502">
        <f>Formulas!T551</f>
        <v>0</v>
      </c>
      <c r="N502" s="15" t="e">
        <f>Formulas!V503</f>
        <v>#DIV/0!</v>
      </c>
      <c r="O502">
        <f>Formulas!U503</f>
        <v>0</v>
      </c>
      <c r="P502" s="15" t="e">
        <f>Formulas!W503</f>
        <v>#DIV/0!</v>
      </c>
    </row>
    <row r="503" spans="1:16">
      <c r="A503">
        <f>Formulas!A504</f>
        <v>0</v>
      </c>
      <c r="B503">
        <f>Formulas!B504</f>
        <v>0</v>
      </c>
      <c r="C503">
        <f>Formulas!C504</f>
        <v>0</v>
      </c>
      <c r="D503">
        <f>Formulas!AC504</f>
        <v>0</v>
      </c>
      <c r="E503">
        <f t="shared" si="7"/>
        <v>0</v>
      </c>
      <c r="F503">
        <f>COUNTIFS(Formulas!B$3:B$1000,'Stats for predictor'!B503,Formulas!C$3:C$1000,'Stats for predictor'!C503,Formulas!AC$3:AC$1000,4)</f>
        <v>0</v>
      </c>
      <c r="G503">
        <f>COUNTIFS(Formulas!B$3:B$1000,'Stats for predictor'!B503,Formulas!C$3:C$1000,'Stats for predictor'!C503,Formulas!AC$3:AC$1000,3)</f>
        <v>0</v>
      </c>
      <c r="H503">
        <f>COUNTIFS(Formulas!B$3:B$1000,'Stats for predictor'!B503,Formulas!C$3:C$1000,'Stats for predictor'!C503,Formulas!AC$3:AC$1000,2)</f>
        <v>0</v>
      </c>
      <c r="I503">
        <f>COUNTIFS(Formulas!B$3:B$1000,'Stats for predictor'!B503,Formulas!C$3:C$1000,'Stats for predictor'!C503,Formulas!AC$3:AC$1000,1)</f>
        <v>0</v>
      </c>
      <c r="J503">
        <f>COUNTIFS(Formulas!B$3:B$1000,'Stats for predictor'!B503,Formulas!C$3:C$1000,'Stats for predictor'!C503,Formulas!AC$3:AC$1000,0)</f>
        <v>888</v>
      </c>
      <c r="K503">
        <f>Formulas!P504</f>
        <v>0</v>
      </c>
      <c r="L503">
        <f>Formulas!R504</f>
        <v>0</v>
      </c>
      <c r="M503">
        <f>Formulas!T552</f>
        <v>0</v>
      </c>
      <c r="N503" s="15" t="e">
        <f>Formulas!V504</f>
        <v>#DIV/0!</v>
      </c>
      <c r="O503">
        <f>Formulas!U504</f>
        <v>0</v>
      </c>
      <c r="P503" s="15" t="e">
        <f>Formulas!W504</f>
        <v>#DIV/0!</v>
      </c>
    </row>
    <row r="504" spans="1:16">
      <c r="A504">
        <f>Formulas!A505</f>
        <v>0</v>
      </c>
      <c r="B504">
        <f>Formulas!B505</f>
        <v>0</v>
      </c>
      <c r="C504">
        <f>Formulas!C505</f>
        <v>0</v>
      </c>
      <c r="D504">
        <f>Formulas!AC505</f>
        <v>0</v>
      </c>
      <c r="E504">
        <f t="shared" si="7"/>
        <v>0</v>
      </c>
      <c r="F504">
        <f>COUNTIFS(Formulas!B$3:B$1000,'Stats for predictor'!B504,Formulas!C$3:C$1000,'Stats for predictor'!C504,Formulas!AC$3:AC$1000,4)</f>
        <v>0</v>
      </c>
      <c r="G504">
        <f>COUNTIFS(Formulas!B$3:B$1000,'Stats for predictor'!B504,Formulas!C$3:C$1000,'Stats for predictor'!C504,Formulas!AC$3:AC$1000,3)</f>
        <v>0</v>
      </c>
      <c r="H504">
        <f>COUNTIFS(Formulas!B$3:B$1000,'Stats for predictor'!B504,Formulas!C$3:C$1000,'Stats for predictor'!C504,Formulas!AC$3:AC$1000,2)</f>
        <v>0</v>
      </c>
      <c r="I504">
        <f>COUNTIFS(Formulas!B$3:B$1000,'Stats for predictor'!B504,Formulas!C$3:C$1000,'Stats for predictor'!C504,Formulas!AC$3:AC$1000,1)</f>
        <v>0</v>
      </c>
      <c r="J504">
        <f>COUNTIFS(Formulas!B$3:B$1000,'Stats for predictor'!B504,Formulas!C$3:C$1000,'Stats for predictor'!C504,Formulas!AC$3:AC$1000,0)</f>
        <v>888</v>
      </c>
      <c r="K504">
        <f>Formulas!P505</f>
        <v>0</v>
      </c>
      <c r="L504">
        <f>Formulas!R505</f>
        <v>0</v>
      </c>
      <c r="M504">
        <f>Formulas!T553</f>
        <v>0</v>
      </c>
      <c r="N504" s="15" t="e">
        <f>Formulas!V505</f>
        <v>#DIV/0!</v>
      </c>
      <c r="O504">
        <f>Formulas!U505</f>
        <v>0</v>
      </c>
      <c r="P504" s="15" t="e">
        <f>Formulas!W505</f>
        <v>#DIV/0!</v>
      </c>
    </row>
    <row r="505" spans="1:16">
      <c r="A505">
        <f>Formulas!A506</f>
        <v>0</v>
      </c>
      <c r="B505">
        <f>Formulas!B506</f>
        <v>0</v>
      </c>
      <c r="C505">
        <f>Formulas!C506</f>
        <v>0</v>
      </c>
      <c r="D505">
        <f>Formulas!AC506</f>
        <v>0</v>
      </c>
      <c r="E505">
        <f t="shared" si="7"/>
        <v>0</v>
      </c>
      <c r="F505">
        <f>COUNTIFS(Formulas!B$3:B$1000,'Stats for predictor'!B505,Formulas!C$3:C$1000,'Stats for predictor'!C505,Formulas!AC$3:AC$1000,4)</f>
        <v>0</v>
      </c>
      <c r="G505">
        <f>COUNTIFS(Formulas!B$3:B$1000,'Stats for predictor'!B505,Formulas!C$3:C$1000,'Stats for predictor'!C505,Formulas!AC$3:AC$1000,3)</f>
        <v>0</v>
      </c>
      <c r="H505">
        <f>COUNTIFS(Formulas!B$3:B$1000,'Stats for predictor'!B505,Formulas!C$3:C$1000,'Stats for predictor'!C505,Formulas!AC$3:AC$1000,2)</f>
        <v>0</v>
      </c>
      <c r="I505">
        <f>COUNTIFS(Formulas!B$3:B$1000,'Stats for predictor'!B505,Formulas!C$3:C$1000,'Stats for predictor'!C505,Formulas!AC$3:AC$1000,1)</f>
        <v>0</v>
      </c>
      <c r="J505">
        <f>COUNTIFS(Formulas!B$3:B$1000,'Stats for predictor'!B505,Formulas!C$3:C$1000,'Stats for predictor'!C505,Formulas!AC$3:AC$1000,0)</f>
        <v>888</v>
      </c>
      <c r="K505">
        <f>Formulas!P506</f>
        <v>0</v>
      </c>
      <c r="L505">
        <f>Formulas!R506</f>
        <v>0</v>
      </c>
      <c r="M505">
        <f>Formulas!T554</f>
        <v>0</v>
      </c>
      <c r="N505" s="15" t="e">
        <f>Formulas!V506</f>
        <v>#DIV/0!</v>
      </c>
      <c r="O505">
        <f>Formulas!U506</f>
        <v>0</v>
      </c>
      <c r="P505" s="15" t="e">
        <f>Formulas!W506</f>
        <v>#DIV/0!</v>
      </c>
    </row>
    <row r="506" spans="1:16">
      <c r="A506">
        <f>Formulas!A507</f>
        <v>0</v>
      </c>
      <c r="B506">
        <f>Formulas!B507</f>
        <v>0</v>
      </c>
      <c r="C506">
        <f>Formulas!C507</f>
        <v>0</v>
      </c>
      <c r="D506">
        <f>Formulas!AC507</f>
        <v>0</v>
      </c>
      <c r="E506">
        <f t="shared" si="7"/>
        <v>0</v>
      </c>
      <c r="F506">
        <f>COUNTIFS(Formulas!B$3:B$1000,'Stats for predictor'!B506,Formulas!C$3:C$1000,'Stats for predictor'!C506,Formulas!AC$3:AC$1000,4)</f>
        <v>0</v>
      </c>
      <c r="G506">
        <f>COUNTIFS(Formulas!B$3:B$1000,'Stats for predictor'!B506,Formulas!C$3:C$1000,'Stats for predictor'!C506,Formulas!AC$3:AC$1000,3)</f>
        <v>0</v>
      </c>
      <c r="H506">
        <f>COUNTIFS(Formulas!B$3:B$1000,'Stats for predictor'!B506,Formulas!C$3:C$1000,'Stats for predictor'!C506,Formulas!AC$3:AC$1000,2)</f>
        <v>0</v>
      </c>
      <c r="I506">
        <f>COUNTIFS(Formulas!B$3:B$1000,'Stats for predictor'!B506,Formulas!C$3:C$1000,'Stats for predictor'!C506,Formulas!AC$3:AC$1000,1)</f>
        <v>0</v>
      </c>
      <c r="J506">
        <f>COUNTIFS(Formulas!B$3:B$1000,'Stats for predictor'!B506,Formulas!C$3:C$1000,'Stats for predictor'!C506,Formulas!AC$3:AC$1000,0)</f>
        <v>888</v>
      </c>
      <c r="K506">
        <f>Formulas!P507</f>
        <v>0</v>
      </c>
      <c r="L506">
        <f>Formulas!R507</f>
        <v>0</v>
      </c>
      <c r="M506">
        <f>Formulas!T555</f>
        <v>0</v>
      </c>
      <c r="N506" s="15" t="e">
        <f>Formulas!V507</f>
        <v>#DIV/0!</v>
      </c>
      <c r="O506">
        <f>Formulas!U507</f>
        <v>0</v>
      </c>
      <c r="P506" s="15" t="e">
        <f>Formulas!W507</f>
        <v>#DIV/0!</v>
      </c>
    </row>
    <row r="507" spans="1:16">
      <c r="A507">
        <f>Formulas!A508</f>
        <v>0</v>
      </c>
      <c r="B507">
        <f>Formulas!B508</f>
        <v>0</v>
      </c>
      <c r="C507">
        <f>Formulas!C508</f>
        <v>0</v>
      </c>
      <c r="D507">
        <f>Formulas!AC508</f>
        <v>0</v>
      </c>
      <c r="E507">
        <f t="shared" si="7"/>
        <v>0</v>
      </c>
      <c r="F507">
        <f>COUNTIFS(Formulas!B$3:B$1000,'Stats for predictor'!B507,Formulas!C$3:C$1000,'Stats for predictor'!C507,Formulas!AC$3:AC$1000,4)</f>
        <v>0</v>
      </c>
      <c r="G507">
        <f>COUNTIFS(Formulas!B$3:B$1000,'Stats for predictor'!B507,Formulas!C$3:C$1000,'Stats for predictor'!C507,Formulas!AC$3:AC$1000,3)</f>
        <v>0</v>
      </c>
      <c r="H507">
        <f>COUNTIFS(Formulas!B$3:B$1000,'Stats for predictor'!B507,Formulas!C$3:C$1000,'Stats for predictor'!C507,Formulas!AC$3:AC$1000,2)</f>
        <v>0</v>
      </c>
      <c r="I507">
        <f>COUNTIFS(Formulas!B$3:B$1000,'Stats for predictor'!B507,Formulas!C$3:C$1000,'Stats for predictor'!C507,Formulas!AC$3:AC$1000,1)</f>
        <v>0</v>
      </c>
      <c r="J507">
        <f>COUNTIFS(Formulas!B$3:B$1000,'Stats for predictor'!B507,Formulas!C$3:C$1000,'Stats for predictor'!C507,Formulas!AC$3:AC$1000,0)</f>
        <v>888</v>
      </c>
      <c r="K507">
        <f>Formulas!P508</f>
        <v>0</v>
      </c>
      <c r="L507">
        <f>Formulas!R508</f>
        <v>0</v>
      </c>
      <c r="M507">
        <f>Formulas!T556</f>
        <v>0</v>
      </c>
      <c r="N507" s="15" t="e">
        <f>Formulas!V508</f>
        <v>#DIV/0!</v>
      </c>
      <c r="O507">
        <f>Formulas!U508</f>
        <v>0</v>
      </c>
      <c r="P507" s="15" t="e">
        <f>Formulas!W508</f>
        <v>#DIV/0!</v>
      </c>
    </row>
    <row r="508" spans="1:16">
      <c r="A508">
        <f>Formulas!A509</f>
        <v>0</v>
      </c>
      <c r="B508">
        <f>Formulas!B509</f>
        <v>0</v>
      </c>
      <c r="C508">
        <f>Formulas!C509</f>
        <v>0</v>
      </c>
      <c r="D508">
        <f>Formulas!AC509</f>
        <v>0</v>
      </c>
      <c r="E508">
        <f t="shared" si="7"/>
        <v>0</v>
      </c>
      <c r="F508">
        <f>COUNTIFS(Formulas!B$3:B$1000,'Stats for predictor'!B508,Formulas!C$3:C$1000,'Stats for predictor'!C508,Formulas!AC$3:AC$1000,4)</f>
        <v>0</v>
      </c>
      <c r="G508">
        <f>COUNTIFS(Formulas!B$3:B$1000,'Stats for predictor'!B508,Formulas!C$3:C$1000,'Stats for predictor'!C508,Formulas!AC$3:AC$1000,3)</f>
        <v>0</v>
      </c>
      <c r="H508">
        <f>COUNTIFS(Formulas!B$3:B$1000,'Stats for predictor'!B508,Formulas!C$3:C$1000,'Stats for predictor'!C508,Formulas!AC$3:AC$1000,2)</f>
        <v>0</v>
      </c>
      <c r="I508">
        <f>COUNTIFS(Formulas!B$3:B$1000,'Stats for predictor'!B508,Formulas!C$3:C$1000,'Stats for predictor'!C508,Formulas!AC$3:AC$1000,1)</f>
        <v>0</v>
      </c>
      <c r="J508">
        <f>COUNTIFS(Formulas!B$3:B$1000,'Stats for predictor'!B508,Formulas!C$3:C$1000,'Stats for predictor'!C508,Formulas!AC$3:AC$1000,0)</f>
        <v>888</v>
      </c>
      <c r="K508">
        <f>Formulas!P509</f>
        <v>0</v>
      </c>
      <c r="L508">
        <f>Formulas!R509</f>
        <v>0</v>
      </c>
      <c r="M508">
        <f>Formulas!T557</f>
        <v>0</v>
      </c>
      <c r="N508" s="15" t="e">
        <f>Formulas!V509</f>
        <v>#DIV/0!</v>
      </c>
      <c r="O508">
        <f>Formulas!U509</f>
        <v>0</v>
      </c>
      <c r="P508" s="15" t="e">
        <f>Formulas!W509</f>
        <v>#DIV/0!</v>
      </c>
    </row>
    <row r="509" spans="1:16">
      <c r="A509">
        <f>Formulas!A510</f>
        <v>0</v>
      </c>
      <c r="B509">
        <f>Formulas!B510</f>
        <v>0</v>
      </c>
      <c r="C509">
        <f>Formulas!C510</f>
        <v>0</v>
      </c>
      <c r="D509">
        <f>Formulas!AC510</f>
        <v>0</v>
      </c>
      <c r="E509">
        <f t="shared" si="7"/>
        <v>0</v>
      </c>
      <c r="F509">
        <f>COUNTIFS(Formulas!B$3:B$1000,'Stats for predictor'!B509,Formulas!C$3:C$1000,'Stats for predictor'!C509,Formulas!AC$3:AC$1000,4)</f>
        <v>0</v>
      </c>
      <c r="G509">
        <f>COUNTIFS(Formulas!B$3:B$1000,'Stats for predictor'!B509,Formulas!C$3:C$1000,'Stats for predictor'!C509,Formulas!AC$3:AC$1000,3)</f>
        <v>0</v>
      </c>
      <c r="H509">
        <f>COUNTIFS(Formulas!B$3:B$1000,'Stats for predictor'!B509,Formulas!C$3:C$1000,'Stats for predictor'!C509,Formulas!AC$3:AC$1000,2)</f>
        <v>0</v>
      </c>
      <c r="I509">
        <f>COUNTIFS(Formulas!B$3:B$1000,'Stats for predictor'!B509,Formulas!C$3:C$1000,'Stats for predictor'!C509,Formulas!AC$3:AC$1000,1)</f>
        <v>0</v>
      </c>
      <c r="J509">
        <f>COUNTIFS(Formulas!B$3:B$1000,'Stats for predictor'!B509,Formulas!C$3:C$1000,'Stats for predictor'!C509,Formulas!AC$3:AC$1000,0)</f>
        <v>888</v>
      </c>
      <c r="K509">
        <f>Formulas!P510</f>
        <v>0</v>
      </c>
      <c r="L509">
        <f>Formulas!R510</f>
        <v>0</v>
      </c>
      <c r="M509">
        <f>Formulas!T558</f>
        <v>0</v>
      </c>
      <c r="N509" s="15" t="e">
        <f>Formulas!V510</f>
        <v>#DIV/0!</v>
      </c>
      <c r="O509">
        <f>Formulas!U510</f>
        <v>0</v>
      </c>
      <c r="P509" s="15" t="e">
        <f>Formulas!W510</f>
        <v>#DIV/0!</v>
      </c>
    </row>
    <row r="510" spans="1:16">
      <c r="A510">
        <f>Formulas!A511</f>
        <v>0</v>
      </c>
      <c r="B510">
        <f>Formulas!B511</f>
        <v>0</v>
      </c>
      <c r="C510">
        <f>Formulas!C511</f>
        <v>0</v>
      </c>
      <c r="D510">
        <f>Formulas!AC511</f>
        <v>0</v>
      </c>
      <c r="E510">
        <f t="shared" si="7"/>
        <v>0</v>
      </c>
      <c r="F510">
        <f>COUNTIFS(Formulas!B$3:B$1000,'Stats for predictor'!B510,Formulas!C$3:C$1000,'Stats for predictor'!C510,Formulas!AC$3:AC$1000,4)</f>
        <v>0</v>
      </c>
      <c r="G510">
        <f>COUNTIFS(Formulas!B$3:B$1000,'Stats for predictor'!B510,Formulas!C$3:C$1000,'Stats for predictor'!C510,Formulas!AC$3:AC$1000,3)</f>
        <v>0</v>
      </c>
      <c r="H510">
        <f>COUNTIFS(Formulas!B$3:B$1000,'Stats for predictor'!B510,Formulas!C$3:C$1000,'Stats for predictor'!C510,Formulas!AC$3:AC$1000,2)</f>
        <v>0</v>
      </c>
      <c r="I510">
        <f>COUNTIFS(Formulas!B$3:B$1000,'Stats for predictor'!B510,Formulas!C$3:C$1000,'Stats for predictor'!C510,Formulas!AC$3:AC$1000,1)</f>
        <v>0</v>
      </c>
      <c r="J510">
        <f>COUNTIFS(Formulas!B$3:B$1000,'Stats for predictor'!B510,Formulas!C$3:C$1000,'Stats for predictor'!C510,Formulas!AC$3:AC$1000,0)</f>
        <v>888</v>
      </c>
      <c r="K510">
        <f>Formulas!P511</f>
        <v>0</v>
      </c>
      <c r="L510">
        <f>Formulas!R511</f>
        <v>0</v>
      </c>
      <c r="M510">
        <f>Formulas!T559</f>
        <v>0</v>
      </c>
      <c r="N510" s="15" t="e">
        <f>Formulas!V511</f>
        <v>#DIV/0!</v>
      </c>
      <c r="O510">
        <f>Formulas!U511</f>
        <v>0</v>
      </c>
      <c r="P510" s="15" t="e">
        <f>Formulas!W511</f>
        <v>#DIV/0!</v>
      </c>
    </row>
    <row r="511" spans="1:16">
      <c r="A511">
        <f>Formulas!A512</f>
        <v>0</v>
      </c>
      <c r="B511">
        <f>Formulas!B512</f>
        <v>0</v>
      </c>
      <c r="C511">
        <f>Formulas!C512</f>
        <v>0</v>
      </c>
      <c r="D511">
        <f>Formulas!AC512</f>
        <v>0</v>
      </c>
      <c r="E511">
        <f t="shared" si="7"/>
        <v>0</v>
      </c>
      <c r="F511">
        <f>COUNTIFS(Formulas!B$3:B$1000,'Stats for predictor'!B511,Formulas!C$3:C$1000,'Stats for predictor'!C511,Formulas!AC$3:AC$1000,4)</f>
        <v>0</v>
      </c>
      <c r="G511">
        <f>COUNTIFS(Formulas!B$3:B$1000,'Stats for predictor'!B511,Formulas!C$3:C$1000,'Stats for predictor'!C511,Formulas!AC$3:AC$1000,3)</f>
        <v>0</v>
      </c>
      <c r="H511">
        <f>COUNTIFS(Formulas!B$3:B$1000,'Stats for predictor'!B511,Formulas!C$3:C$1000,'Stats for predictor'!C511,Formulas!AC$3:AC$1000,2)</f>
        <v>0</v>
      </c>
      <c r="I511">
        <f>COUNTIFS(Formulas!B$3:B$1000,'Stats for predictor'!B511,Formulas!C$3:C$1000,'Stats for predictor'!C511,Formulas!AC$3:AC$1000,1)</f>
        <v>0</v>
      </c>
      <c r="J511">
        <f>COUNTIFS(Formulas!B$3:B$1000,'Stats for predictor'!B511,Formulas!C$3:C$1000,'Stats for predictor'!C511,Formulas!AC$3:AC$1000,0)</f>
        <v>888</v>
      </c>
      <c r="K511">
        <f>Formulas!P512</f>
        <v>0</v>
      </c>
      <c r="L511">
        <f>Formulas!R512</f>
        <v>0</v>
      </c>
      <c r="M511">
        <f>Formulas!T560</f>
        <v>0</v>
      </c>
      <c r="N511" s="15" t="e">
        <f>Formulas!V512</f>
        <v>#DIV/0!</v>
      </c>
      <c r="O511">
        <f>Formulas!U512</f>
        <v>0</v>
      </c>
      <c r="P511" s="15" t="e">
        <f>Formulas!W512</f>
        <v>#DIV/0!</v>
      </c>
    </row>
    <row r="512" spans="1:16">
      <c r="A512">
        <f>Formulas!A513</f>
        <v>0</v>
      </c>
      <c r="B512">
        <f>Formulas!B513</f>
        <v>0</v>
      </c>
      <c r="C512">
        <f>Formulas!C513</f>
        <v>0</v>
      </c>
      <c r="D512">
        <f>Formulas!AC513</f>
        <v>0</v>
      </c>
      <c r="E512">
        <f t="shared" si="7"/>
        <v>0</v>
      </c>
      <c r="F512">
        <f>COUNTIFS(Formulas!B$3:B$1000,'Stats for predictor'!B512,Formulas!C$3:C$1000,'Stats for predictor'!C512,Formulas!AC$3:AC$1000,4)</f>
        <v>0</v>
      </c>
      <c r="G512">
        <f>COUNTIFS(Formulas!B$3:B$1000,'Stats for predictor'!B512,Formulas!C$3:C$1000,'Stats for predictor'!C512,Formulas!AC$3:AC$1000,3)</f>
        <v>0</v>
      </c>
      <c r="H512">
        <f>COUNTIFS(Formulas!B$3:B$1000,'Stats for predictor'!B512,Formulas!C$3:C$1000,'Stats for predictor'!C512,Formulas!AC$3:AC$1000,2)</f>
        <v>0</v>
      </c>
      <c r="I512">
        <f>COUNTIFS(Formulas!B$3:B$1000,'Stats for predictor'!B512,Formulas!C$3:C$1000,'Stats for predictor'!C512,Formulas!AC$3:AC$1000,1)</f>
        <v>0</v>
      </c>
      <c r="J512">
        <f>COUNTIFS(Formulas!B$3:B$1000,'Stats for predictor'!B512,Formulas!C$3:C$1000,'Stats for predictor'!C512,Formulas!AC$3:AC$1000,0)</f>
        <v>888</v>
      </c>
      <c r="K512">
        <f>Formulas!P513</f>
        <v>0</v>
      </c>
      <c r="L512">
        <f>Formulas!R513</f>
        <v>0</v>
      </c>
      <c r="M512">
        <f>Formulas!T561</f>
        <v>0</v>
      </c>
      <c r="N512" s="15" t="e">
        <f>Formulas!V513</f>
        <v>#DIV/0!</v>
      </c>
      <c r="O512">
        <f>Formulas!U513</f>
        <v>0</v>
      </c>
      <c r="P512" s="15" t="e">
        <f>Formulas!W513</f>
        <v>#DIV/0!</v>
      </c>
    </row>
    <row r="513" spans="1:16">
      <c r="A513">
        <f>Formulas!A514</f>
        <v>0</v>
      </c>
      <c r="B513">
        <f>Formulas!B514</f>
        <v>0</v>
      </c>
      <c r="C513">
        <f>Formulas!C514</f>
        <v>0</v>
      </c>
      <c r="D513">
        <f>Formulas!AC514</f>
        <v>0</v>
      </c>
      <c r="E513">
        <f t="shared" si="7"/>
        <v>0</v>
      </c>
      <c r="F513">
        <f>COUNTIFS(Formulas!B$3:B$1000,'Stats for predictor'!B513,Formulas!C$3:C$1000,'Stats for predictor'!C513,Formulas!AC$3:AC$1000,4)</f>
        <v>0</v>
      </c>
      <c r="G513">
        <f>COUNTIFS(Formulas!B$3:B$1000,'Stats for predictor'!B513,Formulas!C$3:C$1000,'Stats for predictor'!C513,Formulas!AC$3:AC$1000,3)</f>
        <v>0</v>
      </c>
      <c r="H513">
        <f>COUNTIFS(Formulas!B$3:B$1000,'Stats for predictor'!B513,Formulas!C$3:C$1000,'Stats for predictor'!C513,Formulas!AC$3:AC$1000,2)</f>
        <v>0</v>
      </c>
      <c r="I513">
        <f>COUNTIFS(Formulas!B$3:B$1000,'Stats for predictor'!B513,Formulas!C$3:C$1000,'Stats for predictor'!C513,Formulas!AC$3:AC$1000,1)</f>
        <v>0</v>
      </c>
      <c r="J513">
        <f>COUNTIFS(Formulas!B$3:B$1000,'Stats for predictor'!B513,Formulas!C$3:C$1000,'Stats for predictor'!C513,Formulas!AC$3:AC$1000,0)</f>
        <v>888</v>
      </c>
      <c r="K513">
        <f>Formulas!P514</f>
        <v>0</v>
      </c>
      <c r="L513">
        <f>Formulas!R514</f>
        <v>0</v>
      </c>
      <c r="M513">
        <f>Formulas!T562</f>
        <v>0</v>
      </c>
      <c r="N513" s="15" t="e">
        <f>Formulas!V514</f>
        <v>#DIV/0!</v>
      </c>
      <c r="O513">
        <f>Formulas!U514</f>
        <v>0</v>
      </c>
      <c r="P513" s="15" t="e">
        <f>Formulas!W514</f>
        <v>#DIV/0!</v>
      </c>
    </row>
    <row r="514" spans="1:16">
      <c r="A514">
        <f>Formulas!A515</f>
        <v>0</v>
      </c>
      <c r="B514">
        <f>Formulas!B515</f>
        <v>0</v>
      </c>
      <c r="C514">
        <f>Formulas!C515</f>
        <v>0</v>
      </c>
      <c r="D514">
        <f>Formulas!AC515</f>
        <v>0</v>
      </c>
      <c r="E514">
        <f t="shared" si="7"/>
        <v>0</v>
      </c>
      <c r="F514">
        <f>COUNTIFS(Formulas!B$3:B$1000,'Stats for predictor'!B514,Formulas!C$3:C$1000,'Stats for predictor'!C514,Formulas!AC$3:AC$1000,4)</f>
        <v>0</v>
      </c>
      <c r="G514">
        <f>COUNTIFS(Formulas!B$3:B$1000,'Stats for predictor'!B514,Formulas!C$3:C$1000,'Stats for predictor'!C514,Formulas!AC$3:AC$1000,3)</f>
        <v>0</v>
      </c>
      <c r="H514">
        <f>COUNTIFS(Formulas!B$3:B$1000,'Stats for predictor'!B514,Formulas!C$3:C$1000,'Stats for predictor'!C514,Formulas!AC$3:AC$1000,2)</f>
        <v>0</v>
      </c>
      <c r="I514">
        <f>COUNTIFS(Formulas!B$3:B$1000,'Stats for predictor'!B514,Formulas!C$3:C$1000,'Stats for predictor'!C514,Formulas!AC$3:AC$1000,1)</f>
        <v>0</v>
      </c>
      <c r="J514">
        <f>COUNTIFS(Formulas!B$3:B$1000,'Stats for predictor'!B514,Formulas!C$3:C$1000,'Stats for predictor'!C514,Formulas!AC$3:AC$1000,0)</f>
        <v>888</v>
      </c>
      <c r="K514">
        <f>Formulas!P515</f>
        <v>0</v>
      </c>
      <c r="L514">
        <f>Formulas!R515</f>
        <v>0</v>
      </c>
      <c r="M514">
        <f>Formulas!T563</f>
        <v>0</v>
      </c>
      <c r="N514" s="15" t="e">
        <f>Formulas!V515</f>
        <v>#DIV/0!</v>
      </c>
      <c r="O514">
        <f>Formulas!U515</f>
        <v>0</v>
      </c>
      <c r="P514" s="15" t="e">
        <f>Formulas!W515</f>
        <v>#DIV/0!</v>
      </c>
    </row>
    <row r="515" spans="1:16">
      <c r="A515">
        <f>Formulas!A516</f>
        <v>0</v>
      </c>
      <c r="B515">
        <f>Formulas!B516</f>
        <v>0</v>
      </c>
      <c r="C515">
        <f>Formulas!C516</f>
        <v>0</v>
      </c>
      <c r="D515">
        <f>Formulas!AC516</f>
        <v>0</v>
      </c>
      <c r="E515">
        <f t="shared" ref="E515:E578" si="8">IF(F515&gt;0,4,IF(G515&gt;0,3,IF(H515&gt;0,2,IF(I515&gt;0,1,0))))</f>
        <v>0</v>
      </c>
      <c r="F515">
        <f>COUNTIFS(Formulas!B$3:B$1000,'Stats for predictor'!B515,Formulas!C$3:C$1000,'Stats for predictor'!C515,Formulas!AC$3:AC$1000,4)</f>
        <v>0</v>
      </c>
      <c r="G515">
        <f>COUNTIFS(Formulas!B$3:B$1000,'Stats for predictor'!B515,Formulas!C$3:C$1000,'Stats for predictor'!C515,Formulas!AC$3:AC$1000,3)</f>
        <v>0</v>
      </c>
      <c r="H515">
        <f>COUNTIFS(Formulas!B$3:B$1000,'Stats for predictor'!B515,Formulas!C$3:C$1000,'Stats for predictor'!C515,Formulas!AC$3:AC$1000,2)</f>
        <v>0</v>
      </c>
      <c r="I515">
        <f>COUNTIFS(Formulas!B$3:B$1000,'Stats for predictor'!B515,Formulas!C$3:C$1000,'Stats for predictor'!C515,Formulas!AC$3:AC$1000,1)</f>
        <v>0</v>
      </c>
      <c r="J515">
        <f>COUNTIFS(Formulas!B$3:B$1000,'Stats for predictor'!B515,Formulas!C$3:C$1000,'Stats for predictor'!C515,Formulas!AC$3:AC$1000,0)</f>
        <v>888</v>
      </c>
      <c r="K515">
        <f>Formulas!P516</f>
        <v>0</v>
      </c>
      <c r="L515">
        <f>Formulas!R516</f>
        <v>0</v>
      </c>
      <c r="M515">
        <f>Formulas!T564</f>
        <v>0</v>
      </c>
      <c r="N515" s="15" t="e">
        <f>Formulas!V516</f>
        <v>#DIV/0!</v>
      </c>
      <c r="O515">
        <f>Formulas!U516</f>
        <v>0</v>
      </c>
      <c r="P515" s="15" t="e">
        <f>Formulas!W516</f>
        <v>#DIV/0!</v>
      </c>
    </row>
    <row r="516" spans="1:16">
      <c r="A516">
        <f>Formulas!A517</f>
        <v>0</v>
      </c>
      <c r="B516">
        <f>Formulas!B517</f>
        <v>0</v>
      </c>
      <c r="C516">
        <f>Formulas!C517</f>
        <v>0</v>
      </c>
      <c r="D516">
        <f>Formulas!AC517</f>
        <v>0</v>
      </c>
      <c r="E516">
        <f t="shared" si="8"/>
        <v>0</v>
      </c>
      <c r="F516">
        <f>COUNTIFS(Formulas!B$3:B$1000,'Stats for predictor'!B516,Formulas!C$3:C$1000,'Stats for predictor'!C516,Formulas!AC$3:AC$1000,4)</f>
        <v>0</v>
      </c>
      <c r="G516">
        <f>COUNTIFS(Formulas!B$3:B$1000,'Stats for predictor'!B516,Formulas!C$3:C$1000,'Stats for predictor'!C516,Formulas!AC$3:AC$1000,3)</f>
        <v>0</v>
      </c>
      <c r="H516">
        <f>COUNTIFS(Formulas!B$3:B$1000,'Stats for predictor'!B516,Formulas!C$3:C$1000,'Stats for predictor'!C516,Formulas!AC$3:AC$1000,2)</f>
        <v>0</v>
      </c>
      <c r="I516">
        <f>COUNTIFS(Formulas!B$3:B$1000,'Stats for predictor'!B516,Formulas!C$3:C$1000,'Stats for predictor'!C516,Formulas!AC$3:AC$1000,1)</f>
        <v>0</v>
      </c>
      <c r="J516">
        <f>COUNTIFS(Formulas!B$3:B$1000,'Stats for predictor'!B516,Formulas!C$3:C$1000,'Stats for predictor'!C516,Formulas!AC$3:AC$1000,0)</f>
        <v>888</v>
      </c>
      <c r="K516">
        <f>Formulas!P517</f>
        <v>0</v>
      </c>
      <c r="L516">
        <f>Formulas!R517</f>
        <v>0</v>
      </c>
      <c r="M516">
        <f>Formulas!T565</f>
        <v>0</v>
      </c>
      <c r="N516" s="15" t="e">
        <f>Formulas!V517</f>
        <v>#DIV/0!</v>
      </c>
      <c r="O516">
        <f>Formulas!U517</f>
        <v>0</v>
      </c>
      <c r="P516" s="15" t="e">
        <f>Formulas!W517</f>
        <v>#DIV/0!</v>
      </c>
    </row>
    <row r="517" spans="1:16">
      <c r="A517">
        <f>Formulas!A518</f>
        <v>0</v>
      </c>
      <c r="B517">
        <f>Formulas!B518</f>
        <v>0</v>
      </c>
      <c r="C517">
        <f>Formulas!C518</f>
        <v>0</v>
      </c>
      <c r="D517">
        <f>Formulas!AC518</f>
        <v>0</v>
      </c>
      <c r="E517">
        <f t="shared" si="8"/>
        <v>0</v>
      </c>
      <c r="F517">
        <f>COUNTIFS(Formulas!B$3:B$1000,'Stats for predictor'!B517,Formulas!C$3:C$1000,'Stats for predictor'!C517,Formulas!AC$3:AC$1000,4)</f>
        <v>0</v>
      </c>
      <c r="G517">
        <f>COUNTIFS(Formulas!B$3:B$1000,'Stats for predictor'!B517,Formulas!C$3:C$1000,'Stats for predictor'!C517,Formulas!AC$3:AC$1000,3)</f>
        <v>0</v>
      </c>
      <c r="H517">
        <f>COUNTIFS(Formulas!B$3:B$1000,'Stats for predictor'!B517,Formulas!C$3:C$1000,'Stats for predictor'!C517,Formulas!AC$3:AC$1000,2)</f>
        <v>0</v>
      </c>
      <c r="I517">
        <f>COUNTIFS(Formulas!B$3:B$1000,'Stats for predictor'!B517,Formulas!C$3:C$1000,'Stats for predictor'!C517,Formulas!AC$3:AC$1000,1)</f>
        <v>0</v>
      </c>
      <c r="J517">
        <f>COUNTIFS(Formulas!B$3:B$1000,'Stats for predictor'!B517,Formulas!C$3:C$1000,'Stats for predictor'!C517,Formulas!AC$3:AC$1000,0)</f>
        <v>888</v>
      </c>
      <c r="K517">
        <f>Formulas!P518</f>
        <v>0</v>
      </c>
      <c r="L517">
        <f>Formulas!R518</f>
        <v>0</v>
      </c>
      <c r="M517">
        <f>Formulas!T566</f>
        <v>0</v>
      </c>
      <c r="N517" s="15" t="e">
        <f>Formulas!V518</f>
        <v>#DIV/0!</v>
      </c>
      <c r="O517">
        <f>Formulas!U518</f>
        <v>0</v>
      </c>
      <c r="P517" s="15" t="e">
        <f>Formulas!W518</f>
        <v>#DIV/0!</v>
      </c>
    </row>
    <row r="518" spans="1:16">
      <c r="A518">
        <f>Formulas!A519</f>
        <v>0</v>
      </c>
      <c r="B518">
        <f>Formulas!B519</f>
        <v>0</v>
      </c>
      <c r="C518">
        <f>Formulas!C519</f>
        <v>0</v>
      </c>
      <c r="D518">
        <f>Formulas!AC519</f>
        <v>0</v>
      </c>
      <c r="E518">
        <f t="shared" si="8"/>
        <v>0</v>
      </c>
      <c r="F518">
        <f>COUNTIFS(Formulas!B$3:B$1000,'Stats for predictor'!B518,Formulas!C$3:C$1000,'Stats for predictor'!C518,Formulas!AC$3:AC$1000,4)</f>
        <v>0</v>
      </c>
      <c r="G518">
        <f>COUNTIFS(Formulas!B$3:B$1000,'Stats for predictor'!B518,Formulas!C$3:C$1000,'Stats for predictor'!C518,Formulas!AC$3:AC$1000,3)</f>
        <v>0</v>
      </c>
      <c r="H518">
        <f>COUNTIFS(Formulas!B$3:B$1000,'Stats for predictor'!B518,Formulas!C$3:C$1000,'Stats for predictor'!C518,Formulas!AC$3:AC$1000,2)</f>
        <v>0</v>
      </c>
      <c r="I518">
        <f>COUNTIFS(Formulas!B$3:B$1000,'Stats for predictor'!B518,Formulas!C$3:C$1000,'Stats for predictor'!C518,Formulas!AC$3:AC$1000,1)</f>
        <v>0</v>
      </c>
      <c r="J518">
        <f>COUNTIFS(Formulas!B$3:B$1000,'Stats for predictor'!B518,Formulas!C$3:C$1000,'Stats for predictor'!C518,Formulas!AC$3:AC$1000,0)</f>
        <v>888</v>
      </c>
      <c r="K518">
        <f>Formulas!P519</f>
        <v>0</v>
      </c>
      <c r="L518">
        <f>Formulas!R519</f>
        <v>0</v>
      </c>
      <c r="M518">
        <f>Formulas!T567</f>
        <v>0</v>
      </c>
      <c r="N518" s="15" t="e">
        <f>Formulas!V519</f>
        <v>#DIV/0!</v>
      </c>
      <c r="O518">
        <f>Formulas!U519</f>
        <v>0</v>
      </c>
      <c r="P518" s="15" t="e">
        <f>Formulas!W519</f>
        <v>#DIV/0!</v>
      </c>
    </row>
    <row r="519" spans="1:16">
      <c r="A519">
        <f>Formulas!A520</f>
        <v>0</v>
      </c>
      <c r="B519">
        <f>Formulas!B520</f>
        <v>0</v>
      </c>
      <c r="C519">
        <f>Formulas!C520</f>
        <v>0</v>
      </c>
      <c r="D519">
        <f>Formulas!AC520</f>
        <v>0</v>
      </c>
      <c r="E519">
        <f t="shared" si="8"/>
        <v>0</v>
      </c>
      <c r="F519">
        <f>COUNTIFS(Formulas!B$3:B$1000,'Stats for predictor'!B519,Formulas!C$3:C$1000,'Stats for predictor'!C519,Formulas!AC$3:AC$1000,4)</f>
        <v>0</v>
      </c>
      <c r="G519">
        <f>COUNTIFS(Formulas!B$3:B$1000,'Stats for predictor'!B519,Formulas!C$3:C$1000,'Stats for predictor'!C519,Formulas!AC$3:AC$1000,3)</f>
        <v>0</v>
      </c>
      <c r="H519">
        <f>COUNTIFS(Formulas!B$3:B$1000,'Stats for predictor'!B519,Formulas!C$3:C$1000,'Stats for predictor'!C519,Formulas!AC$3:AC$1000,2)</f>
        <v>0</v>
      </c>
      <c r="I519">
        <f>COUNTIFS(Formulas!B$3:B$1000,'Stats for predictor'!B519,Formulas!C$3:C$1000,'Stats for predictor'!C519,Formulas!AC$3:AC$1000,1)</f>
        <v>0</v>
      </c>
      <c r="J519">
        <f>COUNTIFS(Formulas!B$3:B$1000,'Stats for predictor'!B519,Formulas!C$3:C$1000,'Stats for predictor'!C519,Formulas!AC$3:AC$1000,0)</f>
        <v>888</v>
      </c>
      <c r="K519">
        <f>Formulas!P520</f>
        <v>0</v>
      </c>
      <c r="L519">
        <f>Formulas!R520</f>
        <v>0</v>
      </c>
      <c r="M519">
        <f>Formulas!T568</f>
        <v>0</v>
      </c>
      <c r="N519" s="15" t="e">
        <f>Formulas!V520</f>
        <v>#DIV/0!</v>
      </c>
      <c r="O519">
        <f>Formulas!U520</f>
        <v>0</v>
      </c>
      <c r="P519" s="15" t="e">
        <f>Formulas!W520</f>
        <v>#DIV/0!</v>
      </c>
    </row>
    <row r="520" spans="1:16">
      <c r="A520">
        <f>Formulas!A521</f>
        <v>0</v>
      </c>
      <c r="B520">
        <f>Formulas!B521</f>
        <v>0</v>
      </c>
      <c r="C520">
        <f>Formulas!C521</f>
        <v>0</v>
      </c>
      <c r="D520">
        <f>Formulas!AC521</f>
        <v>0</v>
      </c>
      <c r="E520">
        <f t="shared" si="8"/>
        <v>0</v>
      </c>
      <c r="F520">
        <f>COUNTIFS(Formulas!B$3:B$1000,'Stats for predictor'!B520,Formulas!C$3:C$1000,'Stats for predictor'!C520,Formulas!AC$3:AC$1000,4)</f>
        <v>0</v>
      </c>
      <c r="G520">
        <f>COUNTIFS(Formulas!B$3:B$1000,'Stats for predictor'!B520,Formulas!C$3:C$1000,'Stats for predictor'!C520,Formulas!AC$3:AC$1000,3)</f>
        <v>0</v>
      </c>
      <c r="H520">
        <f>COUNTIFS(Formulas!B$3:B$1000,'Stats for predictor'!B520,Formulas!C$3:C$1000,'Stats for predictor'!C520,Formulas!AC$3:AC$1000,2)</f>
        <v>0</v>
      </c>
      <c r="I520">
        <f>COUNTIFS(Formulas!B$3:B$1000,'Stats for predictor'!B520,Formulas!C$3:C$1000,'Stats for predictor'!C520,Formulas!AC$3:AC$1000,1)</f>
        <v>0</v>
      </c>
      <c r="J520">
        <f>COUNTIFS(Formulas!B$3:B$1000,'Stats for predictor'!B520,Formulas!C$3:C$1000,'Stats for predictor'!C520,Formulas!AC$3:AC$1000,0)</f>
        <v>888</v>
      </c>
      <c r="K520">
        <f>Formulas!P521</f>
        <v>0</v>
      </c>
      <c r="L520">
        <f>Formulas!R521</f>
        <v>0</v>
      </c>
      <c r="M520">
        <f>Formulas!T569</f>
        <v>0</v>
      </c>
      <c r="N520" s="15" t="e">
        <f>Formulas!V521</f>
        <v>#DIV/0!</v>
      </c>
      <c r="O520">
        <f>Formulas!U521</f>
        <v>0</v>
      </c>
      <c r="P520" s="15" t="e">
        <f>Formulas!W521</f>
        <v>#DIV/0!</v>
      </c>
    </row>
    <row r="521" spans="1:16">
      <c r="A521">
        <f>Formulas!A522</f>
        <v>0</v>
      </c>
      <c r="B521">
        <f>Formulas!B522</f>
        <v>0</v>
      </c>
      <c r="C521">
        <f>Formulas!C522</f>
        <v>0</v>
      </c>
      <c r="D521">
        <f>Formulas!AC522</f>
        <v>0</v>
      </c>
      <c r="E521">
        <f t="shared" si="8"/>
        <v>0</v>
      </c>
      <c r="F521">
        <f>COUNTIFS(Formulas!B$3:B$1000,'Stats for predictor'!B521,Formulas!C$3:C$1000,'Stats for predictor'!C521,Formulas!AC$3:AC$1000,4)</f>
        <v>0</v>
      </c>
      <c r="G521">
        <f>COUNTIFS(Formulas!B$3:B$1000,'Stats for predictor'!B521,Formulas!C$3:C$1000,'Stats for predictor'!C521,Formulas!AC$3:AC$1000,3)</f>
        <v>0</v>
      </c>
      <c r="H521">
        <f>COUNTIFS(Formulas!B$3:B$1000,'Stats for predictor'!B521,Formulas!C$3:C$1000,'Stats for predictor'!C521,Formulas!AC$3:AC$1000,2)</f>
        <v>0</v>
      </c>
      <c r="I521">
        <f>COUNTIFS(Formulas!B$3:B$1000,'Stats for predictor'!B521,Formulas!C$3:C$1000,'Stats for predictor'!C521,Formulas!AC$3:AC$1000,1)</f>
        <v>0</v>
      </c>
      <c r="J521">
        <f>COUNTIFS(Formulas!B$3:B$1000,'Stats for predictor'!B521,Formulas!C$3:C$1000,'Stats for predictor'!C521,Formulas!AC$3:AC$1000,0)</f>
        <v>888</v>
      </c>
      <c r="K521">
        <f>Formulas!P522</f>
        <v>0</v>
      </c>
      <c r="L521">
        <f>Formulas!R522</f>
        <v>0</v>
      </c>
      <c r="M521">
        <f>Formulas!T570</f>
        <v>0</v>
      </c>
      <c r="N521" s="15" t="e">
        <f>Formulas!V522</f>
        <v>#DIV/0!</v>
      </c>
      <c r="O521">
        <f>Formulas!U522</f>
        <v>0</v>
      </c>
      <c r="P521" s="15" t="e">
        <f>Formulas!W522</f>
        <v>#DIV/0!</v>
      </c>
    </row>
    <row r="522" spans="1:16">
      <c r="A522">
        <f>Formulas!A523</f>
        <v>0</v>
      </c>
      <c r="B522">
        <f>Formulas!B523</f>
        <v>0</v>
      </c>
      <c r="C522">
        <f>Formulas!C523</f>
        <v>0</v>
      </c>
      <c r="D522">
        <f>Formulas!AC523</f>
        <v>0</v>
      </c>
      <c r="E522">
        <f t="shared" si="8"/>
        <v>0</v>
      </c>
      <c r="F522">
        <f>COUNTIFS(Formulas!B$3:B$1000,'Stats for predictor'!B522,Formulas!C$3:C$1000,'Stats for predictor'!C522,Formulas!AC$3:AC$1000,4)</f>
        <v>0</v>
      </c>
      <c r="G522">
        <f>COUNTIFS(Formulas!B$3:B$1000,'Stats for predictor'!B522,Formulas!C$3:C$1000,'Stats for predictor'!C522,Formulas!AC$3:AC$1000,3)</f>
        <v>0</v>
      </c>
      <c r="H522">
        <f>COUNTIFS(Formulas!B$3:B$1000,'Stats for predictor'!B522,Formulas!C$3:C$1000,'Stats for predictor'!C522,Formulas!AC$3:AC$1000,2)</f>
        <v>0</v>
      </c>
      <c r="I522">
        <f>COUNTIFS(Formulas!B$3:B$1000,'Stats for predictor'!B522,Formulas!C$3:C$1000,'Stats for predictor'!C522,Formulas!AC$3:AC$1000,1)</f>
        <v>0</v>
      </c>
      <c r="J522">
        <f>COUNTIFS(Formulas!B$3:B$1000,'Stats for predictor'!B522,Formulas!C$3:C$1000,'Stats for predictor'!C522,Formulas!AC$3:AC$1000,0)</f>
        <v>888</v>
      </c>
      <c r="K522">
        <f>Formulas!P523</f>
        <v>0</v>
      </c>
      <c r="L522">
        <f>Formulas!R523</f>
        <v>0</v>
      </c>
      <c r="M522">
        <f>Formulas!T571</f>
        <v>0</v>
      </c>
      <c r="N522" s="15" t="e">
        <f>Formulas!V523</f>
        <v>#DIV/0!</v>
      </c>
      <c r="O522">
        <f>Formulas!U523</f>
        <v>0</v>
      </c>
      <c r="P522" s="15" t="e">
        <f>Formulas!W523</f>
        <v>#DIV/0!</v>
      </c>
    </row>
    <row r="523" spans="1:16">
      <c r="A523">
        <f>Formulas!A524</f>
        <v>0</v>
      </c>
      <c r="B523">
        <f>Formulas!B524</f>
        <v>0</v>
      </c>
      <c r="C523">
        <f>Formulas!C524</f>
        <v>0</v>
      </c>
      <c r="D523">
        <f>Formulas!AC524</f>
        <v>0</v>
      </c>
      <c r="E523">
        <f t="shared" si="8"/>
        <v>0</v>
      </c>
      <c r="F523">
        <f>COUNTIFS(Formulas!B$3:B$1000,'Stats for predictor'!B523,Formulas!C$3:C$1000,'Stats for predictor'!C523,Formulas!AC$3:AC$1000,4)</f>
        <v>0</v>
      </c>
      <c r="G523">
        <f>COUNTIFS(Formulas!B$3:B$1000,'Stats for predictor'!B523,Formulas!C$3:C$1000,'Stats for predictor'!C523,Formulas!AC$3:AC$1000,3)</f>
        <v>0</v>
      </c>
      <c r="H523">
        <f>COUNTIFS(Formulas!B$3:B$1000,'Stats for predictor'!B523,Formulas!C$3:C$1000,'Stats for predictor'!C523,Formulas!AC$3:AC$1000,2)</f>
        <v>0</v>
      </c>
      <c r="I523">
        <f>COUNTIFS(Formulas!B$3:B$1000,'Stats for predictor'!B523,Formulas!C$3:C$1000,'Stats for predictor'!C523,Formulas!AC$3:AC$1000,1)</f>
        <v>0</v>
      </c>
      <c r="J523">
        <f>COUNTIFS(Formulas!B$3:B$1000,'Stats for predictor'!B523,Formulas!C$3:C$1000,'Stats for predictor'!C523,Formulas!AC$3:AC$1000,0)</f>
        <v>888</v>
      </c>
      <c r="K523">
        <f>Formulas!P524</f>
        <v>0</v>
      </c>
      <c r="L523">
        <f>Formulas!R524</f>
        <v>0</v>
      </c>
      <c r="M523">
        <f>Formulas!T572</f>
        <v>0</v>
      </c>
      <c r="N523" s="15" t="e">
        <f>Formulas!V524</f>
        <v>#DIV/0!</v>
      </c>
      <c r="O523">
        <f>Formulas!U524</f>
        <v>0</v>
      </c>
      <c r="P523" s="15" t="e">
        <f>Formulas!W524</f>
        <v>#DIV/0!</v>
      </c>
    </row>
    <row r="524" spans="1:16">
      <c r="A524">
        <f>Formulas!A525</f>
        <v>0</v>
      </c>
      <c r="B524">
        <f>Formulas!B525</f>
        <v>0</v>
      </c>
      <c r="C524">
        <f>Formulas!C525</f>
        <v>0</v>
      </c>
      <c r="D524">
        <f>Formulas!AC525</f>
        <v>0</v>
      </c>
      <c r="E524">
        <f t="shared" si="8"/>
        <v>0</v>
      </c>
      <c r="F524">
        <f>COUNTIFS(Formulas!B$3:B$1000,'Stats for predictor'!B524,Formulas!C$3:C$1000,'Stats for predictor'!C524,Formulas!AC$3:AC$1000,4)</f>
        <v>0</v>
      </c>
      <c r="G524">
        <f>COUNTIFS(Formulas!B$3:B$1000,'Stats for predictor'!B524,Formulas!C$3:C$1000,'Stats for predictor'!C524,Formulas!AC$3:AC$1000,3)</f>
        <v>0</v>
      </c>
      <c r="H524">
        <f>COUNTIFS(Formulas!B$3:B$1000,'Stats for predictor'!B524,Formulas!C$3:C$1000,'Stats for predictor'!C524,Formulas!AC$3:AC$1000,2)</f>
        <v>0</v>
      </c>
      <c r="I524">
        <f>COUNTIFS(Formulas!B$3:B$1000,'Stats for predictor'!B524,Formulas!C$3:C$1000,'Stats for predictor'!C524,Formulas!AC$3:AC$1000,1)</f>
        <v>0</v>
      </c>
      <c r="J524">
        <f>COUNTIFS(Formulas!B$3:B$1000,'Stats for predictor'!B524,Formulas!C$3:C$1000,'Stats for predictor'!C524,Formulas!AC$3:AC$1000,0)</f>
        <v>888</v>
      </c>
      <c r="K524">
        <f>Formulas!P525</f>
        <v>0</v>
      </c>
      <c r="L524">
        <f>Formulas!R525</f>
        <v>0</v>
      </c>
      <c r="M524">
        <f>Formulas!T573</f>
        <v>0</v>
      </c>
      <c r="N524" s="15" t="e">
        <f>Formulas!V525</f>
        <v>#DIV/0!</v>
      </c>
      <c r="O524">
        <f>Formulas!U525</f>
        <v>0</v>
      </c>
      <c r="P524" s="15" t="e">
        <f>Formulas!W525</f>
        <v>#DIV/0!</v>
      </c>
    </row>
    <row r="525" spans="1:16">
      <c r="A525">
        <f>Formulas!A526</f>
        <v>0</v>
      </c>
      <c r="B525">
        <f>Formulas!B526</f>
        <v>0</v>
      </c>
      <c r="C525">
        <f>Formulas!C526</f>
        <v>0</v>
      </c>
      <c r="D525">
        <f>Formulas!AC526</f>
        <v>0</v>
      </c>
      <c r="E525">
        <f t="shared" si="8"/>
        <v>0</v>
      </c>
      <c r="F525">
        <f>COUNTIFS(Formulas!B$3:B$1000,'Stats for predictor'!B525,Formulas!C$3:C$1000,'Stats for predictor'!C525,Formulas!AC$3:AC$1000,4)</f>
        <v>0</v>
      </c>
      <c r="G525">
        <f>COUNTIFS(Formulas!B$3:B$1000,'Stats for predictor'!B525,Formulas!C$3:C$1000,'Stats for predictor'!C525,Formulas!AC$3:AC$1000,3)</f>
        <v>0</v>
      </c>
      <c r="H525">
        <f>COUNTIFS(Formulas!B$3:B$1000,'Stats for predictor'!B525,Formulas!C$3:C$1000,'Stats for predictor'!C525,Formulas!AC$3:AC$1000,2)</f>
        <v>0</v>
      </c>
      <c r="I525">
        <f>COUNTIFS(Formulas!B$3:B$1000,'Stats for predictor'!B525,Formulas!C$3:C$1000,'Stats for predictor'!C525,Formulas!AC$3:AC$1000,1)</f>
        <v>0</v>
      </c>
      <c r="J525">
        <f>COUNTIFS(Formulas!B$3:B$1000,'Stats for predictor'!B525,Formulas!C$3:C$1000,'Stats for predictor'!C525,Formulas!AC$3:AC$1000,0)</f>
        <v>888</v>
      </c>
      <c r="K525">
        <f>Formulas!P526</f>
        <v>0</v>
      </c>
      <c r="L525">
        <f>Formulas!R526</f>
        <v>0</v>
      </c>
      <c r="M525">
        <f>Formulas!T574</f>
        <v>0</v>
      </c>
      <c r="N525" s="15" t="e">
        <f>Formulas!V526</f>
        <v>#DIV/0!</v>
      </c>
      <c r="O525">
        <f>Formulas!U526</f>
        <v>0</v>
      </c>
      <c r="P525" s="15" t="e">
        <f>Formulas!W526</f>
        <v>#DIV/0!</v>
      </c>
    </row>
    <row r="526" spans="1:16">
      <c r="A526">
        <f>Formulas!A527</f>
        <v>0</v>
      </c>
      <c r="B526">
        <f>Formulas!B527</f>
        <v>0</v>
      </c>
      <c r="C526">
        <f>Formulas!C527</f>
        <v>0</v>
      </c>
      <c r="D526">
        <f>Formulas!AC527</f>
        <v>0</v>
      </c>
      <c r="E526">
        <f t="shared" si="8"/>
        <v>0</v>
      </c>
      <c r="F526">
        <f>COUNTIFS(Formulas!B$3:B$1000,'Stats for predictor'!B526,Formulas!C$3:C$1000,'Stats for predictor'!C526,Formulas!AC$3:AC$1000,4)</f>
        <v>0</v>
      </c>
      <c r="G526">
        <f>COUNTIFS(Formulas!B$3:B$1000,'Stats for predictor'!B526,Formulas!C$3:C$1000,'Stats for predictor'!C526,Formulas!AC$3:AC$1000,3)</f>
        <v>0</v>
      </c>
      <c r="H526">
        <f>COUNTIFS(Formulas!B$3:B$1000,'Stats for predictor'!B526,Formulas!C$3:C$1000,'Stats for predictor'!C526,Formulas!AC$3:AC$1000,2)</f>
        <v>0</v>
      </c>
      <c r="I526">
        <f>COUNTIFS(Formulas!B$3:B$1000,'Stats for predictor'!B526,Formulas!C$3:C$1000,'Stats for predictor'!C526,Formulas!AC$3:AC$1000,1)</f>
        <v>0</v>
      </c>
      <c r="J526">
        <f>COUNTIFS(Formulas!B$3:B$1000,'Stats for predictor'!B526,Formulas!C$3:C$1000,'Stats for predictor'!C526,Formulas!AC$3:AC$1000,0)</f>
        <v>888</v>
      </c>
      <c r="K526">
        <f>Formulas!P527</f>
        <v>0</v>
      </c>
      <c r="L526">
        <f>Formulas!R527</f>
        <v>0</v>
      </c>
      <c r="M526">
        <f>Formulas!T575</f>
        <v>0</v>
      </c>
      <c r="N526" s="15" t="e">
        <f>Formulas!V527</f>
        <v>#DIV/0!</v>
      </c>
      <c r="O526">
        <f>Formulas!U527</f>
        <v>0</v>
      </c>
      <c r="P526" s="15" t="e">
        <f>Formulas!W527</f>
        <v>#DIV/0!</v>
      </c>
    </row>
    <row r="527" spans="1:16">
      <c r="A527">
        <f>Formulas!A528</f>
        <v>0</v>
      </c>
      <c r="B527">
        <f>Formulas!B528</f>
        <v>0</v>
      </c>
      <c r="C527">
        <f>Formulas!C528</f>
        <v>0</v>
      </c>
      <c r="D527">
        <f>Formulas!AC528</f>
        <v>0</v>
      </c>
      <c r="E527">
        <f t="shared" si="8"/>
        <v>0</v>
      </c>
      <c r="F527">
        <f>COUNTIFS(Formulas!B$3:B$1000,'Stats for predictor'!B527,Formulas!C$3:C$1000,'Stats for predictor'!C527,Formulas!AC$3:AC$1000,4)</f>
        <v>0</v>
      </c>
      <c r="G527">
        <f>COUNTIFS(Formulas!B$3:B$1000,'Stats for predictor'!B527,Formulas!C$3:C$1000,'Stats for predictor'!C527,Formulas!AC$3:AC$1000,3)</f>
        <v>0</v>
      </c>
      <c r="H527">
        <f>COUNTIFS(Formulas!B$3:B$1000,'Stats for predictor'!B527,Formulas!C$3:C$1000,'Stats for predictor'!C527,Formulas!AC$3:AC$1000,2)</f>
        <v>0</v>
      </c>
      <c r="I527">
        <f>COUNTIFS(Formulas!B$3:B$1000,'Stats for predictor'!B527,Formulas!C$3:C$1000,'Stats for predictor'!C527,Formulas!AC$3:AC$1000,1)</f>
        <v>0</v>
      </c>
      <c r="J527">
        <f>COUNTIFS(Formulas!B$3:B$1000,'Stats for predictor'!B527,Formulas!C$3:C$1000,'Stats for predictor'!C527,Formulas!AC$3:AC$1000,0)</f>
        <v>888</v>
      </c>
      <c r="K527">
        <f>Formulas!P528</f>
        <v>0</v>
      </c>
      <c r="L527">
        <f>Formulas!R528</f>
        <v>0</v>
      </c>
      <c r="M527">
        <f>Formulas!T576</f>
        <v>0</v>
      </c>
      <c r="N527" s="15" t="e">
        <f>Formulas!V528</f>
        <v>#DIV/0!</v>
      </c>
      <c r="O527">
        <f>Formulas!U528</f>
        <v>0</v>
      </c>
      <c r="P527" s="15" t="e">
        <f>Formulas!W528</f>
        <v>#DIV/0!</v>
      </c>
    </row>
    <row r="528" spans="1:16">
      <c r="A528">
        <f>Formulas!A529</f>
        <v>0</v>
      </c>
      <c r="B528">
        <f>Formulas!B529</f>
        <v>0</v>
      </c>
      <c r="C528">
        <f>Formulas!C529</f>
        <v>0</v>
      </c>
      <c r="D528">
        <f>Formulas!AC529</f>
        <v>0</v>
      </c>
      <c r="E528">
        <f t="shared" si="8"/>
        <v>0</v>
      </c>
      <c r="F528">
        <f>COUNTIFS(Formulas!B$3:B$1000,'Stats for predictor'!B528,Formulas!C$3:C$1000,'Stats for predictor'!C528,Formulas!AC$3:AC$1000,4)</f>
        <v>0</v>
      </c>
      <c r="G528">
        <f>COUNTIFS(Formulas!B$3:B$1000,'Stats for predictor'!B528,Formulas!C$3:C$1000,'Stats for predictor'!C528,Formulas!AC$3:AC$1000,3)</f>
        <v>0</v>
      </c>
      <c r="H528">
        <f>COUNTIFS(Formulas!B$3:B$1000,'Stats for predictor'!B528,Formulas!C$3:C$1000,'Stats for predictor'!C528,Formulas!AC$3:AC$1000,2)</f>
        <v>0</v>
      </c>
      <c r="I528">
        <f>COUNTIFS(Formulas!B$3:B$1000,'Stats for predictor'!B528,Formulas!C$3:C$1000,'Stats for predictor'!C528,Formulas!AC$3:AC$1000,1)</f>
        <v>0</v>
      </c>
      <c r="J528">
        <f>COUNTIFS(Formulas!B$3:B$1000,'Stats for predictor'!B528,Formulas!C$3:C$1000,'Stats for predictor'!C528,Formulas!AC$3:AC$1000,0)</f>
        <v>888</v>
      </c>
      <c r="K528">
        <f>Formulas!P529</f>
        <v>0</v>
      </c>
      <c r="L528">
        <f>Formulas!R529</f>
        <v>0</v>
      </c>
      <c r="M528">
        <f>Formulas!T577</f>
        <v>0</v>
      </c>
      <c r="N528" s="15" t="e">
        <f>Formulas!V529</f>
        <v>#DIV/0!</v>
      </c>
      <c r="O528">
        <f>Formulas!U529</f>
        <v>0</v>
      </c>
      <c r="P528" s="15" t="e">
        <f>Formulas!W529</f>
        <v>#DIV/0!</v>
      </c>
    </row>
    <row r="529" spans="1:16">
      <c r="A529">
        <f>Formulas!A530</f>
        <v>0</v>
      </c>
      <c r="B529">
        <f>Formulas!B530</f>
        <v>0</v>
      </c>
      <c r="C529">
        <f>Formulas!C530</f>
        <v>0</v>
      </c>
      <c r="D529">
        <f>Formulas!AC530</f>
        <v>0</v>
      </c>
      <c r="E529">
        <f t="shared" si="8"/>
        <v>0</v>
      </c>
      <c r="F529">
        <f>COUNTIFS(Formulas!B$3:B$1000,'Stats for predictor'!B529,Formulas!C$3:C$1000,'Stats for predictor'!C529,Formulas!AC$3:AC$1000,4)</f>
        <v>0</v>
      </c>
      <c r="G529">
        <f>COUNTIFS(Formulas!B$3:B$1000,'Stats for predictor'!B529,Formulas!C$3:C$1000,'Stats for predictor'!C529,Formulas!AC$3:AC$1000,3)</f>
        <v>0</v>
      </c>
      <c r="H529">
        <f>COUNTIFS(Formulas!B$3:B$1000,'Stats for predictor'!B529,Formulas!C$3:C$1000,'Stats for predictor'!C529,Formulas!AC$3:AC$1000,2)</f>
        <v>0</v>
      </c>
      <c r="I529">
        <f>COUNTIFS(Formulas!B$3:B$1000,'Stats for predictor'!B529,Formulas!C$3:C$1000,'Stats for predictor'!C529,Formulas!AC$3:AC$1000,1)</f>
        <v>0</v>
      </c>
      <c r="J529">
        <f>COUNTIFS(Formulas!B$3:B$1000,'Stats for predictor'!B529,Formulas!C$3:C$1000,'Stats for predictor'!C529,Formulas!AC$3:AC$1000,0)</f>
        <v>888</v>
      </c>
      <c r="K529">
        <f>Formulas!P530</f>
        <v>0</v>
      </c>
      <c r="L529">
        <f>Formulas!R530</f>
        <v>0</v>
      </c>
      <c r="M529">
        <f>Formulas!T578</f>
        <v>0</v>
      </c>
      <c r="N529" s="15" t="e">
        <f>Formulas!V530</f>
        <v>#DIV/0!</v>
      </c>
      <c r="O529">
        <f>Formulas!U530</f>
        <v>0</v>
      </c>
      <c r="P529" s="15" t="e">
        <f>Formulas!W530</f>
        <v>#DIV/0!</v>
      </c>
    </row>
    <row r="530" spans="1:16">
      <c r="A530">
        <f>Formulas!A531</f>
        <v>0</v>
      </c>
      <c r="B530">
        <f>Formulas!B531</f>
        <v>0</v>
      </c>
      <c r="C530">
        <f>Formulas!C531</f>
        <v>0</v>
      </c>
      <c r="D530">
        <f>Formulas!AC531</f>
        <v>0</v>
      </c>
      <c r="E530">
        <f t="shared" si="8"/>
        <v>0</v>
      </c>
      <c r="F530">
        <f>COUNTIFS(Formulas!B$3:B$1000,'Stats for predictor'!B530,Formulas!C$3:C$1000,'Stats for predictor'!C530,Formulas!AC$3:AC$1000,4)</f>
        <v>0</v>
      </c>
      <c r="G530">
        <f>COUNTIFS(Formulas!B$3:B$1000,'Stats for predictor'!B530,Formulas!C$3:C$1000,'Stats for predictor'!C530,Formulas!AC$3:AC$1000,3)</f>
        <v>0</v>
      </c>
      <c r="H530">
        <f>COUNTIFS(Formulas!B$3:B$1000,'Stats for predictor'!B530,Formulas!C$3:C$1000,'Stats for predictor'!C530,Formulas!AC$3:AC$1000,2)</f>
        <v>0</v>
      </c>
      <c r="I530">
        <f>COUNTIFS(Formulas!B$3:B$1000,'Stats for predictor'!B530,Formulas!C$3:C$1000,'Stats for predictor'!C530,Formulas!AC$3:AC$1000,1)</f>
        <v>0</v>
      </c>
      <c r="J530">
        <f>COUNTIFS(Formulas!B$3:B$1000,'Stats for predictor'!B530,Formulas!C$3:C$1000,'Stats for predictor'!C530,Formulas!AC$3:AC$1000,0)</f>
        <v>888</v>
      </c>
      <c r="K530">
        <f>Formulas!P531</f>
        <v>0</v>
      </c>
      <c r="L530">
        <f>Formulas!R531</f>
        <v>0</v>
      </c>
      <c r="M530">
        <f>Formulas!T579</f>
        <v>0</v>
      </c>
      <c r="N530" s="15" t="e">
        <f>Formulas!V531</f>
        <v>#DIV/0!</v>
      </c>
      <c r="O530">
        <f>Formulas!U531</f>
        <v>0</v>
      </c>
      <c r="P530" s="15" t="e">
        <f>Formulas!W531</f>
        <v>#DIV/0!</v>
      </c>
    </row>
    <row r="531" spans="1:16">
      <c r="A531">
        <f>Formulas!A532</f>
        <v>0</v>
      </c>
      <c r="B531">
        <f>Formulas!B532</f>
        <v>0</v>
      </c>
      <c r="C531">
        <f>Formulas!C532</f>
        <v>0</v>
      </c>
      <c r="D531">
        <f>Formulas!AC532</f>
        <v>0</v>
      </c>
      <c r="E531">
        <f t="shared" si="8"/>
        <v>0</v>
      </c>
      <c r="F531">
        <f>COUNTIFS(Formulas!B$3:B$1000,'Stats for predictor'!B531,Formulas!C$3:C$1000,'Stats for predictor'!C531,Formulas!AC$3:AC$1000,4)</f>
        <v>0</v>
      </c>
      <c r="G531">
        <f>COUNTIFS(Formulas!B$3:B$1000,'Stats for predictor'!B531,Formulas!C$3:C$1000,'Stats for predictor'!C531,Formulas!AC$3:AC$1000,3)</f>
        <v>0</v>
      </c>
      <c r="H531">
        <f>COUNTIFS(Formulas!B$3:B$1000,'Stats for predictor'!B531,Formulas!C$3:C$1000,'Stats for predictor'!C531,Formulas!AC$3:AC$1000,2)</f>
        <v>0</v>
      </c>
      <c r="I531">
        <f>COUNTIFS(Formulas!B$3:B$1000,'Stats for predictor'!B531,Formulas!C$3:C$1000,'Stats for predictor'!C531,Formulas!AC$3:AC$1000,1)</f>
        <v>0</v>
      </c>
      <c r="J531">
        <f>COUNTIFS(Formulas!B$3:B$1000,'Stats for predictor'!B531,Formulas!C$3:C$1000,'Stats for predictor'!C531,Formulas!AC$3:AC$1000,0)</f>
        <v>888</v>
      </c>
      <c r="K531">
        <f>Formulas!P532</f>
        <v>0</v>
      </c>
      <c r="L531">
        <f>Formulas!R532</f>
        <v>0</v>
      </c>
      <c r="M531">
        <f>Formulas!T580</f>
        <v>0</v>
      </c>
      <c r="N531" s="15" t="e">
        <f>Formulas!V532</f>
        <v>#DIV/0!</v>
      </c>
      <c r="O531">
        <f>Formulas!U532</f>
        <v>0</v>
      </c>
      <c r="P531" s="15" t="e">
        <f>Formulas!W532</f>
        <v>#DIV/0!</v>
      </c>
    </row>
    <row r="532" spans="1:16">
      <c r="A532">
        <f>Formulas!A533</f>
        <v>0</v>
      </c>
      <c r="B532">
        <f>Formulas!B533</f>
        <v>0</v>
      </c>
      <c r="C532">
        <f>Formulas!C533</f>
        <v>0</v>
      </c>
      <c r="D532">
        <f>Formulas!AC533</f>
        <v>0</v>
      </c>
      <c r="E532">
        <f t="shared" si="8"/>
        <v>0</v>
      </c>
      <c r="F532">
        <f>COUNTIFS(Formulas!B$3:B$1000,'Stats for predictor'!B532,Formulas!C$3:C$1000,'Stats for predictor'!C532,Formulas!AC$3:AC$1000,4)</f>
        <v>0</v>
      </c>
      <c r="G532">
        <f>COUNTIFS(Formulas!B$3:B$1000,'Stats for predictor'!B532,Formulas!C$3:C$1000,'Stats for predictor'!C532,Formulas!AC$3:AC$1000,3)</f>
        <v>0</v>
      </c>
      <c r="H532">
        <f>COUNTIFS(Formulas!B$3:B$1000,'Stats for predictor'!B532,Formulas!C$3:C$1000,'Stats for predictor'!C532,Formulas!AC$3:AC$1000,2)</f>
        <v>0</v>
      </c>
      <c r="I532">
        <f>COUNTIFS(Formulas!B$3:B$1000,'Stats for predictor'!B532,Formulas!C$3:C$1000,'Stats for predictor'!C532,Formulas!AC$3:AC$1000,1)</f>
        <v>0</v>
      </c>
      <c r="J532">
        <f>COUNTIFS(Formulas!B$3:B$1000,'Stats for predictor'!B532,Formulas!C$3:C$1000,'Stats for predictor'!C532,Formulas!AC$3:AC$1000,0)</f>
        <v>888</v>
      </c>
      <c r="K532">
        <f>Formulas!P533</f>
        <v>0</v>
      </c>
      <c r="L532">
        <f>Formulas!R533</f>
        <v>0</v>
      </c>
      <c r="M532">
        <f>Formulas!T581</f>
        <v>0</v>
      </c>
      <c r="N532" s="15" t="e">
        <f>Formulas!V533</f>
        <v>#DIV/0!</v>
      </c>
      <c r="O532">
        <f>Formulas!U533</f>
        <v>0</v>
      </c>
      <c r="P532" s="15" t="e">
        <f>Formulas!W533</f>
        <v>#DIV/0!</v>
      </c>
    </row>
    <row r="533" spans="1:16">
      <c r="A533">
        <f>Formulas!A534</f>
        <v>0</v>
      </c>
      <c r="B533">
        <f>Formulas!B534</f>
        <v>0</v>
      </c>
      <c r="C533">
        <f>Formulas!C534</f>
        <v>0</v>
      </c>
      <c r="D533">
        <f>Formulas!AC534</f>
        <v>0</v>
      </c>
      <c r="E533">
        <f t="shared" si="8"/>
        <v>0</v>
      </c>
      <c r="F533">
        <f>COUNTIFS(Formulas!B$3:B$1000,'Stats for predictor'!B533,Formulas!C$3:C$1000,'Stats for predictor'!C533,Formulas!AC$3:AC$1000,4)</f>
        <v>0</v>
      </c>
      <c r="G533">
        <f>COUNTIFS(Formulas!B$3:B$1000,'Stats for predictor'!B533,Formulas!C$3:C$1000,'Stats for predictor'!C533,Formulas!AC$3:AC$1000,3)</f>
        <v>0</v>
      </c>
      <c r="H533">
        <f>COUNTIFS(Formulas!B$3:B$1000,'Stats for predictor'!B533,Formulas!C$3:C$1000,'Stats for predictor'!C533,Formulas!AC$3:AC$1000,2)</f>
        <v>0</v>
      </c>
      <c r="I533">
        <f>COUNTIFS(Formulas!B$3:B$1000,'Stats for predictor'!B533,Formulas!C$3:C$1000,'Stats for predictor'!C533,Formulas!AC$3:AC$1000,1)</f>
        <v>0</v>
      </c>
      <c r="J533">
        <f>COUNTIFS(Formulas!B$3:B$1000,'Stats for predictor'!B533,Formulas!C$3:C$1000,'Stats for predictor'!C533,Formulas!AC$3:AC$1000,0)</f>
        <v>888</v>
      </c>
      <c r="K533">
        <f>Formulas!P534</f>
        <v>0</v>
      </c>
      <c r="L533">
        <f>Formulas!R534</f>
        <v>0</v>
      </c>
      <c r="M533">
        <f>Formulas!T582</f>
        <v>0</v>
      </c>
      <c r="N533" s="15" t="e">
        <f>Formulas!V534</f>
        <v>#DIV/0!</v>
      </c>
      <c r="O533">
        <f>Formulas!U534</f>
        <v>0</v>
      </c>
      <c r="P533" s="15" t="e">
        <f>Formulas!W534</f>
        <v>#DIV/0!</v>
      </c>
    </row>
    <row r="534" spans="1:16">
      <c r="A534">
        <f>Formulas!A535</f>
        <v>0</v>
      </c>
      <c r="B534">
        <f>Formulas!B535</f>
        <v>0</v>
      </c>
      <c r="C534">
        <f>Formulas!C535</f>
        <v>0</v>
      </c>
      <c r="D534">
        <f>Formulas!AC535</f>
        <v>0</v>
      </c>
      <c r="E534">
        <f t="shared" si="8"/>
        <v>0</v>
      </c>
      <c r="F534">
        <f>COUNTIFS(Formulas!B$3:B$1000,'Stats for predictor'!B534,Formulas!C$3:C$1000,'Stats for predictor'!C534,Formulas!AC$3:AC$1000,4)</f>
        <v>0</v>
      </c>
      <c r="G534">
        <f>COUNTIFS(Formulas!B$3:B$1000,'Stats for predictor'!B534,Formulas!C$3:C$1000,'Stats for predictor'!C534,Formulas!AC$3:AC$1000,3)</f>
        <v>0</v>
      </c>
      <c r="H534">
        <f>COUNTIFS(Formulas!B$3:B$1000,'Stats for predictor'!B534,Formulas!C$3:C$1000,'Stats for predictor'!C534,Formulas!AC$3:AC$1000,2)</f>
        <v>0</v>
      </c>
      <c r="I534">
        <f>COUNTIFS(Formulas!B$3:B$1000,'Stats for predictor'!B534,Formulas!C$3:C$1000,'Stats for predictor'!C534,Formulas!AC$3:AC$1000,1)</f>
        <v>0</v>
      </c>
      <c r="J534">
        <f>COUNTIFS(Formulas!B$3:B$1000,'Stats for predictor'!B534,Formulas!C$3:C$1000,'Stats for predictor'!C534,Formulas!AC$3:AC$1000,0)</f>
        <v>888</v>
      </c>
      <c r="K534">
        <f>Formulas!P535</f>
        <v>0</v>
      </c>
      <c r="L534">
        <f>Formulas!R535</f>
        <v>0</v>
      </c>
      <c r="M534">
        <f>Formulas!T583</f>
        <v>0</v>
      </c>
      <c r="N534" s="15" t="e">
        <f>Formulas!V535</f>
        <v>#DIV/0!</v>
      </c>
      <c r="O534">
        <f>Formulas!U535</f>
        <v>0</v>
      </c>
      <c r="P534" s="15" t="e">
        <f>Formulas!W535</f>
        <v>#DIV/0!</v>
      </c>
    </row>
    <row r="535" spans="1:16">
      <c r="A535">
        <f>Formulas!A536</f>
        <v>0</v>
      </c>
      <c r="B535">
        <f>Formulas!B536</f>
        <v>0</v>
      </c>
      <c r="C535">
        <f>Formulas!C536</f>
        <v>0</v>
      </c>
      <c r="D535">
        <f>Formulas!AC536</f>
        <v>0</v>
      </c>
      <c r="E535">
        <f t="shared" si="8"/>
        <v>0</v>
      </c>
      <c r="F535">
        <f>COUNTIFS(Formulas!B$3:B$1000,'Stats for predictor'!B535,Formulas!C$3:C$1000,'Stats for predictor'!C535,Formulas!AC$3:AC$1000,4)</f>
        <v>0</v>
      </c>
      <c r="G535">
        <f>COUNTIFS(Formulas!B$3:B$1000,'Stats for predictor'!B535,Formulas!C$3:C$1000,'Stats for predictor'!C535,Formulas!AC$3:AC$1000,3)</f>
        <v>0</v>
      </c>
      <c r="H535">
        <f>COUNTIFS(Formulas!B$3:B$1000,'Stats for predictor'!B535,Formulas!C$3:C$1000,'Stats for predictor'!C535,Formulas!AC$3:AC$1000,2)</f>
        <v>0</v>
      </c>
      <c r="I535">
        <f>COUNTIFS(Formulas!B$3:B$1000,'Stats for predictor'!B535,Formulas!C$3:C$1000,'Stats for predictor'!C535,Formulas!AC$3:AC$1000,1)</f>
        <v>0</v>
      </c>
      <c r="J535">
        <f>COUNTIFS(Formulas!B$3:B$1000,'Stats for predictor'!B535,Formulas!C$3:C$1000,'Stats for predictor'!C535,Formulas!AC$3:AC$1000,0)</f>
        <v>888</v>
      </c>
      <c r="K535">
        <f>Formulas!P536</f>
        <v>0</v>
      </c>
      <c r="L535">
        <f>Formulas!R536</f>
        <v>0</v>
      </c>
      <c r="M535">
        <f>Formulas!T584</f>
        <v>0</v>
      </c>
      <c r="N535" s="15" t="e">
        <f>Formulas!V536</f>
        <v>#DIV/0!</v>
      </c>
      <c r="O535">
        <f>Formulas!U536</f>
        <v>0</v>
      </c>
      <c r="P535" s="15" t="e">
        <f>Formulas!W536</f>
        <v>#DIV/0!</v>
      </c>
    </row>
    <row r="536" spans="1:16">
      <c r="A536">
        <f>Formulas!A537</f>
        <v>0</v>
      </c>
      <c r="B536">
        <f>Formulas!B537</f>
        <v>0</v>
      </c>
      <c r="C536">
        <f>Formulas!C537</f>
        <v>0</v>
      </c>
      <c r="D536">
        <f>Formulas!AC537</f>
        <v>0</v>
      </c>
      <c r="E536">
        <f t="shared" si="8"/>
        <v>0</v>
      </c>
      <c r="F536">
        <f>COUNTIFS(Formulas!B$3:B$1000,'Stats for predictor'!B536,Formulas!C$3:C$1000,'Stats for predictor'!C536,Formulas!AC$3:AC$1000,4)</f>
        <v>0</v>
      </c>
      <c r="G536">
        <f>COUNTIFS(Formulas!B$3:B$1000,'Stats for predictor'!B536,Formulas!C$3:C$1000,'Stats for predictor'!C536,Formulas!AC$3:AC$1000,3)</f>
        <v>0</v>
      </c>
      <c r="H536">
        <f>COUNTIFS(Formulas!B$3:B$1000,'Stats for predictor'!B536,Formulas!C$3:C$1000,'Stats for predictor'!C536,Formulas!AC$3:AC$1000,2)</f>
        <v>0</v>
      </c>
      <c r="I536">
        <f>COUNTIFS(Formulas!B$3:B$1000,'Stats for predictor'!B536,Formulas!C$3:C$1000,'Stats for predictor'!C536,Formulas!AC$3:AC$1000,1)</f>
        <v>0</v>
      </c>
      <c r="J536">
        <f>COUNTIFS(Formulas!B$3:B$1000,'Stats for predictor'!B536,Formulas!C$3:C$1000,'Stats for predictor'!C536,Formulas!AC$3:AC$1000,0)</f>
        <v>888</v>
      </c>
      <c r="K536">
        <f>Formulas!P537</f>
        <v>0</v>
      </c>
      <c r="L536">
        <f>Formulas!R537</f>
        <v>0</v>
      </c>
      <c r="M536">
        <f>Formulas!T585</f>
        <v>0</v>
      </c>
      <c r="N536" s="15" t="e">
        <f>Formulas!V537</f>
        <v>#DIV/0!</v>
      </c>
      <c r="O536">
        <f>Formulas!U537</f>
        <v>0</v>
      </c>
      <c r="P536" s="15" t="e">
        <f>Formulas!W537</f>
        <v>#DIV/0!</v>
      </c>
    </row>
    <row r="537" spans="1:16">
      <c r="A537">
        <f>Formulas!A538</f>
        <v>0</v>
      </c>
      <c r="B537">
        <f>Formulas!B538</f>
        <v>0</v>
      </c>
      <c r="C537">
        <f>Formulas!C538</f>
        <v>0</v>
      </c>
      <c r="D537">
        <f>Formulas!AC538</f>
        <v>0</v>
      </c>
      <c r="E537">
        <f t="shared" si="8"/>
        <v>0</v>
      </c>
      <c r="F537">
        <f>COUNTIFS(Formulas!B$3:B$1000,'Stats for predictor'!B537,Formulas!C$3:C$1000,'Stats for predictor'!C537,Formulas!AC$3:AC$1000,4)</f>
        <v>0</v>
      </c>
      <c r="G537">
        <f>COUNTIFS(Formulas!B$3:B$1000,'Stats for predictor'!B537,Formulas!C$3:C$1000,'Stats for predictor'!C537,Formulas!AC$3:AC$1000,3)</f>
        <v>0</v>
      </c>
      <c r="H537">
        <f>COUNTIFS(Formulas!B$3:B$1000,'Stats for predictor'!B537,Formulas!C$3:C$1000,'Stats for predictor'!C537,Formulas!AC$3:AC$1000,2)</f>
        <v>0</v>
      </c>
      <c r="I537">
        <f>COUNTIFS(Formulas!B$3:B$1000,'Stats for predictor'!B537,Formulas!C$3:C$1000,'Stats for predictor'!C537,Formulas!AC$3:AC$1000,1)</f>
        <v>0</v>
      </c>
      <c r="J537">
        <f>COUNTIFS(Formulas!B$3:B$1000,'Stats for predictor'!B537,Formulas!C$3:C$1000,'Stats for predictor'!C537,Formulas!AC$3:AC$1000,0)</f>
        <v>888</v>
      </c>
      <c r="K537">
        <f>Formulas!P538</f>
        <v>0</v>
      </c>
      <c r="L537">
        <f>Formulas!R538</f>
        <v>0</v>
      </c>
      <c r="M537">
        <f>Formulas!T586</f>
        <v>0</v>
      </c>
      <c r="N537" s="15" t="e">
        <f>Formulas!V538</f>
        <v>#DIV/0!</v>
      </c>
      <c r="O537">
        <f>Formulas!U538</f>
        <v>0</v>
      </c>
      <c r="P537" s="15" t="e">
        <f>Formulas!W538</f>
        <v>#DIV/0!</v>
      </c>
    </row>
    <row r="538" spans="1:16">
      <c r="A538">
        <f>Formulas!A539</f>
        <v>0</v>
      </c>
      <c r="B538">
        <f>Formulas!B539</f>
        <v>0</v>
      </c>
      <c r="C538">
        <f>Formulas!C539</f>
        <v>0</v>
      </c>
      <c r="D538">
        <f>Formulas!AC539</f>
        <v>0</v>
      </c>
      <c r="E538">
        <f t="shared" si="8"/>
        <v>0</v>
      </c>
      <c r="F538">
        <f>COUNTIFS(Formulas!B$3:B$1000,'Stats for predictor'!B538,Formulas!C$3:C$1000,'Stats for predictor'!C538,Formulas!AC$3:AC$1000,4)</f>
        <v>0</v>
      </c>
      <c r="G538">
        <f>COUNTIFS(Formulas!B$3:B$1000,'Stats for predictor'!B538,Formulas!C$3:C$1000,'Stats for predictor'!C538,Formulas!AC$3:AC$1000,3)</f>
        <v>0</v>
      </c>
      <c r="H538">
        <f>COUNTIFS(Formulas!B$3:B$1000,'Stats for predictor'!B538,Formulas!C$3:C$1000,'Stats for predictor'!C538,Formulas!AC$3:AC$1000,2)</f>
        <v>0</v>
      </c>
      <c r="I538">
        <f>COUNTIFS(Formulas!B$3:B$1000,'Stats for predictor'!B538,Formulas!C$3:C$1000,'Stats for predictor'!C538,Formulas!AC$3:AC$1000,1)</f>
        <v>0</v>
      </c>
      <c r="J538">
        <f>COUNTIFS(Formulas!B$3:B$1000,'Stats for predictor'!B538,Formulas!C$3:C$1000,'Stats for predictor'!C538,Formulas!AC$3:AC$1000,0)</f>
        <v>888</v>
      </c>
      <c r="K538">
        <f>Formulas!P539</f>
        <v>0</v>
      </c>
      <c r="L538">
        <f>Formulas!R539</f>
        <v>0</v>
      </c>
      <c r="M538">
        <f>Formulas!T587</f>
        <v>0</v>
      </c>
      <c r="N538" s="15" t="e">
        <f>Formulas!V539</f>
        <v>#DIV/0!</v>
      </c>
      <c r="O538">
        <f>Formulas!U539</f>
        <v>0</v>
      </c>
      <c r="P538" s="15" t="e">
        <f>Formulas!W539</f>
        <v>#DIV/0!</v>
      </c>
    </row>
    <row r="539" spans="1:16">
      <c r="A539">
        <f>Formulas!A540</f>
        <v>0</v>
      </c>
      <c r="B539">
        <f>Formulas!B540</f>
        <v>0</v>
      </c>
      <c r="C539">
        <f>Formulas!C540</f>
        <v>0</v>
      </c>
      <c r="D539">
        <f>Formulas!AC540</f>
        <v>0</v>
      </c>
      <c r="E539">
        <f t="shared" si="8"/>
        <v>0</v>
      </c>
      <c r="F539">
        <f>COUNTIFS(Formulas!B$3:B$1000,'Stats for predictor'!B539,Formulas!C$3:C$1000,'Stats for predictor'!C539,Formulas!AC$3:AC$1000,4)</f>
        <v>0</v>
      </c>
      <c r="G539">
        <f>COUNTIFS(Formulas!B$3:B$1000,'Stats for predictor'!B539,Formulas!C$3:C$1000,'Stats for predictor'!C539,Formulas!AC$3:AC$1000,3)</f>
        <v>0</v>
      </c>
      <c r="H539">
        <f>COUNTIFS(Formulas!B$3:B$1000,'Stats for predictor'!B539,Formulas!C$3:C$1000,'Stats for predictor'!C539,Formulas!AC$3:AC$1000,2)</f>
        <v>0</v>
      </c>
      <c r="I539">
        <f>COUNTIFS(Formulas!B$3:B$1000,'Stats for predictor'!B539,Formulas!C$3:C$1000,'Stats for predictor'!C539,Formulas!AC$3:AC$1000,1)</f>
        <v>0</v>
      </c>
      <c r="J539">
        <f>COUNTIFS(Formulas!B$3:B$1000,'Stats for predictor'!B539,Formulas!C$3:C$1000,'Stats for predictor'!C539,Formulas!AC$3:AC$1000,0)</f>
        <v>888</v>
      </c>
      <c r="K539">
        <f>Formulas!P540</f>
        <v>0</v>
      </c>
      <c r="L539">
        <f>Formulas!R540</f>
        <v>0</v>
      </c>
      <c r="M539">
        <f>Formulas!T588</f>
        <v>0</v>
      </c>
      <c r="N539" s="15" t="e">
        <f>Formulas!V540</f>
        <v>#DIV/0!</v>
      </c>
      <c r="O539">
        <f>Formulas!U540</f>
        <v>0</v>
      </c>
      <c r="P539" s="15" t="e">
        <f>Formulas!W540</f>
        <v>#DIV/0!</v>
      </c>
    </row>
    <row r="540" spans="1:16">
      <c r="A540">
        <f>Formulas!A541</f>
        <v>0</v>
      </c>
      <c r="B540">
        <f>Formulas!B541</f>
        <v>0</v>
      </c>
      <c r="C540">
        <f>Formulas!C541</f>
        <v>0</v>
      </c>
      <c r="D540">
        <f>Formulas!AC541</f>
        <v>0</v>
      </c>
      <c r="E540">
        <f t="shared" si="8"/>
        <v>0</v>
      </c>
      <c r="F540">
        <f>COUNTIFS(Formulas!B$3:B$1000,'Stats for predictor'!B540,Formulas!C$3:C$1000,'Stats for predictor'!C540,Formulas!AC$3:AC$1000,4)</f>
        <v>0</v>
      </c>
      <c r="G540">
        <f>COUNTIFS(Formulas!B$3:B$1000,'Stats for predictor'!B540,Formulas!C$3:C$1000,'Stats for predictor'!C540,Formulas!AC$3:AC$1000,3)</f>
        <v>0</v>
      </c>
      <c r="H540">
        <f>COUNTIFS(Formulas!B$3:B$1000,'Stats for predictor'!B540,Formulas!C$3:C$1000,'Stats for predictor'!C540,Formulas!AC$3:AC$1000,2)</f>
        <v>0</v>
      </c>
      <c r="I540">
        <f>COUNTIFS(Formulas!B$3:B$1000,'Stats for predictor'!B540,Formulas!C$3:C$1000,'Stats for predictor'!C540,Formulas!AC$3:AC$1000,1)</f>
        <v>0</v>
      </c>
      <c r="J540">
        <f>COUNTIFS(Formulas!B$3:B$1000,'Stats for predictor'!B540,Formulas!C$3:C$1000,'Stats for predictor'!C540,Formulas!AC$3:AC$1000,0)</f>
        <v>888</v>
      </c>
      <c r="K540">
        <f>Formulas!P541</f>
        <v>0</v>
      </c>
      <c r="L540">
        <f>Formulas!R541</f>
        <v>0</v>
      </c>
      <c r="M540">
        <f>Formulas!T589</f>
        <v>0</v>
      </c>
      <c r="N540" s="15" t="e">
        <f>Formulas!V541</f>
        <v>#DIV/0!</v>
      </c>
      <c r="O540">
        <f>Formulas!U541</f>
        <v>0</v>
      </c>
      <c r="P540" s="15" t="e">
        <f>Formulas!W541</f>
        <v>#DIV/0!</v>
      </c>
    </row>
    <row r="541" spans="1:16">
      <c r="A541">
        <f>Formulas!A542</f>
        <v>0</v>
      </c>
      <c r="B541">
        <f>Formulas!B542</f>
        <v>0</v>
      </c>
      <c r="C541">
        <f>Formulas!C542</f>
        <v>0</v>
      </c>
      <c r="D541">
        <f>Formulas!AC542</f>
        <v>0</v>
      </c>
      <c r="E541">
        <f t="shared" si="8"/>
        <v>0</v>
      </c>
      <c r="F541">
        <f>COUNTIFS(Formulas!B$3:B$1000,'Stats for predictor'!B541,Formulas!C$3:C$1000,'Stats for predictor'!C541,Formulas!AC$3:AC$1000,4)</f>
        <v>0</v>
      </c>
      <c r="G541">
        <f>COUNTIFS(Formulas!B$3:B$1000,'Stats for predictor'!B541,Formulas!C$3:C$1000,'Stats for predictor'!C541,Formulas!AC$3:AC$1000,3)</f>
        <v>0</v>
      </c>
      <c r="H541">
        <f>COUNTIFS(Formulas!B$3:B$1000,'Stats for predictor'!B541,Formulas!C$3:C$1000,'Stats for predictor'!C541,Formulas!AC$3:AC$1000,2)</f>
        <v>0</v>
      </c>
      <c r="I541">
        <f>COUNTIFS(Formulas!B$3:B$1000,'Stats for predictor'!B541,Formulas!C$3:C$1000,'Stats for predictor'!C541,Formulas!AC$3:AC$1000,1)</f>
        <v>0</v>
      </c>
      <c r="J541">
        <f>COUNTIFS(Formulas!B$3:B$1000,'Stats for predictor'!B541,Formulas!C$3:C$1000,'Stats for predictor'!C541,Formulas!AC$3:AC$1000,0)</f>
        <v>888</v>
      </c>
      <c r="K541">
        <f>Formulas!P542</f>
        <v>0</v>
      </c>
      <c r="L541">
        <f>Formulas!R542</f>
        <v>0</v>
      </c>
      <c r="M541">
        <f>Formulas!T590</f>
        <v>0</v>
      </c>
      <c r="N541" s="15" t="e">
        <f>Formulas!V542</f>
        <v>#DIV/0!</v>
      </c>
      <c r="O541">
        <f>Formulas!U542</f>
        <v>0</v>
      </c>
      <c r="P541" s="15" t="e">
        <f>Formulas!W542</f>
        <v>#DIV/0!</v>
      </c>
    </row>
    <row r="542" spans="1:16">
      <c r="A542">
        <f>Formulas!A543</f>
        <v>0</v>
      </c>
      <c r="B542">
        <f>Formulas!B543</f>
        <v>0</v>
      </c>
      <c r="C542">
        <f>Formulas!C543</f>
        <v>0</v>
      </c>
      <c r="D542">
        <f>Formulas!AC543</f>
        <v>0</v>
      </c>
      <c r="E542">
        <f t="shared" si="8"/>
        <v>0</v>
      </c>
      <c r="F542">
        <f>COUNTIFS(Formulas!B$3:B$1000,'Stats for predictor'!B542,Formulas!C$3:C$1000,'Stats for predictor'!C542,Formulas!AC$3:AC$1000,4)</f>
        <v>0</v>
      </c>
      <c r="G542">
        <f>COUNTIFS(Formulas!B$3:B$1000,'Stats for predictor'!B542,Formulas!C$3:C$1000,'Stats for predictor'!C542,Formulas!AC$3:AC$1000,3)</f>
        <v>0</v>
      </c>
      <c r="H542">
        <f>COUNTIFS(Formulas!B$3:B$1000,'Stats for predictor'!B542,Formulas!C$3:C$1000,'Stats for predictor'!C542,Formulas!AC$3:AC$1000,2)</f>
        <v>0</v>
      </c>
      <c r="I542">
        <f>COUNTIFS(Formulas!B$3:B$1000,'Stats for predictor'!B542,Formulas!C$3:C$1000,'Stats for predictor'!C542,Formulas!AC$3:AC$1000,1)</f>
        <v>0</v>
      </c>
      <c r="J542">
        <f>COUNTIFS(Formulas!B$3:B$1000,'Stats for predictor'!B542,Formulas!C$3:C$1000,'Stats for predictor'!C542,Formulas!AC$3:AC$1000,0)</f>
        <v>888</v>
      </c>
      <c r="K542">
        <f>Formulas!P543</f>
        <v>0</v>
      </c>
      <c r="L542">
        <f>Formulas!R543</f>
        <v>0</v>
      </c>
      <c r="M542">
        <f>Formulas!T591</f>
        <v>0</v>
      </c>
      <c r="N542" s="15" t="e">
        <f>Formulas!V543</f>
        <v>#DIV/0!</v>
      </c>
      <c r="O542">
        <f>Formulas!U543</f>
        <v>0</v>
      </c>
      <c r="P542" s="15" t="e">
        <f>Formulas!W543</f>
        <v>#DIV/0!</v>
      </c>
    </row>
    <row r="543" spans="1:16">
      <c r="A543">
        <f>Formulas!A544</f>
        <v>0</v>
      </c>
      <c r="B543">
        <f>Formulas!B544</f>
        <v>0</v>
      </c>
      <c r="C543">
        <f>Formulas!C544</f>
        <v>0</v>
      </c>
      <c r="D543">
        <f>Formulas!AC544</f>
        <v>0</v>
      </c>
      <c r="E543">
        <f t="shared" si="8"/>
        <v>0</v>
      </c>
      <c r="F543">
        <f>COUNTIFS(Formulas!B$3:B$1000,'Stats for predictor'!B543,Formulas!C$3:C$1000,'Stats for predictor'!C543,Formulas!AC$3:AC$1000,4)</f>
        <v>0</v>
      </c>
      <c r="G543">
        <f>COUNTIFS(Formulas!B$3:B$1000,'Stats for predictor'!B543,Formulas!C$3:C$1000,'Stats for predictor'!C543,Formulas!AC$3:AC$1000,3)</f>
        <v>0</v>
      </c>
      <c r="H543">
        <f>COUNTIFS(Formulas!B$3:B$1000,'Stats for predictor'!B543,Formulas!C$3:C$1000,'Stats for predictor'!C543,Formulas!AC$3:AC$1000,2)</f>
        <v>0</v>
      </c>
      <c r="I543">
        <f>COUNTIFS(Formulas!B$3:B$1000,'Stats for predictor'!B543,Formulas!C$3:C$1000,'Stats for predictor'!C543,Formulas!AC$3:AC$1000,1)</f>
        <v>0</v>
      </c>
      <c r="J543">
        <f>COUNTIFS(Formulas!B$3:B$1000,'Stats for predictor'!B543,Formulas!C$3:C$1000,'Stats for predictor'!C543,Formulas!AC$3:AC$1000,0)</f>
        <v>888</v>
      </c>
      <c r="K543">
        <f>Formulas!P544</f>
        <v>0</v>
      </c>
      <c r="L543">
        <f>Formulas!R544</f>
        <v>0</v>
      </c>
      <c r="M543">
        <f>Formulas!T592</f>
        <v>0</v>
      </c>
      <c r="N543" s="15" t="e">
        <f>Formulas!V544</f>
        <v>#DIV/0!</v>
      </c>
      <c r="O543">
        <f>Formulas!U544</f>
        <v>0</v>
      </c>
      <c r="P543" s="15" t="e">
        <f>Formulas!W544</f>
        <v>#DIV/0!</v>
      </c>
    </row>
    <row r="544" spans="1:16">
      <c r="A544">
        <f>Formulas!A545</f>
        <v>0</v>
      </c>
      <c r="B544">
        <f>Formulas!B545</f>
        <v>0</v>
      </c>
      <c r="C544">
        <f>Formulas!C545</f>
        <v>0</v>
      </c>
      <c r="D544">
        <f>Formulas!AC545</f>
        <v>0</v>
      </c>
      <c r="E544">
        <f t="shared" si="8"/>
        <v>0</v>
      </c>
      <c r="F544">
        <f>COUNTIFS(Formulas!B$3:B$1000,'Stats for predictor'!B544,Formulas!C$3:C$1000,'Stats for predictor'!C544,Formulas!AC$3:AC$1000,4)</f>
        <v>0</v>
      </c>
      <c r="G544">
        <f>COUNTIFS(Formulas!B$3:B$1000,'Stats for predictor'!B544,Formulas!C$3:C$1000,'Stats for predictor'!C544,Formulas!AC$3:AC$1000,3)</f>
        <v>0</v>
      </c>
      <c r="H544">
        <f>COUNTIFS(Formulas!B$3:B$1000,'Stats for predictor'!B544,Formulas!C$3:C$1000,'Stats for predictor'!C544,Formulas!AC$3:AC$1000,2)</f>
        <v>0</v>
      </c>
      <c r="I544">
        <f>COUNTIFS(Formulas!B$3:B$1000,'Stats for predictor'!B544,Formulas!C$3:C$1000,'Stats for predictor'!C544,Formulas!AC$3:AC$1000,1)</f>
        <v>0</v>
      </c>
      <c r="J544">
        <f>COUNTIFS(Formulas!B$3:B$1000,'Stats for predictor'!B544,Formulas!C$3:C$1000,'Stats for predictor'!C544,Formulas!AC$3:AC$1000,0)</f>
        <v>888</v>
      </c>
      <c r="K544">
        <f>Formulas!P545</f>
        <v>0</v>
      </c>
      <c r="L544">
        <f>Formulas!R545</f>
        <v>0</v>
      </c>
      <c r="M544">
        <f>Formulas!T593</f>
        <v>0</v>
      </c>
      <c r="N544" s="15" t="e">
        <f>Formulas!V545</f>
        <v>#DIV/0!</v>
      </c>
      <c r="O544">
        <f>Formulas!U545</f>
        <v>0</v>
      </c>
      <c r="P544" s="15" t="e">
        <f>Formulas!W545</f>
        <v>#DIV/0!</v>
      </c>
    </row>
    <row r="545" spans="1:16">
      <c r="A545">
        <f>Formulas!A546</f>
        <v>0</v>
      </c>
      <c r="B545">
        <f>Formulas!B546</f>
        <v>0</v>
      </c>
      <c r="C545">
        <f>Formulas!C546</f>
        <v>0</v>
      </c>
      <c r="D545">
        <f>Formulas!AC546</f>
        <v>0</v>
      </c>
      <c r="E545">
        <f t="shared" si="8"/>
        <v>0</v>
      </c>
      <c r="F545">
        <f>COUNTIFS(Formulas!B$3:B$1000,'Stats for predictor'!B545,Formulas!C$3:C$1000,'Stats for predictor'!C545,Formulas!AC$3:AC$1000,4)</f>
        <v>0</v>
      </c>
      <c r="G545">
        <f>COUNTIFS(Formulas!B$3:B$1000,'Stats for predictor'!B545,Formulas!C$3:C$1000,'Stats for predictor'!C545,Formulas!AC$3:AC$1000,3)</f>
        <v>0</v>
      </c>
      <c r="H545">
        <f>COUNTIFS(Formulas!B$3:B$1000,'Stats for predictor'!B545,Formulas!C$3:C$1000,'Stats for predictor'!C545,Formulas!AC$3:AC$1000,2)</f>
        <v>0</v>
      </c>
      <c r="I545">
        <f>COUNTIFS(Formulas!B$3:B$1000,'Stats for predictor'!B545,Formulas!C$3:C$1000,'Stats for predictor'!C545,Formulas!AC$3:AC$1000,1)</f>
        <v>0</v>
      </c>
      <c r="J545">
        <f>COUNTIFS(Formulas!B$3:B$1000,'Stats for predictor'!B545,Formulas!C$3:C$1000,'Stats for predictor'!C545,Formulas!AC$3:AC$1000,0)</f>
        <v>888</v>
      </c>
      <c r="K545">
        <f>Formulas!P546</f>
        <v>0</v>
      </c>
      <c r="L545">
        <f>Formulas!R546</f>
        <v>0</v>
      </c>
      <c r="M545">
        <f>Formulas!T594</f>
        <v>0</v>
      </c>
      <c r="N545" s="15" t="e">
        <f>Formulas!V546</f>
        <v>#DIV/0!</v>
      </c>
      <c r="O545">
        <f>Formulas!U546</f>
        <v>0</v>
      </c>
      <c r="P545" s="15" t="e">
        <f>Formulas!W546</f>
        <v>#DIV/0!</v>
      </c>
    </row>
    <row r="546" spans="1:16">
      <c r="A546">
        <f>Formulas!A547</f>
        <v>0</v>
      </c>
      <c r="B546">
        <f>Formulas!B547</f>
        <v>0</v>
      </c>
      <c r="C546">
        <f>Formulas!C547</f>
        <v>0</v>
      </c>
      <c r="D546">
        <f>Formulas!AC547</f>
        <v>0</v>
      </c>
      <c r="E546">
        <f t="shared" si="8"/>
        <v>0</v>
      </c>
      <c r="F546">
        <f>COUNTIFS(Formulas!B$3:B$1000,'Stats for predictor'!B546,Formulas!C$3:C$1000,'Stats for predictor'!C546,Formulas!AC$3:AC$1000,4)</f>
        <v>0</v>
      </c>
      <c r="G546">
        <f>COUNTIFS(Formulas!B$3:B$1000,'Stats for predictor'!B546,Formulas!C$3:C$1000,'Stats for predictor'!C546,Formulas!AC$3:AC$1000,3)</f>
        <v>0</v>
      </c>
      <c r="H546">
        <f>COUNTIFS(Formulas!B$3:B$1000,'Stats for predictor'!B546,Formulas!C$3:C$1000,'Stats for predictor'!C546,Formulas!AC$3:AC$1000,2)</f>
        <v>0</v>
      </c>
      <c r="I546">
        <f>COUNTIFS(Formulas!B$3:B$1000,'Stats for predictor'!B546,Formulas!C$3:C$1000,'Stats for predictor'!C546,Formulas!AC$3:AC$1000,1)</f>
        <v>0</v>
      </c>
      <c r="J546">
        <f>COUNTIFS(Formulas!B$3:B$1000,'Stats for predictor'!B546,Formulas!C$3:C$1000,'Stats for predictor'!C546,Formulas!AC$3:AC$1000,0)</f>
        <v>888</v>
      </c>
      <c r="K546">
        <f>Formulas!P547</f>
        <v>0</v>
      </c>
      <c r="L546">
        <f>Formulas!R547</f>
        <v>0</v>
      </c>
      <c r="M546">
        <f>Formulas!T595</f>
        <v>0</v>
      </c>
      <c r="N546" s="15" t="e">
        <f>Formulas!V547</f>
        <v>#DIV/0!</v>
      </c>
      <c r="O546">
        <f>Formulas!U547</f>
        <v>0</v>
      </c>
      <c r="P546" s="15" t="e">
        <f>Formulas!W547</f>
        <v>#DIV/0!</v>
      </c>
    </row>
    <row r="547" spans="1:16">
      <c r="A547">
        <f>Formulas!A548</f>
        <v>0</v>
      </c>
      <c r="B547">
        <f>Formulas!B548</f>
        <v>0</v>
      </c>
      <c r="C547">
        <f>Formulas!C548</f>
        <v>0</v>
      </c>
      <c r="D547">
        <f>Formulas!AC548</f>
        <v>0</v>
      </c>
      <c r="E547">
        <f t="shared" si="8"/>
        <v>0</v>
      </c>
      <c r="F547">
        <f>COUNTIFS(Formulas!B$3:B$1000,'Stats for predictor'!B547,Formulas!C$3:C$1000,'Stats for predictor'!C547,Formulas!AC$3:AC$1000,4)</f>
        <v>0</v>
      </c>
      <c r="G547">
        <f>COUNTIFS(Formulas!B$3:B$1000,'Stats for predictor'!B547,Formulas!C$3:C$1000,'Stats for predictor'!C547,Formulas!AC$3:AC$1000,3)</f>
        <v>0</v>
      </c>
      <c r="H547">
        <f>COUNTIFS(Formulas!B$3:B$1000,'Stats for predictor'!B547,Formulas!C$3:C$1000,'Stats for predictor'!C547,Formulas!AC$3:AC$1000,2)</f>
        <v>0</v>
      </c>
      <c r="I547">
        <f>COUNTIFS(Formulas!B$3:B$1000,'Stats for predictor'!B547,Formulas!C$3:C$1000,'Stats for predictor'!C547,Formulas!AC$3:AC$1000,1)</f>
        <v>0</v>
      </c>
      <c r="J547">
        <f>COUNTIFS(Formulas!B$3:B$1000,'Stats for predictor'!B547,Formulas!C$3:C$1000,'Stats for predictor'!C547,Formulas!AC$3:AC$1000,0)</f>
        <v>888</v>
      </c>
      <c r="K547">
        <f>Formulas!P548</f>
        <v>0</v>
      </c>
      <c r="L547">
        <f>Formulas!R548</f>
        <v>0</v>
      </c>
      <c r="M547">
        <f>Formulas!T596</f>
        <v>0</v>
      </c>
      <c r="N547" s="15" t="e">
        <f>Formulas!V548</f>
        <v>#DIV/0!</v>
      </c>
      <c r="O547">
        <f>Formulas!U548</f>
        <v>0</v>
      </c>
      <c r="P547" s="15" t="e">
        <f>Formulas!W548</f>
        <v>#DIV/0!</v>
      </c>
    </row>
    <row r="548" spans="1:16">
      <c r="A548">
        <f>Formulas!A549</f>
        <v>0</v>
      </c>
      <c r="B548">
        <f>Formulas!B549</f>
        <v>0</v>
      </c>
      <c r="C548">
        <f>Formulas!C549</f>
        <v>0</v>
      </c>
      <c r="D548">
        <f>Formulas!AC549</f>
        <v>0</v>
      </c>
      <c r="E548">
        <f t="shared" si="8"/>
        <v>0</v>
      </c>
      <c r="F548">
        <f>COUNTIFS(Formulas!B$3:B$1000,'Stats for predictor'!B548,Formulas!C$3:C$1000,'Stats for predictor'!C548,Formulas!AC$3:AC$1000,4)</f>
        <v>0</v>
      </c>
      <c r="G548">
        <f>COUNTIFS(Formulas!B$3:B$1000,'Stats for predictor'!B548,Formulas!C$3:C$1000,'Stats for predictor'!C548,Formulas!AC$3:AC$1000,3)</f>
        <v>0</v>
      </c>
      <c r="H548">
        <f>COUNTIFS(Formulas!B$3:B$1000,'Stats for predictor'!B548,Formulas!C$3:C$1000,'Stats for predictor'!C548,Formulas!AC$3:AC$1000,2)</f>
        <v>0</v>
      </c>
      <c r="I548">
        <f>COUNTIFS(Formulas!B$3:B$1000,'Stats for predictor'!B548,Formulas!C$3:C$1000,'Stats for predictor'!C548,Formulas!AC$3:AC$1000,1)</f>
        <v>0</v>
      </c>
      <c r="J548">
        <f>COUNTIFS(Formulas!B$3:B$1000,'Stats for predictor'!B548,Formulas!C$3:C$1000,'Stats for predictor'!C548,Formulas!AC$3:AC$1000,0)</f>
        <v>888</v>
      </c>
      <c r="K548">
        <f>Formulas!P549</f>
        <v>0</v>
      </c>
      <c r="L548">
        <f>Formulas!R549</f>
        <v>0</v>
      </c>
      <c r="M548">
        <f>Formulas!T597</f>
        <v>0</v>
      </c>
      <c r="N548" s="15" t="e">
        <f>Formulas!V549</f>
        <v>#DIV/0!</v>
      </c>
      <c r="O548">
        <f>Formulas!U549</f>
        <v>0</v>
      </c>
      <c r="P548" s="15" t="e">
        <f>Formulas!W549</f>
        <v>#DIV/0!</v>
      </c>
    </row>
    <row r="549" spans="1:16">
      <c r="A549">
        <f>Formulas!A550</f>
        <v>0</v>
      </c>
      <c r="B549">
        <f>Formulas!B550</f>
        <v>0</v>
      </c>
      <c r="C549">
        <f>Formulas!C550</f>
        <v>0</v>
      </c>
      <c r="D549">
        <f>Formulas!AC550</f>
        <v>0</v>
      </c>
      <c r="E549">
        <f t="shared" si="8"/>
        <v>0</v>
      </c>
      <c r="F549">
        <f>COUNTIFS(Formulas!B$3:B$1000,'Stats for predictor'!B549,Formulas!C$3:C$1000,'Stats for predictor'!C549,Formulas!AC$3:AC$1000,4)</f>
        <v>0</v>
      </c>
      <c r="G549">
        <f>COUNTIFS(Formulas!B$3:B$1000,'Stats for predictor'!B549,Formulas!C$3:C$1000,'Stats for predictor'!C549,Formulas!AC$3:AC$1000,3)</f>
        <v>0</v>
      </c>
      <c r="H549">
        <f>COUNTIFS(Formulas!B$3:B$1000,'Stats for predictor'!B549,Formulas!C$3:C$1000,'Stats for predictor'!C549,Formulas!AC$3:AC$1000,2)</f>
        <v>0</v>
      </c>
      <c r="I549">
        <f>COUNTIFS(Formulas!B$3:B$1000,'Stats for predictor'!B549,Formulas!C$3:C$1000,'Stats for predictor'!C549,Formulas!AC$3:AC$1000,1)</f>
        <v>0</v>
      </c>
      <c r="J549">
        <f>COUNTIFS(Formulas!B$3:B$1000,'Stats for predictor'!B549,Formulas!C$3:C$1000,'Stats for predictor'!C549,Formulas!AC$3:AC$1000,0)</f>
        <v>888</v>
      </c>
      <c r="K549">
        <f>Formulas!P550</f>
        <v>0</v>
      </c>
      <c r="L549">
        <f>Formulas!R550</f>
        <v>0</v>
      </c>
      <c r="M549">
        <f>Formulas!T598</f>
        <v>0</v>
      </c>
      <c r="N549" s="15" t="e">
        <f>Formulas!V550</f>
        <v>#DIV/0!</v>
      </c>
      <c r="O549">
        <f>Formulas!U550</f>
        <v>0</v>
      </c>
      <c r="P549" s="15" t="e">
        <f>Formulas!W550</f>
        <v>#DIV/0!</v>
      </c>
    </row>
    <row r="550" spans="1:16">
      <c r="A550">
        <f>Formulas!A551</f>
        <v>0</v>
      </c>
      <c r="B550">
        <f>Formulas!B551</f>
        <v>0</v>
      </c>
      <c r="C550">
        <f>Formulas!C551</f>
        <v>0</v>
      </c>
      <c r="D550">
        <f>Formulas!AC551</f>
        <v>0</v>
      </c>
      <c r="E550">
        <f t="shared" si="8"/>
        <v>0</v>
      </c>
      <c r="F550">
        <f>COUNTIFS(Formulas!B$3:B$1000,'Stats for predictor'!B550,Formulas!C$3:C$1000,'Stats for predictor'!C550,Formulas!AC$3:AC$1000,4)</f>
        <v>0</v>
      </c>
      <c r="G550">
        <f>COUNTIFS(Formulas!B$3:B$1000,'Stats for predictor'!B550,Formulas!C$3:C$1000,'Stats for predictor'!C550,Formulas!AC$3:AC$1000,3)</f>
        <v>0</v>
      </c>
      <c r="H550">
        <f>COUNTIFS(Formulas!B$3:B$1000,'Stats for predictor'!B550,Formulas!C$3:C$1000,'Stats for predictor'!C550,Formulas!AC$3:AC$1000,2)</f>
        <v>0</v>
      </c>
      <c r="I550">
        <f>COUNTIFS(Formulas!B$3:B$1000,'Stats for predictor'!B550,Formulas!C$3:C$1000,'Stats for predictor'!C550,Formulas!AC$3:AC$1000,1)</f>
        <v>0</v>
      </c>
      <c r="J550">
        <f>COUNTIFS(Formulas!B$3:B$1000,'Stats for predictor'!B550,Formulas!C$3:C$1000,'Stats for predictor'!C550,Formulas!AC$3:AC$1000,0)</f>
        <v>888</v>
      </c>
      <c r="K550">
        <f>Formulas!P551</f>
        <v>0</v>
      </c>
      <c r="L550">
        <f>Formulas!R551</f>
        <v>0</v>
      </c>
      <c r="M550">
        <f>Formulas!T599</f>
        <v>0</v>
      </c>
      <c r="N550" s="15" t="e">
        <f>Formulas!V551</f>
        <v>#DIV/0!</v>
      </c>
      <c r="O550">
        <f>Formulas!U551</f>
        <v>0</v>
      </c>
      <c r="P550" s="15" t="e">
        <f>Formulas!W551</f>
        <v>#DIV/0!</v>
      </c>
    </row>
    <row r="551" spans="1:16">
      <c r="A551">
        <f>Formulas!A552</f>
        <v>0</v>
      </c>
      <c r="B551">
        <f>Formulas!B552</f>
        <v>0</v>
      </c>
      <c r="C551">
        <f>Formulas!C552</f>
        <v>0</v>
      </c>
      <c r="D551">
        <f>Formulas!AC552</f>
        <v>0</v>
      </c>
      <c r="E551">
        <f t="shared" si="8"/>
        <v>0</v>
      </c>
      <c r="F551">
        <f>COUNTIFS(Formulas!B$3:B$1000,'Stats for predictor'!B551,Formulas!C$3:C$1000,'Stats for predictor'!C551,Formulas!AC$3:AC$1000,4)</f>
        <v>0</v>
      </c>
      <c r="G551">
        <f>COUNTIFS(Formulas!B$3:B$1000,'Stats for predictor'!B551,Formulas!C$3:C$1000,'Stats for predictor'!C551,Formulas!AC$3:AC$1000,3)</f>
        <v>0</v>
      </c>
      <c r="H551">
        <f>COUNTIFS(Formulas!B$3:B$1000,'Stats for predictor'!B551,Formulas!C$3:C$1000,'Stats for predictor'!C551,Formulas!AC$3:AC$1000,2)</f>
        <v>0</v>
      </c>
      <c r="I551">
        <f>COUNTIFS(Formulas!B$3:B$1000,'Stats for predictor'!B551,Formulas!C$3:C$1000,'Stats for predictor'!C551,Formulas!AC$3:AC$1000,1)</f>
        <v>0</v>
      </c>
      <c r="J551">
        <f>COUNTIFS(Formulas!B$3:B$1000,'Stats for predictor'!B551,Formulas!C$3:C$1000,'Stats for predictor'!C551,Formulas!AC$3:AC$1000,0)</f>
        <v>888</v>
      </c>
      <c r="K551">
        <f>Formulas!P552</f>
        <v>0</v>
      </c>
      <c r="L551">
        <f>Formulas!R552</f>
        <v>0</v>
      </c>
      <c r="M551">
        <f>Formulas!T600</f>
        <v>0</v>
      </c>
      <c r="N551" s="15" t="e">
        <f>Formulas!V552</f>
        <v>#DIV/0!</v>
      </c>
      <c r="O551">
        <f>Formulas!U552</f>
        <v>0</v>
      </c>
      <c r="P551" s="15" t="e">
        <f>Formulas!W552</f>
        <v>#DIV/0!</v>
      </c>
    </row>
    <row r="552" spans="1:16">
      <c r="A552">
        <f>Formulas!A553</f>
        <v>0</v>
      </c>
      <c r="B552">
        <f>Formulas!B553</f>
        <v>0</v>
      </c>
      <c r="C552">
        <f>Formulas!C553</f>
        <v>0</v>
      </c>
      <c r="D552">
        <f>Formulas!AC553</f>
        <v>0</v>
      </c>
      <c r="E552">
        <f t="shared" si="8"/>
        <v>0</v>
      </c>
      <c r="F552">
        <f>COUNTIFS(Formulas!B$3:B$1000,'Stats for predictor'!B552,Formulas!C$3:C$1000,'Stats for predictor'!C552,Formulas!AC$3:AC$1000,4)</f>
        <v>0</v>
      </c>
      <c r="G552">
        <f>COUNTIFS(Formulas!B$3:B$1000,'Stats for predictor'!B552,Formulas!C$3:C$1000,'Stats for predictor'!C552,Formulas!AC$3:AC$1000,3)</f>
        <v>0</v>
      </c>
      <c r="H552">
        <f>COUNTIFS(Formulas!B$3:B$1000,'Stats for predictor'!B552,Formulas!C$3:C$1000,'Stats for predictor'!C552,Formulas!AC$3:AC$1000,2)</f>
        <v>0</v>
      </c>
      <c r="I552">
        <f>COUNTIFS(Formulas!B$3:B$1000,'Stats for predictor'!B552,Formulas!C$3:C$1000,'Stats for predictor'!C552,Formulas!AC$3:AC$1000,1)</f>
        <v>0</v>
      </c>
      <c r="J552">
        <f>COUNTIFS(Formulas!B$3:B$1000,'Stats for predictor'!B552,Formulas!C$3:C$1000,'Stats for predictor'!C552,Formulas!AC$3:AC$1000,0)</f>
        <v>888</v>
      </c>
      <c r="K552">
        <f>Formulas!P553</f>
        <v>0</v>
      </c>
      <c r="L552">
        <f>Formulas!R553</f>
        <v>0</v>
      </c>
      <c r="M552">
        <f>Formulas!T601</f>
        <v>0</v>
      </c>
      <c r="N552" s="15" t="e">
        <f>Formulas!V553</f>
        <v>#DIV/0!</v>
      </c>
      <c r="O552">
        <f>Formulas!U553</f>
        <v>0</v>
      </c>
      <c r="P552" s="15" t="e">
        <f>Formulas!W553</f>
        <v>#DIV/0!</v>
      </c>
    </row>
    <row r="553" spans="1:16">
      <c r="A553">
        <f>Formulas!A554</f>
        <v>0</v>
      </c>
      <c r="B553">
        <f>Formulas!B554</f>
        <v>0</v>
      </c>
      <c r="C553">
        <f>Formulas!C554</f>
        <v>0</v>
      </c>
      <c r="D553">
        <f>Formulas!AC554</f>
        <v>0</v>
      </c>
      <c r="E553">
        <f t="shared" si="8"/>
        <v>0</v>
      </c>
      <c r="F553">
        <f>COUNTIFS(Formulas!B$3:B$1000,'Stats for predictor'!B553,Formulas!C$3:C$1000,'Stats for predictor'!C553,Formulas!AC$3:AC$1000,4)</f>
        <v>0</v>
      </c>
      <c r="G553">
        <f>COUNTIFS(Formulas!B$3:B$1000,'Stats for predictor'!B553,Formulas!C$3:C$1000,'Stats for predictor'!C553,Formulas!AC$3:AC$1000,3)</f>
        <v>0</v>
      </c>
      <c r="H553">
        <f>COUNTIFS(Formulas!B$3:B$1000,'Stats for predictor'!B553,Formulas!C$3:C$1000,'Stats for predictor'!C553,Formulas!AC$3:AC$1000,2)</f>
        <v>0</v>
      </c>
      <c r="I553">
        <f>COUNTIFS(Formulas!B$3:B$1000,'Stats for predictor'!B553,Formulas!C$3:C$1000,'Stats for predictor'!C553,Formulas!AC$3:AC$1000,1)</f>
        <v>0</v>
      </c>
      <c r="J553">
        <f>COUNTIFS(Formulas!B$3:B$1000,'Stats for predictor'!B553,Formulas!C$3:C$1000,'Stats for predictor'!C553,Formulas!AC$3:AC$1000,0)</f>
        <v>888</v>
      </c>
      <c r="K553">
        <f>Formulas!P554</f>
        <v>0</v>
      </c>
      <c r="L553">
        <f>Formulas!R554</f>
        <v>0</v>
      </c>
      <c r="M553">
        <f>Formulas!T602</f>
        <v>0</v>
      </c>
      <c r="N553" s="15" t="e">
        <f>Formulas!V554</f>
        <v>#DIV/0!</v>
      </c>
      <c r="O553">
        <f>Formulas!U554</f>
        <v>0</v>
      </c>
      <c r="P553" s="15" t="e">
        <f>Formulas!W554</f>
        <v>#DIV/0!</v>
      </c>
    </row>
    <row r="554" spans="1:16">
      <c r="A554">
        <f>Formulas!A555</f>
        <v>0</v>
      </c>
      <c r="B554">
        <f>Formulas!B555</f>
        <v>0</v>
      </c>
      <c r="C554">
        <f>Formulas!C555</f>
        <v>0</v>
      </c>
      <c r="D554">
        <f>Formulas!AC555</f>
        <v>0</v>
      </c>
      <c r="E554">
        <f t="shared" si="8"/>
        <v>0</v>
      </c>
      <c r="F554">
        <f>COUNTIFS(Formulas!B$3:B$1000,'Stats for predictor'!B554,Formulas!C$3:C$1000,'Stats for predictor'!C554,Formulas!AC$3:AC$1000,4)</f>
        <v>0</v>
      </c>
      <c r="G554">
        <f>COUNTIFS(Formulas!B$3:B$1000,'Stats for predictor'!B554,Formulas!C$3:C$1000,'Stats for predictor'!C554,Formulas!AC$3:AC$1000,3)</f>
        <v>0</v>
      </c>
      <c r="H554">
        <f>COUNTIFS(Formulas!B$3:B$1000,'Stats for predictor'!B554,Formulas!C$3:C$1000,'Stats for predictor'!C554,Formulas!AC$3:AC$1000,2)</f>
        <v>0</v>
      </c>
      <c r="I554">
        <f>COUNTIFS(Formulas!B$3:B$1000,'Stats for predictor'!B554,Formulas!C$3:C$1000,'Stats for predictor'!C554,Formulas!AC$3:AC$1000,1)</f>
        <v>0</v>
      </c>
      <c r="J554">
        <f>COUNTIFS(Formulas!B$3:B$1000,'Stats for predictor'!B554,Formulas!C$3:C$1000,'Stats for predictor'!C554,Formulas!AC$3:AC$1000,0)</f>
        <v>888</v>
      </c>
      <c r="K554">
        <f>Formulas!P555</f>
        <v>0</v>
      </c>
      <c r="L554">
        <f>Formulas!R555</f>
        <v>0</v>
      </c>
      <c r="M554">
        <f>Formulas!T603</f>
        <v>0</v>
      </c>
      <c r="N554" s="15" t="e">
        <f>Formulas!V555</f>
        <v>#DIV/0!</v>
      </c>
      <c r="O554">
        <f>Formulas!U555</f>
        <v>0</v>
      </c>
      <c r="P554" s="15" t="e">
        <f>Formulas!W555</f>
        <v>#DIV/0!</v>
      </c>
    </row>
    <row r="555" spans="1:16">
      <c r="A555">
        <f>Formulas!A556</f>
        <v>0</v>
      </c>
      <c r="B555">
        <f>Formulas!B556</f>
        <v>0</v>
      </c>
      <c r="C555">
        <f>Formulas!C556</f>
        <v>0</v>
      </c>
      <c r="D555">
        <f>Formulas!AC556</f>
        <v>0</v>
      </c>
      <c r="E555">
        <f t="shared" si="8"/>
        <v>0</v>
      </c>
      <c r="F555">
        <f>COUNTIFS(Formulas!B$3:B$1000,'Stats for predictor'!B555,Formulas!C$3:C$1000,'Stats for predictor'!C555,Formulas!AC$3:AC$1000,4)</f>
        <v>0</v>
      </c>
      <c r="G555">
        <f>COUNTIFS(Formulas!B$3:B$1000,'Stats for predictor'!B555,Formulas!C$3:C$1000,'Stats for predictor'!C555,Formulas!AC$3:AC$1000,3)</f>
        <v>0</v>
      </c>
      <c r="H555">
        <f>COUNTIFS(Formulas!B$3:B$1000,'Stats for predictor'!B555,Formulas!C$3:C$1000,'Stats for predictor'!C555,Formulas!AC$3:AC$1000,2)</f>
        <v>0</v>
      </c>
      <c r="I555">
        <f>COUNTIFS(Formulas!B$3:B$1000,'Stats for predictor'!B555,Formulas!C$3:C$1000,'Stats for predictor'!C555,Formulas!AC$3:AC$1000,1)</f>
        <v>0</v>
      </c>
      <c r="J555">
        <f>COUNTIFS(Formulas!B$3:B$1000,'Stats for predictor'!B555,Formulas!C$3:C$1000,'Stats for predictor'!C555,Formulas!AC$3:AC$1000,0)</f>
        <v>888</v>
      </c>
      <c r="K555">
        <f>Formulas!P556</f>
        <v>0</v>
      </c>
      <c r="L555">
        <f>Formulas!R556</f>
        <v>0</v>
      </c>
      <c r="M555">
        <f>Formulas!T604</f>
        <v>0</v>
      </c>
      <c r="N555" s="15" t="e">
        <f>Formulas!V556</f>
        <v>#DIV/0!</v>
      </c>
      <c r="O555">
        <f>Formulas!U556</f>
        <v>0</v>
      </c>
      <c r="P555" s="15" t="e">
        <f>Formulas!W556</f>
        <v>#DIV/0!</v>
      </c>
    </row>
    <row r="556" spans="1:16">
      <c r="A556">
        <f>Formulas!A557</f>
        <v>0</v>
      </c>
      <c r="B556">
        <f>Formulas!B557</f>
        <v>0</v>
      </c>
      <c r="C556">
        <f>Formulas!C557</f>
        <v>0</v>
      </c>
      <c r="D556">
        <f>Formulas!AC557</f>
        <v>0</v>
      </c>
      <c r="E556">
        <f t="shared" si="8"/>
        <v>0</v>
      </c>
      <c r="F556">
        <f>COUNTIFS(Formulas!B$3:B$1000,'Stats for predictor'!B556,Formulas!C$3:C$1000,'Stats for predictor'!C556,Formulas!AC$3:AC$1000,4)</f>
        <v>0</v>
      </c>
      <c r="G556">
        <f>COUNTIFS(Formulas!B$3:B$1000,'Stats for predictor'!B556,Formulas!C$3:C$1000,'Stats for predictor'!C556,Formulas!AC$3:AC$1000,3)</f>
        <v>0</v>
      </c>
      <c r="H556">
        <f>COUNTIFS(Formulas!B$3:B$1000,'Stats for predictor'!B556,Formulas!C$3:C$1000,'Stats for predictor'!C556,Formulas!AC$3:AC$1000,2)</f>
        <v>0</v>
      </c>
      <c r="I556">
        <f>COUNTIFS(Formulas!B$3:B$1000,'Stats for predictor'!B556,Formulas!C$3:C$1000,'Stats for predictor'!C556,Formulas!AC$3:AC$1000,1)</f>
        <v>0</v>
      </c>
      <c r="J556">
        <f>COUNTIFS(Formulas!B$3:B$1000,'Stats for predictor'!B556,Formulas!C$3:C$1000,'Stats for predictor'!C556,Formulas!AC$3:AC$1000,0)</f>
        <v>888</v>
      </c>
      <c r="K556">
        <f>Formulas!P557</f>
        <v>0</v>
      </c>
      <c r="L556">
        <f>Formulas!R557</f>
        <v>0</v>
      </c>
      <c r="M556">
        <f>Formulas!T605</f>
        <v>0</v>
      </c>
      <c r="N556" s="15" t="e">
        <f>Formulas!V557</f>
        <v>#DIV/0!</v>
      </c>
      <c r="O556">
        <f>Formulas!U557</f>
        <v>0</v>
      </c>
      <c r="P556" s="15" t="e">
        <f>Formulas!W557</f>
        <v>#DIV/0!</v>
      </c>
    </row>
    <row r="557" spans="1:16">
      <c r="A557">
        <f>Formulas!A558</f>
        <v>0</v>
      </c>
      <c r="B557">
        <f>Formulas!B558</f>
        <v>0</v>
      </c>
      <c r="C557">
        <f>Formulas!C558</f>
        <v>0</v>
      </c>
      <c r="D557">
        <f>Formulas!AC558</f>
        <v>0</v>
      </c>
      <c r="E557">
        <f t="shared" si="8"/>
        <v>0</v>
      </c>
      <c r="F557">
        <f>COUNTIFS(Formulas!B$3:B$1000,'Stats for predictor'!B557,Formulas!C$3:C$1000,'Stats for predictor'!C557,Formulas!AC$3:AC$1000,4)</f>
        <v>0</v>
      </c>
      <c r="G557">
        <f>COUNTIFS(Formulas!B$3:B$1000,'Stats for predictor'!B557,Formulas!C$3:C$1000,'Stats for predictor'!C557,Formulas!AC$3:AC$1000,3)</f>
        <v>0</v>
      </c>
      <c r="H557">
        <f>COUNTIFS(Formulas!B$3:B$1000,'Stats for predictor'!B557,Formulas!C$3:C$1000,'Stats for predictor'!C557,Formulas!AC$3:AC$1000,2)</f>
        <v>0</v>
      </c>
      <c r="I557">
        <f>COUNTIFS(Formulas!B$3:B$1000,'Stats for predictor'!B557,Formulas!C$3:C$1000,'Stats for predictor'!C557,Formulas!AC$3:AC$1000,1)</f>
        <v>0</v>
      </c>
      <c r="J557">
        <f>COUNTIFS(Formulas!B$3:B$1000,'Stats for predictor'!B557,Formulas!C$3:C$1000,'Stats for predictor'!C557,Formulas!AC$3:AC$1000,0)</f>
        <v>888</v>
      </c>
      <c r="K557">
        <f>Formulas!P558</f>
        <v>0</v>
      </c>
      <c r="L557">
        <f>Formulas!R558</f>
        <v>0</v>
      </c>
      <c r="M557">
        <f>Formulas!T606</f>
        <v>0</v>
      </c>
      <c r="N557" s="15" t="e">
        <f>Formulas!V558</f>
        <v>#DIV/0!</v>
      </c>
      <c r="O557">
        <f>Formulas!U558</f>
        <v>0</v>
      </c>
      <c r="P557" s="15" t="e">
        <f>Formulas!W558</f>
        <v>#DIV/0!</v>
      </c>
    </row>
    <row r="558" spans="1:16">
      <c r="A558">
        <f>Formulas!A559</f>
        <v>0</v>
      </c>
      <c r="B558">
        <f>Formulas!B559</f>
        <v>0</v>
      </c>
      <c r="C558">
        <f>Formulas!C559</f>
        <v>0</v>
      </c>
      <c r="D558">
        <f>Formulas!AC559</f>
        <v>0</v>
      </c>
      <c r="E558">
        <f t="shared" si="8"/>
        <v>0</v>
      </c>
      <c r="F558">
        <f>COUNTIFS(Formulas!B$3:B$1000,'Stats for predictor'!B558,Formulas!C$3:C$1000,'Stats for predictor'!C558,Formulas!AC$3:AC$1000,4)</f>
        <v>0</v>
      </c>
      <c r="G558">
        <f>COUNTIFS(Formulas!B$3:B$1000,'Stats for predictor'!B558,Formulas!C$3:C$1000,'Stats for predictor'!C558,Formulas!AC$3:AC$1000,3)</f>
        <v>0</v>
      </c>
      <c r="H558">
        <f>COUNTIFS(Formulas!B$3:B$1000,'Stats for predictor'!B558,Formulas!C$3:C$1000,'Stats for predictor'!C558,Formulas!AC$3:AC$1000,2)</f>
        <v>0</v>
      </c>
      <c r="I558">
        <f>COUNTIFS(Formulas!B$3:B$1000,'Stats for predictor'!B558,Formulas!C$3:C$1000,'Stats for predictor'!C558,Formulas!AC$3:AC$1000,1)</f>
        <v>0</v>
      </c>
      <c r="J558">
        <f>COUNTIFS(Formulas!B$3:B$1000,'Stats for predictor'!B558,Formulas!C$3:C$1000,'Stats for predictor'!C558,Formulas!AC$3:AC$1000,0)</f>
        <v>888</v>
      </c>
      <c r="K558">
        <f>Formulas!P559</f>
        <v>0</v>
      </c>
      <c r="L558">
        <f>Formulas!R559</f>
        <v>0</v>
      </c>
      <c r="M558">
        <f>Formulas!T607</f>
        <v>0</v>
      </c>
      <c r="N558" s="15" t="e">
        <f>Formulas!V559</f>
        <v>#DIV/0!</v>
      </c>
      <c r="O558">
        <f>Formulas!U559</f>
        <v>0</v>
      </c>
      <c r="P558" s="15" t="e">
        <f>Formulas!W559</f>
        <v>#DIV/0!</v>
      </c>
    </row>
    <row r="559" spans="1:16">
      <c r="A559">
        <f>Formulas!A560</f>
        <v>0</v>
      </c>
      <c r="B559">
        <f>Formulas!B560</f>
        <v>0</v>
      </c>
      <c r="C559">
        <f>Formulas!C560</f>
        <v>0</v>
      </c>
      <c r="D559">
        <f>Formulas!AC560</f>
        <v>0</v>
      </c>
      <c r="E559">
        <f t="shared" si="8"/>
        <v>0</v>
      </c>
      <c r="F559">
        <f>COUNTIFS(Formulas!B$3:B$1000,'Stats for predictor'!B559,Formulas!C$3:C$1000,'Stats for predictor'!C559,Formulas!AC$3:AC$1000,4)</f>
        <v>0</v>
      </c>
      <c r="G559">
        <f>COUNTIFS(Formulas!B$3:B$1000,'Stats for predictor'!B559,Formulas!C$3:C$1000,'Stats for predictor'!C559,Formulas!AC$3:AC$1000,3)</f>
        <v>0</v>
      </c>
      <c r="H559">
        <f>COUNTIFS(Formulas!B$3:B$1000,'Stats for predictor'!B559,Formulas!C$3:C$1000,'Stats for predictor'!C559,Formulas!AC$3:AC$1000,2)</f>
        <v>0</v>
      </c>
      <c r="I559">
        <f>COUNTIFS(Formulas!B$3:B$1000,'Stats for predictor'!B559,Formulas!C$3:C$1000,'Stats for predictor'!C559,Formulas!AC$3:AC$1000,1)</f>
        <v>0</v>
      </c>
      <c r="J559">
        <f>COUNTIFS(Formulas!B$3:B$1000,'Stats for predictor'!B559,Formulas!C$3:C$1000,'Stats for predictor'!C559,Formulas!AC$3:AC$1000,0)</f>
        <v>888</v>
      </c>
      <c r="K559">
        <f>Formulas!P560</f>
        <v>0</v>
      </c>
      <c r="L559">
        <f>Formulas!R560</f>
        <v>0</v>
      </c>
      <c r="M559">
        <f>Formulas!T608</f>
        <v>0</v>
      </c>
      <c r="N559" s="15" t="e">
        <f>Formulas!V560</f>
        <v>#DIV/0!</v>
      </c>
      <c r="O559">
        <f>Formulas!U560</f>
        <v>0</v>
      </c>
      <c r="P559" s="15" t="e">
        <f>Formulas!W560</f>
        <v>#DIV/0!</v>
      </c>
    </row>
    <row r="560" spans="1:16">
      <c r="A560">
        <f>Formulas!A561</f>
        <v>0</v>
      </c>
      <c r="B560">
        <f>Formulas!B561</f>
        <v>0</v>
      </c>
      <c r="C560">
        <f>Formulas!C561</f>
        <v>0</v>
      </c>
      <c r="D560">
        <f>Formulas!AC561</f>
        <v>0</v>
      </c>
      <c r="E560">
        <f t="shared" si="8"/>
        <v>0</v>
      </c>
      <c r="F560">
        <f>COUNTIFS(Formulas!B$3:B$1000,'Stats for predictor'!B560,Formulas!C$3:C$1000,'Stats for predictor'!C560,Formulas!AC$3:AC$1000,4)</f>
        <v>0</v>
      </c>
      <c r="G560">
        <f>COUNTIFS(Formulas!B$3:B$1000,'Stats for predictor'!B560,Formulas!C$3:C$1000,'Stats for predictor'!C560,Formulas!AC$3:AC$1000,3)</f>
        <v>0</v>
      </c>
      <c r="H560">
        <f>COUNTIFS(Formulas!B$3:B$1000,'Stats for predictor'!B560,Formulas!C$3:C$1000,'Stats for predictor'!C560,Formulas!AC$3:AC$1000,2)</f>
        <v>0</v>
      </c>
      <c r="I560">
        <f>COUNTIFS(Formulas!B$3:B$1000,'Stats for predictor'!B560,Formulas!C$3:C$1000,'Stats for predictor'!C560,Formulas!AC$3:AC$1000,1)</f>
        <v>0</v>
      </c>
      <c r="J560">
        <f>COUNTIFS(Formulas!B$3:B$1000,'Stats for predictor'!B560,Formulas!C$3:C$1000,'Stats for predictor'!C560,Formulas!AC$3:AC$1000,0)</f>
        <v>888</v>
      </c>
      <c r="K560">
        <f>Formulas!P561</f>
        <v>0</v>
      </c>
      <c r="L560">
        <f>Formulas!R561</f>
        <v>0</v>
      </c>
      <c r="M560">
        <f>Formulas!T609</f>
        <v>0</v>
      </c>
      <c r="N560" s="15" t="e">
        <f>Formulas!V561</f>
        <v>#DIV/0!</v>
      </c>
      <c r="O560">
        <f>Formulas!U561</f>
        <v>0</v>
      </c>
      <c r="P560" s="15" t="e">
        <f>Formulas!W561</f>
        <v>#DIV/0!</v>
      </c>
    </row>
    <row r="561" spans="1:16">
      <c r="A561">
        <f>Formulas!A562</f>
        <v>0</v>
      </c>
      <c r="B561">
        <f>Formulas!B562</f>
        <v>0</v>
      </c>
      <c r="C561">
        <f>Formulas!C562</f>
        <v>0</v>
      </c>
      <c r="D561">
        <f>Formulas!AC562</f>
        <v>0</v>
      </c>
      <c r="E561">
        <f t="shared" si="8"/>
        <v>0</v>
      </c>
      <c r="F561">
        <f>COUNTIFS(Formulas!B$3:B$1000,'Stats for predictor'!B561,Formulas!C$3:C$1000,'Stats for predictor'!C561,Formulas!AC$3:AC$1000,4)</f>
        <v>0</v>
      </c>
      <c r="G561">
        <f>COUNTIFS(Formulas!B$3:B$1000,'Stats for predictor'!B561,Formulas!C$3:C$1000,'Stats for predictor'!C561,Formulas!AC$3:AC$1000,3)</f>
        <v>0</v>
      </c>
      <c r="H561">
        <f>COUNTIFS(Formulas!B$3:B$1000,'Stats for predictor'!B561,Formulas!C$3:C$1000,'Stats for predictor'!C561,Formulas!AC$3:AC$1000,2)</f>
        <v>0</v>
      </c>
      <c r="I561">
        <f>COUNTIFS(Formulas!B$3:B$1000,'Stats for predictor'!B561,Formulas!C$3:C$1000,'Stats for predictor'!C561,Formulas!AC$3:AC$1000,1)</f>
        <v>0</v>
      </c>
      <c r="J561">
        <f>COUNTIFS(Formulas!B$3:B$1000,'Stats for predictor'!B561,Formulas!C$3:C$1000,'Stats for predictor'!C561,Formulas!AC$3:AC$1000,0)</f>
        <v>888</v>
      </c>
      <c r="K561">
        <f>Formulas!P562</f>
        <v>0</v>
      </c>
      <c r="L561">
        <f>Formulas!R562</f>
        <v>0</v>
      </c>
      <c r="M561">
        <f>Formulas!T610</f>
        <v>0</v>
      </c>
      <c r="N561" s="15" t="e">
        <f>Formulas!V562</f>
        <v>#DIV/0!</v>
      </c>
      <c r="O561">
        <f>Formulas!U562</f>
        <v>0</v>
      </c>
      <c r="P561" s="15" t="e">
        <f>Formulas!W562</f>
        <v>#DIV/0!</v>
      </c>
    </row>
    <row r="562" spans="1:16">
      <c r="A562">
        <f>Formulas!A563</f>
        <v>0</v>
      </c>
      <c r="B562">
        <f>Formulas!B563</f>
        <v>0</v>
      </c>
      <c r="C562">
        <f>Formulas!C563</f>
        <v>0</v>
      </c>
      <c r="D562">
        <f>Formulas!AC563</f>
        <v>0</v>
      </c>
      <c r="E562">
        <f t="shared" si="8"/>
        <v>0</v>
      </c>
      <c r="F562">
        <f>COUNTIFS(Formulas!B$3:B$1000,'Stats for predictor'!B562,Formulas!C$3:C$1000,'Stats for predictor'!C562,Formulas!AC$3:AC$1000,4)</f>
        <v>0</v>
      </c>
      <c r="G562">
        <f>COUNTIFS(Formulas!B$3:B$1000,'Stats for predictor'!B562,Formulas!C$3:C$1000,'Stats for predictor'!C562,Formulas!AC$3:AC$1000,3)</f>
        <v>0</v>
      </c>
      <c r="H562">
        <f>COUNTIFS(Formulas!B$3:B$1000,'Stats for predictor'!B562,Formulas!C$3:C$1000,'Stats for predictor'!C562,Formulas!AC$3:AC$1000,2)</f>
        <v>0</v>
      </c>
      <c r="I562">
        <f>COUNTIFS(Formulas!B$3:B$1000,'Stats for predictor'!B562,Formulas!C$3:C$1000,'Stats for predictor'!C562,Formulas!AC$3:AC$1000,1)</f>
        <v>0</v>
      </c>
      <c r="J562">
        <f>COUNTIFS(Formulas!B$3:B$1000,'Stats for predictor'!B562,Formulas!C$3:C$1000,'Stats for predictor'!C562,Formulas!AC$3:AC$1000,0)</f>
        <v>888</v>
      </c>
      <c r="K562">
        <f>Formulas!P563</f>
        <v>0</v>
      </c>
      <c r="L562">
        <f>Formulas!R563</f>
        <v>0</v>
      </c>
      <c r="M562">
        <f>Formulas!T611</f>
        <v>0</v>
      </c>
      <c r="N562" s="15" t="e">
        <f>Formulas!V563</f>
        <v>#DIV/0!</v>
      </c>
      <c r="O562">
        <f>Formulas!U563</f>
        <v>0</v>
      </c>
      <c r="P562" s="15" t="e">
        <f>Formulas!W563</f>
        <v>#DIV/0!</v>
      </c>
    </row>
    <row r="563" spans="1:16">
      <c r="A563">
        <f>Formulas!A564</f>
        <v>0</v>
      </c>
      <c r="B563">
        <f>Formulas!B564</f>
        <v>0</v>
      </c>
      <c r="C563">
        <f>Formulas!C564</f>
        <v>0</v>
      </c>
      <c r="D563">
        <f>Formulas!AC564</f>
        <v>0</v>
      </c>
      <c r="E563">
        <f t="shared" si="8"/>
        <v>0</v>
      </c>
      <c r="F563">
        <f>COUNTIFS(Formulas!B$3:B$1000,'Stats for predictor'!B563,Formulas!C$3:C$1000,'Stats for predictor'!C563,Formulas!AC$3:AC$1000,4)</f>
        <v>0</v>
      </c>
      <c r="G563">
        <f>COUNTIFS(Formulas!B$3:B$1000,'Stats for predictor'!B563,Formulas!C$3:C$1000,'Stats for predictor'!C563,Formulas!AC$3:AC$1000,3)</f>
        <v>0</v>
      </c>
      <c r="H563">
        <f>COUNTIFS(Formulas!B$3:B$1000,'Stats for predictor'!B563,Formulas!C$3:C$1000,'Stats for predictor'!C563,Formulas!AC$3:AC$1000,2)</f>
        <v>0</v>
      </c>
      <c r="I563">
        <f>COUNTIFS(Formulas!B$3:B$1000,'Stats for predictor'!B563,Formulas!C$3:C$1000,'Stats for predictor'!C563,Formulas!AC$3:AC$1000,1)</f>
        <v>0</v>
      </c>
      <c r="J563">
        <f>COUNTIFS(Formulas!B$3:B$1000,'Stats for predictor'!B563,Formulas!C$3:C$1000,'Stats for predictor'!C563,Formulas!AC$3:AC$1000,0)</f>
        <v>888</v>
      </c>
      <c r="K563">
        <f>Formulas!P564</f>
        <v>0</v>
      </c>
      <c r="L563">
        <f>Formulas!R564</f>
        <v>0</v>
      </c>
      <c r="M563">
        <f>Formulas!T612</f>
        <v>0</v>
      </c>
      <c r="N563" s="15" t="e">
        <f>Formulas!V564</f>
        <v>#DIV/0!</v>
      </c>
      <c r="O563">
        <f>Formulas!U564</f>
        <v>0</v>
      </c>
      <c r="P563" s="15" t="e">
        <f>Formulas!W564</f>
        <v>#DIV/0!</v>
      </c>
    </row>
    <row r="564" spans="1:16">
      <c r="A564">
        <f>Formulas!A565</f>
        <v>0</v>
      </c>
      <c r="B564">
        <f>Formulas!B565</f>
        <v>0</v>
      </c>
      <c r="C564">
        <f>Formulas!C565</f>
        <v>0</v>
      </c>
      <c r="D564">
        <f>Formulas!AC565</f>
        <v>0</v>
      </c>
      <c r="E564">
        <f t="shared" si="8"/>
        <v>0</v>
      </c>
      <c r="F564">
        <f>COUNTIFS(Formulas!B$3:B$1000,'Stats for predictor'!B564,Formulas!C$3:C$1000,'Stats for predictor'!C564,Formulas!AC$3:AC$1000,4)</f>
        <v>0</v>
      </c>
      <c r="G564">
        <f>COUNTIFS(Formulas!B$3:B$1000,'Stats for predictor'!B564,Formulas!C$3:C$1000,'Stats for predictor'!C564,Formulas!AC$3:AC$1000,3)</f>
        <v>0</v>
      </c>
      <c r="H564">
        <f>COUNTIFS(Formulas!B$3:B$1000,'Stats for predictor'!B564,Formulas!C$3:C$1000,'Stats for predictor'!C564,Formulas!AC$3:AC$1000,2)</f>
        <v>0</v>
      </c>
      <c r="I564">
        <f>COUNTIFS(Formulas!B$3:B$1000,'Stats for predictor'!B564,Formulas!C$3:C$1000,'Stats for predictor'!C564,Formulas!AC$3:AC$1000,1)</f>
        <v>0</v>
      </c>
      <c r="J564">
        <f>COUNTIFS(Formulas!B$3:B$1000,'Stats for predictor'!B564,Formulas!C$3:C$1000,'Stats for predictor'!C564,Formulas!AC$3:AC$1000,0)</f>
        <v>888</v>
      </c>
      <c r="K564">
        <f>Formulas!P565</f>
        <v>0</v>
      </c>
      <c r="L564">
        <f>Formulas!R565</f>
        <v>0</v>
      </c>
      <c r="M564">
        <f>Formulas!T613</f>
        <v>0</v>
      </c>
      <c r="N564" s="15" t="e">
        <f>Formulas!V565</f>
        <v>#DIV/0!</v>
      </c>
      <c r="O564">
        <f>Formulas!U565</f>
        <v>0</v>
      </c>
      <c r="P564" s="15" t="e">
        <f>Formulas!W565</f>
        <v>#DIV/0!</v>
      </c>
    </row>
    <row r="565" spans="1:16">
      <c r="A565">
        <f>Formulas!A566</f>
        <v>0</v>
      </c>
      <c r="B565">
        <f>Formulas!B566</f>
        <v>0</v>
      </c>
      <c r="C565">
        <f>Formulas!C566</f>
        <v>0</v>
      </c>
      <c r="D565">
        <f>Formulas!AC566</f>
        <v>0</v>
      </c>
      <c r="E565">
        <f t="shared" si="8"/>
        <v>0</v>
      </c>
      <c r="F565">
        <f>COUNTIFS(Formulas!B$3:B$1000,'Stats for predictor'!B565,Formulas!C$3:C$1000,'Stats for predictor'!C565,Formulas!AC$3:AC$1000,4)</f>
        <v>0</v>
      </c>
      <c r="G565">
        <f>COUNTIFS(Formulas!B$3:B$1000,'Stats for predictor'!B565,Formulas!C$3:C$1000,'Stats for predictor'!C565,Formulas!AC$3:AC$1000,3)</f>
        <v>0</v>
      </c>
      <c r="H565">
        <f>COUNTIFS(Formulas!B$3:B$1000,'Stats for predictor'!B565,Formulas!C$3:C$1000,'Stats for predictor'!C565,Formulas!AC$3:AC$1000,2)</f>
        <v>0</v>
      </c>
      <c r="I565">
        <f>COUNTIFS(Formulas!B$3:B$1000,'Stats for predictor'!B565,Formulas!C$3:C$1000,'Stats for predictor'!C565,Formulas!AC$3:AC$1000,1)</f>
        <v>0</v>
      </c>
      <c r="J565">
        <f>COUNTIFS(Formulas!B$3:B$1000,'Stats for predictor'!B565,Formulas!C$3:C$1000,'Stats for predictor'!C565,Formulas!AC$3:AC$1000,0)</f>
        <v>888</v>
      </c>
      <c r="K565">
        <f>Formulas!P566</f>
        <v>0</v>
      </c>
      <c r="L565">
        <f>Formulas!R566</f>
        <v>0</v>
      </c>
      <c r="M565">
        <f>Formulas!T614</f>
        <v>0</v>
      </c>
      <c r="N565" s="15" t="e">
        <f>Formulas!V566</f>
        <v>#DIV/0!</v>
      </c>
      <c r="O565">
        <f>Formulas!U566</f>
        <v>0</v>
      </c>
      <c r="P565" s="15" t="e">
        <f>Formulas!W566</f>
        <v>#DIV/0!</v>
      </c>
    </row>
    <row r="566" spans="1:16">
      <c r="A566">
        <f>Formulas!A567</f>
        <v>0</v>
      </c>
      <c r="B566">
        <f>Formulas!B567</f>
        <v>0</v>
      </c>
      <c r="C566">
        <f>Formulas!C567</f>
        <v>0</v>
      </c>
      <c r="D566">
        <f>Formulas!AC567</f>
        <v>0</v>
      </c>
      <c r="E566">
        <f t="shared" si="8"/>
        <v>0</v>
      </c>
      <c r="F566">
        <f>COUNTIFS(Formulas!B$3:B$1000,'Stats for predictor'!B566,Formulas!C$3:C$1000,'Stats for predictor'!C566,Formulas!AC$3:AC$1000,4)</f>
        <v>0</v>
      </c>
      <c r="G566">
        <f>COUNTIFS(Formulas!B$3:B$1000,'Stats for predictor'!B566,Formulas!C$3:C$1000,'Stats for predictor'!C566,Formulas!AC$3:AC$1000,3)</f>
        <v>0</v>
      </c>
      <c r="H566">
        <f>COUNTIFS(Formulas!B$3:B$1000,'Stats for predictor'!B566,Formulas!C$3:C$1000,'Stats for predictor'!C566,Formulas!AC$3:AC$1000,2)</f>
        <v>0</v>
      </c>
      <c r="I566">
        <f>COUNTIFS(Formulas!B$3:B$1000,'Stats for predictor'!B566,Formulas!C$3:C$1000,'Stats for predictor'!C566,Formulas!AC$3:AC$1000,1)</f>
        <v>0</v>
      </c>
      <c r="J566">
        <f>COUNTIFS(Formulas!B$3:B$1000,'Stats for predictor'!B566,Formulas!C$3:C$1000,'Stats for predictor'!C566,Formulas!AC$3:AC$1000,0)</f>
        <v>888</v>
      </c>
      <c r="K566">
        <f>Formulas!P567</f>
        <v>0</v>
      </c>
      <c r="L566">
        <f>Formulas!R567</f>
        <v>0</v>
      </c>
      <c r="M566">
        <f>Formulas!T615</f>
        <v>0</v>
      </c>
      <c r="N566" s="15" t="e">
        <f>Formulas!V567</f>
        <v>#DIV/0!</v>
      </c>
      <c r="O566">
        <f>Formulas!U567</f>
        <v>0</v>
      </c>
      <c r="P566" s="15" t="e">
        <f>Formulas!W567</f>
        <v>#DIV/0!</v>
      </c>
    </row>
    <row r="567" spans="1:16">
      <c r="A567">
        <f>Formulas!A568</f>
        <v>0</v>
      </c>
      <c r="B567">
        <f>Formulas!B568</f>
        <v>0</v>
      </c>
      <c r="C567">
        <f>Formulas!C568</f>
        <v>0</v>
      </c>
      <c r="D567">
        <f>Formulas!AC568</f>
        <v>0</v>
      </c>
      <c r="E567">
        <f t="shared" si="8"/>
        <v>0</v>
      </c>
      <c r="F567">
        <f>COUNTIFS(Formulas!B$3:B$1000,'Stats for predictor'!B567,Formulas!C$3:C$1000,'Stats for predictor'!C567,Formulas!AC$3:AC$1000,4)</f>
        <v>0</v>
      </c>
      <c r="G567">
        <f>COUNTIFS(Formulas!B$3:B$1000,'Stats for predictor'!B567,Formulas!C$3:C$1000,'Stats for predictor'!C567,Formulas!AC$3:AC$1000,3)</f>
        <v>0</v>
      </c>
      <c r="H567">
        <f>COUNTIFS(Formulas!B$3:B$1000,'Stats for predictor'!B567,Formulas!C$3:C$1000,'Stats for predictor'!C567,Formulas!AC$3:AC$1000,2)</f>
        <v>0</v>
      </c>
      <c r="I567">
        <f>COUNTIFS(Formulas!B$3:B$1000,'Stats for predictor'!B567,Formulas!C$3:C$1000,'Stats for predictor'!C567,Formulas!AC$3:AC$1000,1)</f>
        <v>0</v>
      </c>
      <c r="J567">
        <f>COUNTIFS(Formulas!B$3:B$1000,'Stats for predictor'!B567,Formulas!C$3:C$1000,'Stats for predictor'!C567,Formulas!AC$3:AC$1000,0)</f>
        <v>888</v>
      </c>
      <c r="K567">
        <f>Formulas!P568</f>
        <v>0</v>
      </c>
      <c r="L567">
        <f>Formulas!R568</f>
        <v>0</v>
      </c>
      <c r="M567">
        <f>Formulas!T616</f>
        <v>0</v>
      </c>
      <c r="N567" s="15" t="e">
        <f>Formulas!V568</f>
        <v>#DIV/0!</v>
      </c>
      <c r="O567">
        <f>Formulas!U568</f>
        <v>0</v>
      </c>
      <c r="P567" s="15" t="e">
        <f>Formulas!W568</f>
        <v>#DIV/0!</v>
      </c>
    </row>
    <row r="568" spans="1:16">
      <c r="A568">
        <f>Formulas!A569</f>
        <v>0</v>
      </c>
      <c r="B568">
        <f>Formulas!B569</f>
        <v>0</v>
      </c>
      <c r="C568">
        <f>Formulas!C569</f>
        <v>0</v>
      </c>
      <c r="D568">
        <f>Formulas!AC569</f>
        <v>0</v>
      </c>
      <c r="E568">
        <f t="shared" si="8"/>
        <v>0</v>
      </c>
      <c r="F568">
        <f>COUNTIFS(Formulas!B$3:B$1000,'Stats for predictor'!B568,Formulas!C$3:C$1000,'Stats for predictor'!C568,Formulas!AC$3:AC$1000,4)</f>
        <v>0</v>
      </c>
      <c r="G568">
        <f>COUNTIFS(Formulas!B$3:B$1000,'Stats for predictor'!B568,Formulas!C$3:C$1000,'Stats for predictor'!C568,Formulas!AC$3:AC$1000,3)</f>
        <v>0</v>
      </c>
      <c r="H568">
        <f>COUNTIFS(Formulas!B$3:B$1000,'Stats for predictor'!B568,Formulas!C$3:C$1000,'Stats for predictor'!C568,Formulas!AC$3:AC$1000,2)</f>
        <v>0</v>
      </c>
      <c r="I568">
        <f>COUNTIFS(Formulas!B$3:B$1000,'Stats for predictor'!B568,Formulas!C$3:C$1000,'Stats for predictor'!C568,Formulas!AC$3:AC$1000,1)</f>
        <v>0</v>
      </c>
      <c r="J568">
        <f>COUNTIFS(Formulas!B$3:B$1000,'Stats for predictor'!B568,Formulas!C$3:C$1000,'Stats for predictor'!C568,Formulas!AC$3:AC$1000,0)</f>
        <v>888</v>
      </c>
      <c r="K568">
        <f>Formulas!P569</f>
        <v>0</v>
      </c>
      <c r="L568">
        <f>Formulas!R569</f>
        <v>0</v>
      </c>
      <c r="M568">
        <f>Formulas!T617</f>
        <v>0</v>
      </c>
      <c r="N568" s="15" t="e">
        <f>Formulas!V569</f>
        <v>#DIV/0!</v>
      </c>
      <c r="O568">
        <f>Formulas!U569</f>
        <v>0</v>
      </c>
      <c r="P568" s="15" t="e">
        <f>Formulas!W569</f>
        <v>#DIV/0!</v>
      </c>
    </row>
    <row r="569" spans="1:16">
      <c r="A569">
        <f>Formulas!A570</f>
        <v>0</v>
      </c>
      <c r="B569">
        <f>Formulas!B570</f>
        <v>0</v>
      </c>
      <c r="C569">
        <f>Formulas!C570</f>
        <v>0</v>
      </c>
      <c r="D569">
        <f>Formulas!AC570</f>
        <v>0</v>
      </c>
      <c r="E569">
        <f t="shared" si="8"/>
        <v>0</v>
      </c>
      <c r="F569">
        <f>COUNTIFS(Formulas!B$3:B$1000,'Stats for predictor'!B569,Formulas!C$3:C$1000,'Stats for predictor'!C569,Formulas!AC$3:AC$1000,4)</f>
        <v>0</v>
      </c>
      <c r="G569">
        <f>COUNTIFS(Formulas!B$3:B$1000,'Stats for predictor'!B569,Formulas!C$3:C$1000,'Stats for predictor'!C569,Formulas!AC$3:AC$1000,3)</f>
        <v>0</v>
      </c>
      <c r="H569">
        <f>COUNTIFS(Formulas!B$3:B$1000,'Stats for predictor'!B569,Formulas!C$3:C$1000,'Stats for predictor'!C569,Formulas!AC$3:AC$1000,2)</f>
        <v>0</v>
      </c>
      <c r="I569">
        <f>COUNTIFS(Formulas!B$3:B$1000,'Stats for predictor'!B569,Formulas!C$3:C$1000,'Stats for predictor'!C569,Formulas!AC$3:AC$1000,1)</f>
        <v>0</v>
      </c>
      <c r="J569">
        <f>COUNTIFS(Formulas!B$3:B$1000,'Stats for predictor'!B569,Formulas!C$3:C$1000,'Stats for predictor'!C569,Formulas!AC$3:AC$1000,0)</f>
        <v>888</v>
      </c>
      <c r="K569">
        <f>Formulas!P570</f>
        <v>0</v>
      </c>
      <c r="L569">
        <f>Formulas!R570</f>
        <v>0</v>
      </c>
      <c r="M569">
        <f>Formulas!T618</f>
        <v>0</v>
      </c>
      <c r="N569" s="15" t="e">
        <f>Formulas!V570</f>
        <v>#DIV/0!</v>
      </c>
      <c r="O569">
        <f>Formulas!U570</f>
        <v>0</v>
      </c>
      <c r="P569" s="15" t="e">
        <f>Formulas!W570</f>
        <v>#DIV/0!</v>
      </c>
    </row>
    <row r="570" spans="1:16">
      <c r="A570">
        <f>Formulas!A571</f>
        <v>0</v>
      </c>
      <c r="B570">
        <f>Formulas!B571</f>
        <v>0</v>
      </c>
      <c r="C570">
        <f>Formulas!C571</f>
        <v>0</v>
      </c>
      <c r="D570">
        <f>Formulas!AC571</f>
        <v>0</v>
      </c>
      <c r="E570">
        <f t="shared" si="8"/>
        <v>0</v>
      </c>
      <c r="F570">
        <f>COUNTIFS(Formulas!B$3:B$1000,'Stats for predictor'!B570,Formulas!C$3:C$1000,'Stats for predictor'!C570,Formulas!AC$3:AC$1000,4)</f>
        <v>0</v>
      </c>
      <c r="G570">
        <f>COUNTIFS(Formulas!B$3:B$1000,'Stats for predictor'!B570,Formulas!C$3:C$1000,'Stats for predictor'!C570,Formulas!AC$3:AC$1000,3)</f>
        <v>0</v>
      </c>
      <c r="H570">
        <f>COUNTIFS(Formulas!B$3:B$1000,'Stats for predictor'!B570,Formulas!C$3:C$1000,'Stats for predictor'!C570,Formulas!AC$3:AC$1000,2)</f>
        <v>0</v>
      </c>
      <c r="I570">
        <f>COUNTIFS(Formulas!B$3:B$1000,'Stats for predictor'!B570,Formulas!C$3:C$1000,'Stats for predictor'!C570,Formulas!AC$3:AC$1000,1)</f>
        <v>0</v>
      </c>
      <c r="J570">
        <f>COUNTIFS(Formulas!B$3:B$1000,'Stats for predictor'!B570,Formulas!C$3:C$1000,'Stats for predictor'!C570,Formulas!AC$3:AC$1000,0)</f>
        <v>888</v>
      </c>
      <c r="K570">
        <f>Formulas!P571</f>
        <v>0</v>
      </c>
      <c r="L570">
        <f>Formulas!R571</f>
        <v>0</v>
      </c>
      <c r="M570">
        <f>Formulas!T619</f>
        <v>0</v>
      </c>
      <c r="N570" s="15" t="e">
        <f>Formulas!V571</f>
        <v>#DIV/0!</v>
      </c>
      <c r="O570">
        <f>Formulas!U571</f>
        <v>0</v>
      </c>
      <c r="P570" s="15" t="e">
        <f>Formulas!W571</f>
        <v>#DIV/0!</v>
      </c>
    </row>
    <row r="571" spans="1:16">
      <c r="A571">
        <f>Formulas!A572</f>
        <v>0</v>
      </c>
      <c r="B571">
        <f>Formulas!B572</f>
        <v>0</v>
      </c>
      <c r="C571">
        <f>Formulas!C572</f>
        <v>0</v>
      </c>
      <c r="D571">
        <f>Formulas!AC572</f>
        <v>0</v>
      </c>
      <c r="E571">
        <f t="shared" si="8"/>
        <v>0</v>
      </c>
      <c r="F571">
        <f>COUNTIFS(Formulas!B$3:B$1000,'Stats for predictor'!B571,Formulas!C$3:C$1000,'Stats for predictor'!C571,Formulas!AC$3:AC$1000,4)</f>
        <v>0</v>
      </c>
      <c r="G571">
        <f>COUNTIFS(Formulas!B$3:B$1000,'Stats for predictor'!B571,Formulas!C$3:C$1000,'Stats for predictor'!C571,Formulas!AC$3:AC$1000,3)</f>
        <v>0</v>
      </c>
      <c r="H571">
        <f>COUNTIFS(Formulas!B$3:B$1000,'Stats for predictor'!B571,Formulas!C$3:C$1000,'Stats for predictor'!C571,Formulas!AC$3:AC$1000,2)</f>
        <v>0</v>
      </c>
      <c r="I571">
        <f>COUNTIFS(Formulas!B$3:B$1000,'Stats for predictor'!B571,Formulas!C$3:C$1000,'Stats for predictor'!C571,Formulas!AC$3:AC$1000,1)</f>
        <v>0</v>
      </c>
      <c r="J571">
        <f>COUNTIFS(Formulas!B$3:B$1000,'Stats for predictor'!B571,Formulas!C$3:C$1000,'Stats for predictor'!C571,Formulas!AC$3:AC$1000,0)</f>
        <v>888</v>
      </c>
      <c r="K571">
        <f>Formulas!P572</f>
        <v>0</v>
      </c>
      <c r="L571">
        <f>Formulas!R572</f>
        <v>0</v>
      </c>
      <c r="M571">
        <f>Formulas!T620</f>
        <v>0</v>
      </c>
      <c r="N571" s="15" t="e">
        <f>Formulas!V572</f>
        <v>#DIV/0!</v>
      </c>
      <c r="O571">
        <f>Formulas!U572</f>
        <v>0</v>
      </c>
      <c r="P571" s="15" t="e">
        <f>Formulas!W572</f>
        <v>#DIV/0!</v>
      </c>
    </row>
    <row r="572" spans="1:16">
      <c r="A572">
        <f>Formulas!A573</f>
        <v>0</v>
      </c>
      <c r="B572">
        <f>Formulas!B573</f>
        <v>0</v>
      </c>
      <c r="C572">
        <f>Formulas!C573</f>
        <v>0</v>
      </c>
      <c r="D572">
        <f>Formulas!AC573</f>
        <v>0</v>
      </c>
      <c r="E572">
        <f t="shared" si="8"/>
        <v>0</v>
      </c>
      <c r="F572">
        <f>COUNTIFS(Formulas!B$3:B$1000,'Stats for predictor'!B572,Formulas!C$3:C$1000,'Stats for predictor'!C572,Formulas!AC$3:AC$1000,4)</f>
        <v>0</v>
      </c>
      <c r="G572">
        <f>COUNTIFS(Formulas!B$3:B$1000,'Stats for predictor'!B572,Formulas!C$3:C$1000,'Stats for predictor'!C572,Formulas!AC$3:AC$1000,3)</f>
        <v>0</v>
      </c>
      <c r="H572">
        <f>COUNTIFS(Formulas!B$3:B$1000,'Stats for predictor'!B572,Formulas!C$3:C$1000,'Stats for predictor'!C572,Formulas!AC$3:AC$1000,2)</f>
        <v>0</v>
      </c>
      <c r="I572">
        <f>COUNTIFS(Formulas!B$3:B$1000,'Stats for predictor'!B572,Formulas!C$3:C$1000,'Stats for predictor'!C572,Formulas!AC$3:AC$1000,1)</f>
        <v>0</v>
      </c>
      <c r="J572">
        <f>COUNTIFS(Formulas!B$3:B$1000,'Stats for predictor'!B572,Formulas!C$3:C$1000,'Stats for predictor'!C572,Formulas!AC$3:AC$1000,0)</f>
        <v>888</v>
      </c>
      <c r="K572">
        <f>Formulas!P573</f>
        <v>0</v>
      </c>
      <c r="L572">
        <f>Formulas!R573</f>
        <v>0</v>
      </c>
      <c r="M572">
        <f>Formulas!T621</f>
        <v>0</v>
      </c>
      <c r="N572" s="15" t="e">
        <f>Formulas!V573</f>
        <v>#DIV/0!</v>
      </c>
      <c r="O572">
        <f>Formulas!U573</f>
        <v>0</v>
      </c>
      <c r="P572" s="15" t="e">
        <f>Formulas!W573</f>
        <v>#DIV/0!</v>
      </c>
    </row>
    <row r="573" spans="1:16">
      <c r="A573">
        <f>Formulas!A574</f>
        <v>0</v>
      </c>
      <c r="B573">
        <f>Formulas!B574</f>
        <v>0</v>
      </c>
      <c r="C573">
        <f>Formulas!C574</f>
        <v>0</v>
      </c>
      <c r="D573">
        <f>Formulas!AC574</f>
        <v>0</v>
      </c>
      <c r="E573">
        <f t="shared" si="8"/>
        <v>0</v>
      </c>
      <c r="F573">
        <f>COUNTIFS(Formulas!B$3:B$1000,'Stats for predictor'!B573,Formulas!C$3:C$1000,'Stats for predictor'!C573,Formulas!AC$3:AC$1000,4)</f>
        <v>0</v>
      </c>
      <c r="G573">
        <f>COUNTIFS(Formulas!B$3:B$1000,'Stats for predictor'!B573,Formulas!C$3:C$1000,'Stats for predictor'!C573,Formulas!AC$3:AC$1000,3)</f>
        <v>0</v>
      </c>
      <c r="H573">
        <f>COUNTIFS(Formulas!B$3:B$1000,'Stats for predictor'!B573,Formulas!C$3:C$1000,'Stats for predictor'!C573,Formulas!AC$3:AC$1000,2)</f>
        <v>0</v>
      </c>
      <c r="I573">
        <f>COUNTIFS(Formulas!B$3:B$1000,'Stats for predictor'!B573,Formulas!C$3:C$1000,'Stats for predictor'!C573,Formulas!AC$3:AC$1000,1)</f>
        <v>0</v>
      </c>
      <c r="J573">
        <f>COUNTIFS(Formulas!B$3:B$1000,'Stats for predictor'!B573,Formulas!C$3:C$1000,'Stats for predictor'!C573,Formulas!AC$3:AC$1000,0)</f>
        <v>888</v>
      </c>
      <c r="K573">
        <f>Formulas!P574</f>
        <v>0</v>
      </c>
      <c r="L573">
        <f>Formulas!R574</f>
        <v>0</v>
      </c>
      <c r="M573">
        <f>Formulas!T622</f>
        <v>0</v>
      </c>
      <c r="N573" s="15" t="e">
        <f>Formulas!V574</f>
        <v>#DIV/0!</v>
      </c>
      <c r="O573">
        <f>Formulas!U574</f>
        <v>0</v>
      </c>
      <c r="P573" s="15" t="e">
        <f>Formulas!W574</f>
        <v>#DIV/0!</v>
      </c>
    </row>
    <row r="574" spans="1:16">
      <c r="A574">
        <f>Formulas!A575</f>
        <v>0</v>
      </c>
      <c r="B574">
        <f>Formulas!B575</f>
        <v>0</v>
      </c>
      <c r="C574">
        <f>Formulas!C575</f>
        <v>0</v>
      </c>
      <c r="D574">
        <f>Formulas!AC575</f>
        <v>0</v>
      </c>
      <c r="E574">
        <f t="shared" si="8"/>
        <v>0</v>
      </c>
      <c r="F574">
        <f>COUNTIFS(Formulas!B$3:B$1000,'Stats for predictor'!B574,Formulas!C$3:C$1000,'Stats for predictor'!C574,Formulas!AC$3:AC$1000,4)</f>
        <v>0</v>
      </c>
      <c r="G574">
        <f>COUNTIFS(Formulas!B$3:B$1000,'Stats for predictor'!B574,Formulas!C$3:C$1000,'Stats for predictor'!C574,Formulas!AC$3:AC$1000,3)</f>
        <v>0</v>
      </c>
      <c r="H574">
        <f>COUNTIFS(Formulas!B$3:B$1000,'Stats for predictor'!B574,Formulas!C$3:C$1000,'Stats for predictor'!C574,Formulas!AC$3:AC$1000,2)</f>
        <v>0</v>
      </c>
      <c r="I574">
        <f>COUNTIFS(Formulas!B$3:B$1000,'Stats for predictor'!B574,Formulas!C$3:C$1000,'Stats for predictor'!C574,Formulas!AC$3:AC$1000,1)</f>
        <v>0</v>
      </c>
      <c r="J574">
        <f>COUNTIFS(Formulas!B$3:B$1000,'Stats for predictor'!B574,Formulas!C$3:C$1000,'Stats for predictor'!C574,Formulas!AC$3:AC$1000,0)</f>
        <v>888</v>
      </c>
      <c r="K574">
        <f>Formulas!P575</f>
        <v>0</v>
      </c>
      <c r="L574">
        <f>Formulas!R575</f>
        <v>0</v>
      </c>
      <c r="M574">
        <f>Formulas!T623</f>
        <v>0</v>
      </c>
      <c r="N574" s="15" t="e">
        <f>Formulas!V575</f>
        <v>#DIV/0!</v>
      </c>
      <c r="O574">
        <f>Formulas!U575</f>
        <v>0</v>
      </c>
      <c r="P574" s="15" t="e">
        <f>Formulas!W575</f>
        <v>#DIV/0!</v>
      </c>
    </row>
    <row r="575" spans="1:16">
      <c r="A575">
        <f>Formulas!A576</f>
        <v>0</v>
      </c>
      <c r="B575">
        <f>Formulas!B576</f>
        <v>0</v>
      </c>
      <c r="C575">
        <f>Formulas!C576</f>
        <v>0</v>
      </c>
      <c r="D575">
        <f>Formulas!AC576</f>
        <v>0</v>
      </c>
      <c r="E575">
        <f t="shared" si="8"/>
        <v>0</v>
      </c>
      <c r="F575">
        <f>COUNTIFS(Formulas!B$3:B$1000,'Stats for predictor'!B575,Formulas!C$3:C$1000,'Stats for predictor'!C575,Formulas!AC$3:AC$1000,4)</f>
        <v>0</v>
      </c>
      <c r="G575">
        <f>COUNTIFS(Formulas!B$3:B$1000,'Stats for predictor'!B575,Formulas!C$3:C$1000,'Stats for predictor'!C575,Formulas!AC$3:AC$1000,3)</f>
        <v>0</v>
      </c>
      <c r="H575">
        <f>COUNTIFS(Formulas!B$3:B$1000,'Stats for predictor'!B575,Formulas!C$3:C$1000,'Stats for predictor'!C575,Formulas!AC$3:AC$1000,2)</f>
        <v>0</v>
      </c>
      <c r="I575">
        <f>COUNTIFS(Formulas!B$3:B$1000,'Stats for predictor'!B575,Formulas!C$3:C$1000,'Stats for predictor'!C575,Formulas!AC$3:AC$1000,1)</f>
        <v>0</v>
      </c>
      <c r="J575">
        <f>COUNTIFS(Formulas!B$3:B$1000,'Stats for predictor'!B575,Formulas!C$3:C$1000,'Stats for predictor'!C575,Formulas!AC$3:AC$1000,0)</f>
        <v>888</v>
      </c>
      <c r="K575">
        <f>Formulas!P576</f>
        <v>0</v>
      </c>
      <c r="L575">
        <f>Formulas!R576</f>
        <v>0</v>
      </c>
      <c r="M575">
        <f>Formulas!T624</f>
        <v>0</v>
      </c>
      <c r="N575" s="15" t="e">
        <f>Formulas!V576</f>
        <v>#DIV/0!</v>
      </c>
      <c r="O575">
        <f>Formulas!U576</f>
        <v>0</v>
      </c>
      <c r="P575" s="15" t="e">
        <f>Formulas!W576</f>
        <v>#DIV/0!</v>
      </c>
    </row>
    <row r="576" spans="1:16">
      <c r="A576">
        <f>Formulas!A577</f>
        <v>0</v>
      </c>
      <c r="B576">
        <f>Formulas!B577</f>
        <v>0</v>
      </c>
      <c r="C576">
        <f>Formulas!C577</f>
        <v>0</v>
      </c>
      <c r="D576">
        <f>Formulas!AC577</f>
        <v>0</v>
      </c>
      <c r="E576">
        <f t="shared" si="8"/>
        <v>0</v>
      </c>
      <c r="F576">
        <f>COUNTIFS(Formulas!B$3:B$1000,'Stats for predictor'!B576,Formulas!C$3:C$1000,'Stats for predictor'!C576,Formulas!AC$3:AC$1000,4)</f>
        <v>0</v>
      </c>
      <c r="G576">
        <f>COUNTIFS(Formulas!B$3:B$1000,'Stats for predictor'!B576,Formulas!C$3:C$1000,'Stats for predictor'!C576,Formulas!AC$3:AC$1000,3)</f>
        <v>0</v>
      </c>
      <c r="H576">
        <f>COUNTIFS(Formulas!B$3:B$1000,'Stats for predictor'!B576,Formulas!C$3:C$1000,'Stats for predictor'!C576,Formulas!AC$3:AC$1000,2)</f>
        <v>0</v>
      </c>
      <c r="I576">
        <f>COUNTIFS(Formulas!B$3:B$1000,'Stats for predictor'!B576,Formulas!C$3:C$1000,'Stats for predictor'!C576,Formulas!AC$3:AC$1000,1)</f>
        <v>0</v>
      </c>
      <c r="J576">
        <f>COUNTIFS(Formulas!B$3:B$1000,'Stats for predictor'!B576,Formulas!C$3:C$1000,'Stats for predictor'!C576,Formulas!AC$3:AC$1000,0)</f>
        <v>888</v>
      </c>
      <c r="K576">
        <f>Formulas!P577</f>
        <v>0</v>
      </c>
      <c r="L576">
        <f>Formulas!R577</f>
        <v>0</v>
      </c>
      <c r="M576">
        <f>Formulas!T625</f>
        <v>0</v>
      </c>
      <c r="N576" s="15" t="e">
        <f>Formulas!V577</f>
        <v>#DIV/0!</v>
      </c>
      <c r="O576">
        <f>Formulas!U577</f>
        <v>0</v>
      </c>
      <c r="P576" s="15" t="e">
        <f>Formulas!W577</f>
        <v>#DIV/0!</v>
      </c>
    </row>
    <row r="577" spans="1:16">
      <c r="A577">
        <f>Formulas!A578</f>
        <v>0</v>
      </c>
      <c r="B577">
        <f>Formulas!B578</f>
        <v>0</v>
      </c>
      <c r="C577">
        <f>Formulas!C578</f>
        <v>0</v>
      </c>
      <c r="D577">
        <f>Formulas!AC578</f>
        <v>0</v>
      </c>
      <c r="E577">
        <f t="shared" si="8"/>
        <v>0</v>
      </c>
      <c r="F577">
        <f>COUNTIFS(Formulas!B$3:B$1000,'Stats for predictor'!B577,Formulas!C$3:C$1000,'Stats for predictor'!C577,Formulas!AC$3:AC$1000,4)</f>
        <v>0</v>
      </c>
      <c r="G577">
        <f>COUNTIFS(Formulas!B$3:B$1000,'Stats for predictor'!B577,Formulas!C$3:C$1000,'Stats for predictor'!C577,Formulas!AC$3:AC$1000,3)</f>
        <v>0</v>
      </c>
      <c r="H577">
        <f>COUNTIFS(Formulas!B$3:B$1000,'Stats for predictor'!B577,Formulas!C$3:C$1000,'Stats for predictor'!C577,Formulas!AC$3:AC$1000,2)</f>
        <v>0</v>
      </c>
      <c r="I577">
        <f>COUNTIFS(Formulas!B$3:B$1000,'Stats for predictor'!B577,Formulas!C$3:C$1000,'Stats for predictor'!C577,Formulas!AC$3:AC$1000,1)</f>
        <v>0</v>
      </c>
      <c r="J577">
        <f>COUNTIFS(Formulas!B$3:B$1000,'Stats for predictor'!B577,Formulas!C$3:C$1000,'Stats for predictor'!C577,Formulas!AC$3:AC$1000,0)</f>
        <v>888</v>
      </c>
      <c r="K577">
        <f>Formulas!P578</f>
        <v>0</v>
      </c>
      <c r="L577">
        <f>Formulas!R578</f>
        <v>0</v>
      </c>
      <c r="M577">
        <f>Formulas!T626</f>
        <v>0</v>
      </c>
      <c r="N577" s="15" t="e">
        <f>Formulas!V578</f>
        <v>#DIV/0!</v>
      </c>
      <c r="O577">
        <f>Formulas!U578</f>
        <v>0</v>
      </c>
      <c r="P577" s="15" t="e">
        <f>Formulas!W578</f>
        <v>#DIV/0!</v>
      </c>
    </row>
    <row r="578" spans="1:16">
      <c r="A578">
        <f>Formulas!A579</f>
        <v>0</v>
      </c>
      <c r="B578">
        <f>Formulas!B579</f>
        <v>0</v>
      </c>
      <c r="C578">
        <f>Formulas!C579</f>
        <v>0</v>
      </c>
      <c r="D578">
        <f>Formulas!AC579</f>
        <v>0</v>
      </c>
      <c r="E578">
        <f t="shared" si="8"/>
        <v>0</v>
      </c>
      <c r="F578">
        <f>COUNTIFS(Formulas!B$3:B$1000,'Stats for predictor'!B578,Formulas!C$3:C$1000,'Stats for predictor'!C578,Formulas!AC$3:AC$1000,4)</f>
        <v>0</v>
      </c>
      <c r="G578">
        <f>COUNTIFS(Formulas!B$3:B$1000,'Stats for predictor'!B578,Formulas!C$3:C$1000,'Stats for predictor'!C578,Formulas!AC$3:AC$1000,3)</f>
        <v>0</v>
      </c>
      <c r="H578">
        <f>COUNTIFS(Formulas!B$3:B$1000,'Stats for predictor'!B578,Formulas!C$3:C$1000,'Stats for predictor'!C578,Formulas!AC$3:AC$1000,2)</f>
        <v>0</v>
      </c>
      <c r="I578">
        <f>COUNTIFS(Formulas!B$3:B$1000,'Stats for predictor'!B578,Formulas!C$3:C$1000,'Stats for predictor'!C578,Formulas!AC$3:AC$1000,1)</f>
        <v>0</v>
      </c>
      <c r="J578">
        <f>COUNTIFS(Formulas!B$3:B$1000,'Stats for predictor'!B578,Formulas!C$3:C$1000,'Stats for predictor'!C578,Formulas!AC$3:AC$1000,0)</f>
        <v>888</v>
      </c>
      <c r="K578">
        <f>Formulas!P579</f>
        <v>0</v>
      </c>
      <c r="L578">
        <f>Formulas!R579</f>
        <v>0</v>
      </c>
      <c r="M578">
        <f>Formulas!T627</f>
        <v>0</v>
      </c>
      <c r="N578" s="15" t="e">
        <f>Formulas!V579</f>
        <v>#DIV/0!</v>
      </c>
      <c r="O578">
        <f>Formulas!U579</f>
        <v>0</v>
      </c>
      <c r="P578" s="15" t="e">
        <f>Formulas!W579</f>
        <v>#DIV/0!</v>
      </c>
    </row>
    <row r="579" spans="1:16">
      <c r="A579">
        <f>Formulas!A580</f>
        <v>0</v>
      </c>
      <c r="B579">
        <f>Formulas!B580</f>
        <v>0</v>
      </c>
      <c r="C579">
        <f>Formulas!C580</f>
        <v>0</v>
      </c>
      <c r="D579">
        <f>Formulas!AC580</f>
        <v>0</v>
      </c>
      <c r="E579">
        <f t="shared" ref="E579:E642" si="9">IF(F579&gt;0,4,IF(G579&gt;0,3,IF(H579&gt;0,2,IF(I579&gt;0,1,0))))</f>
        <v>0</v>
      </c>
      <c r="F579">
        <f>COUNTIFS(Formulas!B$3:B$1000,'Stats for predictor'!B579,Formulas!C$3:C$1000,'Stats for predictor'!C579,Formulas!AC$3:AC$1000,4)</f>
        <v>0</v>
      </c>
      <c r="G579">
        <f>COUNTIFS(Formulas!B$3:B$1000,'Stats for predictor'!B579,Formulas!C$3:C$1000,'Stats for predictor'!C579,Formulas!AC$3:AC$1000,3)</f>
        <v>0</v>
      </c>
      <c r="H579">
        <f>COUNTIFS(Formulas!B$3:B$1000,'Stats for predictor'!B579,Formulas!C$3:C$1000,'Stats for predictor'!C579,Formulas!AC$3:AC$1000,2)</f>
        <v>0</v>
      </c>
      <c r="I579">
        <f>COUNTIFS(Formulas!B$3:B$1000,'Stats for predictor'!B579,Formulas!C$3:C$1000,'Stats for predictor'!C579,Formulas!AC$3:AC$1000,1)</f>
        <v>0</v>
      </c>
      <c r="J579">
        <f>COUNTIFS(Formulas!B$3:B$1000,'Stats for predictor'!B579,Formulas!C$3:C$1000,'Stats for predictor'!C579,Formulas!AC$3:AC$1000,0)</f>
        <v>888</v>
      </c>
      <c r="K579">
        <f>Formulas!P580</f>
        <v>0</v>
      </c>
      <c r="L579">
        <f>Formulas!R580</f>
        <v>0</v>
      </c>
      <c r="M579">
        <f>Formulas!T628</f>
        <v>0</v>
      </c>
      <c r="N579" s="15" t="e">
        <f>Formulas!V580</f>
        <v>#DIV/0!</v>
      </c>
      <c r="O579">
        <f>Formulas!U580</f>
        <v>0</v>
      </c>
      <c r="P579" s="15" t="e">
        <f>Formulas!W580</f>
        <v>#DIV/0!</v>
      </c>
    </row>
    <row r="580" spans="1:16">
      <c r="A580">
        <f>Formulas!A581</f>
        <v>0</v>
      </c>
      <c r="B580">
        <f>Formulas!B581</f>
        <v>0</v>
      </c>
      <c r="C580">
        <f>Formulas!C581</f>
        <v>0</v>
      </c>
      <c r="D580">
        <f>Formulas!AC581</f>
        <v>0</v>
      </c>
      <c r="E580">
        <f t="shared" si="9"/>
        <v>0</v>
      </c>
      <c r="F580">
        <f>COUNTIFS(Formulas!B$3:B$1000,'Stats for predictor'!B580,Formulas!C$3:C$1000,'Stats for predictor'!C580,Formulas!AC$3:AC$1000,4)</f>
        <v>0</v>
      </c>
      <c r="G580">
        <f>COUNTIFS(Formulas!B$3:B$1000,'Stats for predictor'!B580,Formulas!C$3:C$1000,'Stats for predictor'!C580,Formulas!AC$3:AC$1000,3)</f>
        <v>0</v>
      </c>
      <c r="H580">
        <f>COUNTIFS(Formulas!B$3:B$1000,'Stats for predictor'!B580,Formulas!C$3:C$1000,'Stats for predictor'!C580,Formulas!AC$3:AC$1000,2)</f>
        <v>0</v>
      </c>
      <c r="I580">
        <f>COUNTIFS(Formulas!B$3:B$1000,'Stats for predictor'!B580,Formulas!C$3:C$1000,'Stats for predictor'!C580,Formulas!AC$3:AC$1000,1)</f>
        <v>0</v>
      </c>
      <c r="J580">
        <f>COUNTIFS(Formulas!B$3:B$1000,'Stats for predictor'!B580,Formulas!C$3:C$1000,'Stats for predictor'!C580,Formulas!AC$3:AC$1000,0)</f>
        <v>888</v>
      </c>
      <c r="K580">
        <f>Formulas!P581</f>
        <v>0</v>
      </c>
      <c r="L580">
        <f>Formulas!R581</f>
        <v>0</v>
      </c>
      <c r="M580">
        <f>Formulas!T629</f>
        <v>0</v>
      </c>
      <c r="N580" s="15" t="e">
        <f>Formulas!V581</f>
        <v>#DIV/0!</v>
      </c>
      <c r="O580">
        <f>Formulas!U581</f>
        <v>0</v>
      </c>
      <c r="P580" s="15" t="e">
        <f>Formulas!W581</f>
        <v>#DIV/0!</v>
      </c>
    </row>
    <row r="581" spans="1:16">
      <c r="A581">
        <f>Formulas!A582</f>
        <v>0</v>
      </c>
      <c r="B581">
        <f>Formulas!B582</f>
        <v>0</v>
      </c>
      <c r="C581">
        <f>Formulas!C582</f>
        <v>0</v>
      </c>
      <c r="D581">
        <f>Formulas!AC582</f>
        <v>0</v>
      </c>
      <c r="E581">
        <f t="shared" si="9"/>
        <v>0</v>
      </c>
      <c r="F581">
        <f>COUNTIFS(Formulas!B$3:B$1000,'Stats for predictor'!B581,Formulas!C$3:C$1000,'Stats for predictor'!C581,Formulas!AC$3:AC$1000,4)</f>
        <v>0</v>
      </c>
      <c r="G581">
        <f>COUNTIFS(Formulas!B$3:B$1000,'Stats for predictor'!B581,Formulas!C$3:C$1000,'Stats for predictor'!C581,Formulas!AC$3:AC$1000,3)</f>
        <v>0</v>
      </c>
      <c r="H581">
        <f>COUNTIFS(Formulas!B$3:B$1000,'Stats for predictor'!B581,Formulas!C$3:C$1000,'Stats for predictor'!C581,Formulas!AC$3:AC$1000,2)</f>
        <v>0</v>
      </c>
      <c r="I581">
        <f>COUNTIFS(Formulas!B$3:B$1000,'Stats for predictor'!B581,Formulas!C$3:C$1000,'Stats for predictor'!C581,Formulas!AC$3:AC$1000,1)</f>
        <v>0</v>
      </c>
      <c r="J581">
        <f>COUNTIFS(Formulas!B$3:B$1000,'Stats for predictor'!B581,Formulas!C$3:C$1000,'Stats for predictor'!C581,Formulas!AC$3:AC$1000,0)</f>
        <v>888</v>
      </c>
      <c r="K581">
        <f>Formulas!P582</f>
        <v>0</v>
      </c>
      <c r="L581">
        <f>Formulas!R582</f>
        <v>0</v>
      </c>
      <c r="M581">
        <f>Formulas!T630</f>
        <v>0</v>
      </c>
      <c r="N581" s="15" t="e">
        <f>Formulas!V582</f>
        <v>#DIV/0!</v>
      </c>
      <c r="O581">
        <f>Formulas!U582</f>
        <v>0</v>
      </c>
      <c r="P581" s="15" t="e">
        <f>Formulas!W582</f>
        <v>#DIV/0!</v>
      </c>
    </row>
    <row r="582" spans="1:16">
      <c r="A582">
        <f>Formulas!A583</f>
        <v>0</v>
      </c>
      <c r="B582">
        <f>Formulas!B583</f>
        <v>0</v>
      </c>
      <c r="C582">
        <f>Formulas!C583</f>
        <v>0</v>
      </c>
      <c r="D582">
        <f>Formulas!AC583</f>
        <v>0</v>
      </c>
      <c r="E582">
        <f t="shared" si="9"/>
        <v>0</v>
      </c>
      <c r="F582">
        <f>COUNTIFS(Formulas!B$3:B$1000,'Stats for predictor'!B582,Formulas!C$3:C$1000,'Stats for predictor'!C582,Formulas!AC$3:AC$1000,4)</f>
        <v>0</v>
      </c>
      <c r="G582">
        <f>COUNTIFS(Formulas!B$3:B$1000,'Stats for predictor'!B582,Formulas!C$3:C$1000,'Stats for predictor'!C582,Formulas!AC$3:AC$1000,3)</f>
        <v>0</v>
      </c>
      <c r="H582">
        <f>COUNTIFS(Formulas!B$3:B$1000,'Stats for predictor'!B582,Formulas!C$3:C$1000,'Stats for predictor'!C582,Formulas!AC$3:AC$1000,2)</f>
        <v>0</v>
      </c>
      <c r="I582">
        <f>COUNTIFS(Formulas!B$3:B$1000,'Stats for predictor'!B582,Formulas!C$3:C$1000,'Stats for predictor'!C582,Formulas!AC$3:AC$1000,1)</f>
        <v>0</v>
      </c>
      <c r="J582">
        <f>COUNTIFS(Formulas!B$3:B$1000,'Stats for predictor'!B582,Formulas!C$3:C$1000,'Stats for predictor'!C582,Formulas!AC$3:AC$1000,0)</f>
        <v>888</v>
      </c>
      <c r="K582">
        <f>Formulas!P583</f>
        <v>0</v>
      </c>
      <c r="L582">
        <f>Formulas!R583</f>
        <v>0</v>
      </c>
      <c r="M582">
        <f>Formulas!T631</f>
        <v>0</v>
      </c>
      <c r="N582" s="15" t="e">
        <f>Formulas!V583</f>
        <v>#DIV/0!</v>
      </c>
      <c r="O582">
        <f>Formulas!U583</f>
        <v>0</v>
      </c>
      <c r="P582" s="15" t="e">
        <f>Formulas!W583</f>
        <v>#DIV/0!</v>
      </c>
    </row>
    <row r="583" spans="1:16">
      <c r="A583">
        <f>Formulas!A584</f>
        <v>0</v>
      </c>
      <c r="B583">
        <f>Formulas!B584</f>
        <v>0</v>
      </c>
      <c r="C583">
        <f>Formulas!C584</f>
        <v>0</v>
      </c>
      <c r="D583">
        <f>Formulas!AC584</f>
        <v>0</v>
      </c>
      <c r="E583">
        <f t="shared" si="9"/>
        <v>0</v>
      </c>
      <c r="F583">
        <f>COUNTIFS(Formulas!B$3:B$1000,'Stats for predictor'!B583,Formulas!C$3:C$1000,'Stats for predictor'!C583,Formulas!AC$3:AC$1000,4)</f>
        <v>0</v>
      </c>
      <c r="G583">
        <f>COUNTIFS(Formulas!B$3:B$1000,'Stats for predictor'!B583,Formulas!C$3:C$1000,'Stats for predictor'!C583,Formulas!AC$3:AC$1000,3)</f>
        <v>0</v>
      </c>
      <c r="H583">
        <f>COUNTIFS(Formulas!B$3:B$1000,'Stats for predictor'!B583,Formulas!C$3:C$1000,'Stats for predictor'!C583,Formulas!AC$3:AC$1000,2)</f>
        <v>0</v>
      </c>
      <c r="I583">
        <f>COUNTIFS(Formulas!B$3:B$1000,'Stats for predictor'!B583,Formulas!C$3:C$1000,'Stats for predictor'!C583,Formulas!AC$3:AC$1000,1)</f>
        <v>0</v>
      </c>
      <c r="J583">
        <f>COUNTIFS(Formulas!B$3:B$1000,'Stats for predictor'!B583,Formulas!C$3:C$1000,'Stats for predictor'!C583,Formulas!AC$3:AC$1000,0)</f>
        <v>888</v>
      </c>
      <c r="K583">
        <f>Formulas!P584</f>
        <v>0</v>
      </c>
      <c r="L583">
        <f>Formulas!R584</f>
        <v>0</v>
      </c>
      <c r="M583">
        <f>Formulas!T632</f>
        <v>0</v>
      </c>
      <c r="N583" s="15" t="e">
        <f>Formulas!V584</f>
        <v>#DIV/0!</v>
      </c>
      <c r="O583">
        <f>Formulas!U584</f>
        <v>0</v>
      </c>
      <c r="P583" s="15" t="e">
        <f>Formulas!W584</f>
        <v>#DIV/0!</v>
      </c>
    </row>
    <row r="584" spans="1:16">
      <c r="A584">
        <f>Formulas!A585</f>
        <v>0</v>
      </c>
      <c r="B584">
        <f>Formulas!B585</f>
        <v>0</v>
      </c>
      <c r="C584">
        <f>Formulas!C585</f>
        <v>0</v>
      </c>
      <c r="D584">
        <f>Formulas!AC585</f>
        <v>0</v>
      </c>
      <c r="E584">
        <f t="shared" si="9"/>
        <v>0</v>
      </c>
      <c r="F584">
        <f>COUNTIFS(Formulas!B$3:B$1000,'Stats for predictor'!B584,Formulas!C$3:C$1000,'Stats for predictor'!C584,Formulas!AC$3:AC$1000,4)</f>
        <v>0</v>
      </c>
      <c r="G584">
        <f>COUNTIFS(Formulas!B$3:B$1000,'Stats for predictor'!B584,Formulas!C$3:C$1000,'Stats for predictor'!C584,Formulas!AC$3:AC$1000,3)</f>
        <v>0</v>
      </c>
      <c r="H584">
        <f>COUNTIFS(Formulas!B$3:B$1000,'Stats for predictor'!B584,Formulas!C$3:C$1000,'Stats for predictor'!C584,Formulas!AC$3:AC$1000,2)</f>
        <v>0</v>
      </c>
      <c r="I584">
        <f>COUNTIFS(Formulas!B$3:B$1000,'Stats for predictor'!B584,Formulas!C$3:C$1000,'Stats for predictor'!C584,Formulas!AC$3:AC$1000,1)</f>
        <v>0</v>
      </c>
      <c r="J584">
        <f>COUNTIFS(Formulas!B$3:B$1000,'Stats for predictor'!B584,Formulas!C$3:C$1000,'Stats for predictor'!C584,Formulas!AC$3:AC$1000,0)</f>
        <v>888</v>
      </c>
      <c r="K584">
        <f>Formulas!P585</f>
        <v>0</v>
      </c>
      <c r="L584">
        <f>Formulas!R585</f>
        <v>0</v>
      </c>
      <c r="M584">
        <f>Formulas!T633</f>
        <v>0</v>
      </c>
      <c r="N584" s="15" t="e">
        <f>Formulas!V585</f>
        <v>#DIV/0!</v>
      </c>
      <c r="O584">
        <f>Formulas!U585</f>
        <v>0</v>
      </c>
      <c r="P584" s="15" t="e">
        <f>Formulas!W585</f>
        <v>#DIV/0!</v>
      </c>
    </row>
    <row r="585" spans="1:16">
      <c r="A585">
        <f>Formulas!A586</f>
        <v>0</v>
      </c>
      <c r="B585">
        <f>Formulas!B586</f>
        <v>0</v>
      </c>
      <c r="C585">
        <f>Formulas!C586</f>
        <v>0</v>
      </c>
      <c r="D585">
        <f>Formulas!AC586</f>
        <v>0</v>
      </c>
      <c r="E585">
        <f t="shared" si="9"/>
        <v>0</v>
      </c>
      <c r="F585">
        <f>COUNTIFS(Formulas!B$3:B$1000,'Stats for predictor'!B585,Formulas!C$3:C$1000,'Stats for predictor'!C585,Formulas!AC$3:AC$1000,4)</f>
        <v>0</v>
      </c>
      <c r="G585">
        <f>COUNTIFS(Formulas!B$3:B$1000,'Stats for predictor'!B585,Formulas!C$3:C$1000,'Stats for predictor'!C585,Formulas!AC$3:AC$1000,3)</f>
        <v>0</v>
      </c>
      <c r="H585">
        <f>COUNTIFS(Formulas!B$3:B$1000,'Stats for predictor'!B585,Formulas!C$3:C$1000,'Stats for predictor'!C585,Formulas!AC$3:AC$1000,2)</f>
        <v>0</v>
      </c>
      <c r="I585">
        <f>COUNTIFS(Formulas!B$3:B$1000,'Stats for predictor'!B585,Formulas!C$3:C$1000,'Stats for predictor'!C585,Formulas!AC$3:AC$1000,1)</f>
        <v>0</v>
      </c>
      <c r="J585">
        <f>COUNTIFS(Formulas!B$3:B$1000,'Stats for predictor'!B585,Formulas!C$3:C$1000,'Stats for predictor'!C585,Formulas!AC$3:AC$1000,0)</f>
        <v>888</v>
      </c>
      <c r="K585">
        <f>Formulas!P586</f>
        <v>0</v>
      </c>
      <c r="L585">
        <f>Formulas!R586</f>
        <v>0</v>
      </c>
      <c r="M585">
        <f>Formulas!T634</f>
        <v>0</v>
      </c>
      <c r="N585" s="15" t="e">
        <f>Formulas!V586</f>
        <v>#DIV/0!</v>
      </c>
      <c r="O585">
        <f>Formulas!U586</f>
        <v>0</v>
      </c>
      <c r="P585" s="15" t="e">
        <f>Formulas!W586</f>
        <v>#DIV/0!</v>
      </c>
    </row>
    <row r="586" spans="1:16">
      <c r="A586">
        <f>Formulas!A587</f>
        <v>0</v>
      </c>
      <c r="B586">
        <f>Formulas!B587</f>
        <v>0</v>
      </c>
      <c r="C586">
        <f>Formulas!C587</f>
        <v>0</v>
      </c>
      <c r="D586">
        <f>Formulas!AC587</f>
        <v>0</v>
      </c>
      <c r="E586">
        <f t="shared" si="9"/>
        <v>0</v>
      </c>
      <c r="F586">
        <f>COUNTIFS(Formulas!B$3:B$1000,'Stats for predictor'!B586,Formulas!C$3:C$1000,'Stats for predictor'!C586,Formulas!AC$3:AC$1000,4)</f>
        <v>0</v>
      </c>
      <c r="G586">
        <f>COUNTIFS(Formulas!B$3:B$1000,'Stats for predictor'!B586,Formulas!C$3:C$1000,'Stats for predictor'!C586,Formulas!AC$3:AC$1000,3)</f>
        <v>0</v>
      </c>
      <c r="H586">
        <f>COUNTIFS(Formulas!B$3:B$1000,'Stats for predictor'!B586,Formulas!C$3:C$1000,'Stats for predictor'!C586,Formulas!AC$3:AC$1000,2)</f>
        <v>0</v>
      </c>
      <c r="I586">
        <f>COUNTIFS(Formulas!B$3:B$1000,'Stats for predictor'!B586,Formulas!C$3:C$1000,'Stats for predictor'!C586,Formulas!AC$3:AC$1000,1)</f>
        <v>0</v>
      </c>
      <c r="J586">
        <f>COUNTIFS(Formulas!B$3:B$1000,'Stats for predictor'!B586,Formulas!C$3:C$1000,'Stats for predictor'!C586,Formulas!AC$3:AC$1000,0)</f>
        <v>888</v>
      </c>
      <c r="K586">
        <f>Formulas!P587</f>
        <v>0</v>
      </c>
      <c r="L586">
        <f>Formulas!R587</f>
        <v>0</v>
      </c>
      <c r="M586">
        <f>Formulas!T635</f>
        <v>0</v>
      </c>
      <c r="N586" s="15" t="e">
        <f>Formulas!V587</f>
        <v>#DIV/0!</v>
      </c>
      <c r="O586">
        <f>Formulas!U587</f>
        <v>0</v>
      </c>
      <c r="P586" s="15" t="e">
        <f>Formulas!W587</f>
        <v>#DIV/0!</v>
      </c>
    </row>
    <row r="587" spans="1:16">
      <c r="A587">
        <f>Formulas!A588</f>
        <v>0</v>
      </c>
      <c r="B587">
        <f>Formulas!B588</f>
        <v>0</v>
      </c>
      <c r="C587">
        <f>Formulas!C588</f>
        <v>0</v>
      </c>
      <c r="D587">
        <f>Formulas!AC588</f>
        <v>0</v>
      </c>
      <c r="E587">
        <f t="shared" si="9"/>
        <v>0</v>
      </c>
      <c r="F587">
        <f>COUNTIFS(Formulas!B$3:B$1000,'Stats for predictor'!B587,Formulas!C$3:C$1000,'Stats for predictor'!C587,Formulas!AC$3:AC$1000,4)</f>
        <v>0</v>
      </c>
      <c r="G587">
        <f>COUNTIFS(Formulas!B$3:B$1000,'Stats for predictor'!B587,Formulas!C$3:C$1000,'Stats for predictor'!C587,Formulas!AC$3:AC$1000,3)</f>
        <v>0</v>
      </c>
      <c r="H587">
        <f>COUNTIFS(Formulas!B$3:B$1000,'Stats for predictor'!B587,Formulas!C$3:C$1000,'Stats for predictor'!C587,Formulas!AC$3:AC$1000,2)</f>
        <v>0</v>
      </c>
      <c r="I587">
        <f>COUNTIFS(Formulas!B$3:B$1000,'Stats for predictor'!B587,Formulas!C$3:C$1000,'Stats for predictor'!C587,Formulas!AC$3:AC$1000,1)</f>
        <v>0</v>
      </c>
      <c r="J587">
        <f>COUNTIFS(Formulas!B$3:B$1000,'Stats for predictor'!B587,Formulas!C$3:C$1000,'Stats for predictor'!C587,Formulas!AC$3:AC$1000,0)</f>
        <v>888</v>
      </c>
      <c r="K587">
        <f>Formulas!P588</f>
        <v>0</v>
      </c>
      <c r="L587">
        <f>Formulas!R588</f>
        <v>0</v>
      </c>
      <c r="M587">
        <f>Formulas!T636</f>
        <v>0</v>
      </c>
      <c r="N587" s="15" t="e">
        <f>Formulas!V588</f>
        <v>#DIV/0!</v>
      </c>
      <c r="O587">
        <f>Formulas!U588</f>
        <v>0</v>
      </c>
      <c r="P587" s="15" t="e">
        <f>Formulas!W588</f>
        <v>#DIV/0!</v>
      </c>
    </row>
    <row r="588" spans="1:16">
      <c r="A588">
        <f>Formulas!A589</f>
        <v>0</v>
      </c>
      <c r="B588">
        <f>Formulas!B589</f>
        <v>0</v>
      </c>
      <c r="C588">
        <f>Formulas!C589</f>
        <v>0</v>
      </c>
      <c r="D588">
        <f>Formulas!AC589</f>
        <v>0</v>
      </c>
      <c r="E588">
        <f t="shared" si="9"/>
        <v>0</v>
      </c>
      <c r="F588">
        <f>COUNTIFS(Formulas!B$3:B$1000,'Stats for predictor'!B588,Formulas!C$3:C$1000,'Stats for predictor'!C588,Formulas!AC$3:AC$1000,4)</f>
        <v>0</v>
      </c>
      <c r="G588">
        <f>COUNTIFS(Formulas!B$3:B$1000,'Stats for predictor'!B588,Formulas!C$3:C$1000,'Stats for predictor'!C588,Formulas!AC$3:AC$1000,3)</f>
        <v>0</v>
      </c>
      <c r="H588">
        <f>COUNTIFS(Formulas!B$3:B$1000,'Stats for predictor'!B588,Formulas!C$3:C$1000,'Stats for predictor'!C588,Formulas!AC$3:AC$1000,2)</f>
        <v>0</v>
      </c>
      <c r="I588">
        <f>COUNTIFS(Formulas!B$3:B$1000,'Stats for predictor'!B588,Formulas!C$3:C$1000,'Stats for predictor'!C588,Formulas!AC$3:AC$1000,1)</f>
        <v>0</v>
      </c>
      <c r="J588">
        <f>COUNTIFS(Formulas!B$3:B$1000,'Stats for predictor'!B588,Formulas!C$3:C$1000,'Stats for predictor'!C588,Formulas!AC$3:AC$1000,0)</f>
        <v>888</v>
      </c>
      <c r="K588">
        <f>Formulas!P589</f>
        <v>0</v>
      </c>
      <c r="L588">
        <f>Formulas!R589</f>
        <v>0</v>
      </c>
      <c r="M588">
        <f>Formulas!T637</f>
        <v>0</v>
      </c>
      <c r="N588" s="15" t="e">
        <f>Formulas!V589</f>
        <v>#DIV/0!</v>
      </c>
      <c r="O588">
        <f>Formulas!U589</f>
        <v>0</v>
      </c>
      <c r="P588" s="15" t="e">
        <f>Formulas!W589</f>
        <v>#DIV/0!</v>
      </c>
    </row>
    <row r="589" spans="1:16">
      <c r="A589">
        <f>Formulas!A590</f>
        <v>0</v>
      </c>
      <c r="B589">
        <f>Formulas!B590</f>
        <v>0</v>
      </c>
      <c r="C589">
        <f>Formulas!C590</f>
        <v>0</v>
      </c>
      <c r="D589">
        <f>Formulas!AC590</f>
        <v>0</v>
      </c>
      <c r="E589">
        <f t="shared" si="9"/>
        <v>0</v>
      </c>
      <c r="F589">
        <f>COUNTIFS(Formulas!B$3:B$1000,'Stats for predictor'!B589,Formulas!C$3:C$1000,'Stats for predictor'!C589,Formulas!AC$3:AC$1000,4)</f>
        <v>0</v>
      </c>
      <c r="G589">
        <f>COUNTIFS(Formulas!B$3:B$1000,'Stats for predictor'!B589,Formulas!C$3:C$1000,'Stats for predictor'!C589,Formulas!AC$3:AC$1000,3)</f>
        <v>0</v>
      </c>
      <c r="H589">
        <f>COUNTIFS(Formulas!B$3:B$1000,'Stats for predictor'!B589,Formulas!C$3:C$1000,'Stats for predictor'!C589,Formulas!AC$3:AC$1000,2)</f>
        <v>0</v>
      </c>
      <c r="I589">
        <f>COUNTIFS(Formulas!B$3:B$1000,'Stats for predictor'!B589,Formulas!C$3:C$1000,'Stats for predictor'!C589,Formulas!AC$3:AC$1000,1)</f>
        <v>0</v>
      </c>
      <c r="J589">
        <f>COUNTIFS(Formulas!B$3:B$1000,'Stats for predictor'!B589,Formulas!C$3:C$1000,'Stats for predictor'!C589,Formulas!AC$3:AC$1000,0)</f>
        <v>888</v>
      </c>
      <c r="K589">
        <f>Formulas!P590</f>
        <v>0</v>
      </c>
      <c r="L589">
        <f>Formulas!R590</f>
        <v>0</v>
      </c>
      <c r="M589">
        <f>Formulas!T638</f>
        <v>0</v>
      </c>
      <c r="N589" s="15" t="e">
        <f>Formulas!V590</f>
        <v>#DIV/0!</v>
      </c>
      <c r="O589">
        <f>Formulas!U590</f>
        <v>0</v>
      </c>
      <c r="P589" s="15" t="e">
        <f>Formulas!W590</f>
        <v>#DIV/0!</v>
      </c>
    </row>
    <row r="590" spans="1:16">
      <c r="A590">
        <f>Formulas!A591</f>
        <v>0</v>
      </c>
      <c r="B590">
        <f>Formulas!B591</f>
        <v>0</v>
      </c>
      <c r="C590">
        <f>Formulas!C591</f>
        <v>0</v>
      </c>
      <c r="D590">
        <f>Formulas!AC591</f>
        <v>0</v>
      </c>
      <c r="E590">
        <f t="shared" si="9"/>
        <v>0</v>
      </c>
      <c r="F590">
        <f>COUNTIFS(Formulas!B$3:B$1000,'Stats for predictor'!B590,Formulas!C$3:C$1000,'Stats for predictor'!C590,Formulas!AC$3:AC$1000,4)</f>
        <v>0</v>
      </c>
      <c r="G590">
        <f>COUNTIFS(Formulas!B$3:B$1000,'Stats for predictor'!B590,Formulas!C$3:C$1000,'Stats for predictor'!C590,Formulas!AC$3:AC$1000,3)</f>
        <v>0</v>
      </c>
      <c r="H590">
        <f>COUNTIFS(Formulas!B$3:B$1000,'Stats for predictor'!B590,Formulas!C$3:C$1000,'Stats for predictor'!C590,Formulas!AC$3:AC$1000,2)</f>
        <v>0</v>
      </c>
      <c r="I590">
        <f>COUNTIFS(Formulas!B$3:B$1000,'Stats for predictor'!B590,Formulas!C$3:C$1000,'Stats for predictor'!C590,Formulas!AC$3:AC$1000,1)</f>
        <v>0</v>
      </c>
      <c r="J590">
        <f>COUNTIFS(Formulas!B$3:B$1000,'Stats for predictor'!B590,Formulas!C$3:C$1000,'Stats for predictor'!C590,Formulas!AC$3:AC$1000,0)</f>
        <v>888</v>
      </c>
      <c r="K590">
        <f>Formulas!P591</f>
        <v>0</v>
      </c>
      <c r="L590">
        <f>Formulas!R591</f>
        <v>0</v>
      </c>
      <c r="M590">
        <f>Formulas!T639</f>
        <v>0</v>
      </c>
      <c r="N590" s="15" t="e">
        <f>Formulas!V591</f>
        <v>#DIV/0!</v>
      </c>
      <c r="O590">
        <f>Formulas!U591</f>
        <v>0</v>
      </c>
      <c r="P590" s="15" t="e">
        <f>Formulas!W591</f>
        <v>#DIV/0!</v>
      </c>
    </row>
    <row r="591" spans="1:16">
      <c r="A591">
        <f>Formulas!A592</f>
        <v>0</v>
      </c>
      <c r="B591">
        <f>Formulas!B592</f>
        <v>0</v>
      </c>
      <c r="C591">
        <f>Formulas!C592</f>
        <v>0</v>
      </c>
      <c r="D591">
        <f>Formulas!AC592</f>
        <v>0</v>
      </c>
      <c r="E591">
        <f t="shared" si="9"/>
        <v>0</v>
      </c>
      <c r="F591">
        <f>COUNTIFS(Formulas!B$3:B$1000,'Stats for predictor'!B591,Formulas!C$3:C$1000,'Stats for predictor'!C591,Formulas!AC$3:AC$1000,4)</f>
        <v>0</v>
      </c>
      <c r="G591">
        <f>COUNTIFS(Formulas!B$3:B$1000,'Stats for predictor'!B591,Formulas!C$3:C$1000,'Stats for predictor'!C591,Formulas!AC$3:AC$1000,3)</f>
        <v>0</v>
      </c>
      <c r="H591">
        <f>COUNTIFS(Formulas!B$3:B$1000,'Stats for predictor'!B591,Formulas!C$3:C$1000,'Stats for predictor'!C591,Formulas!AC$3:AC$1000,2)</f>
        <v>0</v>
      </c>
      <c r="I591">
        <f>COUNTIFS(Formulas!B$3:B$1000,'Stats for predictor'!B591,Formulas!C$3:C$1000,'Stats for predictor'!C591,Formulas!AC$3:AC$1000,1)</f>
        <v>0</v>
      </c>
      <c r="J591">
        <f>COUNTIFS(Formulas!B$3:B$1000,'Stats for predictor'!B591,Formulas!C$3:C$1000,'Stats for predictor'!C591,Formulas!AC$3:AC$1000,0)</f>
        <v>888</v>
      </c>
      <c r="K591">
        <f>Formulas!P592</f>
        <v>0</v>
      </c>
      <c r="L591">
        <f>Formulas!R592</f>
        <v>0</v>
      </c>
      <c r="M591">
        <f>Formulas!T640</f>
        <v>0</v>
      </c>
      <c r="N591" s="15" t="e">
        <f>Formulas!V592</f>
        <v>#DIV/0!</v>
      </c>
      <c r="O591">
        <f>Formulas!U592</f>
        <v>0</v>
      </c>
      <c r="P591" s="15" t="e">
        <f>Formulas!W592</f>
        <v>#DIV/0!</v>
      </c>
    </row>
    <row r="592" spans="1:16">
      <c r="A592">
        <f>Formulas!A593</f>
        <v>0</v>
      </c>
      <c r="B592">
        <f>Formulas!B593</f>
        <v>0</v>
      </c>
      <c r="C592">
        <f>Formulas!C593</f>
        <v>0</v>
      </c>
      <c r="D592">
        <f>Formulas!AC593</f>
        <v>0</v>
      </c>
      <c r="E592">
        <f t="shared" si="9"/>
        <v>0</v>
      </c>
      <c r="F592">
        <f>COUNTIFS(Formulas!B$3:B$1000,'Stats for predictor'!B592,Formulas!C$3:C$1000,'Stats for predictor'!C592,Formulas!AC$3:AC$1000,4)</f>
        <v>0</v>
      </c>
      <c r="G592">
        <f>COUNTIFS(Formulas!B$3:B$1000,'Stats for predictor'!B592,Formulas!C$3:C$1000,'Stats for predictor'!C592,Formulas!AC$3:AC$1000,3)</f>
        <v>0</v>
      </c>
      <c r="H592">
        <f>COUNTIFS(Formulas!B$3:B$1000,'Stats for predictor'!B592,Formulas!C$3:C$1000,'Stats for predictor'!C592,Formulas!AC$3:AC$1000,2)</f>
        <v>0</v>
      </c>
      <c r="I592">
        <f>COUNTIFS(Formulas!B$3:B$1000,'Stats for predictor'!B592,Formulas!C$3:C$1000,'Stats for predictor'!C592,Formulas!AC$3:AC$1000,1)</f>
        <v>0</v>
      </c>
      <c r="J592">
        <f>COUNTIFS(Formulas!B$3:B$1000,'Stats for predictor'!B592,Formulas!C$3:C$1000,'Stats for predictor'!C592,Formulas!AC$3:AC$1000,0)</f>
        <v>888</v>
      </c>
      <c r="K592">
        <f>Formulas!P593</f>
        <v>0</v>
      </c>
      <c r="L592">
        <f>Formulas!R593</f>
        <v>0</v>
      </c>
      <c r="M592">
        <f>Formulas!T641</f>
        <v>0</v>
      </c>
      <c r="N592" s="15" t="e">
        <f>Formulas!V593</f>
        <v>#DIV/0!</v>
      </c>
      <c r="O592">
        <f>Formulas!U593</f>
        <v>0</v>
      </c>
      <c r="P592" s="15" t="e">
        <f>Formulas!W593</f>
        <v>#DIV/0!</v>
      </c>
    </row>
    <row r="593" spans="1:16">
      <c r="A593">
        <f>Formulas!A594</f>
        <v>0</v>
      </c>
      <c r="B593">
        <f>Formulas!B594</f>
        <v>0</v>
      </c>
      <c r="C593">
        <f>Formulas!C594</f>
        <v>0</v>
      </c>
      <c r="D593">
        <f>Formulas!AC594</f>
        <v>0</v>
      </c>
      <c r="E593">
        <f t="shared" si="9"/>
        <v>0</v>
      </c>
      <c r="F593">
        <f>COUNTIFS(Formulas!B$3:B$1000,'Stats for predictor'!B593,Formulas!C$3:C$1000,'Stats for predictor'!C593,Formulas!AC$3:AC$1000,4)</f>
        <v>0</v>
      </c>
      <c r="G593">
        <f>COUNTIFS(Formulas!B$3:B$1000,'Stats for predictor'!B593,Formulas!C$3:C$1000,'Stats for predictor'!C593,Formulas!AC$3:AC$1000,3)</f>
        <v>0</v>
      </c>
      <c r="H593">
        <f>COUNTIFS(Formulas!B$3:B$1000,'Stats for predictor'!B593,Formulas!C$3:C$1000,'Stats for predictor'!C593,Formulas!AC$3:AC$1000,2)</f>
        <v>0</v>
      </c>
      <c r="I593">
        <f>COUNTIFS(Formulas!B$3:B$1000,'Stats for predictor'!B593,Formulas!C$3:C$1000,'Stats for predictor'!C593,Formulas!AC$3:AC$1000,1)</f>
        <v>0</v>
      </c>
      <c r="J593">
        <f>COUNTIFS(Formulas!B$3:B$1000,'Stats for predictor'!B593,Formulas!C$3:C$1000,'Stats for predictor'!C593,Formulas!AC$3:AC$1000,0)</f>
        <v>888</v>
      </c>
      <c r="K593">
        <f>Formulas!P594</f>
        <v>0</v>
      </c>
      <c r="L593">
        <f>Formulas!R594</f>
        <v>0</v>
      </c>
      <c r="M593">
        <f>Formulas!T642</f>
        <v>0</v>
      </c>
      <c r="N593" s="15" t="e">
        <f>Formulas!V594</f>
        <v>#DIV/0!</v>
      </c>
      <c r="O593">
        <f>Formulas!U594</f>
        <v>0</v>
      </c>
      <c r="P593" s="15" t="e">
        <f>Formulas!W594</f>
        <v>#DIV/0!</v>
      </c>
    </row>
    <row r="594" spans="1:16">
      <c r="A594">
        <f>Formulas!A595</f>
        <v>0</v>
      </c>
      <c r="B594">
        <f>Formulas!B595</f>
        <v>0</v>
      </c>
      <c r="C594">
        <f>Formulas!C595</f>
        <v>0</v>
      </c>
      <c r="D594">
        <f>Formulas!AC595</f>
        <v>0</v>
      </c>
      <c r="E594">
        <f t="shared" si="9"/>
        <v>0</v>
      </c>
      <c r="F594">
        <f>COUNTIFS(Formulas!B$3:B$1000,'Stats for predictor'!B594,Formulas!C$3:C$1000,'Stats for predictor'!C594,Formulas!AC$3:AC$1000,4)</f>
        <v>0</v>
      </c>
      <c r="G594">
        <f>COUNTIFS(Formulas!B$3:B$1000,'Stats for predictor'!B594,Formulas!C$3:C$1000,'Stats for predictor'!C594,Formulas!AC$3:AC$1000,3)</f>
        <v>0</v>
      </c>
      <c r="H594">
        <f>COUNTIFS(Formulas!B$3:B$1000,'Stats for predictor'!B594,Formulas!C$3:C$1000,'Stats for predictor'!C594,Formulas!AC$3:AC$1000,2)</f>
        <v>0</v>
      </c>
      <c r="I594">
        <f>COUNTIFS(Formulas!B$3:B$1000,'Stats for predictor'!B594,Formulas!C$3:C$1000,'Stats for predictor'!C594,Formulas!AC$3:AC$1000,1)</f>
        <v>0</v>
      </c>
      <c r="J594">
        <f>COUNTIFS(Formulas!B$3:B$1000,'Stats for predictor'!B594,Formulas!C$3:C$1000,'Stats for predictor'!C594,Formulas!AC$3:AC$1000,0)</f>
        <v>888</v>
      </c>
      <c r="K594">
        <f>Formulas!P595</f>
        <v>0</v>
      </c>
      <c r="L594">
        <f>Formulas!R595</f>
        <v>0</v>
      </c>
      <c r="M594">
        <f>Formulas!T643</f>
        <v>0</v>
      </c>
      <c r="N594" s="15" t="e">
        <f>Formulas!V595</f>
        <v>#DIV/0!</v>
      </c>
      <c r="O594">
        <f>Formulas!U595</f>
        <v>0</v>
      </c>
      <c r="P594" s="15" t="e">
        <f>Formulas!W595</f>
        <v>#DIV/0!</v>
      </c>
    </row>
    <row r="595" spans="1:16">
      <c r="A595">
        <f>Formulas!A596</f>
        <v>0</v>
      </c>
      <c r="B595">
        <f>Formulas!B596</f>
        <v>0</v>
      </c>
      <c r="C595">
        <f>Formulas!C596</f>
        <v>0</v>
      </c>
      <c r="D595">
        <f>Formulas!AC596</f>
        <v>0</v>
      </c>
      <c r="E595">
        <f t="shared" si="9"/>
        <v>0</v>
      </c>
      <c r="F595">
        <f>COUNTIFS(Formulas!B$3:B$1000,'Stats for predictor'!B595,Formulas!C$3:C$1000,'Stats for predictor'!C595,Formulas!AC$3:AC$1000,4)</f>
        <v>0</v>
      </c>
      <c r="G595">
        <f>COUNTIFS(Formulas!B$3:B$1000,'Stats for predictor'!B595,Formulas!C$3:C$1000,'Stats for predictor'!C595,Formulas!AC$3:AC$1000,3)</f>
        <v>0</v>
      </c>
      <c r="H595">
        <f>COUNTIFS(Formulas!B$3:B$1000,'Stats for predictor'!B595,Formulas!C$3:C$1000,'Stats for predictor'!C595,Formulas!AC$3:AC$1000,2)</f>
        <v>0</v>
      </c>
      <c r="I595">
        <f>COUNTIFS(Formulas!B$3:B$1000,'Stats for predictor'!B595,Formulas!C$3:C$1000,'Stats for predictor'!C595,Formulas!AC$3:AC$1000,1)</f>
        <v>0</v>
      </c>
      <c r="J595">
        <f>COUNTIFS(Formulas!B$3:B$1000,'Stats for predictor'!B595,Formulas!C$3:C$1000,'Stats for predictor'!C595,Formulas!AC$3:AC$1000,0)</f>
        <v>888</v>
      </c>
      <c r="K595">
        <f>Formulas!P596</f>
        <v>0</v>
      </c>
      <c r="L595">
        <f>Formulas!R596</f>
        <v>0</v>
      </c>
      <c r="M595">
        <f>Formulas!T644</f>
        <v>0</v>
      </c>
      <c r="N595" s="15" t="e">
        <f>Formulas!V596</f>
        <v>#DIV/0!</v>
      </c>
      <c r="O595">
        <f>Formulas!U596</f>
        <v>0</v>
      </c>
      <c r="P595" s="15" t="e">
        <f>Formulas!W596</f>
        <v>#DIV/0!</v>
      </c>
    </row>
    <row r="596" spans="1:16">
      <c r="A596">
        <f>Formulas!A597</f>
        <v>0</v>
      </c>
      <c r="B596">
        <f>Formulas!B597</f>
        <v>0</v>
      </c>
      <c r="C596">
        <f>Formulas!C597</f>
        <v>0</v>
      </c>
      <c r="D596">
        <f>Formulas!AC597</f>
        <v>0</v>
      </c>
      <c r="E596">
        <f t="shared" si="9"/>
        <v>0</v>
      </c>
      <c r="F596">
        <f>COUNTIFS(Formulas!B$3:B$1000,'Stats for predictor'!B596,Formulas!C$3:C$1000,'Stats for predictor'!C596,Formulas!AC$3:AC$1000,4)</f>
        <v>0</v>
      </c>
      <c r="G596">
        <f>COUNTIFS(Formulas!B$3:B$1000,'Stats for predictor'!B596,Formulas!C$3:C$1000,'Stats for predictor'!C596,Formulas!AC$3:AC$1000,3)</f>
        <v>0</v>
      </c>
      <c r="H596">
        <f>COUNTIFS(Formulas!B$3:B$1000,'Stats for predictor'!B596,Formulas!C$3:C$1000,'Stats for predictor'!C596,Formulas!AC$3:AC$1000,2)</f>
        <v>0</v>
      </c>
      <c r="I596">
        <f>COUNTIFS(Formulas!B$3:B$1000,'Stats for predictor'!B596,Formulas!C$3:C$1000,'Stats for predictor'!C596,Formulas!AC$3:AC$1000,1)</f>
        <v>0</v>
      </c>
      <c r="J596">
        <f>COUNTIFS(Formulas!B$3:B$1000,'Stats for predictor'!B596,Formulas!C$3:C$1000,'Stats for predictor'!C596,Formulas!AC$3:AC$1000,0)</f>
        <v>888</v>
      </c>
      <c r="K596">
        <f>Formulas!P597</f>
        <v>0</v>
      </c>
      <c r="L596">
        <f>Formulas!R597</f>
        <v>0</v>
      </c>
      <c r="M596">
        <f>Formulas!T645</f>
        <v>0</v>
      </c>
      <c r="N596" s="15" t="e">
        <f>Formulas!V597</f>
        <v>#DIV/0!</v>
      </c>
      <c r="O596">
        <f>Formulas!U597</f>
        <v>0</v>
      </c>
      <c r="P596" s="15" t="e">
        <f>Formulas!W597</f>
        <v>#DIV/0!</v>
      </c>
    </row>
    <row r="597" spans="1:16">
      <c r="A597">
        <f>Formulas!A598</f>
        <v>0</v>
      </c>
      <c r="B597">
        <f>Formulas!B598</f>
        <v>0</v>
      </c>
      <c r="C597">
        <f>Formulas!C598</f>
        <v>0</v>
      </c>
      <c r="D597">
        <f>Formulas!AC598</f>
        <v>0</v>
      </c>
      <c r="E597">
        <f t="shared" si="9"/>
        <v>0</v>
      </c>
      <c r="F597">
        <f>COUNTIFS(Formulas!B$3:B$1000,'Stats for predictor'!B597,Formulas!C$3:C$1000,'Stats for predictor'!C597,Formulas!AC$3:AC$1000,4)</f>
        <v>0</v>
      </c>
      <c r="G597">
        <f>COUNTIFS(Formulas!B$3:B$1000,'Stats for predictor'!B597,Formulas!C$3:C$1000,'Stats for predictor'!C597,Formulas!AC$3:AC$1000,3)</f>
        <v>0</v>
      </c>
      <c r="H597">
        <f>COUNTIFS(Formulas!B$3:B$1000,'Stats for predictor'!B597,Formulas!C$3:C$1000,'Stats for predictor'!C597,Formulas!AC$3:AC$1000,2)</f>
        <v>0</v>
      </c>
      <c r="I597">
        <f>COUNTIFS(Formulas!B$3:B$1000,'Stats for predictor'!B597,Formulas!C$3:C$1000,'Stats for predictor'!C597,Formulas!AC$3:AC$1000,1)</f>
        <v>0</v>
      </c>
      <c r="J597">
        <f>COUNTIFS(Formulas!B$3:B$1000,'Stats for predictor'!B597,Formulas!C$3:C$1000,'Stats for predictor'!C597,Formulas!AC$3:AC$1000,0)</f>
        <v>888</v>
      </c>
      <c r="K597">
        <f>Formulas!P598</f>
        <v>0</v>
      </c>
      <c r="L597">
        <f>Formulas!R598</f>
        <v>0</v>
      </c>
      <c r="M597">
        <f>Formulas!T646</f>
        <v>0</v>
      </c>
      <c r="N597" s="15" t="e">
        <f>Formulas!V598</f>
        <v>#DIV/0!</v>
      </c>
      <c r="O597">
        <f>Formulas!U598</f>
        <v>0</v>
      </c>
      <c r="P597" s="15" t="e">
        <f>Formulas!W598</f>
        <v>#DIV/0!</v>
      </c>
    </row>
    <row r="598" spans="1:16">
      <c r="A598">
        <f>Formulas!A599</f>
        <v>0</v>
      </c>
      <c r="B598">
        <f>Formulas!B599</f>
        <v>0</v>
      </c>
      <c r="C598">
        <f>Formulas!C599</f>
        <v>0</v>
      </c>
      <c r="D598">
        <f>Formulas!AC599</f>
        <v>0</v>
      </c>
      <c r="E598">
        <f t="shared" si="9"/>
        <v>0</v>
      </c>
      <c r="F598">
        <f>COUNTIFS(Formulas!B$3:B$1000,'Stats for predictor'!B598,Formulas!C$3:C$1000,'Stats for predictor'!C598,Formulas!AC$3:AC$1000,4)</f>
        <v>0</v>
      </c>
      <c r="G598">
        <f>COUNTIFS(Formulas!B$3:B$1000,'Stats for predictor'!B598,Formulas!C$3:C$1000,'Stats for predictor'!C598,Formulas!AC$3:AC$1000,3)</f>
        <v>0</v>
      </c>
      <c r="H598">
        <f>COUNTIFS(Formulas!B$3:B$1000,'Stats for predictor'!B598,Formulas!C$3:C$1000,'Stats for predictor'!C598,Formulas!AC$3:AC$1000,2)</f>
        <v>0</v>
      </c>
      <c r="I598">
        <f>COUNTIFS(Formulas!B$3:B$1000,'Stats for predictor'!B598,Formulas!C$3:C$1000,'Stats for predictor'!C598,Formulas!AC$3:AC$1000,1)</f>
        <v>0</v>
      </c>
      <c r="J598">
        <f>COUNTIFS(Formulas!B$3:B$1000,'Stats for predictor'!B598,Formulas!C$3:C$1000,'Stats for predictor'!C598,Formulas!AC$3:AC$1000,0)</f>
        <v>888</v>
      </c>
      <c r="K598">
        <f>Formulas!P599</f>
        <v>0</v>
      </c>
      <c r="L598">
        <f>Formulas!R599</f>
        <v>0</v>
      </c>
      <c r="M598">
        <f>Formulas!T647</f>
        <v>0</v>
      </c>
      <c r="N598" s="15" t="e">
        <f>Formulas!V599</f>
        <v>#DIV/0!</v>
      </c>
      <c r="O598">
        <f>Formulas!U599</f>
        <v>0</v>
      </c>
      <c r="P598" s="15" t="e">
        <f>Formulas!W599</f>
        <v>#DIV/0!</v>
      </c>
    </row>
    <row r="599" spans="1:16">
      <c r="A599">
        <f>Formulas!A600</f>
        <v>0</v>
      </c>
      <c r="B599">
        <f>Formulas!B600</f>
        <v>0</v>
      </c>
      <c r="C599">
        <f>Formulas!C600</f>
        <v>0</v>
      </c>
      <c r="D599">
        <f>Formulas!AC600</f>
        <v>0</v>
      </c>
      <c r="E599">
        <f t="shared" si="9"/>
        <v>0</v>
      </c>
      <c r="F599">
        <f>COUNTIFS(Formulas!B$3:B$1000,'Stats for predictor'!B599,Formulas!C$3:C$1000,'Stats for predictor'!C599,Formulas!AC$3:AC$1000,4)</f>
        <v>0</v>
      </c>
      <c r="G599">
        <f>COUNTIFS(Formulas!B$3:B$1000,'Stats for predictor'!B599,Formulas!C$3:C$1000,'Stats for predictor'!C599,Formulas!AC$3:AC$1000,3)</f>
        <v>0</v>
      </c>
      <c r="H599">
        <f>COUNTIFS(Formulas!B$3:B$1000,'Stats for predictor'!B599,Formulas!C$3:C$1000,'Stats for predictor'!C599,Formulas!AC$3:AC$1000,2)</f>
        <v>0</v>
      </c>
      <c r="I599">
        <f>COUNTIFS(Formulas!B$3:B$1000,'Stats for predictor'!B599,Formulas!C$3:C$1000,'Stats for predictor'!C599,Formulas!AC$3:AC$1000,1)</f>
        <v>0</v>
      </c>
      <c r="J599">
        <f>COUNTIFS(Formulas!B$3:B$1000,'Stats for predictor'!B599,Formulas!C$3:C$1000,'Stats for predictor'!C599,Formulas!AC$3:AC$1000,0)</f>
        <v>888</v>
      </c>
      <c r="K599">
        <f>Formulas!P600</f>
        <v>0</v>
      </c>
      <c r="L599">
        <f>Formulas!R600</f>
        <v>0</v>
      </c>
      <c r="M599">
        <f>Formulas!T648</f>
        <v>0</v>
      </c>
      <c r="N599" s="15" t="e">
        <f>Formulas!V600</f>
        <v>#DIV/0!</v>
      </c>
      <c r="O599">
        <f>Formulas!U600</f>
        <v>0</v>
      </c>
      <c r="P599" s="15" t="e">
        <f>Formulas!W600</f>
        <v>#DIV/0!</v>
      </c>
    </row>
    <row r="600" spans="1:16">
      <c r="A600">
        <f>Formulas!A601</f>
        <v>0</v>
      </c>
      <c r="B600">
        <f>Formulas!B601</f>
        <v>0</v>
      </c>
      <c r="C600">
        <f>Formulas!C601</f>
        <v>0</v>
      </c>
      <c r="D600">
        <f>Formulas!AC601</f>
        <v>0</v>
      </c>
      <c r="E600">
        <f t="shared" si="9"/>
        <v>0</v>
      </c>
      <c r="F600">
        <f>COUNTIFS(Formulas!B$3:B$1000,'Stats for predictor'!B600,Formulas!C$3:C$1000,'Stats for predictor'!C600,Formulas!AC$3:AC$1000,4)</f>
        <v>0</v>
      </c>
      <c r="G600">
        <f>COUNTIFS(Formulas!B$3:B$1000,'Stats for predictor'!B600,Formulas!C$3:C$1000,'Stats for predictor'!C600,Formulas!AC$3:AC$1000,3)</f>
        <v>0</v>
      </c>
      <c r="H600">
        <f>COUNTIFS(Formulas!B$3:B$1000,'Stats for predictor'!B600,Formulas!C$3:C$1000,'Stats for predictor'!C600,Formulas!AC$3:AC$1000,2)</f>
        <v>0</v>
      </c>
      <c r="I600">
        <f>COUNTIFS(Formulas!B$3:B$1000,'Stats for predictor'!B600,Formulas!C$3:C$1000,'Stats for predictor'!C600,Formulas!AC$3:AC$1000,1)</f>
        <v>0</v>
      </c>
      <c r="J600">
        <f>COUNTIFS(Formulas!B$3:B$1000,'Stats for predictor'!B600,Formulas!C$3:C$1000,'Stats for predictor'!C600,Formulas!AC$3:AC$1000,0)</f>
        <v>888</v>
      </c>
      <c r="K600">
        <f>Formulas!P601</f>
        <v>0</v>
      </c>
      <c r="L600">
        <f>Formulas!R601</f>
        <v>0</v>
      </c>
      <c r="M600">
        <f>Formulas!T649</f>
        <v>0</v>
      </c>
      <c r="N600" s="15" t="e">
        <f>Formulas!V601</f>
        <v>#DIV/0!</v>
      </c>
      <c r="O600">
        <f>Formulas!U601</f>
        <v>0</v>
      </c>
      <c r="P600" s="15" t="e">
        <f>Formulas!W601</f>
        <v>#DIV/0!</v>
      </c>
    </row>
    <row r="601" spans="1:16">
      <c r="A601">
        <f>Formulas!A602</f>
        <v>0</v>
      </c>
      <c r="B601">
        <f>Formulas!B602</f>
        <v>0</v>
      </c>
      <c r="C601">
        <f>Formulas!C602</f>
        <v>0</v>
      </c>
      <c r="D601">
        <f>Formulas!AC602</f>
        <v>0</v>
      </c>
      <c r="E601">
        <f t="shared" si="9"/>
        <v>0</v>
      </c>
      <c r="F601">
        <f>COUNTIFS(Formulas!B$3:B$1000,'Stats for predictor'!B601,Formulas!C$3:C$1000,'Stats for predictor'!C601,Formulas!AC$3:AC$1000,4)</f>
        <v>0</v>
      </c>
      <c r="G601">
        <f>COUNTIFS(Formulas!B$3:B$1000,'Stats for predictor'!B601,Formulas!C$3:C$1000,'Stats for predictor'!C601,Formulas!AC$3:AC$1000,3)</f>
        <v>0</v>
      </c>
      <c r="H601">
        <f>COUNTIFS(Formulas!B$3:B$1000,'Stats for predictor'!B601,Formulas!C$3:C$1000,'Stats for predictor'!C601,Formulas!AC$3:AC$1000,2)</f>
        <v>0</v>
      </c>
      <c r="I601">
        <f>COUNTIFS(Formulas!B$3:B$1000,'Stats for predictor'!B601,Formulas!C$3:C$1000,'Stats for predictor'!C601,Formulas!AC$3:AC$1000,1)</f>
        <v>0</v>
      </c>
      <c r="J601">
        <f>COUNTIFS(Formulas!B$3:B$1000,'Stats for predictor'!B601,Formulas!C$3:C$1000,'Stats for predictor'!C601,Formulas!AC$3:AC$1000,0)</f>
        <v>888</v>
      </c>
      <c r="K601">
        <f>Formulas!P602</f>
        <v>0</v>
      </c>
      <c r="L601">
        <f>Formulas!R602</f>
        <v>0</v>
      </c>
      <c r="M601">
        <f>Formulas!T650</f>
        <v>0</v>
      </c>
      <c r="N601" s="15" t="e">
        <f>Formulas!V602</f>
        <v>#DIV/0!</v>
      </c>
      <c r="O601">
        <f>Formulas!U602</f>
        <v>0</v>
      </c>
      <c r="P601" s="15" t="e">
        <f>Formulas!W602</f>
        <v>#DIV/0!</v>
      </c>
    </row>
    <row r="602" spans="1:16">
      <c r="A602">
        <f>Formulas!A603</f>
        <v>0</v>
      </c>
      <c r="B602">
        <f>Formulas!B603</f>
        <v>0</v>
      </c>
      <c r="C602">
        <f>Formulas!C603</f>
        <v>0</v>
      </c>
      <c r="D602">
        <f>Formulas!AC603</f>
        <v>0</v>
      </c>
      <c r="E602">
        <f t="shared" si="9"/>
        <v>0</v>
      </c>
      <c r="F602">
        <f>COUNTIFS(Formulas!B$3:B$1000,'Stats for predictor'!B602,Formulas!C$3:C$1000,'Stats for predictor'!C602,Formulas!AC$3:AC$1000,4)</f>
        <v>0</v>
      </c>
      <c r="G602">
        <f>COUNTIFS(Formulas!B$3:B$1000,'Stats for predictor'!B602,Formulas!C$3:C$1000,'Stats for predictor'!C602,Formulas!AC$3:AC$1000,3)</f>
        <v>0</v>
      </c>
      <c r="H602">
        <f>COUNTIFS(Formulas!B$3:B$1000,'Stats for predictor'!B602,Formulas!C$3:C$1000,'Stats for predictor'!C602,Formulas!AC$3:AC$1000,2)</f>
        <v>0</v>
      </c>
      <c r="I602">
        <f>COUNTIFS(Formulas!B$3:B$1000,'Stats for predictor'!B602,Formulas!C$3:C$1000,'Stats for predictor'!C602,Formulas!AC$3:AC$1000,1)</f>
        <v>0</v>
      </c>
      <c r="J602">
        <f>COUNTIFS(Formulas!B$3:B$1000,'Stats for predictor'!B602,Formulas!C$3:C$1000,'Stats for predictor'!C602,Formulas!AC$3:AC$1000,0)</f>
        <v>888</v>
      </c>
      <c r="K602">
        <f>Formulas!P603</f>
        <v>0</v>
      </c>
      <c r="L602">
        <f>Formulas!R603</f>
        <v>0</v>
      </c>
      <c r="M602">
        <f>Formulas!T651</f>
        <v>0</v>
      </c>
      <c r="N602" s="15" t="e">
        <f>Formulas!V603</f>
        <v>#DIV/0!</v>
      </c>
      <c r="O602">
        <f>Formulas!U603</f>
        <v>0</v>
      </c>
      <c r="P602" s="15" t="e">
        <f>Formulas!W603</f>
        <v>#DIV/0!</v>
      </c>
    </row>
    <row r="603" spans="1:16">
      <c r="A603">
        <f>Formulas!A604</f>
        <v>0</v>
      </c>
      <c r="B603">
        <f>Formulas!B604</f>
        <v>0</v>
      </c>
      <c r="C603">
        <f>Formulas!C604</f>
        <v>0</v>
      </c>
      <c r="D603">
        <f>Formulas!AC604</f>
        <v>0</v>
      </c>
      <c r="E603">
        <f t="shared" si="9"/>
        <v>0</v>
      </c>
      <c r="F603">
        <f>COUNTIFS(Formulas!B$3:B$1000,'Stats for predictor'!B603,Formulas!C$3:C$1000,'Stats for predictor'!C603,Formulas!AC$3:AC$1000,4)</f>
        <v>0</v>
      </c>
      <c r="G603">
        <f>COUNTIFS(Formulas!B$3:B$1000,'Stats for predictor'!B603,Formulas!C$3:C$1000,'Stats for predictor'!C603,Formulas!AC$3:AC$1000,3)</f>
        <v>0</v>
      </c>
      <c r="H603">
        <f>COUNTIFS(Formulas!B$3:B$1000,'Stats for predictor'!B603,Formulas!C$3:C$1000,'Stats for predictor'!C603,Formulas!AC$3:AC$1000,2)</f>
        <v>0</v>
      </c>
      <c r="I603">
        <f>COUNTIFS(Formulas!B$3:B$1000,'Stats for predictor'!B603,Formulas!C$3:C$1000,'Stats for predictor'!C603,Formulas!AC$3:AC$1000,1)</f>
        <v>0</v>
      </c>
      <c r="J603">
        <f>COUNTIFS(Formulas!B$3:B$1000,'Stats for predictor'!B603,Formulas!C$3:C$1000,'Stats for predictor'!C603,Formulas!AC$3:AC$1000,0)</f>
        <v>888</v>
      </c>
      <c r="K603">
        <f>Formulas!P604</f>
        <v>0</v>
      </c>
      <c r="L603">
        <f>Formulas!R604</f>
        <v>0</v>
      </c>
      <c r="M603">
        <f>Formulas!T652</f>
        <v>0</v>
      </c>
      <c r="N603" s="15" t="e">
        <f>Formulas!V604</f>
        <v>#DIV/0!</v>
      </c>
      <c r="O603">
        <f>Formulas!U604</f>
        <v>0</v>
      </c>
      <c r="P603" s="15" t="e">
        <f>Formulas!W604</f>
        <v>#DIV/0!</v>
      </c>
    </row>
    <row r="604" spans="1:16">
      <c r="A604">
        <f>Formulas!A605</f>
        <v>0</v>
      </c>
      <c r="B604">
        <f>Formulas!B605</f>
        <v>0</v>
      </c>
      <c r="C604">
        <f>Formulas!C605</f>
        <v>0</v>
      </c>
      <c r="D604">
        <f>Formulas!AC605</f>
        <v>0</v>
      </c>
      <c r="E604">
        <f t="shared" si="9"/>
        <v>0</v>
      </c>
      <c r="F604">
        <f>COUNTIFS(Formulas!B$3:B$1000,'Stats for predictor'!B604,Formulas!C$3:C$1000,'Stats for predictor'!C604,Formulas!AC$3:AC$1000,4)</f>
        <v>0</v>
      </c>
      <c r="G604">
        <f>COUNTIFS(Formulas!B$3:B$1000,'Stats for predictor'!B604,Formulas!C$3:C$1000,'Stats for predictor'!C604,Formulas!AC$3:AC$1000,3)</f>
        <v>0</v>
      </c>
      <c r="H604">
        <f>COUNTIFS(Formulas!B$3:B$1000,'Stats for predictor'!B604,Formulas!C$3:C$1000,'Stats for predictor'!C604,Formulas!AC$3:AC$1000,2)</f>
        <v>0</v>
      </c>
      <c r="I604">
        <f>COUNTIFS(Formulas!B$3:B$1000,'Stats for predictor'!B604,Formulas!C$3:C$1000,'Stats for predictor'!C604,Formulas!AC$3:AC$1000,1)</f>
        <v>0</v>
      </c>
      <c r="J604">
        <f>COUNTIFS(Formulas!B$3:B$1000,'Stats for predictor'!B604,Formulas!C$3:C$1000,'Stats for predictor'!C604,Formulas!AC$3:AC$1000,0)</f>
        <v>888</v>
      </c>
      <c r="K604">
        <f>Formulas!P605</f>
        <v>0</v>
      </c>
      <c r="L604">
        <f>Formulas!R605</f>
        <v>0</v>
      </c>
      <c r="M604">
        <f>Formulas!T653</f>
        <v>0</v>
      </c>
      <c r="N604" s="15" t="e">
        <f>Formulas!V605</f>
        <v>#DIV/0!</v>
      </c>
      <c r="O604">
        <f>Formulas!U605</f>
        <v>0</v>
      </c>
      <c r="P604" s="15" t="e">
        <f>Formulas!W605</f>
        <v>#DIV/0!</v>
      </c>
    </row>
    <row r="605" spans="1:16">
      <c r="A605">
        <f>Formulas!A606</f>
        <v>0</v>
      </c>
      <c r="B605">
        <f>Formulas!B606</f>
        <v>0</v>
      </c>
      <c r="C605">
        <f>Formulas!C606</f>
        <v>0</v>
      </c>
      <c r="D605">
        <f>Formulas!AC606</f>
        <v>0</v>
      </c>
      <c r="E605">
        <f t="shared" si="9"/>
        <v>0</v>
      </c>
      <c r="F605">
        <f>COUNTIFS(Formulas!B$3:B$1000,'Stats for predictor'!B605,Formulas!C$3:C$1000,'Stats for predictor'!C605,Formulas!AC$3:AC$1000,4)</f>
        <v>0</v>
      </c>
      <c r="G605">
        <f>COUNTIFS(Formulas!B$3:B$1000,'Stats for predictor'!B605,Formulas!C$3:C$1000,'Stats for predictor'!C605,Formulas!AC$3:AC$1000,3)</f>
        <v>0</v>
      </c>
      <c r="H605">
        <f>COUNTIFS(Formulas!B$3:B$1000,'Stats for predictor'!B605,Formulas!C$3:C$1000,'Stats for predictor'!C605,Formulas!AC$3:AC$1000,2)</f>
        <v>0</v>
      </c>
      <c r="I605">
        <f>COUNTIFS(Formulas!B$3:B$1000,'Stats for predictor'!B605,Formulas!C$3:C$1000,'Stats for predictor'!C605,Formulas!AC$3:AC$1000,1)</f>
        <v>0</v>
      </c>
      <c r="J605">
        <f>COUNTIFS(Formulas!B$3:B$1000,'Stats for predictor'!B605,Formulas!C$3:C$1000,'Stats for predictor'!C605,Formulas!AC$3:AC$1000,0)</f>
        <v>888</v>
      </c>
      <c r="K605">
        <f>Formulas!P606</f>
        <v>0</v>
      </c>
      <c r="L605">
        <f>Formulas!R606</f>
        <v>0</v>
      </c>
      <c r="M605">
        <f>Formulas!T654</f>
        <v>0</v>
      </c>
      <c r="N605" s="15" t="e">
        <f>Formulas!V606</f>
        <v>#DIV/0!</v>
      </c>
      <c r="O605">
        <f>Formulas!U606</f>
        <v>0</v>
      </c>
      <c r="P605" s="15" t="e">
        <f>Formulas!W606</f>
        <v>#DIV/0!</v>
      </c>
    </row>
    <row r="606" spans="1:16">
      <c r="A606">
        <f>Formulas!A607</f>
        <v>0</v>
      </c>
      <c r="B606">
        <f>Formulas!B607</f>
        <v>0</v>
      </c>
      <c r="C606">
        <f>Formulas!C607</f>
        <v>0</v>
      </c>
      <c r="D606">
        <f>Formulas!AC607</f>
        <v>0</v>
      </c>
      <c r="E606">
        <f t="shared" si="9"/>
        <v>0</v>
      </c>
      <c r="F606">
        <f>COUNTIFS(Formulas!B$3:B$1000,'Stats for predictor'!B606,Formulas!C$3:C$1000,'Stats for predictor'!C606,Formulas!AC$3:AC$1000,4)</f>
        <v>0</v>
      </c>
      <c r="G606">
        <f>COUNTIFS(Formulas!B$3:B$1000,'Stats for predictor'!B606,Formulas!C$3:C$1000,'Stats for predictor'!C606,Formulas!AC$3:AC$1000,3)</f>
        <v>0</v>
      </c>
      <c r="H606">
        <f>COUNTIFS(Formulas!B$3:B$1000,'Stats for predictor'!B606,Formulas!C$3:C$1000,'Stats for predictor'!C606,Formulas!AC$3:AC$1000,2)</f>
        <v>0</v>
      </c>
      <c r="I606">
        <f>COUNTIFS(Formulas!B$3:B$1000,'Stats for predictor'!B606,Formulas!C$3:C$1000,'Stats for predictor'!C606,Formulas!AC$3:AC$1000,1)</f>
        <v>0</v>
      </c>
      <c r="J606">
        <f>COUNTIFS(Formulas!B$3:B$1000,'Stats for predictor'!B606,Formulas!C$3:C$1000,'Stats for predictor'!C606,Formulas!AC$3:AC$1000,0)</f>
        <v>888</v>
      </c>
      <c r="K606">
        <f>Formulas!P607</f>
        <v>0</v>
      </c>
      <c r="L606">
        <f>Formulas!R607</f>
        <v>0</v>
      </c>
      <c r="M606">
        <f>Formulas!T655</f>
        <v>0</v>
      </c>
      <c r="N606" s="15" t="e">
        <f>Formulas!V607</f>
        <v>#DIV/0!</v>
      </c>
      <c r="O606">
        <f>Formulas!U607</f>
        <v>0</v>
      </c>
      <c r="P606" s="15" t="e">
        <f>Formulas!W607</f>
        <v>#DIV/0!</v>
      </c>
    </row>
    <row r="607" spans="1:16">
      <c r="A607">
        <f>Formulas!A608</f>
        <v>0</v>
      </c>
      <c r="B607">
        <f>Formulas!B608</f>
        <v>0</v>
      </c>
      <c r="C607">
        <f>Formulas!C608</f>
        <v>0</v>
      </c>
      <c r="D607">
        <f>Formulas!AC608</f>
        <v>0</v>
      </c>
      <c r="E607">
        <f t="shared" si="9"/>
        <v>0</v>
      </c>
      <c r="F607">
        <f>COUNTIFS(Formulas!B$3:B$1000,'Stats for predictor'!B607,Formulas!C$3:C$1000,'Stats for predictor'!C607,Formulas!AC$3:AC$1000,4)</f>
        <v>0</v>
      </c>
      <c r="G607">
        <f>COUNTIFS(Formulas!B$3:B$1000,'Stats for predictor'!B607,Formulas!C$3:C$1000,'Stats for predictor'!C607,Formulas!AC$3:AC$1000,3)</f>
        <v>0</v>
      </c>
      <c r="H607">
        <f>COUNTIFS(Formulas!B$3:B$1000,'Stats for predictor'!B607,Formulas!C$3:C$1000,'Stats for predictor'!C607,Formulas!AC$3:AC$1000,2)</f>
        <v>0</v>
      </c>
      <c r="I607">
        <f>COUNTIFS(Formulas!B$3:B$1000,'Stats for predictor'!B607,Formulas!C$3:C$1000,'Stats for predictor'!C607,Formulas!AC$3:AC$1000,1)</f>
        <v>0</v>
      </c>
      <c r="J607">
        <f>COUNTIFS(Formulas!B$3:B$1000,'Stats for predictor'!B607,Formulas!C$3:C$1000,'Stats for predictor'!C607,Formulas!AC$3:AC$1000,0)</f>
        <v>888</v>
      </c>
      <c r="K607">
        <f>Formulas!P608</f>
        <v>0</v>
      </c>
      <c r="L607">
        <f>Formulas!R608</f>
        <v>0</v>
      </c>
      <c r="M607">
        <f>Formulas!T656</f>
        <v>0</v>
      </c>
      <c r="N607" s="15" t="e">
        <f>Formulas!V608</f>
        <v>#DIV/0!</v>
      </c>
      <c r="O607">
        <f>Formulas!U608</f>
        <v>0</v>
      </c>
      <c r="P607" s="15" t="e">
        <f>Formulas!W608</f>
        <v>#DIV/0!</v>
      </c>
    </row>
    <row r="608" spans="1:16">
      <c r="A608">
        <f>Formulas!A609</f>
        <v>0</v>
      </c>
      <c r="B608">
        <f>Formulas!B609</f>
        <v>0</v>
      </c>
      <c r="C608">
        <f>Formulas!C609</f>
        <v>0</v>
      </c>
      <c r="D608">
        <f>Formulas!AC609</f>
        <v>0</v>
      </c>
      <c r="E608">
        <f t="shared" si="9"/>
        <v>0</v>
      </c>
      <c r="F608">
        <f>COUNTIFS(Formulas!B$3:B$1000,'Stats for predictor'!B608,Formulas!C$3:C$1000,'Stats for predictor'!C608,Formulas!AC$3:AC$1000,4)</f>
        <v>0</v>
      </c>
      <c r="G608">
        <f>COUNTIFS(Formulas!B$3:B$1000,'Stats for predictor'!B608,Formulas!C$3:C$1000,'Stats for predictor'!C608,Formulas!AC$3:AC$1000,3)</f>
        <v>0</v>
      </c>
      <c r="H608">
        <f>COUNTIFS(Formulas!B$3:B$1000,'Stats for predictor'!B608,Formulas!C$3:C$1000,'Stats for predictor'!C608,Formulas!AC$3:AC$1000,2)</f>
        <v>0</v>
      </c>
      <c r="I608">
        <f>COUNTIFS(Formulas!B$3:B$1000,'Stats for predictor'!B608,Formulas!C$3:C$1000,'Stats for predictor'!C608,Formulas!AC$3:AC$1000,1)</f>
        <v>0</v>
      </c>
      <c r="J608">
        <f>COUNTIFS(Formulas!B$3:B$1000,'Stats for predictor'!B608,Formulas!C$3:C$1000,'Stats for predictor'!C608,Formulas!AC$3:AC$1000,0)</f>
        <v>888</v>
      </c>
      <c r="K608">
        <f>Formulas!P609</f>
        <v>0</v>
      </c>
      <c r="L608">
        <f>Formulas!R609</f>
        <v>0</v>
      </c>
      <c r="M608">
        <f>Formulas!T657</f>
        <v>0</v>
      </c>
      <c r="N608" s="15" t="e">
        <f>Formulas!V609</f>
        <v>#DIV/0!</v>
      </c>
      <c r="O608">
        <f>Formulas!U609</f>
        <v>0</v>
      </c>
      <c r="P608" s="15" t="e">
        <f>Formulas!W609</f>
        <v>#DIV/0!</v>
      </c>
    </row>
    <row r="609" spans="1:16">
      <c r="A609">
        <f>Formulas!A610</f>
        <v>0</v>
      </c>
      <c r="B609">
        <f>Formulas!B610</f>
        <v>0</v>
      </c>
      <c r="C609">
        <f>Formulas!C610</f>
        <v>0</v>
      </c>
      <c r="D609">
        <f>Formulas!AC610</f>
        <v>0</v>
      </c>
      <c r="E609">
        <f t="shared" si="9"/>
        <v>0</v>
      </c>
      <c r="F609">
        <f>COUNTIFS(Formulas!B$3:B$1000,'Stats for predictor'!B609,Formulas!C$3:C$1000,'Stats for predictor'!C609,Formulas!AC$3:AC$1000,4)</f>
        <v>0</v>
      </c>
      <c r="G609">
        <f>COUNTIFS(Formulas!B$3:B$1000,'Stats for predictor'!B609,Formulas!C$3:C$1000,'Stats for predictor'!C609,Formulas!AC$3:AC$1000,3)</f>
        <v>0</v>
      </c>
      <c r="H609">
        <f>COUNTIFS(Formulas!B$3:B$1000,'Stats for predictor'!B609,Formulas!C$3:C$1000,'Stats for predictor'!C609,Formulas!AC$3:AC$1000,2)</f>
        <v>0</v>
      </c>
      <c r="I609">
        <f>COUNTIFS(Formulas!B$3:B$1000,'Stats for predictor'!B609,Formulas!C$3:C$1000,'Stats for predictor'!C609,Formulas!AC$3:AC$1000,1)</f>
        <v>0</v>
      </c>
      <c r="J609">
        <f>COUNTIFS(Formulas!B$3:B$1000,'Stats for predictor'!B609,Formulas!C$3:C$1000,'Stats for predictor'!C609,Formulas!AC$3:AC$1000,0)</f>
        <v>888</v>
      </c>
      <c r="K609">
        <f>Formulas!P610</f>
        <v>0</v>
      </c>
      <c r="L609">
        <f>Formulas!R610</f>
        <v>0</v>
      </c>
      <c r="M609">
        <f>Formulas!T658</f>
        <v>0</v>
      </c>
      <c r="N609" s="15" t="e">
        <f>Formulas!V610</f>
        <v>#DIV/0!</v>
      </c>
      <c r="O609">
        <f>Formulas!U610</f>
        <v>0</v>
      </c>
      <c r="P609" s="15" t="e">
        <f>Formulas!W610</f>
        <v>#DIV/0!</v>
      </c>
    </row>
    <row r="610" spans="1:16">
      <c r="A610">
        <f>Formulas!A611</f>
        <v>0</v>
      </c>
      <c r="B610">
        <f>Formulas!B611</f>
        <v>0</v>
      </c>
      <c r="C610">
        <f>Formulas!C611</f>
        <v>0</v>
      </c>
      <c r="D610">
        <f>Formulas!AC611</f>
        <v>0</v>
      </c>
      <c r="E610">
        <f t="shared" si="9"/>
        <v>0</v>
      </c>
      <c r="F610">
        <f>COUNTIFS(Formulas!B$3:B$1000,'Stats for predictor'!B610,Formulas!C$3:C$1000,'Stats for predictor'!C610,Formulas!AC$3:AC$1000,4)</f>
        <v>0</v>
      </c>
      <c r="G610">
        <f>COUNTIFS(Formulas!B$3:B$1000,'Stats for predictor'!B610,Formulas!C$3:C$1000,'Stats for predictor'!C610,Formulas!AC$3:AC$1000,3)</f>
        <v>0</v>
      </c>
      <c r="H610">
        <f>COUNTIFS(Formulas!B$3:B$1000,'Stats for predictor'!B610,Formulas!C$3:C$1000,'Stats for predictor'!C610,Formulas!AC$3:AC$1000,2)</f>
        <v>0</v>
      </c>
      <c r="I610">
        <f>COUNTIFS(Formulas!B$3:B$1000,'Stats for predictor'!B610,Formulas!C$3:C$1000,'Stats for predictor'!C610,Formulas!AC$3:AC$1000,1)</f>
        <v>0</v>
      </c>
      <c r="J610">
        <f>COUNTIFS(Formulas!B$3:B$1000,'Stats for predictor'!B610,Formulas!C$3:C$1000,'Stats for predictor'!C610,Formulas!AC$3:AC$1000,0)</f>
        <v>888</v>
      </c>
      <c r="K610">
        <f>Formulas!P611</f>
        <v>0</v>
      </c>
      <c r="L610">
        <f>Formulas!R611</f>
        <v>0</v>
      </c>
      <c r="M610">
        <f>Formulas!T659</f>
        <v>0</v>
      </c>
      <c r="N610" s="15" t="e">
        <f>Formulas!V611</f>
        <v>#DIV/0!</v>
      </c>
      <c r="O610">
        <f>Formulas!U611</f>
        <v>0</v>
      </c>
      <c r="P610" s="15" t="e">
        <f>Formulas!W611</f>
        <v>#DIV/0!</v>
      </c>
    </row>
    <row r="611" spans="1:16">
      <c r="A611">
        <f>Formulas!A612</f>
        <v>0</v>
      </c>
      <c r="B611">
        <f>Formulas!B612</f>
        <v>0</v>
      </c>
      <c r="C611">
        <f>Formulas!C612</f>
        <v>0</v>
      </c>
      <c r="D611">
        <f>Formulas!AC612</f>
        <v>0</v>
      </c>
      <c r="E611">
        <f t="shared" si="9"/>
        <v>0</v>
      </c>
      <c r="F611">
        <f>COUNTIFS(Formulas!B$3:B$1000,'Stats for predictor'!B611,Formulas!C$3:C$1000,'Stats for predictor'!C611,Formulas!AC$3:AC$1000,4)</f>
        <v>0</v>
      </c>
      <c r="G611">
        <f>COUNTIFS(Formulas!B$3:B$1000,'Stats for predictor'!B611,Formulas!C$3:C$1000,'Stats for predictor'!C611,Formulas!AC$3:AC$1000,3)</f>
        <v>0</v>
      </c>
      <c r="H611">
        <f>COUNTIFS(Formulas!B$3:B$1000,'Stats for predictor'!B611,Formulas!C$3:C$1000,'Stats for predictor'!C611,Formulas!AC$3:AC$1000,2)</f>
        <v>0</v>
      </c>
      <c r="I611">
        <f>COUNTIFS(Formulas!B$3:B$1000,'Stats for predictor'!B611,Formulas!C$3:C$1000,'Stats for predictor'!C611,Formulas!AC$3:AC$1000,1)</f>
        <v>0</v>
      </c>
      <c r="J611">
        <f>COUNTIFS(Formulas!B$3:B$1000,'Stats for predictor'!B611,Formulas!C$3:C$1000,'Stats for predictor'!C611,Formulas!AC$3:AC$1000,0)</f>
        <v>888</v>
      </c>
      <c r="K611">
        <f>Formulas!P612</f>
        <v>0</v>
      </c>
      <c r="L611">
        <f>Formulas!R612</f>
        <v>0</v>
      </c>
      <c r="M611">
        <f>Formulas!T660</f>
        <v>0</v>
      </c>
      <c r="N611" s="15" t="e">
        <f>Formulas!V612</f>
        <v>#DIV/0!</v>
      </c>
      <c r="O611">
        <f>Formulas!U612</f>
        <v>0</v>
      </c>
      <c r="P611" s="15" t="e">
        <f>Formulas!W612</f>
        <v>#DIV/0!</v>
      </c>
    </row>
    <row r="612" spans="1:16">
      <c r="A612">
        <f>Formulas!A613</f>
        <v>0</v>
      </c>
      <c r="B612">
        <f>Formulas!B613</f>
        <v>0</v>
      </c>
      <c r="C612">
        <f>Formulas!C613</f>
        <v>0</v>
      </c>
      <c r="D612">
        <f>Formulas!AC613</f>
        <v>0</v>
      </c>
      <c r="E612">
        <f t="shared" si="9"/>
        <v>0</v>
      </c>
      <c r="F612">
        <f>COUNTIFS(Formulas!B$3:B$1000,'Stats for predictor'!B612,Formulas!C$3:C$1000,'Stats for predictor'!C612,Formulas!AC$3:AC$1000,4)</f>
        <v>0</v>
      </c>
      <c r="G612">
        <f>COUNTIFS(Formulas!B$3:B$1000,'Stats for predictor'!B612,Formulas!C$3:C$1000,'Stats for predictor'!C612,Formulas!AC$3:AC$1000,3)</f>
        <v>0</v>
      </c>
      <c r="H612">
        <f>COUNTIFS(Formulas!B$3:B$1000,'Stats for predictor'!B612,Formulas!C$3:C$1000,'Stats for predictor'!C612,Formulas!AC$3:AC$1000,2)</f>
        <v>0</v>
      </c>
      <c r="I612">
        <f>COUNTIFS(Formulas!B$3:B$1000,'Stats for predictor'!B612,Formulas!C$3:C$1000,'Stats for predictor'!C612,Formulas!AC$3:AC$1000,1)</f>
        <v>0</v>
      </c>
      <c r="J612">
        <f>COUNTIFS(Formulas!B$3:B$1000,'Stats for predictor'!B612,Formulas!C$3:C$1000,'Stats for predictor'!C612,Formulas!AC$3:AC$1000,0)</f>
        <v>888</v>
      </c>
      <c r="K612">
        <f>Formulas!P613</f>
        <v>0</v>
      </c>
      <c r="L612">
        <f>Formulas!R613</f>
        <v>0</v>
      </c>
      <c r="M612">
        <f>Formulas!T661</f>
        <v>0</v>
      </c>
      <c r="N612" s="15" t="e">
        <f>Formulas!V613</f>
        <v>#DIV/0!</v>
      </c>
      <c r="O612">
        <f>Formulas!U613</f>
        <v>0</v>
      </c>
      <c r="P612" s="15" t="e">
        <f>Formulas!W613</f>
        <v>#DIV/0!</v>
      </c>
    </row>
    <row r="613" spans="1:16">
      <c r="A613">
        <f>Formulas!A614</f>
        <v>0</v>
      </c>
      <c r="B613">
        <f>Formulas!B614</f>
        <v>0</v>
      </c>
      <c r="C613">
        <f>Formulas!C614</f>
        <v>0</v>
      </c>
      <c r="D613">
        <f>Formulas!AC614</f>
        <v>0</v>
      </c>
      <c r="E613">
        <f t="shared" si="9"/>
        <v>0</v>
      </c>
      <c r="F613">
        <f>COUNTIFS(Formulas!B$3:B$1000,'Stats for predictor'!B613,Formulas!C$3:C$1000,'Stats for predictor'!C613,Formulas!AC$3:AC$1000,4)</f>
        <v>0</v>
      </c>
      <c r="G613">
        <f>COUNTIFS(Formulas!B$3:B$1000,'Stats for predictor'!B613,Formulas!C$3:C$1000,'Stats for predictor'!C613,Formulas!AC$3:AC$1000,3)</f>
        <v>0</v>
      </c>
      <c r="H613">
        <f>COUNTIFS(Formulas!B$3:B$1000,'Stats for predictor'!B613,Formulas!C$3:C$1000,'Stats for predictor'!C613,Formulas!AC$3:AC$1000,2)</f>
        <v>0</v>
      </c>
      <c r="I613">
        <f>COUNTIFS(Formulas!B$3:B$1000,'Stats for predictor'!B613,Formulas!C$3:C$1000,'Stats for predictor'!C613,Formulas!AC$3:AC$1000,1)</f>
        <v>0</v>
      </c>
      <c r="J613">
        <f>COUNTIFS(Formulas!B$3:B$1000,'Stats for predictor'!B613,Formulas!C$3:C$1000,'Stats for predictor'!C613,Formulas!AC$3:AC$1000,0)</f>
        <v>888</v>
      </c>
      <c r="K613">
        <f>Formulas!P614</f>
        <v>0</v>
      </c>
      <c r="L613">
        <f>Formulas!R614</f>
        <v>0</v>
      </c>
      <c r="M613">
        <f>Formulas!T662</f>
        <v>0</v>
      </c>
      <c r="N613" s="15" t="e">
        <f>Formulas!V614</f>
        <v>#DIV/0!</v>
      </c>
      <c r="O613">
        <f>Formulas!U614</f>
        <v>0</v>
      </c>
      <c r="P613" s="15" t="e">
        <f>Formulas!W614</f>
        <v>#DIV/0!</v>
      </c>
    </row>
    <row r="614" spans="1:16">
      <c r="A614">
        <f>Formulas!A615</f>
        <v>0</v>
      </c>
      <c r="B614">
        <f>Formulas!B615</f>
        <v>0</v>
      </c>
      <c r="C614">
        <f>Formulas!C615</f>
        <v>0</v>
      </c>
      <c r="D614">
        <f>Formulas!AC615</f>
        <v>0</v>
      </c>
      <c r="E614">
        <f t="shared" si="9"/>
        <v>0</v>
      </c>
      <c r="F614">
        <f>COUNTIFS(Formulas!B$3:B$1000,'Stats for predictor'!B614,Formulas!C$3:C$1000,'Stats for predictor'!C614,Formulas!AC$3:AC$1000,4)</f>
        <v>0</v>
      </c>
      <c r="G614">
        <f>COUNTIFS(Formulas!B$3:B$1000,'Stats for predictor'!B614,Formulas!C$3:C$1000,'Stats for predictor'!C614,Formulas!AC$3:AC$1000,3)</f>
        <v>0</v>
      </c>
      <c r="H614">
        <f>COUNTIFS(Formulas!B$3:B$1000,'Stats for predictor'!B614,Formulas!C$3:C$1000,'Stats for predictor'!C614,Formulas!AC$3:AC$1000,2)</f>
        <v>0</v>
      </c>
      <c r="I614">
        <f>COUNTIFS(Formulas!B$3:B$1000,'Stats for predictor'!B614,Formulas!C$3:C$1000,'Stats for predictor'!C614,Formulas!AC$3:AC$1000,1)</f>
        <v>0</v>
      </c>
      <c r="J614">
        <f>COUNTIFS(Formulas!B$3:B$1000,'Stats for predictor'!B614,Formulas!C$3:C$1000,'Stats for predictor'!C614,Formulas!AC$3:AC$1000,0)</f>
        <v>888</v>
      </c>
      <c r="K614">
        <f>Formulas!P615</f>
        <v>0</v>
      </c>
      <c r="L614">
        <f>Formulas!R615</f>
        <v>0</v>
      </c>
      <c r="M614">
        <f>Formulas!T663</f>
        <v>0</v>
      </c>
      <c r="N614" s="15" t="e">
        <f>Formulas!V615</f>
        <v>#DIV/0!</v>
      </c>
      <c r="O614">
        <f>Formulas!U615</f>
        <v>0</v>
      </c>
      <c r="P614" s="15" t="e">
        <f>Formulas!W615</f>
        <v>#DIV/0!</v>
      </c>
    </row>
    <row r="615" spans="1:16">
      <c r="A615">
        <f>Formulas!A616</f>
        <v>0</v>
      </c>
      <c r="B615">
        <f>Formulas!B616</f>
        <v>0</v>
      </c>
      <c r="C615">
        <f>Formulas!C616</f>
        <v>0</v>
      </c>
      <c r="D615">
        <f>Formulas!AC616</f>
        <v>0</v>
      </c>
      <c r="E615">
        <f t="shared" si="9"/>
        <v>0</v>
      </c>
      <c r="F615">
        <f>COUNTIFS(Formulas!B$3:B$1000,'Stats for predictor'!B615,Formulas!C$3:C$1000,'Stats for predictor'!C615,Formulas!AC$3:AC$1000,4)</f>
        <v>0</v>
      </c>
      <c r="G615">
        <f>COUNTIFS(Formulas!B$3:B$1000,'Stats for predictor'!B615,Formulas!C$3:C$1000,'Stats for predictor'!C615,Formulas!AC$3:AC$1000,3)</f>
        <v>0</v>
      </c>
      <c r="H615">
        <f>COUNTIFS(Formulas!B$3:B$1000,'Stats for predictor'!B615,Formulas!C$3:C$1000,'Stats for predictor'!C615,Formulas!AC$3:AC$1000,2)</f>
        <v>0</v>
      </c>
      <c r="I615">
        <f>COUNTIFS(Formulas!B$3:B$1000,'Stats for predictor'!B615,Formulas!C$3:C$1000,'Stats for predictor'!C615,Formulas!AC$3:AC$1000,1)</f>
        <v>0</v>
      </c>
      <c r="J615">
        <f>COUNTIFS(Formulas!B$3:B$1000,'Stats for predictor'!B615,Formulas!C$3:C$1000,'Stats for predictor'!C615,Formulas!AC$3:AC$1000,0)</f>
        <v>888</v>
      </c>
      <c r="K615">
        <f>Formulas!P616</f>
        <v>0</v>
      </c>
      <c r="L615">
        <f>Formulas!R616</f>
        <v>0</v>
      </c>
      <c r="M615">
        <f>Formulas!T664</f>
        <v>0</v>
      </c>
      <c r="N615" s="15" t="e">
        <f>Formulas!V616</f>
        <v>#DIV/0!</v>
      </c>
      <c r="O615">
        <f>Formulas!U616</f>
        <v>0</v>
      </c>
      <c r="P615" s="15" t="e">
        <f>Formulas!W616</f>
        <v>#DIV/0!</v>
      </c>
    </row>
    <row r="616" spans="1:16">
      <c r="A616">
        <f>Formulas!A617</f>
        <v>0</v>
      </c>
      <c r="B616">
        <f>Formulas!B617</f>
        <v>0</v>
      </c>
      <c r="C616">
        <f>Formulas!C617</f>
        <v>0</v>
      </c>
      <c r="D616">
        <f>Formulas!AC617</f>
        <v>0</v>
      </c>
      <c r="E616">
        <f t="shared" si="9"/>
        <v>0</v>
      </c>
      <c r="F616">
        <f>COUNTIFS(Formulas!B$3:B$1000,'Stats for predictor'!B616,Formulas!C$3:C$1000,'Stats for predictor'!C616,Formulas!AC$3:AC$1000,4)</f>
        <v>0</v>
      </c>
      <c r="G616">
        <f>COUNTIFS(Formulas!B$3:B$1000,'Stats for predictor'!B616,Formulas!C$3:C$1000,'Stats for predictor'!C616,Formulas!AC$3:AC$1000,3)</f>
        <v>0</v>
      </c>
      <c r="H616">
        <f>COUNTIFS(Formulas!B$3:B$1000,'Stats for predictor'!B616,Formulas!C$3:C$1000,'Stats for predictor'!C616,Formulas!AC$3:AC$1000,2)</f>
        <v>0</v>
      </c>
      <c r="I616">
        <f>COUNTIFS(Formulas!B$3:B$1000,'Stats for predictor'!B616,Formulas!C$3:C$1000,'Stats for predictor'!C616,Formulas!AC$3:AC$1000,1)</f>
        <v>0</v>
      </c>
      <c r="J616">
        <f>COUNTIFS(Formulas!B$3:B$1000,'Stats for predictor'!B616,Formulas!C$3:C$1000,'Stats for predictor'!C616,Formulas!AC$3:AC$1000,0)</f>
        <v>888</v>
      </c>
      <c r="K616">
        <f>Formulas!P617</f>
        <v>0</v>
      </c>
      <c r="L616">
        <f>Formulas!R617</f>
        <v>0</v>
      </c>
      <c r="M616">
        <f>Formulas!T665</f>
        <v>0</v>
      </c>
      <c r="N616" s="15" t="e">
        <f>Formulas!V617</f>
        <v>#DIV/0!</v>
      </c>
      <c r="O616">
        <f>Formulas!U617</f>
        <v>0</v>
      </c>
      <c r="P616" s="15" t="e">
        <f>Formulas!W617</f>
        <v>#DIV/0!</v>
      </c>
    </row>
    <row r="617" spans="1:16">
      <c r="A617">
        <f>Formulas!A618</f>
        <v>0</v>
      </c>
      <c r="B617">
        <f>Formulas!B618</f>
        <v>0</v>
      </c>
      <c r="C617">
        <f>Formulas!C618</f>
        <v>0</v>
      </c>
      <c r="D617">
        <f>Formulas!AC618</f>
        <v>0</v>
      </c>
      <c r="E617">
        <f t="shared" si="9"/>
        <v>0</v>
      </c>
      <c r="F617">
        <f>COUNTIFS(Formulas!B$3:B$1000,'Stats for predictor'!B617,Formulas!C$3:C$1000,'Stats for predictor'!C617,Formulas!AC$3:AC$1000,4)</f>
        <v>0</v>
      </c>
      <c r="G617">
        <f>COUNTIFS(Formulas!B$3:B$1000,'Stats for predictor'!B617,Formulas!C$3:C$1000,'Stats for predictor'!C617,Formulas!AC$3:AC$1000,3)</f>
        <v>0</v>
      </c>
      <c r="H617">
        <f>COUNTIFS(Formulas!B$3:B$1000,'Stats for predictor'!B617,Formulas!C$3:C$1000,'Stats for predictor'!C617,Formulas!AC$3:AC$1000,2)</f>
        <v>0</v>
      </c>
      <c r="I617">
        <f>COUNTIFS(Formulas!B$3:B$1000,'Stats for predictor'!B617,Formulas!C$3:C$1000,'Stats for predictor'!C617,Formulas!AC$3:AC$1000,1)</f>
        <v>0</v>
      </c>
      <c r="J617">
        <f>COUNTIFS(Formulas!B$3:B$1000,'Stats for predictor'!B617,Formulas!C$3:C$1000,'Stats for predictor'!C617,Formulas!AC$3:AC$1000,0)</f>
        <v>888</v>
      </c>
      <c r="K617">
        <f>Formulas!P618</f>
        <v>0</v>
      </c>
      <c r="L617">
        <f>Formulas!R618</f>
        <v>0</v>
      </c>
      <c r="M617">
        <f>Formulas!T666</f>
        <v>0</v>
      </c>
      <c r="N617" s="15" t="e">
        <f>Formulas!V618</f>
        <v>#DIV/0!</v>
      </c>
      <c r="O617">
        <f>Formulas!U618</f>
        <v>0</v>
      </c>
      <c r="P617" s="15" t="e">
        <f>Formulas!W618</f>
        <v>#DIV/0!</v>
      </c>
    </row>
    <row r="618" spans="1:16">
      <c r="A618">
        <f>Formulas!A619</f>
        <v>0</v>
      </c>
      <c r="B618">
        <f>Formulas!B619</f>
        <v>0</v>
      </c>
      <c r="C618">
        <f>Formulas!C619</f>
        <v>0</v>
      </c>
      <c r="D618">
        <f>Formulas!AC619</f>
        <v>0</v>
      </c>
      <c r="E618">
        <f t="shared" si="9"/>
        <v>0</v>
      </c>
      <c r="F618">
        <f>COUNTIFS(Formulas!B$3:B$1000,'Stats for predictor'!B618,Formulas!C$3:C$1000,'Stats for predictor'!C618,Formulas!AC$3:AC$1000,4)</f>
        <v>0</v>
      </c>
      <c r="G618">
        <f>COUNTIFS(Formulas!B$3:B$1000,'Stats for predictor'!B618,Formulas!C$3:C$1000,'Stats for predictor'!C618,Formulas!AC$3:AC$1000,3)</f>
        <v>0</v>
      </c>
      <c r="H618">
        <f>COUNTIFS(Formulas!B$3:B$1000,'Stats for predictor'!B618,Formulas!C$3:C$1000,'Stats for predictor'!C618,Formulas!AC$3:AC$1000,2)</f>
        <v>0</v>
      </c>
      <c r="I618">
        <f>COUNTIFS(Formulas!B$3:B$1000,'Stats for predictor'!B618,Formulas!C$3:C$1000,'Stats for predictor'!C618,Formulas!AC$3:AC$1000,1)</f>
        <v>0</v>
      </c>
      <c r="J618">
        <f>COUNTIFS(Formulas!B$3:B$1000,'Stats for predictor'!B618,Formulas!C$3:C$1000,'Stats for predictor'!C618,Formulas!AC$3:AC$1000,0)</f>
        <v>888</v>
      </c>
      <c r="K618">
        <f>Formulas!P619</f>
        <v>0</v>
      </c>
      <c r="L618">
        <f>Formulas!R619</f>
        <v>0</v>
      </c>
      <c r="M618">
        <f>Formulas!T667</f>
        <v>0</v>
      </c>
      <c r="N618" s="15" t="e">
        <f>Formulas!V619</f>
        <v>#DIV/0!</v>
      </c>
      <c r="O618">
        <f>Formulas!U619</f>
        <v>0</v>
      </c>
      <c r="P618" s="15" t="e">
        <f>Formulas!W619</f>
        <v>#DIV/0!</v>
      </c>
    </row>
    <row r="619" spans="1:16">
      <c r="A619">
        <f>Formulas!A620</f>
        <v>0</v>
      </c>
      <c r="B619">
        <f>Formulas!B620</f>
        <v>0</v>
      </c>
      <c r="C619">
        <f>Formulas!C620</f>
        <v>0</v>
      </c>
      <c r="D619">
        <f>Formulas!AC620</f>
        <v>0</v>
      </c>
      <c r="E619">
        <f t="shared" si="9"/>
        <v>0</v>
      </c>
      <c r="F619">
        <f>COUNTIFS(Formulas!B$3:B$1000,'Stats for predictor'!B619,Formulas!C$3:C$1000,'Stats for predictor'!C619,Formulas!AC$3:AC$1000,4)</f>
        <v>0</v>
      </c>
      <c r="G619">
        <f>COUNTIFS(Formulas!B$3:B$1000,'Stats for predictor'!B619,Formulas!C$3:C$1000,'Stats for predictor'!C619,Formulas!AC$3:AC$1000,3)</f>
        <v>0</v>
      </c>
      <c r="H619">
        <f>COUNTIFS(Formulas!B$3:B$1000,'Stats for predictor'!B619,Formulas!C$3:C$1000,'Stats for predictor'!C619,Formulas!AC$3:AC$1000,2)</f>
        <v>0</v>
      </c>
      <c r="I619">
        <f>COUNTIFS(Formulas!B$3:B$1000,'Stats for predictor'!B619,Formulas!C$3:C$1000,'Stats for predictor'!C619,Formulas!AC$3:AC$1000,1)</f>
        <v>0</v>
      </c>
      <c r="J619">
        <f>COUNTIFS(Formulas!B$3:B$1000,'Stats for predictor'!B619,Formulas!C$3:C$1000,'Stats for predictor'!C619,Formulas!AC$3:AC$1000,0)</f>
        <v>888</v>
      </c>
      <c r="K619">
        <f>Formulas!P620</f>
        <v>0</v>
      </c>
      <c r="L619">
        <f>Formulas!R620</f>
        <v>0</v>
      </c>
      <c r="M619">
        <f>Formulas!T668</f>
        <v>0</v>
      </c>
      <c r="N619" s="15" t="e">
        <f>Formulas!V620</f>
        <v>#DIV/0!</v>
      </c>
      <c r="O619">
        <f>Formulas!U620</f>
        <v>0</v>
      </c>
      <c r="P619" s="15" t="e">
        <f>Formulas!W620</f>
        <v>#DIV/0!</v>
      </c>
    </row>
    <row r="620" spans="1:16">
      <c r="A620">
        <f>Formulas!A621</f>
        <v>0</v>
      </c>
      <c r="B620">
        <f>Formulas!B621</f>
        <v>0</v>
      </c>
      <c r="C620">
        <f>Formulas!C621</f>
        <v>0</v>
      </c>
      <c r="D620">
        <f>Formulas!AC621</f>
        <v>0</v>
      </c>
      <c r="E620">
        <f t="shared" si="9"/>
        <v>0</v>
      </c>
      <c r="F620">
        <f>COUNTIFS(Formulas!B$3:B$1000,'Stats for predictor'!B620,Formulas!C$3:C$1000,'Stats for predictor'!C620,Formulas!AC$3:AC$1000,4)</f>
        <v>0</v>
      </c>
      <c r="G620">
        <f>COUNTIFS(Formulas!B$3:B$1000,'Stats for predictor'!B620,Formulas!C$3:C$1000,'Stats for predictor'!C620,Formulas!AC$3:AC$1000,3)</f>
        <v>0</v>
      </c>
      <c r="H620">
        <f>COUNTIFS(Formulas!B$3:B$1000,'Stats for predictor'!B620,Formulas!C$3:C$1000,'Stats for predictor'!C620,Formulas!AC$3:AC$1000,2)</f>
        <v>0</v>
      </c>
      <c r="I620">
        <f>COUNTIFS(Formulas!B$3:B$1000,'Stats for predictor'!B620,Formulas!C$3:C$1000,'Stats for predictor'!C620,Formulas!AC$3:AC$1000,1)</f>
        <v>0</v>
      </c>
      <c r="J620">
        <f>COUNTIFS(Formulas!B$3:B$1000,'Stats for predictor'!B620,Formulas!C$3:C$1000,'Stats for predictor'!C620,Formulas!AC$3:AC$1000,0)</f>
        <v>888</v>
      </c>
      <c r="K620">
        <f>Formulas!P621</f>
        <v>0</v>
      </c>
      <c r="L620">
        <f>Formulas!R621</f>
        <v>0</v>
      </c>
      <c r="M620">
        <f>Formulas!T669</f>
        <v>0</v>
      </c>
      <c r="N620" s="15" t="e">
        <f>Formulas!V621</f>
        <v>#DIV/0!</v>
      </c>
      <c r="O620">
        <f>Formulas!U621</f>
        <v>0</v>
      </c>
      <c r="P620" s="15" t="e">
        <f>Formulas!W621</f>
        <v>#DIV/0!</v>
      </c>
    </row>
    <row r="621" spans="1:16">
      <c r="A621">
        <f>Formulas!A622</f>
        <v>0</v>
      </c>
      <c r="B621">
        <f>Formulas!B622</f>
        <v>0</v>
      </c>
      <c r="C621">
        <f>Formulas!C622</f>
        <v>0</v>
      </c>
      <c r="D621">
        <f>Formulas!AC622</f>
        <v>0</v>
      </c>
      <c r="E621">
        <f t="shared" si="9"/>
        <v>0</v>
      </c>
      <c r="F621">
        <f>COUNTIFS(Formulas!B$3:B$1000,'Stats for predictor'!B621,Formulas!C$3:C$1000,'Stats for predictor'!C621,Formulas!AC$3:AC$1000,4)</f>
        <v>0</v>
      </c>
      <c r="G621">
        <f>COUNTIFS(Formulas!B$3:B$1000,'Stats for predictor'!B621,Formulas!C$3:C$1000,'Stats for predictor'!C621,Formulas!AC$3:AC$1000,3)</f>
        <v>0</v>
      </c>
      <c r="H621">
        <f>COUNTIFS(Formulas!B$3:B$1000,'Stats for predictor'!B621,Formulas!C$3:C$1000,'Stats for predictor'!C621,Formulas!AC$3:AC$1000,2)</f>
        <v>0</v>
      </c>
      <c r="I621">
        <f>COUNTIFS(Formulas!B$3:B$1000,'Stats for predictor'!B621,Formulas!C$3:C$1000,'Stats for predictor'!C621,Formulas!AC$3:AC$1000,1)</f>
        <v>0</v>
      </c>
      <c r="J621">
        <f>COUNTIFS(Formulas!B$3:B$1000,'Stats for predictor'!B621,Formulas!C$3:C$1000,'Stats for predictor'!C621,Formulas!AC$3:AC$1000,0)</f>
        <v>888</v>
      </c>
      <c r="K621">
        <f>Formulas!P622</f>
        <v>0</v>
      </c>
      <c r="L621">
        <f>Formulas!R622</f>
        <v>0</v>
      </c>
      <c r="M621">
        <f>Formulas!T670</f>
        <v>0</v>
      </c>
      <c r="N621" s="15" t="e">
        <f>Formulas!V622</f>
        <v>#DIV/0!</v>
      </c>
      <c r="O621">
        <f>Formulas!U622</f>
        <v>0</v>
      </c>
      <c r="P621" s="15" t="e">
        <f>Formulas!W622</f>
        <v>#DIV/0!</v>
      </c>
    </row>
    <row r="622" spans="1:16">
      <c r="A622">
        <f>Formulas!A623</f>
        <v>0</v>
      </c>
      <c r="B622">
        <f>Formulas!B623</f>
        <v>0</v>
      </c>
      <c r="C622">
        <f>Formulas!C623</f>
        <v>0</v>
      </c>
      <c r="D622">
        <f>Formulas!AC623</f>
        <v>0</v>
      </c>
      <c r="E622">
        <f t="shared" si="9"/>
        <v>0</v>
      </c>
      <c r="F622">
        <f>COUNTIFS(Formulas!B$3:B$1000,'Stats for predictor'!B622,Formulas!C$3:C$1000,'Stats for predictor'!C622,Formulas!AC$3:AC$1000,4)</f>
        <v>0</v>
      </c>
      <c r="G622">
        <f>COUNTIFS(Formulas!B$3:B$1000,'Stats for predictor'!B622,Formulas!C$3:C$1000,'Stats for predictor'!C622,Formulas!AC$3:AC$1000,3)</f>
        <v>0</v>
      </c>
      <c r="H622">
        <f>COUNTIFS(Formulas!B$3:B$1000,'Stats for predictor'!B622,Formulas!C$3:C$1000,'Stats for predictor'!C622,Formulas!AC$3:AC$1000,2)</f>
        <v>0</v>
      </c>
      <c r="I622">
        <f>COUNTIFS(Formulas!B$3:B$1000,'Stats for predictor'!B622,Formulas!C$3:C$1000,'Stats for predictor'!C622,Formulas!AC$3:AC$1000,1)</f>
        <v>0</v>
      </c>
      <c r="J622">
        <f>COUNTIFS(Formulas!B$3:B$1000,'Stats for predictor'!B622,Formulas!C$3:C$1000,'Stats for predictor'!C622,Formulas!AC$3:AC$1000,0)</f>
        <v>888</v>
      </c>
      <c r="K622">
        <f>Formulas!P623</f>
        <v>0</v>
      </c>
      <c r="L622">
        <f>Formulas!R623</f>
        <v>0</v>
      </c>
      <c r="M622">
        <f>Formulas!T671</f>
        <v>0</v>
      </c>
      <c r="N622" s="15" t="e">
        <f>Formulas!V623</f>
        <v>#DIV/0!</v>
      </c>
      <c r="O622">
        <f>Formulas!U623</f>
        <v>0</v>
      </c>
      <c r="P622" s="15" t="e">
        <f>Formulas!W623</f>
        <v>#DIV/0!</v>
      </c>
    </row>
    <row r="623" spans="1:16">
      <c r="A623">
        <f>Formulas!A624</f>
        <v>0</v>
      </c>
      <c r="B623">
        <f>Formulas!B624</f>
        <v>0</v>
      </c>
      <c r="C623">
        <f>Formulas!C624</f>
        <v>0</v>
      </c>
      <c r="D623">
        <f>Formulas!AC624</f>
        <v>0</v>
      </c>
      <c r="E623">
        <f t="shared" si="9"/>
        <v>0</v>
      </c>
      <c r="F623">
        <f>COUNTIFS(Formulas!B$3:B$1000,'Stats for predictor'!B623,Formulas!C$3:C$1000,'Stats for predictor'!C623,Formulas!AC$3:AC$1000,4)</f>
        <v>0</v>
      </c>
      <c r="G623">
        <f>COUNTIFS(Formulas!B$3:B$1000,'Stats for predictor'!B623,Formulas!C$3:C$1000,'Stats for predictor'!C623,Formulas!AC$3:AC$1000,3)</f>
        <v>0</v>
      </c>
      <c r="H623">
        <f>COUNTIFS(Formulas!B$3:B$1000,'Stats for predictor'!B623,Formulas!C$3:C$1000,'Stats for predictor'!C623,Formulas!AC$3:AC$1000,2)</f>
        <v>0</v>
      </c>
      <c r="I623">
        <f>COUNTIFS(Formulas!B$3:B$1000,'Stats for predictor'!B623,Formulas!C$3:C$1000,'Stats for predictor'!C623,Formulas!AC$3:AC$1000,1)</f>
        <v>0</v>
      </c>
      <c r="J623">
        <f>COUNTIFS(Formulas!B$3:B$1000,'Stats for predictor'!B623,Formulas!C$3:C$1000,'Stats for predictor'!C623,Formulas!AC$3:AC$1000,0)</f>
        <v>888</v>
      </c>
      <c r="K623">
        <f>Formulas!P624</f>
        <v>0</v>
      </c>
      <c r="L623">
        <f>Formulas!R624</f>
        <v>0</v>
      </c>
      <c r="M623">
        <f>Formulas!T672</f>
        <v>0</v>
      </c>
      <c r="N623" s="15" t="e">
        <f>Formulas!V624</f>
        <v>#DIV/0!</v>
      </c>
      <c r="O623">
        <f>Formulas!U624</f>
        <v>0</v>
      </c>
      <c r="P623" s="15" t="e">
        <f>Formulas!W624</f>
        <v>#DIV/0!</v>
      </c>
    </row>
    <row r="624" spans="1:16">
      <c r="A624">
        <f>Formulas!A625</f>
        <v>0</v>
      </c>
      <c r="B624">
        <f>Formulas!B625</f>
        <v>0</v>
      </c>
      <c r="C624">
        <f>Formulas!C625</f>
        <v>0</v>
      </c>
      <c r="D624">
        <f>Formulas!AC625</f>
        <v>0</v>
      </c>
      <c r="E624">
        <f t="shared" si="9"/>
        <v>0</v>
      </c>
      <c r="F624">
        <f>COUNTIFS(Formulas!B$3:B$1000,'Stats for predictor'!B624,Formulas!C$3:C$1000,'Stats for predictor'!C624,Formulas!AC$3:AC$1000,4)</f>
        <v>0</v>
      </c>
      <c r="G624">
        <f>COUNTIFS(Formulas!B$3:B$1000,'Stats for predictor'!B624,Formulas!C$3:C$1000,'Stats for predictor'!C624,Formulas!AC$3:AC$1000,3)</f>
        <v>0</v>
      </c>
      <c r="H624">
        <f>COUNTIFS(Formulas!B$3:B$1000,'Stats for predictor'!B624,Formulas!C$3:C$1000,'Stats for predictor'!C624,Formulas!AC$3:AC$1000,2)</f>
        <v>0</v>
      </c>
      <c r="I624">
        <f>COUNTIFS(Formulas!B$3:B$1000,'Stats for predictor'!B624,Formulas!C$3:C$1000,'Stats for predictor'!C624,Formulas!AC$3:AC$1000,1)</f>
        <v>0</v>
      </c>
      <c r="J624">
        <f>COUNTIFS(Formulas!B$3:B$1000,'Stats for predictor'!B624,Formulas!C$3:C$1000,'Stats for predictor'!C624,Formulas!AC$3:AC$1000,0)</f>
        <v>888</v>
      </c>
      <c r="K624">
        <f>Formulas!P625</f>
        <v>0</v>
      </c>
      <c r="L624">
        <f>Formulas!R625</f>
        <v>0</v>
      </c>
      <c r="M624">
        <f>Formulas!T673</f>
        <v>0</v>
      </c>
      <c r="N624" s="15" t="e">
        <f>Formulas!V625</f>
        <v>#DIV/0!</v>
      </c>
      <c r="O624">
        <f>Formulas!U625</f>
        <v>0</v>
      </c>
      <c r="P624" s="15" t="e">
        <f>Formulas!W625</f>
        <v>#DIV/0!</v>
      </c>
    </row>
    <row r="625" spans="1:16">
      <c r="A625">
        <f>Formulas!A626</f>
        <v>0</v>
      </c>
      <c r="B625">
        <f>Formulas!B626</f>
        <v>0</v>
      </c>
      <c r="C625">
        <f>Formulas!C626</f>
        <v>0</v>
      </c>
      <c r="D625">
        <f>Formulas!AC626</f>
        <v>0</v>
      </c>
      <c r="E625">
        <f t="shared" si="9"/>
        <v>0</v>
      </c>
      <c r="F625">
        <f>COUNTIFS(Formulas!B$3:B$1000,'Stats for predictor'!B625,Formulas!C$3:C$1000,'Stats for predictor'!C625,Formulas!AC$3:AC$1000,4)</f>
        <v>0</v>
      </c>
      <c r="G625">
        <f>COUNTIFS(Formulas!B$3:B$1000,'Stats for predictor'!B625,Formulas!C$3:C$1000,'Stats for predictor'!C625,Formulas!AC$3:AC$1000,3)</f>
        <v>0</v>
      </c>
      <c r="H625">
        <f>COUNTIFS(Formulas!B$3:B$1000,'Stats for predictor'!B625,Formulas!C$3:C$1000,'Stats for predictor'!C625,Formulas!AC$3:AC$1000,2)</f>
        <v>0</v>
      </c>
      <c r="I625">
        <f>COUNTIFS(Formulas!B$3:B$1000,'Stats for predictor'!B625,Formulas!C$3:C$1000,'Stats for predictor'!C625,Formulas!AC$3:AC$1000,1)</f>
        <v>0</v>
      </c>
      <c r="J625">
        <f>COUNTIFS(Formulas!B$3:B$1000,'Stats for predictor'!B625,Formulas!C$3:C$1000,'Stats for predictor'!C625,Formulas!AC$3:AC$1000,0)</f>
        <v>888</v>
      </c>
      <c r="K625">
        <f>Formulas!P626</f>
        <v>0</v>
      </c>
      <c r="L625">
        <f>Formulas!R626</f>
        <v>0</v>
      </c>
      <c r="M625">
        <f>Formulas!T674</f>
        <v>0</v>
      </c>
      <c r="N625" s="15" t="e">
        <f>Formulas!V626</f>
        <v>#DIV/0!</v>
      </c>
      <c r="O625">
        <f>Formulas!U626</f>
        <v>0</v>
      </c>
      <c r="P625" s="15" t="e">
        <f>Formulas!W626</f>
        <v>#DIV/0!</v>
      </c>
    </row>
    <row r="626" spans="1:16">
      <c r="A626">
        <f>Formulas!A627</f>
        <v>0</v>
      </c>
      <c r="B626">
        <f>Formulas!B627</f>
        <v>0</v>
      </c>
      <c r="C626">
        <f>Formulas!C627</f>
        <v>0</v>
      </c>
      <c r="D626">
        <f>Formulas!AC627</f>
        <v>0</v>
      </c>
      <c r="E626">
        <f t="shared" si="9"/>
        <v>0</v>
      </c>
      <c r="F626">
        <f>COUNTIFS(Formulas!B$3:B$1000,'Stats for predictor'!B626,Formulas!C$3:C$1000,'Stats for predictor'!C626,Formulas!AC$3:AC$1000,4)</f>
        <v>0</v>
      </c>
      <c r="G626">
        <f>COUNTIFS(Formulas!B$3:B$1000,'Stats for predictor'!B626,Formulas!C$3:C$1000,'Stats for predictor'!C626,Formulas!AC$3:AC$1000,3)</f>
        <v>0</v>
      </c>
      <c r="H626">
        <f>COUNTIFS(Formulas!B$3:B$1000,'Stats for predictor'!B626,Formulas!C$3:C$1000,'Stats for predictor'!C626,Formulas!AC$3:AC$1000,2)</f>
        <v>0</v>
      </c>
      <c r="I626">
        <f>COUNTIFS(Formulas!B$3:B$1000,'Stats for predictor'!B626,Formulas!C$3:C$1000,'Stats for predictor'!C626,Formulas!AC$3:AC$1000,1)</f>
        <v>0</v>
      </c>
      <c r="J626">
        <f>COUNTIFS(Formulas!B$3:B$1000,'Stats for predictor'!B626,Formulas!C$3:C$1000,'Stats for predictor'!C626,Formulas!AC$3:AC$1000,0)</f>
        <v>888</v>
      </c>
      <c r="K626">
        <f>Formulas!P627</f>
        <v>0</v>
      </c>
      <c r="L626">
        <f>Formulas!R627</f>
        <v>0</v>
      </c>
      <c r="M626">
        <f>Formulas!T675</f>
        <v>0</v>
      </c>
      <c r="N626" s="15" t="e">
        <f>Formulas!V627</f>
        <v>#DIV/0!</v>
      </c>
      <c r="O626">
        <f>Formulas!U627</f>
        <v>0</v>
      </c>
      <c r="P626" s="15" t="e">
        <f>Formulas!W627</f>
        <v>#DIV/0!</v>
      </c>
    </row>
    <row r="627" spans="1:16">
      <c r="A627">
        <f>Formulas!A628</f>
        <v>0</v>
      </c>
      <c r="B627">
        <f>Formulas!B628</f>
        <v>0</v>
      </c>
      <c r="C627">
        <f>Formulas!C628</f>
        <v>0</v>
      </c>
      <c r="D627">
        <f>Formulas!AC628</f>
        <v>0</v>
      </c>
      <c r="E627">
        <f t="shared" si="9"/>
        <v>0</v>
      </c>
      <c r="F627">
        <f>COUNTIFS(Formulas!B$3:B$1000,'Stats for predictor'!B627,Formulas!C$3:C$1000,'Stats for predictor'!C627,Formulas!AC$3:AC$1000,4)</f>
        <v>0</v>
      </c>
      <c r="G627">
        <f>COUNTIFS(Formulas!B$3:B$1000,'Stats for predictor'!B627,Formulas!C$3:C$1000,'Stats for predictor'!C627,Formulas!AC$3:AC$1000,3)</f>
        <v>0</v>
      </c>
      <c r="H627">
        <f>COUNTIFS(Formulas!B$3:B$1000,'Stats for predictor'!B627,Formulas!C$3:C$1000,'Stats for predictor'!C627,Formulas!AC$3:AC$1000,2)</f>
        <v>0</v>
      </c>
      <c r="I627">
        <f>COUNTIFS(Formulas!B$3:B$1000,'Stats for predictor'!B627,Formulas!C$3:C$1000,'Stats for predictor'!C627,Formulas!AC$3:AC$1000,1)</f>
        <v>0</v>
      </c>
      <c r="J627">
        <f>COUNTIFS(Formulas!B$3:B$1000,'Stats for predictor'!B627,Formulas!C$3:C$1000,'Stats for predictor'!C627,Formulas!AC$3:AC$1000,0)</f>
        <v>888</v>
      </c>
      <c r="K627">
        <f>Formulas!P628</f>
        <v>0</v>
      </c>
      <c r="L627">
        <f>Formulas!R628</f>
        <v>0</v>
      </c>
      <c r="M627">
        <f>Formulas!T676</f>
        <v>0</v>
      </c>
      <c r="N627" s="15" t="e">
        <f>Formulas!V628</f>
        <v>#DIV/0!</v>
      </c>
      <c r="O627">
        <f>Formulas!U628</f>
        <v>0</v>
      </c>
      <c r="P627" s="15" t="e">
        <f>Formulas!W628</f>
        <v>#DIV/0!</v>
      </c>
    </row>
    <row r="628" spans="1:16">
      <c r="A628">
        <f>Formulas!A629</f>
        <v>0</v>
      </c>
      <c r="B628">
        <f>Formulas!B629</f>
        <v>0</v>
      </c>
      <c r="C628">
        <f>Formulas!C629</f>
        <v>0</v>
      </c>
      <c r="D628">
        <f>Formulas!AC629</f>
        <v>0</v>
      </c>
      <c r="E628">
        <f t="shared" si="9"/>
        <v>0</v>
      </c>
      <c r="F628">
        <f>COUNTIFS(Formulas!B$3:B$1000,'Stats for predictor'!B628,Formulas!C$3:C$1000,'Stats for predictor'!C628,Formulas!AC$3:AC$1000,4)</f>
        <v>0</v>
      </c>
      <c r="G628">
        <f>COUNTIFS(Formulas!B$3:B$1000,'Stats for predictor'!B628,Formulas!C$3:C$1000,'Stats for predictor'!C628,Formulas!AC$3:AC$1000,3)</f>
        <v>0</v>
      </c>
      <c r="H628">
        <f>COUNTIFS(Formulas!B$3:B$1000,'Stats for predictor'!B628,Formulas!C$3:C$1000,'Stats for predictor'!C628,Formulas!AC$3:AC$1000,2)</f>
        <v>0</v>
      </c>
      <c r="I628">
        <f>COUNTIFS(Formulas!B$3:B$1000,'Stats for predictor'!B628,Formulas!C$3:C$1000,'Stats for predictor'!C628,Formulas!AC$3:AC$1000,1)</f>
        <v>0</v>
      </c>
      <c r="J628">
        <f>COUNTIFS(Formulas!B$3:B$1000,'Stats for predictor'!B628,Formulas!C$3:C$1000,'Stats for predictor'!C628,Formulas!AC$3:AC$1000,0)</f>
        <v>888</v>
      </c>
      <c r="K628">
        <f>Formulas!P629</f>
        <v>0</v>
      </c>
      <c r="L628">
        <f>Formulas!R629</f>
        <v>0</v>
      </c>
      <c r="M628">
        <f>Formulas!T677</f>
        <v>0</v>
      </c>
      <c r="N628" s="15" t="e">
        <f>Formulas!V629</f>
        <v>#DIV/0!</v>
      </c>
      <c r="O628">
        <f>Formulas!U629</f>
        <v>0</v>
      </c>
      <c r="P628" s="15" t="e">
        <f>Formulas!W629</f>
        <v>#DIV/0!</v>
      </c>
    </row>
    <row r="629" spans="1:16">
      <c r="A629">
        <f>Formulas!A630</f>
        <v>0</v>
      </c>
      <c r="B629">
        <f>Formulas!B630</f>
        <v>0</v>
      </c>
      <c r="C629">
        <f>Formulas!C630</f>
        <v>0</v>
      </c>
      <c r="D629">
        <f>Formulas!AC630</f>
        <v>0</v>
      </c>
      <c r="E629">
        <f t="shared" si="9"/>
        <v>0</v>
      </c>
      <c r="F629">
        <f>COUNTIFS(Formulas!B$3:B$1000,'Stats for predictor'!B629,Formulas!C$3:C$1000,'Stats for predictor'!C629,Formulas!AC$3:AC$1000,4)</f>
        <v>0</v>
      </c>
      <c r="G629">
        <f>COUNTIFS(Formulas!B$3:B$1000,'Stats for predictor'!B629,Formulas!C$3:C$1000,'Stats for predictor'!C629,Formulas!AC$3:AC$1000,3)</f>
        <v>0</v>
      </c>
      <c r="H629">
        <f>COUNTIFS(Formulas!B$3:B$1000,'Stats for predictor'!B629,Formulas!C$3:C$1000,'Stats for predictor'!C629,Formulas!AC$3:AC$1000,2)</f>
        <v>0</v>
      </c>
      <c r="I629">
        <f>COUNTIFS(Formulas!B$3:B$1000,'Stats for predictor'!B629,Formulas!C$3:C$1000,'Stats for predictor'!C629,Formulas!AC$3:AC$1000,1)</f>
        <v>0</v>
      </c>
      <c r="J629">
        <f>COUNTIFS(Formulas!B$3:B$1000,'Stats for predictor'!B629,Formulas!C$3:C$1000,'Stats for predictor'!C629,Formulas!AC$3:AC$1000,0)</f>
        <v>888</v>
      </c>
      <c r="K629">
        <f>Formulas!P630</f>
        <v>0</v>
      </c>
      <c r="L629">
        <f>Formulas!R630</f>
        <v>0</v>
      </c>
      <c r="M629">
        <f>Formulas!T678</f>
        <v>0</v>
      </c>
      <c r="N629" s="15" t="e">
        <f>Formulas!V630</f>
        <v>#DIV/0!</v>
      </c>
      <c r="O629">
        <f>Formulas!U630</f>
        <v>0</v>
      </c>
      <c r="P629" s="15" t="e">
        <f>Formulas!W630</f>
        <v>#DIV/0!</v>
      </c>
    </row>
    <row r="630" spans="1:16">
      <c r="A630">
        <f>Formulas!A631</f>
        <v>0</v>
      </c>
      <c r="B630">
        <f>Formulas!B631</f>
        <v>0</v>
      </c>
      <c r="C630">
        <f>Formulas!C631</f>
        <v>0</v>
      </c>
      <c r="D630">
        <f>Formulas!AC631</f>
        <v>0</v>
      </c>
      <c r="E630">
        <f t="shared" si="9"/>
        <v>0</v>
      </c>
      <c r="F630">
        <f>COUNTIFS(Formulas!B$3:B$1000,'Stats for predictor'!B630,Formulas!C$3:C$1000,'Stats for predictor'!C630,Formulas!AC$3:AC$1000,4)</f>
        <v>0</v>
      </c>
      <c r="G630">
        <f>COUNTIFS(Formulas!B$3:B$1000,'Stats for predictor'!B630,Formulas!C$3:C$1000,'Stats for predictor'!C630,Formulas!AC$3:AC$1000,3)</f>
        <v>0</v>
      </c>
      <c r="H630">
        <f>COUNTIFS(Formulas!B$3:B$1000,'Stats for predictor'!B630,Formulas!C$3:C$1000,'Stats for predictor'!C630,Formulas!AC$3:AC$1000,2)</f>
        <v>0</v>
      </c>
      <c r="I630">
        <f>COUNTIFS(Formulas!B$3:B$1000,'Stats for predictor'!B630,Formulas!C$3:C$1000,'Stats for predictor'!C630,Formulas!AC$3:AC$1000,1)</f>
        <v>0</v>
      </c>
      <c r="J630">
        <f>COUNTIFS(Formulas!B$3:B$1000,'Stats for predictor'!B630,Formulas!C$3:C$1000,'Stats for predictor'!C630,Formulas!AC$3:AC$1000,0)</f>
        <v>888</v>
      </c>
      <c r="K630">
        <f>Formulas!P631</f>
        <v>0</v>
      </c>
      <c r="L630">
        <f>Formulas!R631</f>
        <v>0</v>
      </c>
      <c r="M630">
        <f>Formulas!T679</f>
        <v>0</v>
      </c>
      <c r="N630" s="15" t="e">
        <f>Formulas!V631</f>
        <v>#DIV/0!</v>
      </c>
      <c r="O630">
        <f>Formulas!U631</f>
        <v>0</v>
      </c>
      <c r="P630" s="15" t="e">
        <f>Formulas!W631</f>
        <v>#DIV/0!</v>
      </c>
    </row>
    <row r="631" spans="1:16">
      <c r="A631">
        <f>Formulas!A632</f>
        <v>0</v>
      </c>
      <c r="B631">
        <f>Formulas!B632</f>
        <v>0</v>
      </c>
      <c r="C631">
        <f>Formulas!C632</f>
        <v>0</v>
      </c>
      <c r="D631">
        <f>Formulas!AC632</f>
        <v>0</v>
      </c>
      <c r="E631">
        <f t="shared" si="9"/>
        <v>0</v>
      </c>
      <c r="F631">
        <f>COUNTIFS(Formulas!B$3:B$1000,'Stats for predictor'!B631,Formulas!C$3:C$1000,'Stats for predictor'!C631,Formulas!AC$3:AC$1000,4)</f>
        <v>0</v>
      </c>
      <c r="G631">
        <f>COUNTIFS(Formulas!B$3:B$1000,'Stats for predictor'!B631,Formulas!C$3:C$1000,'Stats for predictor'!C631,Formulas!AC$3:AC$1000,3)</f>
        <v>0</v>
      </c>
      <c r="H631">
        <f>COUNTIFS(Formulas!B$3:B$1000,'Stats for predictor'!B631,Formulas!C$3:C$1000,'Stats for predictor'!C631,Formulas!AC$3:AC$1000,2)</f>
        <v>0</v>
      </c>
      <c r="I631">
        <f>COUNTIFS(Formulas!B$3:B$1000,'Stats for predictor'!B631,Formulas!C$3:C$1000,'Stats for predictor'!C631,Formulas!AC$3:AC$1000,1)</f>
        <v>0</v>
      </c>
      <c r="J631">
        <f>COUNTIFS(Formulas!B$3:B$1000,'Stats for predictor'!B631,Formulas!C$3:C$1000,'Stats for predictor'!C631,Formulas!AC$3:AC$1000,0)</f>
        <v>888</v>
      </c>
      <c r="K631">
        <f>Formulas!P632</f>
        <v>0</v>
      </c>
      <c r="L631">
        <f>Formulas!R632</f>
        <v>0</v>
      </c>
      <c r="M631">
        <f>Formulas!T680</f>
        <v>0</v>
      </c>
      <c r="N631" s="15" t="e">
        <f>Formulas!V632</f>
        <v>#DIV/0!</v>
      </c>
      <c r="O631">
        <f>Formulas!U632</f>
        <v>0</v>
      </c>
      <c r="P631" s="15" t="e">
        <f>Formulas!W632</f>
        <v>#DIV/0!</v>
      </c>
    </row>
    <row r="632" spans="1:16">
      <c r="A632">
        <f>Formulas!A633</f>
        <v>0</v>
      </c>
      <c r="B632">
        <f>Formulas!B633</f>
        <v>0</v>
      </c>
      <c r="C632">
        <f>Formulas!C633</f>
        <v>0</v>
      </c>
      <c r="D632">
        <f>Formulas!AC633</f>
        <v>0</v>
      </c>
      <c r="E632">
        <f t="shared" si="9"/>
        <v>0</v>
      </c>
      <c r="F632">
        <f>COUNTIFS(Formulas!B$3:B$1000,'Stats for predictor'!B632,Formulas!C$3:C$1000,'Stats for predictor'!C632,Formulas!AC$3:AC$1000,4)</f>
        <v>0</v>
      </c>
      <c r="G632">
        <f>COUNTIFS(Formulas!B$3:B$1000,'Stats for predictor'!B632,Formulas!C$3:C$1000,'Stats for predictor'!C632,Formulas!AC$3:AC$1000,3)</f>
        <v>0</v>
      </c>
      <c r="H632">
        <f>COUNTIFS(Formulas!B$3:B$1000,'Stats for predictor'!B632,Formulas!C$3:C$1000,'Stats for predictor'!C632,Formulas!AC$3:AC$1000,2)</f>
        <v>0</v>
      </c>
      <c r="I632">
        <f>COUNTIFS(Formulas!B$3:B$1000,'Stats for predictor'!B632,Formulas!C$3:C$1000,'Stats for predictor'!C632,Formulas!AC$3:AC$1000,1)</f>
        <v>0</v>
      </c>
      <c r="J632">
        <f>COUNTIFS(Formulas!B$3:B$1000,'Stats for predictor'!B632,Formulas!C$3:C$1000,'Stats for predictor'!C632,Formulas!AC$3:AC$1000,0)</f>
        <v>888</v>
      </c>
      <c r="K632">
        <f>Formulas!P633</f>
        <v>0</v>
      </c>
      <c r="L632">
        <f>Formulas!R633</f>
        <v>0</v>
      </c>
      <c r="M632">
        <f>Formulas!T681</f>
        <v>0</v>
      </c>
      <c r="N632" s="15" t="e">
        <f>Formulas!V633</f>
        <v>#DIV/0!</v>
      </c>
      <c r="O632">
        <f>Formulas!U633</f>
        <v>0</v>
      </c>
      <c r="P632" s="15" t="e">
        <f>Formulas!W633</f>
        <v>#DIV/0!</v>
      </c>
    </row>
    <row r="633" spans="1:16">
      <c r="A633">
        <f>Formulas!A634</f>
        <v>0</v>
      </c>
      <c r="B633">
        <f>Formulas!B634</f>
        <v>0</v>
      </c>
      <c r="C633">
        <f>Formulas!C634</f>
        <v>0</v>
      </c>
      <c r="D633">
        <f>Formulas!AC634</f>
        <v>0</v>
      </c>
      <c r="E633">
        <f t="shared" si="9"/>
        <v>0</v>
      </c>
      <c r="F633">
        <f>COUNTIFS(Formulas!B$3:B$1000,'Stats for predictor'!B633,Formulas!C$3:C$1000,'Stats for predictor'!C633,Formulas!AC$3:AC$1000,4)</f>
        <v>0</v>
      </c>
      <c r="G633">
        <f>COUNTIFS(Formulas!B$3:B$1000,'Stats for predictor'!B633,Formulas!C$3:C$1000,'Stats for predictor'!C633,Formulas!AC$3:AC$1000,3)</f>
        <v>0</v>
      </c>
      <c r="H633">
        <f>COUNTIFS(Formulas!B$3:B$1000,'Stats for predictor'!B633,Formulas!C$3:C$1000,'Stats for predictor'!C633,Formulas!AC$3:AC$1000,2)</f>
        <v>0</v>
      </c>
      <c r="I633">
        <f>COUNTIFS(Formulas!B$3:B$1000,'Stats for predictor'!B633,Formulas!C$3:C$1000,'Stats for predictor'!C633,Formulas!AC$3:AC$1000,1)</f>
        <v>0</v>
      </c>
      <c r="J633">
        <f>COUNTIFS(Formulas!B$3:B$1000,'Stats for predictor'!B633,Formulas!C$3:C$1000,'Stats for predictor'!C633,Formulas!AC$3:AC$1000,0)</f>
        <v>888</v>
      </c>
      <c r="K633">
        <f>Formulas!P634</f>
        <v>0</v>
      </c>
      <c r="L633">
        <f>Formulas!R634</f>
        <v>0</v>
      </c>
      <c r="M633">
        <f>Formulas!T682</f>
        <v>0</v>
      </c>
      <c r="N633" s="15" t="e">
        <f>Formulas!V634</f>
        <v>#DIV/0!</v>
      </c>
      <c r="O633">
        <f>Formulas!U634</f>
        <v>0</v>
      </c>
      <c r="P633" s="15" t="e">
        <f>Formulas!W634</f>
        <v>#DIV/0!</v>
      </c>
    </row>
    <row r="634" spans="1:16">
      <c r="A634">
        <f>Formulas!A635</f>
        <v>0</v>
      </c>
      <c r="B634">
        <f>Formulas!B635</f>
        <v>0</v>
      </c>
      <c r="C634">
        <f>Formulas!C635</f>
        <v>0</v>
      </c>
      <c r="D634">
        <f>Formulas!AC635</f>
        <v>0</v>
      </c>
      <c r="E634">
        <f t="shared" si="9"/>
        <v>0</v>
      </c>
      <c r="F634">
        <f>COUNTIFS(Formulas!B$3:B$1000,'Stats for predictor'!B634,Formulas!C$3:C$1000,'Stats for predictor'!C634,Formulas!AC$3:AC$1000,4)</f>
        <v>0</v>
      </c>
      <c r="G634">
        <f>COUNTIFS(Formulas!B$3:B$1000,'Stats for predictor'!B634,Formulas!C$3:C$1000,'Stats for predictor'!C634,Formulas!AC$3:AC$1000,3)</f>
        <v>0</v>
      </c>
      <c r="H634">
        <f>COUNTIFS(Formulas!B$3:B$1000,'Stats for predictor'!B634,Formulas!C$3:C$1000,'Stats for predictor'!C634,Formulas!AC$3:AC$1000,2)</f>
        <v>0</v>
      </c>
      <c r="I634">
        <f>COUNTIFS(Formulas!B$3:B$1000,'Stats for predictor'!B634,Formulas!C$3:C$1000,'Stats for predictor'!C634,Formulas!AC$3:AC$1000,1)</f>
        <v>0</v>
      </c>
      <c r="J634">
        <f>COUNTIFS(Formulas!B$3:B$1000,'Stats for predictor'!B634,Formulas!C$3:C$1000,'Stats for predictor'!C634,Formulas!AC$3:AC$1000,0)</f>
        <v>888</v>
      </c>
      <c r="K634">
        <f>Formulas!P635</f>
        <v>0</v>
      </c>
      <c r="L634">
        <f>Formulas!R635</f>
        <v>0</v>
      </c>
      <c r="M634">
        <f>Formulas!T683</f>
        <v>0</v>
      </c>
      <c r="N634" s="15" t="e">
        <f>Formulas!V635</f>
        <v>#DIV/0!</v>
      </c>
      <c r="O634">
        <f>Formulas!U635</f>
        <v>0</v>
      </c>
      <c r="P634" s="15" t="e">
        <f>Formulas!W635</f>
        <v>#DIV/0!</v>
      </c>
    </row>
    <row r="635" spans="1:16">
      <c r="A635">
        <f>Formulas!A636</f>
        <v>0</v>
      </c>
      <c r="B635">
        <f>Formulas!B636</f>
        <v>0</v>
      </c>
      <c r="C635">
        <f>Formulas!C636</f>
        <v>0</v>
      </c>
      <c r="D635">
        <f>Formulas!AC636</f>
        <v>0</v>
      </c>
      <c r="E635">
        <f t="shared" si="9"/>
        <v>0</v>
      </c>
      <c r="F635">
        <f>COUNTIFS(Formulas!B$3:B$1000,'Stats for predictor'!B635,Formulas!C$3:C$1000,'Stats for predictor'!C635,Formulas!AC$3:AC$1000,4)</f>
        <v>0</v>
      </c>
      <c r="G635">
        <f>COUNTIFS(Formulas!B$3:B$1000,'Stats for predictor'!B635,Formulas!C$3:C$1000,'Stats for predictor'!C635,Formulas!AC$3:AC$1000,3)</f>
        <v>0</v>
      </c>
      <c r="H635">
        <f>COUNTIFS(Formulas!B$3:B$1000,'Stats for predictor'!B635,Formulas!C$3:C$1000,'Stats for predictor'!C635,Formulas!AC$3:AC$1000,2)</f>
        <v>0</v>
      </c>
      <c r="I635">
        <f>COUNTIFS(Formulas!B$3:B$1000,'Stats for predictor'!B635,Formulas!C$3:C$1000,'Stats for predictor'!C635,Formulas!AC$3:AC$1000,1)</f>
        <v>0</v>
      </c>
      <c r="J635">
        <f>COUNTIFS(Formulas!B$3:B$1000,'Stats for predictor'!B635,Formulas!C$3:C$1000,'Stats for predictor'!C635,Formulas!AC$3:AC$1000,0)</f>
        <v>888</v>
      </c>
      <c r="K635">
        <f>Formulas!P636</f>
        <v>0</v>
      </c>
      <c r="L635">
        <f>Formulas!R636</f>
        <v>0</v>
      </c>
      <c r="M635">
        <f>Formulas!T684</f>
        <v>0</v>
      </c>
      <c r="N635" s="15" t="e">
        <f>Formulas!V636</f>
        <v>#DIV/0!</v>
      </c>
      <c r="O635">
        <f>Formulas!U636</f>
        <v>0</v>
      </c>
      <c r="P635" s="15" t="e">
        <f>Formulas!W636</f>
        <v>#DIV/0!</v>
      </c>
    </row>
    <row r="636" spans="1:16">
      <c r="A636">
        <f>Formulas!A637</f>
        <v>0</v>
      </c>
      <c r="B636">
        <f>Formulas!B637</f>
        <v>0</v>
      </c>
      <c r="C636">
        <f>Formulas!C637</f>
        <v>0</v>
      </c>
      <c r="D636">
        <f>Formulas!AC637</f>
        <v>0</v>
      </c>
      <c r="E636">
        <f t="shared" si="9"/>
        <v>0</v>
      </c>
      <c r="F636">
        <f>COUNTIFS(Formulas!B$3:B$1000,'Stats for predictor'!B636,Formulas!C$3:C$1000,'Stats for predictor'!C636,Formulas!AC$3:AC$1000,4)</f>
        <v>0</v>
      </c>
      <c r="G636">
        <f>COUNTIFS(Formulas!B$3:B$1000,'Stats for predictor'!B636,Formulas!C$3:C$1000,'Stats for predictor'!C636,Formulas!AC$3:AC$1000,3)</f>
        <v>0</v>
      </c>
      <c r="H636">
        <f>COUNTIFS(Formulas!B$3:B$1000,'Stats for predictor'!B636,Formulas!C$3:C$1000,'Stats for predictor'!C636,Formulas!AC$3:AC$1000,2)</f>
        <v>0</v>
      </c>
      <c r="I636">
        <f>COUNTIFS(Formulas!B$3:B$1000,'Stats for predictor'!B636,Formulas!C$3:C$1000,'Stats for predictor'!C636,Formulas!AC$3:AC$1000,1)</f>
        <v>0</v>
      </c>
      <c r="J636">
        <f>COUNTIFS(Formulas!B$3:B$1000,'Stats for predictor'!B636,Formulas!C$3:C$1000,'Stats for predictor'!C636,Formulas!AC$3:AC$1000,0)</f>
        <v>888</v>
      </c>
      <c r="K636">
        <f>Formulas!P637</f>
        <v>0</v>
      </c>
      <c r="L636">
        <f>Formulas!R637</f>
        <v>0</v>
      </c>
      <c r="M636">
        <f>Formulas!T685</f>
        <v>0</v>
      </c>
      <c r="N636" s="15" t="e">
        <f>Formulas!V637</f>
        <v>#DIV/0!</v>
      </c>
      <c r="O636">
        <f>Formulas!U637</f>
        <v>0</v>
      </c>
      <c r="P636" s="15" t="e">
        <f>Formulas!W637</f>
        <v>#DIV/0!</v>
      </c>
    </row>
    <row r="637" spans="1:16">
      <c r="A637">
        <f>Formulas!A638</f>
        <v>0</v>
      </c>
      <c r="B637">
        <f>Formulas!B638</f>
        <v>0</v>
      </c>
      <c r="C637">
        <f>Formulas!C638</f>
        <v>0</v>
      </c>
      <c r="D637">
        <f>Formulas!AC638</f>
        <v>0</v>
      </c>
      <c r="E637">
        <f t="shared" si="9"/>
        <v>0</v>
      </c>
      <c r="F637">
        <f>COUNTIFS(Formulas!B$3:B$1000,'Stats for predictor'!B637,Formulas!C$3:C$1000,'Stats for predictor'!C637,Formulas!AC$3:AC$1000,4)</f>
        <v>0</v>
      </c>
      <c r="G637">
        <f>COUNTIFS(Formulas!B$3:B$1000,'Stats for predictor'!B637,Formulas!C$3:C$1000,'Stats for predictor'!C637,Formulas!AC$3:AC$1000,3)</f>
        <v>0</v>
      </c>
      <c r="H637">
        <f>COUNTIFS(Formulas!B$3:B$1000,'Stats for predictor'!B637,Formulas!C$3:C$1000,'Stats for predictor'!C637,Formulas!AC$3:AC$1000,2)</f>
        <v>0</v>
      </c>
      <c r="I637">
        <f>COUNTIFS(Formulas!B$3:B$1000,'Stats for predictor'!B637,Formulas!C$3:C$1000,'Stats for predictor'!C637,Formulas!AC$3:AC$1000,1)</f>
        <v>0</v>
      </c>
      <c r="J637">
        <f>COUNTIFS(Formulas!B$3:B$1000,'Stats for predictor'!B637,Formulas!C$3:C$1000,'Stats for predictor'!C637,Formulas!AC$3:AC$1000,0)</f>
        <v>888</v>
      </c>
      <c r="K637">
        <f>Formulas!P638</f>
        <v>0</v>
      </c>
      <c r="L637">
        <f>Formulas!R638</f>
        <v>0</v>
      </c>
      <c r="M637">
        <f>Formulas!T686</f>
        <v>0</v>
      </c>
      <c r="N637" s="15" t="e">
        <f>Formulas!V638</f>
        <v>#DIV/0!</v>
      </c>
      <c r="O637">
        <f>Formulas!U638</f>
        <v>0</v>
      </c>
      <c r="P637" s="15" t="e">
        <f>Formulas!W638</f>
        <v>#DIV/0!</v>
      </c>
    </row>
    <row r="638" spans="1:16">
      <c r="A638">
        <f>Formulas!A639</f>
        <v>0</v>
      </c>
      <c r="B638">
        <f>Formulas!B639</f>
        <v>0</v>
      </c>
      <c r="C638">
        <f>Formulas!C639</f>
        <v>0</v>
      </c>
      <c r="D638">
        <f>Formulas!AC639</f>
        <v>0</v>
      </c>
      <c r="E638">
        <f t="shared" si="9"/>
        <v>0</v>
      </c>
      <c r="F638">
        <f>COUNTIFS(Formulas!B$3:B$1000,'Stats for predictor'!B638,Formulas!C$3:C$1000,'Stats for predictor'!C638,Formulas!AC$3:AC$1000,4)</f>
        <v>0</v>
      </c>
      <c r="G638">
        <f>COUNTIFS(Formulas!B$3:B$1000,'Stats for predictor'!B638,Formulas!C$3:C$1000,'Stats for predictor'!C638,Formulas!AC$3:AC$1000,3)</f>
        <v>0</v>
      </c>
      <c r="H638">
        <f>COUNTIFS(Formulas!B$3:B$1000,'Stats for predictor'!B638,Formulas!C$3:C$1000,'Stats for predictor'!C638,Formulas!AC$3:AC$1000,2)</f>
        <v>0</v>
      </c>
      <c r="I638">
        <f>COUNTIFS(Formulas!B$3:B$1000,'Stats for predictor'!B638,Formulas!C$3:C$1000,'Stats for predictor'!C638,Formulas!AC$3:AC$1000,1)</f>
        <v>0</v>
      </c>
      <c r="J638">
        <f>COUNTIFS(Formulas!B$3:B$1000,'Stats for predictor'!B638,Formulas!C$3:C$1000,'Stats for predictor'!C638,Formulas!AC$3:AC$1000,0)</f>
        <v>888</v>
      </c>
      <c r="K638">
        <f>Formulas!P639</f>
        <v>0</v>
      </c>
      <c r="L638">
        <f>Formulas!R639</f>
        <v>0</v>
      </c>
      <c r="M638">
        <f>Formulas!T687</f>
        <v>0</v>
      </c>
      <c r="N638" s="15" t="e">
        <f>Formulas!V639</f>
        <v>#DIV/0!</v>
      </c>
      <c r="O638">
        <f>Formulas!U639</f>
        <v>0</v>
      </c>
      <c r="P638" s="15" t="e">
        <f>Formulas!W639</f>
        <v>#DIV/0!</v>
      </c>
    </row>
    <row r="639" spans="1:16">
      <c r="A639">
        <f>Formulas!A640</f>
        <v>0</v>
      </c>
      <c r="B639">
        <f>Formulas!B640</f>
        <v>0</v>
      </c>
      <c r="C639">
        <f>Formulas!C640</f>
        <v>0</v>
      </c>
      <c r="D639">
        <f>Formulas!AC640</f>
        <v>0</v>
      </c>
      <c r="E639">
        <f t="shared" si="9"/>
        <v>0</v>
      </c>
      <c r="F639">
        <f>COUNTIFS(Formulas!B$3:B$1000,'Stats for predictor'!B639,Formulas!C$3:C$1000,'Stats for predictor'!C639,Formulas!AC$3:AC$1000,4)</f>
        <v>0</v>
      </c>
      <c r="G639">
        <f>COUNTIFS(Formulas!B$3:B$1000,'Stats for predictor'!B639,Formulas!C$3:C$1000,'Stats for predictor'!C639,Formulas!AC$3:AC$1000,3)</f>
        <v>0</v>
      </c>
      <c r="H639">
        <f>COUNTIFS(Formulas!B$3:B$1000,'Stats for predictor'!B639,Formulas!C$3:C$1000,'Stats for predictor'!C639,Formulas!AC$3:AC$1000,2)</f>
        <v>0</v>
      </c>
      <c r="I639">
        <f>COUNTIFS(Formulas!B$3:B$1000,'Stats for predictor'!B639,Formulas!C$3:C$1000,'Stats for predictor'!C639,Formulas!AC$3:AC$1000,1)</f>
        <v>0</v>
      </c>
      <c r="J639">
        <f>COUNTIFS(Formulas!B$3:B$1000,'Stats for predictor'!B639,Formulas!C$3:C$1000,'Stats for predictor'!C639,Formulas!AC$3:AC$1000,0)</f>
        <v>888</v>
      </c>
      <c r="K639">
        <f>Formulas!P640</f>
        <v>0</v>
      </c>
      <c r="L639">
        <f>Formulas!R640</f>
        <v>0</v>
      </c>
      <c r="M639">
        <f>Formulas!T688</f>
        <v>0</v>
      </c>
      <c r="N639" s="15" t="e">
        <f>Formulas!V640</f>
        <v>#DIV/0!</v>
      </c>
      <c r="O639">
        <f>Formulas!U640</f>
        <v>0</v>
      </c>
      <c r="P639" s="15" t="e">
        <f>Formulas!W640</f>
        <v>#DIV/0!</v>
      </c>
    </row>
    <row r="640" spans="1:16">
      <c r="A640">
        <f>Formulas!A641</f>
        <v>0</v>
      </c>
      <c r="B640">
        <f>Formulas!B641</f>
        <v>0</v>
      </c>
      <c r="C640">
        <f>Formulas!C641</f>
        <v>0</v>
      </c>
      <c r="D640">
        <f>Formulas!AC641</f>
        <v>0</v>
      </c>
      <c r="E640">
        <f t="shared" si="9"/>
        <v>0</v>
      </c>
      <c r="F640">
        <f>COUNTIFS(Formulas!B$3:B$1000,'Stats for predictor'!B640,Formulas!C$3:C$1000,'Stats for predictor'!C640,Formulas!AC$3:AC$1000,4)</f>
        <v>0</v>
      </c>
      <c r="G640">
        <f>COUNTIFS(Formulas!B$3:B$1000,'Stats for predictor'!B640,Formulas!C$3:C$1000,'Stats for predictor'!C640,Formulas!AC$3:AC$1000,3)</f>
        <v>0</v>
      </c>
      <c r="H640">
        <f>COUNTIFS(Formulas!B$3:B$1000,'Stats for predictor'!B640,Formulas!C$3:C$1000,'Stats for predictor'!C640,Formulas!AC$3:AC$1000,2)</f>
        <v>0</v>
      </c>
      <c r="I640">
        <f>COUNTIFS(Formulas!B$3:B$1000,'Stats for predictor'!B640,Formulas!C$3:C$1000,'Stats for predictor'!C640,Formulas!AC$3:AC$1000,1)</f>
        <v>0</v>
      </c>
      <c r="J640">
        <f>COUNTIFS(Formulas!B$3:B$1000,'Stats for predictor'!B640,Formulas!C$3:C$1000,'Stats for predictor'!C640,Formulas!AC$3:AC$1000,0)</f>
        <v>888</v>
      </c>
      <c r="K640">
        <f>Formulas!P641</f>
        <v>0</v>
      </c>
      <c r="L640">
        <f>Formulas!R641</f>
        <v>0</v>
      </c>
      <c r="M640">
        <f>Formulas!T689</f>
        <v>0</v>
      </c>
      <c r="N640" s="15" t="e">
        <f>Formulas!V641</f>
        <v>#DIV/0!</v>
      </c>
      <c r="O640">
        <f>Formulas!U641</f>
        <v>0</v>
      </c>
      <c r="P640" s="15" t="e">
        <f>Formulas!W641</f>
        <v>#DIV/0!</v>
      </c>
    </row>
    <row r="641" spans="1:16">
      <c r="A641">
        <f>Formulas!A642</f>
        <v>0</v>
      </c>
      <c r="B641">
        <f>Formulas!B642</f>
        <v>0</v>
      </c>
      <c r="C641">
        <f>Formulas!C642</f>
        <v>0</v>
      </c>
      <c r="D641">
        <f>Formulas!AC642</f>
        <v>0</v>
      </c>
      <c r="E641">
        <f t="shared" si="9"/>
        <v>0</v>
      </c>
      <c r="F641">
        <f>COUNTIFS(Formulas!B$3:B$1000,'Stats for predictor'!B641,Formulas!C$3:C$1000,'Stats for predictor'!C641,Formulas!AC$3:AC$1000,4)</f>
        <v>0</v>
      </c>
      <c r="G641">
        <f>COUNTIFS(Formulas!B$3:B$1000,'Stats for predictor'!B641,Formulas!C$3:C$1000,'Stats for predictor'!C641,Formulas!AC$3:AC$1000,3)</f>
        <v>0</v>
      </c>
      <c r="H641">
        <f>COUNTIFS(Formulas!B$3:B$1000,'Stats for predictor'!B641,Formulas!C$3:C$1000,'Stats for predictor'!C641,Formulas!AC$3:AC$1000,2)</f>
        <v>0</v>
      </c>
      <c r="I641">
        <f>COUNTIFS(Formulas!B$3:B$1000,'Stats for predictor'!B641,Formulas!C$3:C$1000,'Stats for predictor'!C641,Formulas!AC$3:AC$1000,1)</f>
        <v>0</v>
      </c>
      <c r="J641">
        <f>COUNTIFS(Formulas!B$3:B$1000,'Stats for predictor'!B641,Formulas!C$3:C$1000,'Stats for predictor'!C641,Formulas!AC$3:AC$1000,0)</f>
        <v>888</v>
      </c>
      <c r="K641">
        <f>Formulas!P642</f>
        <v>0</v>
      </c>
      <c r="L641">
        <f>Formulas!R642</f>
        <v>0</v>
      </c>
      <c r="M641">
        <f>Formulas!T690</f>
        <v>0</v>
      </c>
      <c r="N641" s="15" t="e">
        <f>Formulas!V642</f>
        <v>#DIV/0!</v>
      </c>
      <c r="O641">
        <f>Formulas!U642</f>
        <v>0</v>
      </c>
      <c r="P641" s="15" t="e">
        <f>Formulas!W642</f>
        <v>#DIV/0!</v>
      </c>
    </row>
    <row r="642" spans="1:16">
      <c r="A642">
        <f>Formulas!A643</f>
        <v>0</v>
      </c>
      <c r="B642">
        <f>Formulas!B643</f>
        <v>0</v>
      </c>
      <c r="C642">
        <f>Formulas!C643</f>
        <v>0</v>
      </c>
      <c r="D642">
        <f>Formulas!AC643</f>
        <v>0</v>
      </c>
      <c r="E642">
        <f t="shared" si="9"/>
        <v>0</v>
      </c>
      <c r="F642">
        <f>COUNTIFS(Formulas!B$3:B$1000,'Stats for predictor'!B642,Formulas!C$3:C$1000,'Stats for predictor'!C642,Formulas!AC$3:AC$1000,4)</f>
        <v>0</v>
      </c>
      <c r="G642">
        <f>COUNTIFS(Formulas!B$3:B$1000,'Stats for predictor'!B642,Formulas!C$3:C$1000,'Stats for predictor'!C642,Formulas!AC$3:AC$1000,3)</f>
        <v>0</v>
      </c>
      <c r="H642">
        <f>COUNTIFS(Formulas!B$3:B$1000,'Stats for predictor'!B642,Formulas!C$3:C$1000,'Stats for predictor'!C642,Formulas!AC$3:AC$1000,2)</f>
        <v>0</v>
      </c>
      <c r="I642">
        <f>COUNTIFS(Formulas!B$3:B$1000,'Stats for predictor'!B642,Formulas!C$3:C$1000,'Stats for predictor'!C642,Formulas!AC$3:AC$1000,1)</f>
        <v>0</v>
      </c>
      <c r="J642">
        <f>COUNTIFS(Formulas!B$3:B$1000,'Stats for predictor'!B642,Formulas!C$3:C$1000,'Stats for predictor'!C642,Formulas!AC$3:AC$1000,0)</f>
        <v>888</v>
      </c>
      <c r="K642">
        <f>Formulas!P643</f>
        <v>0</v>
      </c>
      <c r="L642">
        <f>Formulas!R643</f>
        <v>0</v>
      </c>
      <c r="M642">
        <f>Formulas!T691</f>
        <v>0</v>
      </c>
      <c r="N642" s="15" t="e">
        <f>Formulas!V643</f>
        <v>#DIV/0!</v>
      </c>
      <c r="O642">
        <f>Formulas!U643</f>
        <v>0</v>
      </c>
      <c r="P642" s="15" t="e">
        <f>Formulas!W643</f>
        <v>#DIV/0!</v>
      </c>
    </row>
    <row r="643" spans="1:16">
      <c r="A643">
        <f>Formulas!A644</f>
        <v>0</v>
      </c>
      <c r="B643">
        <f>Formulas!B644</f>
        <v>0</v>
      </c>
      <c r="C643">
        <f>Formulas!C644</f>
        <v>0</v>
      </c>
      <c r="D643">
        <f>Formulas!AC644</f>
        <v>0</v>
      </c>
      <c r="E643">
        <f t="shared" ref="E643:E706" si="10">IF(F643&gt;0,4,IF(G643&gt;0,3,IF(H643&gt;0,2,IF(I643&gt;0,1,0))))</f>
        <v>0</v>
      </c>
      <c r="F643">
        <f>COUNTIFS(Formulas!B$3:B$1000,'Stats for predictor'!B643,Formulas!C$3:C$1000,'Stats for predictor'!C643,Formulas!AC$3:AC$1000,4)</f>
        <v>0</v>
      </c>
      <c r="G643">
        <f>COUNTIFS(Formulas!B$3:B$1000,'Stats for predictor'!B643,Formulas!C$3:C$1000,'Stats for predictor'!C643,Formulas!AC$3:AC$1000,3)</f>
        <v>0</v>
      </c>
      <c r="H643">
        <f>COUNTIFS(Formulas!B$3:B$1000,'Stats for predictor'!B643,Formulas!C$3:C$1000,'Stats for predictor'!C643,Formulas!AC$3:AC$1000,2)</f>
        <v>0</v>
      </c>
      <c r="I643">
        <f>COUNTIFS(Formulas!B$3:B$1000,'Stats for predictor'!B643,Formulas!C$3:C$1000,'Stats for predictor'!C643,Formulas!AC$3:AC$1000,1)</f>
        <v>0</v>
      </c>
      <c r="J643">
        <f>COUNTIFS(Formulas!B$3:B$1000,'Stats for predictor'!B643,Formulas!C$3:C$1000,'Stats for predictor'!C643,Formulas!AC$3:AC$1000,0)</f>
        <v>888</v>
      </c>
      <c r="K643">
        <f>Formulas!P644</f>
        <v>0</v>
      </c>
      <c r="L643">
        <f>Formulas!R644</f>
        <v>0</v>
      </c>
      <c r="M643">
        <f>Formulas!T692</f>
        <v>0</v>
      </c>
      <c r="N643" s="15" t="e">
        <f>Formulas!V644</f>
        <v>#DIV/0!</v>
      </c>
      <c r="O643">
        <f>Formulas!U644</f>
        <v>0</v>
      </c>
      <c r="P643" s="15" t="e">
        <f>Formulas!W644</f>
        <v>#DIV/0!</v>
      </c>
    </row>
    <row r="644" spans="1:16">
      <c r="A644">
        <f>Formulas!A645</f>
        <v>0</v>
      </c>
      <c r="B644">
        <f>Formulas!B645</f>
        <v>0</v>
      </c>
      <c r="C644">
        <f>Formulas!C645</f>
        <v>0</v>
      </c>
      <c r="D644">
        <f>Formulas!AC645</f>
        <v>0</v>
      </c>
      <c r="E644">
        <f t="shared" si="10"/>
        <v>0</v>
      </c>
      <c r="F644">
        <f>COUNTIFS(Formulas!B$3:B$1000,'Stats for predictor'!B644,Formulas!C$3:C$1000,'Stats for predictor'!C644,Formulas!AC$3:AC$1000,4)</f>
        <v>0</v>
      </c>
      <c r="G644">
        <f>COUNTIFS(Formulas!B$3:B$1000,'Stats for predictor'!B644,Formulas!C$3:C$1000,'Stats for predictor'!C644,Formulas!AC$3:AC$1000,3)</f>
        <v>0</v>
      </c>
      <c r="H644">
        <f>COUNTIFS(Formulas!B$3:B$1000,'Stats for predictor'!B644,Formulas!C$3:C$1000,'Stats for predictor'!C644,Formulas!AC$3:AC$1000,2)</f>
        <v>0</v>
      </c>
      <c r="I644">
        <f>COUNTIFS(Formulas!B$3:B$1000,'Stats for predictor'!B644,Formulas!C$3:C$1000,'Stats for predictor'!C644,Formulas!AC$3:AC$1000,1)</f>
        <v>0</v>
      </c>
      <c r="J644">
        <f>COUNTIFS(Formulas!B$3:B$1000,'Stats for predictor'!B644,Formulas!C$3:C$1000,'Stats for predictor'!C644,Formulas!AC$3:AC$1000,0)</f>
        <v>888</v>
      </c>
      <c r="K644">
        <f>Formulas!P645</f>
        <v>0</v>
      </c>
      <c r="L644">
        <f>Formulas!R645</f>
        <v>0</v>
      </c>
      <c r="M644">
        <f>Formulas!T693</f>
        <v>0</v>
      </c>
      <c r="N644" s="15" t="e">
        <f>Formulas!V645</f>
        <v>#DIV/0!</v>
      </c>
      <c r="O644">
        <f>Formulas!U645</f>
        <v>0</v>
      </c>
      <c r="P644" s="15" t="e">
        <f>Formulas!W645</f>
        <v>#DIV/0!</v>
      </c>
    </row>
    <row r="645" spans="1:16">
      <c r="A645">
        <f>Formulas!A646</f>
        <v>0</v>
      </c>
      <c r="B645">
        <f>Formulas!B646</f>
        <v>0</v>
      </c>
      <c r="C645">
        <f>Formulas!C646</f>
        <v>0</v>
      </c>
      <c r="D645">
        <f>Formulas!AC646</f>
        <v>0</v>
      </c>
      <c r="E645">
        <f t="shared" si="10"/>
        <v>0</v>
      </c>
      <c r="F645">
        <f>COUNTIFS(Formulas!B$3:B$1000,'Stats for predictor'!B645,Formulas!C$3:C$1000,'Stats for predictor'!C645,Formulas!AC$3:AC$1000,4)</f>
        <v>0</v>
      </c>
      <c r="G645">
        <f>COUNTIFS(Formulas!B$3:B$1000,'Stats for predictor'!B645,Formulas!C$3:C$1000,'Stats for predictor'!C645,Formulas!AC$3:AC$1000,3)</f>
        <v>0</v>
      </c>
      <c r="H645">
        <f>COUNTIFS(Formulas!B$3:B$1000,'Stats for predictor'!B645,Formulas!C$3:C$1000,'Stats for predictor'!C645,Formulas!AC$3:AC$1000,2)</f>
        <v>0</v>
      </c>
      <c r="I645">
        <f>COUNTIFS(Formulas!B$3:B$1000,'Stats for predictor'!B645,Formulas!C$3:C$1000,'Stats for predictor'!C645,Formulas!AC$3:AC$1000,1)</f>
        <v>0</v>
      </c>
      <c r="J645">
        <f>COUNTIFS(Formulas!B$3:B$1000,'Stats for predictor'!B645,Formulas!C$3:C$1000,'Stats for predictor'!C645,Formulas!AC$3:AC$1000,0)</f>
        <v>888</v>
      </c>
      <c r="K645">
        <f>Formulas!P646</f>
        <v>0</v>
      </c>
      <c r="L645">
        <f>Formulas!R646</f>
        <v>0</v>
      </c>
      <c r="M645">
        <f>Formulas!T694</f>
        <v>0</v>
      </c>
      <c r="N645" s="15" t="e">
        <f>Formulas!V646</f>
        <v>#DIV/0!</v>
      </c>
      <c r="O645">
        <f>Formulas!U646</f>
        <v>0</v>
      </c>
      <c r="P645" s="15" t="e">
        <f>Formulas!W646</f>
        <v>#DIV/0!</v>
      </c>
    </row>
    <row r="646" spans="1:16">
      <c r="A646">
        <f>Formulas!A647</f>
        <v>0</v>
      </c>
      <c r="B646">
        <f>Formulas!B647</f>
        <v>0</v>
      </c>
      <c r="C646">
        <f>Formulas!C647</f>
        <v>0</v>
      </c>
      <c r="D646">
        <f>Formulas!AC647</f>
        <v>0</v>
      </c>
      <c r="E646">
        <f t="shared" si="10"/>
        <v>0</v>
      </c>
      <c r="F646">
        <f>COUNTIFS(Formulas!B$3:B$1000,'Stats for predictor'!B646,Formulas!C$3:C$1000,'Stats for predictor'!C646,Formulas!AC$3:AC$1000,4)</f>
        <v>0</v>
      </c>
      <c r="G646">
        <f>COUNTIFS(Formulas!B$3:B$1000,'Stats for predictor'!B646,Formulas!C$3:C$1000,'Stats for predictor'!C646,Formulas!AC$3:AC$1000,3)</f>
        <v>0</v>
      </c>
      <c r="H646">
        <f>COUNTIFS(Formulas!B$3:B$1000,'Stats for predictor'!B646,Formulas!C$3:C$1000,'Stats for predictor'!C646,Formulas!AC$3:AC$1000,2)</f>
        <v>0</v>
      </c>
      <c r="I646">
        <f>COUNTIFS(Formulas!B$3:B$1000,'Stats for predictor'!B646,Formulas!C$3:C$1000,'Stats for predictor'!C646,Formulas!AC$3:AC$1000,1)</f>
        <v>0</v>
      </c>
      <c r="J646">
        <f>COUNTIFS(Formulas!B$3:B$1000,'Stats for predictor'!B646,Formulas!C$3:C$1000,'Stats for predictor'!C646,Formulas!AC$3:AC$1000,0)</f>
        <v>888</v>
      </c>
      <c r="K646">
        <f>Formulas!P647</f>
        <v>0</v>
      </c>
      <c r="L646">
        <f>Formulas!R647</f>
        <v>0</v>
      </c>
      <c r="M646">
        <f>Formulas!T695</f>
        <v>0</v>
      </c>
      <c r="N646" s="15" t="e">
        <f>Formulas!V647</f>
        <v>#DIV/0!</v>
      </c>
      <c r="O646">
        <f>Formulas!U647</f>
        <v>0</v>
      </c>
      <c r="P646" s="15" t="e">
        <f>Formulas!W647</f>
        <v>#DIV/0!</v>
      </c>
    </row>
    <row r="647" spans="1:16">
      <c r="A647">
        <f>Formulas!A648</f>
        <v>0</v>
      </c>
      <c r="B647">
        <f>Formulas!B648</f>
        <v>0</v>
      </c>
      <c r="C647">
        <f>Formulas!C648</f>
        <v>0</v>
      </c>
      <c r="D647">
        <f>Formulas!AC648</f>
        <v>0</v>
      </c>
      <c r="E647">
        <f t="shared" si="10"/>
        <v>0</v>
      </c>
      <c r="F647">
        <f>COUNTIFS(Formulas!B$3:B$1000,'Stats for predictor'!B647,Formulas!C$3:C$1000,'Stats for predictor'!C647,Formulas!AC$3:AC$1000,4)</f>
        <v>0</v>
      </c>
      <c r="G647">
        <f>COUNTIFS(Formulas!B$3:B$1000,'Stats for predictor'!B647,Formulas!C$3:C$1000,'Stats for predictor'!C647,Formulas!AC$3:AC$1000,3)</f>
        <v>0</v>
      </c>
      <c r="H647">
        <f>COUNTIFS(Formulas!B$3:B$1000,'Stats for predictor'!B647,Formulas!C$3:C$1000,'Stats for predictor'!C647,Formulas!AC$3:AC$1000,2)</f>
        <v>0</v>
      </c>
      <c r="I647">
        <f>COUNTIFS(Formulas!B$3:B$1000,'Stats for predictor'!B647,Formulas!C$3:C$1000,'Stats for predictor'!C647,Formulas!AC$3:AC$1000,1)</f>
        <v>0</v>
      </c>
      <c r="J647">
        <f>COUNTIFS(Formulas!B$3:B$1000,'Stats for predictor'!B647,Formulas!C$3:C$1000,'Stats for predictor'!C647,Formulas!AC$3:AC$1000,0)</f>
        <v>888</v>
      </c>
      <c r="K647">
        <f>Formulas!P648</f>
        <v>0</v>
      </c>
      <c r="L647">
        <f>Formulas!R648</f>
        <v>0</v>
      </c>
      <c r="M647">
        <f>Formulas!T696</f>
        <v>0</v>
      </c>
      <c r="N647" s="15" t="e">
        <f>Formulas!V648</f>
        <v>#DIV/0!</v>
      </c>
      <c r="O647">
        <f>Formulas!U648</f>
        <v>0</v>
      </c>
      <c r="P647" s="15" t="e">
        <f>Formulas!W648</f>
        <v>#DIV/0!</v>
      </c>
    </row>
    <row r="648" spans="1:16">
      <c r="A648">
        <f>Formulas!A649</f>
        <v>0</v>
      </c>
      <c r="B648">
        <f>Formulas!B649</f>
        <v>0</v>
      </c>
      <c r="C648">
        <f>Formulas!C649</f>
        <v>0</v>
      </c>
      <c r="D648">
        <f>Formulas!AC649</f>
        <v>0</v>
      </c>
      <c r="E648">
        <f t="shared" si="10"/>
        <v>0</v>
      </c>
      <c r="F648">
        <f>COUNTIFS(Formulas!B$3:B$1000,'Stats for predictor'!B648,Formulas!C$3:C$1000,'Stats for predictor'!C648,Formulas!AC$3:AC$1000,4)</f>
        <v>0</v>
      </c>
      <c r="G648">
        <f>COUNTIFS(Formulas!B$3:B$1000,'Stats for predictor'!B648,Formulas!C$3:C$1000,'Stats for predictor'!C648,Formulas!AC$3:AC$1000,3)</f>
        <v>0</v>
      </c>
      <c r="H648">
        <f>COUNTIFS(Formulas!B$3:B$1000,'Stats for predictor'!B648,Formulas!C$3:C$1000,'Stats for predictor'!C648,Formulas!AC$3:AC$1000,2)</f>
        <v>0</v>
      </c>
      <c r="I648">
        <f>COUNTIFS(Formulas!B$3:B$1000,'Stats for predictor'!B648,Formulas!C$3:C$1000,'Stats for predictor'!C648,Formulas!AC$3:AC$1000,1)</f>
        <v>0</v>
      </c>
      <c r="J648">
        <f>COUNTIFS(Formulas!B$3:B$1000,'Stats for predictor'!B648,Formulas!C$3:C$1000,'Stats for predictor'!C648,Formulas!AC$3:AC$1000,0)</f>
        <v>888</v>
      </c>
      <c r="K648">
        <f>Formulas!P649</f>
        <v>0</v>
      </c>
      <c r="L648">
        <f>Formulas!R649</f>
        <v>0</v>
      </c>
      <c r="M648">
        <f>Formulas!T697</f>
        <v>0</v>
      </c>
      <c r="N648" s="15" t="e">
        <f>Formulas!V649</f>
        <v>#DIV/0!</v>
      </c>
      <c r="O648">
        <f>Formulas!U649</f>
        <v>0</v>
      </c>
      <c r="P648" s="15" t="e">
        <f>Formulas!W649</f>
        <v>#DIV/0!</v>
      </c>
    </row>
    <row r="649" spans="1:16">
      <c r="A649">
        <f>Formulas!A650</f>
        <v>0</v>
      </c>
      <c r="B649">
        <f>Formulas!B650</f>
        <v>0</v>
      </c>
      <c r="C649">
        <f>Formulas!C650</f>
        <v>0</v>
      </c>
      <c r="D649">
        <f>Formulas!AC650</f>
        <v>0</v>
      </c>
      <c r="E649">
        <f t="shared" si="10"/>
        <v>0</v>
      </c>
      <c r="F649">
        <f>COUNTIFS(Formulas!B$3:B$1000,'Stats for predictor'!B649,Formulas!C$3:C$1000,'Stats for predictor'!C649,Formulas!AC$3:AC$1000,4)</f>
        <v>0</v>
      </c>
      <c r="G649">
        <f>COUNTIFS(Formulas!B$3:B$1000,'Stats for predictor'!B649,Formulas!C$3:C$1000,'Stats for predictor'!C649,Formulas!AC$3:AC$1000,3)</f>
        <v>0</v>
      </c>
      <c r="H649">
        <f>COUNTIFS(Formulas!B$3:B$1000,'Stats for predictor'!B649,Formulas!C$3:C$1000,'Stats for predictor'!C649,Formulas!AC$3:AC$1000,2)</f>
        <v>0</v>
      </c>
      <c r="I649">
        <f>COUNTIFS(Formulas!B$3:B$1000,'Stats for predictor'!B649,Formulas!C$3:C$1000,'Stats for predictor'!C649,Formulas!AC$3:AC$1000,1)</f>
        <v>0</v>
      </c>
      <c r="J649">
        <f>COUNTIFS(Formulas!B$3:B$1000,'Stats for predictor'!B649,Formulas!C$3:C$1000,'Stats for predictor'!C649,Formulas!AC$3:AC$1000,0)</f>
        <v>888</v>
      </c>
      <c r="K649">
        <f>Formulas!P650</f>
        <v>0</v>
      </c>
      <c r="L649">
        <f>Formulas!R650</f>
        <v>0</v>
      </c>
      <c r="M649">
        <f>Formulas!T698</f>
        <v>0</v>
      </c>
      <c r="N649" s="15" t="e">
        <f>Formulas!V650</f>
        <v>#DIV/0!</v>
      </c>
      <c r="O649">
        <f>Formulas!U650</f>
        <v>0</v>
      </c>
      <c r="P649" s="15" t="e">
        <f>Formulas!W650</f>
        <v>#DIV/0!</v>
      </c>
    </row>
    <row r="650" spans="1:16">
      <c r="A650">
        <f>Formulas!A651</f>
        <v>0</v>
      </c>
      <c r="B650">
        <f>Formulas!B651</f>
        <v>0</v>
      </c>
      <c r="C650">
        <f>Formulas!C651</f>
        <v>0</v>
      </c>
      <c r="D650">
        <f>Formulas!AC651</f>
        <v>0</v>
      </c>
      <c r="E650">
        <f t="shared" si="10"/>
        <v>0</v>
      </c>
      <c r="F650">
        <f>COUNTIFS(Formulas!B$3:B$1000,'Stats for predictor'!B650,Formulas!C$3:C$1000,'Stats for predictor'!C650,Formulas!AC$3:AC$1000,4)</f>
        <v>0</v>
      </c>
      <c r="G650">
        <f>COUNTIFS(Formulas!B$3:B$1000,'Stats for predictor'!B650,Formulas!C$3:C$1000,'Stats for predictor'!C650,Formulas!AC$3:AC$1000,3)</f>
        <v>0</v>
      </c>
      <c r="H650">
        <f>COUNTIFS(Formulas!B$3:B$1000,'Stats for predictor'!B650,Formulas!C$3:C$1000,'Stats for predictor'!C650,Formulas!AC$3:AC$1000,2)</f>
        <v>0</v>
      </c>
      <c r="I650">
        <f>COUNTIFS(Formulas!B$3:B$1000,'Stats for predictor'!B650,Formulas!C$3:C$1000,'Stats for predictor'!C650,Formulas!AC$3:AC$1000,1)</f>
        <v>0</v>
      </c>
      <c r="J650">
        <f>COUNTIFS(Formulas!B$3:B$1000,'Stats for predictor'!B650,Formulas!C$3:C$1000,'Stats for predictor'!C650,Formulas!AC$3:AC$1000,0)</f>
        <v>888</v>
      </c>
      <c r="K650">
        <f>Formulas!P651</f>
        <v>0</v>
      </c>
      <c r="L650">
        <f>Formulas!R651</f>
        <v>0</v>
      </c>
      <c r="M650">
        <f>Formulas!T699</f>
        <v>0</v>
      </c>
      <c r="N650" s="15" t="e">
        <f>Formulas!V651</f>
        <v>#DIV/0!</v>
      </c>
      <c r="O650">
        <f>Formulas!U651</f>
        <v>0</v>
      </c>
      <c r="P650" s="15" t="e">
        <f>Formulas!W651</f>
        <v>#DIV/0!</v>
      </c>
    </row>
    <row r="651" spans="1:16">
      <c r="A651">
        <f>Formulas!A652</f>
        <v>0</v>
      </c>
      <c r="B651">
        <f>Formulas!B652</f>
        <v>0</v>
      </c>
      <c r="C651">
        <f>Formulas!C652</f>
        <v>0</v>
      </c>
      <c r="D651">
        <f>Formulas!AC652</f>
        <v>0</v>
      </c>
      <c r="E651">
        <f t="shared" si="10"/>
        <v>0</v>
      </c>
      <c r="F651">
        <f>COUNTIFS(Formulas!B$3:B$1000,'Stats for predictor'!B651,Formulas!C$3:C$1000,'Stats for predictor'!C651,Formulas!AC$3:AC$1000,4)</f>
        <v>0</v>
      </c>
      <c r="G651">
        <f>COUNTIFS(Formulas!B$3:B$1000,'Stats for predictor'!B651,Formulas!C$3:C$1000,'Stats for predictor'!C651,Formulas!AC$3:AC$1000,3)</f>
        <v>0</v>
      </c>
      <c r="H651">
        <f>COUNTIFS(Formulas!B$3:B$1000,'Stats for predictor'!B651,Formulas!C$3:C$1000,'Stats for predictor'!C651,Formulas!AC$3:AC$1000,2)</f>
        <v>0</v>
      </c>
      <c r="I651">
        <f>COUNTIFS(Formulas!B$3:B$1000,'Stats for predictor'!B651,Formulas!C$3:C$1000,'Stats for predictor'!C651,Formulas!AC$3:AC$1000,1)</f>
        <v>0</v>
      </c>
      <c r="J651">
        <f>COUNTIFS(Formulas!B$3:B$1000,'Stats for predictor'!B651,Formulas!C$3:C$1000,'Stats for predictor'!C651,Formulas!AC$3:AC$1000,0)</f>
        <v>888</v>
      </c>
      <c r="K651">
        <f>Formulas!P652</f>
        <v>0</v>
      </c>
      <c r="L651">
        <f>Formulas!R652</f>
        <v>0</v>
      </c>
      <c r="M651">
        <f>Formulas!T700</f>
        <v>0</v>
      </c>
      <c r="N651" s="15" t="e">
        <f>Formulas!V652</f>
        <v>#DIV/0!</v>
      </c>
      <c r="O651">
        <f>Formulas!U652</f>
        <v>0</v>
      </c>
      <c r="P651" s="15" t="e">
        <f>Formulas!W652</f>
        <v>#DIV/0!</v>
      </c>
    </row>
    <row r="652" spans="1:16">
      <c r="A652">
        <f>Formulas!A653</f>
        <v>0</v>
      </c>
      <c r="B652">
        <f>Formulas!B653</f>
        <v>0</v>
      </c>
      <c r="C652">
        <f>Formulas!C653</f>
        <v>0</v>
      </c>
      <c r="D652">
        <f>Formulas!AC653</f>
        <v>0</v>
      </c>
      <c r="E652">
        <f t="shared" si="10"/>
        <v>0</v>
      </c>
      <c r="F652">
        <f>COUNTIFS(Formulas!B$3:B$1000,'Stats for predictor'!B652,Formulas!C$3:C$1000,'Stats for predictor'!C652,Formulas!AC$3:AC$1000,4)</f>
        <v>0</v>
      </c>
      <c r="G652">
        <f>COUNTIFS(Formulas!B$3:B$1000,'Stats for predictor'!B652,Formulas!C$3:C$1000,'Stats for predictor'!C652,Formulas!AC$3:AC$1000,3)</f>
        <v>0</v>
      </c>
      <c r="H652">
        <f>COUNTIFS(Formulas!B$3:B$1000,'Stats for predictor'!B652,Formulas!C$3:C$1000,'Stats for predictor'!C652,Formulas!AC$3:AC$1000,2)</f>
        <v>0</v>
      </c>
      <c r="I652">
        <f>COUNTIFS(Formulas!B$3:B$1000,'Stats for predictor'!B652,Formulas!C$3:C$1000,'Stats for predictor'!C652,Formulas!AC$3:AC$1000,1)</f>
        <v>0</v>
      </c>
      <c r="J652">
        <f>COUNTIFS(Formulas!B$3:B$1000,'Stats for predictor'!B652,Formulas!C$3:C$1000,'Stats for predictor'!C652,Formulas!AC$3:AC$1000,0)</f>
        <v>888</v>
      </c>
      <c r="K652">
        <f>Formulas!P653</f>
        <v>0</v>
      </c>
      <c r="L652">
        <f>Formulas!R653</f>
        <v>0</v>
      </c>
      <c r="M652">
        <f>Formulas!T701</f>
        <v>0</v>
      </c>
      <c r="N652" s="15" t="e">
        <f>Formulas!V653</f>
        <v>#DIV/0!</v>
      </c>
      <c r="O652">
        <f>Formulas!U653</f>
        <v>0</v>
      </c>
      <c r="P652" s="15" t="e">
        <f>Formulas!W653</f>
        <v>#DIV/0!</v>
      </c>
    </row>
    <row r="653" spans="1:16">
      <c r="A653">
        <f>Formulas!A654</f>
        <v>0</v>
      </c>
      <c r="B653">
        <f>Formulas!B654</f>
        <v>0</v>
      </c>
      <c r="C653">
        <f>Formulas!C654</f>
        <v>0</v>
      </c>
      <c r="D653">
        <f>Formulas!AC654</f>
        <v>0</v>
      </c>
      <c r="E653">
        <f t="shared" si="10"/>
        <v>0</v>
      </c>
      <c r="F653">
        <f>COUNTIFS(Formulas!B$3:B$1000,'Stats for predictor'!B653,Formulas!C$3:C$1000,'Stats for predictor'!C653,Formulas!AC$3:AC$1000,4)</f>
        <v>0</v>
      </c>
      <c r="G653">
        <f>COUNTIFS(Formulas!B$3:B$1000,'Stats for predictor'!B653,Formulas!C$3:C$1000,'Stats for predictor'!C653,Formulas!AC$3:AC$1000,3)</f>
        <v>0</v>
      </c>
      <c r="H653">
        <f>COUNTIFS(Formulas!B$3:B$1000,'Stats for predictor'!B653,Formulas!C$3:C$1000,'Stats for predictor'!C653,Formulas!AC$3:AC$1000,2)</f>
        <v>0</v>
      </c>
      <c r="I653">
        <f>COUNTIFS(Formulas!B$3:B$1000,'Stats for predictor'!B653,Formulas!C$3:C$1000,'Stats for predictor'!C653,Formulas!AC$3:AC$1000,1)</f>
        <v>0</v>
      </c>
      <c r="J653">
        <f>COUNTIFS(Formulas!B$3:B$1000,'Stats for predictor'!B653,Formulas!C$3:C$1000,'Stats for predictor'!C653,Formulas!AC$3:AC$1000,0)</f>
        <v>888</v>
      </c>
      <c r="K653">
        <f>Formulas!P654</f>
        <v>0</v>
      </c>
      <c r="L653">
        <f>Formulas!R654</f>
        <v>0</v>
      </c>
      <c r="M653">
        <f>Formulas!T702</f>
        <v>0</v>
      </c>
      <c r="N653" s="15" t="e">
        <f>Formulas!V654</f>
        <v>#DIV/0!</v>
      </c>
      <c r="O653">
        <f>Formulas!U654</f>
        <v>0</v>
      </c>
      <c r="P653" s="15" t="e">
        <f>Formulas!W654</f>
        <v>#DIV/0!</v>
      </c>
    </row>
    <row r="654" spans="1:16">
      <c r="A654">
        <f>Formulas!A655</f>
        <v>0</v>
      </c>
      <c r="B654">
        <f>Formulas!B655</f>
        <v>0</v>
      </c>
      <c r="C654">
        <f>Formulas!C655</f>
        <v>0</v>
      </c>
      <c r="D654">
        <f>Formulas!AC655</f>
        <v>0</v>
      </c>
      <c r="E654">
        <f t="shared" si="10"/>
        <v>0</v>
      </c>
      <c r="F654">
        <f>COUNTIFS(Formulas!B$3:B$1000,'Stats for predictor'!B654,Formulas!C$3:C$1000,'Stats for predictor'!C654,Formulas!AC$3:AC$1000,4)</f>
        <v>0</v>
      </c>
      <c r="G654">
        <f>COUNTIFS(Formulas!B$3:B$1000,'Stats for predictor'!B654,Formulas!C$3:C$1000,'Stats for predictor'!C654,Formulas!AC$3:AC$1000,3)</f>
        <v>0</v>
      </c>
      <c r="H654">
        <f>COUNTIFS(Formulas!B$3:B$1000,'Stats for predictor'!B654,Formulas!C$3:C$1000,'Stats for predictor'!C654,Formulas!AC$3:AC$1000,2)</f>
        <v>0</v>
      </c>
      <c r="I654">
        <f>COUNTIFS(Formulas!B$3:B$1000,'Stats for predictor'!B654,Formulas!C$3:C$1000,'Stats for predictor'!C654,Formulas!AC$3:AC$1000,1)</f>
        <v>0</v>
      </c>
      <c r="J654">
        <f>COUNTIFS(Formulas!B$3:B$1000,'Stats for predictor'!B654,Formulas!C$3:C$1000,'Stats for predictor'!C654,Formulas!AC$3:AC$1000,0)</f>
        <v>888</v>
      </c>
      <c r="K654">
        <f>Formulas!P655</f>
        <v>0</v>
      </c>
      <c r="L654">
        <f>Formulas!R655</f>
        <v>0</v>
      </c>
      <c r="M654">
        <f>Formulas!T703</f>
        <v>0</v>
      </c>
      <c r="N654" s="15" t="e">
        <f>Formulas!V655</f>
        <v>#DIV/0!</v>
      </c>
      <c r="O654">
        <f>Formulas!U655</f>
        <v>0</v>
      </c>
      <c r="P654" s="15" t="e">
        <f>Formulas!W655</f>
        <v>#DIV/0!</v>
      </c>
    </row>
    <row r="655" spans="1:16">
      <c r="A655">
        <f>Formulas!A656</f>
        <v>0</v>
      </c>
      <c r="B655">
        <f>Formulas!B656</f>
        <v>0</v>
      </c>
      <c r="C655">
        <f>Formulas!C656</f>
        <v>0</v>
      </c>
      <c r="D655">
        <f>Formulas!AC656</f>
        <v>0</v>
      </c>
      <c r="E655">
        <f t="shared" si="10"/>
        <v>0</v>
      </c>
      <c r="F655">
        <f>COUNTIFS(Formulas!B$3:B$1000,'Stats for predictor'!B655,Formulas!C$3:C$1000,'Stats for predictor'!C655,Formulas!AC$3:AC$1000,4)</f>
        <v>0</v>
      </c>
      <c r="G655">
        <f>COUNTIFS(Formulas!B$3:B$1000,'Stats for predictor'!B655,Formulas!C$3:C$1000,'Stats for predictor'!C655,Formulas!AC$3:AC$1000,3)</f>
        <v>0</v>
      </c>
      <c r="H655">
        <f>COUNTIFS(Formulas!B$3:B$1000,'Stats for predictor'!B655,Formulas!C$3:C$1000,'Stats for predictor'!C655,Formulas!AC$3:AC$1000,2)</f>
        <v>0</v>
      </c>
      <c r="I655">
        <f>COUNTIFS(Formulas!B$3:B$1000,'Stats for predictor'!B655,Formulas!C$3:C$1000,'Stats for predictor'!C655,Formulas!AC$3:AC$1000,1)</f>
        <v>0</v>
      </c>
      <c r="J655">
        <f>COUNTIFS(Formulas!B$3:B$1000,'Stats for predictor'!B655,Formulas!C$3:C$1000,'Stats for predictor'!C655,Formulas!AC$3:AC$1000,0)</f>
        <v>888</v>
      </c>
      <c r="K655">
        <f>Formulas!P656</f>
        <v>0</v>
      </c>
      <c r="L655">
        <f>Formulas!R656</f>
        <v>0</v>
      </c>
      <c r="M655">
        <f>Formulas!T704</f>
        <v>0</v>
      </c>
      <c r="N655" s="15" t="e">
        <f>Formulas!V656</f>
        <v>#DIV/0!</v>
      </c>
      <c r="O655">
        <f>Formulas!U656</f>
        <v>0</v>
      </c>
      <c r="P655" s="15" t="e">
        <f>Formulas!W656</f>
        <v>#DIV/0!</v>
      </c>
    </row>
    <row r="656" spans="1:16">
      <c r="A656">
        <f>Formulas!A657</f>
        <v>0</v>
      </c>
      <c r="B656">
        <f>Formulas!B657</f>
        <v>0</v>
      </c>
      <c r="C656">
        <f>Formulas!C657</f>
        <v>0</v>
      </c>
      <c r="D656">
        <f>Formulas!AC657</f>
        <v>0</v>
      </c>
      <c r="E656">
        <f t="shared" si="10"/>
        <v>0</v>
      </c>
      <c r="F656">
        <f>COUNTIFS(Formulas!B$3:B$1000,'Stats for predictor'!B656,Formulas!C$3:C$1000,'Stats for predictor'!C656,Formulas!AC$3:AC$1000,4)</f>
        <v>0</v>
      </c>
      <c r="G656">
        <f>COUNTIFS(Formulas!B$3:B$1000,'Stats for predictor'!B656,Formulas!C$3:C$1000,'Stats for predictor'!C656,Formulas!AC$3:AC$1000,3)</f>
        <v>0</v>
      </c>
      <c r="H656">
        <f>COUNTIFS(Formulas!B$3:B$1000,'Stats for predictor'!B656,Formulas!C$3:C$1000,'Stats for predictor'!C656,Formulas!AC$3:AC$1000,2)</f>
        <v>0</v>
      </c>
      <c r="I656">
        <f>COUNTIFS(Formulas!B$3:B$1000,'Stats for predictor'!B656,Formulas!C$3:C$1000,'Stats for predictor'!C656,Formulas!AC$3:AC$1000,1)</f>
        <v>0</v>
      </c>
      <c r="J656">
        <f>COUNTIFS(Formulas!B$3:B$1000,'Stats for predictor'!B656,Formulas!C$3:C$1000,'Stats for predictor'!C656,Formulas!AC$3:AC$1000,0)</f>
        <v>888</v>
      </c>
      <c r="K656">
        <f>Formulas!P657</f>
        <v>0</v>
      </c>
      <c r="L656">
        <f>Formulas!R657</f>
        <v>0</v>
      </c>
      <c r="M656">
        <f>Formulas!T705</f>
        <v>0</v>
      </c>
      <c r="N656" s="15" t="e">
        <f>Formulas!V657</f>
        <v>#DIV/0!</v>
      </c>
      <c r="O656">
        <f>Formulas!U657</f>
        <v>0</v>
      </c>
      <c r="P656" s="15" t="e">
        <f>Formulas!W657</f>
        <v>#DIV/0!</v>
      </c>
    </row>
    <row r="657" spans="1:16">
      <c r="A657">
        <f>Formulas!A658</f>
        <v>0</v>
      </c>
      <c r="B657">
        <f>Formulas!B658</f>
        <v>0</v>
      </c>
      <c r="C657">
        <f>Formulas!C658</f>
        <v>0</v>
      </c>
      <c r="D657">
        <f>Formulas!AC658</f>
        <v>0</v>
      </c>
      <c r="E657">
        <f t="shared" si="10"/>
        <v>0</v>
      </c>
      <c r="F657">
        <f>COUNTIFS(Formulas!B$3:B$1000,'Stats for predictor'!B657,Formulas!C$3:C$1000,'Stats for predictor'!C657,Formulas!AC$3:AC$1000,4)</f>
        <v>0</v>
      </c>
      <c r="G657">
        <f>COUNTIFS(Formulas!B$3:B$1000,'Stats for predictor'!B657,Formulas!C$3:C$1000,'Stats for predictor'!C657,Formulas!AC$3:AC$1000,3)</f>
        <v>0</v>
      </c>
      <c r="H657">
        <f>COUNTIFS(Formulas!B$3:B$1000,'Stats for predictor'!B657,Formulas!C$3:C$1000,'Stats for predictor'!C657,Formulas!AC$3:AC$1000,2)</f>
        <v>0</v>
      </c>
      <c r="I657">
        <f>COUNTIFS(Formulas!B$3:B$1000,'Stats for predictor'!B657,Formulas!C$3:C$1000,'Stats for predictor'!C657,Formulas!AC$3:AC$1000,1)</f>
        <v>0</v>
      </c>
      <c r="J657">
        <f>COUNTIFS(Formulas!B$3:B$1000,'Stats for predictor'!B657,Formulas!C$3:C$1000,'Stats for predictor'!C657,Formulas!AC$3:AC$1000,0)</f>
        <v>888</v>
      </c>
      <c r="K657">
        <f>Formulas!P658</f>
        <v>0</v>
      </c>
      <c r="L657">
        <f>Formulas!R658</f>
        <v>0</v>
      </c>
      <c r="M657">
        <f>Formulas!T706</f>
        <v>0</v>
      </c>
      <c r="N657" s="15" t="e">
        <f>Formulas!V658</f>
        <v>#DIV/0!</v>
      </c>
      <c r="O657">
        <f>Formulas!U658</f>
        <v>0</v>
      </c>
      <c r="P657" s="15" t="e">
        <f>Formulas!W658</f>
        <v>#DIV/0!</v>
      </c>
    </row>
    <row r="658" spans="1:16">
      <c r="A658">
        <f>Formulas!A659</f>
        <v>0</v>
      </c>
      <c r="B658">
        <f>Formulas!B659</f>
        <v>0</v>
      </c>
      <c r="C658">
        <f>Formulas!C659</f>
        <v>0</v>
      </c>
      <c r="D658">
        <f>Formulas!AC659</f>
        <v>0</v>
      </c>
      <c r="E658">
        <f t="shared" si="10"/>
        <v>0</v>
      </c>
      <c r="F658">
        <f>COUNTIFS(Formulas!B$3:B$1000,'Stats for predictor'!B658,Formulas!C$3:C$1000,'Stats for predictor'!C658,Formulas!AC$3:AC$1000,4)</f>
        <v>0</v>
      </c>
      <c r="G658">
        <f>COUNTIFS(Formulas!B$3:B$1000,'Stats for predictor'!B658,Formulas!C$3:C$1000,'Stats for predictor'!C658,Formulas!AC$3:AC$1000,3)</f>
        <v>0</v>
      </c>
      <c r="H658">
        <f>COUNTIFS(Formulas!B$3:B$1000,'Stats for predictor'!B658,Formulas!C$3:C$1000,'Stats for predictor'!C658,Formulas!AC$3:AC$1000,2)</f>
        <v>0</v>
      </c>
      <c r="I658">
        <f>COUNTIFS(Formulas!B$3:B$1000,'Stats for predictor'!B658,Formulas!C$3:C$1000,'Stats for predictor'!C658,Formulas!AC$3:AC$1000,1)</f>
        <v>0</v>
      </c>
      <c r="J658">
        <f>COUNTIFS(Formulas!B$3:B$1000,'Stats for predictor'!B658,Formulas!C$3:C$1000,'Stats for predictor'!C658,Formulas!AC$3:AC$1000,0)</f>
        <v>888</v>
      </c>
      <c r="K658">
        <f>Formulas!P659</f>
        <v>0</v>
      </c>
      <c r="L658">
        <f>Formulas!R659</f>
        <v>0</v>
      </c>
      <c r="M658">
        <f>Formulas!T707</f>
        <v>0</v>
      </c>
      <c r="N658" s="15" t="e">
        <f>Formulas!V659</f>
        <v>#DIV/0!</v>
      </c>
      <c r="O658">
        <f>Formulas!U659</f>
        <v>0</v>
      </c>
      <c r="P658" s="15" t="e">
        <f>Formulas!W659</f>
        <v>#DIV/0!</v>
      </c>
    </row>
    <row r="659" spans="1:16">
      <c r="A659">
        <f>Formulas!A660</f>
        <v>0</v>
      </c>
      <c r="B659">
        <f>Formulas!B660</f>
        <v>0</v>
      </c>
      <c r="C659">
        <f>Formulas!C660</f>
        <v>0</v>
      </c>
      <c r="D659">
        <f>Formulas!AC660</f>
        <v>0</v>
      </c>
      <c r="E659">
        <f t="shared" si="10"/>
        <v>0</v>
      </c>
      <c r="F659">
        <f>COUNTIFS(Formulas!B$3:B$1000,'Stats for predictor'!B659,Formulas!C$3:C$1000,'Stats for predictor'!C659,Formulas!AC$3:AC$1000,4)</f>
        <v>0</v>
      </c>
      <c r="G659">
        <f>COUNTIFS(Formulas!B$3:B$1000,'Stats for predictor'!B659,Formulas!C$3:C$1000,'Stats for predictor'!C659,Formulas!AC$3:AC$1000,3)</f>
        <v>0</v>
      </c>
      <c r="H659">
        <f>COUNTIFS(Formulas!B$3:B$1000,'Stats for predictor'!B659,Formulas!C$3:C$1000,'Stats for predictor'!C659,Formulas!AC$3:AC$1000,2)</f>
        <v>0</v>
      </c>
      <c r="I659">
        <f>COUNTIFS(Formulas!B$3:B$1000,'Stats for predictor'!B659,Formulas!C$3:C$1000,'Stats for predictor'!C659,Formulas!AC$3:AC$1000,1)</f>
        <v>0</v>
      </c>
      <c r="J659">
        <f>COUNTIFS(Formulas!B$3:B$1000,'Stats for predictor'!B659,Formulas!C$3:C$1000,'Stats for predictor'!C659,Formulas!AC$3:AC$1000,0)</f>
        <v>888</v>
      </c>
      <c r="K659">
        <f>Formulas!P660</f>
        <v>0</v>
      </c>
      <c r="L659">
        <f>Formulas!R660</f>
        <v>0</v>
      </c>
      <c r="M659">
        <f>Formulas!T708</f>
        <v>0</v>
      </c>
      <c r="N659" s="15" t="e">
        <f>Formulas!V660</f>
        <v>#DIV/0!</v>
      </c>
      <c r="O659">
        <f>Formulas!U660</f>
        <v>0</v>
      </c>
      <c r="P659" s="15" t="e">
        <f>Formulas!W660</f>
        <v>#DIV/0!</v>
      </c>
    </row>
    <row r="660" spans="1:16">
      <c r="A660">
        <f>Formulas!A661</f>
        <v>0</v>
      </c>
      <c r="B660">
        <f>Formulas!B661</f>
        <v>0</v>
      </c>
      <c r="C660">
        <f>Formulas!C661</f>
        <v>0</v>
      </c>
      <c r="D660">
        <f>Formulas!AC661</f>
        <v>0</v>
      </c>
      <c r="E660">
        <f t="shared" si="10"/>
        <v>0</v>
      </c>
      <c r="F660">
        <f>COUNTIFS(Formulas!B$3:B$1000,'Stats for predictor'!B660,Formulas!C$3:C$1000,'Stats for predictor'!C660,Formulas!AC$3:AC$1000,4)</f>
        <v>0</v>
      </c>
      <c r="G660">
        <f>COUNTIFS(Formulas!B$3:B$1000,'Stats for predictor'!B660,Formulas!C$3:C$1000,'Stats for predictor'!C660,Formulas!AC$3:AC$1000,3)</f>
        <v>0</v>
      </c>
      <c r="H660">
        <f>COUNTIFS(Formulas!B$3:B$1000,'Stats for predictor'!B660,Formulas!C$3:C$1000,'Stats for predictor'!C660,Formulas!AC$3:AC$1000,2)</f>
        <v>0</v>
      </c>
      <c r="I660">
        <f>COUNTIFS(Formulas!B$3:B$1000,'Stats for predictor'!B660,Formulas!C$3:C$1000,'Stats for predictor'!C660,Formulas!AC$3:AC$1000,1)</f>
        <v>0</v>
      </c>
      <c r="J660">
        <f>COUNTIFS(Formulas!B$3:B$1000,'Stats for predictor'!B660,Formulas!C$3:C$1000,'Stats for predictor'!C660,Formulas!AC$3:AC$1000,0)</f>
        <v>888</v>
      </c>
      <c r="K660">
        <f>Formulas!P661</f>
        <v>0</v>
      </c>
      <c r="L660">
        <f>Formulas!R661</f>
        <v>0</v>
      </c>
      <c r="M660">
        <f>Formulas!T709</f>
        <v>0</v>
      </c>
      <c r="N660" s="15" t="e">
        <f>Formulas!V661</f>
        <v>#DIV/0!</v>
      </c>
      <c r="O660">
        <f>Formulas!U661</f>
        <v>0</v>
      </c>
      <c r="P660" s="15" t="e">
        <f>Formulas!W661</f>
        <v>#DIV/0!</v>
      </c>
    </row>
    <row r="661" spans="1:16">
      <c r="A661">
        <f>Formulas!A662</f>
        <v>0</v>
      </c>
      <c r="B661">
        <f>Formulas!B662</f>
        <v>0</v>
      </c>
      <c r="C661">
        <f>Formulas!C662</f>
        <v>0</v>
      </c>
      <c r="D661">
        <f>Formulas!AC662</f>
        <v>0</v>
      </c>
      <c r="E661">
        <f t="shared" si="10"/>
        <v>0</v>
      </c>
      <c r="F661">
        <f>COUNTIFS(Formulas!B$3:B$1000,'Stats for predictor'!B661,Formulas!C$3:C$1000,'Stats for predictor'!C661,Formulas!AC$3:AC$1000,4)</f>
        <v>0</v>
      </c>
      <c r="G661">
        <f>COUNTIFS(Formulas!B$3:B$1000,'Stats for predictor'!B661,Formulas!C$3:C$1000,'Stats for predictor'!C661,Formulas!AC$3:AC$1000,3)</f>
        <v>0</v>
      </c>
      <c r="H661">
        <f>COUNTIFS(Formulas!B$3:B$1000,'Stats for predictor'!B661,Formulas!C$3:C$1000,'Stats for predictor'!C661,Formulas!AC$3:AC$1000,2)</f>
        <v>0</v>
      </c>
      <c r="I661">
        <f>COUNTIFS(Formulas!B$3:B$1000,'Stats for predictor'!B661,Formulas!C$3:C$1000,'Stats for predictor'!C661,Formulas!AC$3:AC$1000,1)</f>
        <v>0</v>
      </c>
      <c r="J661">
        <f>COUNTIFS(Formulas!B$3:B$1000,'Stats for predictor'!B661,Formulas!C$3:C$1000,'Stats for predictor'!C661,Formulas!AC$3:AC$1000,0)</f>
        <v>888</v>
      </c>
      <c r="K661">
        <f>Formulas!P662</f>
        <v>0</v>
      </c>
      <c r="L661">
        <f>Formulas!R662</f>
        <v>0</v>
      </c>
      <c r="M661">
        <f>Formulas!T710</f>
        <v>0</v>
      </c>
      <c r="N661" s="15" t="e">
        <f>Formulas!V662</f>
        <v>#DIV/0!</v>
      </c>
      <c r="O661">
        <f>Formulas!U662</f>
        <v>0</v>
      </c>
      <c r="P661" s="15" t="e">
        <f>Formulas!W662</f>
        <v>#DIV/0!</v>
      </c>
    </row>
    <row r="662" spans="1:16">
      <c r="A662">
        <f>Formulas!A663</f>
        <v>0</v>
      </c>
      <c r="B662">
        <f>Formulas!B663</f>
        <v>0</v>
      </c>
      <c r="C662">
        <f>Formulas!C663</f>
        <v>0</v>
      </c>
      <c r="D662">
        <f>Formulas!AC663</f>
        <v>0</v>
      </c>
      <c r="E662">
        <f t="shared" si="10"/>
        <v>0</v>
      </c>
      <c r="F662">
        <f>COUNTIFS(Formulas!B$3:B$1000,'Stats for predictor'!B662,Formulas!C$3:C$1000,'Stats for predictor'!C662,Formulas!AC$3:AC$1000,4)</f>
        <v>0</v>
      </c>
      <c r="G662">
        <f>COUNTIFS(Formulas!B$3:B$1000,'Stats for predictor'!B662,Formulas!C$3:C$1000,'Stats for predictor'!C662,Formulas!AC$3:AC$1000,3)</f>
        <v>0</v>
      </c>
      <c r="H662">
        <f>COUNTIFS(Formulas!B$3:B$1000,'Stats for predictor'!B662,Formulas!C$3:C$1000,'Stats for predictor'!C662,Formulas!AC$3:AC$1000,2)</f>
        <v>0</v>
      </c>
      <c r="I662">
        <f>COUNTIFS(Formulas!B$3:B$1000,'Stats for predictor'!B662,Formulas!C$3:C$1000,'Stats for predictor'!C662,Formulas!AC$3:AC$1000,1)</f>
        <v>0</v>
      </c>
      <c r="J662">
        <f>COUNTIFS(Formulas!B$3:B$1000,'Stats for predictor'!B662,Formulas!C$3:C$1000,'Stats for predictor'!C662,Formulas!AC$3:AC$1000,0)</f>
        <v>888</v>
      </c>
      <c r="K662">
        <f>Formulas!P663</f>
        <v>0</v>
      </c>
      <c r="L662">
        <f>Formulas!R663</f>
        <v>0</v>
      </c>
      <c r="M662">
        <f>Formulas!T711</f>
        <v>0</v>
      </c>
      <c r="N662" s="15" t="e">
        <f>Formulas!V663</f>
        <v>#DIV/0!</v>
      </c>
      <c r="O662">
        <f>Formulas!U663</f>
        <v>0</v>
      </c>
      <c r="P662" s="15" t="e">
        <f>Formulas!W663</f>
        <v>#DIV/0!</v>
      </c>
    </row>
    <row r="663" spans="1:16">
      <c r="A663">
        <f>Formulas!A664</f>
        <v>0</v>
      </c>
      <c r="B663">
        <f>Formulas!B664</f>
        <v>0</v>
      </c>
      <c r="C663">
        <f>Formulas!C664</f>
        <v>0</v>
      </c>
      <c r="D663">
        <f>Formulas!AC664</f>
        <v>0</v>
      </c>
      <c r="E663">
        <f t="shared" si="10"/>
        <v>0</v>
      </c>
      <c r="F663">
        <f>COUNTIFS(Formulas!B$3:B$1000,'Stats for predictor'!B663,Formulas!C$3:C$1000,'Stats for predictor'!C663,Formulas!AC$3:AC$1000,4)</f>
        <v>0</v>
      </c>
      <c r="G663">
        <f>COUNTIFS(Formulas!B$3:B$1000,'Stats for predictor'!B663,Formulas!C$3:C$1000,'Stats for predictor'!C663,Formulas!AC$3:AC$1000,3)</f>
        <v>0</v>
      </c>
      <c r="H663">
        <f>COUNTIFS(Formulas!B$3:B$1000,'Stats for predictor'!B663,Formulas!C$3:C$1000,'Stats for predictor'!C663,Formulas!AC$3:AC$1000,2)</f>
        <v>0</v>
      </c>
      <c r="I663">
        <f>COUNTIFS(Formulas!B$3:B$1000,'Stats for predictor'!B663,Formulas!C$3:C$1000,'Stats for predictor'!C663,Formulas!AC$3:AC$1000,1)</f>
        <v>0</v>
      </c>
      <c r="J663">
        <f>COUNTIFS(Formulas!B$3:B$1000,'Stats for predictor'!B663,Formulas!C$3:C$1000,'Stats for predictor'!C663,Formulas!AC$3:AC$1000,0)</f>
        <v>888</v>
      </c>
      <c r="K663">
        <f>Formulas!P664</f>
        <v>0</v>
      </c>
      <c r="L663">
        <f>Formulas!R664</f>
        <v>0</v>
      </c>
      <c r="M663">
        <f>Formulas!T712</f>
        <v>0</v>
      </c>
      <c r="N663" s="15" t="e">
        <f>Formulas!V664</f>
        <v>#DIV/0!</v>
      </c>
      <c r="O663">
        <f>Formulas!U664</f>
        <v>0</v>
      </c>
      <c r="P663" s="15" t="e">
        <f>Formulas!W664</f>
        <v>#DIV/0!</v>
      </c>
    </row>
    <row r="664" spans="1:16">
      <c r="A664">
        <f>Formulas!A665</f>
        <v>0</v>
      </c>
      <c r="B664">
        <f>Formulas!B665</f>
        <v>0</v>
      </c>
      <c r="C664">
        <f>Formulas!C665</f>
        <v>0</v>
      </c>
      <c r="D664">
        <f>Formulas!AC665</f>
        <v>0</v>
      </c>
      <c r="E664">
        <f t="shared" si="10"/>
        <v>0</v>
      </c>
      <c r="F664">
        <f>COUNTIFS(Formulas!B$3:B$1000,'Stats for predictor'!B664,Formulas!C$3:C$1000,'Stats for predictor'!C664,Formulas!AC$3:AC$1000,4)</f>
        <v>0</v>
      </c>
      <c r="G664">
        <f>COUNTIFS(Formulas!B$3:B$1000,'Stats for predictor'!B664,Formulas!C$3:C$1000,'Stats for predictor'!C664,Formulas!AC$3:AC$1000,3)</f>
        <v>0</v>
      </c>
      <c r="H664">
        <f>COUNTIFS(Formulas!B$3:B$1000,'Stats for predictor'!B664,Formulas!C$3:C$1000,'Stats for predictor'!C664,Formulas!AC$3:AC$1000,2)</f>
        <v>0</v>
      </c>
      <c r="I664">
        <f>COUNTIFS(Formulas!B$3:B$1000,'Stats for predictor'!B664,Formulas!C$3:C$1000,'Stats for predictor'!C664,Formulas!AC$3:AC$1000,1)</f>
        <v>0</v>
      </c>
      <c r="J664">
        <f>COUNTIFS(Formulas!B$3:B$1000,'Stats for predictor'!B664,Formulas!C$3:C$1000,'Stats for predictor'!C664,Formulas!AC$3:AC$1000,0)</f>
        <v>888</v>
      </c>
      <c r="K664">
        <f>Formulas!P665</f>
        <v>0</v>
      </c>
      <c r="L664">
        <f>Formulas!R665</f>
        <v>0</v>
      </c>
      <c r="M664">
        <f>Formulas!T713</f>
        <v>0</v>
      </c>
      <c r="N664" s="15" t="e">
        <f>Formulas!V665</f>
        <v>#DIV/0!</v>
      </c>
      <c r="O664">
        <f>Formulas!U665</f>
        <v>0</v>
      </c>
      <c r="P664" s="15" t="e">
        <f>Formulas!W665</f>
        <v>#DIV/0!</v>
      </c>
    </row>
    <row r="665" spans="1:16">
      <c r="A665">
        <f>Formulas!A666</f>
        <v>0</v>
      </c>
      <c r="B665">
        <f>Formulas!B666</f>
        <v>0</v>
      </c>
      <c r="C665">
        <f>Formulas!C666</f>
        <v>0</v>
      </c>
      <c r="D665">
        <f>Formulas!AC666</f>
        <v>0</v>
      </c>
      <c r="E665">
        <f t="shared" si="10"/>
        <v>0</v>
      </c>
      <c r="F665">
        <f>COUNTIFS(Formulas!B$3:B$1000,'Stats for predictor'!B665,Formulas!C$3:C$1000,'Stats for predictor'!C665,Formulas!AC$3:AC$1000,4)</f>
        <v>0</v>
      </c>
      <c r="G665">
        <f>COUNTIFS(Formulas!B$3:B$1000,'Stats for predictor'!B665,Formulas!C$3:C$1000,'Stats for predictor'!C665,Formulas!AC$3:AC$1000,3)</f>
        <v>0</v>
      </c>
      <c r="H665">
        <f>COUNTIFS(Formulas!B$3:B$1000,'Stats for predictor'!B665,Formulas!C$3:C$1000,'Stats for predictor'!C665,Formulas!AC$3:AC$1000,2)</f>
        <v>0</v>
      </c>
      <c r="I665">
        <f>COUNTIFS(Formulas!B$3:B$1000,'Stats for predictor'!B665,Formulas!C$3:C$1000,'Stats for predictor'!C665,Formulas!AC$3:AC$1000,1)</f>
        <v>0</v>
      </c>
      <c r="J665">
        <f>COUNTIFS(Formulas!B$3:B$1000,'Stats for predictor'!B665,Formulas!C$3:C$1000,'Stats for predictor'!C665,Formulas!AC$3:AC$1000,0)</f>
        <v>888</v>
      </c>
      <c r="K665">
        <f>Formulas!P666</f>
        <v>0</v>
      </c>
      <c r="L665">
        <f>Formulas!R666</f>
        <v>0</v>
      </c>
      <c r="M665">
        <f>Formulas!T714</f>
        <v>0</v>
      </c>
      <c r="N665" s="15" t="e">
        <f>Formulas!V666</f>
        <v>#DIV/0!</v>
      </c>
      <c r="O665">
        <f>Formulas!U666</f>
        <v>0</v>
      </c>
      <c r="P665" s="15" t="e">
        <f>Formulas!W666</f>
        <v>#DIV/0!</v>
      </c>
    </row>
    <row r="666" spans="1:16">
      <c r="A666">
        <f>Formulas!A667</f>
        <v>0</v>
      </c>
      <c r="B666">
        <f>Formulas!B667</f>
        <v>0</v>
      </c>
      <c r="C666">
        <f>Formulas!C667</f>
        <v>0</v>
      </c>
      <c r="D666">
        <f>Formulas!AC667</f>
        <v>0</v>
      </c>
      <c r="E666">
        <f t="shared" si="10"/>
        <v>0</v>
      </c>
      <c r="F666">
        <f>COUNTIFS(Formulas!B$3:B$1000,'Stats for predictor'!B666,Formulas!C$3:C$1000,'Stats for predictor'!C666,Formulas!AC$3:AC$1000,4)</f>
        <v>0</v>
      </c>
      <c r="G666">
        <f>COUNTIFS(Formulas!B$3:B$1000,'Stats for predictor'!B666,Formulas!C$3:C$1000,'Stats for predictor'!C666,Formulas!AC$3:AC$1000,3)</f>
        <v>0</v>
      </c>
      <c r="H666">
        <f>COUNTIFS(Formulas!B$3:B$1000,'Stats for predictor'!B666,Formulas!C$3:C$1000,'Stats for predictor'!C666,Formulas!AC$3:AC$1000,2)</f>
        <v>0</v>
      </c>
      <c r="I666">
        <f>COUNTIFS(Formulas!B$3:B$1000,'Stats for predictor'!B666,Formulas!C$3:C$1000,'Stats for predictor'!C666,Formulas!AC$3:AC$1000,1)</f>
        <v>0</v>
      </c>
      <c r="J666">
        <f>COUNTIFS(Formulas!B$3:B$1000,'Stats for predictor'!B666,Formulas!C$3:C$1000,'Stats for predictor'!C666,Formulas!AC$3:AC$1000,0)</f>
        <v>888</v>
      </c>
      <c r="K666">
        <f>Formulas!P667</f>
        <v>0</v>
      </c>
      <c r="L666">
        <f>Formulas!R667</f>
        <v>0</v>
      </c>
      <c r="M666">
        <f>Formulas!T715</f>
        <v>0</v>
      </c>
      <c r="N666" s="15" t="e">
        <f>Formulas!V667</f>
        <v>#DIV/0!</v>
      </c>
      <c r="O666">
        <f>Formulas!U667</f>
        <v>0</v>
      </c>
      <c r="P666" s="15" t="e">
        <f>Formulas!W667</f>
        <v>#DIV/0!</v>
      </c>
    </row>
    <row r="667" spans="1:16">
      <c r="A667">
        <f>Formulas!A668</f>
        <v>0</v>
      </c>
      <c r="B667">
        <f>Formulas!B668</f>
        <v>0</v>
      </c>
      <c r="C667">
        <f>Formulas!C668</f>
        <v>0</v>
      </c>
      <c r="D667">
        <f>Formulas!AC668</f>
        <v>0</v>
      </c>
      <c r="E667">
        <f t="shared" si="10"/>
        <v>0</v>
      </c>
      <c r="F667">
        <f>COUNTIFS(Formulas!B$3:B$1000,'Stats for predictor'!B667,Formulas!C$3:C$1000,'Stats for predictor'!C667,Formulas!AC$3:AC$1000,4)</f>
        <v>0</v>
      </c>
      <c r="G667">
        <f>COUNTIFS(Formulas!B$3:B$1000,'Stats for predictor'!B667,Formulas!C$3:C$1000,'Stats for predictor'!C667,Formulas!AC$3:AC$1000,3)</f>
        <v>0</v>
      </c>
      <c r="H667">
        <f>COUNTIFS(Formulas!B$3:B$1000,'Stats for predictor'!B667,Formulas!C$3:C$1000,'Stats for predictor'!C667,Formulas!AC$3:AC$1000,2)</f>
        <v>0</v>
      </c>
      <c r="I667">
        <f>COUNTIFS(Formulas!B$3:B$1000,'Stats for predictor'!B667,Formulas!C$3:C$1000,'Stats for predictor'!C667,Formulas!AC$3:AC$1000,1)</f>
        <v>0</v>
      </c>
      <c r="J667">
        <f>COUNTIFS(Formulas!B$3:B$1000,'Stats for predictor'!B667,Formulas!C$3:C$1000,'Stats for predictor'!C667,Formulas!AC$3:AC$1000,0)</f>
        <v>888</v>
      </c>
      <c r="K667">
        <f>Formulas!P668</f>
        <v>0</v>
      </c>
      <c r="L667">
        <f>Formulas!R668</f>
        <v>0</v>
      </c>
      <c r="M667">
        <f>Formulas!T716</f>
        <v>0</v>
      </c>
      <c r="N667" s="15" t="e">
        <f>Formulas!V668</f>
        <v>#DIV/0!</v>
      </c>
      <c r="O667">
        <f>Formulas!U668</f>
        <v>0</v>
      </c>
      <c r="P667" s="15" t="e">
        <f>Formulas!W668</f>
        <v>#DIV/0!</v>
      </c>
    </row>
    <row r="668" spans="1:16">
      <c r="A668">
        <f>Formulas!A669</f>
        <v>0</v>
      </c>
      <c r="B668">
        <f>Formulas!B669</f>
        <v>0</v>
      </c>
      <c r="C668">
        <f>Formulas!C669</f>
        <v>0</v>
      </c>
      <c r="D668">
        <f>Formulas!AC669</f>
        <v>0</v>
      </c>
      <c r="E668">
        <f t="shared" si="10"/>
        <v>0</v>
      </c>
      <c r="F668">
        <f>COUNTIFS(Formulas!B$3:B$1000,'Stats for predictor'!B668,Formulas!C$3:C$1000,'Stats for predictor'!C668,Formulas!AC$3:AC$1000,4)</f>
        <v>0</v>
      </c>
      <c r="G668">
        <f>COUNTIFS(Formulas!B$3:B$1000,'Stats for predictor'!B668,Formulas!C$3:C$1000,'Stats for predictor'!C668,Formulas!AC$3:AC$1000,3)</f>
        <v>0</v>
      </c>
      <c r="H668">
        <f>COUNTIFS(Formulas!B$3:B$1000,'Stats for predictor'!B668,Formulas!C$3:C$1000,'Stats for predictor'!C668,Formulas!AC$3:AC$1000,2)</f>
        <v>0</v>
      </c>
      <c r="I668">
        <f>COUNTIFS(Formulas!B$3:B$1000,'Stats for predictor'!B668,Formulas!C$3:C$1000,'Stats for predictor'!C668,Formulas!AC$3:AC$1000,1)</f>
        <v>0</v>
      </c>
      <c r="J668">
        <f>COUNTIFS(Formulas!B$3:B$1000,'Stats for predictor'!B668,Formulas!C$3:C$1000,'Stats for predictor'!C668,Formulas!AC$3:AC$1000,0)</f>
        <v>888</v>
      </c>
      <c r="K668">
        <f>Formulas!P669</f>
        <v>0</v>
      </c>
      <c r="L668">
        <f>Formulas!R669</f>
        <v>0</v>
      </c>
      <c r="M668">
        <f>Formulas!T717</f>
        <v>0</v>
      </c>
      <c r="N668" s="15" t="e">
        <f>Formulas!V669</f>
        <v>#DIV/0!</v>
      </c>
      <c r="O668">
        <f>Formulas!U669</f>
        <v>0</v>
      </c>
      <c r="P668" s="15" t="e">
        <f>Formulas!W669</f>
        <v>#DIV/0!</v>
      </c>
    </row>
    <row r="669" spans="1:16">
      <c r="A669">
        <f>Formulas!A670</f>
        <v>0</v>
      </c>
      <c r="B669">
        <f>Formulas!B670</f>
        <v>0</v>
      </c>
      <c r="C669">
        <f>Formulas!C670</f>
        <v>0</v>
      </c>
      <c r="D669">
        <f>Formulas!AC670</f>
        <v>0</v>
      </c>
      <c r="E669">
        <f t="shared" si="10"/>
        <v>0</v>
      </c>
      <c r="F669">
        <f>COUNTIFS(Formulas!B$3:B$1000,'Stats for predictor'!B669,Formulas!C$3:C$1000,'Stats for predictor'!C669,Formulas!AC$3:AC$1000,4)</f>
        <v>0</v>
      </c>
      <c r="G669">
        <f>COUNTIFS(Formulas!B$3:B$1000,'Stats for predictor'!B669,Formulas!C$3:C$1000,'Stats for predictor'!C669,Formulas!AC$3:AC$1000,3)</f>
        <v>0</v>
      </c>
      <c r="H669">
        <f>COUNTIFS(Formulas!B$3:B$1000,'Stats for predictor'!B669,Formulas!C$3:C$1000,'Stats for predictor'!C669,Formulas!AC$3:AC$1000,2)</f>
        <v>0</v>
      </c>
      <c r="I669">
        <f>COUNTIFS(Formulas!B$3:B$1000,'Stats for predictor'!B669,Formulas!C$3:C$1000,'Stats for predictor'!C669,Formulas!AC$3:AC$1000,1)</f>
        <v>0</v>
      </c>
      <c r="J669">
        <f>COUNTIFS(Formulas!B$3:B$1000,'Stats for predictor'!B669,Formulas!C$3:C$1000,'Stats for predictor'!C669,Formulas!AC$3:AC$1000,0)</f>
        <v>888</v>
      </c>
      <c r="K669">
        <f>Formulas!P670</f>
        <v>0</v>
      </c>
      <c r="L669">
        <f>Formulas!R670</f>
        <v>0</v>
      </c>
      <c r="M669">
        <f>Formulas!T718</f>
        <v>0</v>
      </c>
      <c r="N669" s="15" t="e">
        <f>Formulas!V670</f>
        <v>#DIV/0!</v>
      </c>
      <c r="O669">
        <f>Formulas!U670</f>
        <v>0</v>
      </c>
      <c r="P669" s="15" t="e">
        <f>Formulas!W670</f>
        <v>#DIV/0!</v>
      </c>
    </row>
    <row r="670" spans="1:16">
      <c r="A670">
        <f>Formulas!A671</f>
        <v>0</v>
      </c>
      <c r="B670">
        <f>Formulas!B671</f>
        <v>0</v>
      </c>
      <c r="C670">
        <f>Formulas!C671</f>
        <v>0</v>
      </c>
      <c r="D670">
        <f>Formulas!AC671</f>
        <v>0</v>
      </c>
      <c r="E670">
        <f t="shared" si="10"/>
        <v>0</v>
      </c>
      <c r="F670">
        <f>COUNTIFS(Formulas!B$3:B$1000,'Stats for predictor'!B670,Formulas!C$3:C$1000,'Stats for predictor'!C670,Formulas!AC$3:AC$1000,4)</f>
        <v>0</v>
      </c>
      <c r="G670">
        <f>COUNTIFS(Formulas!B$3:B$1000,'Stats for predictor'!B670,Formulas!C$3:C$1000,'Stats for predictor'!C670,Formulas!AC$3:AC$1000,3)</f>
        <v>0</v>
      </c>
      <c r="H670">
        <f>COUNTIFS(Formulas!B$3:B$1000,'Stats for predictor'!B670,Formulas!C$3:C$1000,'Stats for predictor'!C670,Formulas!AC$3:AC$1000,2)</f>
        <v>0</v>
      </c>
      <c r="I670">
        <f>COUNTIFS(Formulas!B$3:B$1000,'Stats for predictor'!B670,Formulas!C$3:C$1000,'Stats for predictor'!C670,Formulas!AC$3:AC$1000,1)</f>
        <v>0</v>
      </c>
      <c r="J670">
        <f>COUNTIFS(Formulas!B$3:B$1000,'Stats for predictor'!B670,Formulas!C$3:C$1000,'Stats for predictor'!C670,Formulas!AC$3:AC$1000,0)</f>
        <v>888</v>
      </c>
      <c r="K670">
        <f>Formulas!P671</f>
        <v>0</v>
      </c>
      <c r="L670">
        <f>Formulas!R671</f>
        <v>0</v>
      </c>
      <c r="M670">
        <f>Formulas!T719</f>
        <v>0</v>
      </c>
      <c r="N670" s="15" t="e">
        <f>Formulas!V671</f>
        <v>#DIV/0!</v>
      </c>
      <c r="O670">
        <f>Formulas!U671</f>
        <v>0</v>
      </c>
      <c r="P670" s="15" t="e">
        <f>Formulas!W671</f>
        <v>#DIV/0!</v>
      </c>
    </row>
    <row r="671" spans="1:16">
      <c r="A671">
        <f>Formulas!A672</f>
        <v>0</v>
      </c>
      <c r="B671">
        <f>Formulas!B672</f>
        <v>0</v>
      </c>
      <c r="C671">
        <f>Formulas!C672</f>
        <v>0</v>
      </c>
      <c r="D671">
        <f>Formulas!AC672</f>
        <v>0</v>
      </c>
      <c r="E671">
        <f t="shared" si="10"/>
        <v>0</v>
      </c>
      <c r="F671">
        <f>COUNTIFS(Formulas!B$3:B$1000,'Stats for predictor'!B671,Formulas!C$3:C$1000,'Stats for predictor'!C671,Formulas!AC$3:AC$1000,4)</f>
        <v>0</v>
      </c>
      <c r="G671">
        <f>COUNTIFS(Formulas!B$3:B$1000,'Stats for predictor'!B671,Formulas!C$3:C$1000,'Stats for predictor'!C671,Formulas!AC$3:AC$1000,3)</f>
        <v>0</v>
      </c>
      <c r="H671">
        <f>COUNTIFS(Formulas!B$3:B$1000,'Stats for predictor'!B671,Formulas!C$3:C$1000,'Stats for predictor'!C671,Formulas!AC$3:AC$1000,2)</f>
        <v>0</v>
      </c>
      <c r="I671">
        <f>COUNTIFS(Formulas!B$3:B$1000,'Stats for predictor'!B671,Formulas!C$3:C$1000,'Stats for predictor'!C671,Formulas!AC$3:AC$1000,1)</f>
        <v>0</v>
      </c>
      <c r="J671">
        <f>COUNTIFS(Formulas!B$3:B$1000,'Stats for predictor'!B671,Formulas!C$3:C$1000,'Stats for predictor'!C671,Formulas!AC$3:AC$1000,0)</f>
        <v>888</v>
      </c>
      <c r="K671">
        <f>Formulas!P672</f>
        <v>0</v>
      </c>
      <c r="L671">
        <f>Formulas!R672</f>
        <v>0</v>
      </c>
      <c r="M671">
        <f>Formulas!T720</f>
        <v>0</v>
      </c>
      <c r="N671" s="15" t="e">
        <f>Formulas!V672</f>
        <v>#DIV/0!</v>
      </c>
      <c r="O671">
        <f>Formulas!U672</f>
        <v>0</v>
      </c>
      <c r="P671" s="15" t="e">
        <f>Formulas!W672</f>
        <v>#DIV/0!</v>
      </c>
    </row>
    <row r="672" spans="1:16">
      <c r="A672">
        <f>Formulas!A673</f>
        <v>0</v>
      </c>
      <c r="B672">
        <f>Formulas!B673</f>
        <v>0</v>
      </c>
      <c r="C672">
        <f>Formulas!C673</f>
        <v>0</v>
      </c>
      <c r="D672">
        <f>Formulas!AC673</f>
        <v>0</v>
      </c>
      <c r="E672">
        <f t="shared" si="10"/>
        <v>0</v>
      </c>
      <c r="F672">
        <f>COUNTIFS(Formulas!B$3:B$1000,'Stats for predictor'!B672,Formulas!C$3:C$1000,'Stats for predictor'!C672,Formulas!AC$3:AC$1000,4)</f>
        <v>0</v>
      </c>
      <c r="G672">
        <f>COUNTIFS(Formulas!B$3:B$1000,'Stats for predictor'!B672,Formulas!C$3:C$1000,'Stats for predictor'!C672,Formulas!AC$3:AC$1000,3)</f>
        <v>0</v>
      </c>
      <c r="H672">
        <f>COUNTIFS(Formulas!B$3:B$1000,'Stats for predictor'!B672,Formulas!C$3:C$1000,'Stats for predictor'!C672,Formulas!AC$3:AC$1000,2)</f>
        <v>0</v>
      </c>
      <c r="I672">
        <f>COUNTIFS(Formulas!B$3:B$1000,'Stats for predictor'!B672,Formulas!C$3:C$1000,'Stats for predictor'!C672,Formulas!AC$3:AC$1000,1)</f>
        <v>0</v>
      </c>
      <c r="J672">
        <f>COUNTIFS(Formulas!B$3:B$1000,'Stats for predictor'!B672,Formulas!C$3:C$1000,'Stats for predictor'!C672,Formulas!AC$3:AC$1000,0)</f>
        <v>888</v>
      </c>
      <c r="K672">
        <f>Formulas!P673</f>
        <v>0</v>
      </c>
      <c r="L672">
        <f>Formulas!R673</f>
        <v>0</v>
      </c>
      <c r="M672">
        <f>Formulas!T721</f>
        <v>0</v>
      </c>
      <c r="N672" s="15" t="e">
        <f>Formulas!V673</f>
        <v>#DIV/0!</v>
      </c>
      <c r="O672">
        <f>Formulas!U673</f>
        <v>0</v>
      </c>
      <c r="P672" s="15" t="e">
        <f>Formulas!W673</f>
        <v>#DIV/0!</v>
      </c>
    </row>
    <row r="673" spans="1:16">
      <c r="A673">
        <f>Formulas!A674</f>
        <v>0</v>
      </c>
      <c r="B673">
        <f>Formulas!B674</f>
        <v>0</v>
      </c>
      <c r="C673">
        <f>Formulas!C674</f>
        <v>0</v>
      </c>
      <c r="D673">
        <f>Formulas!AC674</f>
        <v>0</v>
      </c>
      <c r="E673">
        <f t="shared" si="10"/>
        <v>0</v>
      </c>
      <c r="F673">
        <f>COUNTIFS(Formulas!B$3:B$1000,'Stats for predictor'!B673,Formulas!C$3:C$1000,'Stats for predictor'!C673,Formulas!AC$3:AC$1000,4)</f>
        <v>0</v>
      </c>
      <c r="G673">
        <f>COUNTIFS(Formulas!B$3:B$1000,'Stats for predictor'!B673,Formulas!C$3:C$1000,'Stats for predictor'!C673,Formulas!AC$3:AC$1000,3)</f>
        <v>0</v>
      </c>
      <c r="H673">
        <f>COUNTIFS(Formulas!B$3:B$1000,'Stats for predictor'!B673,Formulas!C$3:C$1000,'Stats for predictor'!C673,Formulas!AC$3:AC$1000,2)</f>
        <v>0</v>
      </c>
      <c r="I673">
        <f>COUNTIFS(Formulas!B$3:B$1000,'Stats for predictor'!B673,Formulas!C$3:C$1000,'Stats for predictor'!C673,Formulas!AC$3:AC$1000,1)</f>
        <v>0</v>
      </c>
      <c r="J673">
        <f>COUNTIFS(Formulas!B$3:B$1000,'Stats for predictor'!B673,Formulas!C$3:C$1000,'Stats for predictor'!C673,Formulas!AC$3:AC$1000,0)</f>
        <v>888</v>
      </c>
      <c r="K673">
        <f>Formulas!P674</f>
        <v>0</v>
      </c>
      <c r="L673">
        <f>Formulas!R674</f>
        <v>0</v>
      </c>
      <c r="M673">
        <f>Formulas!T722</f>
        <v>0</v>
      </c>
      <c r="N673" s="15" t="e">
        <f>Formulas!V674</f>
        <v>#DIV/0!</v>
      </c>
      <c r="O673">
        <f>Formulas!U674</f>
        <v>0</v>
      </c>
      <c r="P673" s="15" t="e">
        <f>Formulas!W674</f>
        <v>#DIV/0!</v>
      </c>
    </row>
    <row r="674" spans="1:16">
      <c r="A674">
        <f>Formulas!A675</f>
        <v>0</v>
      </c>
      <c r="B674">
        <f>Formulas!B675</f>
        <v>0</v>
      </c>
      <c r="C674">
        <f>Formulas!C675</f>
        <v>0</v>
      </c>
      <c r="D674">
        <f>Formulas!AC675</f>
        <v>0</v>
      </c>
      <c r="E674">
        <f t="shared" si="10"/>
        <v>0</v>
      </c>
      <c r="F674">
        <f>COUNTIFS(Formulas!B$3:B$1000,'Stats for predictor'!B674,Formulas!C$3:C$1000,'Stats for predictor'!C674,Formulas!AC$3:AC$1000,4)</f>
        <v>0</v>
      </c>
      <c r="G674">
        <f>COUNTIFS(Formulas!B$3:B$1000,'Stats for predictor'!B674,Formulas!C$3:C$1000,'Stats for predictor'!C674,Formulas!AC$3:AC$1000,3)</f>
        <v>0</v>
      </c>
      <c r="H674">
        <f>COUNTIFS(Formulas!B$3:B$1000,'Stats for predictor'!B674,Formulas!C$3:C$1000,'Stats for predictor'!C674,Formulas!AC$3:AC$1000,2)</f>
        <v>0</v>
      </c>
      <c r="I674">
        <f>COUNTIFS(Formulas!B$3:B$1000,'Stats for predictor'!B674,Formulas!C$3:C$1000,'Stats for predictor'!C674,Formulas!AC$3:AC$1000,1)</f>
        <v>0</v>
      </c>
      <c r="J674">
        <f>COUNTIFS(Formulas!B$3:B$1000,'Stats for predictor'!B674,Formulas!C$3:C$1000,'Stats for predictor'!C674,Formulas!AC$3:AC$1000,0)</f>
        <v>888</v>
      </c>
      <c r="K674">
        <f>Formulas!P675</f>
        <v>0</v>
      </c>
      <c r="L674">
        <f>Formulas!R675</f>
        <v>0</v>
      </c>
      <c r="M674">
        <f>Formulas!T723</f>
        <v>0</v>
      </c>
      <c r="N674" s="15" t="e">
        <f>Formulas!V675</f>
        <v>#DIV/0!</v>
      </c>
      <c r="O674">
        <f>Formulas!U675</f>
        <v>0</v>
      </c>
      <c r="P674" s="15" t="e">
        <f>Formulas!W675</f>
        <v>#DIV/0!</v>
      </c>
    </row>
    <row r="675" spans="1:16">
      <c r="A675">
        <f>Formulas!A676</f>
        <v>0</v>
      </c>
      <c r="B675">
        <f>Formulas!B676</f>
        <v>0</v>
      </c>
      <c r="C675">
        <f>Formulas!C676</f>
        <v>0</v>
      </c>
      <c r="D675">
        <f>Formulas!AC676</f>
        <v>0</v>
      </c>
      <c r="E675">
        <f t="shared" si="10"/>
        <v>0</v>
      </c>
      <c r="F675">
        <f>COUNTIFS(Formulas!B$3:B$1000,'Stats for predictor'!B675,Formulas!C$3:C$1000,'Stats for predictor'!C675,Formulas!AC$3:AC$1000,4)</f>
        <v>0</v>
      </c>
      <c r="G675">
        <f>COUNTIFS(Formulas!B$3:B$1000,'Stats for predictor'!B675,Formulas!C$3:C$1000,'Stats for predictor'!C675,Formulas!AC$3:AC$1000,3)</f>
        <v>0</v>
      </c>
      <c r="H675">
        <f>COUNTIFS(Formulas!B$3:B$1000,'Stats for predictor'!B675,Formulas!C$3:C$1000,'Stats for predictor'!C675,Formulas!AC$3:AC$1000,2)</f>
        <v>0</v>
      </c>
      <c r="I675">
        <f>COUNTIFS(Formulas!B$3:B$1000,'Stats for predictor'!B675,Formulas!C$3:C$1000,'Stats for predictor'!C675,Formulas!AC$3:AC$1000,1)</f>
        <v>0</v>
      </c>
      <c r="J675">
        <f>COUNTIFS(Formulas!B$3:B$1000,'Stats for predictor'!B675,Formulas!C$3:C$1000,'Stats for predictor'!C675,Formulas!AC$3:AC$1000,0)</f>
        <v>888</v>
      </c>
      <c r="K675">
        <f>Formulas!P676</f>
        <v>0</v>
      </c>
      <c r="L675">
        <f>Formulas!R676</f>
        <v>0</v>
      </c>
      <c r="M675">
        <f>Formulas!T724</f>
        <v>0</v>
      </c>
      <c r="N675" s="15" t="e">
        <f>Formulas!V676</f>
        <v>#DIV/0!</v>
      </c>
      <c r="O675">
        <f>Formulas!U676</f>
        <v>0</v>
      </c>
      <c r="P675" s="15" t="e">
        <f>Formulas!W676</f>
        <v>#DIV/0!</v>
      </c>
    </row>
    <row r="676" spans="1:16">
      <c r="A676">
        <f>Formulas!A677</f>
        <v>0</v>
      </c>
      <c r="B676">
        <f>Formulas!B677</f>
        <v>0</v>
      </c>
      <c r="C676">
        <f>Formulas!C677</f>
        <v>0</v>
      </c>
      <c r="D676">
        <f>Formulas!AC677</f>
        <v>0</v>
      </c>
      <c r="E676">
        <f t="shared" si="10"/>
        <v>0</v>
      </c>
      <c r="F676">
        <f>COUNTIFS(Formulas!B$3:B$1000,'Stats for predictor'!B676,Formulas!C$3:C$1000,'Stats for predictor'!C676,Formulas!AC$3:AC$1000,4)</f>
        <v>0</v>
      </c>
      <c r="G676">
        <f>COUNTIFS(Formulas!B$3:B$1000,'Stats for predictor'!B676,Formulas!C$3:C$1000,'Stats for predictor'!C676,Formulas!AC$3:AC$1000,3)</f>
        <v>0</v>
      </c>
      <c r="H676">
        <f>COUNTIFS(Formulas!B$3:B$1000,'Stats for predictor'!B676,Formulas!C$3:C$1000,'Stats for predictor'!C676,Formulas!AC$3:AC$1000,2)</f>
        <v>0</v>
      </c>
      <c r="I676">
        <f>COUNTIFS(Formulas!B$3:B$1000,'Stats for predictor'!B676,Formulas!C$3:C$1000,'Stats for predictor'!C676,Formulas!AC$3:AC$1000,1)</f>
        <v>0</v>
      </c>
      <c r="J676">
        <f>COUNTIFS(Formulas!B$3:B$1000,'Stats for predictor'!B676,Formulas!C$3:C$1000,'Stats for predictor'!C676,Formulas!AC$3:AC$1000,0)</f>
        <v>888</v>
      </c>
      <c r="K676">
        <f>Formulas!P677</f>
        <v>0</v>
      </c>
      <c r="L676">
        <f>Formulas!R677</f>
        <v>0</v>
      </c>
      <c r="M676">
        <f>Formulas!T725</f>
        <v>0</v>
      </c>
      <c r="N676" s="15" t="e">
        <f>Formulas!V677</f>
        <v>#DIV/0!</v>
      </c>
      <c r="O676">
        <f>Formulas!U677</f>
        <v>0</v>
      </c>
      <c r="P676" s="15" t="e">
        <f>Formulas!W677</f>
        <v>#DIV/0!</v>
      </c>
    </row>
    <row r="677" spans="1:16">
      <c r="A677">
        <f>Formulas!A678</f>
        <v>0</v>
      </c>
      <c r="B677">
        <f>Formulas!B678</f>
        <v>0</v>
      </c>
      <c r="C677">
        <f>Formulas!C678</f>
        <v>0</v>
      </c>
      <c r="D677">
        <f>Formulas!AC678</f>
        <v>0</v>
      </c>
      <c r="E677">
        <f t="shared" si="10"/>
        <v>0</v>
      </c>
      <c r="F677">
        <f>COUNTIFS(Formulas!B$3:B$1000,'Stats for predictor'!B677,Formulas!C$3:C$1000,'Stats for predictor'!C677,Formulas!AC$3:AC$1000,4)</f>
        <v>0</v>
      </c>
      <c r="G677">
        <f>COUNTIFS(Formulas!B$3:B$1000,'Stats for predictor'!B677,Formulas!C$3:C$1000,'Stats for predictor'!C677,Formulas!AC$3:AC$1000,3)</f>
        <v>0</v>
      </c>
      <c r="H677">
        <f>COUNTIFS(Formulas!B$3:B$1000,'Stats for predictor'!B677,Formulas!C$3:C$1000,'Stats for predictor'!C677,Formulas!AC$3:AC$1000,2)</f>
        <v>0</v>
      </c>
      <c r="I677">
        <f>COUNTIFS(Formulas!B$3:B$1000,'Stats for predictor'!B677,Formulas!C$3:C$1000,'Stats for predictor'!C677,Formulas!AC$3:AC$1000,1)</f>
        <v>0</v>
      </c>
      <c r="J677">
        <f>COUNTIFS(Formulas!B$3:B$1000,'Stats for predictor'!B677,Formulas!C$3:C$1000,'Stats for predictor'!C677,Formulas!AC$3:AC$1000,0)</f>
        <v>888</v>
      </c>
      <c r="K677">
        <f>Formulas!P678</f>
        <v>0</v>
      </c>
      <c r="L677">
        <f>Formulas!R678</f>
        <v>0</v>
      </c>
      <c r="M677">
        <f>Formulas!T726</f>
        <v>0</v>
      </c>
      <c r="N677" s="15" t="e">
        <f>Formulas!V678</f>
        <v>#DIV/0!</v>
      </c>
      <c r="O677">
        <f>Formulas!U678</f>
        <v>0</v>
      </c>
      <c r="P677" s="15" t="e">
        <f>Formulas!W678</f>
        <v>#DIV/0!</v>
      </c>
    </row>
    <row r="678" spans="1:16">
      <c r="A678">
        <f>Formulas!A679</f>
        <v>0</v>
      </c>
      <c r="B678">
        <f>Formulas!B679</f>
        <v>0</v>
      </c>
      <c r="C678">
        <f>Formulas!C679</f>
        <v>0</v>
      </c>
      <c r="D678">
        <f>Formulas!AC679</f>
        <v>0</v>
      </c>
      <c r="E678">
        <f t="shared" si="10"/>
        <v>0</v>
      </c>
      <c r="F678">
        <f>COUNTIFS(Formulas!B$3:B$1000,'Stats for predictor'!B678,Formulas!C$3:C$1000,'Stats for predictor'!C678,Formulas!AC$3:AC$1000,4)</f>
        <v>0</v>
      </c>
      <c r="G678">
        <f>COUNTIFS(Formulas!B$3:B$1000,'Stats for predictor'!B678,Formulas!C$3:C$1000,'Stats for predictor'!C678,Formulas!AC$3:AC$1000,3)</f>
        <v>0</v>
      </c>
      <c r="H678">
        <f>COUNTIFS(Formulas!B$3:B$1000,'Stats for predictor'!B678,Formulas!C$3:C$1000,'Stats for predictor'!C678,Formulas!AC$3:AC$1000,2)</f>
        <v>0</v>
      </c>
      <c r="I678">
        <f>COUNTIFS(Formulas!B$3:B$1000,'Stats for predictor'!B678,Formulas!C$3:C$1000,'Stats for predictor'!C678,Formulas!AC$3:AC$1000,1)</f>
        <v>0</v>
      </c>
      <c r="J678">
        <f>COUNTIFS(Formulas!B$3:B$1000,'Stats for predictor'!B678,Formulas!C$3:C$1000,'Stats for predictor'!C678,Formulas!AC$3:AC$1000,0)</f>
        <v>888</v>
      </c>
      <c r="K678">
        <f>Formulas!P679</f>
        <v>0</v>
      </c>
      <c r="L678">
        <f>Formulas!R679</f>
        <v>0</v>
      </c>
      <c r="M678">
        <f>Formulas!T727</f>
        <v>0</v>
      </c>
      <c r="N678" s="15" t="e">
        <f>Formulas!V679</f>
        <v>#DIV/0!</v>
      </c>
      <c r="O678">
        <f>Formulas!U679</f>
        <v>0</v>
      </c>
      <c r="P678" s="15" t="e">
        <f>Formulas!W679</f>
        <v>#DIV/0!</v>
      </c>
    </row>
    <row r="679" spans="1:16">
      <c r="A679">
        <f>Formulas!A680</f>
        <v>0</v>
      </c>
      <c r="B679">
        <f>Formulas!B680</f>
        <v>0</v>
      </c>
      <c r="C679">
        <f>Formulas!C680</f>
        <v>0</v>
      </c>
      <c r="D679">
        <f>Formulas!AC680</f>
        <v>0</v>
      </c>
      <c r="E679">
        <f t="shared" si="10"/>
        <v>0</v>
      </c>
      <c r="F679">
        <f>COUNTIFS(Formulas!B$3:B$1000,'Stats for predictor'!B679,Formulas!C$3:C$1000,'Stats for predictor'!C679,Formulas!AC$3:AC$1000,4)</f>
        <v>0</v>
      </c>
      <c r="G679">
        <f>COUNTIFS(Formulas!B$3:B$1000,'Stats for predictor'!B679,Formulas!C$3:C$1000,'Stats for predictor'!C679,Formulas!AC$3:AC$1000,3)</f>
        <v>0</v>
      </c>
      <c r="H679">
        <f>COUNTIFS(Formulas!B$3:B$1000,'Stats for predictor'!B679,Formulas!C$3:C$1000,'Stats for predictor'!C679,Formulas!AC$3:AC$1000,2)</f>
        <v>0</v>
      </c>
      <c r="I679">
        <f>COUNTIFS(Formulas!B$3:B$1000,'Stats for predictor'!B679,Formulas!C$3:C$1000,'Stats for predictor'!C679,Formulas!AC$3:AC$1000,1)</f>
        <v>0</v>
      </c>
      <c r="J679">
        <f>COUNTIFS(Formulas!B$3:B$1000,'Stats for predictor'!B679,Formulas!C$3:C$1000,'Stats for predictor'!C679,Formulas!AC$3:AC$1000,0)</f>
        <v>888</v>
      </c>
      <c r="K679">
        <f>Formulas!P680</f>
        <v>0</v>
      </c>
      <c r="L679">
        <f>Formulas!R680</f>
        <v>0</v>
      </c>
      <c r="M679">
        <f>Formulas!T728</f>
        <v>0</v>
      </c>
      <c r="N679" s="15" t="e">
        <f>Formulas!V680</f>
        <v>#DIV/0!</v>
      </c>
      <c r="O679">
        <f>Formulas!U680</f>
        <v>0</v>
      </c>
      <c r="P679" s="15" t="e">
        <f>Formulas!W680</f>
        <v>#DIV/0!</v>
      </c>
    </row>
    <row r="680" spans="1:16">
      <c r="A680">
        <f>Formulas!A681</f>
        <v>0</v>
      </c>
      <c r="B680">
        <f>Formulas!B681</f>
        <v>0</v>
      </c>
      <c r="C680">
        <f>Formulas!C681</f>
        <v>0</v>
      </c>
      <c r="D680">
        <f>Formulas!AC681</f>
        <v>0</v>
      </c>
      <c r="E680">
        <f t="shared" si="10"/>
        <v>0</v>
      </c>
      <c r="F680">
        <f>COUNTIFS(Formulas!B$3:B$1000,'Stats for predictor'!B680,Formulas!C$3:C$1000,'Stats for predictor'!C680,Formulas!AC$3:AC$1000,4)</f>
        <v>0</v>
      </c>
      <c r="G680">
        <f>COUNTIFS(Formulas!B$3:B$1000,'Stats for predictor'!B680,Formulas!C$3:C$1000,'Stats for predictor'!C680,Formulas!AC$3:AC$1000,3)</f>
        <v>0</v>
      </c>
      <c r="H680">
        <f>COUNTIFS(Formulas!B$3:B$1000,'Stats for predictor'!B680,Formulas!C$3:C$1000,'Stats for predictor'!C680,Formulas!AC$3:AC$1000,2)</f>
        <v>0</v>
      </c>
      <c r="I680">
        <f>COUNTIFS(Formulas!B$3:B$1000,'Stats for predictor'!B680,Formulas!C$3:C$1000,'Stats for predictor'!C680,Formulas!AC$3:AC$1000,1)</f>
        <v>0</v>
      </c>
      <c r="J680">
        <f>COUNTIFS(Formulas!B$3:B$1000,'Stats for predictor'!B680,Formulas!C$3:C$1000,'Stats for predictor'!C680,Formulas!AC$3:AC$1000,0)</f>
        <v>888</v>
      </c>
      <c r="K680">
        <f>Formulas!P681</f>
        <v>0</v>
      </c>
      <c r="L680">
        <f>Formulas!R681</f>
        <v>0</v>
      </c>
      <c r="M680">
        <f>Formulas!T729</f>
        <v>0</v>
      </c>
      <c r="N680" s="15" t="e">
        <f>Formulas!V681</f>
        <v>#DIV/0!</v>
      </c>
      <c r="O680">
        <f>Formulas!U681</f>
        <v>0</v>
      </c>
      <c r="P680" s="15" t="e">
        <f>Formulas!W681</f>
        <v>#DIV/0!</v>
      </c>
    </row>
    <row r="681" spans="1:16">
      <c r="A681">
        <f>Formulas!A682</f>
        <v>0</v>
      </c>
      <c r="B681">
        <f>Formulas!B682</f>
        <v>0</v>
      </c>
      <c r="C681">
        <f>Formulas!C682</f>
        <v>0</v>
      </c>
      <c r="D681">
        <f>Formulas!AC682</f>
        <v>0</v>
      </c>
      <c r="E681">
        <f t="shared" si="10"/>
        <v>0</v>
      </c>
      <c r="F681">
        <f>COUNTIFS(Formulas!B$3:B$1000,'Stats for predictor'!B681,Formulas!C$3:C$1000,'Stats for predictor'!C681,Formulas!AC$3:AC$1000,4)</f>
        <v>0</v>
      </c>
      <c r="G681">
        <f>COUNTIFS(Formulas!B$3:B$1000,'Stats for predictor'!B681,Formulas!C$3:C$1000,'Stats for predictor'!C681,Formulas!AC$3:AC$1000,3)</f>
        <v>0</v>
      </c>
      <c r="H681">
        <f>COUNTIFS(Formulas!B$3:B$1000,'Stats for predictor'!B681,Formulas!C$3:C$1000,'Stats for predictor'!C681,Formulas!AC$3:AC$1000,2)</f>
        <v>0</v>
      </c>
      <c r="I681">
        <f>COUNTIFS(Formulas!B$3:B$1000,'Stats for predictor'!B681,Formulas!C$3:C$1000,'Stats for predictor'!C681,Formulas!AC$3:AC$1000,1)</f>
        <v>0</v>
      </c>
      <c r="J681">
        <f>COUNTIFS(Formulas!B$3:B$1000,'Stats for predictor'!B681,Formulas!C$3:C$1000,'Stats for predictor'!C681,Formulas!AC$3:AC$1000,0)</f>
        <v>888</v>
      </c>
      <c r="K681">
        <f>Formulas!P682</f>
        <v>0</v>
      </c>
      <c r="L681">
        <f>Formulas!R682</f>
        <v>0</v>
      </c>
      <c r="M681">
        <f>Formulas!T730</f>
        <v>0</v>
      </c>
      <c r="N681" s="15" t="e">
        <f>Formulas!V682</f>
        <v>#DIV/0!</v>
      </c>
      <c r="O681">
        <f>Formulas!U682</f>
        <v>0</v>
      </c>
      <c r="P681" s="15" t="e">
        <f>Formulas!W682</f>
        <v>#DIV/0!</v>
      </c>
    </row>
    <row r="682" spans="1:16">
      <c r="A682">
        <f>Formulas!A683</f>
        <v>0</v>
      </c>
      <c r="B682">
        <f>Formulas!B683</f>
        <v>0</v>
      </c>
      <c r="C682">
        <f>Formulas!C683</f>
        <v>0</v>
      </c>
      <c r="D682">
        <f>Formulas!AC683</f>
        <v>0</v>
      </c>
      <c r="E682">
        <f t="shared" si="10"/>
        <v>0</v>
      </c>
      <c r="F682">
        <f>COUNTIFS(Formulas!B$3:B$1000,'Stats for predictor'!B682,Formulas!C$3:C$1000,'Stats for predictor'!C682,Formulas!AC$3:AC$1000,4)</f>
        <v>0</v>
      </c>
      <c r="G682">
        <f>COUNTIFS(Formulas!B$3:B$1000,'Stats for predictor'!B682,Formulas!C$3:C$1000,'Stats for predictor'!C682,Formulas!AC$3:AC$1000,3)</f>
        <v>0</v>
      </c>
      <c r="H682">
        <f>COUNTIFS(Formulas!B$3:B$1000,'Stats for predictor'!B682,Formulas!C$3:C$1000,'Stats for predictor'!C682,Formulas!AC$3:AC$1000,2)</f>
        <v>0</v>
      </c>
      <c r="I682">
        <f>COUNTIFS(Formulas!B$3:B$1000,'Stats for predictor'!B682,Formulas!C$3:C$1000,'Stats for predictor'!C682,Formulas!AC$3:AC$1000,1)</f>
        <v>0</v>
      </c>
      <c r="J682">
        <f>COUNTIFS(Formulas!B$3:B$1000,'Stats for predictor'!B682,Formulas!C$3:C$1000,'Stats for predictor'!C682,Formulas!AC$3:AC$1000,0)</f>
        <v>888</v>
      </c>
      <c r="K682">
        <f>Formulas!P683</f>
        <v>0</v>
      </c>
      <c r="L682">
        <f>Formulas!R683</f>
        <v>0</v>
      </c>
      <c r="M682">
        <f>Formulas!T731</f>
        <v>0</v>
      </c>
      <c r="N682" s="15" t="e">
        <f>Formulas!V683</f>
        <v>#DIV/0!</v>
      </c>
      <c r="O682">
        <f>Formulas!U683</f>
        <v>0</v>
      </c>
      <c r="P682" s="15" t="e">
        <f>Formulas!W683</f>
        <v>#DIV/0!</v>
      </c>
    </row>
    <row r="683" spans="1:16">
      <c r="A683">
        <f>Formulas!A684</f>
        <v>0</v>
      </c>
      <c r="B683">
        <f>Formulas!B684</f>
        <v>0</v>
      </c>
      <c r="C683">
        <f>Formulas!C684</f>
        <v>0</v>
      </c>
      <c r="D683">
        <f>Formulas!AC684</f>
        <v>0</v>
      </c>
      <c r="E683">
        <f t="shared" si="10"/>
        <v>0</v>
      </c>
      <c r="F683">
        <f>COUNTIFS(Formulas!B$3:B$1000,'Stats for predictor'!B683,Formulas!C$3:C$1000,'Stats for predictor'!C683,Formulas!AC$3:AC$1000,4)</f>
        <v>0</v>
      </c>
      <c r="G683">
        <f>COUNTIFS(Formulas!B$3:B$1000,'Stats for predictor'!B683,Formulas!C$3:C$1000,'Stats for predictor'!C683,Formulas!AC$3:AC$1000,3)</f>
        <v>0</v>
      </c>
      <c r="H683">
        <f>COUNTIFS(Formulas!B$3:B$1000,'Stats for predictor'!B683,Formulas!C$3:C$1000,'Stats for predictor'!C683,Formulas!AC$3:AC$1000,2)</f>
        <v>0</v>
      </c>
      <c r="I683">
        <f>COUNTIFS(Formulas!B$3:B$1000,'Stats for predictor'!B683,Formulas!C$3:C$1000,'Stats for predictor'!C683,Formulas!AC$3:AC$1000,1)</f>
        <v>0</v>
      </c>
      <c r="J683">
        <f>COUNTIFS(Formulas!B$3:B$1000,'Stats for predictor'!B683,Formulas!C$3:C$1000,'Stats for predictor'!C683,Formulas!AC$3:AC$1000,0)</f>
        <v>888</v>
      </c>
      <c r="K683">
        <f>Formulas!P684</f>
        <v>0</v>
      </c>
      <c r="L683">
        <f>Formulas!R684</f>
        <v>0</v>
      </c>
      <c r="M683">
        <f>Formulas!T732</f>
        <v>0</v>
      </c>
      <c r="N683" s="15" t="e">
        <f>Formulas!V684</f>
        <v>#DIV/0!</v>
      </c>
      <c r="O683">
        <f>Formulas!U684</f>
        <v>0</v>
      </c>
      <c r="P683" s="15" t="e">
        <f>Formulas!W684</f>
        <v>#DIV/0!</v>
      </c>
    </row>
    <row r="684" spans="1:16">
      <c r="A684">
        <f>Formulas!A685</f>
        <v>0</v>
      </c>
      <c r="B684">
        <f>Formulas!B685</f>
        <v>0</v>
      </c>
      <c r="C684">
        <f>Formulas!C685</f>
        <v>0</v>
      </c>
      <c r="D684">
        <f>Formulas!AC685</f>
        <v>0</v>
      </c>
      <c r="E684">
        <f t="shared" si="10"/>
        <v>0</v>
      </c>
      <c r="F684">
        <f>COUNTIFS(Formulas!B$3:B$1000,'Stats for predictor'!B684,Formulas!C$3:C$1000,'Stats for predictor'!C684,Formulas!AC$3:AC$1000,4)</f>
        <v>0</v>
      </c>
      <c r="G684">
        <f>COUNTIFS(Formulas!B$3:B$1000,'Stats for predictor'!B684,Formulas!C$3:C$1000,'Stats for predictor'!C684,Formulas!AC$3:AC$1000,3)</f>
        <v>0</v>
      </c>
      <c r="H684">
        <f>COUNTIFS(Formulas!B$3:B$1000,'Stats for predictor'!B684,Formulas!C$3:C$1000,'Stats for predictor'!C684,Formulas!AC$3:AC$1000,2)</f>
        <v>0</v>
      </c>
      <c r="I684">
        <f>COUNTIFS(Formulas!B$3:B$1000,'Stats for predictor'!B684,Formulas!C$3:C$1000,'Stats for predictor'!C684,Formulas!AC$3:AC$1000,1)</f>
        <v>0</v>
      </c>
      <c r="J684">
        <f>COUNTIFS(Formulas!B$3:B$1000,'Stats for predictor'!B684,Formulas!C$3:C$1000,'Stats for predictor'!C684,Formulas!AC$3:AC$1000,0)</f>
        <v>888</v>
      </c>
      <c r="K684">
        <f>Formulas!P685</f>
        <v>0</v>
      </c>
      <c r="L684">
        <f>Formulas!R685</f>
        <v>0</v>
      </c>
      <c r="M684">
        <f>Formulas!T733</f>
        <v>0</v>
      </c>
      <c r="N684" s="15" t="e">
        <f>Formulas!V685</f>
        <v>#DIV/0!</v>
      </c>
      <c r="O684">
        <f>Formulas!U685</f>
        <v>0</v>
      </c>
      <c r="P684" s="15" t="e">
        <f>Formulas!W685</f>
        <v>#DIV/0!</v>
      </c>
    </row>
    <row r="685" spans="1:16">
      <c r="A685">
        <f>Formulas!A686</f>
        <v>0</v>
      </c>
      <c r="B685">
        <f>Formulas!B686</f>
        <v>0</v>
      </c>
      <c r="C685">
        <f>Formulas!C686</f>
        <v>0</v>
      </c>
      <c r="D685">
        <f>Formulas!AC686</f>
        <v>0</v>
      </c>
      <c r="E685">
        <f t="shared" si="10"/>
        <v>0</v>
      </c>
      <c r="F685">
        <f>COUNTIFS(Formulas!B$3:B$1000,'Stats for predictor'!B685,Formulas!C$3:C$1000,'Stats for predictor'!C685,Formulas!AC$3:AC$1000,4)</f>
        <v>0</v>
      </c>
      <c r="G685">
        <f>COUNTIFS(Formulas!B$3:B$1000,'Stats for predictor'!B685,Formulas!C$3:C$1000,'Stats for predictor'!C685,Formulas!AC$3:AC$1000,3)</f>
        <v>0</v>
      </c>
      <c r="H685">
        <f>COUNTIFS(Formulas!B$3:B$1000,'Stats for predictor'!B685,Formulas!C$3:C$1000,'Stats for predictor'!C685,Formulas!AC$3:AC$1000,2)</f>
        <v>0</v>
      </c>
      <c r="I685">
        <f>COUNTIFS(Formulas!B$3:B$1000,'Stats for predictor'!B685,Formulas!C$3:C$1000,'Stats for predictor'!C685,Formulas!AC$3:AC$1000,1)</f>
        <v>0</v>
      </c>
      <c r="J685">
        <f>COUNTIFS(Formulas!B$3:B$1000,'Stats for predictor'!B685,Formulas!C$3:C$1000,'Stats for predictor'!C685,Formulas!AC$3:AC$1000,0)</f>
        <v>888</v>
      </c>
      <c r="K685">
        <f>Formulas!P686</f>
        <v>0</v>
      </c>
      <c r="L685">
        <f>Formulas!R686</f>
        <v>0</v>
      </c>
      <c r="M685">
        <f>Formulas!T734</f>
        <v>0</v>
      </c>
      <c r="N685" s="15" t="e">
        <f>Formulas!V686</f>
        <v>#DIV/0!</v>
      </c>
      <c r="O685">
        <f>Formulas!U686</f>
        <v>0</v>
      </c>
      <c r="P685" s="15" t="e">
        <f>Formulas!W686</f>
        <v>#DIV/0!</v>
      </c>
    </row>
    <row r="686" spans="1:16">
      <c r="A686">
        <f>Formulas!A687</f>
        <v>0</v>
      </c>
      <c r="B686">
        <f>Formulas!B687</f>
        <v>0</v>
      </c>
      <c r="C686">
        <f>Formulas!C687</f>
        <v>0</v>
      </c>
      <c r="D686">
        <f>Formulas!AC687</f>
        <v>0</v>
      </c>
      <c r="E686">
        <f t="shared" si="10"/>
        <v>0</v>
      </c>
      <c r="F686">
        <f>COUNTIFS(Formulas!B$3:B$1000,'Stats for predictor'!B686,Formulas!C$3:C$1000,'Stats for predictor'!C686,Formulas!AC$3:AC$1000,4)</f>
        <v>0</v>
      </c>
      <c r="G686">
        <f>COUNTIFS(Formulas!B$3:B$1000,'Stats for predictor'!B686,Formulas!C$3:C$1000,'Stats for predictor'!C686,Formulas!AC$3:AC$1000,3)</f>
        <v>0</v>
      </c>
      <c r="H686">
        <f>COUNTIFS(Formulas!B$3:B$1000,'Stats for predictor'!B686,Formulas!C$3:C$1000,'Stats for predictor'!C686,Formulas!AC$3:AC$1000,2)</f>
        <v>0</v>
      </c>
      <c r="I686">
        <f>COUNTIFS(Formulas!B$3:B$1000,'Stats for predictor'!B686,Formulas!C$3:C$1000,'Stats for predictor'!C686,Formulas!AC$3:AC$1000,1)</f>
        <v>0</v>
      </c>
      <c r="J686">
        <f>COUNTIFS(Formulas!B$3:B$1000,'Stats for predictor'!B686,Formulas!C$3:C$1000,'Stats for predictor'!C686,Formulas!AC$3:AC$1000,0)</f>
        <v>888</v>
      </c>
      <c r="K686">
        <f>Formulas!P687</f>
        <v>0</v>
      </c>
      <c r="L686">
        <f>Formulas!R687</f>
        <v>0</v>
      </c>
      <c r="M686">
        <f>Formulas!T735</f>
        <v>0</v>
      </c>
      <c r="N686" s="15" t="e">
        <f>Formulas!V687</f>
        <v>#DIV/0!</v>
      </c>
      <c r="O686">
        <f>Formulas!U687</f>
        <v>0</v>
      </c>
      <c r="P686" s="15" t="e">
        <f>Formulas!W687</f>
        <v>#DIV/0!</v>
      </c>
    </row>
    <row r="687" spans="1:16">
      <c r="A687">
        <f>Formulas!A688</f>
        <v>0</v>
      </c>
      <c r="B687">
        <f>Formulas!B688</f>
        <v>0</v>
      </c>
      <c r="C687">
        <f>Formulas!C688</f>
        <v>0</v>
      </c>
      <c r="D687">
        <f>Formulas!AC688</f>
        <v>0</v>
      </c>
      <c r="E687">
        <f t="shared" si="10"/>
        <v>0</v>
      </c>
      <c r="F687">
        <f>COUNTIFS(Formulas!B$3:B$1000,'Stats for predictor'!B687,Formulas!C$3:C$1000,'Stats for predictor'!C687,Formulas!AC$3:AC$1000,4)</f>
        <v>0</v>
      </c>
      <c r="G687">
        <f>COUNTIFS(Formulas!B$3:B$1000,'Stats for predictor'!B687,Formulas!C$3:C$1000,'Stats for predictor'!C687,Formulas!AC$3:AC$1000,3)</f>
        <v>0</v>
      </c>
      <c r="H687">
        <f>COUNTIFS(Formulas!B$3:B$1000,'Stats for predictor'!B687,Formulas!C$3:C$1000,'Stats for predictor'!C687,Formulas!AC$3:AC$1000,2)</f>
        <v>0</v>
      </c>
      <c r="I687">
        <f>COUNTIFS(Formulas!B$3:B$1000,'Stats for predictor'!B687,Formulas!C$3:C$1000,'Stats for predictor'!C687,Formulas!AC$3:AC$1000,1)</f>
        <v>0</v>
      </c>
      <c r="J687">
        <f>COUNTIFS(Formulas!B$3:B$1000,'Stats for predictor'!B687,Formulas!C$3:C$1000,'Stats for predictor'!C687,Formulas!AC$3:AC$1000,0)</f>
        <v>888</v>
      </c>
      <c r="K687">
        <f>Formulas!P688</f>
        <v>0</v>
      </c>
      <c r="L687">
        <f>Formulas!R688</f>
        <v>0</v>
      </c>
      <c r="M687">
        <f>Formulas!T736</f>
        <v>0</v>
      </c>
      <c r="N687" s="15" t="e">
        <f>Formulas!V688</f>
        <v>#DIV/0!</v>
      </c>
      <c r="O687">
        <f>Formulas!U688</f>
        <v>0</v>
      </c>
      <c r="P687" s="15" t="e">
        <f>Formulas!W688</f>
        <v>#DIV/0!</v>
      </c>
    </row>
    <row r="688" spans="1:16">
      <c r="A688">
        <f>Formulas!A689</f>
        <v>0</v>
      </c>
      <c r="B688">
        <f>Formulas!B689</f>
        <v>0</v>
      </c>
      <c r="C688">
        <f>Formulas!C689</f>
        <v>0</v>
      </c>
      <c r="D688">
        <f>Formulas!AC689</f>
        <v>0</v>
      </c>
      <c r="E688">
        <f t="shared" si="10"/>
        <v>0</v>
      </c>
      <c r="F688">
        <f>COUNTIFS(Formulas!B$3:B$1000,'Stats for predictor'!B688,Formulas!C$3:C$1000,'Stats for predictor'!C688,Formulas!AC$3:AC$1000,4)</f>
        <v>0</v>
      </c>
      <c r="G688">
        <f>COUNTIFS(Formulas!B$3:B$1000,'Stats for predictor'!B688,Formulas!C$3:C$1000,'Stats for predictor'!C688,Formulas!AC$3:AC$1000,3)</f>
        <v>0</v>
      </c>
      <c r="H688">
        <f>COUNTIFS(Formulas!B$3:B$1000,'Stats for predictor'!B688,Formulas!C$3:C$1000,'Stats for predictor'!C688,Formulas!AC$3:AC$1000,2)</f>
        <v>0</v>
      </c>
      <c r="I688">
        <f>COUNTIFS(Formulas!B$3:B$1000,'Stats for predictor'!B688,Formulas!C$3:C$1000,'Stats for predictor'!C688,Formulas!AC$3:AC$1000,1)</f>
        <v>0</v>
      </c>
      <c r="J688">
        <f>COUNTIFS(Formulas!B$3:B$1000,'Stats for predictor'!B688,Formulas!C$3:C$1000,'Stats for predictor'!C688,Formulas!AC$3:AC$1000,0)</f>
        <v>888</v>
      </c>
      <c r="K688">
        <f>Formulas!P689</f>
        <v>0</v>
      </c>
      <c r="L688">
        <f>Formulas!R689</f>
        <v>0</v>
      </c>
      <c r="M688">
        <f>Formulas!T737</f>
        <v>0</v>
      </c>
      <c r="N688" s="15" t="e">
        <f>Formulas!V689</f>
        <v>#DIV/0!</v>
      </c>
      <c r="O688">
        <f>Formulas!U689</f>
        <v>0</v>
      </c>
      <c r="P688" s="15" t="e">
        <f>Formulas!W689</f>
        <v>#DIV/0!</v>
      </c>
    </row>
    <row r="689" spans="1:16">
      <c r="A689">
        <f>Formulas!A690</f>
        <v>0</v>
      </c>
      <c r="B689">
        <f>Formulas!B690</f>
        <v>0</v>
      </c>
      <c r="C689">
        <f>Formulas!C690</f>
        <v>0</v>
      </c>
      <c r="D689">
        <f>Formulas!AC690</f>
        <v>0</v>
      </c>
      <c r="E689">
        <f t="shared" si="10"/>
        <v>0</v>
      </c>
      <c r="F689">
        <f>COUNTIFS(Formulas!B$3:B$1000,'Stats for predictor'!B689,Formulas!C$3:C$1000,'Stats for predictor'!C689,Formulas!AC$3:AC$1000,4)</f>
        <v>0</v>
      </c>
      <c r="G689">
        <f>COUNTIFS(Formulas!B$3:B$1000,'Stats for predictor'!B689,Formulas!C$3:C$1000,'Stats for predictor'!C689,Formulas!AC$3:AC$1000,3)</f>
        <v>0</v>
      </c>
      <c r="H689">
        <f>COUNTIFS(Formulas!B$3:B$1000,'Stats for predictor'!B689,Formulas!C$3:C$1000,'Stats for predictor'!C689,Formulas!AC$3:AC$1000,2)</f>
        <v>0</v>
      </c>
      <c r="I689">
        <f>COUNTIFS(Formulas!B$3:B$1000,'Stats for predictor'!B689,Formulas!C$3:C$1000,'Stats for predictor'!C689,Formulas!AC$3:AC$1000,1)</f>
        <v>0</v>
      </c>
      <c r="J689">
        <f>COUNTIFS(Formulas!B$3:B$1000,'Stats for predictor'!B689,Formulas!C$3:C$1000,'Stats for predictor'!C689,Formulas!AC$3:AC$1000,0)</f>
        <v>888</v>
      </c>
      <c r="K689">
        <f>Formulas!P690</f>
        <v>0</v>
      </c>
      <c r="L689">
        <f>Formulas!R690</f>
        <v>0</v>
      </c>
      <c r="M689">
        <f>Formulas!T738</f>
        <v>0</v>
      </c>
      <c r="N689" s="15" t="e">
        <f>Formulas!V690</f>
        <v>#DIV/0!</v>
      </c>
      <c r="O689">
        <f>Formulas!U690</f>
        <v>0</v>
      </c>
      <c r="P689" s="15" t="e">
        <f>Formulas!W690</f>
        <v>#DIV/0!</v>
      </c>
    </row>
    <row r="690" spans="1:16">
      <c r="A690">
        <f>Formulas!A691</f>
        <v>0</v>
      </c>
      <c r="B690">
        <f>Formulas!B691</f>
        <v>0</v>
      </c>
      <c r="C690">
        <f>Formulas!C691</f>
        <v>0</v>
      </c>
      <c r="D690">
        <f>Formulas!AC691</f>
        <v>0</v>
      </c>
      <c r="E690">
        <f t="shared" si="10"/>
        <v>0</v>
      </c>
      <c r="F690">
        <f>COUNTIFS(Formulas!B$3:B$1000,'Stats for predictor'!B690,Formulas!C$3:C$1000,'Stats for predictor'!C690,Formulas!AC$3:AC$1000,4)</f>
        <v>0</v>
      </c>
      <c r="G690">
        <f>COUNTIFS(Formulas!B$3:B$1000,'Stats for predictor'!B690,Formulas!C$3:C$1000,'Stats for predictor'!C690,Formulas!AC$3:AC$1000,3)</f>
        <v>0</v>
      </c>
      <c r="H690">
        <f>COUNTIFS(Formulas!B$3:B$1000,'Stats for predictor'!B690,Formulas!C$3:C$1000,'Stats for predictor'!C690,Formulas!AC$3:AC$1000,2)</f>
        <v>0</v>
      </c>
      <c r="I690">
        <f>COUNTIFS(Formulas!B$3:B$1000,'Stats for predictor'!B690,Formulas!C$3:C$1000,'Stats for predictor'!C690,Formulas!AC$3:AC$1000,1)</f>
        <v>0</v>
      </c>
      <c r="J690">
        <f>COUNTIFS(Formulas!B$3:B$1000,'Stats for predictor'!B690,Formulas!C$3:C$1000,'Stats for predictor'!C690,Formulas!AC$3:AC$1000,0)</f>
        <v>888</v>
      </c>
      <c r="K690">
        <f>Formulas!P691</f>
        <v>0</v>
      </c>
      <c r="L690">
        <f>Formulas!R691</f>
        <v>0</v>
      </c>
      <c r="M690">
        <f>Formulas!T739</f>
        <v>0</v>
      </c>
      <c r="N690" s="15" t="e">
        <f>Formulas!V691</f>
        <v>#DIV/0!</v>
      </c>
      <c r="O690">
        <f>Formulas!U691</f>
        <v>0</v>
      </c>
      <c r="P690" s="15" t="e">
        <f>Formulas!W691</f>
        <v>#DIV/0!</v>
      </c>
    </row>
    <row r="691" spans="1:16">
      <c r="A691">
        <f>Formulas!A692</f>
        <v>0</v>
      </c>
      <c r="B691">
        <f>Formulas!B692</f>
        <v>0</v>
      </c>
      <c r="C691">
        <f>Formulas!C692</f>
        <v>0</v>
      </c>
      <c r="D691">
        <f>Formulas!AC692</f>
        <v>0</v>
      </c>
      <c r="E691">
        <f t="shared" si="10"/>
        <v>0</v>
      </c>
      <c r="F691">
        <f>COUNTIFS(Formulas!B$3:B$1000,'Stats for predictor'!B691,Formulas!C$3:C$1000,'Stats for predictor'!C691,Formulas!AC$3:AC$1000,4)</f>
        <v>0</v>
      </c>
      <c r="G691">
        <f>COUNTIFS(Formulas!B$3:B$1000,'Stats for predictor'!B691,Formulas!C$3:C$1000,'Stats for predictor'!C691,Formulas!AC$3:AC$1000,3)</f>
        <v>0</v>
      </c>
      <c r="H691">
        <f>COUNTIFS(Formulas!B$3:B$1000,'Stats for predictor'!B691,Formulas!C$3:C$1000,'Stats for predictor'!C691,Formulas!AC$3:AC$1000,2)</f>
        <v>0</v>
      </c>
      <c r="I691">
        <f>COUNTIFS(Formulas!B$3:B$1000,'Stats for predictor'!B691,Formulas!C$3:C$1000,'Stats for predictor'!C691,Formulas!AC$3:AC$1000,1)</f>
        <v>0</v>
      </c>
      <c r="J691">
        <f>COUNTIFS(Formulas!B$3:B$1000,'Stats for predictor'!B691,Formulas!C$3:C$1000,'Stats for predictor'!C691,Formulas!AC$3:AC$1000,0)</f>
        <v>888</v>
      </c>
      <c r="K691">
        <f>Formulas!P692</f>
        <v>0</v>
      </c>
      <c r="L691">
        <f>Formulas!R692</f>
        <v>0</v>
      </c>
      <c r="M691">
        <f>Formulas!T740</f>
        <v>0</v>
      </c>
      <c r="N691" s="15" t="e">
        <f>Formulas!V692</f>
        <v>#DIV/0!</v>
      </c>
      <c r="O691">
        <f>Formulas!U692</f>
        <v>0</v>
      </c>
      <c r="P691" s="15" t="e">
        <f>Formulas!W692</f>
        <v>#DIV/0!</v>
      </c>
    </row>
    <row r="692" spans="1:16">
      <c r="A692">
        <f>Formulas!A693</f>
        <v>0</v>
      </c>
      <c r="B692">
        <f>Formulas!B693</f>
        <v>0</v>
      </c>
      <c r="C692">
        <f>Formulas!C693</f>
        <v>0</v>
      </c>
      <c r="D692">
        <f>Formulas!AC693</f>
        <v>0</v>
      </c>
      <c r="E692">
        <f t="shared" si="10"/>
        <v>0</v>
      </c>
      <c r="F692">
        <f>COUNTIFS(Formulas!B$3:B$1000,'Stats for predictor'!B692,Formulas!C$3:C$1000,'Stats for predictor'!C692,Formulas!AC$3:AC$1000,4)</f>
        <v>0</v>
      </c>
      <c r="G692">
        <f>COUNTIFS(Formulas!B$3:B$1000,'Stats for predictor'!B692,Formulas!C$3:C$1000,'Stats for predictor'!C692,Formulas!AC$3:AC$1000,3)</f>
        <v>0</v>
      </c>
      <c r="H692">
        <f>COUNTIFS(Formulas!B$3:B$1000,'Stats for predictor'!B692,Formulas!C$3:C$1000,'Stats for predictor'!C692,Formulas!AC$3:AC$1000,2)</f>
        <v>0</v>
      </c>
      <c r="I692">
        <f>COUNTIFS(Formulas!B$3:B$1000,'Stats for predictor'!B692,Formulas!C$3:C$1000,'Stats for predictor'!C692,Formulas!AC$3:AC$1000,1)</f>
        <v>0</v>
      </c>
      <c r="J692">
        <f>COUNTIFS(Formulas!B$3:B$1000,'Stats for predictor'!B692,Formulas!C$3:C$1000,'Stats for predictor'!C692,Formulas!AC$3:AC$1000,0)</f>
        <v>888</v>
      </c>
      <c r="K692">
        <f>Formulas!P693</f>
        <v>0</v>
      </c>
      <c r="L692">
        <f>Formulas!R693</f>
        <v>0</v>
      </c>
      <c r="M692">
        <f>Formulas!T741</f>
        <v>0</v>
      </c>
      <c r="N692" s="15" t="e">
        <f>Formulas!V693</f>
        <v>#DIV/0!</v>
      </c>
      <c r="O692">
        <f>Formulas!U693</f>
        <v>0</v>
      </c>
      <c r="P692" s="15" t="e">
        <f>Formulas!W693</f>
        <v>#DIV/0!</v>
      </c>
    </row>
    <row r="693" spans="1:16">
      <c r="A693">
        <f>Formulas!A694</f>
        <v>0</v>
      </c>
      <c r="B693">
        <f>Formulas!B694</f>
        <v>0</v>
      </c>
      <c r="C693">
        <f>Formulas!C694</f>
        <v>0</v>
      </c>
      <c r="D693">
        <f>Formulas!AC694</f>
        <v>0</v>
      </c>
      <c r="E693">
        <f t="shared" si="10"/>
        <v>0</v>
      </c>
      <c r="F693">
        <f>COUNTIFS(Formulas!B$3:B$1000,'Stats for predictor'!B693,Formulas!C$3:C$1000,'Stats for predictor'!C693,Formulas!AC$3:AC$1000,4)</f>
        <v>0</v>
      </c>
      <c r="G693">
        <f>COUNTIFS(Formulas!B$3:B$1000,'Stats for predictor'!B693,Formulas!C$3:C$1000,'Stats for predictor'!C693,Formulas!AC$3:AC$1000,3)</f>
        <v>0</v>
      </c>
      <c r="H693">
        <f>COUNTIFS(Formulas!B$3:B$1000,'Stats for predictor'!B693,Formulas!C$3:C$1000,'Stats for predictor'!C693,Formulas!AC$3:AC$1000,2)</f>
        <v>0</v>
      </c>
      <c r="I693">
        <f>COUNTIFS(Formulas!B$3:B$1000,'Stats for predictor'!B693,Formulas!C$3:C$1000,'Stats for predictor'!C693,Formulas!AC$3:AC$1000,1)</f>
        <v>0</v>
      </c>
      <c r="J693">
        <f>COUNTIFS(Formulas!B$3:B$1000,'Stats for predictor'!B693,Formulas!C$3:C$1000,'Stats for predictor'!C693,Formulas!AC$3:AC$1000,0)</f>
        <v>888</v>
      </c>
      <c r="K693">
        <f>Formulas!P694</f>
        <v>0</v>
      </c>
      <c r="L693">
        <f>Formulas!R694</f>
        <v>0</v>
      </c>
      <c r="M693">
        <f>Formulas!T742</f>
        <v>0</v>
      </c>
      <c r="N693" s="15" t="e">
        <f>Formulas!V694</f>
        <v>#DIV/0!</v>
      </c>
      <c r="O693">
        <f>Formulas!U694</f>
        <v>0</v>
      </c>
      <c r="P693" s="15" t="e">
        <f>Formulas!W694</f>
        <v>#DIV/0!</v>
      </c>
    </row>
    <row r="694" spans="1:16">
      <c r="A694">
        <f>Formulas!A695</f>
        <v>0</v>
      </c>
      <c r="B694">
        <f>Formulas!B695</f>
        <v>0</v>
      </c>
      <c r="C694">
        <f>Formulas!C695</f>
        <v>0</v>
      </c>
      <c r="D694">
        <f>Formulas!AC695</f>
        <v>0</v>
      </c>
      <c r="E694">
        <f t="shared" si="10"/>
        <v>0</v>
      </c>
      <c r="F694">
        <f>COUNTIFS(Formulas!B$3:B$1000,'Stats for predictor'!B694,Formulas!C$3:C$1000,'Stats for predictor'!C694,Formulas!AC$3:AC$1000,4)</f>
        <v>0</v>
      </c>
      <c r="G694">
        <f>COUNTIFS(Formulas!B$3:B$1000,'Stats for predictor'!B694,Formulas!C$3:C$1000,'Stats for predictor'!C694,Formulas!AC$3:AC$1000,3)</f>
        <v>0</v>
      </c>
      <c r="H694">
        <f>COUNTIFS(Formulas!B$3:B$1000,'Stats for predictor'!B694,Formulas!C$3:C$1000,'Stats for predictor'!C694,Formulas!AC$3:AC$1000,2)</f>
        <v>0</v>
      </c>
      <c r="I694">
        <f>COUNTIFS(Formulas!B$3:B$1000,'Stats for predictor'!B694,Formulas!C$3:C$1000,'Stats for predictor'!C694,Formulas!AC$3:AC$1000,1)</f>
        <v>0</v>
      </c>
      <c r="J694">
        <f>COUNTIFS(Formulas!B$3:B$1000,'Stats for predictor'!B694,Formulas!C$3:C$1000,'Stats for predictor'!C694,Formulas!AC$3:AC$1000,0)</f>
        <v>888</v>
      </c>
      <c r="K694">
        <f>Formulas!P695</f>
        <v>0</v>
      </c>
      <c r="L694">
        <f>Formulas!R695</f>
        <v>0</v>
      </c>
      <c r="M694">
        <f>Formulas!T743</f>
        <v>0</v>
      </c>
      <c r="N694" s="15" t="e">
        <f>Formulas!V695</f>
        <v>#DIV/0!</v>
      </c>
      <c r="O694">
        <f>Formulas!U695</f>
        <v>0</v>
      </c>
      <c r="P694" s="15" t="e">
        <f>Formulas!W695</f>
        <v>#DIV/0!</v>
      </c>
    </row>
    <row r="695" spans="1:16">
      <c r="A695">
        <f>Formulas!A696</f>
        <v>0</v>
      </c>
      <c r="B695">
        <f>Formulas!B696</f>
        <v>0</v>
      </c>
      <c r="C695">
        <f>Formulas!C696</f>
        <v>0</v>
      </c>
      <c r="D695">
        <f>Formulas!AC696</f>
        <v>0</v>
      </c>
      <c r="E695">
        <f t="shared" si="10"/>
        <v>0</v>
      </c>
      <c r="F695">
        <f>COUNTIFS(Formulas!B$3:B$1000,'Stats for predictor'!B695,Formulas!C$3:C$1000,'Stats for predictor'!C695,Formulas!AC$3:AC$1000,4)</f>
        <v>0</v>
      </c>
      <c r="G695">
        <f>COUNTIFS(Formulas!B$3:B$1000,'Stats for predictor'!B695,Formulas!C$3:C$1000,'Stats for predictor'!C695,Formulas!AC$3:AC$1000,3)</f>
        <v>0</v>
      </c>
      <c r="H695">
        <f>COUNTIFS(Formulas!B$3:B$1000,'Stats for predictor'!B695,Formulas!C$3:C$1000,'Stats for predictor'!C695,Formulas!AC$3:AC$1000,2)</f>
        <v>0</v>
      </c>
      <c r="I695">
        <f>COUNTIFS(Formulas!B$3:B$1000,'Stats for predictor'!B695,Formulas!C$3:C$1000,'Stats for predictor'!C695,Formulas!AC$3:AC$1000,1)</f>
        <v>0</v>
      </c>
      <c r="J695">
        <f>COUNTIFS(Formulas!B$3:B$1000,'Stats for predictor'!B695,Formulas!C$3:C$1000,'Stats for predictor'!C695,Formulas!AC$3:AC$1000,0)</f>
        <v>888</v>
      </c>
      <c r="K695">
        <f>Formulas!P696</f>
        <v>0</v>
      </c>
      <c r="L695">
        <f>Formulas!R696</f>
        <v>0</v>
      </c>
      <c r="M695">
        <f>Formulas!T744</f>
        <v>0</v>
      </c>
      <c r="N695" s="15" t="e">
        <f>Formulas!V696</f>
        <v>#DIV/0!</v>
      </c>
      <c r="O695">
        <f>Formulas!U696</f>
        <v>0</v>
      </c>
      <c r="P695" s="15" t="e">
        <f>Formulas!W696</f>
        <v>#DIV/0!</v>
      </c>
    </row>
    <row r="696" spans="1:16">
      <c r="A696">
        <f>Formulas!A697</f>
        <v>0</v>
      </c>
      <c r="B696">
        <f>Formulas!B697</f>
        <v>0</v>
      </c>
      <c r="C696">
        <f>Formulas!C697</f>
        <v>0</v>
      </c>
      <c r="D696">
        <f>Formulas!AC697</f>
        <v>0</v>
      </c>
      <c r="E696">
        <f t="shared" si="10"/>
        <v>0</v>
      </c>
      <c r="F696">
        <f>COUNTIFS(Formulas!B$3:B$1000,'Stats for predictor'!B696,Formulas!C$3:C$1000,'Stats for predictor'!C696,Formulas!AC$3:AC$1000,4)</f>
        <v>0</v>
      </c>
      <c r="G696">
        <f>COUNTIFS(Formulas!B$3:B$1000,'Stats for predictor'!B696,Formulas!C$3:C$1000,'Stats for predictor'!C696,Formulas!AC$3:AC$1000,3)</f>
        <v>0</v>
      </c>
      <c r="H696">
        <f>COUNTIFS(Formulas!B$3:B$1000,'Stats for predictor'!B696,Formulas!C$3:C$1000,'Stats for predictor'!C696,Formulas!AC$3:AC$1000,2)</f>
        <v>0</v>
      </c>
      <c r="I696">
        <f>COUNTIFS(Formulas!B$3:B$1000,'Stats for predictor'!B696,Formulas!C$3:C$1000,'Stats for predictor'!C696,Formulas!AC$3:AC$1000,1)</f>
        <v>0</v>
      </c>
      <c r="J696">
        <f>COUNTIFS(Formulas!B$3:B$1000,'Stats for predictor'!B696,Formulas!C$3:C$1000,'Stats for predictor'!C696,Formulas!AC$3:AC$1000,0)</f>
        <v>888</v>
      </c>
      <c r="K696">
        <f>Formulas!P697</f>
        <v>0</v>
      </c>
      <c r="L696">
        <f>Formulas!R697</f>
        <v>0</v>
      </c>
      <c r="M696">
        <f>Formulas!T745</f>
        <v>0</v>
      </c>
      <c r="N696" s="15" t="e">
        <f>Formulas!V697</f>
        <v>#DIV/0!</v>
      </c>
      <c r="O696">
        <f>Formulas!U697</f>
        <v>0</v>
      </c>
      <c r="P696" s="15" t="e">
        <f>Formulas!W697</f>
        <v>#DIV/0!</v>
      </c>
    </row>
    <row r="697" spans="1:16">
      <c r="A697">
        <f>Formulas!A698</f>
        <v>0</v>
      </c>
      <c r="B697">
        <f>Formulas!B698</f>
        <v>0</v>
      </c>
      <c r="C697">
        <f>Formulas!C698</f>
        <v>0</v>
      </c>
      <c r="D697">
        <f>Formulas!AC698</f>
        <v>0</v>
      </c>
      <c r="E697">
        <f t="shared" si="10"/>
        <v>0</v>
      </c>
      <c r="F697">
        <f>COUNTIFS(Formulas!B$3:B$1000,'Stats for predictor'!B697,Formulas!C$3:C$1000,'Stats for predictor'!C697,Formulas!AC$3:AC$1000,4)</f>
        <v>0</v>
      </c>
      <c r="G697">
        <f>COUNTIFS(Formulas!B$3:B$1000,'Stats for predictor'!B697,Formulas!C$3:C$1000,'Stats for predictor'!C697,Formulas!AC$3:AC$1000,3)</f>
        <v>0</v>
      </c>
      <c r="H697">
        <f>COUNTIFS(Formulas!B$3:B$1000,'Stats for predictor'!B697,Formulas!C$3:C$1000,'Stats for predictor'!C697,Formulas!AC$3:AC$1000,2)</f>
        <v>0</v>
      </c>
      <c r="I697">
        <f>COUNTIFS(Formulas!B$3:B$1000,'Stats for predictor'!B697,Formulas!C$3:C$1000,'Stats for predictor'!C697,Formulas!AC$3:AC$1000,1)</f>
        <v>0</v>
      </c>
      <c r="J697">
        <f>COUNTIFS(Formulas!B$3:B$1000,'Stats for predictor'!B697,Formulas!C$3:C$1000,'Stats for predictor'!C697,Formulas!AC$3:AC$1000,0)</f>
        <v>888</v>
      </c>
      <c r="K697">
        <f>Formulas!P698</f>
        <v>0</v>
      </c>
      <c r="L697">
        <f>Formulas!R698</f>
        <v>0</v>
      </c>
      <c r="M697">
        <f>Formulas!T746</f>
        <v>0</v>
      </c>
      <c r="N697" s="15" t="e">
        <f>Formulas!V698</f>
        <v>#DIV/0!</v>
      </c>
      <c r="O697">
        <f>Formulas!U698</f>
        <v>0</v>
      </c>
      <c r="P697" s="15" t="e">
        <f>Formulas!W698</f>
        <v>#DIV/0!</v>
      </c>
    </row>
    <row r="698" spans="1:16">
      <c r="A698">
        <f>Formulas!A699</f>
        <v>0</v>
      </c>
      <c r="B698">
        <f>Formulas!B699</f>
        <v>0</v>
      </c>
      <c r="C698">
        <f>Formulas!C699</f>
        <v>0</v>
      </c>
      <c r="D698">
        <f>Formulas!AC699</f>
        <v>0</v>
      </c>
      <c r="E698">
        <f t="shared" si="10"/>
        <v>0</v>
      </c>
      <c r="F698">
        <f>COUNTIFS(Formulas!B$3:B$1000,'Stats for predictor'!B698,Formulas!C$3:C$1000,'Stats for predictor'!C698,Formulas!AC$3:AC$1000,4)</f>
        <v>0</v>
      </c>
      <c r="G698">
        <f>COUNTIFS(Formulas!B$3:B$1000,'Stats for predictor'!B698,Formulas!C$3:C$1000,'Stats for predictor'!C698,Formulas!AC$3:AC$1000,3)</f>
        <v>0</v>
      </c>
      <c r="H698">
        <f>COUNTIFS(Formulas!B$3:B$1000,'Stats for predictor'!B698,Formulas!C$3:C$1000,'Stats for predictor'!C698,Formulas!AC$3:AC$1000,2)</f>
        <v>0</v>
      </c>
      <c r="I698">
        <f>COUNTIFS(Formulas!B$3:B$1000,'Stats for predictor'!B698,Formulas!C$3:C$1000,'Stats for predictor'!C698,Formulas!AC$3:AC$1000,1)</f>
        <v>0</v>
      </c>
      <c r="J698">
        <f>COUNTIFS(Formulas!B$3:B$1000,'Stats for predictor'!B698,Formulas!C$3:C$1000,'Stats for predictor'!C698,Formulas!AC$3:AC$1000,0)</f>
        <v>888</v>
      </c>
      <c r="K698">
        <f>Formulas!P699</f>
        <v>0</v>
      </c>
      <c r="L698">
        <f>Formulas!R699</f>
        <v>0</v>
      </c>
      <c r="M698">
        <f>Formulas!T747</f>
        <v>0</v>
      </c>
      <c r="N698" s="15" t="e">
        <f>Formulas!V699</f>
        <v>#DIV/0!</v>
      </c>
      <c r="O698">
        <f>Formulas!U699</f>
        <v>0</v>
      </c>
      <c r="P698" s="15" t="e">
        <f>Formulas!W699</f>
        <v>#DIV/0!</v>
      </c>
    </row>
    <row r="699" spans="1:16">
      <c r="A699">
        <f>Formulas!A700</f>
        <v>0</v>
      </c>
      <c r="B699">
        <f>Formulas!B700</f>
        <v>0</v>
      </c>
      <c r="C699">
        <f>Formulas!C700</f>
        <v>0</v>
      </c>
      <c r="D699">
        <f>Formulas!AC700</f>
        <v>0</v>
      </c>
      <c r="E699">
        <f t="shared" si="10"/>
        <v>0</v>
      </c>
      <c r="F699">
        <f>COUNTIFS(Formulas!B$3:B$1000,'Stats for predictor'!B699,Formulas!C$3:C$1000,'Stats for predictor'!C699,Formulas!AC$3:AC$1000,4)</f>
        <v>0</v>
      </c>
      <c r="G699">
        <f>COUNTIFS(Formulas!B$3:B$1000,'Stats for predictor'!B699,Formulas!C$3:C$1000,'Stats for predictor'!C699,Formulas!AC$3:AC$1000,3)</f>
        <v>0</v>
      </c>
      <c r="H699">
        <f>COUNTIFS(Formulas!B$3:B$1000,'Stats for predictor'!B699,Formulas!C$3:C$1000,'Stats for predictor'!C699,Formulas!AC$3:AC$1000,2)</f>
        <v>0</v>
      </c>
      <c r="I699">
        <f>COUNTIFS(Formulas!B$3:B$1000,'Stats for predictor'!B699,Formulas!C$3:C$1000,'Stats for predictor'!C699,Formulas!AC$3:AC$1000,1)</f>
        <v>0</v>
      </c>
      <c r="J699">
        <f>COUNTIFS(Formulas!B$3:B$1000,'Stats for predictor'!B699,Formulas!C$3:C$1000,'Stats for predictor'!C699,Formulas!AC$3:AC$1000,0)</f>
        <v>888</v>
      </c>
      <c r="K699">
        <f>Formulas!P700</f>
        <v>0</v>
      </c>
      <c r="L699">
        <f>Formulas!R700</f>
        <v>0</v>
      </c>
      <c r="M699">
        <f>Formulas!T748</f>
        <v>0</v>
      </c>
      <c r="N699" s="15" t="e">
        <f>Formulas!V700</f>
        <v>#DIV/0!</v>
      </c>
      <c r="O699">
        <f>Formulas!U700</f>
        <v>0</v>
      </c>
      <c r="P699" s="15" t="e">
        <f>Formulas!W700</f>
        <v>#DIV/0!</v>
      </c>
    </row>
    <row r="700" spans="1:16">
      <c r="A700">
        <f>Formulas!A701</f>
        <v>0</v>
      </c>
      <c r="B700">
        <f>Formulas!B701</f>
        <v>0</v>
      </c>
      <c r="C700">
        <f>Formulas!C701</f>
        <v>0</v>
      </c>
      <c r="D700">
        <f>Formulas!AC701</f>
        <v>0</v>
      </c>
      <c r="E700">
        <f t="shared" si="10"/>
        <v>0</v>
      </c>
      <c r="F700">
        <f>COUNTIFS(Formulas!B$3:B$1000,'Stats for predictor'!B700,Formulas!C$3:C$1000,'Stats for predictor'!C700,Formulas!AC$3:AC$1000,4)</f>
        <v>0</v>
      </c>
      <c r="G700">
        <f>COUNTIFS(Formulas!B$3:B$1000,'Stats for predictor'!B700,Formulas!C$3:C$1000,'Stats for predictor'!C700,Formulas!AC$3:AC$1000,3)</f>
        <v>0</v>
      </c>
      <c r="H700">
        <f>COUNTIFS(Formulas!B$3:B$1000,'Stats for predictor'!B700,Formulas!C$3:C$1000,'Stats for predictor'!C700,Formulas!AC$3:AC$1000,2)</f>
        <v>0</v>
      </c>
      <c r="I700">
        <f>COUNTIFS(Formulas!B$3:B$1000,'Stats for predictor'!B700,Formulas!C$3:C$1000,'Stats for predictor'!C700,Formulas!AC$3:AC$1000,1)</f>
        <v>0</v>
      </c>
      <c r="J700">
        <f>COUNTIFS(Formulas!B$3:B$1000,'Stats for predictor'!B700,Formulas!C$3:C$1000,'Stats for predictor'!C700,Formulas!AC$3:AC$1000,0)</f>
        <v>888</v>
      </c>
      <c r="K700">
        <f>Formulas!P701</f>
        <v>0</v>
      </c>
      <c r="L700">
        <f>Formulas!R701</f>
        <v>0</v>
      </c>
      <c r="M700">
        <f>Formulas!T749</f>
        <v>0</v>
      </c>
      <c r="N700" s="15" t="e">
        <f>Formulas!V701</f>
        <v>#DIV/0!</v>
      </c>
      <c r="O700">
        <f>Formulas!U701</f>
        <v>0</v>
      </c>
      <c r="P700" s="15" t="e">
        <f>Formulas!W701</f>
        <v>#DIV/0!</v>
      </c>
    </row>
    <row r="701" spans="1:16">
      <c r="A701">
        <f>Formulas!A702</f>
        <v>0</v>
      </c>
      <c r="B701">
        <f>Formulas!B702</f>
        <v>0</v>
      </c>
      <c r="C701">
        <f>Formulas!C702</f>
        <v>0</v>
      </c>
      <c r="D701">
        <f>Formulas!AC702</f>
        <v>0</v>
      </c>
      <c r="E701">
        <f t="shared" si="10"/>
        <v>0</v>
      </c>
      <c r="F701">
        <f>COUNTIFS(Formulas!B$3:B$1000,'Stats for predictor'!B701,Formulas!C$3:C$1000,'Stats for predictor'!C701,Formulas!AC$3:AC$1000,4)</f>
        <v>0</v>
      </c>
      <c r="G701">
        <f>COUNTIFS(Formulas!B$3:B$1000,'Stats for predictor'!B701,Formulas!C$3:C$1000,'Stats for predictor'!C701,Formulas!AC$3:AC$1000,3)</f>
        <v>0</v>
      </c>
      <c r="H701">
        <f>COUNTIFS(Formulas!B$3:B$1000,'Stats for predictor'!B701,Formulas!C$3:C$1000,'Stats for predictor'!C701,Formulas!AC$3:AC$1000,2)</f>
        <v>0</v>
      </c>
      <c r="I701">
        <f>COUNTIFS(Formulas!B$3:B$1000,'Stats for predictor'!B701,Formulas!C$3:C$1000,'Stats for predictor'!C701,Formulas!AC$3:AC$1000,1)</f>
        <v>0</v>
      </c>
      <c r="J701">
        <f>COUNTIFS(Formulas!B$3:B$1000,'Stats for predictor'!B701,Formulas!C$3:C$1000,'Stats for predictor'!C701,Formulas!AC$3:AC$1000,0)</f>
        <v>888</v>
      </c>
      <c r="K701">
        <f>Formulas!P702</f>
        <v>0</v>
      </c>
      <c r="L701">
        <f>Formulas!R702</f>
        <v>0</v>
      </c>
      <c r="M701">
        <f>Formulas!T750</f>
        <v>0</v>
      </c>
      <c r="N701" s="15" t="e">
        <f>Formulas!V702</f>
        <v>#DIV/0!</v>
      </c>
      <c r="O701">
        <f>Formulas!U702</f>
        <v>0</v>
      </c>
      <c r="P701" s="15" t="e">
        <f>Formulas!W702</f>
        <v>#DIV/0!</v>
      </c>
    </row>
    <row r="702" spans="1:16">
      <c r="A702">
        <f>Formulas!A703</f>
        <v>0</v>
      </c>
      <c r="B702">
        <f>Formulas!B703</f>
        <v>0</v>
      </c>
      <c r="C702">
        <f>Formulas!C703</f>
        <v>0</v>
      </c>
      <c r="D702">
        <f>Formulas!AC703</f>
        <v>0</v>
      </c>
      <c r="E702">
        <f t="shared" si="10"/>
        <v>0</v>
      </c>
      <c r="F702">
        <f>COUNTIFS(Formulas!B$3:B$1000,'Stats for predictor'!B702,Formulas!C$3:C$1000,'Stats for predictor'!C702,Formulas!AC$3:AC$1000,4)</f>
        <v>0</v>
      </c>
      <c r="G702">
        <f>COUNTIFS(Formulas!B$3:B$1000,'Stats for predictor'!B702,Formulas!C$3:C$1000,'Stats for predictor'!C702,Formulas!AC$3:AC$1000,3)</f>
        <v>0</v>
      </c>
      <c r="H702">
        <f>COUNTIFS(Formulas!B$3:B$1000,'Stats for predictor'!B702,Formulas!C$3:C$1000,'Stats for predictor'!C702,Formulas!AC$3:AC$1000,2)</f>
        <v>0</v>
      </c>
      <c r="I702">
        <f>COUNTIFS(Formulas!B$3:B$1000,'Stats for predictor'!B702,Formulas!C$3:C$1000,'Stats for predictor'!C702,Formulas!AC$3:AC$1000,1)</f>
        <v>0</v>
      </c>
      <c r="J702">
        <f>COUNTIFS(Formulas!B$3:B$1000,'Stats for predictor'!B702,Formulas!C$3:C$1000,'Stats for predictor'!C702,Formulas!AC$3:AC$1000,0)</f>
        <v>888</v>
      </c>
      <c r="K702">
        <f>Formulas!P703</f>
        <v>0</v>
      </c>
      <c r="L702">
        <f>Formulas!R703</f>
        <v>0</v>
      </c>
      <c r="M702">
        <f>Formulas!T751</f>
        <v>0</v>
      </c>
      <c r="N702" s="15" t="e">
        <f>Formulas!V703</f>
        <v>#DIV/0!</v>
      </c>
      <c r="O702">
        <f>Formulas!U703</f>
        <v>0</v>
      </c>
      <c r="P702" s="15" t="e">
        <f>Formulas!W703</f>
        <v>#DIV/0!</v>
      </c>
    </row>
    <row r="703" spans="1:16">
      <c r="A703">
        <f>Formulas!A704</f>
        <v>0</v>
      </c>
      <c r="B703">
        <f>Formulas!B704</f>
        <v>0</v>
      </c>
      <c r="C703">
        <f>Formulas!C704</f>
        <v>0</v>
      </c>
      <c r="D703">
        <f>Formulas!AC704</f>
        <v>0</v>
      </c>
      <c r="E703">
        <f t="shared" si="10"/>
        <v>0</v>
      </c>
      <c r="F703">
        <f>COUNTIFS(Formulas!B$3:B$1000,'Stats for predictor'!B703,Formulas!C$3:C$1000,'Stats for predictor'!C703,Formulas!AC$3:AC$1000,4)</f>
        <v>0</v>
      </c>
      <c r="G703">
        <f>COUNTIFS(Formulas!B$3:B$1000,'Stats for predictor'!B703,Formulas!C$3:C$1000,'Stats for predictor'!C703,Formulas!AC$3:AC$1000,3)</f>
        <v>0</v>
      </c>
      <c r="H703">
        <f>COUNTIFS(Formulas!B$3:B$1000,'Stats for predictor'!B703,Formulas!C$3:C$1000,'Stats for predictor'!C703,Formulas!AC$3:AC$1000,2)</f>
        <v>0</v>
      </c>
      <c r="I703">
        <f>COUNTIFS(Formulas!B$3:B$1000,'Stats for predictor'!B703,Formulas!C$3:C$1000,'Stats for predictor'!C703,Formulas!AC$3:AC$1000,1)</f>
        <v>0</v>
      </c>
      <c r="J703">
        <f>COUNTIFS(Formulas!B$3:B$1000,'Stats for predictor'!B703,Formulas!C$3:C$1000,'Stats for predictor'!C703,Formulas!AC$3:AC$1000,0)</f>
        <v>888</v>
      </c>
      <c r="K703">
        <f>Formulas!P704</f>
        <v>0</v>
      </c>
      <c r="L703">
        <f>Formulas!R704</f>
        <v>0</v>
      </c>
      <c r="M703">
        <f>Formulas!T752</f>
        <v>0</v>
      </c>
      <c r="N703" s="15" t="e">
        <f>Formulas!V704</f>
        <v>#DIV/0!</v>
      </c>
      <c r="O703">
        <f>Formulas!U704</f>
        <v>0</v>
      </c>
      <c r="P703" s="15" t="e">
        <f>Formulas!W704</f>
        <v>#DIV/0!</v>
      </c>
    </row>
    <row r="704" spans="1:16">
      <c r="A704">
        <f>Formulas!A705</f>
        <v>0</v>
      </c>
      <c r="B704">
        <f>Formulas!B705</f>
        <v>0</v>
      </c>
      <c r="C704">
        <f>Formulas!C705</f>
        <v>0</v>
      </c>
      <c r="D704">
        <f>Formulas!AC705</f>
        <v>0</v>
      </c>
      <c r="E704">
        <f t="shared" si="10"/>
        <v>0</v>
      </c>
      <c r="F704">
        <f>COUNTIFS(Formulas!B$3:B$1000,'Stats for predictor'!B704,Formulas!C$3:C$1000,'Stats for predictor'!C704,Formulas!AC$3:AC$1000,4)</f>
        <v>0</v>
      </c>
      <c r="G704">
        <f>COUNTIFS(Formulas!B$3:B$1000,'Stats for predictor'!B704,Formulas!C$3:C$1000,'Stats for predictor'!C704,Formulas!AC$3:AC$1000,3)</f>
        <v>0</v>
      </c>
      <c r="H704">
        <f>COUNTIFS(Formulas!B$3:B$1000,'Stats for predictor'!B704,Formulas!C$3:C$1000,'Stats for predictor'!C704,Formulas!AC$3:AC$1000,2)</f>
        <v>0</v>
      </c>
      <c r="I704">
        <f>COUNTIFS(Formulas!B$3:B$1000,'Stats for predictor'!B704,Formulas!C$3:C$1000,'Stats for predictor'!C704,Formulas!AC$3:AC$1000,1)</f>
        <v>0</v>
      </c>
      <c r="J704">
        <f>COUNTIFS(Formulas!B$3:B$1000,'Stats for predictor'!B704,Formulas!C$3:C$1000,'Stats for predictor'!C704,Formulas!AC$3:AC$1000,0)</f>
        <v>888</v>
      </c>
      <c r="K704">
        <f>Formulas!P705</f>
        <v>0</v>
      </c>
      <c r="L704">
        <f>Formulas!R705</f>
        <v>0</v>
      </c>
      <c r="M704">
        <f>Formulas!T753</f>
        <v>0</v>
      </c>
      <c r="N704" s="15" t="e">
        <f>Formulas!V705</f>
        <v>#DIV/0!</v>
      </c>
      <c r="O704">
        <f>Formulas!U705</f>
        <v>0</v>
      </c>
      <c r="P704" s="15" t="e">
        <f>Formulas!W705</f>
        <v>#DIV/0!</v>
      </c>
    </row>
    <row r="705" spans="1:16">
      <c r="A705">
        <f>Formulas!A706</f>
        <v>0</v>
      </c>
      <c r="B705">
        <f>Formulas!B706</f>
        <v>0</v>
      </c>
      <c r="C705">
        <f>Formulas!C706</f>
        <v>0</v>
      </c>
      <c r="D705">
        <f>Formulas!AC706</f>
        <v>0</v>
      </c>
      <c r="E705">
        <f t="shared" si="10"/>
        <v>0</v>
      </c>
      <c r="F705">
        <f>COUNTIFS(Formulas!B$3:B$1000,'Stats for predictor'!B705,Formulas!C$3:C$1000,'Stats for predictor'!C705,Formulas!AC$3:AC$1000,4)</f>
        <v>0</v>
      </c>
      <c r="G705">
        <f>COUNTIFS(Formulas!B$3:B$1000,'Stats for predictor'!B705,Formulas!C$3:C$1000,'Stats for predictor'!C705,Formulas!AC$3:AC$1000,3)</f>
        <v>0</v>
      </c>
      <c r="H705">
        <f>COUNTIFS(Formulas!B$3:B$1000,'Stats for predictor'!B705,Formulas!C$3:C$1000,'Stats for predictor'!C705,Formulas!AC$3:AC$1000,2)</f>
        <v>0</v>
      </c>
      <c r="I705">
        <f>COUNTIFS(Formulas!B$3:B$1000,'Stats for predictor'!B705,Formulas!C$3:C$1000,'Stats for predictor'!C705,Formulas!AC$3:AC$1000,1)</f>
        <v>0</v>
      </c>
      <c r="J705">
        <f>COUNTIFS(Formulas!B$3:B$1000,'Stats for predictor'!B705,Formulas!C$3:C$1000,'Stats for predictor'!C705,Formulas!AC$3:AC$1000,0)</f>
        <v>888</v>
      </c>
      <c r="K705">
        <f>Formulas!P706</f>
        <v>0</v>
      </c>
      <c r="L705">
        <f>Formulas!R706</f>
        <v>0</v>
      </c>
      <c r="M705">
        <f>Formulas!T754</f>
        <v>0</v>
      </c>
      <c r="N705" s="15" t="e">
        <f>Formulas!V706</f>
        <v>#DIV/0!</v>
      </c>
      <c r="O705">
        <f>Formulas!U706</f>
        <v>0</v>
      </c>
      <c r="P705" s="15" t="e">
        <f>Formulas!W706</f>
        <v>#DIV/0!</v>
      </c>
    </row>
    <row r="706" spans="1:16">
      <c r="A706">
        <f>Formulas!A707</f>
        <v>0</v>
      </c>
      <c r="B706">
        <f>Formulas!B707</f>
        <v>0</v>
      </c>
      <c r="C706">
        <f>Formulas!C707</f>
        <v>0</v>
      </c>
      <c r="D706">
        <f>Formulas!AC707</f>
        <v>0</v>
      </c>
      <c r="E706">
        <f t="shared" si="10"/>
        <v>0</v>
      </c>
      <c r="F706">
        <f>COUNTIFS(Formulas!B$3:B$1000,'Stats for predictor'!B706,Formulas!C$3:C$1000,'Stats for predictor'!C706,Formulas!AC$3:AC$1000,4)</f>
        <v>0</v>
      </c>
      <c r="G706">
        <f>COUNTIFS(Formulas!B$3:B$1000,'Stats for predictor'!B706,Formulas!C$3:C$1000,'Stats for predictor'!C706,Formulas!AC$3:AC$1000,3)</f>
        <v>0</v>
      </c>
      <c r="H706">
        <f>COUNTIFS(Formulas!B$3:B$1000,'Stats for predictor'!B706,Formulas!C$3:C$1000,'Stats for predictor'!C706,Formulas!AC$3:AC$1000,2)</f>
        <v>0</v>
      </c>
      <c r="I706">
        <f>COUNTIFS(Formulas!B$3:B$1000,'Stats for predictor'!B706,Formulas!C$3:C$1000,'Stats for predictor'!C706,Formulas!AC$3:AC$1000,1)</f>
        <v>0</v>
      </c>
      <c r="J706">
        <f>COUNTIFS(Formulas!B$3:B$1000,'Stats for predictor'!B706,Formulas!C$3:C$1000,'Stats for predictor'!C706,Formulas!AC$3:AC$1000,0)</f>
        <v>888</v>
      </c>
      <c r="K706">
        <f>Formulas!P707</f>
        <v>0</v>
      </c>
      <c r="L706">
        <f>Formulas!R707</f>
        <v>0</v>
      </c>
      <c r="M706">
        <f>Formulas!T755</f>
        <v>0</v>
      </c>
      <c r="N706" s="15" t="e">
        <f>Formulas!V707</f>
        <v>#DIV/0!</v>
      </c>
      <c r="O706">
        <f>Formulas!U707</f>
        <v>0</v>
      </c>
      <c r="P706" s="15" t="e">
        <f>Formulas!W707</f>
        <v>#DIV/0!</v>
      </c>
    </row>
    <row r="707" spans="1:16">
      <c r="A707">
        <f>Formulas!A708</f>
        <v>0</v>
      </c>
      <c r="B707">
        <f>Formulas!B708</f>
        <v>0</v>
      </c>
      <c r="C707">
        <f>Formulas!C708</f>
        <v>0</v>
      </c>
      <c r="D707">
        <f>Formulas!AC708</f>
        <v>0</v>
      </c>
      <c r="E707">
        <f t="shared" ref="E707:E770" si="11">IF(F707&gt;0,4,IF(G707&gt;0,3,IF(H707&gt;0,2,IF(I707&gt;0,1,0))))</f>
        <v>0</v>
      </c>
      <c r="F707">
        <f>COUNTIFS(Formulas!B$3:B$1000,'Stats for predictor'!B707,Formulas!C$3:C$1000,'Stats for predictor'!C707,Formulas!AC$3:AC$1000,4)</f>
        <v>0</v>
      </c>
      <c r="G707">
        <f>COUNTIFS(Formulas!B$3:B$1000,'Stats for predictor'!B707,Formulas!C$3:C$1000,'Stats for predictor'!C707,Formulas!AC$3:AC$1000,3)</f>
        <v>0</v>
      </c>
      <c r="H707">
        <f>COUNTIFS(Formulas!B$3:B$1000,'Stats for predictor'!B707,Formulas!C$3:C$1000,'Stats for predictor'!C707,Formulas!AC$3:AC$1000,2)</f>
        <v>0</v>
      </c>
      <c r="I707">
        <f>COUNTIFS(Formulas!B$3:B$1000,'Stats for predictor'!B707,Formulas!C$3:C$1000,'Stats for predictor'!C707,Formulas!AC$3:AC$1000,1)</f>
        <v>0</v>
      </c>
      <c r="J707">
        <f>COUNTIFS(Formulas!B$3:B$1000,'Stats for predictor'!B707,Formulas!C$3:C$1000,'Stats for predictor'!C707,Formulas!AC$3:AC$1000,0)</f>
        <v>888</v>
      </c>
      <c r="K707">
        <f>Formulas!P708</f>
        <v>0</v>
      </c>
      <c r="L707">
        <f>Formulas!R708</f>
        <v>0</v>
      </c>
      <c r="M707">
        <f>Formulas!T756</f>
        <v>0</v>
      </c>
      <c r="N707" s="15" t="e">
        <f>Formulas!V708</f>
        <v>#DIV/0!</v>
      </c>
      <c r="O707">
        <f>Formulas!U708</f>
        <v>0</v>
      </c>
      <c r="P707" s="15" t="e">
        <f>Formulas!W708</f>
        <v>#DIV/0!</v>
      </c>
    </row>
    <row r="708" spans="1:16">
      <c r="A708">
        <f>Formulas!A709</f>
        <v>0</v>
      </c>
      <c r="B708">
        <f>Formulas!B709</f>
        <v>0</v>
      </c>
      <c r="C708">
        <f>Formulas!C709</f>
        <v>0</v>
      </c>
      <c r="D708">
        <f>Formulas!AC709</f>
        <v>0</v>
      </c>
      <c r="E708">
        <f t="shared" si="11"/>
        <v>0</v>
      </c>
      <c r="F708">
        <f>COUNTIFS(Formulas!B$3:B$1000,'Stats for predictor'!B708,Formulas!C$3:C$1000,'Stats for predictor'!C708,Formulas!AC$3:AC$1000,4)</f>
        <v>0</v>
      </c>
      <c r="G708">
        <f>COUNTIFS(Formulas!B$3:B$1000,'Stats for predictor'!B708,Formulas!C$3:C$1000,'Stats for predictor'!C708,Formulas!AC$3:AC$1000,3)</f>
        <v>0</v>
      </c>
      <c r="H708">
        <f>COUNTIFS(Formulas!B$3:B$1000,'Stats for predictor'!B708,Formulas!C$3:C$1000,'Stats for predictor'!C708,Formulas!AC$3:AC$1000,2)</f>
        <v>0</v>
      </c>
      <c r="I708">
        <f>COUNTIFS(Formulas!B$3:B$1000,'Stats for predictor'!B708,Formulas!C$3:C$1000,'Stats for predictor'!C708,Formulas!AC$3:AC$1000,1)</f>
        <v>0</v>
      </c>
      <c r="J708">
        <f>COUNTIFS(Formulas!B$3:B$1000,'Stats for predictor'!B708,Formulas!C$3:C$1000,'Stats for predictor'!C708,Formulas!AC$3:AC$1000,0)</f>
        <v>888</v>
      </c>
      <c r="K708">
        <f>Formulas!P709</f>
        <v>0</v>
      </c>
      <c r="L708">
        <f>Formulas!R709</f>
        <v>0</v>
      </c>
      <c r="M708">
        <f>Formulas!T757</f>
        <v>0</v>
      </c>
      <c r="N708" s="15" t="e">
        <f>Formulas!V709</f>
        <v>#DIV/0!</v>
      </c>
      <c r="O708">
        <f>Formulas!U709</f>
        <v>0</v>
      </c>
      <c r="P708" s="15" t="e">
        <f>Formulas!W709</f>
        <v>#DIV/0!</v>
      </c>
    </row>
    <row r="709" spans="1:16">
      <c r="A709">
        <f>Formulas!A710</f>
        <v>0</v>
      </c>
      <c r="B709">
        <f>Formulas!B710</f>
        <v>0</v>
      </c>
      <c r="C709">
        <f>Formulas!C710</f>
        <v>0</v>
      </c>
      <c r="D709">
        <f>Formulas!AC710</f>
        <v>0</v>
      </c>
      <c r="E709">
        <f t="shared" si="11"/>
        <v>0</v>
      </c>
      <c r="F709">
        <f>COUNTIFS(Formulas!B$3:B$1000,'Stats for predictor'!B709,Formulas!C$3:C$1000,'Stats for predictor'!C709,Formulas!AC$3:AC$1000,4)</f>
        <v>0</v>
      </c>
      <c r="G709">
        <f>COUNTIFS(Formulas!B$3:B$1000,'Stats for predictor'!B709,Formulas!C$3:C$1000,'Stats for predictor'!C709,Formulas!AC$3:AC$1000,3)</f>
        <v>0</v>
      </c>
      <c r="H709">
        <f>COUNTIFS(Formulas!B$3:B$1000,'Stats for predictor'!B709,Formulas!C$3:C$1000,'Stats for predictor'!C709,Formulas!AC$3:AC$1000,2)</f>
        <v>0</v>
      </c>
      <c r="I709">
        <f>COUNTIFS(Formulas!B$3:B$1000,'Stats for predictor'!B709,Formulas!C$3:C$1000,'Stats for predictor'!C709,Formulas!AC$3:AC$1000,1)</f>
        <v>0</v>
      </c>
      <c r="J709">
        <f>COUNTIFS(Formulas!B$3:B$1000,'Stats for predictor'!B709,Formulas!C$3:C$1000,'Stats for predictor'!C709,Formulas!AC$3:AC$1000,0)</f>
        <v>888</v>
      </c>
      <c r="K709">
        <f>Formulas!P710</f>
        <v>0</v>
      </c>
      <c r="L709">
        <f>Formulas!R710</f>
        <v>0</v>
      </c>
      <c r="M709">
        <f>Formulas!T758</f>
        <v>0</v>
      </c>
      <c r="N709" s="15" t="e">
        <f>Formulas!V710</f>
        <v>#DIV/0!</v>
      </c>
      <c r="O709">
        <f>Formulas!U710</f>
        <v>0</v>
      </c>
      <c r="P709" s="15" t="e">
        <f>Formulas!W710</f>
        <v>#DIV/0!</v>
      </c>
    </row>
    <row r="710" spans="1:16">
      <c r="A710">
        <f>Formulas!A711</f>
        <v>0</v>
      </c>
      <c r="B710">
        <f>Formulas!B711</f>
        <v>0</v>
      </c>
      <c r="C710">
        <f>Formulas!C711</f>
        <v>0</v>
      </c>
      <c r="D710">
        <f>Formulas!AC711</f>
        <v>0</v>
      </c>
      <c r="E710">
        <f t="shared" si="11"/>
        <v>0</v>
      </c>
      <c r="F710">
        <f>COUNTIFS(Formulas!B$3:B$1000,'Stats for predictor'!B710,Formulas!C$3:C$1000,'Stats for predictor'!C710,Formulas!AC$3:AC$1000,4)</f>
        <v>0</v>
      </c>
      <c r="G710">
        <f>COUNTIFS(Formulas!B$3:B$1000,'Stats for predictor'!B710,Formulas!C$3:C$1000,'Stats for predictor'!C710,Formulas!AC$3:AC$1000,3)</f>
        <v>0</v>
      </c>
      <c r="H710">
        <f>COUNTIFS(Formulas!B$3:B$1000,'Stats for predictor'!B710,Formulas!C$3:C$1000,'Stats for predictor'!C710,Formulas!AC$3:AC$1000,2)</f>
        <v>0</v>
      </c>
      <c r="I710">
        <f>COUNTIFS(Formulas!B$3:B$1000,'Stats for predictor'!B710,Formulas!C$3:C$1000,'Stats for predictor'!C710,Formulas!AC$3:AC$1000,1)</f>
        <v>0</v>
      </c>
      <c r="J710">
        <f>COUNTIFS(Formulas!B$3:B$1000,'Stats for predictor'!B710,Formulas!C$3:C$1000,'Stats for predictor'!C710,Formulas!AC$3:AC$1000,0)</f>
        <v>888</v>
      </c>
      <c r="K710">
        <f>Formulas!P711</f>
        <v>0</v>
      </c>
      <c r="L710">
        <f>Formulas!R711</f>
        <v>0</v>
      </c>
      <c r="M710">
        <f>Formulas!T759</f>
        <v>0</v>
      </c>
      <c r="N710" s="15" t="e">
        <f>Formulas!V711</f>
        <v>#DIV/0!</v>
      </c>
      <c r="O710">
        <f>Formulas!U711</f>
        <v>0</v>
      </c>
      <c r="P710" s="15" t="e">
        <f>Formulas!W711</f>
        <v>#DIV/0!</v>
      </c>
    </row>
    <row r="711" spans="1:16">
      <c r="A711">
        <f>Formulas!A712</f>
        <v>0</v>
      </c>
      <c r="B711">
        <f>Formulas!B712</f>
        <v>0</v>
      </c>
      <c r="C711">
        <f>Formulas!C712</f>
        <v>0</v>
      </c>
      <c r="D711">
        <f>Formulas!AC712</f>
        <v>0</v>
      </c>
      <c r="E711">
        <f t="shared" si="11"/>
        <v>0</v>
      </c>
      <c r="F711">
        <f>COUNTIFS(Formulas!B$3:B$1000,'Stats for predictor'!B711,Formulas!C$3:C$1000,'Stats for predictor'!C711,Formulas!AC$3:AC$1000,4)</f>
        <v>0</v>
      </c>
      <c r="G711">
        <f>COUNTIFS(Formulas!B$3:B$1000,'Stats for predictor'!B711,Formulas!C$3:C$1000,'Stats for predictor'!C711,Formulas!AC$3:AC$1000,3)</f>
        <v>0</v>
      </c>
      <c r="H711">
        <f>COUNTIFS(Formulas!B$3:B$1000,'Stats for predictor'!B711,Formulas!C$3:C$1000,'Stats for predictor'!C711,Formulas!AC$3:AC$1000,2)</f>
        <v>0</v>
      </c>
      <c r="I711">
        <f>COUNTIFS(Formulas!B$3:B$1000,'Stats for predictor'!B711,Formulas!C$3:C$1000,'Stats for predictor'!C711,Formulas!AC$3:AC$1000,1)</f>
        <v>0</v>
      </c>
      <c r="J711">
        <f>COUNTIFS(Formulas!B$3:B$1000,'Stats for predictor'!B711,Formulas!C$3:C$1000,'Stats for predictor'!C711,Formulas!AC$3:AC$1000,0)</f>
        <v>888</v>
      </c>
      <c r="K711">
        <f>Formulas!P712</f>
        <v>0</v>
      </c>
      <c r="L711">
        <f>Formulas!R712</f>
        <v>0</v>
      </c>
      <c r="M711">
        <f>Formulas!T760</f>
        <v>0</v>
      </c>
      <c r="N711" s="15" t="e">
        <f>Formulas!V712</f>
        <v>#DIV/0!</v>
      </c>
      <c r="O711">
        <f>Formulas!U712</f>
        <v>0</v>
      </c>
      <c r="P711" s="15" t="e">
        <f>Formulas!W712</f>
        <v>#DIV/0!</v>
      </c>
    </row>
    <row r="712" spans="1:16">
      <c r="A712">
        <f>Formulas!A713</f>
        <v>0</v>
      </c>
      <c r="B712">
        <f>Formulas!B713</f>
        <v>0</v>
      </c>
      <c r="C712">
        <f>Formulas!C713</f>
        <v>0</v>
      </c>
      <c r="D712">
        <f>Formulas!AC713</f>
        <v>0</v>
      </c>
      <c r="E712">
        <f t="shared" si="11"/>
        <v>0</v>
      </c>
      <c r="F712">
        <f>COUNTIFS(Formulas!B$3:B$1000,'Stats for predictor'!B712,Formulas!C$3:C$1000,'Stats for predictor'!C712,Formulas!AC$3:AC$1000,4)</f>
        <v>0</v>
      </c>
      <c r="G712">
        <f>COUNTIFS(Formulas!B$3:B$1000,'Stats for predictor'!B712,Formulas!C$3:C$1000,'Stats for predictor'!C712,Formulas!AC$3:AC$1000,3)</f>
        <v>0</v>
      </c>
      <c r="H712">
        <f>COUNTIFS(Formulas!B$3:B$1000,'Stats for predictor'!B712,Formulas!C$3:C$1000,'Stats for predictor'!C712,Formulas!AC$3:AC$1000,2)</f>
        <v>0</v>
      </c>
      <c r="I712">
        <f>COUNTIFS(Formulas!B$3:B$1000,'Stats for predictor'!B712,Formulas!C$3:C$1000,'Stats for predictor'!C712,Formulas!AC$3:AC$1000,1)</f>
        <v>0</v>
      </c>
      <c r="J712">
        <f>COUNTIFS(Formulas!B$3:B$1000,'Stats for predictor'!B712,Formulas!C$3:C$1000,'Stats for predictor'!C712,Formulas!AC$3:AC$1000,0)</f>
        <v>888</v>
      </c>
      <c r="K712">
        <f>Formulas!P713</f>
        <v>0</v>
      </c>
      <c r="L712">
        <f>Formulas!R713</f>
        <v>0</v>
      </c>
      <c r="M712">
        <f>Formulas!T761</f>
        <v>0</v>
      </c>
      <c r="N712" s="15" t="e">
        <f>Formulas!V713</f>
        <v>#DIV/0!</v>
      </c>
      <c r="O712">
        <f>Formulas!U713</f>
        <v>0</v>
      </c>
      <c r="P712" s="15" t="e">
        <f>Formulas!W713</f>
        <v>#DIV/0!</v>
      </c>
    </row>
    <row r="713" spans="1:16">
      <c r="A713">
        <f>Formulas!A714</f>
        <v>0</v>
      </c>
      <c r="B713">
        <f>Formulas!B714</f>
        <v>0</v>
      </c>
      <c r="C713">
        <f>Formulas!C714</f>
        <v>0</v>
      </c>
      <c r="D713">
        <f>Formulas!AC714</f>
        <v>0</v>
      </c>
      <c r="E713">
        <f t="shared" si="11"/>
        <v>0</v>
      </c>
      <c r="F713">
        <f>COUNTIFS(Formulas!B$3:B$1000,'Stats for predictor'!B713,Formulas!C$3:C$1000,'Stats for predictor'!C713,Formulas!AC$3:AC$1000,4)</f>
        <v>0</v>
      </c>
      <c r="G713">
        <f>COUNTIFS(Formulas!B$3:B$1000,'Stats for predictor'!B713,Formulas!C$3:C$1000,'Stats for predictor'!C713,Formulas!AC$3:AC$1000,3)</f>
        <v>0</v>
      </c>
      <c r="H713">
        <f>COUNTIFS(Formulas!B$3:B$1000,'Stats for predictor'!B713,Formulas!C$3:C$1000,'Stats for predictor'!C713,Formulas!AC$3:AC$1000,2)</f>
        <v>0</v>
      </c>
      <c r="I713">
        <f>COUNTIFS(Formulas!B$3:B$1000,'Stats for predictor'!B713,Formulas!C$3:C$1000,'Stats for predictor'!C713,Formulas!AC$3:AC$1000,1)</f>
        <v>0</v>
      </c>
      <c r="J713">
        <f>COUNTIFS(Formulas!B$3:B$1000,'Stats for predictor'!B713,Formulas!C$3:C$1000,'Stats for predictor'!C713,Formulas!AC$3:AC$1000,0)</f>
        <v>888</v>
      </c>
      <c r="K713">
        <f>Formulas!P714</f>
        <v>0</v>
      </c>
      <c r="L713">
        <f>Formulas!R714</f>
        <v>0</v>
      </c>
      <c r="M713">
        <f>Formulas!T762</f>
        <v>0</v>
      </c>
      <c r="N713" s="15" t="e">
        <f>Formulas!V714</f>
        <v>#DIV/0!</v>
      </c>
      <c r="O713">
        <f>Formulas!U714</f>
        <v>0</v>
      </c>
      <c r="P713" s="15" t="e">
        <f>Formulas!W714</f>
        <v>#DIV/0!</v>
      </c>
    </row>
    <row r="714" spans="1:16">
      <c r="A714">
        <f>Formulas!A715</f>
        <v>0</v>
      </c>
      <c r="B714">
        <f>Formulas!B715</f>
        <v>0</v>
      </c>
      <c r="C714">
        <f>Formulas!C715</f>
        <v>0</v>
      </c>
      <c r="D714">
        <f>Formulas!AC715</f>
        <v>0</v>
      </c>
      <c r="E714">
        <f t="shared" si="11"/>
        <v>0</v>
      </c>
      <c r="F714">
        <f>COUNTIFS(Formulas!B$3:B$1000,'Stats for predictor'!B714,Formulas!C$3:C$1000,'Stats for predictor'!C714,Formulas!AC$3:AC$1000,4)</f>
        <v>0</v>
      </c>
      <c r="G714">
        <f>COUNTIFS(Formulas!B$3:B$1000,'Stats for predictor'!B714,Formulas!C$3:C$1000,'Stats for predictor'!C714,Formulas!AC$3:AC$1000,3)</f>
        <v>0</v>
      </c>
      <c r="H714">
        <f>COUNTIFS(Formulas!B$3:B$1000,'Stats for predictor'!B714,Formulas!C$3:C$1000,'Stats for predictor'!C714,Formulas!AC$3:AC$1000,2)</f>
        <v>0</v>
      </c>
      <c r="I714">
        <f>COUNTIFS(Formulas!B$3:B$1000,'Stats for predictor'!B714,Formulas!C$3:C$1000,'Stats for predictor'!C714,Formulas!AC$3:AC$1000,1)</f>
        <v>0</v>
      </c>
      <c r="J714">
        <f>COUNTIFS(Formulas!B$3:B$1000,'Stats for predictor'!B714,Formulas!C$3:C$1000,'Stats for predictor'!C714,Formulas!AC$3:AC$1000,0)</f>
        <v>888</v>
      </c>
      <c r="K714">
        <f>Formulas!P715</f>
        <v>0</v>
      </c>
      <c r="L714">
        <f>Formulas!R715</f>
        <v>0</v>
      </c>
      <c r="M714">
        <f>Formulas!T763</f>
        <v>0</v>
      </c>
      <c r="N714" s="15" t="e">
        <f>Formulas!V715</f>
        <v>#DIV/0!</v>
      </c>
      <c r="O714">
        <f>Formulas!U715</f>
        <v>0</v>
      </c>
      <c r="P714" s="15" t="e">
        <f>Formulas!W715</f>
        <v>#DIV/0!</v>
      </c>
    </row>
    <row r="715" spans="1:16">
      <c r="A715">
        <f>Formulas!A716</f>
        <v>0</v>
      </c>
      <c r="B715">
        <f>Formulas!B716</f>
        <v>0</v>
      </c>
      <c r="C715">
        <f>Formulas!C716</f>
        <v>0</v>
      </c>
      <c r="D715">
        <f>Formulas!AC716</f>
        <v>0</v>
      </c>
      <c r="E715">
        <f t="shared" si="11"/>
        <v>0</v>
      </c>
      <c r="F715">
        <f>COUNTIFS(Formulas!B$3:B$1000,'Stats for predictor'!B715,Formulas!C$3:C$1000,'Stats for predictor'!C715,Formulas!AC$3:AC$1000,4)</f>
        <v>0</v>
      </c>
      <c r="G715">
        <f>COUNTIFS(Formulas!B$3:B$1000,'Stats for predictor'!B715,Formulas!C$3:C$1000,'Stats for predictor'!C715,Formulas!AC$3:AC$1000,3)</f>
        <v>0</v>
      </c>
      <c r="H715">
        <f>COUNTIFS(Formulas!B$3:B$1000,'Stats for predictor'!B715,Formulas!C$3:C$1000,'Stats for predictor'!C715,Formulas!AC$3:AC$1000,2)</f>
        <v>0</v>
      </c>
      <c r="I715">
        <f>COUNTIFS(Formulas!B$3:B$1000,'Stats for predictor'!B715,Formulas!C$3:C$1000,'Stats for predictor'!C715,Formulas!AC$3:AC$1000,1)</f>
        <v>0</v>
      </c>
      <c r="J715">
        <f>COUNTIFS(Formulas!B$3:B$1000,'Stats for predictor'!B715,Formulas!C$3:C$1000,'Stats for predictor'!C715,Formulas!AC$3:AC$1000,0)</f>
        <v>888</v>
      </c>
      <c r="K715">
        <f>Formulas!P716</f>
        <v>0</v>
      </c>
      <c r="L715">
        <f>Formulas!R716</f>
        <v>0</v>
      </c>
      <c r="M715">
        <f>Formulas!T764</f>
        <v>0</v>
      </c>
      <c r="N715" s="15" t="e">
        <f>Formulas!V716</f>
        <v>#DIV/0!</v>
      </c>
      <c r="O715">
        <f>Formulas!U716</f>
        <v>0</v>
      </c>
      <c r="P715" s="15" t="e">
        <f>Formulas!W716</f>
        <v>#DIV/0!</v>
      </c>
    </row>
    <row r="716" spans="1:16">
      <c r="A716">
        <f>Formulas!A717</f>
        <v>0</v>
      </c>
      <c r="B716">
        <f>Formulas!B717</f>
        <v>0</v>
      </c>
      <c r="C716">
        <f>Formulas!C717</f>
        <v>0</v>
      </c>
      <c r="D716">
        <f>Formulas!AC717</f>
        <v>0</v>
      </c>
      <c r="E716">
        <f t="shared" si="11"/>
        <v>0</v>
      </c>
      <c r="F716">
        <f>COUNTIFS(Formulas!B$3:B$1000,'Stats for predictor'!B716,Formulas!C$3:C$1000,'Stats for predictor'!C716,Formulas!AC$3:AC$1000,4)</f>
        <v>0</v>
      </c>
      <c r="G716">
        <f>COUNTIFS(Formulas!B$3:B$1000,'Stats for predictor'!B716,Formulas!C$3:C$1000,'Stats for predictor'!C716,Formulas!AC$3:AC$1000,3)</f>
        <v>0</v>
      </c>
      <c r="H716">
        <f>COUNTIFS(Formulas!B$3:B$1000,'Stats for predictor'!B716,Formulas!C$3:C$1000,'Stats for predictor'!C716,Formulas!AC$3:AC$1000,2)</f>
        <v>0</v>
      </c>
      <c r="I716">
        <f>COUNTIFS(Formulas!B$3:B$1000,'Stats for predictor'!B716,Formulas!C$3:C$1000,'Stats for predictor'!C716,Formulas!AC$3:AC$1000,1)</f>
        <v>0</v>
      </c>
      <c r="J716">
        <f>COUNTIFS(Formulas!B$3:B$1000,'Stats for predictor'!B716,Formulas!C$3:C$1000,'Stats for predictor'!C716,Formulas!AC$3:AC$1000,0)</f>
        <v>888</v>
      </c>
      <c r="K716">
        <f>Formulas!P717</f>
        <v>0</v>
      </c>
      <c r="L716">
        <f>Formulas!R717</f>
        <v>0</v>
      </c>
      <c r="M716">
        <f>Formulas!T765</f>
        <v>0</v>
      </c>
      <c r="N716" s="15" t="e">
        <f>Formulas!V717</f>
        <v>#DIV/0!</v>
      </c>
      <c r="O716">
        <f>Formulas!U717</f>
        <v>0</v>
      </c>
      <c r="P716" s="15" t="e">
        <f>Formulas!W717</f>
        <v>#DIV/0!</v>
      </c>
    </row>
    <row r="717" spans="1:16">
      <c r="A717">
        <f>Formulas!A718</f>
        <v>0</v>
      </c>
      <c r="B717">
        <f>Formulas!B718</f>
        <v>0</v>
      </c>
      <c r="C717">
        <f>Formulas!C718</f>
        <v>0</v>
      </c>
      <c r="D717">
        <f>Formulas!AC718</f>
        <v>0</v>
      </c>
      <c r="E717">
        <f t="shared" si="11"/>
        <v>0</v>
      </c>
      <c r="F717">
        <f>COUNTIFS(Formulas!B$3:B$1000,'Stats for predictor'!B717,Formulas!C$3:C$1000,'Stats for predictor'!C717,Formulas!AC$3:AC$1000,4)</f>
        <v>0</v>
      </c>
      <c r="G717">
        <f>COUNTIFS(Formulas!B$3:B$1000,'Stats for predictor'!B717,Formulas!C$3:C$1000,'Stats for predictor'!C717,Formulas!AC$3:AC$1000,3)</f>
        <v>0</v>
      </c>
      <c r="H717">
        <f>COUNTIFS(Formulas!B$3:B$1000,'Stats for predictor'!B717,Formulas!C$3:C$1000,'Stats for predictor'!C717,Formulas!AC$3:AC$1000,2)</f>
        <v>0</v>
      </c>
      <c r="I717">
        <f>COUNTIFS(Formulas!B$3:B$1000,'Stats for predictor'!B717,Formulas!C$3:C$1000,'Stats for predictor'!C717,Formulas!AC$3:AC$1000,1)</f>
        <v>0</v>
      </c>
      <c r="J717">
        <f>COUNTIFS(Formulas!B$3:B$1000,'Stats for predictor'!B717,Formulas!C$3:C$1000,'Stats for predictor'!C717,Formulas!AC$3:AC$1000,0)</f>
        <v>888</v>
      </c>
      <c r="K717">
        <f>Formulas!P718</f>
        <v>0</v>
      </c>
      <c r="L717">
        <f>Formulas!R718</f>
        <v>0</v>
      </c>
      <c r="M717">
        <f>Formulas!T766</f>
        <v>0</v>
      </c>
      <c r="N717" s="15" t="e">
        <f>Formulas!V718</f>
        <v>#DIV/0!</v>
      </c>
      <c r="O717">
        <f>Formulas!U718</f>
        <v>0</v>
      </c>
      <c r="P717" s="15" t="e">
        <f>Formulas!W718</f>
        <v>#DIV/0!</v>
      </c>
    </row>
    <row r="718" spans="1:16">
      <c r="A718">
        <f>Formulas!A719</f>
        <v>0</v>
      </c>
      <c r="B718">
        <f>Formulas!B719</f>
        <v>0</v>
      </c>
      <c r="C718">
        <f>Formulas!C719</f>
        <v>0</v>
      </c>
      <c r="D718">
        <f>Formulas!AC719</f>
        <v>0</v>
      </c>
      <c r="E718">
        <f t="shared" si="11"/>
        <v>0</v>
      </c>
      <c r="F718">
        <f>COUNTIFS(Formulas!B$3:B$1000,'Stats for predictor'!B718,Formulas!C$3:C$1000,'Stats for predictor'!C718,Formulas!AC$3:AC$1000,4)</f>
        <v>0</v>
      </c>
      <c r="G718">
        <f>COUNTIFS(Formulas!B$3:B$1000,'Stats for predictor'!B718,Formulas!C$3:C$1000,'Stats for predictor'!C718,Formulas!AC$3:AC$1000,3)</f>
        <v>0</v>
      </c>
      <c r="H718">
        <f>COUNTIFS(Formulas!B$3:B$1000,'Stats for predictor'!B718,Formulas!C$3:C$1000,'Stats for predictor'!C718,Formulas!AC$3:AC$1000,2)</f>
        <v>0</v>
      </c>
      <c r="I718">
        <f>COUNTIFS(Formulas!B$3:B$1000,'Stats for predictor'!B718,Formulas!C$3:C$1000,'Stats for predictor'!C718,Formulas!AC$3:AC$1000,1)</f>
        <v>0</v>
      </c>
      <c r="J718">
        <f>COUNTIFS(Formulas!B$3:B$1000,'Stats for predictor'!B718,Formulas!C$3:C$1000,'Stats for predictor'!C718,Formulas!AC$3:AC$1000,0)</f>
        <v>888</v>
      </c>
      <c r="K718">
        <f>Formulas!P719</f>
        <v>0</v>
      </c>
      <c r="L718">
        <f>Formulas!R719</f>
        <v>0</v>
      </c>
      <c r="M718">
        <f>Formulas!T767</f>
        <v>0</v>
      </c>
      <c r="N718" s="15" t="e">
        <f>Formulas!V719</f>
        <v>#DIV/0!</v>
      </c>
      <c r="O718">
        <f>Formulas!U719</f>
        <v>0</v>
      </c>
      <c r="P718" s="15" t="e">
        <f>Formulas!W719</f>
        <v>#DIV/0!</v>
      </c>
    </row>
    <row r="719" spans="1:16">
      <c r="A719">
        <f>Formulas!A720</f>
        <v>0</v>
      </c>
      <c r="B719">
        <f>Formulas!B720</f>
        <v>0</v>
      </c>
      <c r="C719">
        <f>Formulas!C720</f>
        <v>0</v>
      </c>
      <c r="D719">
        <f>Formulas!AC720</f>
        <v>0</v>
      </c>
      <c r="E719">
        <f t="shared" si="11"/>
        <v>0</v>
      </c>
      <c r="F719">
        <f>COUNTIFS(Formulas!B$3:B$1000,'Stats for predictor'!B719,Formulas!C$3:C$1000,'Stats for predictor'!C719,Formulas!AC$3:AC$1000,4)</f>
        <v>0</v>
      </c>
      <c r="G719">
        <f>COUNTIFS(Formulas!B$3:B$1000,'Stats for predictor'!B719,Formulas!C$3:C$1000,'Stats for predictor'!C719,Formulas!AC$3:AC$1000,3)</f>
        <v>0</v>
      </c>
      <c r="H719">
        <f>COUNTIFS(Formulas!B$3:B$1000,'Stats for predictor'!B719,Formulas!C$3:C$1000,'Stats for predictor'!C719,Formulas!AC$3:AC$1000,2)</f>
        <v>0</v>
      </c>
      <c r="I719">
        <f>COUNTIFS(Formulas!B$3:B$1000,'Stats for predictor'!B719,Formulas!C$3:C$1000,'Stats for predictor'!C719,Formulas!AC$3:AC$1000,1)</f>
        <v>0</v>
      </c>
      <c r="J719">
        <f>COUNTIFS(Formulas!B$3:B$1000,'Stats for predictor'!B719,Formulas!C$3:C$1000,'Stats for predictor'!C719,Formulas!AC$3:AC$1000,0)</f>
        <v>888</v>
      </c>
      <c r="K719">
        <f>Formulas!P720</f>
        <v>0</v>
      </c>
      <c r="L719">
        <f>Formulas!R720</f>
        <v>0</v>
      </c>
      <c r="M719">
        <f>Formulas!T768</f>
        <v>0</v>
      </c>
      <c r="N719" s="15" t="e">
        <f>Formulas!V720</f>
        <v>#DIV/0!</v>
      </c>
      <c r="O719">
        <f>Formulas!U720</f>
        <v>0</v>
      </c>
      <c r="P719" s="15" t="e">
        <f>Formulas!W720</f>
        <v>#DIV/0!</v>
      </c>
    </row>
    <row r="720" spans="1:16">
      <c r="A720">
        <f>Formulas!A721</f>
        <v>0</v>
      </c>
      <c r="B720">
        <f>Formulas!B721</f>
        <v>0</v>
      </c>
      <c r="C720">
        <f>Formulas!C721</f>
        <v>0</v>
      </c>
      <c r="D720">
        <f>Formulas!AC721</f>
        <v>0</v>
      </c>
      <c r="E720">
        <f t="shared" si="11"/>
        <v>0</v>
      </c>
      <c r="F720">
        <f>COUNTIFS(Formulas!B$3:B$1000,'Stats for predictor'!B720,Formulas!C$3:C$1000,'Stats for predictor'!C720,Formulas!AC$3:AC$1000,4)</f>
        <v>0</v>
      </c>
      <c r="G720">
        <f>COUNTIFS(Formulas!B$3:B$1000,'Stats for predictor'!B720,Formulas!C$3:C$1000,'Stats for predictor'!C720,Formulas!AC$3:AC$1000,3)</f>
        <v>0</v>
      </c>
      <c r="H720">
        <f>COUNTIFS(Formulas!B$3:B$1000,'Stats for predictor'!B720,Formulas!C$3:C$1000,'Stats for predictor'!C720,Formulas!AC$3:AC$1000,2)</f>
        <v>0</v>
      </c>
      <c r="I720">
        <f>COUNTIFS(Formulas!B$3:B$1000,'Stats for predictor'!B720,Formulas!C$3:C$1000,'Stats for predictor'!C720,Formulas!AC$3:AC$1000,1)</f>
        <v>0</v>
      </c>
      <c r="J720">
        <f>COUNTIFS(Formulas!B$3:B$1000,'Stats for predictor'!B720,Formulas!C$3:C$1000,'Stats for predictor'!C720,Formulas!AC$3:AC$1000,0)</f>
        <v>888</v>
      </c>
      <c r="K720">
        <f>Formulas!P721</f>
        <v>0</v>
      </c>
      <c r="L720">
        <f>Formulas!R721</f>
        <v>0</v>
      </c>
      <c r="M720">
        <f>Formulas!T769</f>
        <v>0</v>
      </c>
      <c r="N720" s="15" t="e">
        <f>Formulas!V721</f>
        <v>#DIV/0!</v>
      </c>
      <c r="O720">
        <f>Formulas!U721</f>
        <v>0</v>
      </c>
      <c r="P720" s="15" t="e">
        <f>Formulas!W721</f>
        <v>#DIV/0!</v>
      </c>
    </row>
    <row r="721" spans="1:16">
      <c r="A721">
        <f>Formulas!A722</f>
        <v>0</v>
      </c>
      <c r="B721">
        <f>Formulas!B722</f>
        <v>0</v>
      </c>
      <c r="C721">
        <f>Formulas!C722</f>
        <v>0</v>
      </c>
      <c r="D721">
        <f>Formulas!AC722</f>
        <v>0</v>
      </c>
      <c r="E721">
        <f t="shared" si="11"/>
        <v>0</v>
      </c>
      <c r="F721">
        <f>COUNTIFS(Formulas!B$3:B$1000,'Stats for predictor'!B721,Formulas!C$3:C$1000,'Stats for predictor'!C721,Formulas!AC$3:AC$1000,4)</f>
        <v>0</v>
      </c>
      <c r="G721">
        <f>COUNTIFS(Formulas!B$3:B$1000,'Stats for predictor'!B721,Formulas!C$3:C$1000,'Stats for predictor'!C721,Formulas!AC$3:AC$1000,3)</f>
        <v>0</v>
      </c>
      <c r="H721">
        <f>COUNTIFS(Formulas!B$3:B$1000,'Stats for predictor'!B721,Formulas!C$3:C$1000,'Stats for predictor'!C721,Formulas!AC$3:AC$1000,2)</f>
        <v>0</v>
      </c>
      <c r="I721">
        <f>COUNTIFS(Formulas!B$3:B$1000,'Stats for predictor'!B721,Formulas!C$3:C$1000,'Stats for predictor'!C721,Formulas!AC$3:AC$1000,1)</f>
        <v>0</v>
      </c>
      <c r="J721">
        <f>COUNTIFS(Formulas!B$3:B$1000,'Stats for predictor'!B721,Formulas!C$3:C$1000,'Stats for predictor'!C721,Formulas!AC$3:AC$1000,0)</f>
        <v>888</v>
      </c>
      <c r="K721">
        <f>Formulas!P722</f>
        <v>0</v>
      </c>
      <c r="L721">
        <f>Formulas!R722</f>
        <v>0</v>
      </c>
      <c r="M721">
        <f>Formulas!T770</f>
        <v>0</v>
      </c>
      <c r="N721" s="15" t="e">
        <f>Formulas!V722</f>
        <v>#DIV/0!</v>
      </c>
      <c r="O721">
        <f>Formulas!U722</f>
        <v>0</v>
      </c>
      <c r="P721" s="15" t="e">
        <f>Formulas!W722</f>
        <v>#DIV/0!</v>
      </c>
    </row>
    <row r="722" spans="1:16">
      <c r="A722">
        <f>Formulas!A723</f>
        <v>0</v>
      </c>
      <c r="B722">
        <f>Formulas!B723</f>
        <v>0</v>
      </c>
      <c r="C722">
        <f>Formulas!C723</f>
        <v>0</v>
      </c>
      <c r="D722">
        <f>Formulas!AC723</f>
        <v>0</v>
      </c>
      <c r="E722">
        <f t="shared" si="11"/>
        <v>0</v>
      </c>
      <c r="F722">
        <f>COUNTIFS(Formulas!B$3:B$1000,'Stats for predictor'!B722,Formulas!C$3:C$1000,'Stats for predictor'!C722,Formulas!AC$3:AC$1000,4)</f>
        <v>0</v>
      </c>
      <c r="G722">
        <f>COUNTIFS(Formulas!B$3:B$1000,'Stats for predictor'!B722,Formulas!C$3:C$1000,'Stats for predictor'!C722,Formulas!AC$3:AC$1000,3)</f>
        <v>0</v>
      </c>
      <c r="H722">
        <f>COUNTIFS(Formulas!B$3:B$1000,'Stats for predictor'!B722,Formulas!C$3:C$1000,'Stats for predictor'!C722,Formulas!AC$3:AC$1000,2)</f>
        <v>0</v>
      </c>
      <c r="I722">
        <f>COUNTIFS(Formulas!B$3:B$1000,'Stats for predictor'!B722,Formulas!C$3:C$1000,'Stats for predictor'!C722,Formulas!AC$3:AC$1000,1)</f>
        <v>0</v>
      </c>
      <c r="J722">
        <f>COUNTIFS(Formulas!B$3:B$1000,'Stats for predictor'!B722,Formulas!C$3:C$1000,'Stats for predictor'!C722,Formulas!AC$3:AC$1000,0)</f>
        <v>888</v>
      </c>
      <c r="K722">
        <f>Formulas!P723</f>
        <v>0</v>
      </c>
      <c r="L722">
        <f>Formulas!R723</f>
        <v>0</v>
      </c>
      <c r="M722">
        <f>Formulas!T771</f>
        <v>0</v>
      </c>
      <c r="N722" s="15" t="e">
        <f>Formulas!V723</f>
        <v>#DIV/0!</v>
      </c>
      <c r="O722">
        <f>Formulas!U723</f>
        <v>0</v>
      </c>
      <c r="P722" s="15" t="e">
        <f>Formulas!W723</f>
        <v>#DIV/0!</v>
      </c>
    </row>
    <row r="723" spans="1:16">
      <c r="A723">
        <f>Formulas!A724</f>
        <v>0</v>
      </c>
      <c r="B723">
        <f>Formulas!B724</f>
        <v>0</v>
      </c>
      <c r="C723">
        <f>Formulas!C724</f>
        <v>0</v>
      </c>
      <c r="D723">
        <f>Formulas!AC724</f>
        <v>0</v>
      </c>
      <c r="E723">
        <f t="shared" si="11"/>
        <v>0</v>
      </c>
      <c r="F723">
        <f>COUNTIFS(Formulas!B$3:B$1000,'Stats for predictor'!B723,Formulas!C$3:C$1000,'Stats for predictor'!C723,Formulas!AC$3:AC$1000,4)</f>
        <v>0</v>
      </c>
      <c r="G723">
        <f>COUNTIFS(Formulas!B$3:B$1000,'Stats for predictor'!B723,Formulas!C$3:C$1000,'Stats for predictor'!C723,Formulas!AC$3:AC$1000,3)</f>
        <v>0</v>
      </c>
      <c r="H723">
        <f>COUNTIFS(Formulas!B$3:B$1000,'Stats for predictor'!B723,Formulas!C$3:C$1000,'Stats for predictor'!C723,Formulas!AC$3:AC$1000,2)</f>
        <v>0</v>
      </c>
      <c r="I723">
        <f>COUNTIFS(Formulas!B$3:B$1000,'Stats for predictor'!B723,Formulas!C$3:C$1000,'Stats for predictor'!C723,Formulas!AC$3:AC$1000,1)</f>
        <v>0</v>
      </c>
      <c r="J723">
        <f>COUNTIFS(Formulas!B$3:B$1000,'Stats for predictor'!B723,Formulas!C$3:C$1000,'Stats for predictor'!C723,Formulas!AC$3:AC$1000,0)</f>
        <v>888</v>
      </c>
      <c r="K723">
        <f>Formulas!P724</f>
        <v>0</v>
      </c>
      <c r="L723">
        <f>Formulas!R724</f>
        <v>0</v>
      </c>
      <c r="M723">
        <f>Formulas!T772</f>
        <v>0</v>
      </c>
      <c r="N723" s="15" t="e">
        <f>Formulas!V724</f>
        <v>#DIV/0!</v>
      </c>
      <c r="O723">
        <f>Formulas!U724</f>
        <v>0</v>
      </c>
      <c r="P723" s="15" t="e">
        <f>Formulas!W724</f>
        <v>#DIV/0!</v>
      </c>
    </row>
    <row r="724" spans="1:16">
      <c r="A724">
        <f>Formulas!A725</f>
        <v>0</v>
      </c>
      <c r="B724">
        <f>Formulas!B725</f>
        <v>0</v>
      </c>
      <c r="C724">
        <f>Formulas!C725</f>
        <v>0</v>
      </c>
      <c r="D724">
        <f>Formulas!AC725</f>
        <v>0</v>
      </c>
      <c r="E724">
        <f t="shared" si="11"/>
        <v>0</v>
      </c>
      <c r="F724">
        <f>COUNTIFS(Formulas!B$3:B$1000,'Stats for predictor'!B724,Formulas!C$3:C$1000,'Stats for predictor'!C724,Formulas!AC$3:AC$1000,4)</f>
        <v>0</v>
      </c>
      <c r="G724">
        <f>COUNTIFS(Formulas!B$3:B$1000,'Stats for predictor'!B724,Formulas!C$3:C$1000,'Stats for predictor'!C724,Formulas!AC$3:AC$1000,3)</f>
        <v>0</v>
      </c>
      <c r="H724">
        <f>COUNTIFS(Formulas!B$3:B$1000,'Stats for predictor'!B724,Formulas!C$3:C$1000,'Stats for predictor'!C724,Formulas!AC$3:AC$1000,2)</f>
        <v>0</v>
      </c>
      <c r="I724">
        <f>COUNTIFS(Formulas!B$3:B$1000,'Stats for predictor'!B724,Formulas!C$3:C$1000,'Stats for predictor'!C724,Formulas!AC$3:AC$1000,1)</f>
        <v>0</v>
      </c>
      <c r="J724">
        <f>COUNTIFS(Formulas!B$3:B$1000,'Stats for predictor'!B724,Formulas!C$3:C$1000,'Stats for predictor'!C724,Formulas!AC$3:AC$1000,0)</f>
        <v>888</v>
      </c>
      <c r="K724">
        <f>Formulas!P725</f>
        <v>0</v>
      </c>
      <c r="L724">
        <f>Formulas!R725</f>
        <v>0</v>
      </c>
      <c r="M724">
        <f>Formulas!T773</f>
        <v>0</v>
      </c>
      <c r="N724" s="15" t="e">
        <f>Formulas!V725</f>
        <v>#DIV/0!</v>
      </c>
      <c r="O724">
        <f>Formulas!U725</f>
        <v>0</v>
      </c>
      <c r="P724" s="15" t="e">
        <f>Formulas!W725</f>
        <v>#DIV/0!</v>
      </c>
    </row>
    <row r="725" spans="1:16">
      <c r="A725">
        <f>Formulas!A726</f>
        <v>0</v>
      </c>
      <c r="B725">
        <f>Formulas!B726</f>
        <v>0</v>
      </c>
      <c r="C725">
        <f>Formulas!C726</f>
        <v>0</v>
      </c>
      <c r="D725">
        <f>Formulas!AC726</f>
        <v>0</v>
      </c>
      <c r="E725">
        <f t="shared" si="11"/>
        <v>0</v>
      </c>
      <c r="F725">
        <f>COUNTIFS(Formulas!B$3:B$1000,'Stats for predictor'!B725,Formulas!C$3:C$1000,'Stats for predictor'!C725,Formulas!AC$3:AC$1000,4)</f>
        <v>0</v>
      </c>
      <c r="G725">
        <f>COUNTIFS(Formulas!B$3:B$1000,'Stats for predictor'!B725,Formulas!C$3:C$1000,'Stats for predictor'!C725,Formulas!AC$3:AC$1000,3)</f>
        <v>0</v>
      </c>
      <c r="H725">
        <f>COUNTIFS(Formulas!B$3:B$1000,'Stats for predictor'!B725,Formulas!C$3:C$1000,'Stats for predictor'!C725,Formulas!AC$3:AC$1000,2)</f>
        <v>0</v>
      </c>
      <c r="I725">
        <f>COUNTIFS(Formulas!B$3:B$1000,'Stats for predictor'!B725,Formulas!C$3:C$1000,'Stats for predictor'!C725,Formulas!AC$3:AC$1000,1)</f>
        <v>0</v>
      </c>
      <c r="J725">
        <f>COUNTIFS(Formulas!B$3:B$1000,'Stats for predictor'!B725,Formulas!C$3:C$1000,'Stats for predictor'!C725,Formulas!AC$3:AC$1000,0)</f>
        <v>888</v>
      </c>
      <c r="K725">
        <f>Formulas!P726</f>
        <v>0</v>
      </c>
      <c r="L725">
        <f>Formulas!R726</f>
        <v>0</v>
      </c>
      <c r="M725">
        <f>Formulas!T774</f>
        <v>0</v>
      </c>
      <c r="N725" s="15" t="e">
        <f>Formulas!V726</f>
        <v>#DIV/0!</v>
      </c>
      <c r="O725">
        <f>Formulas!U726</f>
        <v>0</v>
      </c>
      <c r="P725" s="15" t="e">
        <f>Formulas!W726</f>
        <v>#DIV/0!</v>
      </c>
    </row>
    <row r="726" spans="1:16">
      <c r="A726">
        <f>Formulas!A727</f>
        <v>0</v>
      </c>
      <c r="B726">
        <f>Formulas!B727</f>
        <v>0</v>
      </c>
      <c r="C726">
        <f>Formulas!C727</f>
        <v>0</v>
      </c>
      <c r="D726">
        <f>Formulas!AC727</f>
        <v>0</v>
      </c>
      <c r="E726">
        <f t="shared" si="11"/>
        <v>0</v>
      </c>
      <c r="F726">
        <f>COUNTIFS(Formulas!B$3:B$1000,'Stats for predictor'!B726,Formulas!C$3:C$1000,'Stats for predictor'!C726,Formulas!AC$3:AC$1000,4)</f>
        <v>0</v>
      </c>
      <c r="G726">
        <f>COUNTIFS(Formulas!B$3:B$1000,'Stats for predictor'!B726,Formulas!C$3:C$1000,'Stats for predictor'!C726,Formulas!AC$3:AC$1000,3)</f>
        <v>0</v>
      </c>
      <c r="H726">
        <f>COUNTIFS(Formulas!B$3:B$1000,'Stats for predictor'!B726,Formulas!C$3:C$1000,'Stats for predictor'!C726,Formulas!AC$3:AC$1000,2)</f>
        <v>0</v>
      </c>
      <c r="I726">
        <f>COUNTIFS(Formulas!B$3:B$1000,'Stats for predictor'!B726,Formulas!C$3:C$1000,'Stats for predictor'!C726,Formulas!AC$3:AC$1000,1)</f>
        <v>0</v>
      </c>
      <c r="J726">
        <f>COUNTIFS(Formulas!B$3:B$1000,'Stats for predictor'!B726,Formulas!C$3:C$1000,'Stats for predictor'!C726,Formulas!AC$3:AC$1000,0)</f>
        <v>888</v>
      </c>
      <c r="K726">
        <f>Formulas!P727</f>
        <v>0</v>
      </c>
      <c r="L726">
        <f>Formulas!R727</f>
        <v>0</v>
      </c>
      <c r="M726">
        <f>Formulas!T775</f>
        <v>0</v>
      </c>
      <c r="N726" s="15" t="e">
        <f>Formulas!V727</f>
        <v>#DIV/0!</v>
      </c>
      <c r="O726">
        <f>Formulas!U727</f>
        <v>0</v>
      </c>
      <c r="P726" s="15" t="e">
        <f>Formulas!W727</f>
        <v>#DIV/0!</v>
      </c>
    </row>
    <row r="727" spans="1:16">
      <c r="A727">
        <f>Formulas!A728</f>
        <v>0</v>
      </c>
      <c r="B727">
        <f>Formulas!B728</f>
        <v>0</v>
      </c>
      <c r="C727">
        <f>Formulas!C728</f>
        <v>0</v>
      </c>
      <c r="D727">
        <f>Formulas!AC728</f>
        <v>0</v>
      </c>
      <c r="E727">
        <f t="shared" si="11"/>
        <v>0</v>
      </c>
      <c r="F727">
        <f>COUNTIFS(Formulas!B$3:B$1000,'Stats for predictor'!B727,Formulas!C$3:C$1000,'Stats for predictor'!C727,Formulas!AC$3:AC$1000,4)</f>
        <v>0</v>
      </c>
      <c r="G727">
        <f>COUNTIFS(Formulas!B$3:B$1000,'Stats for predictor'!B727,Formulas!C$3:C$1000,'Stats for predictor'!C727,Formulas!AC$3:AC$1000,3)</f>
        <v>0</v>
      </c>
      <c r="H727">
        <f>COUNTIFS(Formulas!B$3:B$1000,'Stats for predictor'!B727,Formulas!C$3:C$1000,'Stats for predictor'!C727,Formulas!AC$3:AC$1000,2)</f>
        <v>0</v>
      </c>
      <c r="I727">
        <f>COUNTIFS(Formulas!B$3:B$1000,'Stats for predictor'!B727,Formulas!C$3:C$1000,'Stats for predictor'!C727,Formulas!AC$3:AC$1000,1)</f>
        <v>0</v>
      </c>
      <c r="J727">
        <f>COUNTIFS(Formulas!B$3:B$1000,'Stats for predictor'!B727,Formulas!C$3:C$1000,'Stats for predictor'!C727,Formulas!AC$3:AC$1000,0)</f>
        <v>888</v>
      </c>
      <c r="K727">
        <f>Formulas!P728</f>
        <v>0</v>
      </c>
      <c r="L727">
        <f>Formulas!R728</f>
        <v>0</v>
      </c>
      <c r="M727">
        <f>Formulas!T776</f>
        <v>0</v>
      </c>
      <c r="N727" s="15" t="e">
        <f>Formulas!V728</f>
        <v>#DIV/0!</v>
      </c>
      <c r="O727">
        <f>Formulas!U728</f>
        <v>0</v>
      </c>
      <c r="P727" s="15" t="e">
        <f>Formulas!W728</f>
        <v>#DIV/0!</v>
      </c>
    </row>
    <row r="728" spans="1:16">
      <c r="A728">
        <f>Formulas!A729</f>
        <v>0</v>
      </c>
      <c r="B728">
        <f>Formulas!B729</f>
        <v>0</v>
      </c>
      <c r="C728">
        <f>Formulas!C729</f>
        <v>0</v>
      </c>
      <c r="D728">
        <f>Formulas!AC729</f>
        <v>0</v>
      </c>
      <c r="E728">
        <f t="shared" si="11"/>
        <v>0</v>
      </c>
      <c r="F728">
        <f>COUNTIFS(Formulas!B$3:B$1000,'Stats for predictor'!B728,Formulas!C$3:C$1000,'Stats for predictor'!C728,Formulas!AC$3:AC$1000,4)</f>
        <v>0</v>
      </c>
      <c r="G728">
        <f>COUNTIFS(Formulas!B$3:B$1000,'Stats for predictor'!B728,Formulas!C$3:C$1000,'Stats for predictor'!C728,Formulas!AC$3:AC$1000,3)</f>
        <v>0</v>
      </c>
      <c r="H728">
        <f>COUNTIFS(Formulas!B$3:B$1000,'Stats for predictor'!B728,Formulas!C$3:C$1000,'Stats for predictor'!C728,Formulas!AC$3:AC$1000,2)</f>
        <v>0</v>
      </c>
      <c r="I728">
        <f>COUNTIFS(Formulas!B$3:B$1000,'Stats for predictor'!B728,Formulas!C$3:C$1000,'Stats for predictor'!C728,Formulas!AC$3:AC$1000,1)</f>
        <v>0</v>
      </c>
      <c r="J728">
        <f>COUNTIFS(Formulas!B$3:B$1000,'Stats for predictor'!B728,Formulas!C$3:C$1000,'Stats for predictor'!C728,Formulas!AC$3:AC$1000,0)</f>
        <v>888</v>
      </c>
      <c r="K728">
        <f>Formulas!P729</f>
        <v>0</v>
      </c>
      <c r="L728">
        <f>Formulas!R729</f>
        <v>0</v>
      </c>
      <c r="M728">
        <f>Formulas!T777</f>
        <v>0</v>
      </c>
      <c r="N728" s="15" t="e">
        <f>Formulas!V729</f>
        <v>#DIV/0!</v>
      </c>
      <c r="O728">
        <f>Formulas!U729</f>
        <v>0</v>
      </c>
      <c r="P728" s="15" t="e">
        <f>Formulas!W729</f>
        <v>#DIV/0!</v>
      </c>
    </row>
    <row r="729" spans="1:16">
      <c r="A729">
        <f>Formulas!A730</f>
        <v>0</v>
      </c>
      <c r="B729">
        <f>Formulas!B730</f>
        <v>0</v>
      </c>
      <c r="C729">
        <f>Formulas!C730</f>
        <v>0</v>
      </c>
      <c r="D729">
        <f>Formulas!AC730</f>
        <v>0</v>
      </c>
      <c r="E729">
        <f t="shared" si="11"/>
        <v>0</v>
      </c>
      <c r="F729">
        <f>COUNTIFS(Formulas!B$3:B$1000,'Stats for predictor'!B729,Formulas!C$3:C$1000,'Stats for predictor'!C729,Formulas!AC$3:AC$1000,4)</f>
        <v>0</v>
      </c>
      <c r="G729">
        <f>COUNTIFS(Formulas!B$3:B$1000,'Stats for predictor'!B729,Formulas!C$3:C$1000,'Stats for predictor'!C729,Formulas!AC$3:AC$1000,3)</f>
        <v>0</v>
      </c>
      <c r="H729">
        <f>COUNTIFS(Formulas!B$3:B$1000,'Stats for predictor'!B729,Formulas!C$3:C$1000,'Stats for predictor'!C729,Formulas!AC$3:AC$1000,2)</f>
        <v>0</v>
      </c>
      <c r="I729">
        <f>COUNTIFS(Formulas!B$3:B$1000,'Stats for predictor'!B729,Formulas!C$3:C$1000,'Stats for predictor'!C729,Formulas!AC$3:AC$1000,1)</f>
        <v>0</v>
      </c>
      <c r="J729">
        <f>COUNTIFS(Formulas!B$3:B$1000,'Stats for predictor'!B729,Formulas!C$3:C$1000,'Stats for predictor'!C729,Formulas!AC$3:AC$1000,0)</f>
        <v>888</v>
      </c>
      <c r="K729">
        <f>Formulas!P730</f>
        <v>0</v>
      </c>
      <c r="L729">
        <f>Formulas!R730</f>
        <v>0</v>
      </c>
      <c r="M729">
        <f>Formulas!T778</f>
        <v>0</v>
      </c>
      <c r="N729" s="15" t="e">
        <f>Formulas!V730</f>
        <v>#DIV/0!</v>
      </c>
      <c r="O729">
        <f>Formulas!U730</f>
        <v>0</v>
      </c>
      <c r="P729" s="15" t="e">
        <f>Formulas!W730</f>
        <v>#DIV/0!</v>
      </c>
    </row>
    <row r="730" spans="1:16">
      <c r="A730">
        <f>Formulas!A731</f>
        <v>0</v>
      </c>
      <c r="B730">
        <f>Formulas!B731</f>
        <v>0</v>
      </c>
      <c r="C730">
        <f>Formulas!C731</f>
        <v>0</v>
      </c>
      <c r="D730">
        <f>Formulas!AC731</f>
        <v>0</v>
      </c>
      <c r="E730">
        <f t="shared" si="11"/>
        <v>0</v>
      </c>
      <c r="F730">
        <f>COUNTIFS(Formulas!B$3:B$1000,'Stats for predictor'!B730,Formulas!C$3:C$1000,'Stats for predictor'!C730,Formulas!AC$3:AC$1000,4)</f>
        <v>0</v>
      </c>
      <c r="G730">
        <f>COUNTIFS(Formulas!B$3:B$1000,'Stats for predictor'!B730,Formulas!C$3:C$1000,'Stats for predictor'!C730,Formulas!AC$3:AC$1000,3)</f>
        <v>0</v>
      </c>
      <c r="H730">
        <f>COUNTIFS(Formulas!B$3:B$1000,'Stats for predictor'!B730,Formulas!C$3:C$1000,'Stats for predictor'!C730,Formulas!AC$3:AC$1000,2)</f>
        <v>0</v>
      </c>
      <c r="I730">
        <f>COUNTIFS(Formulas!B$3:B$1000,'Stats for predictor'!B730,Formulas!C$3:C$1000,'Stats for predictor'!C730,Formulas!AC$3:AC$1000,1)</f>
        <v>0</v>
      </c>
      <c r="J730">
        <f>COUNTIFS(Formulas!B$3:B$1000,'Stats for predictor'!B730,Formulas!C$3:C$1000,'Stats for predictor'!C730,Formulas!AC$3:AC$1000,0)</f>
        <v>888</v>
      </c>
      <c r="K730">
        <f>Formulas!P731</f>
        <v>0</v>
      </c>
      <c r="L730">
        <f>Formulas!R731</f>
        <v>0</v>
      </c>
      <c r="M730">
        <f>Formulas!T779</f>
        <v>0</v>
      </c>
      <c r="N730" s="15" t="e">
        <f>Formulas!V731</f>
        <v>#DIV/0!</v>
      </c>
      <c r="O730">
        <f>Formulas!U731</f>
        <v>0</v>
      </c>
      <c r="P730" s="15" t="e">
        <f>Formulas!W731</f>
        <v>#DIV/0!</v>
      </c>
    </row>
    <row r="731" spans="1:16">
      <c r="A731">
        <f>Formulas!A732</f>
        <v>0</v>
      </c>
      <c r="B731">
        <f>Formulas!B732</f>
        <v>0</v>
      </c>
      <c r="C731">
        <f>Formulas!C732</f>
        <v>0</v>
      </c>
      <c r="D731">
        <f>Formulas!AC732</f>
        <v>0</v>
      </c>
      <c r="E731">
        <f t="shared" si="11"/>
        <v>0</v>
      </c>
      <c r="F731">
        <f>COUNTIFS(Formulas!B$3:B$1000,'Stats for predictor'!B731,Formulas!C$3:C$1000,'Stats for predictor'!C731,Formulas!AC$3:AC$1000,4)</f>
        <v>0</v>
      </c>
      <c r="G731">
        <f>COUNTIFS(Formulas!B$3:B$1000,'Stats for predictor'!B731,Formulas!C$3:C$1000,'Stats for predictor'!C731,Formulas!AC$3:AC$1000,3)</f>
        <v>0</v>
      </c>
      <c r="H731">
        <f>COUNTIFS(Formulas!B$3:B$1000,'Stats for predictor'!B731,Formulas!C$3:C$1000,'Stats for predictor'!C731,Formulas!AC$3:AC$1000,2)</f>
        <v>0</v>
      </c>
      <c r="I731">
        <f>COUNTIFS(Formulas!B$3:B$1000,'Stats for predictor'!B731,Formulas!C$3:C$1000,'Stats for predictor'!C731,Formulas!AC$3:AC$1000,1)</f>
        <v>0</v>
      </c>
      <c r="J731">
        <f>COUNTIFS(Formulas!B$3:B$1000,'Stats for predictor'!B731,Formulas!C$3:C$1000,'Stats for predictor'!C731,Formulas!AC$3:AC$1000,0)</f>
        <v>888</v>
      </c>
      <c r="K731">
        <f>Formulas!P732</f>
        <v>0</v>
      </c>
      <c r="L731">
        <f>Formulas!R732</f>
        <v>0</v>
      </c>
      <c r="M731">
        <f>Formulas!T780</f>
        <v>0</v>
      </c>
      <c r="N731" s="15" t="e">
        <f>Formulas!V732</f>
        <v>#DIV/0!</v>
      </c>
      <c r="O731">
        <f>Formulas!U732</f>
        <v>0</v>
      </c>
      <c r="P731" s="15" t="e">
        <f>Formulas!W732</f>
        <v>#DIV/0!</v>
      </c>
    </row>
    <row r="732" spans="1:16">
      <c r="A732">
        <f>Formulas!A733</f>
        <v>0</v>
      </c>
      <c r="B732">
        <f>Formulas!B733</f>
        <v>0</v>
      </c>
      <c r="C732">
        <f>Formulas!C733</f>
        <v>0</v>
      </c>
      <c r="D732">
        <f>Formulas!AC733</f>
        <v>0</v>
      </c>
      <c r="E732">
        <f t="shared" si="11"/>
        <v>0</v>
      </c>
      <c r="F732">
        <f>COUNTIFS(Formulas!B$3:B$1000,'Stats for predictor'!B732,Formulas!C$3:C$1000,'Stats for predictor'!C732,Formulas!AC$3:AC$1000,4)</f>
        <v>0</v>
      </c>
      <c r="G732">
        <f>COUNTIFS(Formulas!B$3:B$1000,'Stats for predictor'!B732,Formulas!C$3:C$1000,'Stats for predictor'!C732,Formulas!AC$3:AC$1000,3)</f>
        <v>0</v>
      </c>
      <c r="H732">
        <f>COUNTIFS(Formulas!B$3:B$1000,'Stats for predictor'!B732,Formulas!C$3:C$1000,'Stats for predictor'!C732,Formulas!AC$3:AC$1000,2)</f>
        <v>0</v>
      </c>
      <c r="I732">
        <f>COUNTIFS(Formulas!B$3:B$1000,'Stats for predictor'!B732,Formulas!C$3:C$1000,'Stats for predictor'!C732,Formulas!AC$3:AC$1000,1)</f>
        <v>0</v>
      </c>
      <c r="J732">
        <f>COUNTIFS(Formulas!B$3:B$1000,'Stats for predictor'!B732,Formulas!C$3:C$1000,'Stats for predictor'!C732,Formulas!AC$3:AC$1000,0)</f>
        <v>888</v>
      </c>
      <c r="K732">
        <f>Formulas!P733</f>
        <v>0</v>
      </c>
      <c r="L732">
        <f>Formulas!R733</f>
        <v>0</v>
      </c>
      <c r="M732">
        <f>Formulas!T781</f>
        <v>0</v>
      </c>
      <c r="N732" s="15" t="e">
        <f>Formulas!V733</f>
        <v>#DIV/0!</v>
      </c>
      <c r="O732">
        <f>Formulas!U733</f>
        <v>0</v>
      </c>
      <c r="P732" s="15" t="e">
        <f>Formulas!W733</f>
        <v>#DIV/0!</v>
      </c>
    </row>
    <row r="733" spans="1:16">
      <c r="A733">
        <f>Formulas!A734</f>
        <v>0</v>
      </c>
      <c r="B733">
        <f>Formulas!B734</f>
        <v>0</v>
      </c>
      <c r="C733">
        <f>Formulas!C734</f>
        <v>0</v>
      </c>
      <c r="D733">
        <f>Formulas!AC734</f>
        <v>0</v>
      </c>
      <c r="E733">
        <f t="shared" si="11"/>
        <v>0</v>
      </c>
      <c r="F733">
        <f>COUNTIFS(Formulas!B$3:B$1000,'Stats for predictor'!B733,Formulas!C$3:C$1000,'Stats for predictor'!C733,Formulas!AC$3:AC$1000,4)</f>
        <v>0</v>
      </c>
      <c r="G733">
        <f>COUNTIFS(Formulas!B$3:B$1000,'Stats for predictor'!B733,Formulas!C$3:C$1000,'Stats for predictor'!C733,Formulas!AC$3:AC$1000,3)</f>
        <v>0</v>
      </c>
      <c r="H733">
        <f>COUNTIFS(Formulas!B$3:B$1000,'Stats for predictor'!B733,Formulas!C$3:C$1000,'Stats for predictor'!C733,Formulas!AC$3:AC$1000,2)</f>
        <v>0</v>
      </c>
      <c r="I733">
        <f>COUNTIFS(Formulas!B$3:B$1000,'Stats for predictor'!B733,Formulas!C$3:C$1000,'Stats for predictor'!C733,Formulas!AC$3:AC$1000,1)</f>
        <v>0</v>
      </c>
      <c r="J733">
        <f>COUNTIFS(Formulas!B$3:B$1000,'Stats for predictor'!B733,Formulas!C$3:C$1000,'Stats for predictor'!C733,Formulas!AC$3:AC$1000,0)</f>
        <v>888</v>
      </c>
      <c r="K733">
        <f>Formulas!P734</f>
        <v>0</v>
      </c>
      <c r="L733">
        <f>Formulas!R734</f>
        <v>0</v>
      </c>
      <c r="M733">
        <f>Formulas!T782</f>
        <v>0</v>
      </c>
      <c r="N733" s="15" t="e">
        <f>Formulas!V734</f>
        <v>#DIV/0!</v>
      </c>
      <c r="O733">
        <f>Formulas!U734</f>
        <v>0</v>
      </c>
      <c r="P733" s="15" t="e">
        <f>Formulas!W734</f>
        <v>#DIV/0!</v>
      </c>
    </row>
    <row r="734" spans="1:16">
      <c r="A734">
        <f>Formulas!A735</f>
        <v>0</v>
      </c>
      <c r="B734">
        <f>Formulas!B735</f>
        <v>0</v>
      </c>
      <c r="C734">
        <f>Formulas!C735</f>
        <v>0</v>
      </c>
      <c r="D734">
        <f>Formulas!AC735</f>
        <v>0</v>
      </c>
      <c r="E734">
        <f t="shared" si="11"/>
        <v>0</v>
      </c>
      <c r="F734">
        <f>COUNTIFS(Formulas!B$3:B$1000,'Stats for predictor'!B734,Formulas!C$3:C$1000,'Stats for predictor'!C734,Formulas!AC$3:AC$1000,4)</f>
        <v>0</v>
      </c>
      <c r="G734">
        <f>COUNTIFS(Formulas!B$3:B$1000,'Stats for predictor'!B734,Formulas!C$3:C$1000,'Stats for predictor'!C734,Formulas!AC$3:AC$1000,3)</f>
        <v>0</v>
      </c>
      <c r="H734">
        <f>COUNTIFS(Formulas!B$3:B$1000,'Stats for predictor'!B734,Formulas!C$3:C$1000,'Stats for predictor'!C734,Formulas!AC$3:AC$1000,2)</f>
        <v>0</v>
      </c>
      <c r="I734">
        <f>COUNTIFS(Formulas!B$3:B$1000,'Stats for predictor'!B734,Formulas!C$3:C$1000,'Stats for predictor'!C734,Formulas!AC$3:AC$1000,1)</f>
        <v>0</v>
      </c>
      <c r="J734">
        <f>COUNTIFS(Formulas!B$3:B$1000,'Stats for predictor'!B734,Formulas!C$3:C$1000,'Stats for predictor'!C734,Formulas!AC$3:AC$1000,0)</f>
        <v>888</v>
      </c>
      <c r="K734">
        <f>Formulas!P735</f>
        <v>0</v>
      </c>
      <c r="L734">
        <f>Formulas!R735</f>
        <v>0</v>
      </c>
      <c r="M734">
        <f>Formulas!T783</f>
        <v>0</v>
      </c>
      <c r="N734" s="15" t="e">
        <f>Formulas!V735</f>
        <v>#DIV/0!</v>
      </c>
      <c r="O734">
        <f>Formulas!U735</f>
        <v>0</v>
      </c>
      <c r="P734" s="15" t="e">
        <f>Formulas!W735</f>
        <v>#DIV/0!</v>
      </c>
    </row>
    <row r="735" spans="1:16">
      <c r="A735">
        <f>Formulas!A736</f>
        <v>0</v>
      </c>
      <c r="B735">
        <f>Formulas!B736</f>
        <v>0</v>
      </c>
      <c r="C735">
        <f>Formulas!C736</f>
        <v>0</v>
      </c>
      <c r="D735">
        <f>Formulas!AC736</f>
        <v>0</v>
      </c>
      <c r="E735">
        <f t="shared" si="11"/>
        <v>0</v>
      </c>
      <c r="F735">
        <f>COUNTIFS(Formulas!B$3:B$1000,'Stats for predictor'!B735,Formulas!C$3:C$1000,'Stats for predictor'!C735,Formulas!AC$3:AC$1000,4)</f>
        <v>0</v>
      </c>
      <c r="G735">
        <f>COUNTIFS(Formulas!B$3:B$1000,'Stats for predictor'!B735,Formulas!C$3:C$1000,'Stats for predictor'!C735,Formulas!AC$3:AC$1000,3)</f>
        <v>0</v>
      </c>
      <c r="H735">
        <f>COUNTIFS(Formulas!B$3:B$1000,'Stats for predictor'!B735,Formulas!C$3:C$1000,'Stats for predictor'!C735,Formulas!AC$3:AC$1000,2)</f>
        <v>0</v>
      </c>
      <c r="I735">
        <f>COUNTIFS(Formulas!B$3:B$1000,'Stats for predictor'!B735,Formulas!C$3:C$1000,'Stats for predictor'!C735,Formulas!AC$3:AC$1000,1)</f>
        <v>0</v>
      </c>
      <c r="J735">
        <f>COUNTIFS(Formulas!B$3:B$1000,'Stats for predictor'!B735,Formulas!C$3:C$1000,'Stats for predictor'!C735,Formulas!AC$3:AC$1000,0)</f>
        <v>888</v>
      </c>
      <c r="K735">
        <f>Formulas!P736</f>
        <v>0</v>
      </c>
      <c r="L735">
        <f>Formulas!R736</f>
        <v>0</v>
      </c>
      <c r="M735">
        <f>Formulas!T784</f>
        <v>0</v>
      </c>
      <c r="N735" s="15" t="e">
        <f>Formulas!V736</f>
        <v>#DIV/0!</v>
      </c>
      <c r="O735">
        <f>Formulas!U736</f>
        <v>0</v>
      </c>
      <c r="P735" s="15" t="e">
        <f>Formulas!W736</f>
        <v>#DIV/0!</v>
      </c>
    </row>
    <row r="736" spans="1:16">
      <c r="A736">
        <f>Formulas!A737</f>
        <v>0</v>
      </c>
      <c r="B736">
        <f>Formulas!B737</f>
        <v>0</v>
      </c>
      <c r="C736">
        <f>Formulas!C737</f>
        <v>0</v>
      </c>
      <c r="D736">
        <f>Formulas!AC737</f>
        <v>0</v>
      </c>
      <c r="E736">
        <f t="shared" si="11"/>
        <v>0</v>
      </c>
      <c r="F736">
        <f>COUNTIFS(Formulas!B$3:B$1000,'Stats for predictor'!B736,Formulas!C$3:C$1000,'Stats for predictor'!C736,Formulas!AC$3:AC$1000,4)</f>
        <v>0</v>
      </c>
      <c r="G736">
        <f>COUNTIFS(Formulas!B$3:B$1000,'Stats for predictor'!B736,Formulas!C$3:C$1000,'Stats for predictor'!C736,Formulas!AC$3:AC$1000,3)</f>
        <v>0</v>
      </c>
      <c r="H736">
        <f>COUNTIFS(Formulas!B$3:B$1000,'Stats for predictor'!B736,Formulas!C$3:C$1000,'Stats for predictor'!C736,Formulas!AC$3:AC$1000,2)</f>
        <v>0</v>
      </c>
      <c r="I736">
        <f>COUNTIFS(Formulas!B$3:B$1000,'Stats for predictor'!B736,Formulas!C$3:C$1000,'Stats for predictor'!C736,Formulas!AC$3:AC$1000,1)</f>
        <v>0</v>
      </c>
      <c r="J736">
        <f>COUNTIFS(Formulas!B$3:B$1000,'Stats for predictor'!B736,Formulas!C$3:C$1000,'Stats for predictor'!C736,Formulas!AC$3:AC$1000,0)</f>
        <v>888</v>
      </c>
      <c r="K736">
        <f>Formulas!P737</f>
        <v>0</v>
      </c>
      <c r="L736">
        <f>Formulas!R737</f>
        <v>0</v>
      </c>
      <c r="M736">
        <f>Formulas!T785</f>
        <v>0</v>
      </c>
      <c r="N736" s="15" t="e">
        <f>Formulas!V737</f>
        <v>#DIV/0!</v>
      </c>
      <c r="O736">
        <f>Formulas!U737</f>
        <v>0</v>
      </c>
      <c r="P736" s="15" t="e">
        <f>Formulas!W737</f>
        <v>#DIV/0!</v>
      </c>
    </row>
    <row r="737" spans="1:16">
      <c r="A737">
        <f>Formulas!A738</f>
        <v>0</v>
      </c>
      <c r="B737">
        <f>Formulas!B738</f>
        <v>0</v>
      </c>
      <c r="C737">
        <f>Formulas!C738</f>
        <v>0</v>
      </c>
      <c r="D737">
        <f>Formulas!AC738</f>
        <v>0</v>
      </c>
      <c r="E737">
        <f t="shared" si="11"/>
        <v>0</v>
      </c>
      <c r="F737">
        <f>COUNTIFS(Formulas!B$3:B$1000,'Stats for predictor'!B737,Formulas!C$3:C$1000,'Stats for predictor'!C737,Formulas!AC$3:AC$1000,4)</f>
        <v>0</v>
      </c>
      <c r="G737">
        <f>COUNTIFS(Formulas!B$3:B$1000,'Stats for predictor'!B737,Formulas!C$3:C$1000,'Stats for predictor'!C737,Formulas!AC$3:AC$1000,3)</f>
        <v>0</v>
      </c>
      <c r="H737">
        <f>COUNTIFS(Formulas!B$3:B$1000,'Stats for predictor'!B737,Formulas!C$3:C$1000,'Stats for predictor'!C737,Formulas!AC$3:AC$1000,2)</f>
        <v>0</v>
      </c>
      <c r="I737">
        <f>COUNTIFS(Formulas!B$3:B$1000,'Stats for predictor'!B737,Formulas!C$3:C$1000,'Stats for predictor'!C737,Formulas!AC$3:AC$1000,1)</f>
        <v>0</v>
      </c>
      <c r="J737">
        <f>COUNTIFS(Formulas!B$3:B$1000,'Stats for predictor'!B737,Formulas!C$3:C$1000,'Stats for predictor'!C737,Formulas!AC$3:AC$1000,0)</f>
        <v>888</v>
      </c>
      <c r="K737">
        <f>Formulas!P738</f>
        <v>0</v>
      </c>
      <c r="L737">
        <f>Formulas!R738</f>
        <v>0</v>
      </c>
      <c r="M737">
        <f>Formulas!T786</f>
        <v>0</v>
      </c>
      <c r="N737" s="15" t="e">
        <f>Formulas!V738</f>
        <v>#DIV/0!</v>
      </c>
      <c r="O737">
        <f>Formulas!U738</f>
        <v>0</v>
      </c>
      <c r="P737" s="15" t="e">
        <f>Formulas!W738</f>
        <v>#DIV/0!</v>
      </c>
    </row>
    <row r="738" spans="1:16">
      <c r="A738">
        <f>Formulas!A739</f>
        <v>0</v>
      </c>
      <c r="B738">
        <f>Formulas!B739</f>
        <v>0</v>
      </c>
      <c r="C738">
        <f>Formulas!C739</f>
        <v>0</v>
      </c>
      <c r="D738">
        <f>Formulas!AC739</f>
        <v>0</v>
      </c>
      <c r="E738">
        <f t="shared" si="11"/>
        <v>0</v>
      </c>
      <c r="F738">
        <f>COUNTIFS(Formulas!B$3:B$1000,'Stats for predictor'!B738,Formulas!C$3:C$1000,'Stats for predictor'!C738,Formulas!AC$3:AC$1000,4)</f>
        <v>0</v>
      </c>
      <c r="G738">
        <f>COUNTIFS(Formulas!B$3:B$1000,'Stats for predictor'!B738,Formulas!C$3:C$1000,'Stats for predictor'!C738,Formulas!AC$3:AC$1000,3)</f>
        <v>0</v>
      </c>
      <c r="H738">
        <f>COUNTIFS(Formulas!B$3:B$1000,'Stats for predictor'!B738,Formulas!C$3:C$1000,'Stats for predictor'!C738,Formulas!AC$3:AC$1000,2)</f>
        <v>0</v>
      </c>
      <c r="I738">
        <f>COUNTIFS(Formulas!B$3:B$1000,'Stats for predictor'!B738,Formulas!C$3:C$1000,'Stats for predictor'!C738,Formulas!AC$3:AC$1000,1)</f>
        <v>0</v>
      </c>
      <c r="J738">
        <f>COUNTIFS(Formulas!B$3:B$1000,'Stats for predictor'!B738,Formulas!C$3:C$1000,'Stats for predictor'!C738,Formulas!AC$3:AC$1000,0)</f>
        <v>888</v>
      </c>
      <c r="K738">
        <f>Formulas!P739</f>
        <v>0</v>
      </c>
      <c r="L738">
        <f>Formulas!R739</f>
        <v>0</v>
      </c>
      <c r="M738">
        <f>Formulas!T787</f>
        <v>0</v>
      </c>
      <c r="N738" s="15" t="e">
        <f>Formulas!V739</f>
        <v>#DIV/0!</v>
      </c>
      <c r="O738">
        <f>Formulas!U739</f>
        <v>0</v>
      </c>
      <c r="P738" s="15" t="e">
        <f>Formulas!W739</f>
        <v>#DIV/0!</v>
      </c>
    </row>
    <row r="739" spans="1:16">
      <c r="A739">
        <f>Formulas!A740</f>
        <v>0</v>
      </c>
      <c r="B739">
        <f>Formulas!B740</f>
        <v>0</v>
      </c>
      <c r="C739">
        <f>Formulas!C740</f>
        <v>0</v>
      </c>
      <c r="D739">
        <f>Formulas!AC740</f>
        <v>0</v>
      </c>
      <c r="E739">
        <f t="shared" si="11"/>
        <v>0</v>
      </c>
      <c r="F739">
        <f>COUNTIFS(Formulas!B$3:B$1000,'Stats for predictor'!B739,Formulas!C$3:C$1000,'Stats for predictor'!C739,Formulas!AC$3:AC$1000,4)</f>
        <v>0</v>
      </c>
      <c r="G739">
        <f>COUNTIFS(Formulas!B$3:B$1000,'Stats for predictor'!B739,Formulas!C$3:C$1000,'Stats for predictor'!C739,Formulas!AC$3:AC$1000,3)</f>
        <v>0</v>
      </c>
      <c r="H739">
        <f>COUNTIFS(Formulas!B$3:B$1000,'Stats for predictor'!B739,Formulas!C$3:C$1000,'Stats for predictor'!C739,Formulas!AC$3:AC$1000,2)</f>
        <v>0</v>
      </c>
      <c r="I739">
        <f>COUNTIFS(Formulas!B$3:B$1000,'Stats for predictor'!B739,Formulas!C$3:C$1000,'Stats for predictor'!C739,Formulas!AC$3:AC$1000,1)</f>
        <v>0</v>
      </c>
      <c r="J739">
        <f>COUNTIFS(Formulas!B$3:B$1000,'Stats for predictor'!B739,Formulas!C$3:C$1000,'Stats for predictor'!C739,Formulas!AC$3:AC$1000,0)</f>
        <v>888</v>
      </c>
      <c r="K739">
        <f>Formulas!P740</f>
        <v>0</v>
      </c>
      <c r="L739">
        <f>Formulas!R740</f>
        <v>0</v>
      </c>
      <c r="M739">
        <f>Formulas!T788</f>
        <v>0</v>
      </c>
      <c r="N739" s="15" t="e">
        <f>Formulas!V740</f>
        <v>#DIV/0!</v>
      </c>
      <c r="O739">
        <f>Formulas!U740</f>
        <v>0</v>
      </c>
      <c r="P739" s="15" t="e">
        <f>Formulas!W740</f>
        <v>#DIV/0!</v>
      </c>
    </row>
    <row r="740" spans="1:16">
      <c r="A740">
        <f>Formulas!A741</f>
        <v>0</v>
      </c>
      <c r="B740">
        <f>Formulas!B741</f>
        <v>0</v>
      </c>
      <c r="C740">
        <f>Formulas!C741</f>
        <v>0</v>
      </c>
      <c r="D740">
        <f>Formulas!AC741</f>
        <v>0</v>
      </c>
      <c r="E740">
        <f t="shared" si="11"/>
        <v>0</v>
      </c>
      <c r="F740">
        <f>COUNTIFS(Formulas!B$3:B$1000,'Stats for predictor'!B740,Formulas!C$3:C$1000,'Stats for predictor'!C740,Formulas!AC$3:AC$1000,4)</f>
        <v>0</v>
      </c>
      <c r="G740">
        <f>COUNTIFS(Formulas!B$3:B$1000,'Stats for predictor'!B740,Formulas!C$3:C$1000,'Stats for predictor'!C740,Formulas!AC$3:AC$1000,3)</f>
        <v>0</v>
      </c>
      <c r="H740">
        <f>COUNTIFS(Formulas!B$3:B$1000,'Stats for predictor'!B740,Formulas!C$3:C$1000,'Stats for predictor'!C740,Formulas!AC$3:AC$1000,2)</f>
        <v>0</v>
      </c>
      <c r="I740">
        <f>COUNTIFS(Formulas!B$3:B$1000,'Stats for predictor'!B740,Formulas!C$3:C$1000,'Stats for predictor'!C740,Formulas!AC$3:AC$1000,1)</f>
        <v>0</v>
      </c>
      <c r="J740">
        <f>COUNTIFS(Formulas!B$3:B$1000,'Stats for predictor'!B740,Formulas!C$3:C$1000,'Stats for predictor'!C740,Formulas!AC$3:AC$1000,0)</f>
        <v>888</v>
      </c>
      <c r="K740">
        <f>Formulas!P741</f>
        <v>0</v>
      </c>
      <c r="L740">
        <f>Formulas!R741</f>
        <v>0</v>
      </c>
      <c r="M740">
        <f>Formulas!T789</f>
        <v>0</v>
      </c>
      <c r="N740" s="15" t="e">
        <f>Formulas!V741</f>
        <v>#DIV/0!</v>
      </c>
      <c r="O740">
        <f>Formulas!U741</f>
        <v>0</v>
      </c>
      <c r="P740" s="15" t="e">
        <f>Formulas!W741</f>
        <v>#DIV/0!</v>
      </c>
    </row>
    <row r="741" spans="1:16">
      <c r="A741">
        <f>Formulas!A742</f>
        <v>0</v>
      </c>
      <c r="B741">
        <f>Formulas!B742</f>
        <v>0</v>
      </c>
      <c r="C741">
        <f>Formulas!C742</f>
        <v>0</v>
      </c>
      <c r="D741">
        <f>Formulas!AC742</f>
        <v>0</v>
      </c>
      <c r="E741">
        <f t="shared" si="11"/>
        <v>0</v>
      </c>
      <c r="F741">
        <f>COUNTIFS(Formulas!B$3:B$1000,'Stats for predictor'!B741,Formulas!C$3:C$1000,'Stats for predictor'!C741,Formulas!AC$3:AC$1000,4)</f>
        <v>0</v>
      </c>
      <c r="G741">
        <f>COUNTIFS(Formulas!B$3:B$1000,'Stats for predictor'!B741,Formulas!C$3:C$1000,'Stats for predictor'!C741,Formulas!AC$3:AC$1000,3)</f>
        <v>0</v>
      </c>
      <c r="H741">
        <f>COUNTIFS(Formulas!B$3:B$1000,'Stats for predictor'!B741,Formulas!C$3:C$1000,'Stats for predictor'!C741,Formulas!AC$3:AC$1000,2)</f>
        <v>0</v>
      </c>
      <c r="I741">
        <f>COUNTIFS(Formulas!B$3:B$1000,'Stats for predictor'!B741,Formulas!C$3:C$1000,'Stats for predictor'!C741,Formulas!AC$3:AC$1000,1)</f>
        <v>0</v>
      </c>
      <c r="J741">
        <f>COUNTIFS(Formulas!B$3:B$1000,'Stats for predictor'!B741,Formulas!C$3:C$1000,'Stats for predictor'!C741,Formulas!AC$3:AC$1000,0)</f>
        <v>888</v>
      </c>
      <c r="K741">
        <f>Formulas!P742</f>
        <v>0</v>
      </c>
      <c r="L741">
        <f>Formulas!R742</f>
        <v>0</v>
      </c>
      <c r="M741">
        <f>Formulas!T790</f>
        <v>0</v>
      </c>
      <c r="N741" s="15" t="e">
        <f>Formulas!V742</f>
        <v>#DIV/0!</v>
      </c>
      <c r="O741">
        <f>Formulas!U742</f>
        <v>0</v>
      </c>
      <c r="P741" s="15" t="e">
        <f>Formulas!W742</f>
        <v>#DIV/0!</v>
      </c>
    </row>
    <row r="742" spans="1:16">
      <c r="A742">
        <f>Formulas!A743</f>
        <v>0</v>
      </c>
      <c r="B742">
        <f>Formulas!B743</f>
        <v>0</v>
      </c>
      <c r="C742">
        <f>Formulas!C743</f>
        <v>0</v>
      </c>
      <c r="D742">
        <f>Formulas!AC743</f>
        <v>0</v>
      </c>
      <c r="E742">
        <f t="shared" si="11"/>
        <v>0</v>
      </c>
      <c r="F742">
        <f>COUNTIFS(Formulas!B$3:B$1000,'Stats for predictor'!B742,Formulas!C$3:C$1000,'Stats for predictor'!C742,Formulas!AC$3:AC$1000,4)</f>
        <v>0</v>
      </c>
      <c r="G742">
        <f>COUNTIFS(Formulas!B$3:B$1000,'Stats for predictor'!B742,Formulas!C$3:C$1000,'Stats for predictor'!C742,Formulas!AC$3:AC$1000,3)</f>
        <v>0</v>
      </c>
      <c r="H742">
        <f>COUNTIFS(Formulas!B$3:B$1000,'Stats for predictor'!B742,Formulas!C$3:C$1000,'Stats for predictor'!C742,Formulas!AC$3:AC$1000,2)</f>
        <v>0</v>
      </c>
      <c r="I742">
        <f>COUNTIFS(Formulas!B$3:B$1000,'Stats for predictor'!B742,Formulas!C$3:C$1000,'Stats for predictor'!C742,Formulas!AC$3:AC$1000,1)</f>
        <v>0</v>
      </c>
      <c r="J742">
        <f>COUNTIFS(Formulas!B$3:B$1000,'Stats for predictor'!B742,Formulas!C$3:C$1000,'Stats for predictor'!C742,Formulas!AC$3:AC$1000,0)</f>
        <v>888</v>
      </c>
      <c r="K742">
        <f>Formulas!P743</f>
        <v>0</v>
      </c>
      <c r="L742">
        <f>Formulas!R743</f>
        <v>0</v>
      </c>
      <c r="M742">
        <f>Formulas!T791</f>
        <v>0</v>
      </c>
      <c r="N742" s="15" t="e">
        <f>Formulas!V743</f>
        <v>#DIV/0!</v>
      </c>
      <c r="O742">
        <f>Formulas!U743</f>
        <v>0</v>
      </c>
      <c r="P742" s="15" t="e">
        <f>Formulas!W743</f>
        <v>#DIV/0!</v>
      </c>
    </row>
    <row r="743" spans="1:16">
      <c r="A743">
        <f>Formulas!A744</f>
        <v>0</v>
      </c>
      <c r="B743">
        <f>Formulas!B744</f>
        <v>0</v>
      </c>
      <c r="C743">
        <f>Formulas!C744</f>
        <v>0</v>
      </c>
      <c r="D743">
        <f>Formulas!AC744</f>
        <v>0</v>
      </c>
      <c r="E743">
        <f t="shared" si="11"/>
        <v>0</v>
      </c>
      <c r="F743">
        <f>COUNTIFS(Formulas!B$3:B$1000,'Stats for predictor'!B743,Formulas!C$3:C$1000,'Stats for predictor'!C743,Formulas!AC$3:AC$1000,4)</f>
        <v>0</v>
      </c>
      <c r="G743">
        <f>COUNTIFS(Formulas!B$3:B$1000,'Stats for predictor'!B743,Formulas!C$3:C$1000,'Stats for predictor'!C743,Formulas!AC$3:AC$1000,3)</f>
        <v>0</v>
      </c>
      <c r="H743">
        <f>COUNTIFS(Formulas!B$3:B$1000,'Stats for predictor'!B743,Formulas!C$3:C$1000,'Stats for predictor'!C743,Formulas!AC$3:AC$1000,2)</f>
        <v>0</v>
      </c>
      <c r="I743">
        <f>COUNTIFS(Formulas!B$3:B$1000,'Stats for predictor'!B743,Formulas!C$3:C$1000,'Stats for predictor'!C743,Formulas!AC$3:AC$1000,1)</f>
        <v>0</v>
      </c>
      <c r="J743">
        <f>COUNTIFS(Formulas!B$3:B$1000,'Stats for predictor'!B743,Formulas!C$3:C$1000,'Stats for predictor'!C743,Formulas!AC$3:AC$1000,0)</f>
        <v>888</v>
      </c>
      <c r="K743">
        <f>Formulas!P744</f>
        <v>0</v>
      </c>
      <c r="L743">
        <f>Formulas!R744</f>
        <v>0</v>
      </c>
      <c r="M743">
        <f>Formulas!T792</f>
        <v>0</v>
      </c>
      <c r="N743" s="15" t="e">
        <f>Formulas!V744</f>
        <v>#DIV/0!</v>
      </c>
      <c r="O743">
        <f>Formulas!U744</f>
        <v>0</v>
      </c>
      <c r="P743" s="15" t="e">
        <f>Formulas!W744</f>
        <v>#DIV/0!</v>
      </c>
    </row>
    <row r="744" spans="1:16">
      <c r="A744">
        <f>Formulas!A745</f>
        <v>0</v>
      </c>
      <c r="B744">
        <f>Formulas!B745</f>
        <v>0</v>
      </c>
      <c r="C744">
        <f>Formulas!C745</f>
        <v>0</v>
      </c>
      <c r="D744">
        <f>Formulas!AC745</f>
        <v>0</v>
      </c>
      <c r="E744">
        <f t="shared" si="11"/>
        <v>0</v>
      </c>
      <c r="F744">
        <f>COUNTIFS(Formulas!B$3:B$1000,'Stats for predictor'!B744,Formulas!C$3:C$1000,'Stats for predictor'!C744,Formulas!AC$3:AC$1000,4)</f>
        <v>0</v>
      </c>
      <c r="G744">
        <f>COUNTIFS(Formulas!B$3:B$1000,'Stats for predictor'!B744,Formulas!C$3:C$1000,'Stats for predictor'!C744,Formulas!AC$3:AC$1000,3)</f>
        <v>0</v>
      </c>
      <c r="H744">
        <f>COUNTIFS(Formulas!B$3:B$1000,'Stats for predictor'!B744,Formulas!C$3:C$1000,'Stats for predictor'!C744,Formulas!AC$3:AC$1000,2)</f>
        <v>0</v>
      </c>
      <c r="I744">
        <f>COUNTIFS(Formulas!B$3:B$1000,'Stats for predictor'!B744,Formulas!C$3:C$1000,'Stats for predictor'!C744,Formulas!AC$3:AC$1000,1)</f>
        <v>0</v>
      </c>
      <c r="J744">
        <f>COUNTIFS(Formulas!B$3:B$1000,'Stats for predictor'!B744,Formulas!C$3:C$1000,'Stats for predictor'!C744,Formulas!AC$3:AC$1000,0)</f>
        <v>888</v>
      </c>
      <c r="K744">
        <f>Formulas!P745</f>
        <v>0</v>
      </c>
      <c r="L744">
        <f>Formulas!R745</f>
        <v>0</v>
      </c>
      <c r="M744">
        <f>Formulas!T793</f>
        <v>0</v>
      </c>
      <c r="N744" s="15" t="e">
        <f>Formulas!V745</f>
        <v>#DIV/0!</v>
      </c>
      <c r="O744">
        <f>Formulas!U745</f>
        <v>0</v>
      </c>
      <c r="P744" s="15" t="e">
        <f>Formulas!W745</f>
        <v>#DIV/0!</v>
      </c>
    </row>
    <row r="745" spans="1:16">
      <c r="A745">
        <f>Formulas!A746</f>
        <v>0</v>
      </c>
      <c r="B745">
        <f>Formulas!B746</f>
        <v>0</v>
      </c>
      <c r="C745">
        <f>Formulas!C746</f>
        <v>0</v>
      </c>
      <c r="D745">
        <f>Formulas!AC746</f>
        <v>0</v>
      </c>
      <c r="E745">
        <f t="shared" si="11"/>
        <v>0</v>
      </c>
      <c r="F745">
        <f>COUNTIFS(Formulas!B$3:B$1000,'Stats for predictor'!B745,Formulas!C$3:C$1000,'Stats for predictor'!C745,Formulas!AC$3:AC$1000,4)</f>
        <v>0</v>
      </c>
      <c r="G745">
        <f>COUNTIFS(Formulas!B$3:B$1000,'Stats for predictor'!B745,Formulas!C$3:C$1000,'Stats for predictor'!C745,Formulas!AC$3:AC$1000,3)</f>
        <v>0</v>
      </c>
      <c r="H745">
        <f>COUNTIFS(Formulas!B$3:B$1000,'Stats for predictor'!B745,Formulas!C$3:C$1000,'Stats for predictor'!C745,Formulas!AC$3:AC$1000,2)</f>
        <v>0</v>
      </c>
      <c r="I745">
        <f>COUNTIFS(Formulas!B$3:B$1000,'Stats for predictor'!B745,Formulas!C$3:C$1000,'Stats for predictor'!C745,Formulas!AC$3:AC$1000,1)</f>
        <v>0</v>
      </c>
      <c r="J745">
        <f>COUNTIFS(Formulas!B$3:B$1000,'Stats for predictor'!B745,Formulas!C$3:C$1000,'Stats for predictor'!C745,Formulas!AC$3:AC$1000,0)</f>
        <v>888</v>
      </c>
      <c r="K745">
        <f>Formulas!P746</f>
        <v>0</v>
      </c>
      <c r="L745">
        <f>Formulas!R746</f>
        <v>0</v>
      </c>
      <c r="M745">
        <f>Formulas!T794</f>
        <v>0</v>
      </c>
      <c r="N745" s="15" t="e">
        <f>Formulas!V746</f>
        <v>#DIV/0!</v>
      </c>
      <c r="O745">
        <f>Formulas!U746</f>
        <v>0</v>
      </c>
      <c r="P745" s="15" t="e">
        <f>Formulas!W746</f>
        <v>#DIV/0!</v>
      </c>
    </row>
    <row r="746" spans="1:16">
      <c r="A746">
        <f>Formulas!A747</f>
        <v>0</v>
      </c>
      <c r="B746">
        <f>Formulas!B747</f>
        <v>0</v>
      </c>
      <c r="C746">
        <f>Formulas!C747</f>
        <v>0</v>
      </c>
      <c r="D746">
        <f>Formulas!AC747</f>
        <v>0</v>
      </c>
      <c r="E746">
        <f t="shared" si="11"/>
        <v>0</v>
      </c>
      <c r="F746">
        <f>COUNTIFS(Formulas!B$3:B$1000,'Stats for predictor'!B746,Formulas!C$3:C$1000,'Stats for predictor'!C746,Formulas!AC$3:AC$1000,4)</f>
        <v>0</v>
      </c>
      <c r="G746">
        <f>COUNTIFS(Formulas!B$3:B$1000,'Stats for predictor'!B746,Formulas!C$3:C$1000,'Stats for predictor'!C746,Formulas!AC$3:AC$1000,3)</f>
        <v>0</v>
      </c>
      <c r="H746">
        <f>COUNTIFS(Formulas!B$3:B$1000,'Stats for predictor'!B746,Formulas!C$3:C$1000,'Stats for predictor'!C746,Formulas!AC$3:AC$1000,2)</f>
        <v>0</v>
      </c>
      <c r="I746">
        <f>COUNTIFS(Formulas!B$3:B$1000,'Stats for predictor'!B746,Formulas!C$3:C$1000,'Stats for predictor'!C746,Formulas!AC$3:AC$1000,1)</f>
        <v>0</v>
      </c>
      <c r="J746">
        <f>COUNTIFS(Formulas!B$3:B$1000,'Stats for predictor'!B746,Formulas!C$3:C$1000,'Stats for predictor'!C746,Formulas!AC$3:AC$1000,0)</f>
        <v>888</v>
      </c>
      <c r="K746">
        <f>Formulas!P747</f>
        <v>0</v>
      </c>
      <c r="L746">
        <f>Formulas!R747</f>
        <v>0</v>
      </c>
      <c r="M746">
        <f>Formulas!T795</f>
        <v>0</v>
      </c>
      <c r="N746" s="15" t="e">
        <f>Formulas!V747</f>
        <v>#DIV/0!</v>
      </c>
      <c r="O746">
        <f>Formulas!U747</f>
        <v>0</v>
      </c>
      <c r="P746" s="15" t="e">
        <f>Formulas!W747</f>
        <v>#DIV/0!</v>
      </c>
    </row>
    <row r="747" spans="1:16">
      <c r="A747">
        <f>Formulas!A748</f>
        <v>0</v>
      </c>
      <c r="B747">
        <f>Formulas!B748</f>
        <v>0</v>
      </c>
      <c r="C747">
        <f>Formulas!C748</f>
        <v>0</v>
      </c>
      <c r="D747">
        <f>Formulas!AC748</f>
        <v>0</v>
      </c>
      <c r="E747">
        <f t="shared" si="11"/>
        <v>0</v>
      </c>
      <c r="F747">
        <f>COUNTIFS(Formulas!B$3:B$1000,'Stats for predictor'!B747,Formulas!C$3:C$1000,'Stats for predictor'!C747,Formulas!AC$3:AC$1000,4)</f>
        <v>0</v>
      </c>
      <c r="G747">
        <f>COUNTIFS(Formulas!B$3:B$1000,'Stats for predictor'!B747,Formulas!C$3:C$1000,'Stats for predictor'!C747,Formulas!AC$3:AC$1000,3)</f>
        <v>0</v>
      </c>
      <c r="H747">
        <f>COUNTIFS(Formulas!B$3:B$1000,'Stats for predictor'!B747,Formulas!C$3:C$1000,'Stats for predictor'!C747,Formulas!AC$3:AC$1000,2)</f>
        <v>0</v>
      </c>
      <c r="I747">
        <f>COUNTIFS(Formulas!B$3:B$1000,'Stats for predictor'!B747,Formulas!C$3:C$1000,'Stats for predictor'!C747,Formulas!AC$3:AC$1000,1)</f>
        <v>0</v>
      </c>
      <c r="J747">
        <f>COUNTIFS(Formulas!B$3:B$1000,'Stats for predictor'!B747,Formulas!C$3:C$1000,'Stats for predictor'!C747,Formulas!AC$3:AC$1000,0)</f>
        <v>888</v>
      </c>
      <c r="K747">
        <f>Formulas!P748</f>
        <v>0</v>
      </c>
      <c r="L747">
        <f>Formulas!R748</f>
        <v>0</v>
      </c>
      <c r="M747">
        <f>Formulas!T796</f>
        <v>0</v>
      </c>
      <c r="N747" s="15" t="e">
        <f>Formulas!V748</f>
        <v>#DIV/0!</v>
      </c>
      <c r="O747">
        <f>Formulas!U748</f>
        <v>0</v>
      </c>
      <c r="P747" s="15" t="e">
        <f>Formulas!W748</f>
        <v>#DIV/0!</v>
      </c>
    </row>
    <row r="748" spans="1:16">
      <c r="A748">
        <f>Formulas!A749</f>
        <v>0</v>
      </c>
      <c r="B748">
        <f>Formulas!B749</f>
        <v>0</v>
      </c>
      <c r="C748">
        <f>Formulas!C749</f>
        <v>0</v>
      </c>
      <c r="D748">
        <f>Formulas!AC749</f>
        <v>0</v>
      </c>
      <c r="E748">
        <f t="shared" si="11"/>
        <v>0</v>
      </c>
      <c r="F748">
        <f>COUNTIFS(Formulas!B$3:B$1000,'Stats for predictor'!B748,Formulas!C$3:C$1000,'Stats for predictor'!C748,Formulas!AC$3:AC$1000,4)</f>
        <v>0</v>
      </c>
      <c r="G748">
        <f>COUNTIFS(Formulas!B$3:B$1000,'Stats for predictor'!B748,Formulas!C$3:C$1000,'Stats for predictor'!C748,Formulas!AC$3:AC$1000,3)</f>
        <v>0</v>
      </c>
      <c r="H748">
        <f>COUNTIFS(Formulas!B$3:B$1000,'Stats for predictor'!B748,Formulas!C$3:C$1000,'Stats for predictor'!C748,Formulas!AC$3:AC$1000,2)</f>
        <v>0</v>
      </c>
      <c r="I748">
        <f>COUNTIFS(Formulas!B$3:B$1000,'Stats for predictor'!B748,Formulas!C$3:C$1000,'Stats for predictor'!C748,Formulas!AC$3:AC$1000,1)</f>
        <v>0</v>
      </c>
      <c r="J748">
        <f>COUNTIFS(Formulas!B$3:B$1000,'Stats for predictor'!B748,Formulas!C$3:C$1000,'Stats for predictor'!C748,Formulas!AC$3:AC$1000,0)</f>
        <v>888</v>
      </c>
      <c r="K748">
        <f>Formulas!P749</f>
        <v>0</v>
      </c>
      <c r="L748">
        <f>Formulas!R749</f>
        <v>0</v>
      </c>
      <c r="M748">
        <f>Formulas!T797</f>
        <v>0</v>
      </c>
      <c r="N748" s="15" t="e">
        <f>Formulas!V749</f>
        <v>#DIV/0!</v>
      </c>
      <c r="O748">
        <f>Formulas!U749</f>
        <v>0</v>
      </c>
      <c r="P748" s="15" t="e">
        <f>Formulas!W749</f>
        <v>#DIV/0!</v>
      </c>
    </row>
    <row r="749" spans="1:16">
      <c r="A749">
        <f>Formulas!A750</f>
        <v>0</v>
      </c>
      <c r="B749">
        <f>Formulas!B750</f>
        <v>0</v>
      </c>
      <c r="C749">
        <f>Formulas!C750</f>
        <v>0</v>
      </c>
      <c r="D749">
        <f>Formulas!AC750</f>
        <v>0</v>
      </c>
      <c r="E749">
        <f t="shared" si="11"/>
        <v>0</v>
      </c>
      <c r="F749">
        <f>COUNTIFS(Formulas!B$3:B$1000,'Stats for predictor'!B749,Formulas!C$3:C$1000,'Stats for predictor'!C749,Formulas!AC$3:AC$1000,4)</f>
        <v>0</v>
      </c>
      <c r="G749">
        <f>COUNTIFS(Formulas!B$3:B$1000,'Stats for predictor'!B749,Formulas!C$3:C$1000,'Stats for predictor'!C749,Formulas!AC$3:AC$1000,3)</f>
        <v>0</v>
      </c>
      <c r="H749">
        <f>COUNTIFS(Formulas!B$3:B$1000,'Stats for predictor'!B749,Formulas!C$3:C$1000,'Stats for predictor'!C749,Formulas!AC$3:AC$1000,2)</f>
        <v>0</v>
      </c>
      <c r="I749">
        <f>COUNTIFS(Formulas!B$3:B$1000,'Stats for predictor'!B749,Formulas!C$3:C$1000,'Stats for predictor'!C749,Formulas!AC$3:AC$1000,1)</f>
        <v>0</v>
      </c>
      <c r="J749">
        <f>COUNTIFS(Formulas!B$3:B$1000,'Stats for predictor'!B749,Formulas!C$3:C$1000,'Stats for predictor'!C749,Formulas!AC$3:AC$1000,0)</f>
        <v>888</v>
      </c>
      <c r="K749">
        <f>Formulas!P750</f>
        <v>0</v>
      </c>
      <c r="L749">
        <f>Formulas!R750</f>
        <v>0</v>
      </c>
      <c r="M749">
        <f>Formulas!T798</f>
        <v>0</v>
      </c>
      <c r="N749" s="15" t="e">
        <f>Formulas!V750</f>
        <v>#DIV/0!</v>
      </c>
      <c r="O749">
        <f>Formulas!U750</f>
        <v>0</v>
      </c>
      <c r="P749" s="15" t="e">
        <f>Formulas!W750</f>
        <v>#DIV/0!</v>
      </c>
    </row>
    <row r="750" spans="1:16">
      <c r="A750">
        <f>Formulas!A751</f>
        <v>0</v>
      </c>
      <c r="B750">
        <f>Formulas!B751</f>
        <v>0</v>
      </c>
      <c r="C750">
        <f>Formulas!C751</f>
        <v>0</v>
      </c>
      <c r="D750">
        <f>Formulas!AC751</f>
        <v>0</v>
      </c>
      <c r="E750">
        <f t="shared" si="11"/>
        <v>0</v>
      </c>
      <c r="F750">
        <f>COUNTIFS(Formulas!B$3:B$1000,'Stats for predictor'!B750,Formulas!C$3:C$1000,'Stats for predictor'!C750,Formulas!AC$3:AC$1000,4)</f>
        <v>0</v>
      </c>
      <c r="G750">
        <f>COUNTIFS(Formulas!B$3:B$1000,'Stats for predictor'!B750,Formulas!C$3:C$1000,'Stats for predictor'!C750,Formulas!AC$3:AC$1000,3)</f>
        <v>0</v>
      </c>
      <c r="H750">
        <f>COUNTIFS(Formulas!B$3:B$1000,'Stats for predictor'!B750,Formulas!C$3:C$1000,'Stats for predictor'!C750,Formulas!AC$3:AC$1000,2)</f>
        <v>0</v>
      </c>
      <c r="I750">
        <f>COUNTIFS(Formulas!B$3:B$1000,'Stats for predictor'!B750,Formulas!C$3:C$1000,'Stats for predictor'!C750,Formulas!AC$3:AC$1000,1)</f>
        <v>0</v>
      </c>
      <c r="J750">
        <f>COUNTIFS(Formulas!B$3:B$1000,'Stats for predictor'!B750,Formulas!C$3:C$1000,'Stats for predictor'!C750,Formulas!AC$3:AC$1000,0)</f>
        <v>888</v>
      </c>
      <c r="K750">
        <f>Formulas!P751</f>
        <v>0</v>
      </c>
      <c r="L750">
        <f>Formulas!R751</f>
        <v>0</v>
      </c>
      <c r="M750">
        <f>Formulas!T799</f>
        <v>0</v>
      </c>
      <c r="N750" s="15" t="e">
        <f>Formulas!V751</f>
        <v>#DIV/0!</v>
      </c>
      <c r="O750">
        <f>Formulas!U751</f>
        <v>0</v>
      </c>
      <c r="P750" s="15" t="e">
        <f>Formulas!W751</f>
        <v>#DIV/0!</v>
      </c>
    </row>
    <row r="751" spans="1:16">
      <c r="A751">
        <f>Formulas!A752</f>
        <v>0</v>
      </c>
      <c r="B751">
        <f>Formulas!B752</f>
        <v>0</v>
      </c>
      <c r="C751">
        <f>Formulas!C752</f>
        <v>0</v>
      </c>
      <c r="D751">
        <f>Formulas!AC752</f>
        <v>0</v>
      </c>
      <c r="E751">
        <f t="shared" si="11"/>
        <v>0</v>
      </c>
      <c r="F751">
        <f>COUNTIFS(Formulas!B$3:B$1000,'Stats for predictor'!B751,Formulas!C$3:C$1000,'Stats for predictor'!C751,Formulas!AC$3:AC$1000,4)</f>
        <v>0</v>
      </c>
      <c r="G751">
        <f>COUNTIFS(Formulas!B$3:B$1000,'Stats for predictor'!B751,Formulas!C$3:C$1000,'Stats for predictor'!C751,Formulas!AC$3:AC$1000,3)</f>
        <v>0</v>
      </c>
      <c r="H751">
        <f>COUNTIFS(Formulas!B$3:B$1000,'Stats for predictor'!B751,Formulas!C$3:C$1000,'Stats for predictor'!C751,Formulas!AC$3:AC$1000,2)</f>
        <v>0</v>
      </c>
      <c r="I751">
        <f>COUNTIFS(Formulas!B$3:B$1000,'Stats for predictor'!B751,Formulas!C$3:C$1000,'Stats for predictor'!C751,Formulas!AC$3:AC$1000,1)</f>
        <v>0</v>
      </c>
      <c r="J751">
        <f>COUNTIFS(Formulas!B$3:B$1000,'Stats for predictor'!B751,Formulas!C$3:C$1000,'Stats for predictor'!C751,Formulas!AC$3:AC$1000,0)</f>
        <v>888</v>
      </c>
      <c r="K751">
        <f>Formulas!P752</f>
        <v>0</v>
      </c>
      <c r="L751">
        <f>Formulas!R752</f>
        <v>0</v>
      </c>
      <c r="M751">
        <f>Formulas!T800</f>
        <v>0</v>
      </c>
      <c r="N751" s="15" t="e">
        <f>Formulas!V752</f>
        <v>#DIV/0!</v>
      </c>
      <c r="O751">
        <f>Formulas!U752</f>
        <v>0</v>
      </c>
      <c r="P751" s="15" t="e">
        <f>Formulas!W752</f>
        <v>#DIV/0!</v>
      </c>
    </row>
    <row r="752" spans="1:16">
      <c r="A752">
        <f>Formulas!A753</f>
        <v>0</v>
      </c>
      <c r="B752">
        <f>Formulas!B753</f>
        <v>0</v>
      </c>
      <c r="C752">
        <f>Formulas!C753</f>
        <v>0</v>
      </c>
      <c r="D752">
        <f>Formulas!AC753</f>
        <v>0</v>
      </c>
      <c r="E752">
        <f t="shared" si="11"/>
        <v>0</v>
      </c>
      <c r="F752">
        <f>COUNTIFS(Formulas!B$3:B$1000,'Stats for predictor'!B752,Formulas!C$3:C$1000,'Stats for predictor'!C752,Formulas!AC$3:AC$1000,4)</f>
        <v>0</v>
      </c>
      <c r="G752">
        <f>COUNTIFS(Formulas!B$3:B$1000,'Stats for predictor'!B752,Formulas!C$3:C$1000,'Stats for predictor'!C752,Formulas!AC$3:AC$1000,3)</f>
        <v>0</v>
      </c>
      <c r="H752">
        <f>COUNTIFS(Formulas!B$3:B$1000,'Stats for predictor'!B752,Formulas!C$3:C$1000,'Stats for predictor'!C752,Formulas!AC$3:AC$1000,2)</f>
        <v>0</v>
      </c>
      <c r="I752">
        <f>COUNTIFS(Formulas!B$3:B$1000,'Stats for predictor'!B752,Formulas!C$3:C$1000,'Stats for predictor'!C752,Formulas!AC$3:AC$1000,1)</f>
        <v>0</v>
      </c>
      <c r="J752">
        <f>COUNTIFS(Formulas!B$3:B$1000,'Stats for predictor'!B752,Formulas!C$3:C$1000,'Stats for predictor'!C752,Formulas!AC$3:AC$1000,0)</f>
        <v>888</v>
      </c>
      <c r="K752">
        <f>Formulas!P753</f>
        <v>0</v>
      </c>
      <c r="L752">
        <f>Formulas!R753</f>
        <v>0</v>
      </c>
      <c r="M752">
        <f>Formulas!T801</f>
        <v>0</v>
      </c>
      <c r="N752" s="15" t="e">
        <f>Formulas!V753</f>
        <v>#DIV/0!</v>
      </c>
      <c r="O752">
        <f>Formulas!U753</f>
        <v>0</v>
      </c>
      <c r="P752" s="15" t="e">
        <f>Formulas!W753</f>
        <v>#DIV/0!</v>
      </c>
    </row>
    <row r="753" spans="1:16">
      <c r="A753">
        <f>Formulas!A754</f>
        <v>0</v>
      </c>
      <c r="B753">
        <f>Formulas!B754</f>
        <v>0</v>
      </c>
      <c r="C753">
        <f>Formulas!C754</f>
        <v>0</v>
      </c>
      <c r="D753">
        <f>Formulas!AC754</f>
        <v>0</v>
      </c>
      <c r="E753">
        <f t="shared" si="11"/>
        <v>0</v>
      </c>
      <c r="F753">
        <f>COUNTIFS(Formulas!B$3:B$1000,'Stats for predictor'!B753,Formulas!C$3:C$1000,'Stats for predictor'!C753,Formulas!AC$3:AC$1000,4)</f>
        <v>0</v>
      </c>
      <c r="G753">
        <f>COUNTIFS(Formulas!B$3:B$1000,'Stats for predictor'!B753,Formulas!C$3:C$1000,'Stats for predictor'!C753,Formulas!AC$3:AC$1000,3)</f>
        <v>0</v>
      </c>
      <c r="H753">
        <f>COUNTIFS(Formulas!B$3:B$1000,'Stats for predictor'!B753,Formulas!C$3:C$1000,'Stats for predictor'!C753,Formulas!AC$3:AC$1000,2)</f>
        <v>0</v>
      </c>
      <c r="I753">
        <f>COUNTIFS(Formulas!B$3:B$1000,'Stats for predictor'!B753,Formulas!C$3:C$1000,'Stats for predictor'!C753,Formulas!AC$3:AC$1000,1)</f>
        <v>0</v>
      </c>
      <c r="J753">
        <f>COUNTIFS(Formulas!B$3:B$1000,'Stats for predictor'!B753,Formulas!C$3:C$1000,'Stats for predictor'!C753,Formulas!AC$3:AC$1000,0)</f>
        <v>888</v>
      </c>
      <c r="K753">
        <f>Formulas!P754</f>
        <v>0</v>
      </c>
      <c r="L753">
        <f>Formulas!R754</f>
        <v>0</v>
      </c>
      <c r="M753">
        <f>Formulas!T802</f>
        <v>0</v>
      </c>
      <c r="N753" s="15" t="e">
        <f>Formulas!V754</f>
        <v>#DIV/0!</v>
      </c>
      <c r="O753">
        <f>Formulas!U754</f>
        <v>0</v>
      </c>
      <c r="P753" s="15" t="e">
        <f>Formulas!W754</f>
        <v>#DIV/0!</v>
      </c>
    </row>
    <row r="754" spans="1:16">
      <c r="A754">
        <f>Formulas!A755</f>
        <v>0</v>
      </c>
      <c r="B754">
        <f>Formulas!B755</f>
        <v>0</v>
      </c>
      <c r="C754">
        <f>Formulas!C755</f>
        <v>0</v>
      </c>
      <c r="D754">
        <f>Formulas!AC755</f>
        <v>0</v>
      </c>
      <c r="E754">
        <f t="shared" si="11"/>
        <v>0</v>
      </c>
      <c r="F754">
        <f>COUNTIFS(Formulas!B$3:B$1000,'Stats for predictor'!B754,Formulas!C$3:C$1000,'Stats for predictor'!C754,Formulas!AC$3:AC$1000,4)</f>
        <v>0</v>
      </c>
      <c r="G754">
        <f>COUNTIFS(Formulas!B$3:B$1000,'Stats for predictor'!B754,Formulas!C$3:C$1000,'Stats for predictor'!C754,Formulas!AC$3:AC$1000,3)</f>
        <v>0</v>
      </c>
      <c r="H754">
        <f>COUNTIFS(Formulas!B$3:B$1000,'Stats for predictor'!B754,Formulas!C$3:C$1000,'Stats for predictor'!C754,Formulas!AC$3:AC$1000,2)</f>
        <v>0</v>
      </c>
      <c r="I754">
        <f>COUNTIFS(Formulas!B$3:B$1000,'Stats for predictor'!B754,Formulas!C$3:C$1000,'Stats for predictor'!C754,Formulas!AC$3:AC$1000,1)</f>
        <v>0</v>
      </c>
      <c r="J754">
        <f>COUNTIFS(Formulas!B$3:B$1000,'Stats for predictor'!B754,Formulas!C$3:C$1000,'Stats for predictor'!C754,Formulas!AC$3:AC$1000,0)</f>
        <v>888</v>
      </c>
      <c r="K754">
        <f>Formulas!P755</f>
        <v>0</v>
      </c>
      <c r="L754">
        <f>Formulas!R755</f>
        <v>0</v>
      </c>
      <c r="M754">
        <f>Formulas!T803</f>
        <v>0</v>
      </c>
      <c r="N754" s="15" t="e">
        <f>Formulas!V755</f>
        <v>#DIV/0!</v>
      </c>
      <c r="O754">
        <f>Formulas!U755</f>
        <v>0</v>
      </c>
      <c r="P754" s="15" t="e">
        <f>Formulas!W755</f>
        <v>#DIV/0!</v>
      </c>
    </row>
    <row r="755" spans="1:16">
      <c r="A755">
        <f>Formulas!A756</f>
        <v>0</v>
      </c>
      <c r="B755">
        <f>Formulas!B756</f>
        <v>0</v>
      </c>
      <c r="C755">
        <f>Formulas!C756</f>
        <v>0</v>
      </c>
      <c r="D755">
        <f>Formulas!AC756</f>
        <v>0</v>
      </c>
      <c r="E755">
        <f t="shared" si="11"/>
        <v>0</v>
      </c>
      <c r="F755">
        <f>COUNTIFS(Formulas!B$3:B$1000,'Stats for predictor'!B755,Formulas!C$3:C$1000,'Stats for predictor'!C755,Formulas!AC$3:AC$1000,4)</f>
        <v>0</v>
      </c>
      <c r="G755">
        <f>COUNTIFS(Formulas!B$3:B$1000,'Stats for predictor'!B755,Formulas!C$3:C$1000,'Stats for predictor'!C755,Formulas!AC$3:AC$1000,3)</f>
        <v>0</v>
      </c>
      <c r="H755">
        <f>COUNTIFS(Formulas!B$3:B$1000,'Stats for predictor'!B755,Formulas!C$3:C$1000,'Stats for predictor'!C755,Formulas!AC$3:AC$1000,2)</f>
        <v>0</v>
      </c>
      <c r="I755">
        <f>COUNTIFS(Formulas!B$3:B$1000,'Stats for predictor'!B755,Formulas!C$3:C$1000,'Stats for predictor'!C755,Formulas!AC$3:AC$1000,1)</f>
        <v>0</v>
      </c>
      <c r="J755">
        <f>COUNTIFS(Formulas!B$3:B$1000,'Stats for predictor'!B755,Formulas!C$3:C$1000,'Stats for predictor'!C755,Formulas!AC$3:AC$1000,0)</f>
        <v>888</v>
      </c>
      <c r="K755">
        <f>Formulas!P756</f>
        <v>0</v>
      </c>
      <c r="L755">
        <f>Formulas!R756</f>
        <v>0</v>
      </c>
      <c r="M755">
        <f>Formulas!T804</f>
        <v>0</v>
      </c>
      <c r="N755" s="15" t="e">
        <f>Formulas!V756</f>
        <v>#DIV/0!</v>
      </c>
      <c r="O755">
        <f>Formulas!U756</f>
        <v>0</v>
      </c>
      <c r="P755" s="15" t="e">
        <f>Formulas!W756</f>
        <v>#DIV/0!</v>
      </c>
    </row>
    <row r="756" spans="1:16">
      <c r="A756">
        <f>Formulas!A757</f>
        <v>0</v>
      </c>
      <c r="B756">
        <f>Formulas!B757</f>
        <v>0</v>
      </c>
      <c r="C756">
        <f>Formulas!C757</f>
        <v>0</v>
      </c>
      <c r="D756">
        <f>Formulas!AC757</f>
        <v>0</v>
      </c>
      <c r="E756">
        <f t="shared" si="11"/>
        <v>0</v>
      </c>
      <c r="F756">
        <f>COUNTIFS(Formulas!B$3:B$1000,'Stats for predictor'!B756,Formulas!C$3:C$1000,'Stats for predictor'!C756,Formulas!AC$3:AC$1000,4)</f>
        <v>0</v>
      </c>
      <c r="G756">
        <f>COUNTIFS(Formulas!B$3:B$1000,'Stats for predictor'!B756,Formulas!C$3:C$1000,'Stats for predictor'!C756,Formulas!AC$3:AC$1000,3)</f>
        <v>0</v>
      </c>
      <c r="H756">
        <f>COUNTIFS(Formulas!B$3:B$1000,'Stats for predictor'!B756,Formulas!C$3:C$1000,'Stats for predictor'!C756,Formulas!AC$3:AC$1000,2)</f>
        <v>0</v>
      </c>
      <c r="I756">
        <f>COUNTIFS(Formulas!B$3:B$1000,'Stats for predictor'!B756,Formulas!C$3:C$1000,'Stats for predictor'!C756,Formulas!AC$3:AC$1000,1)</f>
        <v>0</v>
      </c>
      <c r="J756">
        <f>COUNTIFS(Formulas!B$3:B$1000,'Stats for predictor'!B756,Formulas!C$3:C$1000,'Stats for predictor'!C756,Formulas!AC$3:AC$1000,0)</f>
        <v>888</v>
      </c>
      <c r="K756">
        <f>Formulas!P757</f>
        <v>0</v>
      </c>
      <c r="L756">
        <f>Formulas!R757</f>
        <v>0</v>
      </c>
      <c r="M756">
        <f>Formulas!T805</f>
        <v>0</v>
      </c>
      <c r="N756" s="15" t="e">
        <f>Formulas!V757</f>
        <v>#DIV/0!</v>
      </c>
      <c r="O756">
        <f>Formulas!U757</f>
        <v>0</v>
      </c>
      <c r="P756" s="15" t="e">
        <f>Formulas!W757</f>
        <v>#DIV/0!</v>
      </c>
    </row>
    <row r="757" spans="1:16">
      <c r="A757">
        <f>Formulas!A758</f>
        <v>0</v>
      </c>
      <c r="B757">
        <f>Formulas!B758</f>
        <v>0</v>
      </c>
      <c r="C757">
        <f>Formulas!C758</f>
        <v>0</v>
      </c>
      <c r="D757">
        <f>Formulas!AC758</f>
        <v>0</v>
      </c>
      <c r="E757">
        <f t="shared" si="11"/>
        <v>0</v>
      </c>
      <c r="F757">
        <f>COUNTIFS(Formulas!B$3:B$1000,'Stats for predictor'!B757,Formulas!C$3:C$1000,'Stats for predictor'!C757,Formulas!AC$3:AC$1000,4)</f>
        <v>0</v>
      </c>
      <c r="G757">
        <f>COUNTIFS(Formulas!B$3:B$1000,'Stats for predictor'!B757,Formulas!C$3:C$1000,'Stats for predictor'!C757,Formulas!AC$3:AC$1000,3)</f>
        <v>0</v>
      </c>
      <c r="H757">
        <f>COUNTIFS(Formulas!B$3:B$1000,'Stats for predictor'!B757,Formulas!C$3:C$1000,'Stats for predictor'!C757,Formulas!AC$3:AC$1000,2)</f>
        <v>0</v>
      </c>
      <c r="I757">
        <f>COUNTIFS(Formulas!B$3:B$1000,'Stats for predictor'!B757,Formulas!C$3:C$1000,'Stats for predictor'!C757,Formulas!AC$3:AC$1000,1)</f>
        <v>0</v>
      </c>
      <c r="J757">
        <f>COUNTIFS(Formulas!B$3:B$1000,'Stats for predictor'!B757,Formulas!C$3:C$1000,'Stats for predictor'!C757,Formulas!AC$3:AC$1000,0)</f>
        <v>888</v>
      </c>
      <c r="K757">
        <f>Formulas!P758</f>
        <v>0</v>
      </c>
      <c r="L757">
        <f>Formulas!R758</f>
        <v>0</v>
      </c>
      <c r="M757">
        <f>Formulas!T806</f>
        <v>0</v>
      </c>
      <c r="N757" s="15" t="e">
        <f>Formulas!V758</f>
        <v>#DIV/0!</v>
      </c>
      <c r="O757">
        <f>Formulas!U758</f>
        <v>0</v>
      </c>
      <c r="P757" s="15" t="e">
        <f>Formulas!W758</f>
        <v>#DIV/0!</v>
      </c>
    </row>
    <row r="758" spans="1:16">
      <c r="A758">
        <f>Formulas!A759</f>
        <v>0</v>
      </c>
      <c r="B758">
        <f>Formulas!B759</f>
        <v>0</v>
      </c>
      <c r="C758">
        <f>Formulas!C759</f>
        <v>0</v>
      </c>
      <c r="D758">
        <f>Formulas!AC759</f>
        <v>0</v>
      </c>
      <c r="E758">
        <f t="shared" si="11"/>
        <v>0</v>
      </c>
      <c r="F758">
        <f>COUNTIFS(Formulas!B$3:B$1000,'Stats for predictor'!B758,Formulas!C$3:C$1000,'Stats for predictor'!C758,Formulas!AC$3:AC$1000,4)</f>
        <v>0</v>
      </c>
      <c r="G758">
        <f>COUNTIFS(Formulas!B$3:B$1000,'Stats for predictor'!B758,Formulas!C$3:C$1000,'Stats for predictor'!C758,Formulas!AC$3:AC$1000,3)</f>
        <v>0</v>
      </c>
      <c r="H758">
        <f>COUNTIFS(Formulas!B$3:B$1000,'Stats for predictor'!B758,Formulas!C$3:C$1000,'Stats for predictor'!C758,Formulas!AC$3:AC$1000,2)</f>
        <v>0</v>
      </c>
      <c r="I758">
        <f>COUNTIFS(Formulas!B$3:B$1000,'Stats for predictor'!B758,Formulas!C$3:C$1000,'Stats for predictor'!C758,Formulas!AC$3:AC$1000,1)</f>
        <v>0</v>
      </c>
      <c r="J758">
        <f>COUNTIFS(Formulas!B$3:B$1000,'Stats for predictor'!B758,Formulas!C$3:C$1000,'Stats for predictor'!C758,Formulas!AC$3:AC$1000,0)</f>
        <v>888</v>
      </c>
      <c r="K758">
        <f>Formulas!P759</f>
        <v>0</v>
      </c>
      <c r="L758">
        <f>Formulas!R759</f>
        <v>0</v>
      </c>
      <c r="M758">
        <f>Formulas!T807</f>
        <v>0</v>
      </c>
      <c r="N758" s="15" t="e">
        <f>Formulas!V759</f>
        <v>#DIV/0!</v>
      </c>
      <c r="O758">
        <f>Formulas!U759</f>
        <v>0</v>
      </c>
      <c r="P758" s="15" t="e">
        <f>Formulas!W759</f>
        <v>#DIV/0!</v>
      </c>
    </row>
    <row r="759" spans="1:16">
      <c r="A759">
        <f>Formulas!A760</f>
        <v>0</v>
      </c>
      <c r="B759">
        <f>Formulas!B760</f>
        <v>0</v>
      </c>
      <c r="C759">
        <f>Formulas!C760</f>
        <v>0</v>
      </c>
      <c r="D759">
        <f>Formulas!AC760</f>
        <v>0</v>
      </c>
      <c r="E759">
        <f t="shared" si="11"/>
        <v>0</v>
      </c>
      <c r="F759">
        <f>COUNTIFS(Formulas!B$3:B$1000,'Stats for predictor'!B759,Formulas!C$3:C$1000,'Stats for predictor'!C759,Formulas!AC$3:AC$1000,4)</f>
        <v>0</v>
      </c>
      <c r="G759">
        <f>COUNTIFS(Formulas!B$3:B$1000,'Stats for predictor'!B759,Formulas!C$3:C$1000,'Stats for predictor'!C759,Formulas!AC$3:AC$1000,3)</f>
        <v>0</v>
      </c>
      <c r="H759">
        <f>COUNTIFS(Formulas!B$3:B$1000,'Stats for predictor'!B759,Formulas!C$3:C$1000,'Stats for predictor'!C759,Formulas!AC$3:AC$1000,2)</f>
        <v>0</v>
      </c>
      <c r="I759">
        <f>COUNTIFS(Formulas!B$3:B$1000,'Stats for predictor'!B759,Formulas!C$3:C$1000,'Stats for predictor'!C759,Formulas!AC$3:AC$1000,1)</f>
        <v>0</v>
      </c>
      <c r="J759">
        <f>COUNTIFS(Formulas!B$3:B$1000,'Stats for predictor'!B759,Formulas!C$3:C$1000,'Stats for predictor'!C759,Formulas!AC$3:AC$1000,0)</f>
        <v>888</v>
      </c>
      <c r="K759">
        <f>Formulas!P760</f>
        <v>0</v>
      </c>
      <c r="L759">
        <f>Formulas!R760</f>
        <v>0</v>
      </c>
      <c r="M759">
        <f>Formulas!T808</f>
        <v>0</v>
      </c>
      <c r="N759" s="15" t="e">
        <f>Formulas!V760</f>
        <v>#DIV/0!</v>
      </c>
      <c r="O759">
        <f>Formulas!U760</f>
        <v>0</v>
      </c>
      <c r="P759" s="15" t="e">
        <f>Formulas!W760</f>
        <v>#DIV/0!</v>
      </c>
    </row>
    <row r="760" spans="1:16">
      <c r="A760">
        <f>Formulas!A761</f>
        <v>0</v>
      </c>
      <c r="B760">
        <f>Formulas!B761</f>
        <v>0</v>
      </c>
      <c r="C760">
        <f>Formulas!C761</f>
        <v>0</v>
      </c>
      <c r="D760">
        <f>Formulas!AC761</f>
        <v>0</v>
      </c>
      <c r="E760">
        <f t="shared" si="11"/>
        <v>0</v>
      </c>
      <c r="F760">
        <f>COUNTIFS(Formulas!B$3:B$1000,'Stats for predictor'!B760,Formulas!C$3:C$1000,'Stats for predictor'!C760,Formulas!AC$3:AC$1000,4)</f>
        <v>0</v>
      </c>
      <c r="G760">
        <f>COUNTIFS(Formulas!B$3:B$1000,'Stats for predictor'!B760,Formulas!C$3:C$1000,'Stats for predictor'!C760,Formulas!AC$3:AC$1000,3)</f>
        <v>0</v>
      </c>
      <c r="H760">
        <f>COUNTIFS(Formulas!B$3:B$1000,'Stats for predictor'!B760,Formulas!C$3:C$1000,'Stats for predictor'!C760,Formulas!AC$3:AC$1000,2)</f>
        <v>0</v>
      </c>
      <c r="I760">
        <f>COUNTIFS(Formulas!B$3:B$1000,'Stats for predictor'!B760,Formulas!C$3:C$1000,'Stats for predictor'!C760,Formulas!AC$3:AC$1000,1)</f>
        <v>0</v>
      </c>
      <c r="J760">
        <f>COUNTIFS(Formulas!B$3:B$1000,'Stats for predictor'!B760,Formulas!C$3:C$1000,'Stats for predictor'!C760,Formulas!AC$3:AC$1000,0)</f>
        <v>888</v>
      </c>
      <c r="K760">
        <f>Formulas!P761</f>
        <v>0</v>
      </c>
      <c r="L760">
        <f>Formulas!R761</f>
        <v>0</v>
      </c>
      <c r="M760">
        <f>Formulas!T809</f>
        <v>0</v>
      </c>
      <c r="N760" s="15" t="e">
        <f>Formulas!V761</f>
        <v>#DIV/0!</v>
      </c>
      <c r="O760">
        <f>Formulas!U761</f>
        <v>0</v>
      </c>
      <c r="P760" s="15" t="e">
        <f>Formulas!W761</f>
        <v>#DIV/0!</v>
      </c>
    </row>
    <row r="761" spans="1:16">
      <c r="A761">
        <f>Formulas!A762</f>
        <v>0</v>
      </c>
      <c r="B761">
        <f>Formulas!B762</f>
        <v>0</v>
      </c>
      <c r="C761">
        <f>Formulas!C762</f>
        <v>0</v>
      </c>
      <c r="D761">
        <f>Formulas!AC762</f>
        <v>0</v>
      </c>
      <c r="E761">
        <f t="shared" si="11"/>
        <v>0</v>
      </c>
      <c r="F761">
        <f>COUNTIFS(Formulas!B$3:B$1000,'Stats for predictor'!B761,Formulas!C$3:C$1000,'Stats for predictor'!C761,Formulas!AC$3:AC$1000,4)</f>
        <v>0</v>
      </c>
      <c r="G761">
        <f>COUNTIFS(Formulas!B$3:B$1000,'Stats for predictor'!B761,Formulas!C$3:C$1000,'Stats for predictor'!C761,Formulas!AC$3:AC$1000,3)</f>
        <v>0</v>
      </c>
      <c r="H761">
        <f>COUNTIFS(Formulas!B$3:B$1000,'Stats for predictor'!B761,Formulas!C$3:C$1000,'Stats for predictor'!C761,Formulas!AC$3:AC$1000,2)</f>
        <v>0</v>
      </c>
      <c r="I761">
        <f>COUNTIFS(Formulas!B$3:B$1000,'Stats for predictor'!B761,Formulas!C$3:C$1000,'Stats for predictor'!C761,Formulas!AC$3:AC$1000,1)</f>
        <v>0</v>
      </c>
      <c r="J761">
        <f>COUNTIFS(Formulas!B$3:B$1000,'Stats for predictor'!B761,Formulas!C$3:C$1000,'Stats for predictor'!C761,Formulas!AC$3:AC$1000,0)</f>
        <v>888</v>
      </c>
      <c r="K761">
        <f>Formulas!P762</f>
        <v>0</v>
      </c>
      <c r="L761">
        <f>Formulas!R762</f>
        <v>0</v>
      </c>
      <c r="M761">
        <f>Formulas!T810</f>
        <v>0</v>
      </c>
      <c r="N761" s="15" t="e">
        <f>Formulas!V762</f>
        <v>#DIV/0!</v>
      </c>
      <c r="O761">
        <f>Formulas!U762</f>
        <v>0</v>
      </c>
      <c r="P761" s="15" t="e">
        <f>Formulas!W762</f>
        <v>#DIV/0!</v>
      </c>
    </row>
    <row r="762" spans="1:16">
      <c r="A762">
        <f>Formulas!A763</f>
        <v>0</v>
      </c>
      <c r="B762">
        <f>Formulas!B763</f>
        <v>0</v>
      </c>
      <c r="C762">
        <f>Formulas!C763</f>
        <v>0</v>
      </c>
      <c r="D762">
        <f>Formulas!AC763</f>
        <v>0</v>
      </c>
      <c r="E762">
        <f t="shared" si="11"/>
        <v>0</v>
      </c>
      <c r="F762">
        <f>COUNTIFS(Formulas!B$3:B$1000,'Stats for predictor'!B762,Formulas!C$3:C$1000,'Stats for predictor'!C762,Formulas!AC$3:AC$1000,4)</f>
        <v>0</v>
      </c>
      <c r="G762">
        <f>COUNTIFS(Formulas!B$3:B$1000,'Stats for predictor'!B762,Formulas!C$3:C$1000,'Stats for predictor'!C762,Formulas!AC$3:AC$1000,3)</f>
        <v>0</v>
      </c>
      <c r="H762">
        <f>COUNTIFS(Formulas!B$3:B$1000,'Stats for predictor'!B762,Formulas!C$3:C$1000,'Stats for predictor'!C762,Formulas!AC$3:AC$1000,2)</f>
        <v>0</v>
      </c>
      <c r="I762">
        <f>COUNTIFS(Formulas!B$3:B$1000,'Stats for predictor'!B762,Formulas!C$3:C$1000,'Stats for predictor'!C762,Formulas!AC$3:AC$1000,1)</f>
        <v>0</v>
      </c>
      <c r="J762">
        <f>COUNTIFS(Formulas!B$3:B$1000,'Stats for predictor'!B762,Formulas!C$3:C$1000,'Stats for predictor'!C762,Formulas!AC$3:AC$1000,0)</f>
        <v>888</v>
      </c>
      <c r="K762">
        <f>Formulas!P763</f>
        <v>0</v>
      </c>
      <c r="L762">
        <f>Formulas!R763</f>
        <v>0</v>
      </c>
      <c r="M762">
        <f>Formulas!T811</f>
        <v>0</v>
      </c>
      <c r="N762" s="15" t="e">
        <f>Formulas!V763</f>
        <v>#DIV/0!</v>
      </c>
      <c r="O762">
        <f>Formulas!U763</f>
        <v>0</v>
      </c>
      <c r="P762" s="15" t="e">
        <f>Formulas!W763</f>
        <v>#DIV/0!</v>
      </c>
    </row>
    <row r="763" spans="1:16">
      <c r="A763">
        <f>Formulas!A764</f>
        <v>0</v>
      </c>
      <c r="B763">
        <f>Formulas!B764</f>
        <v>0</v>
      </c>
      <c r="C763">
        <f>Formulas!C764</f>
        <v>0</v>
      </c>
      <c r="D763">
        <f>Formulas!AC764</f>
        <v>0</v>
      </c>
      <c r="E763">
        <f t="shared" si="11"/>
        <v>0</v>
      </c>
      <c r="F763">
        <f>COUNTIFS(Formulas!B$3:B$1000,'Stats for predictor'!B763,Formulas!C$3:C$1000,'Stats for predictor'!C763,Formulas!AC$3:AC$1000,4)</f>
        <v>0</v>
      </c>
      <c r="G763">
        <f>COUNTIFS(Formulas!B$3:B$1000,'Stats for predictor'!B763,Formulas!C$3:C$1000,'Stats for predictor'!C763,Formulas!AC$3:AC$1000,3)</f>
        <v>0</v>
      </c>
      <c r="H763">
        <f>COUNTIFS(Formulas!B$3:B$1000,'Stats for predictor'!B763,Formulas!C$3:C$1000,'Stats for predictor'!C763,Formulas!AC$3:AC$1000,2)</f>
        <v>0</v>
      </c>
      <c r="I763">
        <f>COUNTIFS(Formulas!B$3:B$1000,'Stats for predictor'!B763,Formulas!C$3:C$1000,'Stats for predictor'!C763,Formulas!AC$3:AC$1000,1)</f>
        <v>0</v>
      </c>
      <c r="J763">
        <f>COUNTIFS(Formulas!B$3:B$1000,'Stats for predictor'!B763,Formulas!C$3:C$1000,'Stats for predictor'!C763,Formulas!AC$3:AC$1000,0)</f>
        <v>888</v>
      </c>
      <c r="K763">
        <f>Formulas!P764</f>
        <v>0</v>
      </c>
      <c r="L763">
        <f>Formulas!R764</f>
        <v>0</v>
      </c>
      <c r="M763">
        <f>Formulas!T812</f>
        <v>0</v>
      </c>
      <c r="N763" s="15" t="e">
        <f>Formulas!V764</f>
        <v>#DIV/0!</v>
      </c>
      <c r="O763">
        <f>Formulas!U764</f>
        <v>0</v>
      </c>
      <c r="P763" s="15" t="e">
        <f>Formulas!W764</f>
        <v>#DIV/0!</v>
      </c>
    </row>
    <row r="764" spans="1:16">
      <c r="A764">
        <f>Formulas!A765</f>
        <v>0</v>
      </c>
      <c r="B764">
        <f>Formulas!B765</f>
        <v>0</v>
      </c>
      <c r="C764">
        <f>Formulas!C765</f>
        <v>0</v>
      </c>
      <c r="D764">
        <f>Formulas!AC765</f>
        <v>0</v>
      </c>
      <c r="E764">
        <f t="shared" si="11"/>
        <v>0</v>
      </c>
      <c r="F764">
        <f>COUNTIFS(Formulas!B$3:B$1000,'Stats for predictor'!B764,Formulas!C$3:C$1000,'Stats for predictor'!C764,Formulas!AC$3:AC$1000,4)</f>
        <v>0</v>
      </c>
      <c r="G764">
        <f>COUNTIFS(Formulas!B$3:B$1000,'Stats for predictor'!B764,Formulas!C$3:C$1000,'Stats for predictor'!C764,Formulas!AC$3:AC$1000,3)</f>
        <v>0</v>
      </c>
      <c r="H764">
        <f>COUNTIFS(Formulas!B$3:B$1000,'Stats for predictor'!B764,Formulas!C$3:C$1000,'Stats for predictor'!C764,Formulas!AC$3:AC$1000,2)</f>
        <v>0</v>
      </c>
      <c r="I764">
        <f>COUNTIFS(Formulas!B$3:B$1000,'Stats for predictor'!B764,Formulas!C$3:C$1000,'Stats for predictor'!C764,Formulas!AC$3:AC$1000,1)</f>
        <v>0</v>
      </c>
      <c r="J764">
        <f>COUNTIFS(Formulas!B$3:B$1000,'Stats for predictor'!B764,Formulas!C$3:C$1000,'Stats for predictor'!C764,Formulas!AC$3:AC$1000,0)</f>
        <v>888</v>
      </c>
      <c r="K764">
        <f>Formulas!P765</f>
        <v>0</v>
      </c>
      <c r="L764">
        <f>Formulas!R765</f>
        <v>0</v>
      </c>
      <c r="M764">
        <f>Formulas!T813</f>
        <v>0</v>
      </c>
      <c r="N764" s="15" t="e">
        <f>Formulas!V765</f>
        <v>#DIV/0!</v>
      </c>
      <c r="O764">
        <f>Formulas!U765</f>
        <v>0</v>
      </c>
      <c r="P764" s="15" t="e">
        <f>Formulas!W765</f>
        <v>#DIV/0!</v>
      </c>
    </row>
    <row r="765" spans="1:16">
      <c r="A765">
        <f>Formulas!A766</f>
        <v>0</v>
      </c>
      <c r="B765">
        <f>Formulas!B766</f>
        <v>0</v>
      </c>
      <c r="C765">
        <f>Formulas!C766</f>
        <v>0</v>
      </c>
      <c r="D765">
        <f>Formulas!AC766</f>
        <v>0</v>
      </c>
      <c r="E765">
        <f t="shared" si="11"/>
        <v>0</v>
      </c>
      <c r="F765">
        <f>COUNTIFS(Formulas!B$3:B$1000,'Stats for predictor'!B765,Formulas!C$3:C$1000,'Stats for predictor'!C765,Formulas!AC$3:AC$1000,4)</f>
        <v>0</v>
      </c>
      <c r="G765">
        <f>COUNTIFS(Formulas!B$3:B$1000,'Stats for predictor'!B765,Formulas!C$3:C$1000,'Stats for predictor'!C765,Formulas!AC$3:AC$1000,3)</f>
        <v>0</v>
      </c>
      <c r="H765">
        <f>COUNTIFS(Formulas!B$3:B$1000,'Stats for predictor'!B765,Formulas!C$3:C$1000,'Stats for predictor'!C765,Formulas!AC$3:AC$1000,2)</f>
        <v>0</v>
      </c>
      <c r="I765">
        <f>COUNTIFS(Formulas!B$3:B$1000,'Stats for predictor'!B765,Formulas!C$3:C$1000,'Stats for predictor'!C765,Formulas!AC$3:AC$1000,1)</f>
        <v>0</v>
      </c>
      <c r="J765">
        <f>COUNTIFS(Formulas!B$3:B$1000,'Stats for predictor'!B765,Formulas!C$3:C$1000,'Stats for predictor'!C765,Formulas!AC$3:AC$1000,0)</f>
        <v>888</v>
      </c>
      <c r="K765">
        <f>Formulas!P766</f>
        <v>0</v>
      </c>
      <c r="L765">
        <f>Formulas!R766</f>
        <v>0</v>
      </c>
      <c r="M765">
        <f>Formulas!T814</f>
        <v>0</v>
      </c>
      <c r="N765" s="15" t="e">
        <f>Formulas!V766</f>
        <v>#DIV/0!</v>
      </c>
      <c r="O765">
        <f>Formulas!U766</f>
        <v>0</v>
      </c>
      <c r="P765" s="15" t="e">
        <f>Formulas!W766</f>
        <v>#DIV/0!</v>
      </c>
    </row>
    <row r="766" spans="1:16">
      <c r="A766">
        <f>Formulas!A767</f>
        <v>0</v>
      </c>
      <c r="B766">
        <f>Formulas!B767</f>
        <v>0</v>
      </c>
      <c r="C766">
        <f>Formulas!C767</f>
        <v>0</v>
      </c>
      <c r="D766">
        <f>Formulas!AC767</f>
        <v>0</v>
      </c>
      <c r="E766">
        <f t="shared" si="11"/>
        <v>0</v>
      </c>
      <c r="F766">
        <f>COUNTIFS(Formulas!B$3:B$1000,'Stats for predictor'!B766,Formulas!C$3:C$1000,'Stats for predictor'!C766,Formulas!AC$3:AC$1000,4)</f>
        <v>0</v>
      </c>
      <c r="G766">
        <f>COUNTIFS(Formulas!B$3:B$1000,'Stats for predictor'!B766,Formulas!C$3:C$1000,'Stats for predictor'!C766,Formulas!AC$3:AC$1000,3)</f>
        <v>0</v>
      </c>
      <c r="H766">
        <f>COUNTIFS(Formulas!B$3:B$1000,'Stats for predictor'!B766,Formulas!C$3:C$1000,'Stats for predictor'!C766,Formulas!AC$3:AC$1000,2)</f>
        <v>0</v>
      </c>
      <c r="I766">
        <f>COUNTIFS(Formulas!B$3:B$1000,'Stats for predictor'!B766,Formulas!C$3:C$1000,'Stats for predictor'!C766,Formulas!AC$3:AC$1000,1)</f>
        <v>0</v>
      </c>
      <c r="J766">
        <f>COUNTIFS(Formulas!B$3:B$1000,'Stats for predictor'!B766,Formulas!C$3:C$1000,'Stats for predictor'!C766,Formulas!AC$3:AC$1000,0)</f>
        <v>888</v>
      </c>
      <c r="K766">
        <f>Formulas!P767</f>
        <v>0</v>
      </c>
      <c r="L766">
        <f>Formulas!R767</f>
        <v>0</v>
      </c>
      <c r="M766">
        <f>Formulas!T815</f>
        <v>0</v>
      </c>
      <c r="N766" s="15" t="e">
        <f>Formulas!V767</f>
        <v>#DIV/0!</v>
      </c>
      <c r="O766">
        <f>Formulas!U767</f>
        <v>0</v>
      </c>
      <c r="P766" s="15" t="e">
        <f>Formulas!W767</f>
        <v>#DIV/0!</v>
      </c>
    </row>
    <row r="767" spans="1:16">
      <c r="A767">
        <f>Formulas!A768</f>
        <v>0</v>
      </c>
      <c r="B767">
        <f>Formulas!B768</f>
        <v>0</v>
      </c>
      <c r="C767">
        <f>Formulas!C768</f>
        <v>0</v>
      </c>
      <c r="D767">
        <f>Formulas!AC768</f>
        <v>0</v>
      </c>
      <c r="E767">
        <f t="shared" si="11"/>
        <v>0</v>
      </c>
      <c r="F767">
        <f>COUNTIFS(Formulas!B$3:B$1000,'Stats for predictor'!B767,Formulas!C$3:C$1000,'Stats for predictor'!C767,Formulas!AC$3:AC$1000,4)</f>
        <v>0</v>
      </c>
      <c r="G767">
        <f>COUNTIFS(Formulas!B$3:B$1000,'Stats for predictor'!B767,Formulas!C$3:C$1000,'Stats for predictor'!C767,Formulas!AC$3:AC$1000,3)</f>
        <v>0</v>
      </c>
      <c r="H767">
        <f>COUNTIFS(Formulas!B$3:B$1000,'Stats for predictor'!B767,Formulas!C$3:C$1000,'Stats for predictor'!C767,Formulas!AC$3:AC$1000,2)</f>
        <v>0</v>
      </c>
      <c r="I767">
        <f>COUNTIFS(Formulas!B$3:B$1000,'Stats for predictor'!B767,Formulas!C$3:C$1000,'Stats for predictor'!C767,Formulas!AC$3:AC$1000,1)</f>
        <v>0</v>
      </c>
      <c r="J767">
        <f>COUNTIFS(Formulas!B$3:B$1000,'Stats for predictor'!B767,Formulas!C$3:C$1000,'Stats for predictor'!C767,Formulas!AC$3:AC$1000,0)</f>
        <v>888</v>
      </c>
      <c r="K767">
        <f>Formulas!P768</f>
        <v>0</v>
      </c>
      <c r="L767">
        <f>Formulas!R768</f>
        <v>0</v>
      </c>
      <c r="M767">
        <f>Formulas!T816</f>
        <v>0</v>
      </c>
      <c r="N767" s="15" t="e">
        <f>Formulas!V768</f>
        <v>#DIV/0!</v>
      </c>
      <c r="O767">
        <f>Formulas!U768</f>
        <v>0</v>
      </c>
      <c r="P767" s="15" t="e">
        <f>Formulas!W768</f>
        <v>#DIV/0!</v>
      </c>
    </row>
    <row r="768" spans="1:16">
      <c r="A768">
        <f>Formulas!A769</f>
        <v>0</v>
      </c>
      <c r="B768">
        <f>Formulas!B769</f>
        <v>0</v>
      </c>
      <c r="C768">
        <f>Formulas!C769</f>
        <v>0</v>
      </c>
      <c r="D768">
        <f>Formulas!AC769</f>
        <v>0</v>
      </c>
      <c r="E768">
        <f t="shared" si="11"/>
        <v>0</v>
      </c>
      <c r="F768">
        <f>COUNTIFS(Formulas!B$3:B$1000,'Stats for predictor'!B768,Formulas!C$3:C$1000,'Stats for predictor'!C768,Formulas!AC$3:AC$1000,4)</f>
        <v>0</v>
      </c>
      <c r="G768">
        <f>COUNTIFS(Formulas!B$3:B$1000,'Stats for predictor'!B768,Formulas!C$3:C$1000,'Stats for predictor'!C768,Formulas!AC$3:AC$1000,3)</f>
        <v>0</v>
      </c>
      <c r="H768">
        <f>COUNTIFS(Formulas!B$3:B$1000,'Stats for predictor'!B768,Formulas!C$3:C$1000,'Stats for predictor'!C768,Formulas!AC$3:AC$1000,2)</f>
        <v>0</v>
      </c>
      <c r="I768">
        <f>COUNTIFS(Formulas!B$3:B$1000,'Stats for predictor'!B768,Formulas!C$3:C$1000,'Stats for predictor'!C768,Formulas!AC$3:AC$1000,1)</f>
        <v>0</v>
      </c>
      <c r="J768">
        <f>COUNTIFS(Formulas!B$3:B$1000,'Stats for predictor'!B768,Formulas!C$3:C$1000,'Stats for predictor'!C768,Formulas!AC$3:AC$1000,0)</f>
        <v>888</v>
      </c>
      <c r="K768">
        <f>Formulas!P769</f>
        <v>0</v>
      </c>
      <c r="L768">
        <f>Formulas!R769</f>
        <v>0</v>
      </c>
      <c r="M768">
        <f>Formulas!T817</f>
        <v>0</v>
      </c>
      <c r="N768" s="15" t="e">
        <f>Formulas!V769</f>
        <v>#DIV/0!</v>
      </c>
      <c r="O768">
        <f>Formulas!U769</f>
        <v>0</v>
      </c>
      <c r="P768" s="15" t="e">
        <f>Formulas!W769</f>
        <v>#DIV/0!</v>
      </c>
    </row>
    <row r="769" spans="1:16">
      <c r="A769">
        <f>Formulas!A770</f>
        <v>0</v>
      </c>
      <c r="B769">
        <f>Formulas!B770</f>
        <v>0</v>
      </c>
      <c r="C769">
        <f>Formulas!C770</f>
        <v>0</v>
      </c>
      <c r="D769">
        <f>Formulas!AC770</f>
        <v>0</v>
      </c>
      <c r="E769">
        <f t="shared" si="11"/>
        <v>0</v>
      </c>
      <c r="F769">
        <f>COUNTIFS(Formulas!B$3:B$1000,'Stats for predictor'!B769,Formulas!C$3:C$1000,'Stats for predictor'!C769,Formulas!AC$3:AC$1000,4)</f>
        <v>0</v>
      </c>
      <c r="G769">
        <f>COUNTIFS(Formulas!B$3:B$1000,'Stats for predictor'!B769,Formulas!C$3:C$1000,'Stats for predictor'!C769,Formulas!AC$3:AC$1000,3)</f>
        <v>0</v>
      </c>
      <c r="H769">
        <f>COUNTIFS(Formulas!B$3:B$1000,'Stats for predictor'!B769,Formulas!C$3:C$1000,'Stats for predictor'!C769,Formulas!AC$3:AC$1000,2)</f>
        <v>0</v>
      </c>
      <c r="I769">
        <f>COUNTIFS(Formulas!B$3:B$1000,'Stats for predictor'!B769,Formulas!C$3:C$1000,'Stats for predictor'!C769,Formulas!AC$3:AC$1000,1)</f>
        <v>0</v>
      </c>
      <c r="J769">
        <f>COUNTIFS(Formulas!B$3:B$1000,'Stats for predictor'!B769,Formulas!C$3:C$1000,'Stats for predictor'!C769,Formulas!AC$3:AC$1000,0)</f>
        <v>888</v>
      </c>
      <c r="K769">
        <f>Formulas!P770</f>
        <v>0</v>
      </c>
      <c r="L769">
        <f>Formulas!R770</f>
        <v>0</v>
      </c>
      <c r="M769">
        <f>Formulas!T818</f>
        <v>0</v>
      </c>
      <c r="N769" s="15" t="e">
        <f>Formulas!V770</f>
        <v>#DIV/0!</v>
      </c>
      <c r="O769">
        <f>Formulas!U770</f>
        <v>0</v>
      </c>
      <c r="P769" s="15" t="e">
        <f>Formulas!W770</f>
        <v>#DIV/0!</v>
      </c>
    </row>
    <row r="770" spans="1:16">
      <c r="A770">
        <f>Formulas!A771</f>
        <v>0</v>
      </c>
      <c r="B770">
        <f>Formulas!B771</f>
        <v>0</v>
      </c>
      <c r="C770">
        <f>Formulas!C771</f>
        <v>0</v>
      </c>
      <c r="D770">
        <f>Formulas!AC771</f>
        <v>0</v>
      </c>
      <c r="E770">
        <f t="shared" si="11"/>
        <v>0</v>
      </c>
      <c r="F770">
        <f>COUNTIFS(Formulas!B$3:B$1000,'Stats for predictor'!B770,Formulas!C$3:C$1000,'Stats for predictor'!C770,Formulas!AC$3:AC$1000,4)</f>
        <v>0</v>
      </c>
      <c r="G770">
        <f>COUNTIFS(Formulas!B$3:B$1000,'Stats for predictor'!B770,Formulas!C$3:C$1000,'Stats for predictor'!C770,Formulas!AC$3:AC$1000,3)</f>
        <v>0</v>
      </c>
      <c r="H770">
        <f>COUNTIFS(Formulas!B$3:B$1000,'Stats for predictor'!B770,Formulas!C$3:C$1000,'Stats for predictor'!C770,Formulas!AC$3:AC$1000,2)</f>
        <v>0</v>
      </c>
      <c r="I770">
        <f>COUNTIFS(Formulas!B$3:B$1000,'Stats for predictor'!B770,Formulas!C$3:C$1000,'Stats for predictor'!C770,Formulas!AC$3:AC$1000,1)</f>
        <v>0</v>
      </c>
      <c r="J770">
        <f>COUNTIFS(Formulas!B$3:B$1000,'Stats for predictor'!B770,Formulas!C$3:C$1000,'Stats for predictor'!C770,Formulas!AC$3:AC$1000,0)</f>
        <v>888</v>
      </c>
      <c r="K770">
        <f>Formulas!P771</f>
        <v>0</v>
      </c>
      <c r="L770">
        <f>Formulas!R771</f>
        <v>0</v>
      </c>
      <c r="M770">
        <f>Formulas!T819</f>
        <v>0</v>
      </c>
      <c r="N770" s="15" t="e">
        <f>Formulas!V771</f>
        <v>#DIV/0!</v>
      </c>
      <c r="O770">
        <f>Formulas!U771</f>
        <v>0</v>
      </c>
      <c r="P770" s="15" t="e">
        <f>Formulas!W771</f>
        <v>#DIV/0!</v>
      </c>
    </row>
    <row r="771" spans="1:16">
      <c r="A771">
        <f>Formulas!A772</f>
        <v>0</v>
      </c>
      <c r="B771">
        <f>Formulas!B772</f>
        <v>0</v>
      </c>
      <c r="C771">
        <f>Formulas!C772</f>
        <v>0</v>
      </c>
      <c r="D771">
        <f>Formulas!AC772</f>
        <v>0</v>
      </c>
      <c r="E771">
        <f t="shared" ref="E771:E834" si="12">IF(F771&gt;0,4,IF(G771&gt;0,3,IF(H771&gt;0,2,IF(I771&gt;0,1,0))))</f>
        <v>0</v>
      </c>
      <c r="F771">
        <f>COUNTIFS(Formulas!B$3:B$1000,'Stats for predictor'!B771,Formulas!C$3:C$1000,'Stats for predictor'!C771,Formulas!AC$3:AC$1000,4)</f>
        <v>0</v>
      </c>
      <c r="G771">
        <f>COUNTIFS(Formulas!B$3:B$1000,'Stats for predictor'!B771,Formulas!C$3:C$1000,'Stats for predictor'!C771,Formulas!AC$3:AC$1000,3)</f>
        <v>0</v>
      </c>
      <c r="H771">
        <f>COUNTIFS(Formulas!B$3:B$1000,'Stats for predictor'!B771,Formulas!C$3:C$1000,'Stats for predictor'!C771,Formulas!AC$3:AC$1000,2)</f>
        <v>0</v>
      </c>
      <c r="I771">
        <f>COUNTIFS(Formulas!B$3:B$1000,'Stats for predictor'!B771,Formulas!C$3:C$1000,'Stats for predictor'!C771,Formulas!AC$3:AC$1000,1)</f>
        <v>0</v>
      </c>
      <c r="J771">
        <f>COUNTIFS(Formulas!B$3:B$1000,'Stats for predictor'!B771,Formulas!C$3:C$1000,'Stats for predictor'!C771,Formulas!AC$3:AC$1000,0)</f>
        <v>888</v>
      </c>
      <c r="K771">
        <f>Formulas!P772</f>
        <v>0</v>
      </c>
      <c r="L771">
        <f>Formulas!R772</f>
        <v>0</v>
      </c>
      <c r="M771">
        <f>Formulas!T820</f>
        <v>0</v>
      </c>
      <c r="N771" s="15" t="e">
        <f>Formulas!V772</f>
        <v>#DIV/0!</v>
      </c>
      <c r="O771">
        <f>Formulas!U772</f>
        <v>0</v>
      </c>
      <c r="P771" s="15" t="e">
        <f>Formulas!W772</f>
        <v>#DIV/0!</v>
      </c>
    </row>
    <row r="772" spans="1:16">
      <c r="A772">
        <f>Formulas!A773</f>
        <v>0</v>
      </c>
      <c r="B772">
        <f>Formulas!B773</f>
        <v>0</v>
      </c>
      <c r="C772">
        <f>Formulas!C773</f>
        <v>0</v>
      </c>
      <c r="D772">
        <f>Formulas!AC773</f>
        <v>0</v>
      </c>
      <c r="E772">
        <f t="shared" si="12"/>
        <v>0</v>
      </c>
      <c r="F772">
        <f>COUNTIFS(Formulas!B$3:B$1000,'Stats for predictor'!B772,Formulas!C$3:C$1000,'Stats for predictor'!C772,Formulas!AC$3:AC$1000,4)</f>
        <v>0</v>
      </c>
      <c r="G772">
        <f>COUNTIFS(Formulas!B$3:B$1000,'Stats for predictor'!B772,Formulas!C$3:C$1000,'Stats for predictor'!C772,Formulas!AC$3:AC$1000,3)</f>
        <v>0</v>
      </c>
      <c r="H772">
        <f>COUNTIFS(Formulas!B$3:B$1000,'Stats for predictor'!B772,Formulas!C$3:C$1000,'Stats for predictor'!C772,Formulas!AC$3:AC$1000,2)</f>
        <v>0</v>
      </c>
      <c r="I772">
        <f>COUNTIFS(Formulas!B$3:B$1000,'Stats for predictor'!B772,Formulas!C$3:C$1000,'Stats for predictor'!C772,Formulas!AC$3:AC$1000,1)</f>
        <v>0</v>
      </c>
      <c r="J772">
        <f>COUNTIFS(Formulas!B$3:B$1000,'Stats for predictor'!B772,Formulas!C$3:C$1000,'Stats for predictor'!C772,Formulas!AC$3:AC$1000,0)</f>
        <v>888</v>
      </c>
      <c r="K772">
        <f>Formulas!P773</f>
        <v>0</v>
      </c>
      <c r="L772">
        <f>Formulas!R773</f>
        <v>0</v>
      </c>
      <c r="M772">
        <f>Formulas!T821</f>
        <v>0</v>
      </c>
      <c r="N772" s="15" t="e">
        <f>Formulas!V773</f>
        <v>#DIV/0!</v>
      </c>
      <c r="O772">
        <f>Formulas!U773</f>
        <v>0</v>
      </c>
      <c r="P772" s="15" t="e">
        <f>Formulas!W773</f>
        <v>#DIV/0!</v>
      </c>
    </row>
    <row r="773" spans="1:16">
      <c r="A773">
        <f>Formulas!A774</f>
        <v>0</v>
      </c>
      <c r="B773">
        <f>Formulas!B774</f>
        <v>0</v>
      </c>
      <c r="C773">
        <f>Formulas!C774</f>
        <v>0</v>
      </c>
      <c r="D773">
        <f>Formulas!AC774</f>
        <v>0</v>
      </c>
      <c r="E773">
        <f t="shared" si="12"/>
        <v>0</v>
      </c>
      <c r="F773">
        <f>COUNTIFS(Formulas!B$3:B$1000,'Stats for predictor'!B773,Formulas!C$3:C$1000,'Stats for predictor'!C773,Formulas!AC$3:AC$1000,4)</f>
        <v>0</v>
      </c>
      <c r="G773">
        <f>COUNTIFS(Formulas!B$3:B$1000,'Stats for predictor'!B773,Formulas!C$3:C$1000,'Stats for predictor'!C773,Formulas!AC$3:AC$1000,3)</f>
        <v>0</v>
      </c>
      <c r="H773">
        <f>COUNTIFS(Formulas!B$3:B$1000,'Stats for predictor'!B773,Formulas!C$3:C$1000,'Stats for predictor'!C773,Formulas!AC$3:AC$1000,2)</f>
        <v>0</v>
      </c>
      <c r="I773">
        <f>COUNTIFS(Formulas!B$3:B$1000,'Stats for predictor'!B773,Formulas!C$3:C$1000,'Stats for predictor'!C773,Formulas!AC$3:AC$1000,1)</f>
        <v>0</v>
      </c>
      <c r="J773">
        <f>COUNTIFS(Formulas!B$3:B$1000,'Stats for predictor'!B773,Formulas!C$3:C$1000,'Stats for predictor'!C773,Formulas!AC$3:AC$1000,0)</f>
        <v>888</v>
      </c>
      <c r="K773">
        <f>Formulas!P774</f>
        <v>0</v>
      </c>
      <c r="L773">
        <f>Formulas!R774</f>
        <v>0</v>
      </c>
      <c r="M773">
        <f>Formulas!T822</f>
        <v>0</v>
      </c>
      <c r="N773" s="15" t="e">
        <f>Formulas!V774</f>
        <v>#DIV/0!</v>
      </c>
      <c r="O773">
        <f>Formulas!U774</f>
        <v>0</v>
      </c>
      <c r="P773" s="15" t="e">
        <f>Formulas!W774</f>
        <v>#DIV/0!</v>
      </c>
    </row>
    <row r="774" spans="1:16">
      <c r="A774">
        <f>Formulas!A775</f>
        <v>0</v>
      </c>
      <c r="B774">
        <f>Formulas!B775</f>
        <v>0</v>
      </c>
      <c r="C774">
        <f>Formulas!C775</f>
        <v>0</v>
      </c>
      <c r="D774">
        <f>Formulas!AC775</f>
        <v>0</v>
      </c>
      <c r="E774">
        <f t="shared" si="12"/>
        <v>0</v>
      </c>
      <c r="F774">
        <f>COUNTIFS(Formulas!B$3:B$1000,'Stats for predictor'!B774,Formulas!C$3:C$1000,'Stats for predictor'!C774,Formulas!AC$3:AC$1000,4)</f>
        <v>0</v>
      </c>
      <c r="G774">
        <f>COUNTIFS(Formulas!B$3:B$1000,'Stats for predictor'!B774,Formulas!C$3:C$1000,'Stats for predictor'!C774,Formulas!AC$3:AC$1000,3)</f>
        <v>0</v>
      </c>
      <c r="H774">
        <f>COUNTIFS(Formulas!B$3:B$1000,'Stats for predictor'!B774,Formulas!C$3:C$1000,'Stats for predictor'!C774,Formulas!AC$3:AC$1000,2)</f>
        <v>0</v>
      </c>
      <c r="I774">
        <f>COUNTIFS(Formulas!B$3:B$1000,'Stats for predictor'!B774,Formulas!C$3:C$1000,'Stats for predictor'!C774,Formulas!AC$3:AC$1000,1)</f>
        <v>0</v>
      </c>
      <c r="J774">
        <f>COUNTIFS(Formulas!B$3:B$1000,'Stats for predictor'!B774,Formulas!C$3:C$1000,'Stats for predictor'!C774,Formulas!AC$3:AC$1000,0)</f>
        <v>888</v>
      </c>
      <c r="K774">
        <f>Formulas!P775</f>
        <v>0</v>
      </c>
      <c r="L774">
        <f>Formulas!R775</f>
        <v>0</v>
      </c>
      <c r="M774">
        <f>Formulas!T823</f>
        <v>0</v>
      </c>
      <c r="N774" s="15" t="e">
        <f>Formulas!V775</f>
        <v>#DIV/0!</v>
      </c>
      <c r="O774">
        <f>Formulas!U775</f>
        <v>0</v>
      </c>
      <c r="P774" s="15" t="e">
        <f>Formulas!W775</f>
        <v>#DIV/0!</v>
      </c>
    </row>
    <row r="775" spans="1:16">
      <c r="A775">
        <f>Formulas!A776</f>
        <v>0</v>
      </c>
      <c r="B775">
        <f>Formulas!B776</f>
        <v>0</v>
      </c>
      <c r="C775">
        <f>Formulas!C776</f>
        <v>0</v>
      </c>
      <c r="D775">
        <f>Formulas!AC776</f>
        <v>0</v>
      </c>
      <c r="E775">
        <f t="shared" si="12"/>
        <v>0</v>
      </c>
      <c r="F775">
        <f>COUNTIFS(Formulas!B$3:B$1000,'Stats for predictor'!B775,Formulas!C$3:C$1000,'Stats for predictor'!C775,Formulas!AC$3:AC$1000,4)</f>
        <v>0</v>
      </c>
      <c r="G775">
        <f>COUNTIFS(Formulas!B$3:B$1000,'Stats for predictor'!B775,Formulas!C$3:C$1000,'Stats for predictor'!C775,Formulas!AC$3:AC$1000,3)</f>
        <v>0</v>
      </c>
      <c r="H775">
        <f>COUNTIFS(Formulas!B$3:B$1000,'Stats for predictor'!B775,Formulas!C$3:C$1000,'Stats for predictor'!C775,Formulas!AC$3:AC$1000,2)</f>
        <v>0</v>
      </c>
      <c r="I775">
        <f>COUNTIFS(Formulas!B$3:B$1000,'Stats for predictor'!B775,Formulas!C$3:C$1000,'Stats for predictor'!C775,Formulas!AC$3:AC$1000,1)</f>
        <v>0</v>
      </c>
      <c r="J775">
        <f>COUNTIFS(Formulas!B$3:B$1000,'Stats for predictor'!B775,Formulas!C$3:C$1000,'Stats for predictor'!C775,Formulas!AC$3:AC$1000,0)</f>
        <v>888</v>
      </c>
      <c r="K775">
        <f>Formulas!P776</f>
        <v>0</v>
      </c>
      <c r="L775">
        <f>Formulas!R776</f>
        <v>0</v>
      </c>
      <c r="M775">
        <f>Formulas!T824</f>
        <v>0</v>
      </c>
      <c r="N775" s="15" t="e">
        <f>Formulas!V776</f>
        <v>#DIV/0!</v>
      </c>
      <c r="O775">
        <f>Formulas!U776</f>
        <v>0</v>
      </c>
      <c r="P775" s="15" t="e">
        <f>Formulas!W776</f>
        <v>#DIV/0!</v>
      </c>
    </row>
    <row r="776" spans="1:16">
      <c r="A776">
        <f>Formulas!A777</f>
        <v>0</v>
      </c>
      <c r="B776">
        <f>Formulas!B777</f>
        <v>0</v>
      </c>
      <c r="C776">
        <f>Formulas!C777</f>
        <v>0</v>
      </c>
      <c r="D776">
        <f>Formulas!AC777</f>
        <v>0</v>
      </c>
      <c r="E776">
        <f t="shared" si="12"/>
        <v>0</v>
      </c>
      <c r="F776">
        <f>COUNTIFS(Formulas!B$3:B$1000,'Stats for predictor'!B776,Formulas!C$3:C$1000,'Stats for predictor'!C776,Formulas!AC$3:AC$1000,4)</f>
        <v>0</v>
      </c>
      <c r="G776">
        <f>COUNTIFS(Formulas!B$3:B$1000,'Stats for predictor'!B776,Formulas!C$3:C$1000,'Stats for predictor'!C776,Formulas!AC$3:AC$1000,3)</f>
        <v>0</v>
      </c>
      <c r="H776">
        <f>COUNTIFS(Formulas!B$3:B$1000,'Stats for predictor'!B776,Formulas!C$3:C$1000,'Stats for predictor'!C776,Formulas!AC$3:AC$1000,2)</f>
        <v>0</v>
      </c>
      <c r="I776">
        <f>COUNTIFS(Formulas!B$3:B$1000,'Stats for predictor'!B776,Formulas!C$3:C$1000,'Stats for predictor'!C776,Formulas!AC$3:AC$1000,1)</f>
        <v>0</v>
      </c>
      <c r="J776">
        <f>COUNTIFS(Formulas!B$3:B$1000,'Stats for predictor'!B776,Formulas!C$3:C$1000,'Stats for predictor'!C776,Formulas!AC$3:AC$1000,0)</f>
        <v>888</v>
      </c>
      <c r="K776">
        <f>Formulas!P777</f>
        <v>0</v>
      </c>
      <c r="L776">
        <f>Formulas!R777</f>
        <v>0</v>
      </c>
      <c r="M776">
        <f>Formulas!T825</f>
        <v>0</v>
      </c>
      <c r="N776" s="15" t="e">
        <f>Formulas!V777</f>
        <v>#DIV/0!</v>
      </c>
      <c r="O776">
        <f>Formulas!U777</f>
        <v>0</v>
      </c>
      <c r="P776" s="15" t="e">
        <f>Formulas!W777</f>
        <v>#DIV/0!</v>
      </c>
    </row>
    <row r="777" spans="1:16">
      <c r="A777">
        <f>Formulas!A778</f>
        <v>0</v>
      </c>
      <c r="B777">
        <f>Formulas!B778</f>
        <v>0</v>
      </c>
      <c r="C777">
        <f>Formulas!C778</f>
        <v>0</v>
      </c>
      <c r="D777">
        <f>Formulas!AC778</f>
        <v>0</v>
      </c>
      <c r="E777">
        <f t="shared" si="12"/>
        <v>0</v>
      </c>
      <c r="F777">
        <f>COUNTIFS(Formulas!B$3:B$1000,'Stats for predictor'!B777,Formulas!C$3:C$1000,'Stats for predictor'!C777,Formulas!AC$3:AC$1000,4)</f>
        <v>0</v>
      </c>
      <c r="G777">
        <f>COUNTIFS(Formulas!B$3:B$1000,'Stats for predictor'!B777,Formulas!C$3:C$1000,'Stats for predictor'!C777,Formulas!AC$3:AC$1000,3)</f>
        <v>0</v>
      </c>
      <c r="H777">
        <f>COUNTIFS(Formulas!B$3:B$1000,'Stats for predictor'!B777,Formulas!C$3:C$1000,'Stats for predictor'!C777,Formulas!AC$3:AC$1000,2)</f>
        <v>0</v>
      </c>
      <c r="I777">
        <f>COUNTIFS(Formulas!B$3:B$1000,'Stats for predictor'!B777,Formulas!C$3:C$1000,'Stats for predictor'!C777,Formulas!AC$3:AC$1000,1)</f>
        <v>0</v>
      </c>
      <c r="J777">
        <f>COUNTIFS(Formulas!B$3:B$1000,'Stats for predictor'!B777,Formulas!C$3:C$1000,'Stats for predictor'!C777,Formulas!AC$3:AC$1000,0)</f>
        <v>888</v>
      </c>
      <c r="K777">
        <f>Formulas!P778</f>
        <v>0</v>
      </c>
      <c r="L777">
        <f>Formulas!R778</f>
        <v>0</v>
      </c>
      <c r="M777">
        <f>Formulas!T826</f>
        <v>0</v>
      </c>
      <c r="N777" s="15" t="e">
        <f>Formulas!V778</f>
        <v>#DIV/0!</v>
      </c>
      <c r="O777">
        <f>Formulas!U778</f>
        <v>0</v>
      </c>
      <c r="P777" s="15" t="e">
        <f>Formulas!W778</f>
        <v>#DIV/0!</v>
      </c>
    </row>
    <row r="778" spans="1:16">
      <c r="A778">
        <f>Formulas!A779</f>
        <v>0</v>
      </c>
      <c r="B778">
        <f>Formulas!B779</f>
        <v>0</v>
      </c>
      <c r="C778">
        <f>Formulas!C779</f>
        <v>0</v>
      </c>
      <c r="D778">
        <f>Formulas!AC779</f>
        <v>0</v>
      </c>
      <c r="E778">
        <f t="shared" si="12"/>
        <v>0</v>
      </c>
      <c r="F778">
        <f>COUNTIFS(Formulas!B$3:B$1000,'Stats for predictor'!B778,Formulas!C$3:C$1000,'Stats for predictor'!C778,Formulas!AC$3:AC$1000,4)</f>
        <v>0</v>
      </c>
      <c r="G778">
        <f>COUNTIFS(Formulas!B$3:B$1000,'Stats for predictor'!B778,Formulas!C$3:C$1000,'Stats for predictor'!C778,Formulas!AC$3:AC$1000,3)</f>
        <v>0</v>
      </c>
      <c r="H778">
        <f>COUNTIFS(Formulas!B$3:B$1000,'Stats for predictor'!B778,Formulas!C$3:C$1000,'Stats for predictor'!C778,Formulas!AC$3:AC$1000,2)</f>
        <v>0</v>
      </c>
      <c r="I778">
        <f>COUNTIFS(Formulas!B$3:B$1000,'Stats for predictor'!B778,Formulas!C$3:C$1000,'Stats for predictor'!C778,Formulas!AC$3:AC$1000,1)</f>
        <v>0</v>
      </c>
      <c r="J778">
        <f>COUNTIFS(Formulas!B$3:B$1000,'Stats for predictor'!B778,Formulas!C$3:C$1000,'Stats for predictor'!C778,Formulas!AC$3:AC$1000,0)</f>
        <v>888</v>
      </c>
      <c r="K778">
        <f>Formulas!P779</f>
        <v>0</v>
      </c>
      <c r="L778">
        <f>Formulas!R779</f>
        <v>0</v>
      </c>
      <c r="M778">
        <f>Formulas!T827</f>
        <v>0</v>
      </c>
      <c r="N778" s="15" t="e">
        <f>Formulas!V779</f>
        <v>#DIV/0!</v>
      </c>
      <c r="O778">
        <f>Formulas!U779</f>
        <v>0</v>
      </c>
      <c r="P778" s="15" t="e">
        <f>Formulas!W779</f>
        <v>#DIV/0!</v>
      </c>
    </row>
    <row r="779" spans="1:16">
      <c r="A779">
        <f>Formulas!A780</f>
        <v>0</v>
      </c>
      <c r="B779">
        <f>Formulas!B780</f>
        <v>0</v>
      </c>
      <c r="C779">
        <f>Formulas!C780</f>
        <v>0</v>
      </c>
      <c r="D779">
        <f>Formulas!AC780</f>
        <v>0</v>
      </c>
      <c r="E779">
        <f t="shared" si="12"/>
        <v>0</v>
      </c>
      <c r="F779">
        <f>COUNTIFS(Formulas!B$3:B$1000,'Stats for predictor'!B779,Formulas!C$3:C$1000,'Stats for predictor'!C779,Formulas!AC$3:AC$1000,4)</f>
        <v>0</v>
      </c>
      <c r="G779">
        <f>COUNTIFS(Formulas!B$3:B$1000,'Stats for predictor'!B779,Formulas!C$3:C$1000,'Stats for predictor'!C779,Formulas!AC$3:AC$1000,3)</f>
        <v>0</v>
      </c>
      <c r="H779">
        <f>COUNTIFS(Formulas!B$3:B$1000,'Stats for predictor'!B779,Formulas!C$3:C$1000,'Stats for predictor'!C779,Formulas!AC$3:AC$1000,2)</f>
        <v>0</v>
      </c>
      <c r="I779">
        <f>COUNTIFS(Formulas!B$3:B$1000,'Stats for predictor'!B779,Formulas!C$3:C$1000,'Stats for predictor'!C779,Formulas!AC$3:AC$1000,1)</f>
        <v>0</v>
      </c>
      <c r="J779">
        <f>COUNTIFS(Formulas!B$3:B$1000,'Stats for predictor'!B779,Formulas!C$3:C$1000,'Stats for predictor'!C779,Formulas!AC$3:AC$1000,0)</f>
        <v>888</v>
      </c>
      <c r="K779">
        <f>Formulas!P780</f>
        <v>0</v>
      </c>
      <c r="L779">
        <f>Formulas!R780</f>
        <v>0</v>
      </c>
      <c r="M779">
        <f>Formulas!T828</f>
        <v>0</v>
      </c>
      <c r="N779" s="15" t="e">
        <f>Formulas!V780</f>
        <v>#DIV/0!</v>
      </c>
      <c r="O779">
        <f>Formulas!U780</f>
        <v>0</v>
      </c>
      <c r="P779" s="15" t="e">
        <f>Formulas!W780</f>
        <v>#DIV/0!</v>
      </c>
    </row>
    <row r="780" spans="1:16">
      <c r="A780">
        <f>Formulas!A781</f>
        <v>0</v>
      </c>
      <c r="B780">
        <f>Formulas!B781</f>
        <v>0</v>
      </c>
      <c r="C780">
        <f>Formulas!C781</f>
        <v>0</v>
      </c>
      <c r="D780">
        <f>Formulas!AC781</f>
        <v>0</v>
      </c>
      <c r="E780">
        <f t="shared" si="12"/>
        <v>0</v>
      </c>
      <c r="F780">
        <f>COUNTIFS(Formulas!B$3:B$1000,'Stats for predictor'!B780,Formulas!C$3:C$1000,'Stats for predictor'!C780,Formulas!AC$3:AC$1000,4)</f>
        <v>0</v>
      </c>
      <c r="G780">
        <f>COUNTIFS(Formulas!B$3:B$1000,'Stats for predictor'!B780,Formulas!C$3:C$1000,'Stats for predictor'!C780,Formulas!AC$3:AC$1000,3)</f>
        <v>0</v>
      </c>
      <c r="H780">
        <f>COUNTIFS(Formulas!B$3:B$1000,'Stats for predictor'!B780,Formulas!C$3:C$1000,'Stats for predictor'!C780,Formulas!AC$3:AC$1000,2)</f>
        <v>0</v>
      </c>
      <c r="I780">
        <f>COUNTIFS(Formulas!B$3:B$1000,'Stats for predictor'!B780,Formulas!C$3:C$1000,'Stats for predictor'!C780,Formulas!AC$3:AC$1000,1)</f>
        <v>0</v>
      </c>
      <c r="J780">
        <f>COUNTIFS(Formulas!B$3:B$1000,'Stats for predictor'!B780,Formulas!C$3:C$1000,'Stats for predictor'!C780,Formulas!AC$3:AC$1000,0)</f>
        <v>888</v>
      </c>
      <c r="K780">
        <f>Formulas!P781</f>
        <v>0</v>
      </c>
      <c r="L780">
        <f>Formulas!R781</f>
        <v>0</v>
      </c>
      <c r="M780">
        <f>Formulas!T829</f>
        <v>0</v>
      </c>
      <c r="N780" s="15" t="e">
        <f>Formulas!V781</f>
        <v>#DIV/0!</v>
      </c>
      <c r="O780">
        <f>Formulas!U781</f>
        <v>0</v>
      </c>
      <c r="P780" s="15" t="e">
        <f>Formulas!W781</f>
        <v>#DIV/0!</v>
      </c>
    </row>
    <row r="781" spans="1:16">
      <c r="A781">
        <f>Formulas!A782</f>
        <v>0</v>
      </c>
      <c r="B781">
        <f>Formulas!B782</f>
        <v>0</v>
      </c>
      <c r="C781">
        <f>Formulas!C782</f>
        <v>0</v>
      </c>
      <c r="D781">
        <f>Formulas!AC782</f>
        <v>0</v>
      </c>
      <c r="E781">
        <f t="shared" si="12"/>
        <v>0</v>
      </c>
      <c r="F781">
        <f>COUNTIFS(Formulas!B$3:B$1000,'Stats for predictor'!B781,Formulas!C$3:C$1000,'Stats for predictor'!C781,Formulas!AC$3:AC$1000,4)</f>
        <v>0</v>
      </c>
      <c r="G781">
        <f>COUNTIFS(Formulas!B$3:B$1000,'Stats for predictor'!B781,Formulas!C$3:C$1000,'Stats for predictor'!C781,Formulas!AC$3:AC$1000,3)</f>
        <v>0</v>
      </c>
      <c r="H781">
        <f>COUNTIFS(Formulas!B$3:B$1000,'Stats for predictor'!B781,Formulas!C$3:C$1000,'Stats for predictor'!C781,Formulas!AC$3:AC$1000,2)</f>
        <v>0</v>
      </c>
      <c r="I781">
        <f>COUNTIFS(Formulas!B$3:B$1000,'Stats for predictor'!B781,Formulas!C$3:C$1000,'Stats for predictor'!C781,Formulas!AC$3:AC$1000,1)</f>
        <v>0</v>
      </c>
      <c r="J781">
        <f>COUNTIFS(Formulas!B$3:B$1000,'Stats for predictor'!B781,Formulas!C$3:C$1000,'Stats for predictor'!C781,Formulas!AC$3:AC$1000,0)</f>
        <v>888</v>
      </c>
      <c r="K781">
        <f>Formulas!P782</f>
        <v>0</v>
      </c>
      <c r="L781">
        <f>Formulas!R782</f>
        <v>0</v>
      </c>
      <c r="M781">
        <f>Formulas!T830</f>
        <v>0</v>
      </c>
      <c r="N781" s="15" t="e">
        <f>Formulas!V782</f>
        <v>#DIV/0!</v>
      </c>
      <c r="O781">
        <f>Formulas!U782</f>
        <v>0</v>
      </c>
      <c r="P781" s="15" t="e">
        <f>Formulas!W782</f>
        <v>#DIV/0!</v>
      </c>
    </row>
    <row r="782" spans="1:16">
      <c r="A782">
        <f>Formulas!A783</f>
        <v>0</v>
      </c>
      <c r="B782">
        <f>Formulas!B783</f>
        <v>0</v>
      </c>
      <c r="C782">
        <f>Formulas!C783</f>
        <v>0</v>
      </c>
      <c r="D782">
        <f>Formulas!AC783</f>
        <v>0</v>
      </c>
      <c r="E782">
        <f t="shared" si="12"/>
        <v>0</v>
      </c>
      <c r="F782">
        <f>COUNTIFS(Formulas!B$3:B$1000,'Stats for predictor'!B782,Formulas!C$3:C$1000,'Stats for predictor'!C782,Formulas!AC$3:AC$1000,4)</f>
        <v>0</v>
      </c>
      <c r="G782">
        <f>COUNTIFS(Formulas!B$3:B$1000,'Stats for predictor'!B782,Formulas!C$3:C$1000,'Stats for predictor'!C782,Formulas!AC$3:AC$1000,3)</f>
        <v>0</v>
      </c>
      <c r="H782">
        <f>COUNTIFS(Formulas!B$3:B$1000,'Stats for predictor'!B782,Formulas!C$3:C$1000,'Stats for predictor'!C782,Formulas!AC$3:AC$1000,2)</f>
        <v>0</v>
      </c>
      <c r="I782">
        <f>COUNTIFS(Formulas!B$3:B$1000,'Stats for predictor'!B782,Formulas!C$3:C$1000,'Stats for predictor'!C782,Formulas!AC$3:AC$1000,1)</f>
        <v>0</v>
      </c>
      <c r="J782">
        <f>COUNTIFS(Formulas!B$3:B$1000,'Stats for predictor'!B782,Formulas!C$3:C$1000,'Stats for predictor'!C782,Formulas!AC$3:AC$1000,0)</f>
        <v>888</v>
      </c>
      <c r="K782">
        <f>Formulas!P783</f>
        <v>0</v>
      </c>
      <c r="L782">
        <f>Formulas!R783</f>
        <v>0</v>
      </c>
      <c r="M782">
        <f>Formulas!T831</f>
        <v>0</v>
      </c>
      <c r="N782" s="15" t="e">
        <f>Formulas!V783</f>
        <v>#DIV/0!</v>
      </c>
      <c r="O782">
        <f>Formulas!U783</f>
        <v>0</v>
      </c>
      <c r="P782" s="15" t="e">
        <f>Formulas!W783</f>
        <v>#DIV/0!</v>
      </c>
    </row>
    <row r="783" spans="1:16">
      <c r="A783">
        <f>Formulas!A784</f>
        <v>0</v>
      </c>
      <c r="B783">
        <f>Formulas!B784</f>
        <v>0</v>
      </c>
      <c r="C783">
        <f>Formulas!C784</f>
        <v>0</v>
      </c>
      <c r="D783">
        <f>Formulas!AC784</f>
        <v>0</v>
      </c>
      <c r="E783">
        <f t="shared" si="12"/>
        <v>0</v>
      </c>
      <c r="F783">
        <f>COUNTIFS(Formulas!B$3:B$1000,'Stats for predictor'!B783,Formulas!C$3:C$1000,'Stats for predictor'!C783,Formulas!AC$3:AC$1000,4)</f>
        <v>0</v>
      </c>
      <c r="G783">
        <f>COUNTIFS(Formulas!B$3:B$1000,'Stats for predictor'!B783,Formulas!C$3:C$1000,'Stats for predictor'!C783,Formulas!AC$3:AC$1000,3)</f>
        <v>0</v>
      </c>
      <c r="H783">
        <f>COUNTIFS(Formulas!B$3:B$1000,'Stats for predictor'!B783,Formulas!C$3:C$1000,'Stats for predictor'!C783,Formulas!AC$3:AC$1000,2)</f>
        <v>0</v>
      </c>
      <c r="I783">
        <f>COUNTIFS(Formulas!B$3:B$1000,'Stats for predictor'!B783,Formulas!C$3:C$1000,'Stats for predictor'!C783,Formulas!AC$3:AC$1000,1)</f>
        <v>0</v>
      </c>
      <c r="J783">
        <f>COUNTIFS(Formulas!B$3:B$1000,'Stats for predictor'!B783,Formulas!C$3:C$1000,'Stats for predictor'!C783,Formulas!AC$3:AC$1000,0)</f>
        <v>888</v>
      </c>
      <c r="K783">
        <f>Formulas!P784</f>
        <v>0</v>
      </c>
      <c r="L783">
        <f>Formulas!R784</f>
        <v>0</v>
      </c>
      <c r="M783">
        <f>Formulas!T832</f>
        <v>0</v>
      </c>
      <c r="N783" s="15" t="e">
        <f>Formulas!V784</f>
        <v>#DIV/0!</v>
      </c>
      <c r="O783">
        <f>Formulas!U784</f>
        <v>0</v>
      </c>
      <c r="P783" s="15" t="e">
        <f>Formulas!W784</f>
        <v>#DIV/0!</v>
      </c>
    </row>
    <row r="784" spans="1:16">
      <c r="A784">
        <f>Formulas!A785</f>
        <v>0</v>
      </c>
      <c r="B784">
        <f>Formulas!B785</f>
        <v>0</v>
      </c>
      <c r="C784">
        <f>Formulas!C785</f>
        <v>0</v>
      </c>
      <c r="D784">
        <f>Formulas!AC785</f>
        <v>0</v>
      </c>
      <c r="E784">
        <f t="shared" si="12"/>
        <v>0</v>
      </c>
      <c r="F784">
        <f>COUNTIFS(Formulas!B$3:B$1000,'Stats for predictor'!B784,Formulas!C$3:C$1000,'Stats for predictor'!C784,Formulas!AC$3:AC$1000,4)</f>
        <v>0</v>
      </c>
      <c r="G784">
        <f>COUNTIFS(Formulas!B$3:B$1000,'Stats for predictor'!B784,Formulas!C$3:C$1000,'Stats for predictor'!C784,Formulas!AC$3:AC$1000,3)</f>
        <v>0</v>
      </c>
      <c r="H784">
        <f>COUNTIFS(Formulas!B$3:B$1000,'Stats for predictor'!B784,Formulas!C$3:C$1000,'Stats for predictor'!C784,Formulas!AC$3:AC$1000,2)</f>
        <v>0</v>
      </c>
      <c r="I784">
        <f>COUNTIFS(Formulas!B$3:B$1000,'Stats for predictor'!B784,Formulas!C$3:C$1000,'Stats for predictor'!C784,Formulas!AC$3:AC$1000,1)</f>
        <v>0</v>
      </c>
      <c r="J784">
        <f>COUNTIFS(Formulas!B$3:B$1000,'Stats for predictor'!B784,Formulas!C$3:C$1000,'Stats for predictor'!C784,Formulas!AC$3:AC$1000,0)</f>
        <v>888</v>
      </c>
      <c r="K784">
        <f>Formulas!P785</f>
        <v>0</v>
      </c>
      <c r="L784">
        <f>Formulas!R785</f>
        <v>0</v>
      </c>
      <c r="M784">
        <f>Formulas!T833</f>
        <v>0</v>
      </c>
      <c r="N784" s="15" t="e">
        <f>Formulas!V785</f>
        <v>#DIV/0!</v>
      </c>
      <c r="O784">
        <f>Formulas!U785</f>
        <v>0</v>
      </c>
      <c r="P784" s="15" t="e">
        <f>Formulas!W785</f>
        <v>#DIV/0!</v>
      </c>
    </row>
    <row r="785" spans="1:16">
      <c r="A785">
        <f>Formulas!A786</f>
        <v>0</v>
      </c>
      <c r="B785">
        <f>Formulas!B786</f>
        <v>0</v>
      </c>
      <c r="C785">
        <f>Formulas!C786</f>
        <v>0</v>
      </c>
      <c r="D785">
        <f>Formulas!AC786</f>
        <v>0</v>
      </c>
      <c r="E785">
        <f t="shared" si="12"/>
        <v>0</v>
      </c>
      <c r="F785">
        <f>COUNTIFS(Formulas!B$3:B$1000,'Stats for predictor'!B785,Formulas!C$3:C$1000,'Stats for predictor'!C785,Formulas!AC$3:AC$1000,4)</f>
        <v>0</v>
      </c>
      <c r="G785">
        <f>COUNTIFS(Formulas!B$3:B$1000,'Stats for predictor'!B785,Formulas!C$3:C$1000,'Stats for predictor'!C785,Formulas!AC$3:AC$1000,3)</f>
        <v>0</v>
      </c>
      <c r="H785">
        <f>COUNTIFS(Formulas!B$3:B$1000,'Stats for predictor'!B785,Formulas!C$3:C$1000,'Stats for predictor'!C785,Formulas!AC$3:AC$1000,2)</f>
        <v>0</v>
      </c>
      <c r="I785">
        <f>COUNTIFS(Formulas!B$3:B$1000,'Stats for predictor'!B785,Formulas!C$3:C$1000,'Stats for predictor'!C785,Formulas!AC$3:AC$1000,1)</f>
        <v>0</v>
      </c>
      <c r="J785">
        <f>COUNTIFS(Formulas!B$3:B$1000,'Stats for predictor'!B785,Formulas!C$3:C$1000,'Stats for predictor'!C785,Formulas!AC$3:AC$1000,0)</f>
        <v>888</v>
      </c>
      <c r="K785">
        <f>Formulas!P786</f>
        <v>0</v>
      </c>
      <c r="L785">
        <f>Formulas!R786</f>
        <v>0</v>
      </c>
      <c r="M785">
        <f>Formulas!T834</f>
        <v>0</v>
      </c>
      <c r="N785" s="15" t="e">
        <f>Formulas!V786</f>
        <v>#DIV/0!</v>
      </c>
      <c r="O785">
        <f>Formulas!U786</f>
        <v>0</v>
      </c>
      <c r="P785" s="15" t="e">
        <f>Formulas!W786</f>
        <v>#DIV/0!</v>
      </c>
    </row>
    <row r="786" spans="1:16">
      <c r="A786">
        <f>Formulas!A787</f>
        <v>0</v>
      </c>
      <c r="B786">
        <f>Formulas!B787</f>
        <v>0</v>
      </c>
      <c r="C786">
        <f>Formulas!C787</f>
        <v>0</v>
      </c>
      <c r="D786">
        <f>Formulas!AC787</f>
        <v>0</v>
      </c>
      <c r="E786">
        <f t="shared" si="12"/>
        <v>0</v>
      </c>
      <c r="F786">
        <f>COUNTIFS(Formulas!B$3:B$1000,'Stats for predictor'!B786,Formulas!C$3:C$1000,'Stats for predictor'!C786,Formulas!AC$3:AC$1000,4)</f>
        <v>0</v>
      </c>
      <c r="G786">
        <f>COUNTIFS(Formulas!B$3:B$1000,'Stats for predictor'!B786,Formulas!C$3:C$1000,'Stats for predictor'!C786,Formulas!AC$3:AC$1000,3)</f>
        <v>0</v>
      </c>
      <c r="H786">
        <f>COUNTIFS(Formulas!B$3:B$1000,'Stats for predictor'!B786,Formulas!C$3:C$1000,'Stats for predictor'!C786,Formulas!AC$3:AC$1000,2)</f>
        <v>0</v>
      </c>
      <c r="I786">
        <f>COUNTIFS(Formulas!B$3:B$1000,'Stats for predictor'!B786,Formulas!C$3:C$1000,'Stats for predictor'!C786,Formulas!AC$3:AC$1000,1)</f>
        <v>0</v>
      </c>
      <c r="J786">
        <f>COUNTIFS(Formulas!B$3:B$1000,'Stats for predictor'!B786,Formulas!C$3:C$1000,'Stats for predictor'!C786,Formulas!AC$3:AC$1000,0)</f>
        <v>888</v>
      </c>
      <c r="K786">
        <f>Formulas!P787</f>
        <v>0</v>
      </c>
      <c r="L786">
        <f>Formulas!R787</f>
        <v>0</v>
      </c>
      <c r="M786">
        <f>Formulas!T835</f>
        <v>0</v>
      </c>
      <c r="N786" s="15" t="e">
        <f>Formulas!V787</f>
        <v>#DIV/0!</v>
      </c>
      <c r="O786">
        <f>Formulas!U787</f>
        <v>0</v>
      </c>
      <c r="P786" s="15" t="e">
        <f>Formulas!W787</f>
        <v>#DIV/0!</v>
      </c>
    </row>
    <row r="787" spans="1:16">
      <c r="A787">
        <f>Formulas!A788</f>
        <v>0</v>
      </c>
      <c r="B787">
        <f>Formulas!B788</f>
        <v>0</v>
      </c>
      <c r="C787">
        <f>Formulas!C788</f>
        <v>0</v>
      </c>
      <c r="D787">
        <f>Formulas!AC788</f>
        <v>0</v>
      </c>
      <c r="E787">
        <f t="shared" si="12"/>
        <v>0</v>
      </c>
      <c r="F787">
        <f>COUNTIFS(Formulas!B$3:B$1000,'Stats for predictor'!B787,Formulas!C$3:C$1000,'Stats for predictor'!C787,Formulas!AC$3:AC$1000,4)</f>
        <v>0</v>
      </c>
      <c r="G787">
        <f>COUNTIFS(Formulas!B$3:B$1000,'Stats for predictor'!B787,Formulas!C$3:C$1000,'Stats for predictor'!C787,Formulas!AC$3:AC$1000,3)</f>
        <v>0</v>
      </c>
      <c r="H787">
        <f>COUNTIFS(Formulas!B$3:B$1000,'Stats for predictor'!B787,Formulas!C$3:C$1000,'Stats for predictor'!C787,Formulas!AC$3:AC$1000,2)</f>
        <v>0</v>
      </c>
      <c r="I787">
        <f>COUNTIFS(Formulas!B$3:B$1000,'Stats for predictor'!B787,Formulas!C$3:C$1000,'Stats for predictor'!C787,Formulas!AC$3:AC$1000,1)</f>
        <v>0</v>
      </c>
      <c r="J787">
        <f>COUNTIFS(Formulas!B$3:B$1000,'Stats for predictor'!B787,Formulas!C$3:C$1000,'Stats for predictor'!C787,Formulas!AC$3:AC$1000,0)</f>
        <v>888</v>
      </c>
      <c r="K787">
        <f>Formulas!P788</f>
        <v>0</v>
      </c>
      <c r="L787">
        <f>Formulas!R788</f>
        <v>0</v>
      </c>
      <c r="M787">
        <f>Formulas!T836</f>
        <v>0</v>
      </c>
      <c r="N787" s="15" t="e">
        <f>Formulas!V788</f>
        <v>#DIV/0!</v>
      </c>
      <c r="O787">
        <f>Formulas!U788</f>
        <v>0</v>
      </c>
      <c r="P787" s="15" t="e">
        <f>Formulas!W788</f>
        <v>#DIV/0!</v>
      </c>
    </row>
    <row r="788" spans="1:16">
      <c r="A788">
        <f>Formulas!A789</f>
        <v>0</v>
      </c>
      <c r="B788">
        <f>Formulas!B789</f>
        <v>0</v>
      </c>
      <c r="C788">
        <f>Formulas!C789</f>
        <v>0</v>
      </c>
      <c r="D788">
        <f>Formulas!AC789</f>
        <v>0</v>
      </c>
      <c r="E788">
        <f t="shared" si="12"/>
        <v>0</v>
      </c>
      <c r="F788">
        <f>COUNTIFS(Formulas!B$3:B$1000,'Stats for predictor'!B788,Formulas!C$3:C$1000,'Stats for predictor'!C788,Formulas!AC$3:AC$1000,4)</f>
        <v>0</v>
      </c>
      <c r="G788">
        <f>COUNTIFS(Formulas!B$3:B$1000,'Stats for predictor'!B788,Formulas!C$3:C$1000,'Stats for predictor'!C788,Formulas!AC$3:AC$1000,3)</f>
        <v>0</v>
      </c>
      <c r="H788">
        <f>COUNTIFS(Formulas!B$3:B$1000,'Stats for predictor'!B788,Formulas!C$3:C$1000,'Stats for predictor'!C788,Formulas!AC$3:AC$1000,2)</f>
        <v>0</v>
      </c>
      <c r="I788">
        <f>COUNTIFS(Formulas!B$3:B$1000,'Stats for predictor'!B788,Formulas!C$3:C$1000,'Stats for predictor'!C788,Formulas!AC$3:AC$1000,1)</f>
        <v>0</v>
      </c>
      <c r="J788">
        <f>COUNTIFS(Formulas!B$3:B$1000,'Stats for predictor'!B788,Formulas!C$3:C$1000,'Stats for predictor'!C788,Formulas!AC$3:AC$1000,0)</f>
        <v>888</v>
      </c>
      <c r="K788">
        <f>Formulas!P789</f>
        <v>0</v>
      </c>
      <c r="L788">
        <f>Formulas!R789</f>
        <v>0</v>
      </c>
      <c r="M788">
        <f>Formulas!T837</f>
        <v>0</v>
      </c>
      <c r="N788" s="15" t="e">
        <f>Formulas!V789</f>
        <v>#DIV/0!</v>
      </c>
      <c r="O788">
        <f>Formulas!U789</f>
        <v>0</v>
      </c>
      <c r="P788" s="15" t="e">
        <f>Formulas!W789</f>
        <v>#DIV/0!</v>
      </c>
    </row>
    <row r="789" spans="1:16">
      <c r="A789">
        <f>Formulas!A790</f>
        <v>0</v>
      </c>
      <c r="B789">
        <f>Formulas!B790</f>
        <v>0</v>
      </c>
      <c r="C789">
        <f>Formulas!C790</f>
        <v>0</v>
      </c>
      <c r="D789">
        <f>Formulas!AC790</f>
        <v>0</v>
      </c>
      <c r="E789">
        <f t="shared" si="12"/>
        <v>0</v>
      </c>
      <c r="F789">
        <f>COUNTIFS(Formulas!B$3:B$1000,'Stats for predictor'!B789,Formulas!C$3:C$1000,'Stats for predictor'!C789,Formulas!AC$3:AC$1000,4)</f>
        <v>0</v>
      </c>
      <c r="G789">
        <f>COUNTIFS(Formulas!B$3:B$1000,'Stats for predictor'!B789,Formulas!C$3:C$1000,'Stats for predictor'!C789,Formulas!AC$3:AC$1000,3)</f>
        <v>0</v>
      </c>
      <c r="H789">
        <f>COUNTIFS(Formulas!B$3:B$1000,'Stats for predictor'!B789,Formulas!C$3:C$1000,'Stats for predictor'!C789,Formulas!AC$3:AC$1000,2)</f>
        <v>0</v>
      </c>
      <c r="I789">
        <f>COUNTIFS(Formulas!B$3:B$1000,'Stats for predictor'!B789,Formulas!C$3:C$1000,'Stats for predictor'!C789,Formulas!AC$3:AC$1000,1)</f>
        <v>0</v>
      </c>
      <c r="J789">
        <f>COUNTIFS(Formulas!B$3:B$1000,'Stats for predictor'!B789,Formulas!C$3:C$1000,'Stats for predictor'!C789,Formulas!AC$3:AC$1000,0)</f>
        <v>888</v>
      </c>
      <c r="K789">
        <f>Formulas!P790</f>
        <v>0</v>
      </c>
      <c r="L789">
        <f>Formulas!R790</f>
        <v>0</v>
      </c>
      <c r="M789">
        <f>Formulas!T838</f>
        <v>0</v>
      </c>
      <c r="N789" s="15" t="e">
        <f>Formulas!V790</f>
        <v>#DIV/0!</v>
      </c>
      <c r="O789">
        <f>Formulas!U790</f>
        <v>0</v>
      </c>
      <c r="P789" s="15" t="e">
        <f>Formulas!W790</f>
        <v>#DIV/0!</v>
      </c>
    </row>
    <row r="790" spans="1:16">
      <c r="A790">
        <f>Formulas!A791</f>
        <v>0</v>
      </c>
      <c r="B790">
        <f>Formulas!B791</f>
        <v>0</v>
      </c>
      <c r="C790">
        <f>Formulas!C791</f>
        <v>0</v>
      </c>
      <c r="D790">
        <f>Formulas!AC791</f>
        <v>0</v>
      </c>
      <c r="E790">
        <f t="shared" si="12"/>
        <v>0</v>
      </c>
      <c r="F790">
        <f>COUNTIFS(Formulas!B$3:B$1000,'Stats for predictor'!B790,Formulas!C$3:C$1000,'Stats for predictor'!C790,Formulas!AC$3:AC$1000,4)</f>
        <v>0</v>
      </c>
      <c r="G790">
        <f>COUNTIFS(Formulas!B$3:B$1000,'Stats for predictor'!B790,Formulas!C$3:C$1000,'Stats for predictor'!C790,Formulas!AC$3:AC$1000,3)</f>
        <v>0</v>
      </c>
      <c r="H790">
        <f>COUNTIFS(Formulas!B$3:B$1000,'Stats for predictor'!B790,Formulas!C$3:C$1000,'Stats for predictor'!C790,Formulas!AC$3:AC$1000,2)</f>
        <v>0</v>
      </c>
      <c r="I790">
        <f>COUNTIFS(Formulas!B$3:B$1000,'Stats for predictor'!B790,Formulas!C$3:C$1000,'Stats for predictor'!C790,Formulas!AC$3:AC$1000,1)</f>
        <v>0</v>
      </c>
      <c r="J790">
        <f>COUNTIFS(Formulas!B$3:B$1000,'Stats for predictor'!B790,Formulas!C$3:C$1000,'Stats for predictor'!C790,Formulas!AC$3:AC$1000,0)</f>
        <v>888</v>
      </c>
      <c r="K790">
        <f>Formulas!P791</f>
        <v>0</v>
      </c>
      <c r="L790">
        <f>Formulas!R791</f>
        <v>0</v>
      </c>
      <c r="M790">
        <f>Formulas!T839</f>
        <v>0</v>
      </c>
      <c r="N790" s="15" t="e">
        <f>Formulas!V791</f>
        <v>#DIV/0!</v>
      </c>
      <c r="O790">
        <f>Formulas!U791</f>
        <v>0</v>
      </c>
      <c r="P790" s="15" t="e">
        <f>Formulas!W791</f>
        <v>#DIV/0!</v>
      </c>
    </row>
    <row r="791" spans="1:16">
      <c r="A791">
        <f>Formulas!A792</f>
        <v>0</v>
      </c>
      <c r="B791">
        <f>Formulas!B792</f>
        <v>0</v>
      </c>
      <c r="C791">
        <f>Formulas!C792</f>
        <v>0</v>
      </c>
      <c r="D791">
        <f>Formulas!AC792</f>
        <v>0</v>
      </c>
      <c r="E791">
        <f t="shared" si="12"/>
        <v>0</v>
      </c>
      <c r="F791">
        <f>COUNTIFS(Formulas!B$3:B$1000,'Stats for predictor'!B791,Formulas!C$3:C$1000,'Stats for predictor'!C791,Formulas!AC$3:AC$1000,4)</f>
        <v>0</v>
      </c>
      <c r="G791">
        <f>COUNTIFS(Formulas!B$3:B$1000,'Stats for predictor'!B791,Formulas!C$3:C$1000,'Stats for predictor'!C791,Formulas!AC$3:AC$1000,3)</f>
        <v>0</v>
      </c>
      <c r="H791">
        <f>COUNTIFS(Formulas!B$3:B$1000,'Stats for predictor'!B791,Formulas!C$3:C$1000,'Stats for predictor'!C791,Formulas!AC$3:AC$1000,2)</f>
        <v>0</v>
      </c>
      <c r="I791">
        <f>COUNTIFS(Formulas!B$3:B$1000,'Stats for predictor'!B791,Formulas!C$3:C$1000,'Stats for predictor'!C791,Formulas!AC$3:AC$1000,1)</f>
        <v>0</v>
      </c>
      <c r="J791">
        <f>COUNTIFS(Formulas!B$3:B$1000,'Stats for predictor'!B791,Formulas!C$3:C$1000,'Stats for predictor'!C791,Formulas!AC$3:AC$1000,0)</f>
        <v>888</v>
      </c>
      <c r="K791">
        <f>Formulas!P792</f>
        <v>0</v>
      </c>
      <c r="L791">
        <f>Formulas!R792</f>
        <v>0</v>
      </c>
      <c r="M791">
        <f>Formulas!T840</f>
        <v>0</v>
      </c>
      <c r="N791" s="15" t="e">
        <f>Formulas!V792</f>
        <v>#DIV/0!</v>
      </c>
      <c r="O791">
        <f>Formulas!U792</f>
        <v>0</v>
      </c>
      <c r="P791" s="15" t="e">
        <f>Formulas!W792</f>
        <v>#DIV/0!</v>
      </c>
    </row>
    <row r="792" spans="1:16">
      <c r="A792">
        <f>Formulas!A793</f>
        <v>0</v>
      </c>
      <c r="B792">
        <f>Formulas!B793</f>
        <v>0</v>
      </c>
      <c r="C792">
        <f>Formulas!C793</f>
        <v>0</v>
      </c>
      <c r="D792">
        <f>Formulas!AC793</f>
        <v>0</v>
      </c>
      <c r="E792">
        <f t="shared" si="12"/>
        <v>0</v>
      </c>
      <c r="F792">
        <f>COUNTIFS(Formulas!B$3:B$1000,'Stats for predictor'!B792,Formulas!C$3:C$1000,'Stats for predictor'!C792,Formulas!AC$3:AC$1000,4)</f>
        <v>0</v>
      </c>
      <c r="G792">
        <f>COUNTIFS(Formulas!B$3:B$1000,'Stats for predictor'!B792,Formulas!C$3:C$1000,'Stats for predictor'!C792,Formulas!AC$3:AC$1000,3)</f>
        <v>0</v>
      </c>
      <c r="H792">
        <f>COUNTIFS(Formulas!B$3:B$1000,'Stats for predictor'!B792,Formulas!C$3:C$1000,'Stats for predictor'!C792,Formulas!AC$3:AC$1000,2)</f>
        <v>0</v>
      </c>
      <c r="I792">
        <f>COUNTIFS(Formulas!B$3:B$1000,'Stats for predictor'!B792,Formulas!C$3:C$1000,'Stats for predictor'!C792,Formulas!AC$3:AC$1000,1)</f>
        <v>0</v>
      </c>
      <c r="J792">
        <f>COUNTIFS(Formulas!B$3:B$1000,'Stats for predictor'!B792,Formulas!C$3:C$1000,'Stats for predictor'!C792,Formulas!AC$3:AC$1000,0)</f>
        <v>888</v>
      </c>
      <c r="K792">
        <f>Formulas!P793</f>
        <v>0</v>
      </c>
      <c r="L792">
        <f>Formulas!R793</f>
        <v>0</v>
      </c>
      <c r="M792">
        <f>Formulas!T841</f>
        <v>0</v>
      </c>
      <c r="N792" s="15" t="e">
        <f>Formulas!V793</f>
        <v>#DIV/0!</v>
      </c>
      <c r="O792">
        <f>Formulas!U793</f>
        <v>0</v>
      </c>
      <c r="P792" s="15" t="e">
        <f>Formulas!W793</f>
        <v>#DIV/0!</v>
      </c>
    </row>
    <row r="793" spans="1:16">
      <c r="A793">
        <f>Formulas!A794</f>
        <v>0</v>
      </c>
      <c r="B793">
        <f>Formulas!B794</f>
        <v>0</v>
      </c>
      <c r="C793">
        <f>Formulas!C794</f>
        <v>0</v>
      </c>
      <c r="D793">
        <f>Formulas!AC794</f>
        <v>0</v>
      </c>
      <c r="E793">
        <f t="shared" si="12"/>
        <v>0</v>
      </c>
      <c r="F793">
        <f>COUNTIFS(Formulas!B$3:B$1000,'Stats for predictor'!B793,Formulas!C$3:C$1000,'Stats for predictor'!C793,Formulas!AC$3:AC$1000,4)</f>
        <v>0</v>
      </c>
      <c r="G793">
        <f>COUNTIFS(Formulas!B$3:B$1000,'Stats for predictor'!B793,Formulas!C$3:C$1000,'Stats for predictor'!C793,Formulas!AC$3:AC$1000,3)</f>
        <v>0</v>
      </c>
      <c r="H793">
        <f>COUNTIFS(Formulas!B$3:B$1000,'Stats for predictor'!B793,Formulas!C$3:C$1000,'Stats for predictor'!C793,Formulas!AC$3:AC$1000,2)</f>
        <v>0</v>
      </c>
      <c r="I793">
        <f>COUNTIFS(Formulas!B$3:B$1000,'Stats for predictor'!B793,Formulas!C$3:C$1000,'Stats for predictor'!C793,Formulas!AC$3:AC$1000,1)</f>
        <v>0</v>
      </c>
      <c r="J793">
        <f>COUNTIFS(Formulas!B$3:B$1000,'Stats for predictor'!B793,Formulas!C$3:C$1000,'Stats for predictor'!C793,Formulas!AC$3:AC$1000,0)</f>
        <v>888</v>
      </c>
      <c r="K793">
        <f>Formulas!P794</f>
        <v>0</v>
      </c>
      <c r="L793">
        <f>Formulas!R794</f>
        <v>0</v>
      </c>
      <c r="M793">
        <f>Formulas!T842</f>
        <v>0</v>
      </c>
      <c r="N793" s="15" t="e">
        <f>Formulas!V794</f>
        <v>#DIV/0!</v>
      </c>
      <c r="O793">
        <f>Formulas!U794</f>
        <v>0</v>
      </c>
      <c r="P793" s="15" t="e">
        <f>Formulas!W794</f>
        <v>#DIV/0!</v>
      </c>
    </row>
    <row r="794" spans="1:16">
      <c r="A794">
        <f>Formulas!A795</f>
        <v>0</v>
      </c>
      <c r="B794">
        <f>Formulas!B795</f>
        <v>0</v>
      </c>
      <c r="C794">
        <f>Formulas!C795</f>
        <v>0</v>
      </c>
      <c r="D794">
        <f>Formulas!AC795</f>
        <v>0</v>
      </c>
      <c r="E794">
        <f t="shared" si="12"/>
        <v>0</v>
      </c>
      <c r="F794">
        <f>COUNTIFS(Formulas!B$3:B$1000,'Stats for predictor'!B794,Formulas!C$3:C$1000,'Stats for predictor'!C794,Formulas!AC$3:AC$1000,4)</f>
        <v>0</v>
      </c>
      <c r="G794">
        <f>COUNTIFS(Formulas!B$3:B$1000,'Stats for predictor'!B794,Formulas!C$3:C$1000,'Stats for predictor'!C794,Formulas!AC$3:AC$1000,3)</f>
        <v>0</v>
      </c>
      <c r="H794">
        <f>COUNTIFS(Formulas!B$3:B$1000,'Stats for predictor'!B794,Formulas!C$3:C$1000,'Stats for predictor'!C794,Formulas!AC$3:AC$1000,2)</f>
        <v>0</v>
      </c>
      <c r="I794">
        <f>COUNTIFS(Formulas!B$3:B$1000,'Stats for predictor'!B794,Formulas!C$3:C$1000,'Stats for predictor'!C794,Formulas!AC$3:AC$1000,1)</f>
        <v>0</v>
      </c>
      <c r="J794">
        <f>COUNTIFS(Formulas!B$3:B$1000,'Stats for predictor'!B794,Formulas!C$3:C$1000,'Stats for predictor'!C794,Formulas!AC$3:AC$1000,0)</f>
        <v>888</v>
      </c>
      <c r="K794">
        <f>Formulas!P795</f>
        <v>0</v>
      </c>
      <c r="L794">
        <f>Formulas!R795</f>
        <v>0</v>
      </c>
      <c r="M794">
        <f>Formulas!T843</f>
        <v>0</v>
      </c>
      <c r="N794" s="15" t="e">
        <f>Formulas!V795</f>
        <v>#DIV/0!</v>
      </c>
      <c r="O794">
        <f>Formulas!U795</f>
        <v>0</v>
      </c>
      <c r="P794" s="15" t="e">
        <f>Formulas!W795</f>
        <v>#DIV/0!</v>
      </c>
    </row>
    <row r="795" spans="1:16">
      <c r="A795">
        <f>Formulas!A796</f>
        <v>0</v>
      </c>
      <c r="B795">
        <f>Formulas!B796</f>
        <v>0</v>
      </c>
      <c r="C795">
        <f>Formulas!C796</f>
        <v>0</v>
      </c>
      <c r="D795">
        <f>Formulas!AC796</f>
        <v>0</v>
      </c>
      <c r="E795">
        <f t="shared" si="12"/>
        <v>0</v>
      </c>
      <c r="F795">
        <f>COUNTIFS(Formulas!B$3:B$1000,'Stats for predictor'!B795,Formulas!C$3:C$1000,'Stats for predictor'!C795,Formulas!AC$3:AC$1000,4)</f>
        <v>0</v>
      </c>
      <c r="G795">
        <f>COUNTIFS(Formulas!B$3:B$1000,'Stats for predictor'!B795,Formulas!C$3:C$1000,'Stats for predictor'!C795,Formulas!AC$3:AC$1000,3)</f>
        <v>0</v>
      </c>
      <c r="H795">
        <f>COUNTIFS(Formulas!B$3:B$1000,'Stats for predictor'!B795,Formulas!C$3:C$1000,'Stats for predictor'!C795,Formulas!AC$3:AC$1000,2)</f>
        <v>0</v>
      </c>
      <c r="I795">
        <f>COUNTIFS(Formulas!B$3:B$1000,'Stats for predictor'!B795,Formulas!C$3:C$1000,'Stats for predictor'!C795,Formulas!AC$3:AC$1000,1)</f>
        <v>0</v>
      </c>
      <c r="J795">
        <f>COUNTIFS(Formulas!B$3:B$1000,'Stats for predictor'!B795,Formulas!C$3:C$1000,'Stats for predictor'!C795,Formulas!AC$3:AC$1000,0)</f>
        <v>888</v>
      </c>
      <c r="K795">
        <f>Formulas!P796</f>
        <v>0</v>
      </c>
      <c r="L795">
        <f>Formulas!R796</f>
        <v>0</v>
      </c>
      <c r="M795">
        <f>Formulas!T844</f>
        <v>0</v>
      </c>
      <c r="N795" s="15" t="e">
        <f>Formulas!V796</f>
        <v>#DIV/0!</v>
      </c>
      <c r="O795">
        <f>Formulas!U796</f>
        <v>0</v>
      </c>
      <c r="P795" s="15" t="e">
        <f>Formulas!W796</f>
        <v>#DIV/0!</v>
      </c>
    </row>
    <row r="796" spans="1:16">
      <c r="A796">
        <f>Formulas!A797</f>
        <v>0</v>
      </c>
      <c r="B796">
        <f>Formulas!B797</f>
        <v>0</v>
      </c>
      <c r="C796">
        <f>Formulas!C797</f>
        <v>0</v>
      </c>
      <c r="D796">
        <f>Formulas!AC797</f>
        <v>0</v>
      </c>
      <c r="E796">
        <f t="shared" si="12"/>
        <v>0</v>
      </c>
      <c r="F796">
        <f>COUNTIFS(Formulas!B$3:B$1000,'Stats for predictor'!B796,Formulas!C$3:C$1000,'Stats for predictor'!C796,Formulas!AC$3:AC$1000,4)</f>
        <v>0</v>
      </c>
      <c r="G796">
        <f>COUNTIFS(Formulas!B$3:B$1000,'Stats for predictor'!B796,Formulas!C$3:C$1000,'Stats for predictor'!C796,Formulas!AC$3:AC$1000,3)</f>
        <v>0</v>
      </c>
      <c r="H796">
        <f>COUNTIFS(Formulas!B$3:B$1000,'Stats for predictor'!B796,Formulas!C$3:C$1000,'Stats for predictor'!C796,Formulas!AC$3:AC$1000,2)</f>
        <v>0</v>
      </c>
      <c r="I796">
        <f>COUNTIFS(Formulas!B$3:B$1000,'Stats for predictor'!B796,Formulas!C$3:C$1000,'Stats for predictor'!C796,Formulas!AC$3:AC$1000,1)</f>
        <v>0</v>
      </c>
      <c r="J796">
        <f>COUNTIFS(Formulas!B$3:B$1000,'Stats for predictor'!B796,Formulas!C$3:C$1000,'Stats for predictor'!C796,Formulas!AC$3:AC$1000,0)</f>
        <v>888</v>
      </c>
      <c r="K796">
        <f>Formulas!P797</f>
        <v>0</v>
      </c>
      <c r="L796">
        <f>Formulas!R797</f>
        <v>0</v>
      </c>
      <c r="M796">
        <f>Formulas!T845</f>
        <v>0</v>
      </c>
      <c r="N796" s="15" t="e">
        <f>Formulas!V797</f>
        <v>#DIV/0!</v>
      </c>
      <c r="O796">
        <f>Formulas!U797</f>
        <v>0</v>
      </c>
      <c r="P796" s="15" t="e">
        <f>Formulas!W797</f>
        <v>#DIV/0!</v>
      </c>
    </row>
    <row r="797" spans="1:16">
      <c r="A797">
        <f>Formulas!A798</f>
        <v>0</v>
      </c>
      <c r="B797">
        <f>Formulas!B798</f>
        <v>0</v>
      </c>
      <c r="C797">
        <f>Formulas!C798</f>
        <v>0</v>
      </c>
      <c r="D797">
        <f>Formulas!AC798</f>
        <v>0</v>
      </c>
      <c r="E797">
        <f t="shared" si="12"/>
        <v>0</v>
      </c>
      <c r="F797">
        <f>COUNTIFS(Formulas!B$3:B$1000,'Stats for predictor'!B797,Formulas!C$3:C$1000,'Stats for predictor'!C797,Formulas!AC$3:AC$1000,4)</f>
        <v>0</v>
      </c>
      <c r="G797">
        <f>COUNTIFS(Formulas!B$3:B$1000,'Stats for predictor'!B797,Formulas!C$3:C$1000,'Stats for predictor'!C797,Formulas!AC$3:AC$1000,3)</f>
        <v>0</v>
      </c>
      <c r="H797">
        <f>COUNTIFS(Formulas!B$3:B$1000,'Stats for predictor'!B797,Formulas!C$3:C$1000,'Stats for predictor'!C797,Formulas!AC$3:AC$1000,2)</f>
        <v>0</v>
      </c>
      <c r="I797">
        <f>COUNTIFS(Formulas!B$3:B$1000,'Stats for predictor'!B797,Formulas!C$3:C$1000,'Stats for predictor'!C797,Formulas!AC$3:AC$1000,1)</f>
        <v>0</v>
      </c>
      <c r="J797">
        <f>COUNTIFS(Formulas!B$3:B$1000,'Stats for predictor'!B797,Formulas!C$3:C$1000,'Stats for predictor'!C797,Formulas!AC$3:AC$1000,0)</f>
        <v>888</v>
      </c>
      <c r="K797">
        <f>Formulas!P798</f>
        <v>0</v>
      </c>
      <c r="L797">
        <f>Formulas!R798</f>
        <v>0</v>
      </c>
      <c r="M797">
        <f>Formulas!T846</f>
        <v>0</v>
      </c>
      <c r="N797" s="15" t="e">
        <f>Formulas!V798</f>
        <v>#DIV/0!</v>
      </c>
      <c r="O797">
        <f>Formulas!U798</f>
        <v>0</v>
      </c>
      <c r="P797" s="15" t="e">
        <f>Formulas!W798</f>
        <v>#DIV/0!</v>
      </c>
    </row>
    <row r="798" spans="1:16">
      <c r="A798">
        <f>Formulas!A799</f>
        <v>0</v>
      </c>
      <c r="B798">
        <f>Formulas!B799</f>
        <v>0</v>
      </c>
      <c r="C798">
        <f>Formulas!C799</f>
        <v>0</v>
      </c>
      <c r="D798">
        <f>Formulas!AC799</f>
        <v>0</v>
      </c>
      <c r="E798">
        <f t="shared" si="12"/>
        <v>0</v>
      </c>
      <c r="F798">
        <f>COUNTIFS(Formulas!B$3:B$1000,'Stats for predictor'!B798,Formulas!C$3:C$1000,'Stats for predictor'!C798,Formulas!AC$3:AC$1000,4)</f>
        <v>0</v>
      </c>
      <c r="G798">
        <f>COUNTIFS(Formulas!B$3:B$1000,'Stats for predictor'!B798,Formulas!C$3:C$1000,'Stats for predictor'!C798,Formulas!AC$3:AC$1000,3)</f>
        <v>0</v>
      </c>
      <c r="H798">
        <f>COUNTIFS(Formulas!B$3:B$1000,'Stats for predictor'!B798,Formulas!C$3:C$1000,'Stats for predictor'!C798,Formulas!AC$3:AC$1000,2)</f>
        <v>0</v>
      </c>
      <c r="I798">
        <f>COUNTIFS(Formulas!B$3:B$1000,'Stats for predictor'!B798,Formulas!C$3:C$1000,'Stats for predictor'!C798,Formulas!AC$3:AC$1000,1)</f>
        <v>0</v>
      </c>
      <c r="J798">
        <f>COUNTIFS(Formulas!B$3:B$1000,'Stats for predictor'!B798,Formulas!C$3:C$1000,'Stats for predictor'!C798,Formulas!AC$3:AC$1000,0)</f>
        <v>888</v>
      </c>
      <c r="K798">
        <f>Formulas!P799</f>
        <v>0</v>
      </c>
      <c r="L798">
        <f>Formulas!R799</f>
        <v>0</v>
      </c>
      <c r="M798">
        <f>Formulas!T847</f>
        <v>0</v>
      </c>
      <c r="N798" s="15" t="e">
        <f>Formulas!V799</f>
        <v>#DIV/0!</v>
      </c>
      <c r="O798">
        <f>Formulas!U799</f>
        <v>0</v>
      </c>
      <c r="P798" s="15" t="e">
        <f>Formulas!W799</f>
        <v>#DIV/0!</v>
      </c>
    </row>
    <row r="799" spans="1:16">
      <c r="A799">
        <f>Formulas!A800</f>
        <v>0</v>
      </c>
      <c r="B799">
        <f>Formulas!B800</f>
        <v>0</v>
      </c>
      <c r="C799">
        <f>Formulas!C800</f>
        <v>0</v>
      </c>
      <c r="D799">
        <f>Formulas!AC800</f>
        <v>0</v>
      </c>
      <c r="E799">
        <f t="shared" si="12"/>
        <v>0</v>
      </c>
      <c r="F799">
        <f>COUNTIFS(Formulas!B$3:B$1000,'Stats for predictor'!B799,Formulas!C$3:C$1000,'Stats for predictor'!C799,Formulas!AC$3:AC$1000,4)</f>
        <v>0</v>
      </c>
      <c r="G799">
        <f>COUNTIFS(Formulas!B$3:B$1000,'Stats for predictor'!B799,Formulas!C$3:C$1000,'Stats for predictor'!C799,Formulas!AC$3:AC$1000,3)</f>
        <v>0</v>
      </c>
      <c r="H799">
        <f>COUNTIFS(Formulas!B$3:B$1000,'Stats for predictor'!B799,Formulas!C$3:C$1000,'Stats for predictor'!C799,Formulas!AC$3:AC$1000,2)</f>
        <v>0</v>
      </c>
      <c r="I799">
        <f>COUNTIFS(Formulas!B$3:B$1000,'Stats for predictor'!B799,Formulas!C$3:C$1000,'Stats for predictor'!C799,Formulas!AC$3:AC$1000,1)</f>
        <v>0</v>
      </c>
      <c r="J799">
        <f>COUNTIFS(Formulas!B$3:B$1000,'Stats for predictor'!B799,Formulas!C$3:C$1000,'Stats for predictor'!C799,Formulas!AC$3:AC$1000,0)</f>
        <v>888</v>
      </c>
      <c r="K799">
        <f>Formulas!P800</f>
        <v>0</v>
      </c>
      <c r="L799">
        <f>Formulas!R800</f>
        <v>0</v>
      </c>
      <c r="M799">
        <f>Formulas!T848</f>
        <v>0</v>
      </c>
      <c r="N799" s="15" t="e">
        <f>Formulas!V800</f>
        <v>#DIV/0!</v>
      </c>
      <c r="O799">
        <f>Formulas!U800</f>
        <v>0</v>
      </c>
      <c r="P799" s="15" t="e">
        <f>Formulas!W800</f>
        <v>#DIV/0!</v>
      </c>
    </row>
    <row r="800" spans="1:16">
      <c r="A800">
        <f>Formulas!A801</f>
        <v>0</v>
      </c>
      <c r="B800">
        <f>Formulas!B801</f>
        <v>0</v>
      </c>
      <c r="C800">
        <f>Formulas!C801</f>
        <v>0</v>
      </c>
      <c r="D800">
        <f>Formulas!AC801</f>
        <v>0</v>
      </c>
      <c r="E800">
        <f t="shared" si="12"/>
        <v>0</v>
      </c>
      <c r="F800">
        <f>COUNTIFS(Formulas!B$3:B$1000,'Stats for predictor'!B800,Formulas!C$3:C$1000,'Stats for predictor'!C800,Formulas!AC$3:AC$1000,4)</f>
        <v>0</v>
      </c>
      <c r="G800">
        <f>COUNTIFS(Formulas!B$3:B$1000,'Stats for predictor'!B800,Formulas!C$3:C$1000,'Stats for predictor'!C800,Formulas!AC$3:AC$1000,3)</f>
        <v>0</v>
      </c>
      <c r="H800">
        <f>COUNTIFS(Formulas!B$3:B$1000,'Stats for predictor'!B800,Formulas!C$3:C$1000,'Stats for predictor'!C800,Formulas!AC$3:AC$1000,2)</f>
        <v>0</v>
      </c>
      <c r="I800">
        <f>COUNTIFS(Formulas!B$3:B$1000,'Stats for predictor'!B800,Formulas!C$3:C$1000,'Stats for predictor'!C800,Formulas!AC$3:AC$1000,1)</f>
        <v>0</v>
      </c>
      <c r="J800">
        <f>COUNTIFS(Formulas!B$3:B$1000,'Stats for predictor'!B800,Formulas!C$3:C$1000,'Stats for predictor'!C800,Formulas!AC$3:AC$1000,0)</f>
        <v>888</v>
      </c>
      <c r="K800">
        <f>Formulas!P801</f>
        <v>0</v>
      </c>
      <c r="L800">
        <f>Formulas!R801</f>
        <v>0</v>
      </c>
      <c r="M800">
        <f>Formulas!T849</f>
        <v>0</v>
      </c>
      <c r="N800" s="15" t="e">
        <f>Formulas!V801</f>
        <v>#DIV/0!</v>
      </c>
      <c r="O800">
        <f>Formulas!U801</f>
        <v>0</v>
      </c>
      <c r="P800" s="15" t="e">
        <f>Formulas!W801</f>
        <v>#DIV/0!</v>
      </c>
    </row>
    <row r="801" spans="1:16">
      <c r="A801">
        <f>Formulas!A802</f>
        <v>0</v>
      </c>
      <c r="B801">
        <f>Formulas!B802</f>
        <v>0</v>
      </c>
      <c r="C801">
        <f>Formulas!C802</f>
        <v>0</v>
      </c>
      <c r="D801">
        <f>Formulas!AC802</f>
        <v>0</v>
      </c>
      <c r="E801">
        <f t="shared" si="12"/>
        <v>0</v>
      </c>
      <c r="F801">
        <f>COUNTIFS(Formulas!B$3:B$1000,'Stats for predictor'!B801,Formulas!C$3:C$1000,'Stats for predictor'!C801,Formulas!AC$3:AC$1000,4)</f>
        <v>0</v>
      </c>
      <c r="G801">
        <f>COUNTIFS(Formulas!B$3:B$1000,'Stats for predictor'!B801,Formulas!C$3:C$1000,'Stats for predictor'!C801,Formulas!AC$3:AC$1000,3)</f>
        <v>0</v>
      </c>
      <c r="H801">
        <f>COUNTIFS(Formulas!B$3:B$1000,'Stats for predictor'!B801,Formulas!C$3:C$1000,'Stats for predictor'!C801,Formulas!AC$3:AC$1000,2)</f>
        <v>0</v>
      </c>
      <c r="I801">
        <f>COUNTIFS(Formulas!B$3:B$1000,'Stats for predictor'!B801,Formulas!C$3:C$1000,'Stats for predictor'!C801,Formulas!AC$3:AC$1000,1)</f>
        <v>0</v>
      </c>
      <c r="J801">
        <f>COUNTIFS(Formulas!B$3:B$1000,'Stats for predictor'!B801,Formulas!C$3:C$1000,'Stats for predictor'!C801,Formulas!AC$3:AC$1000,0)</f>
        <v>888</v>
      </c>
      <c r="K801">
        <f>Formulas!P802</f>
        <v>0</v>
      </c>
      <c r="L801">
        <f>Formulas!R802</f>
        <v>0</v>
      </c>
      <c r="M801">
        <f>Formulas!T850</f>
        <v>0</v>
      </c>
      <c r="N801" s="15" t="e">
        <f>Formulas!V802</f>
        <v>#DIV/0!</v>
      </c>
      <c r="O801">
        <f>Formulas!U802</f>
        <v>0</v>
      </c>
      <c r="P801" s="15" t="e">
        <f>Formulas!W802</f>
        <v>#DIV/0!</v>
      </c>
    </row>
    <row r="802" spans="1:16">
      <c r="A802">
        <f>Formulas!A803</f>
        <v>0</v>
      </c>
      <c r="B802">
        <f>Formulas!B803</f>
        <v>0</v>
      </c>
      <c r="C802">
        <f>Formulas!C803</f>
        <v>0</v>
      </c>
      <c r="D802">
        <f>Formulas!AC803</f>
        <v>0</v>
      </c>
      <c r="E802">
        <f t="shared" si="12"/>
        <v>0</v>
      </c>
      <c r="F802">
        <f>COUNTIFS(Formulas!B$3:B$1000,'Stats for predictor'!B802,Formulas!C$3:C$1000,'Stats for predictor'!C802,Formulas!AC$3:AC$1000,4)</f>
        <v>0</v>
      </c>
      <c r="G802">
        <f>COUNTIFS(Formulas!B$3:B$1000,'Stats for predictor'!B802,Formulas!C$3:C$1000,'Stats for predictor'!C802,Formulas!AC$3:AC$1000,3)</f>
        <v>0</v>
      </c>
      <c r="H802">
        <f>COUNTIFS(Formulas!B$3:B$1000,'Stats for predictor'!B802,Formulas!C$3:C$1000,'Stats for predictor'!C802,Formulas!AC$3:AC$1000,2)</f>
        <v>0</v>
      </c>
      <c r="I802">
        <f>COUNTIFS(Formulas!B$3:B$1000,'Stats for predictor'!B802,Formulas!C$3:C$1000,'Stats for predictor'!C802,Formulas!AC$3:AC$1000,1)</f>
        <v>0</v>
      </c>
      <c r="J802">
        <f>COUNTIFS(Formulas!B$3:B$1000,'Stats for predictor'!B802,Formulas!C$3:C$1000,'Stats for predictor'!C802,Formulas!AC$3:AC$1000,0)</f>
        <v>888</v>
      </c>
      <c r="K802">
        <f>Formulas!P803</f>
        <v>0</v>
      </c>
      <c r="L802">
        <f>Formulas!R803</f>
        <v>0</v>
      </c>
      <c r="M802">
        <f>Formulas!T851</f>
        <v>0</v>
      </c>
      <c r="N802" s="15" t="e">
        <f>Formulas!V803</f>
        <v>#DIV/0!</v>
      </c>
      <c r="O802">
        <f>Formulas!U803</f>
        <v>0</v>
      </c>
      <c r="P802" s="15" t="e">
        <f>Formulas!W803</f>
        <v>#DIV/0!</v>
      </c>
    </row>
    <row r="803" spans="1:16">
      <c r="A803">
        <f>Formulas!A804</f>
        <v>0</v>
      </c>
      <c r="B803">
        <f>Formulas!B804</f>
        <v>0</v>
      </c>
      <c r="C803">
        <f>Formulas!C804</f>
        <v>0</v>
      </c>
      <c r="D803">
        <f>Formulas!AC804</f>
        <v>0</v>
      </c>
      <c r="E803">
        <f t="shared" si="12"/>
        <v>0</v>
      </c>
      <c r="F803">
        <f>COUNTIFS(Formulas!B$3:B$1000,'Stats for predictor'!B803,Formulas!C$3:C$1000,'Stats for predictor'!C803,Formulas!AC$3:AC$1000,4)</f>
        <v>0</v>
      </c>
      <c r="G803">
        <f>COUNTIFS(Formulas!B$3:B$1000,'Stats for predictor'!B803,Formulas!C$3:C$1000,'Stats for predictor'!C803,Formulas!AC$3:AC$1000,3)</f>
        <v>0</v>
      </c>
      <c r="H803">
        <f>COUNTIFS(Formulas!B$3:B$1000,'Stats for predictor'!B803,Formulas!C$3:C$1000,'Stats for predictor'!C803,Formulas!AC$3:AC$1000,2)</f>
        <v>0</v>
      </c>
      <c r="I803">
        <f>COUNTIFS(Formulas!B$3:B$1000,'Stats for predictor'!B803,Formulas!C$3:C$1000,'Stats for predictor'!C803,Formulas!AC$3:AC$1000,1)</f>
        <v>0</v>
      </c>
      <c r="J803">
        <f>COUNTIFS(Formulas!B$3:B$1000,'Stats for predictor'!B803,Formulas!C$3:C$1000,'Stats for predictor'!C803,Formulas!AC$3:AC$1000,0)</f>
        <v>888</v>
      </c>
      <c r="K803">
        <f>Formulas!P804</f>
        <v>0</v>
      </c>
      <c r="L803">
        <f>Formulas!R804</f>
        <v>0</v>
      </c>
      <c r="M803">
        <f>Formulas!T852</f>
        <v>0</v>
      </c>
      <c r="N803" s="15" t="e">
        <f>Formulas!V804</f>
        <v>#DIV/0!</v>
      </c>
      <c r="O803">
        <f>Formulas!U804</f>
        <v>0</v>
      </c>
      <c r="P803" s="15" t="e">
        <f>Formulas!W804</f>
        <v>#DIV/0!</v>
      </c>
    </row>
    <row r="804" spans="1:16">
      <c r="A804">
        <f>Formulas!A805</f>
        <v>0</v>
      </c>
      <c r="B804">
        <f>Formulas!B805</f>
        <v>0</v>
      </c>
      <c r="C804">
        <f>Formulas!C805</f>
        <v>0</v>
      </c>
      <c r="D804">
        <f>Formulas!AC805</f>
        <v>0</v>
      </c>
      <c r="E804">
        <f t="shared" si="12"/>
        <v>0</v>
      </c>
      <c r="F804">
        <f>COUNTIFS(Formulas!B$3:B$1000,'Stats for predictor'!B804,Formulas!C$3:C$1000,'Stats for predictor'!C804,Formulas!AC$3:AC$1000,4)</f>
        <v>0</v>
      </c>
      <c r="G804">
        <f>COUNTIFS(Formulas!B$3:B$1000,'Stats for predictor'!B804,Formulas!C$3:C$1000,'Stats for predictor'!C804,Formulas!AC$3:AC$1000,3)</f>
        <v>0</v>
      </c>
      <c r="H804">
        <f>COUNTIFS(Formulas!B$3:B$1000,'Stats for predictor'!B804,Formulas!C$3:C$1000,'Stats for predictor'!C804,Formulas!AC$3:AC$1000,2)</f>
        <v>0</v>
      </c>
      <c r="I804">
        <f>COUNTIFS(Formulas!B$3:B$1000,'Stats for predictor'!B804,Formulas!C$3:C$1000,'Stats for predictor'!C804,Formulas!AC$3:AC$1000,1)</f>
        <v>0</v>
      </c>
      <c r="J804">
        <f>COUNTIFS(Formulas!B$3:B$1000,'Stats for predictor'!B804,Formulas!C$3:C$1000,'Stats for predictor'!C804,Formulas!AC$3:AC$1000,0)</f>
        <v>888</v>
      </c>
      <c r="K804">
        <f>Formulas!P805</f>
        <v>0</v>
      </c>
      <c r="L804">
        <f>Formulas!R805</f>
        <v>0</v>
      </c>
      <c r="M804">
        <f>Formulas!T853</f>
        <v>0</v>
      </c>
      <c r="N804" s="15" t="e">
        <f>Formulas!V805</f>
        <v>#DIV/0!</v>
      </c>
      <c r="O804">
        <f>Formulas!U805</f>
        <v>0</v>
      </c>
      <c r="P804" s="15" t="e">
        <f>Formulas!W805</f>
        <v>#DIV/0!</v>
      </c>
    </row>
    <row r="805" spans="1:16">
      <c r="A805">
        <f>Formulas!A806</f>
        <v>0</v>
      </c>
      <c r="B805">
        <f>Formulas!B806</f>
        <v>0</v>
      </c>
      <c r="C805">
        <f>Formulas!C806</f>
        <v>0</v>
      </c>
      <c r="D805">
        <f>Formulas!AC806</f>
        <v>0</v>
      </c>
      <c r="E805">
        <f t="shared" si="12"/>
        <v>0</v>
      </c>
      <c r="F805">
        <f>COUNTIFS(Formulas!B$3:B$1000,'Stats for predictor'!B805,Formulas!C$3:C$1000,'Stats for predictor'!C805,Formulas!AC$3:AC$1000,4)</f>
        <v>0</v>
      </c>
      <c r="G805">
        <f>COUNTIFS(Formulas!B$3:B$1000,'Stats for predictor'!B805,Formulas!C$3:C$1000,'Stats for predictor'!C805,Formulas!AC$3:AC$1000,3)</f>
        <v>0</v>
      </c>
      <c r="H805">
        <f>COUNTIFS(Formulas!B$3:B$1000,'Stats for predictor'!B805,Formulas!C$3:C$1000,'Stats for predictor'!C805,Formulas!AC$3:AC$1000,2)</f>
        <v>0</v>
      </c>
      <c r="I805">
        <f>COUNTIFS(Formulas!B$3:B$1000,'Stats for predictor'!B805,Formulas!C$3:C$1000,'Stats for predictor'!C805,Formulas!AC$3:AC$1000,1)</f>
        <v>0</v>
      </c>
      <c r="J805">
        <f>COUNTIFS(Formulas!B$3:B$1000,'Stats for predictor'!B805,Formulas!C$3:C$1000,'Stats for predictor'!C805,Formulas!AC$3:AC$1000,0)</f>
        <v>888</v>
      </c>
      <c r="K805">
        <f>Formulas!P806</f>
        <v>0</v>
      </c>
      <c r="L805">
        <f>Formulas!R806</f>
        <v>0</v>
      </c>
      <c r="M805">
        <f>Formulas!T854</f>
        <v>0</v>
      </c>
      <c r="N805" s="15" t="e">
        <f>Formulas!V806</f>
        <v>#DIV/0!</v>
      </c>
      <c r="O805">
        <f>Formulas!U806</f>
        <v>0</v>
      </c>
      <c r="P805" s="15" t="e">
        <f>Formulas!W806</f>
        <v>#DIV/0!</v>
      </c>
    </row>
    <row r="806" spans="1:16">
      <c r="A806">
        <f>Formulas!A807</f>
        <v>0</v>
      </c>
      <c r="B806">
        <f>Formulas!B807</f>
        <v>0</v>
      </c>
      <c r="C806">
        <f>Formulas!C807</f>
        <v>0</v>
      </c>
      <c r="D806">
        <f>Formulas!AC807</f>
        <v>0</v>
      </c>
      <c r="E806">
        <f t="shared" si="12"/>
        <v>0</v>
      </c>
      <c r="F806">
        <f>COUNTIFS(Formulas!B$3:B$1000,'Stats for predictor'!B806,Formulas!C$3:C$1000,'Stats for predictor'!C806,Formulas!AC$3:AC$1000,4)</f>
        <v>0</v>
      </c>
      <c r="G806">
        <f>COUNTIFS(Formulas!B$3:B$1000,'Stats for predictor'!B806,Formulas!C$3:C$1000,'Stats for predictor'!C806,Formulas!AC$3:AC$1000,3)</f>
        <v>0</v>
      </c>
      <c r="H806">
        <f>COUNTIFS(Formulas!B$3:B$1000,'Stats for predictor'!B806,Formulas!C$3:C$1000,'Stats for predictor'!C806,Formulas!AC$3:AC$1000,2)</f>
        <v>0</v>
      </c>
      <c r="I806">
        <f>COUNTIFS(Formulas!B$3:B$1000,'Stats for predictor'!B806,Formulas!C$3:C$1000,'Stats for predictor'!C806,Formulas!AC$3:AC$1000,1)</f>
        <v>0</v>
      </c>
      <c r="J806">
        <f>COUNTIFS(Formulas!B$3:B$1000,'Stats for predictor'!B806,Formulas!C$3:C$1000,'Stats for predictor'!C806,Formulas!AC$3:AC$1000,0)</f>
        <v>888</v>
      </c>
      <c r="K806">
        <f>Formulas!P807</f>
        <v>0</v>
      </c>
      <c r="L806">
        <f>Formulas!R807</f>
        <v>0</v>
      </c>
      <c r="M806">
        <f>Formulas!T855</f>
        <v>0</v>
      </c>
      <c r="N806" s="15" t="e">
        <f>Formulas!V807</f>
        <v>#DIV/0!</v>
      </c>
      <c r="O806">
        <f>Formulas!U807</f>
        <v>0</v>
      </c>
      <c r="P806" s="15" t="e">
        <f>Formulas!W807</f>
        <v>#DIV/0!</v>
      </c>
    </row>
    <row r="807" spans="1:16">
      <c r="A807">
        <f>Formulas!A808</f>
        <v>0</v>
      </c>
      <c r="B807">
        <f>Formulas!B808</f>
        <v>0</v>
      </c>
      <c r="C807">
        <f>Formulas!C808</f>
        <v>0</v>
      </c>
      <c r="D807">
        <f>Formulas!AC808</f>
        <v>0</v>
      </c>
      <c r="E807">
        <f t="shared" si="12"/>
        <v>0</v>
      </c>
      <c r="F807">
        <f>COUNTIFS(Formulas!B$3:B$1000,'Stats for predictor'!B807,Formulas!C$3:C$1000,'Stats for predictor'!C807,Formulas!AC$3:AC$1000,4)</f>
        <v>0</v>
      </c>
      <c r="G807">
        <f>COUNTIFS(Formulas!B$3:B$1000,'Stats for predictor'!B807,Formulas!C$3:C$1000,'Stats for predictor'!C807,Formulas!AC$3:AC$1000,3)</f>
        <v>0</v>
      </c>
      <c r="H807">
        <f>COUNTIFS(Formulas!B$3:B$1000,'Stats for predictor'!B807,Formulas!C$3:C$1000,'Stats for predictor'!C807,Formulas!AC$3:AC$1000,2)</f>
        <v>0</v>
      </c>
      <c r="I807">
        <f>COUNTIFS(Formulas!B$3:B$1000,'Stats for predictor'!B807,Formulas!C$3:C$1000,'Stats for predictor'!C807,Formulas!AC$3:AC$1000,1)</f>
        <v>0</v>
      </c>
      <c r="J807">
        <f>COUNTIFS(Formulas!B$3:B$1000,'Stats for predictor'!B807,Formulas!C$3:C$1000,'Stats for predictor'!C807,Formulas!AC$3:AC$1000,0)</f>
        <v>888</v>
      </c>
      <c r="K807">
        <f>Formulas!P808</f>
        <v>0</v>
      </c>
      <c r="L807">
        <f>Formulas!R808</f>
        <v>0</v>
      </c>
      <c r="M807">
        <f>Formulas!T856</f>
        <v>0</v>
      </c>
      <c r="N807" s="15" t="e">
        <f>Formulas!V808</f>
        <v>#DIV/0!</v>
      </c>
      <c r="O807">
        <f>Formulas!U808</f>
        <v>0</v>
      </c>
      <c r="P807" s="15" t="e">
        <f>Formulas!W808</f>
        <v>#DIV/0!</v>
      </c>
    </row>
    <row r="808" spans="1:16">
      <c r="A808">
        <f>Formulas!A809</f>
        <v>0</v>
      </c>
      <c r="B808">
        <f>Formulas!B809</f>
        <v>0</v>
      </c>
      <c r="C808">
        <f>Formulas!C809</f>
        <v>0</v>
      </c>
      <c r="D808">
        <f>Formulas!AC809</f>
        <v>0</v>
      </c>
      <c r="E808">
        <f t="shared" si="12"/>
        <v>0</v>
      </c>
      <c r="F808">
        <f>COUNTIFS(Formulas!B$3:B$1000,'Stats for predictor'!B808,Formulas!C$3:C$1000,'Stats for predictor'!C808,Formulas!AC$3:AC$1000,4)</f>
        <v>0</v>
      </c>
      <c r="G808">
        <f>COUNTIFS(Formulas!B$3:B$1000,'Stats for predictor'!B808,Formulas!C$3:C$1000,'Stats for predictor'!C808,Formulas!AC$3:AC$1000,3)</f>
        <v>0</v>
      </c>
      <c r="H808">
        <f>COUNTIFS(Formulas!B$3:B$1000,'Stats for predictor'!B808,Formulas!C$3:C$1000,'Stats for predictor'!C808,Formulas!AC$3:AC$1000,2)</f>
        <v>0</v>
      </c>
      <c r="I808">
        <f>COUNTIFS(Formulas!B$3:B$1000,'Stats for predictor'!B808,Formulas!C$3:C$1000,'Stats for predictor'!C808,Formulas!AC$3:AC$1000,1)</f>
        <v>0</v>
      </c>
      <c r="J808">
        <f>COUNTIFS(Formulas!B$3:B$1000,'Stats for predictor'!B808,Formulas!C$3:C$1000,'Stats for predictor'!C808,Formulas!AC$3:AC$1000,0)</f>
        <v>888</v>
      </c>
      <c r="K808">
        <f>Formulas!P809</f>
        <v>0</v>
      </c>
      <c r="L808">
        <f>Formulas!R809</f>
        <v>0</v>
      </c>
      <c r="M808">
        <f>Formulas!T857</f>
        <v>0</v>
      </c>
      <c r="N808" s="15" t="e">
        <f>Formulas!V809</f>
        <v>#DIV/0!</v>
      </c>
      <c r="O808">
        <f>Formulas!U809</f>
        <v>0</v>
      </c>
      <c r="P808" s="15" t="e">
        <f>Formulas!W809</f>
        <v>#DIV/0!</v>
      </c>
    </row>
    <row r="809" spans="1:16">
      <c r="A809">
        <f>Formulas!A810</f>
        <v>0</v>
      </c>
      <c r="B809">
        <f>Formulas!B810</f>
        <v>0</v>
      </c>
      <c r="C809">
        <f>Formulas!C810</f>
        <v>0</v>
      </c>
      <c r="D809">
        <f>Formulas!AC810</f>
        <v>0</v>
      </c>
      <c r="E809">
        <f t="shared" si="12"/>
        <v>0</v>
      </c>
      <c r="F809">
        <f>COUNTIFS(Formulas!B$3:B$1000,'Stats for predictor'!B809,Formulas!C$3:C$1000,'Stats for predictor'!C809,Formulas!AC$3:AC$1000,4)</f>
        <v>0</v>
      </c>
      <c r="G809">
        <f>COUNTIFS(Formulas!B$3:B$1000,'Stats for predictor'!B809,Formulas!C$3:C$1000,'Stats for predictor'!C809,Formulas!AC$3:AC$1000,3)</f>
        <v>0</v>
      </c>
      <c r="H809">
        <f>COUNTIFS(Formulas!B$3:B$1000,'Stats for predictor'!B809,Formulas!C$3:C$1000,'Stats for predictor'!C809,Formulas!AC$3:AC$1000,2)</f>
        <v>0</v>
      </c>
      <c r="I809">
        <f>COUNTIFS(Formulas!B$3:B$1000,'Stats for predictor'!B809,Formulas!C$3:C$1000,'Stats for predictor'!C809,Formulas!AC$3:AC$1000,1)</f>
        <v>0</v>
      </c>
      <c r="J809">
        <f>COUNTIFS(Formulas!B$3:B$1000,'Stats for predictor'!B809,Formulas!C$3:C$1000,'Stats for predictor'!C809,Formulas!AC$3:AC$1000,0)</f>
        <v>888</v>
      </c>
      <c r="K809">
        <f>Formulas!P810</f>
        <v>0</v>
      </c>
      <c r="L809">
        <f>Formulas!R810</f>
        <v>0</v>
      </c>
      <c r="M809">
        <f>Formulas!T858</f>
        <v>0</v>
      </c>
      <c r="N809" s="15" t="e">
        <f>Formulas!V810</f>
        <v>#DIV/0!</v>
      </c>
      <c r="O809">
        <f>Formulas!U810</f>
        <v>0</v>
      </c>
      <c r="P809" s="15" t="e">
        <f>Formulas!W810</f>
        <v>#DIV/0!</v>
      </c>
    </row>
    <row r="810" spans="1:16">
      <c r="A810">
        <f>Formulas!A811</f>
        <v>0</v>
      </c>
      <c r="B810">
        <f>Formulas!B811</f>
        <v>0</v>
      </c>
      <c r="C810">
        <f>Formulas!C811</f>
        <v>0</v>
      </c>
      <c r="D810">
        <f>Formulas!AC811</f>
        <v>0</v>
      </c>
      <c r="E810">
        <f t="shared" si="12"/>
        <v>0</v>
      </c>
      <c r="F810">
        <f>COUNTIFS(Formulas!B$3:B$1000,'Stats for predictor'!B810,Formulas!C$3:C$1000,'Stats for predictor'!C810,Formulas!AC$3:AC$1000,4)</f>
        <v>0</v>
      </c>
      <c r="G810">
        <f>COUNTIFS(Formulas!B$3:B$1000,'Stats for predictor'!B810,Formulas!C$3:C$1000,'Stats for predictor'!C810,Formulas!AC$3:AC$1000,3)</f>
        <v>0</v>
      </c>
      <c r="H810">
        <f>COUNTIFS(Formulas!B$3:B$1000,'Stats for predictor'!B810,Formulas!C$3:C$1000,'Stats for predictor'!C810,Formulas!AC$3:AC$1000,2)</f>
        <v>0</v>
      </c>
      <c r="I810">
        <f>COUNTIFS(Formulas!B$3:B$1000,'Stats for predictor'!B810,Formulas!C$3:C$1000,'Stats for predictor'!C810,Formulas!AC$3:AC$1000,1)</f>
        <v>0</v>
      </c>
      <c r="J810">
        <f>COUNTIFS(Formulas!B$3:B$1000,'Stats for predictor'!B810,Formulas!C$3:C$1000,'Stats for predictor'!C810,Formulas!AC$3:AC$1000,0)</f>
        <v>888</v>
      </c>
      <c r="K810">
        <f>Formulas!P811</f>
        <v>0</v>
      </c>
      <c r="L810">
        <f>Formulas!R811</f>
        <v>0</v>
      </c>
      <c r="M810">
        <f>Formulas!T859</f>
        <v>0</v>
      </c>
      <c r="N810" s="15" t="e">
        <f>Formulas!V811</f>
        <v>#DIV/0!</v>
      </c>
      <c r="O810">
        <f>Formulas!U811</f>
        <v>0</v>
      </c>
      <c r="P810" s="15" t="e">
        <f>Formulas!W811</f>
        <v>#DIV/0!</v>
      </c>
    </row>
    <row r="811" spans="1:16">
      <c r="A811">
        <f>Formulas!A812</f>
        <v>0</v>
      </c>
      <c r="B811">
        <f>Formulas!B812</f>
        <v>0</v>
      </c>
      <c r="C811">
        <f>Formulas!C812</f>
        <v>0</v>
      </c>
      <c r="D811">
        <f>Formulas!AC812</f>
        <v>0</v>
      </c>
      <c r="E811">
        <f t="shared" si="12"/>
        <v>0</v>
      </c>
      <c r="F811">
        <f>COUNTIFS(Formulas!B$3:B$1000,'Stats for predictor'!B811,Formulas!C$3:C$1000,'Stats for predictor'!C811,Formulas!AC$3:AC$1000,4)</f>
        <v>0</v>
      </c>
      <c r="G811">
        <f>COUNTIFS(Formulas!B$3:B$1000,'Stats for predictor'!B811,Formulas!C$3:C$1000,'Stats for predictor'!C811,Formulas!AC$3:AC$1000,3)</f>
        <v>0</v>
      </c>
      <c r="H811">
        <f>COUNTIFS(Formulas!B$3:B$1000,'Stats for predictor'!B811,Formulas!C$3:C$1000,'Stats for predictor'!C811,Formulas!AC$3:AC$1000,2)</f>
        <v>0</v>
      </c>
      <c r="I811">
        <f>COUNTIFS(Formulas!B$3:B$1000,'Stats for predictor'!B811,Formulas!C$3:C$1000,'Stats for predictor'!C811,Formulas!AC$3:AC$1000,1)</f>
        <v>0</v>
      </c>
      <c r="J811">
        <f>COUNTIFS(Formulas!B$3:B$1000,'Stats for predictor'!B811,Formulas!C$3:C$1000,'Stats for predictor'!C811,Formulas!AC$3:AC$1000,0)</f>
        <v>888</v>
      </c>
      <c r="K811">
        <f>Formulas!P812</f>
        <v>0</v>
      </c>
      <c r="L811">
        <f>Formulas!R812</f>
        <v>0</v>
      </c>
      <c r="M811">
        <f>Formulas!T860</f>
        <v>0</v>
      </c>
      <c r="N811" s="15" t="e">
        <f>Formulas!V812</f>
        <v>#DIV/0!</v>
      </c>
      <c r="O811">
        <f>Formulas!U812</f>
        <v>0</v>
      </c>
      <c r="P811" s="15" t="e">
        <f>Formulas!W812</f>
        <v>#DIV/0!</v>
      </c>
    </row>
    <row r="812" spans="1:16">
      <c r="A812">
        <f>Formulas!A813</f>
        <v>0</v>
      </c>
      <c r="B812">
        <f>Formulas!B813</f>
        <v>0</v>
      </c>
      <c r="C812">
        <f>Formulas!C813</f>
        <v>0</v>
      </c>
      <c r="D812">
        <f>Formulas!AC813</f>
        <v>0</v>
      </c>
      <c r="E812">
        <f t="shared" si="12"/>
        <v>0</v>
      </c>
      <c r="F812">
        <f>COUNTIFS(Formulas!B$3:B$1000,'Stats for predictor'!B812,Formulas!C$3:C$1000,'Stats for predictor'!C812,Formulas!AC$3:AC$1000,4)</f>
        <v>0</v>
      </c>
      <c r="G812">
        <f>COUNTIFS(Formulas!B$3:B$1000,'Stats for predictor'!B812,Formulas!C$3:C$1000,'Stats for predictor'!C812,Formulas!AC$3:AC$1000,3)</f>
        <v>0</v>
      </c>
      <c r="H812">
        <f>COUNTIFS(Formulas!B$3:B$1000,'Stats for predictor'!B812,Formulas!C$3:C$1000,'Stats for predictor'!C812,Formulas!AC$3:AC$1000,2)</f>
        <v>0</v>
      </c>
      <c r="I812">
        <f>COUNTIFS(Formulas!B$3:B$1000,'Stats for predictor'!B812,Formulas!C$3:C$1000,'Stats for predictor'!C812,Formulas!AC$3:AC$1000,1)</f>
        <v>0</v>
      </c>
      <c r="J812">
        <f>COUNTIFS(Formulas!B$3:B$1000,'Stats for predictor'!B812,Formulas!C$3:C$1000,'Stats for predictor'!C812,Formulas!AC$3:AC$1000,0)</f>
        <v>888</v>
      </c>
      <c r="K812">
        <f>Formulas!P813</f>
        <v>0</v>
      </c>
      <c r="L812">
        <f>Formulas!R813</f>
        <v>0</v>
      </c>
      <c r="M812">
        <f>Formulas!T861</f>
        <v>0</v>
      </c>
      <c r="N812" s="15" t="e">
        <f>Formulas!V813</f>
        <v>#DIV/0!</v>
      </c>
      <c r="O812">
        <f>Formulas!U813</f>
        <v>0</v>
      </c>
      <c r="P812" s="15" t="e">
        <f>Formulas!W813</f>
        <v>#DIV/0!</v>
      </c>
    </row>
    <row r="813" spans="1:16">
      <c r="A813">
        <f>Formulas!A814</f>
        <v>0</v>
      </c>
      <c r="B813">
        <f>Formulas!B814</f>
        <v>0</v>
      </c>
      <c r="C813">
        <f>Formulas!C814</f>
        <v>0</v>
      </c>
      <c r="D813">
        <f>Formulas!AC814</f>
        <v>0</v>
      </c>
      <c r="E813">
        <f t="shared" si="12"/>
        <v>0</v>
      </c>
      <c r="F813">
        <f>COUNTIFS(Formulas!B$3:B$1000,'Stats for predictor'!B813,Formulas!C$3:C$1000,'Stats for predictor'!C813,Formulas!AC$3:AC$1000,4)</f>
        <v>0</v>
      </c>
      <c r="G813">
        <f>COUNTIFS(Formulas!B$3:B$1000,'Stats for predictor'!B813,Formulas!C$3:C$1000,'Stats for predictor'!C813,Formulas!AC$3:AC$1000,3)</f>
        <v>0</v>
      </c>
      <c r="H813">
        <f>COUNTIFS(Formulas!B$3:B$1000,'Stats for predictor'!B813,Formulas!C$3:C$1000,'Stats for predictor'!C813,Formulas!AC$3:AC$1000,2)</f>
        <v>0</v>
      </c>
      <c r="I813">
        <f>COUNTIFS(Formulas!B$3:B$1000,'Stats for predictor'!B813,Formulas!C$3:C$1000,'Stats for predictor'!C813,Formulas!AC$3:AC$1000,1)</f>
        <v>0</v>
      </c>
      <c r="J813">
        <f>COUNTIFS(Formulas!B$3:B$1000,'Stats for predictor'!B813,Formulas!C$3:C$1000,'Stats for predictor'!C813,Formulas!AC$3:AC$1000,0)</f>
        <v>888</v>
      </c>
      <c r="K813">
        <f>Formulas!P814</f>
        <v>0</v>
      </c>
      <c r="L813">
        <f>Formulas!R814</f>
        <v>0</v>
      </c>
      <c r="M813">
        <f>Formulas!T862</f>
        <v>0</v>
      </c>
      <c r="N813" s="15" t="e">
        <f>Formulas!V814</f>
        <v>#DIV/0!</v>
      </c>
      <c r="O813">
        <f>Formulas!U814</f>
        <v>0</v>
      </c>
      <c r="P813" s="15" t="e">
        <f>Formulas!W814</f>
        <v>#DIV/0!</v>
      </c>
    </row>
    <row r="814" spans="1:16">
      <c r="A814">
        <f>Formulas!A815</f>
        <v>0</v>
      </c>
      <c r="B814">
        <f>Formulas!B815</f>
        <v>0</v>
      </c>
      <c r="C814">
        <f>Formulas!C815</f>
        <v>0</v>
      </c>
      <c r="D814">
        <f>Formulas!AC815</f>
        <v>0</v>
      </c>
      <c r="E814">
        <f t="shared" si="12"/>
        <v>0</v>
      </c>
      <c r="F814">
        <f>COUNTIFS(Formulas!B$3:B$1000,'Stats for predictor'!B814,Formulas!C$3:C$1000,'Stats for predictor'!C814,Formulas!AC$3:AC$1000,4)</f>
        <v>0</v>
      </c>
      <c r="G814">
        <f>COUNTIFS(Formulas!B$3:B$1000,'Stats for predictor'!B814,Formulas!C$3:C$1000,'Stats for predictor'!C814,Formulas!AC$3:AC$1000,3)</f>
        <v>0</v>
      </c>
      <c r="H814">
        <f>COUNTIFS(Formulas!B$3:B$1000,'Stats for predictor'!B814,Formulas!C$3:C$1000,'Stats for predictor'!C814,Formulas!AC$3:AC$1000,2)</f>
        <v>0</v>
      </c>
      <c r="I814">
        <f>COUNTIFS(Formulas!B$3:B$1000,'Stats for predictor'!B814,Formulas!C$3:C$1000,'Stats for predictor'!C814,Formulas!AC$3:AC$1000,1)</f>
        <v>0</v>
      </c>
      <c r="J814">
        <f>COUNTIFS(Formulas!B$3:B$1000,'Stats for predictor'!B814,Formulas!C$3:C$1000,'Stats for predictor'!C814,Formulas!AC$3:AC$1000,0)</f>
        <v>888</v>
      </c>
      <c r="K814">
        <f>Formulas!P815</f>
        <v>0</v>
      </c>
      <c r="L814">
        <f>Formulas!R815</f>
        <v>0</v>
      </c>
      <c r="M814">
        <f>Formulas!T863</f>
        <v>0</v>
      </c>
      <c r="N814" s="15" t="e">
        <f>Formulas!V815</f>
        <v>#DIV/0!</v>
      </c>
      <c r="O814">
        <f>Formulas!U815</f>
        <v>0</v>
      </c>
      <c r="P814" s="15" t="e">
        <f>Formulas!W815</f>
        <v>#DIV/0!</v>
      </c>
    </row>
    <row r="815" spans="1:16">
      <c r="A815">
        <f>Formulas!A816</f>
        <v>0</v>
      </c>
      <c r="B815">
        <f>Formulas!B816</f>
        <v>0</v>
      </c>
      <c r="C815">
        <f>Formulas!C816</f>
        <v>0</v>
      </c>
      <c r="D815">
        <f>Formulas!AC816</f>
        <v>0</v>
      </c>
      <c r="E815">
        <f t="shared" si="12"/>
        <v>0</v>
      </c>
      <c r="F815">
        <f>COUNTIFS(Formulas!B$3:B$1000,'Stats for predictor'!B815,Formulas!C$3:C$1000,'Stats for predictor'!C815,Formulas!AC$3:AC$1000,4)</f>
        <v>0</v>
      </c>
      <c r="G815">
        <f>COUNTIFS(Formulas!B$3:B$1000,'Stats for predictor'!B815,Formulas!C$3:C$1000,'Stats for predictor'!C815,Formulas!AC$3:AC$1000,3)</f>
        <v>0</v>
      </c>
      <c r="H815">
        <f>COUNTIFS(Formulas!B$3:B$1000,'Stats for predictor'!B815,Formulas!C$3:C$1000,'Stats for predictor'!C815,Formulas!AC$3:AC$1000,2)</f>
        <v>0</v>
      </c>
      <c r="I815">
        <f>COUNTIFS(Formulas!B$3:B$1000,'Stats for predictor'!B815,Formulas!C$3:C$1000,'Stats for predictor'!C815,Formulas!AC$3:AC$1000,1)</f>
        <v>0</v>
      </c>
      <c r="J815">
        <f>COUNTIFS(Formulas!B$3:B$1000,'Stats for predictor'!B815,Formulas!C$3:C$1000,'Stats for predictor'!C815,Formulas!AC$3:AC$1000,0)</f>
        <v>888</v>
      </c>
      <c r="K815">
        <f>Formulas!P816</f>
        <v>0</v>
      </c>
      <c r="L815">
        <f>Formulas!R816</f>
        <v>0</v>
      </c>
      <c r="M815">
        <f>Formulas!T864</f>
        <v>0</v>
      </c>
      <c r="N815" s="15" t="e">
        <f>Formulas!V816</f>
        <v>#DIV/0!</v>
      </c>
      <c r="O815">
        <f>Formulas!U816</f>
        <v>0</v>
      </c>
      <c r="P815" s="15" t="e">
        <f>Formulas!W816</f>
        <v>#DIV/0!</v>
      </c>
    </row>
    <row r="816" spans="1:16">
      <c r="A816">
        <f>Formulas!A817</f>
        <v>0</v>
      </c>
      <c r="B816">
        <f>Formulas!B817</f>
        <v>0</v>
      </c>
      <c r="C816">
        <f>Formulas!C817</f>
        <v>0</v>
      </c>
      <c r="D816">
        <f>Formulas!AC817</f>
        <v>0</v>
      </c>
      <c r="E816">
        <f t="shared" si="12"/>
        <v>0</v>
      </c>
      <c r="F816">
        <f>COUNTIFS(Formulas!B$3:B$1000,'Stats for predictor'!B816,Formulas!C$3:C$1000,'Stats for predictor'!C816,Formulas!AC$3:AC$1000,4)</f>
        <v>0</v>
      </c>
      <c r="G816">
        <f>COUNTIFS(Formulas!B$3:B$1000,'Stats for predictor'!B816,Formulas!C$3:C$1000,'Stats for predictor'!C816,Formulas!AC$3:AC$1000,3)</f>
        <v>0</v>
      </c>
      <c r="H816">
        <f>COUNTIFS(Formulas!B$3:B$1000,'Stats for predictor'!B816,Formulas!C$3:C$1000,'Stats for predictor'!C816,Formulas!AC$3:AC$1000,2)</f>
        <v>0</v>
      </c>
      <c r="I816">
        <f>COUNTIFS(Formulas!B$3:B$1000,'Stats for predictor'!B816,Formulas!C$3:C$1000,'Stats for predictor'!C816,Formulas!AC$3:AC$1000,1)</f>
        <v>0</v>
      </c>
      <c r="J816">
        <f>COUNTIFS(Formulas!B$3:B$1000,'Stats for predictor'!B816,Formulas!C$3:C$1000,'Stats for predictor'!C816,Formulas!AC$3:AC$1000,0)</f>
        <v>888</v>
      </c>
      <c r="K816">
        <f>Formulas!P817</f>
        <v>0</v>
      </c>
      <c r="L816">
        <f>Formulas!R817</f>
        <v>0</v>
      </c>
      <c r="M816">
        <f>Formulas!T865</f>
        <v>0</v>
      </c>
      <c r="N816" s="15" t="e">
        <f>Formulas!V817</f>
        <v>#DIV/0!</v>
      </c>
      <c r="O816">
        <f>Formulas!U817</f>
        <v>0</v>
      </c>
      <c r="P816" s="15" t="e">
        <f>Formulas!W817</f>
        <v>#DIV/0!</v>
      </c>
    </row>
    <row r="817" spans="1:16">
      <c r="A817">
        <f>Formulas!A818</f>
        <v>0</v>
      </c>
      <c r="B817">
        <f>Formulas!B818</f>
        <v>0</v>
      </c>
      <c r="C817">
        <f>Formulas!C818</f>
        <v>0</v>
      </c>
      <c r="D817">
        <f>Formulas!AC818</f>
        <v>0</v>
      </c>
      <c r="E817">
        <f t="shared" si="12"/>
        <v>0</v>
      </c>
      <c r="F817">
        <f>COUNTIFS(Formulas!B$3:B$1000,'Stats for predictor'!B817,Formulas!C$3:C$1000,'Stats for predictor'!C817,Formulas!AC$3:AC$1000,4)</f>
        <v>0</v>
      </c>
      <c r="G817">
        <f>COUNTIFS(Formulas!B$3:B$1000,'Stats for predictor'!B817,Formulas!C$3:C$1000,'Stats for predictor'!C817,Formulas!AC$3:AC$1000,3)</f>
        <v>0</v>
      </c>
      <c r="H817">
        <f>COUNTIFS(Formulas!B$3:B$1000,'Stats for predictor'!B817,Formulas!C$3:C$1000,'Stats for predictor'!C817,Formulas!AC$3:AC$1000,2)</f>
        <v>0</v>
      </c>
      <c r="I817">
        <f>COUNTIFS(Formulas!B$3:B$1000,'Stats for predictor'!B817,Formulas!C$3:C$1000,'Stats for predictor'!C817,Formulas!AC$3:AC$1000,1)</f>
        <v>0</v>
      </c>
      <c r="J817">
        <f>COUNTIFS(Formulas!B$3:B$1000,'Stats for predictor'!B817,Formulas!C$3:C$1000,'Stats for predictor'!C817,Formulas!AC$3:AC$1000,0)</f>
        <v>888</v>
      </c>
      <c r="K817">
        <f>Formulas!P818</f>
        <v>0</v>
      </c>
      <c r="L817">
        <f>Formulas!R818</f>
        <v>0</v>
      </c>
      <c r="M817">
        <f>Formulas!T866</f>
        <v>0</v>
      </c>
      <c r="N817" s="15" t="e">
        <f>Formulas!V818</f>
        <v>#DIV/0!</v>
      </c>
      <c r="O817">
        <f>Formulas!U818</f>
        <v>0</v>
      </c>
      <c r="P817" s="15" t="e">
        <f>Formulas!W818</f>
        <v>#DIV/0!</v>
      </c>
    </row>
    <row r="818" spans="1:16">
      <c r="A818">
        <f>Formulas!A819</f>
        <v>0</v>
      </c>
      <c r="B818">
        <f>Formulas!B819</f>
        <v>0</v>
      </c>
      <c r="C818">
        <f>Formulas!C819</f>
        <v>0</v>
      </c>
      <c r="D818">
        <f>Formulas!AC819</f>
        <v>0</v>
      </c>
      <c r="E818">
        <f t="shared" si="12"/>
        <v>0</v>
      </c>
      <c r="F818">
        <f>COUNTIFS(Formulas!B$3:B$1000,'Stats for predictor'!B818,Formulas!C$3:C$1000,'Stats for predictor'!C818,Formulas!AC$3:AC$1000,4)</f>
        <v>0</v>
      </c>
      <c r="G818">
        <f>COUNTIFS(Formulas!B$3:B$1000,'Stats for predictor'!B818,Formulas!C$3:C$1000,'Stats for predictor'!C818,Formulas!AC$3:AC$1000,3)</f>
        <v>0</v>
      </c>
      <c r="H818">
        <f>COUNTIFS(Formulas!B$3:B$1000,'Stats for predictor'!B818,Formulas!C$3:C$1000,'Stats for predictor'!C818,Formulas!AC$3:AC$1000,2)</f>
        <v>0</v>
      </c>
      <c r="I818">
        <f>COUNTIFS(Formulas!B$3:B$1000,'Stats for predictor'!B818,Formulas!C$3:C$1000,'Stats for predictor'!C818,Formulas!AC$3:AC$1000,1)</f>
        <v>0</v>
      </c>
      <c r="J818">
        <f>COUNTIFS(Formulas!B$3:B$1000,'Stats for predictor'!B818,Formulas!C$3:C$1000,'Stats for predictor'!C818,Formulas!AC$3:AC$1000,0)</f>
        <v>888</v>
      </c>
      <c r="K818">
        <f>Formulas!P819</f>
        <v>0</v>
      </c>
      <c r="L818">
        <f>Formulas!R819</f>
        <v>0</v>
      </c>
      <c r="M818">
        <f>Formulas!T867</f>
        <v>0</v>
      </c>
      <c r="N818" s="15" t="e">
        <f>Formulas!V819</f>
        <v>#DIV/0!</v>
      </c>
      <c r="O818">
        <f>Formulas!U819</f>
        <v>0</v>
      </c>
      <c r="P818" s="15" t="e">
        <f>Formulas!W819</f>
        <v>#DIV/0!</v>
      </c>
    </row>
    <row r="819" spans="1:16">
      <c r="A819">
        <f>Formulas!A820</f>
        <v>0</v>
      </c>
      <c r="B819">
        <f>Formulas!B820</f>
        <v>0</v>
      </c>
      <c r="C819">
        <f>Formulas!C820</f>
        <v>0</v>
      </c>
      <c r="D819">
        <f>Formulas!AC820</f>
        <v>0</v>
      </c>
      <c r="E819">
        <f t="shared" si="12"/>
        <v>0</v>
      </c>
      <c r="F819">
        <f>COUNTIFS(Formulas!B$3:B$1000,'Stats for predictor'!B819,Formulas!C$3:C$1000,'Stats for predictor'!C819,Formulas!AC$3:AC$1000,4)</f>
        <v>0</v>
      </c>
      <c r="G819">
        <f>COUNTIFS(Formulas!B$3:B$1000,'Stats for predictor'!B819,Formulas!C$3:C$1000,'Stats for predictor'!C819,Formulas!AC$3:AC$1000,3)</f>
        <v>0</v>
      </c>
      <c r="H819">
        <f>COUNTIFS(Formulas!B$3:B$1000,'Stats for predictor'!B819,Formulas!C$3:C$1000,'Stats for predictor'!C819,Formulas!AC$3:AC$1000,2)</f>
        <v>0</v>
      </c>
      <c r="I819">
        <f>COUNTIFS(Formulas!B$3:B$1000,'Stats for predictor'!B819,Formulas!C$3:C$1000,'Stats for predictor'!C819,Formulas!AC$3:AC$1000,1)</f>
        <v>0</v>
      </c>
      <c r="J819">
        <f>COUNTIFS(Formulas!B$3:B$1000,'Stats for predictor'!B819,Formulas!C$3:C$1000,'Stats for predictor'!C819,Formulas!AC$3:AC$1000,0)</f>
        <v>888</v>
      </c>
      <c r="K819">
        <f>Formulas!P820</f>
        <v>0</v>
      </c>
      <c r="L819">
        <f>Formulas!R820</f>
        <v>0</v>
      </c>
      <c r="M819">
        <f>Formulas!T868</f>
        <v>0</v>
      </c>
      <c r="N819" s="15" t="e">
        <f>Formulas!V820</f>
        <v>#DIV/0!</v>
      </c>
      <c r="O819">
        <f>Formulas!U820</f>
        <v>0</v>
      </c>
      <c r="P819" s="15" t="e">
        <f>Formulas!W820</f>
        <v>#DIV/0!</v>
      </c>
    </row>
    <row r="820" spans="1:16">
      <c r="A820">
        <f>Formulas!A821</f>
        <v>0</v>
      </c>
      <c r="B820">
        <f>Formulas!B821</f>
        <v>0</v>
      </c>
      <c r="C820">
        <f>Formulas!C821</f>
        <v>0</v>
      </c>
      <c r="D820">
        <f>Formulas!AC821</f>
        <v>0</v>
      </c>
      <c r="E820">
        <f t="shared" si="12"/>
        <v>0</v>
      </c>
      <c r="F820">
        <f>COUNTIFS(Formulas!B$3:B$1000,'Stats for predictor'!B820,Formulas!C$3:C$1000,'Stats for predictor'!C820,Formulas!AC$3:AC$1000,4)</f>
        <v>0</v>
      </c>
      <c r="G820">
        <f>COUNTIFS(Formulas!B$3:B$1000,'Stats for predictor'!B820,Formulas!C$3:C$1000,'Stats for predictor'!C820,Formulas!AC$3:AC$1000,3)</f>
        <v>0</v>
      </c>
      <c r="H820">
        <f>COUNTIFS(Formulas!B$3:B$1000,'Stats for predictor'!B820,Formulas!C$3:C$1000,'Stats for predictor'!C820,Formulas!AC$3:AC$1000,2)</f>
        <v>0</v>
      </c>
      <c r="I820">
        <f>COUNTIFS(Formulas!B$3:B$1000,'Stats for predictor'!B820,Formulas!C$3:C$1000,'Stats for predictor'!C820,Formulas!AC$3:AC$1000,1)</f>
        <v>0</v>
      </c>
      <c r="J820">
        <f>COUNTIFS(Formulas!B$3:B$1000,'Stats for predictor'!B820,Formulas!C$3:C$1000,'Stats for predictor'!C820,Formulas!AC$3:AC$1000,0)</f>
        <v>888</v>
      </c>
      <c r="K820">
        <f>Formulas!P821</f>
        <v>0</v>
      </c>
      <c r="L820">
        <f>Formulas!R821</f>
        <v>0</v>
      </c>
      <c r="M820">
        <f>Formulas!T869</f>
        <v>0</v>
      </c>
      <c r="N820" s="15" t="e">
        <f>Formulas!V821</f>
        <v>#DIV/0!</v>
      </c>
      <c r="O820">
        <f>Formulas!U821</f>
        <v>0</v>
      </c>
      <c r="P820" s="15" t="e">
        <f>Formulas!W821</f>
        <v>#DIV/0!</v>
      </c>
    </row>
    <row r="821" spans="1:16">
      <c r="A821">
        <f>Formulas!A822</f>
        <v>0</v>
      </c>
      <c r="B821">
        <f>Formulas!B822</f>
        <v>0</v>
      </c>
      <c r="C821">
        <f>Formulas!C822</f>
        <v>0</v>
      </c>
      <c r="D821">
        <f>Formulas!AC822</f>
        <v>0</v>
      </c>
      <c r="E821">
        <f t="shared" si="12"/>
        <v>0</v>
      </c>
      <c r="F821">
        <f>COUNTIFS(Formulas!B$3:B$1000,'Stats for predictor'!B821,Formulas!C$3:C$1000,'Stats for predictor'!C821,Formulas!AC$3:AC$1000,4)</f>
        <v>0</v>
      </c>
      <c r="G821">
        <f>COUNTIFS(Formulas!B$3:B$1000,'Stats for predictor'!B821,Formulas!C$3:C$1000,'Stats for predictor'!C821,Formulas!AC$3:AC$1000,3)</f>
        <v>0</v>
      </c>
      <c r="H821">
        <f>COUNTIFS(Formulas!B$3:B$1000,'Stats for predictor'!B821,Formulas!C$3:C$1000,'Stats for predictor'!C821,Formulas!AC$3:AC$1000,2)</f>
        <v>0</v>
      </c>
      <c r="I821">
        <f>COUNTIFS(Formulas!B$3:B$1000,'Stats for predictor'!B821,Formulas!C$3:C$1000,'Stats for predictor'!C821,Formulas!AC$3:AC$1000,1)</f>
        <v>0</v>
      </c>
      <c r="J821">
        <f>COUNTIFS(Formulas!B$3:B$1000,'Stats for predictor'!B821,Formulas!C$3:C$1000,'Stats for predictor'!C821,Formulas!AC$3:AC$1000,0)</f>
        <v>888</v>
      </c>
      <c r="K821">
        <f>Formulas!P822</f>
        <v>0</v>
      </c>
      <c r="L821">
        <f>Formulas!R822</f>
        <v>0</v>
      </c>
      <c r="M821">
        <f>Formulas!T870</f>
        <v>0</v>
      </c>
      <c r="N821" s="15" t="e">
        <f>Formulas!V822</f>
        <v>#DIV/0!</v>
      </c>
      <c r="O821">
        <f>Formulas!U822</f>
        <v>0</v>
      </c>
      <c r="P821" s="15" t="e">
        <f>Formulas!W822</f>
        <v>#DIV/0!</v>
      </c>
    </row>
    <row r="822" spans="1:16">
      <c r="A822">
        <f>Formulas!A823</f>
        <v>0</v>
      </c>
      <c r="B822">
        <f>Formulas!B823</f>
        <v>0</v>
      </c>
      <c r="C822">
        <f>Formulas!C823</f>
        <v>0</v>
      </c>
      <c r="D822">
        <f>Formulas!AC823</f>
        <v>0</v>
      </c>
      <c r="E822">
        <f t="shared" si="12"/>
        <v>0</v>
      </c>
      <c r="F822">
        <f>COUNTIFS(Formulas!B$3:B$1000,'Stats for predictor'!B822,Formulas!C$3:C$1000,'Stats for predictor'!C822,Formulas!AC$3:AC$1000,4)</f>
        <v>0</v>
      </c>
      <c r="G822">
        <f>COUNTIFS(Formulas!B$3:B$1000,'Stats for predictor'!B822,Formulas!C$3:C$1000,'Stats for predictor'!C822,Formulas!AC$3:AC$1000,3)</f>
        <v>0</v>
      </c>
      <c r="H822">
        <f>COUNTIFS(Formulas!B$3:B$1000,'Stats for predictor'!B822,Formulas!C$3:C$1000,'Stats for predictor'!C822,Formulas!AC$3:AC$1000,2)</f>
        <v>0</v>
      </c>
      <c r="I822">
        <f>COUNTIFS(Formulas!B$3:B$1000,'Stats for predictor'!B822,Formulas!C$3:C$1000,'Stats for predictor'!C822,Formulas!AC$3:AC$1000,1)</f>
        <v>0</v>
      </c>
      <c r="J822">
        <f>COUNTIFS(Formulas!B$3:B$1000,'Stats for predictor'!B822,Formulas!C$3:C$1000,'Stats for predictor'!C822,Formulas!AC$3:AC$1000,0)</f>
        <v>888</v>
      </c>
      <c r="K822">
        <f>Formulas!P823</f>
        <v>0</v>
      </c>
      <c r="L822">
        <f>Formulas!R823</f>
        <v>0</v>
      </c>
      <c r="M822">
        <f>Formulas!T871</f>
        <v>0</v>
      </c>
      <c r="N822" s="15" t="e">
        <f>Formulas!V823</f>
        <v>#DIV/0!</v>
      </c>
      <c r="O822">
        <f>Formulas!U823</f>
        <v>0</v>
      </c>
      <c r="P822" s="15" t="e">
        <f>Formulas!W823</f>
        <v>#DIV/0!</v>
      </c>
    </row>
    <row r="823" spans="1:16">
      <c r="A823">
        <f>Formulas!A824</f>
        <v>0</v>
      </c>
      <c r="B823">
        <f>Formulas!B824</f>
        <v>0</v>
      </c>
      <c r="C823">
        <f>Formulas!C824</f>
        <v>0</v>
      </c>
      <c r="D823">
        <f>Formulas!AC824</f>
        <v>0</v>
      </c>
      <c r="E823">
        <f t="shared" si="12"/>
        <v>0</v>
      </c>
      <c r="F823">
        <f>COUNTIFS(Formulas!B$3:B$1000,'Stats for predictor'!B823,Formulas!C$3:C$1000,'Stats for predictor'!C823,Formulas!AC$3:AC$1000,4)</f>
        <v>0</v>
      </c>
      <c r="G823">
        <f>COUNTIFS(Formulas!B$3:B$1000,'Stats for predictor'!B823,Formulas!C$3:C$1000,'Stats for predictor'!C823,Formulas!AC$3:AC$1000,3)</f>
        <v>0</v>
      </c>
      <c r="H823">
        <f>COUNTIFS(Formulas!B$3:B$1000,'Stats for predictor'!B823,Formulas!C$3:C$1000,'Stats for predictor'!C823,Formulas!AC$3:AC$1000,2)</f>
        <v>0</v>
      </c>
      <c r="I823">
        <f>COUNTIFS(Formulas!B$3:B$1000,'Stats for predictor'!B823,Formulas!C$3:C$1000,'Stats for predictor'!C823,Formulas!AC$3:AC$1000,1)</f>
        <v>0</v>
      </c>
      <c r="J823">
        <f>COUNTIFS(Formulas!B$3:B$1000,'Stats for predictor'!B823,Formulas!C$3:C$1000,'Stats for predictor'!C823,Formulas!AC$3:AC$1000,0)</f>
        <v>888</v>
      </c>
      <c r="K823">
        <f>Formulas!P824</f>
        <v>0</v>
      </c>
      <c r="L823">
        <f>Formulas!R824</f>
        <v>0</v>
      </c>
      <c r="M823">
        <f>Formulas!T872</f>
        <v>0</v>
      </c>
      <c r="N823" s="15" t="e">
        <f>Formulas!V824</f>
        <v>#DIV/0!</v>
      </c>
      <c r="O823">
        <f>Formulas!U824</f>
        <v>0</v>
      </c>
      <c r="P823" s="15" t="e">
        <f>Formulas!W824</f>
        <v>#DIV/0!</v>
      </c>
    </row>
    <row r="824" spans="1:16">
      <c r="A824">
        <f>Formulas!A825</f>
        <v>0</v>
      </c>
      <c r="B824">
        <f>Formulas!B825</f>
        <v>0</v>
      </c>
      <c r="C824">
        <f>Formulas!C825</f>
        <v>0</v>
      </c>
      <c r="D824">
        <f>Formulas!AC825</f>
        <v>0</v>
      </c>
      <c r="E824">
        <f t="shared" si="12"/>
        <v>0</v>
      </c>
      <c r="F824">
        <f>COUNTIFS(Formulas!B$3:B$1000,'Stats for predictor'!B824,Formulas!C$3:C$1000,'Stats for predictor'!C824,Formulas!AC$3:AC$1000,4)</f>
        <v>0</v>
      </c>
      <c r="G824">
        <f>COUNTIFS(Formulas!B$3:B$1000,'Stats for predictor'!B824,Formulas!C$3:C$1000,'Stats for predictor'!C824,Formulas!AC$3:AC$1000,3)</f>
        <v>0</v>
      </c>
      <c r="H824">
        <f>COUNTIFS(Formulas!B$3:B$1000,'Stats for predictor'!B824,Formulas!C$3:C$1000,'Stats for predictor'!C824,Formulas!AC$3:AC$1000,2)</f>
        <v>0</v>
      </c>
      <c r="I824">
        <f>COUNTIFS(Formulas!B$3:B$1000,'Stats for predictor'!B824,Formulas!C$3:C$1000,'Stats for predictor'!C824,Formulas!AC$3:AC$1000,1)</f>
        <v>0</v>
      </c>
      <c r="J824">
        <f>COUNTIFS(Formulas!B$3:B$1000,'Stats for predictor'!B824,Formulas!C$3:C$1000,'Stats for predictor'!C824,Formulas!AC$3:AC$1000,0)</f>
        <v>888</v>
      </c>
      <c r="K824">
        <f>Formulas!P825</f>
        <v>0</v>
      </c>
      <c r="L824">
        <f>Formulas!R825</f>
        <v>0</v>
      </c>
      <c r="M824">
        <f>Formulas!T873</f>
        <v>0</v>
      </c>
      <c r="N824" s="15" t="e">
        <f>Formulas!V825</f>
        <v>#DIV/0!</v>
      </c>
      <c r="O824">
        <f>Formulas!U825</f>
        <v>0</v>
      </c>
      <c r="P824" s="15" t="e">
        <f>Formulas!W825</f>
        <v>#DIV/0!</v>
      </c>
    </row>
    <row r="825" spans="1:16">
      <c r="A825">
        <f>Formulas!A826</f>
        <v>0</v>
      </c>
      <c r="B825">
        <f>Formulas!B826</f>
        <v>0</v>
      </c>
      <c r="C825">
        <f>Formulas!C826</f>
        <v>0</v>
      </c>
      <c r="D825">
        <f>Formulas!AC826</f>
        <v>0</v>
      </c>
      <c r="E825">
        <f t="shared" si="12"/>
        <v>0</v>
      </c>
      <c r="F825">
        <f>COUNTIFS(Formulas!B$3:B$1000,'Stats for predictor'!B825,Formulas!C$3:C$1000,'Stats for predictor'!C825,Formulas!AC$3:AC$1000,4)</f>
        <v>0</v>
      </c>
      <c r="G825">
        <f>COUNTIFS(Formulas!B$3:B$1000,'Stats for predictor'!B825,Formulas!C$3:C$1000,'Stats for predictor'!C825,Formulas!AC$3:AC$1000,3)</f>
        <v>0</v>
      </c>
      <c r="H825">
        <f>COUNTIFS(Formulas!B$3:B$1000,'Stats for predictor'!B825,Formulas!C$3:C$1000,'Stats for predictor'!C825,Formulas!AC$3:AC$1000,2)</f>
        <v>0</v>
      </c>
      <c r="I825">
        <f>COUNTIFS(Formulas!B$3:B$1000,'Stats for predictor'!B825,Formulas!C$3:C$1000,'Stats for predictor'!C825,Formulas!AC$3:AC$1000,1)</f>
        <v>0</v>
      </c>
      <c r="J825">
        <f>COUNTIFS(Formulas!B$3:B$1000,'Stats for predictor'!B825,Formulas!C$3:C$1000,'Stats for predictor'!C825,Formulas!AC$3:AC$1000,0)</f>
        <v>888</v>
      </c>
      <c r="K825">
        <f>Formulas!P826</f>
        <v>0</v>
      </c>
      <c r="L825">
        <f>Formulas!R826</f>
        <v>0</v>
      </c>
      <c r="M825">
        <f>Formulas!T874</f>
        <v>0</v>
      </c>
      <c r="N825" s="15" t="e">
        <f>Formulas!V826</f>
        <v>#DIV/0!</v>
      </c>
      <c r="O825">
        <f>Formulas!U826</f>
        <v>0</v>
      </c>
      <c r="P825" s="15" t="e">
        <f>Formulas!W826</f>
        <v>#DIV/0!</v>
      </c>
    </row>
    <row r="826" spans="1:16">
      <c r="A826">
        <f>Formulas!A827</f>
        <v>0</v>
      </c>
      <c r="B826">
        <f>Formulas!B827</f>
        <v>0</v>
      </c>
      <c r="C826">
        <f>Formulas!C827</f>
        <v>0</v>
      </c>
      <c r="D826">
        <f>Formulas!AC827</f>
        <v>0</v>
      </c>
      <c r="E826">
        <f t="shared" si="12"/>
        <v>0</v>
      </c>
      <c r="F826">
        <f>COUNTIFS(Formulas!B$3:B$1000,'Stats for predictor'!B826,Formulas!C$3:C$1000,'Stats for predictor'!C826,Formulas!AC$3:AC$1000,4)</f>
        <v>0</v>
      </c>
      <c r="G826">
        <f>COUNTIFS(Formulas!B$3:B$1000,'Stats for predictor'!B826,Formulas!C$3:C$1000,'Stats for predictor'!C826,Formulas!AC$3:AC$1000,3)</f>
        <v>0</v>
      </c>
      <c r="H826">
        <f>COUNTIFS(Formulas!B$3:B$1000,'Stats for predictor'!B826,Formulas!C$3:C$1000,'Stats for predictor'!C826,Formulas!AC$3:AC$1000,2)</f>
        <v>0</v>
      </c>
      <c r="I826">
        <f>COUNTIFS(Formulas!B$3:B$1000,'Stats for predictor'!B826,Formulas!C$3:C$1000,'Stats for predictor'!C826,Formulas!AC$3:AC$1000,1)</f>
        <v>0</v>
      </c>
      <c r="J826">
        <f>COUNTIFS(Formulas!B$3:B$1000,'Stats for predictor'!B826,Formulas!C$3:C$1000,'Stats for predictor'!C826,Formulas!AC$3:AC$1000,0)</f>
        <v>888</v>
      </c>
      <c r="K826">
        <f>Formulas!P827</f>
        <v>0</v>
      </c>
      <c r="L826">
        <f>Formulas!R827</f>
        <v>0</v>
      </c>
      <c r="M826">
        <f>Formulas!T875</f>
        <v>0</v>
      </c>
      <c r="N826" s="15" t="e">
        <f>Formulas!V827</f>
        <v>#DIV/0!</v>
      </c>
      <c r="O826">
        <f>Formulas!U827</f>
        <v>0</v>
      </c>
      <c r="P826" s="15" t="e">
        <f>Formulas!W827</f>
        <v>#DIV/0!</v>
      </c>
    </row>
    <row r="827" spans="1:16">
      <c r="A827">
        <f>Formulas!A828</f>
        <v>0</v>
      </c>
      <c r="B827">
        <f>Formulas!B828</f>
        <v>0</v>
      </c>
      <c r="C827">
        <f>Formulas!C828</f>
        <v>0</v>
      </c>
      <c r="D827">
        <f>Formulas!AC828</f>
        <v>0</v>
      </c>
      <c r="E827">
        <f t="shared" si="12"/>
        <v>0</v>
      </c>
      <c r="F827">
        <f>COUNTIFS(Formulas!B$3:B$1000,'Stats for predictor'!B827,Formulas!C$3:C$1000,'Stats for predictor'!C827,Formulas!AC$3:AC$1000,4)</f>
        <v>0</v>
      </c>
      <c r="G827">
        <f>COUNTIFS(Formulas!B$3:B$1000,'Stats for predictor'!B827,Formulas!C$3:C$1000,'Stats for predictor'!C827,Formulas!AC$3:AC$1000,3)</f>
        <v>0</v>
      </c>
      <c r="H827">
        <f>COUNTIFS(Formulas!B$3:B$1000,'Stats for predictor'!B827,Formulas!C$3:C$1000,'Stats for predictor'!C827,Formulas!AC$3:AC$1000,2)</f>
        <v>0</v>
      </c>
      <c r="I827">
        <f>COUNTIFS(Formulas!B$3:B$1000,'Stats for predictor'!B827,Formulas!C$3:C$1000,'Stats for predictor'!C827,Formulas!AC$3:AC$1000,1)</f>
        <v>0</v>
      </c>
      <c r="J827">
        <f>COUNTIFS(Formulas!B$3:B$1000,'Stats for predictor'!B827,Formulas!C$3:C$1000,'Stats for predictor'!C827,Formulas!AC$3:AC$1000,0)</f>
        <v>888</v>
      </c>
      <c r="K827">
        <f>Formulas!P828</f>
        <v>0</v>
      </c>
      <c r="L827">
        <f>Formulas!R828</f>
        <v>0</v>
      </c>
      <c r="M827">
        <f>Formulas!T876</f>
        <v>0</v>
      </c>
      <c r="N827" s="15" t="e">
        <f>Formulas!V828</f>
        <v>#DIV/0!</v>
      </c>
      <c r="O827">
        <f>Formulas!U828</f>
        <v>0</v>
      </c>
      <c r="P827" s="15" t="e">
        <f>Formulas!W828</f>
        <v>#DIV/0!</v>
      </c>
    </row>
    <row r="828" spans="1:16">
      <c r="A828">
        <f>Formulas!A829</f>
        <v>0</v>
      </c>
      <c r="B828">
        <f>Formulas!B829</f>
        <v>0</v>
      </c>
      <c r="C828">
        <f>Formulas!C829</f>
        <v>0</v>
      </c>
      <c r="D828">
        <f>Formulas!AC829</f>
        <v>0</v>
      </c>
      <c r="E828">
        <f t="shared" si="12"/>
        <v>0</v>
      </c>
      <c r="F828">
        <f>COUNTIFS(Formulas!B$3:B$1000,'Stats for predictor'!B828,Formulas!C$3:C$1000,'Stats for predictor'!C828,Formulas!AC$3:AC$1000,4)</f>
        <v>0</v>
      </c>
      <c r="G828">
        <f>COUNTIFS(Formulas!B$3:B$1000,'Stats for predictor'!B828,Formulas!C$3:C$1000,'Stats for predictor'!C828,Formulas!AC$3:AC$1000,3)</f>
        <v>0</v>
      </c>
      <c r="H828">
        <f>COUNTIFS(Formulas!B$3:B$1000,'Stats for predictor'!B828,Formulas!C$3:C$1000,'Stats for predictor'!C828,Formulas!AC$3:AC$1000,2)</f>
        <v>0</v>
      </c>
      <c r="I828">
        <f>COUNTIFS(Formulas!B$3:B$1000,'Stats for predictor'!B828,Formulas!C$3:C$1000,'Stats for predictor'!C828,Formulas!AC$3:AC$1000,1)</f>
        <v>0</v>
      </c>
      <c r="J828">
        <f>COUNTIFS(Formulas!B$3:B$1000,'Stats for predictor'!B828,Formulas!C$3:C$1000,'Stats for predictor'!C828,Formulas!AC$3:AC$1000,0)</f>
        <v>888</v>
      </c>
      <c r="K828">
        <f>Formulas!P829</f>
        <v>0</v>
      </c>
      <c r="L828">
        <f>Formulas!R829</f>
        <v>0</v>
      </c>
      <c r="M828">
        <f>Formulas!T877</f>
        <v>0</v>
      </c>
      <c r="N828" s="15" t="e">
        <f>Formulas!V829</f>
        <v>#DIV/0!</v>
      </c>
      <c r="O828">
        <f>Formulas!U829</f>
        <v>0</v>
      </c>
      <c r="P828" s="15" t="e">
        <f>Formulas!W829</f>
        <v>#DIV/0!</v>
      </c>
    </row>
    <row r="829" spans="1:16">
      <c r="A829">
        <f>Formulas!A830</f>
        <v>0</v>
      </c>
      <c r="B829">
        <f>Formulas!B830</f>
        <v>0</v>
      </c>
      <c r="C829">
        <f>Formulas!C830</f>
        <v>0</v>
      </c>
      <c r="D829">
        <f>Formulas!AC830</f>
        <v>0</v>
      </c>
      <c r="E829">
        <f t="shared" si="12"/>
        <v>0</v>
      </c>
      <c r="F829">
        <f>COUNTIFS(Formulas!B$3:B$1000,'Stats for predictor'!B829,Formulas!C$3:C$1000,'Stats for predictor'!C829,Formulas!AC$3:AC$1000,4)</f>
        <v>0</v>
      </c>
      <c r="G829">
        <f>COUNTIFS(Formulas!B$3:B$1000,'Stats for predictor'!B829,Formulas!C$3:C$1000,'Stats for predictor'!C829,Formulas!AC$3:AC$1000,3)</f>
        <v>0</v>
      </c>
      <c r="H829">
        <f>COUNTIFS(Formulas!B$3:B$1000,'Stats for predictor'!B829,Formulas!C$3:C$1000,'Stats for predictor'!C829,Formulas!AC$3:AC$1000,2)</f>
        <v>0</v>
      </c>
      <c r="I829">
        <f>COUNTIFS(Formulas!B$3:B$1000,'Stats for predictor'!B829,Formulas!C$3:C$1000,'Stats for predictor'!C829,Formulas!AC$3:AC$1000,1)</f>
        <v>0</v>
      </c>
      <c r="J829">
        <f>COUNTIFS(Formulas!B$3:B$1000,'Stats for predictor'!B829,Formulas!C$3:C$1000,'Stats for predictor'!C829,Formulas!AC$3:AC$1000,0)</f>
        <v>888</v>
      </c>
      <c r="K829">
        <f>Formulas!P830</f>
        <v>0</v>
      </c>
      <c r="L829">
        <f>Formulas!R830</f>
        <v>0</v>
      </c>
      <c r="M829">
        <f>Formulas!T878</f>
        <v>0</v>
      </c>
      <c r="N829" s="15" t="e">
        <f>Formulas!V830</f>
        <v>#DIV/0!</v>
      </c>
      <c r="O829">
        <f>Formulas!U830</f>
        <v>0</v>
      </c>
      <c r="P829" s="15" t="e">
        <f>Formulas!W830</f>
        <v>#DIV/0!</v>
      </c>
    </row>
    <row r="830" spans="1:16">
      <c r="A830">
        <f>Formulas!A831</f>
        <v>0</v>
      </c>
      <c r="B830">
        <f>Formulas!B831</f>
        <v>0</v>
      </c>
      <c r="C830">
        <f>Formulas!C831</f>
        <v>0</v>
      </c>
      <c r="D830">
        <f>Formulas!AC831</f>
        <v>0</v>
      </c>
      <c r="E830">
        <f t="shared" si="12"/>
        <v>0</v>
      </c>
      <c r="F830">
        <f>COUNTIFS(Formulas!B$3:B$1000,'Stats for predictor'!B830,Formulas!C$3:C$1000,'Stats for predictor'!C830,Formulas!AC$3:AC$1000,4)</f>
        <v>0</v>
      </c>
      <c r="G830">
        <f>COUNTIFS(Formulas!B$3:B$1000,'Stats for predictor'!B830,Formulas!C$3:C$1000,'Stats for predictor'!C830,Formulas!AC$3:AC$1000,3)</f>
        <v>0</v>
      </c>
      <c r="H830">
        <f>COUNTIFS(Formulas!B$3:B$1000,'Stats for predictor'!B830,Formulas!C$3:C$1000,'Stats for predictor'!C830,Formulas!AC$3:AC$1000,2)</f>
        <v>0</v>
      </c>
      <c r="I830">
        <f>COUNTIFS(Formulas!B$3:B$1000,'Stats for predictor'!B830,Formulas!C$3:C$1000,'Stats for predictor'!C830,Formulas!AC$3:AC$1000,1)</f>
        <v>0</v>
      </c>
      <c r="J830">
        <f>COUNTIFS(Formulas!B$3:B$1000,'Stats for predictor'!B830,Formulas!C$3:C$1000,'Stats for predictor'!C830,Formulas!AC$3:AC$1000,0)</f>
        <v>888</v>
      </c>
      <c r="K830">
        <f>Formulas!P831</f>
        <v>0</v>
      </c>
      <c r="L830">
        <f>Formulas!R831</f>
        <v>0</v>
      </c>
      <c r="M830">
        <f>Formulas!T879</f>
        <v>0</v>
      </c>
      <c r="N830" s="15" t="e">
        <f>Formulas!V831</f>
        <v>#DIV/0!</v>
      </c>
      <c r="O830">
        <f>Formulas!U831</f>
        <v>0</v>
      </c>
      <c r="P830" s="15" t="e">
        <f>Formulas!W831</f>
        <v>#DIV/0!</v>
      </c>
    </row>
    <row r="831" spans="1:16">
      <c r="A831">
        <f>Formulas!A832</f>
        <v>0</v>
      </c>
      <c r="B831">
        <f>Formulas!B832</f>
        <v>0</v>
      </c>
      <c r="C831">
        <f>Formulas!C832</f>
        <v>0</v>
      </c>
      <c r="D831">
        <f>Formulas!AC832</f>
        <v>0</v>
      </c>
      <c r="E831">
        <f t="shared" si="12"/>
        <v>0</v>
      </c>
      <c r="F831">
        <f>COUNTIFS(Formulas!B$3:B$1000,'Stats for predictor'!B831,Formulas!C$3:C$1000,'Stats for predictor'!C831,Formulas!AC$3:AC$1000,4)</f>
        <v>0</v>
      </c>
      <c r="G831">
        <f>COUNTIFS(Formulas!B$3:B$1000,'Stats for predictor'!B831,Formulas!C$3:C$1000,'Stats for predictor'!C831,Formulas!AC$3:AC$1000,3)</f>
        <v>0</v>
      </c>
      <c r="H831">
        <f>COUNTIFS(Formulas!B$3:B$1000,'Stats for predictor'!B831,Formulas!C$3:C$1000,'Stats for predictor'!C831,Formulas!AC$3:AC$1000,2)</f>
        <v>0</v>
      </c>
      <c r="I831">
        <f>COUNTIFS(Formulas!B$3:B$1000,'Stats for predictor'!B831,Formulas!C$3:C$1000,'Stats for predictor'!C831,Formulas!AC$3:AC$1000,1)</f>
        <v>0</v>
      </c>
      <c r="J831">
        <f>COUNTIFS(Formulas!B$3:B$1000,'Stats for predictor'!B831,Formulas!C$3:C$1000,'Stats for predictor'!C831,Formulas!AC$3:AC$1000,0)</f>
        <v>888</v>
      </c>
      <c r="K831">
        <f>Formulas!P832</f>
        <v>0</v>
      </c>
      <c r="L831">
        <f>Formulas!R832</f>
        <v>0</v>
      </c>
      <c r="M831">
        <f>Formulas!T880</f>
        <v>0</v>
      </c>
      <c r="N831" s="15" t="e">
        <f>Formulas!V832</f>
        <v>#DIV/0!</v>
      </c>
      <c r="O831">
        <f>Formulas!U832</f>
        <v>0</v>
      </c>
      <c r="P831" s="15" t="e">
        <f>Formulas!W832</f>
        <v>#DIV/0!</v>
      </c>
    </row>
    <row r="832" spans="1:16">
      <c r="A832">
        <f>Formulas!A833</f>
        <v>0</v>
      </c>
      <c r="B832">
        <f>Formulas!B833</f>
        <v>0</v>
      </c>
      <c r="C832">
        <f>Formulas!C833</f>
        <v>0</v>
      </c>
      <c r="D832">
        <f>Formulas!AC833</f>
        <v>0</v>
      </c>
      <c r="E832">
        <f t="shared" si="12"/>
        <v>0</v>
      </c>
      <c r="F832">
        <f>COUNTIFS(Formulas!B$3:B$1000,'Stats for predictor'!B832,Formulas!C$3:C$1000,'Stats for predictor'!C832,Formulas!AC$3:AC$1000,4)</f>
        <v>0</v>
      </c>
      <c r="G832">
        <f>COUNTIFS(Formulas!B$3:B$1000,'Stats for predictor'!B832,Formulas!C$3:C$1000,'Stats for predictor'!C832,Formulas!AC$3:AC$1000,3)</f>
        <v>0</v>
      </c>
      <c r="H832">
        <f>COUNTIFS(Formulas!B$3:B$1000,'Stats for predictor'!B832,Formulas!C$3:C$1000,'Stats for predictor'!C832,Formulas!AC$3:AC$1000,2)</f>
        <v>0</v>
      </c>
      <c r="I832">
        <f>COUNTIFS(Formulas!B$3:B$1000,'Stats for predictor'!B832,Formulas!C$3:C$1000,'Stats for predictor'!C832,Formulas!AC$3:AC$1000,1)</f>
        <v>0</v>
      </c>
      <c r="J832">
        <f>COUNTIFS(Formulas!B$3:B$1000,'Stats for predictor'!B832,Formulas!C$3:C$1000,'Stats for predictor'!C832,Formulas!AC$3:AC$1000,0)</f>
        <v>888</v>
      </c>
      <c r="K832">
        <f>Formulas!P833</f>
        <v>0</v>
      </c>
      <c r="L832">
        <f>Formulas!R833</f>
        <v>0</v>
      </c>
      <c r="M832">
        <f>Formulas!T881</f>
        <v>0</v>
      </c>
      <c r="N832" s="15" t="e">
        <f>Formulas!V833</f>
        <v>#DIV/0!</v>
      </c>
      <c r="O832">
        <f>Formulas!U833</f>
        <v>0</v>
      </c>
      <c r="P832" s="15" t="e">
        <f>Formulas!W833</f>
        <v>#DIV/0!</v>
      </c>
    </row>
    <row r="833" spans="1:16">
      <c r="A833">
        <f>Formulas!A834</f>
        <v>0</v>
      </c>
      <c r="B833">
        <f>Formulas!B834</f>
        <v>0</v>
      </c>
      <c r="C833">
        <f>Formulas!C834</f>
        <v>0</v>
      </c>
      <c r="D833">
        <f>Formulas!AC834</f>
        <v>0</v>
      </c>
      <c r="E833">
        <f t="shared" si="12"/>
        <v>0</v>
      </c>
      <c r="F833">
        <f>COUNTIFS(Formulas!B$3:B$1000,'Stats for predictor'!B833,Formulas!C$3:C$1000,'Stats for predictor'!C833,Formulas!AC$3:AC$1000,4)</f>
        <v>0</v>
      </c>
      <c r="G833">
        <f>COUNTIFS(Formulas!B$3:B$1000,'Stats for predictor'!B833,Formulas!C$3:C$1000,'Stats for predictor'!C833,Formulas!AC$3:AC$1000,3)</f>
        <v>0</v>
      </c>
      <c r="H833">
        <f>COUNTIFS(Formulas!B$3:B$1000,'Stats for predictor'!B833,Formulas!C$3:C$1000,'Stats for predictor'!C833,Formulas!AC$3:AC$1000,2)</f>
        <v>0</v>
      </c>
      <c r="I833">
        <f>COUNTIFS(Formulas!B$3:B$1000,'Stats for predictor'!B833,Formulas!C$3:C$1000,'Stats for predictor'!C833,Formulas!AC$3:AC$1000,1)</f>
        <v>0</v>
      </c>
      <c r="J833">
        <f>COUNTIFS(Formulas!B$3:B$1000,'Stats for predictor'!B833,Formulas!C$3:C$1000,'Stats for predictor'!C833,Formulas!AC$3:AC$1000,0)</f>
        <v>888</v>
      </c>
      <c r="K833">
        <f>Formulas!P834</f>
        <v>0</v>
      </c>
      <c r="L833">
        <f>Formulas!R834</f>
        <v>0</v>
      </c>
      <c r="M833">
        <f>Formulas!T882</f>
        <v>0</v>
      </c>
      <c r="N833" s="15" t="e">
        <f>Formulas!V834</f>
        <v>#DIV/0!</v>
      </c>
      <c r="O833">
        <f>Formulas!U834</f>
        <v>0</v>
      </c>
      <c r="P833" s="15" t="e">
        <f>Formulas!W834</f>
        <v>#DIV/0!</v>
      </c>
    </row>
    <row r="834" spans="1:16">
      <c r="A834">
        <f>Formulas!A835</f>
        <v>0</v>
      </c>
      <c r="B834">
        <f>Formulas!B835</f>
        <v>0</v>
      </c>
      <c r="C834">
        <f>Formulas!C835</f>
        <v>0</v>
      </c>
      <c r="D834">
        <f>Formulas!AC835</f>
        <v>0</v>
      </c>
      <c r="E834">
        <f t="shared" si="12"/>
        <v>0</v>
      </c>
      <c r="F834">
        <f>COUNTIFS(Formulas!B$3:B$1000,'Stats for predictor'!B834,Formulas!C$3:C$1000,'Stats for predictor'!C834,Formulas!AC$3:AC$1000,4)</f>
        <v>0</v>
      </c>
      <c r="G834">
        <f>COUNTIFS(Formulas!B$3:B$1000,'Stats for predictor'!B834,Formulas!C$3:C$1000,'Stats for predictor'!C834,Formulas!AC$3:AC$1000,3)</f>
        <v>0</v>
      </c>
      <c r="H834">
        <f>COUNTIFS(Formulas!B$3:B$1000,'Stats for predictor'!B834,Formulas!C$3:C$1000,'Stats for predictor'!C834,Formulas!AC$3:AC$1000,2)</f>
        <v>0</v>
      </c>
      <c r="I834">
        <f>COUNTIFS(Formulas!B$3:B$1000,'Stats for predictor'!B834,Formulas!C$3:C$1000,'Stats for predictor'!C834,Formulas!AC$3:AC$1000,1)</f>
        <v>0</v>
      </c>
      <c r="J834">
        <f>COUNTIFS(Formulas!B$3:B$1000,'Stats for predictor'!B834,Formulas!C$3:C$1000,'Stats for predictor'!C834,Formulas!AC$3:AC$1000,0)</f>
        <v>888</v>
      </c>
      <c r="K834">
        <f>Formulas!P835</f>
        <v>0</v>
      </c>
      <c r="L834">
        <f>Formulas!R835</f>
        <v>0</v>
      </c>
      <c r="M834">
        <f>Formulas!T883</f>
        <v>0</v>
      </c>
      <c r="N834" s="15" t="e">
        <f>Formulas!V835</f>
        <v>#DIV/0!</v>
      </c>
      <c r="O834">
        <f>Formulas!U835</f>
        <v>0</v>
      </c>
      <c r="P834" s="15" t="e">
        <f>Formulas!W835</f>
        <v>#DIV/0!</v>
      </c>
    </row>
    <row r="835" spans="1:16">
      <c r="A835">
        <f>Formulas!A836</f>
        <v>0</v>
      </c>
      <c r="B835">
        <f>Formulas!B836</f>
        <v>0</v>
      </c>
      <c r="C835">
        <f>Formulas!C836</f>
        <v>0</v>
      </c>
      <c r="D835">
        <f>Formulas!AC836</f>
        <v>0</v>
      </c>
      <c r="E835">
        <f t="shared" ref="E835:E898" si="13">IF(F835&gt;0,4,IF(G835&gt;0,3,IF(H835&gt;0,2,IF(I835&gt;0,1,0))))</f>
        <v>0</v>
      </c>
      <c r="F835">
        <f>COUNTIFS(Formulas!B$3:B$1000,'Stats for predictor'!B835,Formulas!C$3:C$1000,'Stats for predictor'!C835,Formulas!AC$3:AC$1000,4)</f>
        <v>0</v>
      </c>
      <c r="G835">
        <f>COUNTIFS(Formulas!B$3:B$1000,'Stats for predictor'!B835,Formulas!C$3:C$1000,'Stats for predictor'!C835,Formulas!AC$3:AC$1000,3)</f>
        <v>0</v>
      </c>
      <c r="H835">
        <f>COUNTIFS(Formulas!B$3:B$1000,'Stats for predictor'!B835,Formulas!C$3:C$1000,'Stats for predictor'!C835,Formulas!AC$3:AC$1000,2)</f>
        <v>0</v>
      </c>
      <c r="I835">
        <f>COUNTIFS(Formulas!B$3:B$1000,'Stats for predictor'!B835,Formulas!C$3:C$1000,'Stats for predictor'!C835,Formulas!AC$3:AC$1000,1)</f>
        <v>0</v>
      </c>
      <c r="J835">
        <f>COUNTIFS(Formulas!B$3:B$1000,'Stats for predictor'!B835,Formulas!C$3:C$1000,'Stats for predictor'!C835,Formulas!AC$3:AC$1000,0)</f>
        <v>888</v>
      </c>
      <c r="K835">
        <f>Formulas!P836</f>
        <v>0</v>
      </c>
      <c r="L835">
        <f>Formulas!R836</f>
        <v>0</v>
      </c>
      <c r="M835">
        <f>Formulas!T884</f>
        <v>0</v>
      </c>
      <c r="N835" s="15" t="e">
        <f>Formulas!V836</f>
        <v>#DIV/0!</v>
      </c>
      <c r="O835">
        <f>Formulas!U836</f>
        <v>0</v>
      </c>
      <c r="P835" s="15" t="e">
        <f>Formulas!W836</f>
        <v>#DIV/0!</v>
      </c>
    </row>
    <row r="836" spans="1:16">
      <c r="A836">
        <f>Formulas!A837</f>
        <v>0</v>
      </c>
      <c r="B836">
        <f>Formulas!B837</f>
        <v>0</v>
      </c>
      <c r="C836">
        <f>Formulas!C837</f>
        <v>0</v>
      </c>
      <c r="D836">
        <f>Formulas!AC837</f>
        <v>0</v>
      </c>
      <c r="E836">
        <f t="shared" si="13"/>
        <v>0</v>
      </c>
      <c r="F836">
        <f>COUNTIFS(Formulas!B$3:B$1000,'Stats for predictor'!B836,Formulas!C$3:C$1000,'Stats for predictor'!C836,Formulas!AC$3:AC$1000,4)</f>
        <v>0</v>
      </c>
      <c r="G836">
        <f>COUNTIFS(Formulas!B$3:B$1000,'Stats for predictor'!B836,Formulas!C$3:C$1000,'Stats for predictor'!C836,Formulas!AC$3:AC$1000,3)</f>
        <v>0</v>
      </c>
      <c r="H836">
        <f>COUNTIFS(Formulas!B$3:B$1000,'Stats for predictor'!B836,Formulas!C$3:C$1000,'Stats for predictor'!C836,Formulas!AC$3:AC$1000,2)</f>
        <v>0</v>
      </c>
      <c r="I836">
        <f>COUNTIFS(Formulas!B$3:B$1000,'Stats for predictor'!B836,Formulas!C$3:C$1000,'Stats for predictor'!C836,Formulas!AC$3:AC$1000,1)</f>
        <v>0</v>
      </c>
      <c r="J836">
        <f>COUNTIFS(Formulas!B$3:B$1000,'Stats for predictor'!B836,Formulas!C$3:C$1000,'Stats for predictor'!C836,Formulas!AC$3:AC$1000,0)</f>
        <v>888</v>
      </c>
      <c r="K836">
        <f>Formulas!P837</f>
        <v>0</v>
      </c>
      <c r="L836">
        <f>Formulas!R837</f>
        <v>0</v>
      </c>
      <c r="M836">
        <f>Formulas!T885</f>
        <v>0</v>
      </c>
      <c r="N836" s="15" t="e">
        <f>Formulas!V837</f>
        <v>#DIV/0!</v>
      </c>
      <c r="O836">
        <f>Formulas!U837</f>
        <v>0</v>
      </c>
      <c r="P836" s="15" t="e">
        <f>Formulas!W837</f>
        <v>#DIV/0!</v>
      </c>
    </row>
    <row r="837" spans="1:16">
      <c r="A837">
        <f>Formulas!A838</f>
        <v>0</v>
      </c>
      <c r="B837">
        <f>Formulas!B838</f>
        <v>0</v>
      </c>
      <c r="C837">
        <f>Formulas!C838</f>
        <v>0</v>
      </c>
      <c r="D837">
        <f>Formulas!AC838</f>
        <v>0</v>
      </c>
      <c r="E837">
        <f t="shared" si="13"/>
        <v>0</v>
      </c>
      <c r="F837">
        <f>COUNTIFS(Formulas!B$3:B$1000,'Stats for predictor'!B837,Formulas!C$3:C$1000,'Stats for predictor'!C837,Formulas!AC$3:AC$1000,4)</f>
        <v>0</v>
      </c>
      <c r="G837">
        <f>COUNTIFS(Formulas!B$3:B$1000,'Stats for predictor'!B837,Formulas!C$3:C$1000,'Stats for predictor'!C837,Formulas!AC$3:AC$1000,3)</f>
        <v>0</v>
      </c>
      <c r="H837">
        <f>COUNTIFS(Formulas!B$3:B$1000,'Stats for predictor'!B837,Formulas!C$3:C$1000,'Stats for predictor'!C837,Formulas!AC$3:AC$1000,2)</f>
        <v>0</v>
      </c>
      <c r="I837">
        <f>COUNTIFS(Formulas!B$3:B$1000,'Stats for predictor'!B837,Formulas!C$3:C$1000,'Stats for predictor'!C837,Formulas!AC$3:AC$1000,1)</f>
        <v>0</v>
      </c>
      <c r="J837">
        <f>COUNTIFS(Formulas!B$3:B$1000,'Stats for predictor'!B837,Formulas!C$3:C$1000,'Stats for predictor'!C837,Formulas!AC$3:AC$1000,0)</f>
        <v>888</v>
      </c>
      <c r="K837">
        <f>Formulas!P838</f>
        <v>0</v>
      </c>
      <c r="L837">
        <f>Formulas!R838</f>
        <v>0</v>
      </c>
      <c r="M837">
        <f>Formulas!T886</f>
        <v>0</v>
      </c>
      <c r="N837" s="15" t="e">
        <f>Formulas!V838</f>
        <v>#DIV/0!</v>
      </c>
      <c r="O837">
        <f>Formulas!U838</f>
        <v>0</v>
      </c>
      <c r="P837" s="15" t="e">
        <f>Formulas!W838</f>
        <v>#DIV/0!</v>
      </c>
    </row>
    <row r="838" spans="1:16">
      <c r="A838">
        <f>Formulas!A839</f>
        <v>0</v>
      </c>
      <c r="B838">
        <f>Formulas!B839</f>
        <v>0</v>
      </c>
      <c r="C838">
        <f>Formulas!C839</f>
        <v>0</v>
      </c>
      <c r="D838">
        <f>Formulas!AC839</f>
        <v>0</v>
      </c>
      <c r="E838">
        <f t="shared" si="13"/>
        <v>0</v>
      </c>
      <c r="F838">
        <f>COUNTIFS(Formulas!B$3:B$1000,'Stats for predictor'!B838,Formulas!C$3:C$1000,'Stats for predictor'!C838,Formulas!AC$3:AC$1000,4)</f>
        <v>0</v>
      </c>
      <c r="G838">
        <f>COUNTIFS(Formulas!B$3:B$1000,'Stats for predictor'!B838,Formulas!C$3:C$1000,'Stats for predictor'!C838,Formulas!AC$3:AC$1000,3)</f>
        <v>0</v>
      </c>
      <c r="H838">
        <f>COUNTIFS(Formulas!B$3:B$1000,'Stats for predictor'!B838,Formulas!C$3:C$1000,'Stats for predictor'!C838,Formulas!AC$3:AC$1000,2)</f>
        <v>0</v>
      </c>
      <c r="I838">
        <f>COUNTIFS(Formulas!B$3:B$1000,'Stats for predictor'!B838,Formulas!C$3:C$1000,'Stats for predictor'!C838,Formulas!AC$3:AC$1000,1)</f>
        <v>0</v>
      </c>
      <c r="J838">
        <f>COUNTIFS(Formulas!B$3:B$1000,'Stats for predictor'!B838,Formulas!C$3:C$1000,'Stats for predictor'!C838,Formulas!AC$3:AC$1000,0)</f>
        <v>888</v>
      </c>
      <c r="K838">
        <f>Formulas!P839</f>
        <v>0</v>
      </c>
      <c r="L838">
        <f>Formulas!R839</f>
        <v>0</v>
      </c>
      <c r="M838">
        <f>Formulas!T887</f>
        <v>0</v>
      </c>
      <c r="N838" s="15" t="e">
        <f>Formulas!V839</f>
        <v>#DIV/0!</v>
      </c>
      <c r="O838">
        <f>Formulas!U839</f>
        <v>0</v>
      </c>
      <c r="P838" s="15" t="e">
        <f>Formulas!W839</f>
        <v>#DIV/0!</v>
      </c>
    </row>
    <row r="839" spans="1:16">
      <c r="A839">
        <f>Formulas!A840</f>
        <v>0</v>
      </c>
      <c r="B839">
        <f>Formulas!B840</f>
        <v>0</v>
      </c>
      <c r="C839">
        <f>Formulas!C840</f>
        <v>0</v>
      </c>
      <c r="D839">
        <f>Formulas!AC840</f>
        <v>0</v>
      </c>
      <c r="E839">
        <f t="shared" si="13"/>
        <v>0</v>
      </c>
      <c r="F839">
        <f>COUNTIFS(Formulas!B$3:B$1000,'Stats for predictor'!B839,Formulas!C$3:C$1000,'Stats for predictor'!C839,Formulas!AC$3:AC$1000,4)</f>
        <v>0</v>
      </c>
      <c r="G839">
        <f>COUNTIFS(Formulas!B$3:B$1000,'Stats for predictor'!B839,Formulas!C$3:C$1000,'Stats for predictor'!C839,Formulas!AC$3:AC$1000,3)</f>
        <v>0</v>
      </c>
      <c r="H839">
        <f>COUNTIFS(Formulas!B$3:B$1000,'Stats for predictor'!B839,Formulas!C$3:C$1000,'Stats for predictor'!C839,Formulas!AC$3:AC$1000,2)</f>
        <v>0</v>
      </c>
      <c r="I839">
        <f>COUNTIFS(Formulas!B$3:B$1000,'Stats for predictor'!B839,Formulas!C$3:C$1000,'Stats for predictor'!C839,Formulas!AC$3:AC$1000,1)</f>
        <v>0</v>
      </c>
      <c r="J839">
        <f>COUNTIFS(Formulas!B$3:B$1000,'Stats for predictor'!B839,Formulas!C$3:C$1000,'Stats for predictor'!C839,Formulas!AC$3:AC$1000,0)</f>
        <v>888</v>
      </c>
      <c r="K839">
        <f>Formulas!P840</f>
        <v>0</v>
      </c>
      <c r="L839">
        <f>Formulas!R840</f>
        <v>0</v>
      </c>
      <c r="M839">
        <f>Formulas!T888</f>
        <v>0</v>
      </c>
      <c r="N839" s="15" t="e">
        <f>Formulas!V840</f>
        <v>#DIV/0!</v>
      </c>
      <c r="O839">
        <f>Formulas!U840</f>
        <v>0</v>
      </c>
      <c r="P839" s="15" t="e">
        <f>Formulas!W840</f>
        <v>#DIV/0!</v>
      </c>
    </row>
    <row r="840" spans="1:16">
      <c r="A840">
        <f>Formulas!A841</f>
        <v>0</v>
      </c>
      <c r="B840">
        <f>Formulas!B841</f>
        <v>0</v>
      </c>
      <c r="C840">
        <f>Formulas!C841</f>
        <v>0</v>
      </c>
      <c r="D840">
        <f>Formulas!AC841</f>
        <v>0</v>
      </c>
      <c r="E840">
        <f t="shared" si="13"/>
        <v>0</v>
      </c>
      <c r="F840">
        <f>COUNTIFS(Formulas!B$3:B$1000,'Stats for predictor'!B840,Formulas!C$3:C$1000,'Stats for predictor'!C840,Formulas!AC$3:AC$1000,4)</f>
        <v>0</v>
      </c>
      <c r="G840">
        <f>COUNTIFS(Formulas!B$3:B$1000,'Stats for predictor'!B840,Formulas!C$3:C$1000,'Stats for predictor'!C840,Formulas!AC$3:AC$1000,3)</f>
        <v>0</v>
      </c>
      <c r="H840">
        <f>COUNTIFS(Formulas!B$3:B$1000,'Stats for predictor'!B840,Formulas!C$3:C$1000,'Stats for predictor'!C840,Formulas!AC$3:AC$1000,2)</f>
        <v>0</v>
      </c>
      <c r="I840">
        <f>COUNTIFS(Formulas!B$3:B$1000,'Stats for predictor'!B840,Formulas!C$3:C$1000,'Stats for predictor'!C840,Formulas!AC$3:AC$1000,1)</f>
        <v>0</v>
      </c>
      <c r="J840">
        <f>COUNTIFS(Formulas!B$3:B$1000,'Stats for predictor'!B840,Formulas!C$3:C$1000,'Stats for predictor'!C840,Formulas!AC$3:AC$1000,0)</f>
        <v>888</v>
      </c>
      <c r="K840">
        <f>Formulas!P841</f>
        <v>0</v>
      </c>
      <c r="L840">
        <f>Formulas!R841</f>
        <v>0</v>
      </c>
      <c r="M840">
        <f>Formulas!T889</f>
        <v>0</v>
      </c>
      <c r="N840" s="15" t="e">
        <f>Formulas!V841</f>
        <v>#DIV/0!</v>
      </c>
      <c r="O840">
        <f>Formulas!U841</f>
        <v>0</v>
      </c>
      <c r="P840" s="15" t="e">
        <f>Formulas!W841</f>
        <v>#DIV/0!</v>
      </c>
    </row>
    <row r="841" spans="1:16">
      <c r="A841">
        <f>Formulas!A842</f>
        <v>0</v>
      </c>
      <c r="B841">
        <f>Formulas!B842</f>
        <v>0</v>
      </c>
      <c r="C841">
        <f>Formulas!C842</f>
        <v>0</v>
      </c>
      <c r="D841">
        <f>Formulas!AC842</f>
        <v>0</v>
      </c>
      <c r="E841">
        <f t="shared" si="13"/>
        <v>0</v>
      </c>
      <c r="F841">
        <f>COUNTIFS(Formulas!B$3:B$1000,'Stats for predictor'!B841,Formulas!C$3:C$1000,'Stats for predictor'!C841,Formulas!AC$3:AC$1000,4)</f>
        <v>0</v>
      </c>
      <c r="G841">
        <f>COUNTIFS(Formulas!B$3:B$1000,'Stats for predictor'!B841,Formulas!C$3:C$1000,'Stats for predictor'!C841,Formulas!AC$3:AC$1000,3)</f>
        <v>0</v>
      </c>
      <c r="H841">
        <f>COUNTIFS(Formulas!B$3:B$1000,'Stats for predictor'!B841,Formulas!C$3:C$1000,'Stats for predictor'!C841,Formulas!AC$3:AC$1000,2)</f>
        <v>0</v>
      </c>
      <c r="I841">
        <f>COUNTIFS(Formulas!B$3:B$1000,'Stats for predictor'!B841,Formulas!C$3:C$1000,'Stats for predictor'!C841,Formulas!AC$3:AC$1000,1)</f>
        <v>0</v>
      </c>
      <c r="J841">
        <f>COUNTIFS(Formulas!B$3:B$1000,'Stats for predictor'!B841,Formulas!C$3:C$1000,'Stats for predictor'!C841,Formulas!AC$3:AC$1000,0)</f>
        <v>888</v>
      </c>
      <c r="K841">
        <f>Formulas!P842</f>
        <v>0</v>
      </c>
      <c r="L841">
        <f>Formulas!R842</f>
        <v>0</v>
      </c>
      <c r="M841">
        <f>Formulas!T890</f>
        <v>0</v>
      </c>
      <c r="N841" s="15" t="e">
        <f>Formulas!V842</f>
        <v>#DIV/0!</v>
      </c>
      <c r="O841">
        <f>Formulas!U842</f>
        <v>0</v>
      </c>
      <c r="P841" s="15" t="e">
        <f>Formulas!W842</f>
        <v>#DIV/0!</v>
      </c>
    </row>
    <row r="842" spans="1:16">
      <c r="A842">
        <f>Formulas!A843</f>
        <v>0</v>
      </c>
      <c r="B842">
        <f>Formulas!B843</f>
        <v>0</v>
      </c>
      <c r="C842">
        <f>Formulas!C843</f>
        <v>0</v>
      </c>
      <c r="D842">
        <f>Formulas!AC843</f>
        <v>0</v>
      </c>
      <c r="E842">
        <f t="shared" si="13"/>
        <v>0</v>
      </c>
      <c r="F842">
        <f>COUNTIFS(Formulas!B$3:B$1000,'Stats for predictor'!B842,Formulas!C$3:C$1000,'Stats for predictor'!C842,Formulas!AC$3:AC$1000,4)</f>
        <v>0</v>
      </c>
      <c r="G842">
        <f>COUNTIFS(Formulas!B$3:B$1000,'Stats for predictor'!B842,Formulas!C$3:C$1000,'Stats for predictor'!C842,Formulas!AC$3:AC$1000,3)</f>
        <v>0</v>
      </c>
      <c r="H842">
        <f>COUNTIFS(Formulas!B$3:B$1000,'Stats for predictor'!B842,Formulas!C$3:C$1000,'Stats for predictor'!C842,Formulas!AC$3:AC$1000,2)</f>
        <v>0</v>
      </c>
      <c r="I842">
        <f>COUNTIFS(Formulas!B$3:B$1000,'Stats for predictor'!B842,Formulas!C$3:C$1000,'Stats for predictor'!C842,Formulas!AC$3:AC$1000,1)</f>
        <v>0</v>
      </c>
      <c r="J842">
        <f>COUNTIFS(Formulas!B$3:B$1000,'Stats for predictor'!B842,Formulas!C$3:C$1000,'Stats for predictor'!C842,Formulas!AC$3:AC$1000,0)</f>
        <v>888</v>
      </c>
      <c r="K842">
        <f>Formulas!P843</f>
        <v>0</v>
      </c>
      <c r="L842">
        <f>Formulas!R843</f>
        <v>0</v>
      </c>
      <c r="M842">
        <f>Formulas!T891</f>
        <v>0</v>
      </c>
      <c r="N842" s="15" t="e">
        <f>Formulas!V843</f>
        <v>#DIV/0!</v>
      </c>
      <c r="O842">
        <f>Formulas!U843</f>
        <v>0</v>
      </c>
      <c r="P842" s="15" t="e">
        <f>Formulas!W843</f>
        <v>#DIV/0!</v>
      </c>
    </row>
    <row r="843" spans="1:16">
      <c r="A843">
        <f>Formulas!A844</f>
        <v>0</v>
      </c>
      <c r="B843">
        <f>Formulas!B844</f>
        <v>0</v>
      </c>
      <c r="C843">
        <f>Formulas!C844</f>
        <v>0</v>
      </c>
      <c r="D843">
        <f>Formulas!AC844</f>
        <v>0</v>
      </c>
      <c r="E843">
        <f t="shared" si="13"/>
        <v>0</v>
      </c>
      <c r="F843">
        <f>COUNTIFS(Formulas!B$3:B$1000,'Stats for predictor'!B843,Formulas!C$3:C$1000,'Stats for predictor'!C843,Formulas!AC$3:AC$1000,4)</f>
        <v>0</v>
      </c>
      <c r="G843">
        <f>COUNTIFS(Formulas!B$3:B$1000,'Stats for predictor'!B843,Formulas!C$3:C$1000,'Stats for predictor'!C843,Formulas!AC$3:AC$1000,3)</f>
        <v>0</v>
      </c>
      <c r="H843">
        <f>COUNTIFS(Formulas!B$3:B$1000,'Stats for predictor'!B843,Formulas!C$3:C$1000,'Stats for predictor'!C843,Formulas!AC$3:AC$1000,2)</f>
        <v>0</v>
      </c>
      <c r="I843">
        <f>COUNTIFS(Formulas!B$3:B$1000,'Stats for predictor'!B843,Formulas!C$3:C$1000,'Stats for predictor'!C843,Formulas!AC$3:AC$1000,1)</f>
        <v>0</v>
      </c>
      <c r="J843">
        <f>COUNTIFS(Formulas!B$3:B$1000,'Stats for predictor'!B843,Formulas!C$3:C$1000,'Stats for predictor'!C843,Formulas!AC$3:AC$1000,0)</f>
        <v>888</v>
      </c>
      <c r="K843">
        <f>Formulas!P844</f>
        <v>0</v>
      </c>
      <c r="L843">
        <f>Formulas!R844</f>
        <v>0</v>
      </c>
      <c r="M843">
        <f>Formulas!T892</f>
        <v>0</v>
      </c>
      <c r="N843" s="15" t="e">
        <f>Formulas!V844</f>
        <v>#DIV/0!</v>
      </c>
      <c r="O843">
        <f>Formulas!U844</f>
        <v>0</v>
      </c>
      <c r="P843" s="15" t="e">
        <f>Formulas!W844</f>
        <v>#DIV/0!</v>
      </c>
    </row>
    <row r="844" spans="1:16">
      <c r="A844">
        <f>Formulas!A845</f>
        <v>0</v>
      </c>
      <c r="B844">
        <f>Formulas!B845</f>
        <v>0</v>
      </c>
      <c r="C844">
        <f>Formulas!C845</f>
        <v>0</v>
      </c>
      <c r="D844">
        <f>Formulas!AC845</f>
        <v>0</v>
      </c>
      <c r="E844">
        <f t="shared" si="13"/>
        <v>0</v>
      </c>
      <c r="F844">
        <f>COUNTIFS(Formulas!B$3:B$1000,'Stats for predictor'!B844,Formulas!C$3:C$1000,'Stats for predictor'!C844,Formulas!AC$3:AC$1000,4)</f>
        <v>0</v>
      </c>
      <c r="G844">
        <f>COUNTIFS(Formulas!B$3:B$1000,'Stats for predictor'!B844,Formulas!C$3:C$1000,'Stats for predictor'!C844,Formulas!AC$3:AC$1000,3)</f>
        <v>0</v>
      </c>
      <c r="H844">
        <f>COUNTIFS(Formulas!B$3:B$1000,'Stats for predictor'!B844,Formulas!C$3:C$1000,'Stats for predictor'!C844,Formulas!AC$3:AC$1000,2)</f>
        <v>0</v>
      </c>
      <c r="I844">
        <f>COUNTIFS(Formulas!B$3:B$1000,'Stats for predictor'!B844,Formulas!C$3:C$1000,'Stats for predictor'!C844,Formulas!AC$3:AC$1000,1)</f>
        <v>0</v>
      </c>
      <c r="J844">
        <f>COUNTIFS(Formulas!B$3:B$1000,'Stats for predictor'!B844,Formulas!C$3:C$1000,'Stats for predictor'!C844,Formulas!AC$3:AC$1000,0)</f>
        <v>888</v>
      </c>
      <c r="K844">
        <f>Formulas!P845</f>
        <v>0</v>
      </c>
      <c r="L844">
        <f>Formulas!R845</f>
        <v>0</v>
      </c>
      <c r="M844">
        <f>Formulas!T893</f>
        <v>0</v>
      </c>
      <c r="N844" s="15" t="e">
        <f>Formulas!V845</f>
        <v>#DIV/0!</v>
      </c>
      <c r="O844">
        <f>Formulas!U845</f>
        <v>0</v>
      </c>
      <c r="P844" s="15" t="e">
        <f>Formulas!W845</f>
        <v>#DIV/0!</v>
      </c>
    </row>
    <row r="845" spans="1:16">
      <c r="A845">
        <f>Formulas!A846</f>
        <v>0</v>
      </c>
      <c r="B845">
        <f>Formulas!B846</f>
        <v>0</v>
      </c>
      <c r="C845">
        <f>Formulas!C846</f>
        <v>0</v>
      </c>
      <c r="D845">
        <f>Formulas!AC846</f>
        <v>0</v>
      </c>
      <c r="E845">
        <f t="shared" si="13"/>
        <v>0</v>
      </c>
      <c r="F845">
        <f>COUNTIFS(Formulas!B$3:B$1000,'Stats for predictor'!B845,Formulas!C$3:C$1000,'Stats for predictor'!C845,Formulas!AC$3:AC$1000,4)</f>
        <v>0</v>
      </c>
      <c r="G845">
        <f>COUNTIFS(Formulas!B$3:B$1000,'Stats for predictor'!B845,Formulas!C$3:C$1000,'Stats for predictor'!C845,Formulas!AC$3:AC$1000,3)</f>
        <v>0</v>
      </c>
      <c r="H845">
        <f>COUNTIFS(Formulas!B$3:B$1000,'Stats for predictor'!B845,Formulas!C$3:C$1000,'Stats for predictor'!C845,Formulas!AC$3:AC$1000,2)</f>
        <v>0</v>
      </c>
      <c r="I845">
        <f>COUNTIFS(Formulas!B$3:B$1000,'Stats for predictor'!B845,Formulas!C$3:C$1000,'Stats for predictor'!C845,Formulas!AC$3:AC$1000,1)</f>
        <v>0</v>
      </c>
      <c r="J845">
        <f>COUNTIFS(Formulas!B$3:B$1000,'Stats for predictor'!B845,Formulas!C$3:C$1000,'Stats for predictor'!C845,Formulas!AC$3:AC$1000,0)</f>
        <v>888</v>
      </c>
      <c r="K845">
        <f>Formulas!P846</f>
        <v>0</v>
      </c>
      <c r="L845">
        <f>Formulas!R846</f>
        <v>0</v>
      </c>
      <c r="M845">
        <f>Formulas!T894</f>
        <v>0</v>
      </c>
      <c r="N845" s="15" t="e">
        <f>Formulas!V846</f>
        <v>#DIV/0!</v>
      </c>
      <c r="O845">
        <f>Formulas!U846</f>
        <v>0</v>
      </c>
      <c r="P845" s="15" t="e">
        <f>Formulas!W846</f>
        <v>#DIV/0!</v>
      </c>
    </row>
    <row r="846" spans="1:16">
      <c r="A846">
        <f>Formulas!A847</f>
        <v>0</v>
      </c>
      <c r="B846">
        <f>Formulas!B847</f>
        <v>0</v>
      </c>
      <c r="C846">
        <f>Formulas!C847</f>
        <v>0</v>
      </c>
      <c r="D846">
        <f>Formulas!AC847</f>
        <v>0</v>
      </c>
      <c r="E846">
        <f t="shared" si="13"/>
        <v>0</v>
      </c>
      <c r="F846">
        <f>COUNTIFS(Formulas!B$3:B$1000,'Stats for predictor'!B846,Formulas!C$3:C$1000,'Stats for predictor'!C846,Formulas!AC$3:AC$1000,4)</f>
        <v>0</v>
      </c>
      <c r="G846">
        <f>COUNTIFS(Formulas!B$3:B$1000,'Stats for predictor'!B846,Formulas!C$3:C$1000,'Stats for predictor'!C846,Formulas!AC$3:AC$1000,3)</f>
        <v>0</v>
      </c>
      <c r="H846">
        <f>COUNTIFS(Formulas!B$3:B$1000,'Stats for predictor'!B846,Formulas!C$3:C$1000,'Stats for predictor'!C846,Formulas!AC$3:AC$1000,2)</f>
        <v>0</v>
      </c>
      <c r="I846">
        <f>COUNTIFS(Formulas!B$3:B$1000,'Stats for predictor'!B846,Formulas!C$3:C$1000,'Stats for predictor'!C846,Formulas!AC$3:AC$1000,1)</f>
        <v>0</v>
      </c>
      <c r="J846">
        <f>COUNTIFS(Formulas!B$3:B$1000,'Stats for predictor'!B846,Formulas!C$3:C$1000,'Stats for predictor'!C846,Formulas!AC$3:AC$1000,0)</f>
        <v>888</v>
      </c>
      <c r="K846">
        <f>Formulas!P847</f>
        <v>0</v>
      </c>
      <c r="L846">
        <f>Formulas!R847</f>
        <v>0</v>
      </c>
      <c r="M846">
        <f>Formulas!T895</f>
        <v>0</v>
      </c>
      <c r="N846" s="15" t="e">
        <f>Formulas!V847</f>
        <v>#DIV/0!</v>
      </c>
      <c r="O846">
        <f>Formulas!U847</f>
        <v>0</v>
      </c>
      <c r="P846" s="15" t="e">
        <f>Formulas!W847</f>
        <v>#DIV/0!</v>
      </c>
    </row>
    <row r="847" spans="1:16">
      <c r="A847">
        <f>Formulas!A848</f>
        <v>0</v>
      </c>
      <c r="B847">
        <f>Formulas!B848</f>
        <v>0</v>
      </c>
      <c r="C847">
        <f>Formulas!C848</f>
        <v>0</v>
      </c>
      <c r="D847">
        <f>Formulas!AC848</f>
        <v>0</v>
      </c>
      <c r="E847">
        <f t="shared" si="13"/>
        <v>0</v>
      </c>
      <c r="F847">
        <f>COUNTIFS(Formulas!B$3:B$1000,'Stats for predictor'!B847,Formulas!C$3:C$1000,'Stats for predictor'!C847,Formulas!AC$3:AC$1000,4)</f>
        <v>0</v>
      </c>
      <c r="G847">
        <f>COUNTIFS(Formulas!B$3:B$1000,'Stats for predictor'!B847,Formulas!C$3:C$1000,'Stats for predictor'!C847,Formulas!AC$3:AC$1000,3)</f>
        <v>0</v>
      </c>
      <c r="H847">
        <f>COUNTIFS(Formulas!B$3:B$1000,'Stats for predictor'!B847,Formulas!C$3:C$1000,'Stats for predictor'!C847,Formulas!AC$3:AC$1000,2)</f>
        <v>0</v>
      </c>
      <c r="I847">
        <f>COUNTIFS(Formulas!B$3:B$1000,'Stats for predictor'!B847,Formulas!C$3:C$1000,'Stats for predictor'!C847,Formulas!AC$3:AC$1000,1)</f>
        <v>0</v>
      </c>
      <c r="J847">
        <f>COUNTIFS(Formulas!B$3:B$1000,'Stats for predictor'!B847,Formulas!C$3:C$1000,'Stats for predictor'!C847,Formulas!AC$3:AC$1000,0)</f>
        <v>888</v>
      </c>
      <c r="K847">
        <f>Formulas!P848</f>
        <v>0</v>
      </c>
      <c r="L847">
        <f>Formulas!R848</f>
        <v>0</v>
      </c>
      <c r="M847">
        <f>Formulas!T896</f>
        <v>0</v>
      </c>
      <c r="N847" s="15" t="e">
        <f>Formulas!V848</f>
        <v>#DIV/0!</v>
      </c>
      <c r="O847">
        <f>Formulas!U848</f>
        <v>0</v>
      </c>
      <c r="P847" s="15" t="e">
        <f>Formulas!W848</f>
        <v>#DIV/0!</v>
      </c>
    </row>
    <row r="848" spans="1:16">
      <c r="A848">
        <f>Formulas!A849</f>
        <v>0</v>
      </c>
      <c r="B848">
        <f>Formulas!B849</f>
        <v>0</v>
      </c>
      <c r="C848">
        <f>Formulas!C849</f>
        <v>0</v>
      </c>
      <c r="D848">
        <f>Formulas!AC849</f>
        <v>0</v>
      </c>
      <c r="E848">
        <f t="shared" si="13"/>
        <v>0</v>
      </c>
      <c r="F848">
        <f>COUNTIFS(Formulas!B$3:B$1000,'Stats for predictor'!B848,Formulas!C$3:C$1000,'Stats for predictor'!C848,Formulas!AC$3:AC$1000,4)</f>
        <v>0</v>
      </c>
      <c r="G848">
        <f>COUNTIFS(Formulas!B$3:B$1000,'Stats for predictor'!B848,Formulas!C$3:C$1000,'Stats for predictor'!C848,Formulas!AC$3:AC$1000,3)</f>
        <v>0</v>
      </c>
      <c r="H848">
        <f>COUNTIFS(Formulas!B$3:B$1000,'Stats for predictor'!B848,Formulas!C$3:C$1000,'Stats for predictor'!C848,Formulas!AC$3:AC$1000,2)</f>
        <v>0</v>
      </c>
      <c r="I848">
        <f>COUNTIFS(Formulas!B$3:B$1000,'Stats for predictor'!B848,Formulas!C$3:C$1000,'Stats for predictor'!C848,Formulas!AC$3:AC$1000,1)</f>
        <v>0</v>
      </c>
      <c r="J848">
        <f>COUNTIFS(Formulas!B$3:B$1000,'Stats for predictor'!B848,Formulas!C$3:C$1000,'Stats for predictor'!C848,Formulas!AC$3:AC$1000,0)</f>
        <v>888</v>
      </c>
      <c r="K848">
        <f>Formulas!P849</f>
        <v>0</v>
      </c>
      <c r="L848">
        <f>Formulas!R849</f>
        <v>0</v>
      </c>
      <c r="M848">
        <f>Formulas!T897</f>
        <v>0</v>
      </c>
      <c r="N848" s="15" t="e">
        <f>Formulas!V849</f>
        <v>#DIV/0!</v>
      </c>
      <c r="O848">
        <f>Formulas!U849</f>
        <v>0</v>
      </c>
      <c r="P848" s="15" t="e">
        <f>Formulas!W849</f>
        <v>#DIV/0!</v>
      </c>
    </row>
    <row r="849" spans="1:16">
      <c r="A849">
        <f>Formulas!A850</f>
        <v>0</v>
      </c>
      <c r="B849">
        <f>Formulas!B850</f>
        <v>0</v>
      </c>
      <c r="C849">
        <f>Formulas!C850</f>
        <v>0</v>
      </c>
      <c r="D849">
        <f>Formulas!AC850</f>
        <v>0</v>
      </c>
      <c r="E849">
        <f t="shared" si="13"/>
        <v>0</v>
      </c>
      <c r="F849">
        <f>COUNTIFS(Formulas!B$3:B$1000,'Stats for predictor'!B849,Formulas!C$3:C$1000,'Stats for predictor'!C849,Formulas!AC$3:AC$1000,4)</f>
        <v>0</v>
      </c>
      <c r="G849">
        <f>COUNTIFS(Formulas!B$3:B$1000,'Stats for predictor'!B849,Formulas!C$3:C$1000,'Stats for predictor'!C849,Formulas!AC$3:AC$1000,3)</f>
        <v>0</v>
      </c>
      <c r="H849">
        <f>COUNTIFS(Formulas!B$3:B$1000,'Stats for predictor'!B849,Formulas!C$3:C$1000,'Stats for predictor'!C849,Formulas!AC$3:AC$1000,2)</f>
        <v>0</v>
      </c>
      <c r="I849">
        <f>COUNTIFS(Formulas!B$3:B$1000,'Stats for predictor'!B849,Formulas!C$3:C$1000,'Stats for predictor'!C849,Formulas!AC$3:AC$1000,1)</f>
        <v>0</v>
      </c>
      <c r="J849">
        <f>COUNTIFS(Formulas!B$3:B$1000,'Stats for predictor'!B849,Formulas!C$3:C$1000,'Stats for predictor'!C849,Formulas!AC$3:AC$1000,0)</f>
        <v>888</v>
      </c>
      <c r="K849">
        <f>Formulas!P850</f>
        <v>0</v>
      </c>
      <c r="L849">
        <f>Formulas!R850</f>
        <v>0</v>
      </c>
      <c r="M849">
        <f>Formulas!T898</f>
        <v>0</v>
      </c>
      <c r="N849" s="15" t="e">
        <f>Formulas!V850</f>
        <v>#DIV/0!</v>
      </c>
      <c r="O849">
        <f>Formulas!U850</f>
        <v>0</v>
      </c>
      <c r="P849" s="15" t="e">
        <f>Formulas!W850</f>
        <v>#DIV/0!</v>
      </c>
    </row>
    <row r="850" spans="1:16">
      <c r="A850">
        <f>Formulas!A851</f>
        <v>0</v>
      </c>
      <c r="B850">
        <f>Formulas!B851</f>
        <v>0</v>
      </c>
      <c r="C850">
        <f>Formulas!C851</f>
        <v>0</v>
      </c>
      <c r="D850">
        <f>Formulas!AC851</f>
        <v>0</v>
      </c>
      <c r="E850">
        <f t="shared" si="13"/>
        <v>0</v>
      </c>
      <c r="F850">
        <f>COUNTIFS(Formulas!B$3:B$1000,'Stats for predictor'!B850,Formulas!C$3:C$1000,'Stats for predictor'!C850,Formulas!AC$3:AC$1000,4)</f>
        <v>0</v>
      </c>
      <c r="G850">
        <f>COUNTIFS(Formulas!B$3:B$1000,'Stats for predictor'!B850,Formulas!C$3:C$1000,'Stats for predictor'!C850,Formulas!AC$3:AC$1000,3)</f>
        <v>0</v>
      </c>
      <c r="H850">
        <f>COUNTIFS(Formulas!B$3:B$1000,'Stats for predictor'!B850,Formulas!C$3:C$1000,'Stats for predictor'!C850,Formulas!AC$3:AC$1000,2)</f>
        <v>0</v>
      </c>
      <c r="I850">
        <f>COUNTIFS(Formulas!B$3:B$1000,'Stats for predictor'!B850,Formulas!C$3:C$1000,'Stats for predictor'!C850,Formulas!AC$3:AC$1000,1)</f>
        <v>0</v>
      </c>
      <c r="J850">
        <f>COUNTIFS(Formulas!B$3:B$1000,'Stats for predictor'!B850,Formulas!C$3:C$1000,'Stats for predictor'!C850,Formulas!AC$3:AC$1000,0)</f>
        <v>888</v>
      </c>
      <c r="K850">
        <f>Formulas!P851</f>
        <v>0</v>
      </c>
      <c r="L850">
        <f>Formulas!R851</f>
        <v>0</v>
      </c>
      <c r="M850">
        <f>Formulas!T899</f>
        <v>0</v>
      </c>
      <c r="N850" s="15" t="e">
        <f>Formulas!V851</f>
        <v>#DIV/0!</v>
      </c>
      <c r="O850">
        <f>Formulas!U851</f>
        <v>0</v>
      </c>
      <c r="P850" s="15" t="e">
        <f>Formulas!W851</f>
        <v>#DIV/0!</v>
      </c>
    </row>
    <row r="851" spans="1:16">
      <c r="A851">
        <f>Formulas!A852</f>
        <v>0</v>
      </c>
      <c r="B851">
        <f>Formulas!B852</f>
        <v>0</v>
      </c>
      <c r="C851">
        <f>Formulas!C852</f>
        <v>0</v>
      </c>
      <c r="D851">
        <f>Formulas!AC852</f>
        <v>0</v>
      </c>
      <c r="E851">
        <f t="shared" si="13"/>
        <v>0</v>
      </c>
      <c r="F851">
        <f>COUNTIFS(Formulas!B$3:B$1000,'Stats for predictor'!B851,Formulas!C$3:C$1000,'Stats for predictor'!C851,Formulas!AC$3:AC$1000,4)</f>
        <v>0</v>
      </c>
      <c r="G851">
        <f>COUNTIFS(Formulas!B$3:B$1000,'Stats for predictor'!B851,Formulas!C$3:C$1000,'Stats for predictor'!C851,Formulas!AC$3:AC$1000,3)</f>
        <v>0</v>
      </c>
      <c r="H851">
        <f>COUNTIFS(Formulas!B$3:B$1000,'Stats for predictor'!B851,Formulas!C$3:C$1000,'Stats for predictor'!C851,Formulas!AC$3:AC$1000,2)</f>
        <v>0</v>
      </c>
      <c r="I851">
        <f>COUNTIFS(Formulas!B$3:B$1000,'Stats for predictor'!B851,Formulas!C$3:C$1000,'Stats for predictor'!C851,Formulas!AC$3:AC$1000,1)</f>
        <v>0</v>
      </c>
      <c r="J851">
        <f>COUNTIFS(Formulas!B$3:B$1000,'Stats for predictor'!B851,Formulas!C$3:C$1000,'Stats for predictor'!C851,Formulas!AC$3:AC$1000,0)</f>
        <v>888</v>
      </c>
      <c r="K851">
        <f>Formulas!P852</f>
        <v>0</v>
      </c>
      <c r="L851">
        <f>Formulas!R852</f>
        <v>0</v>
      </c>
      <c r="M851">
        <f>Formulas!T900</f>
        <v>0</v>
      </c>
      <c r="N851" s="15" t="e">
        <f>Formulas!V852</f>
        <v>#DIV/0!</v>
      </c>
      <c r="O851">
        <f>Formulas!U852</f>
        <v>0</v>
      </c>
      <c r="P851" s="15" t="e">
        <f>Formulas!W852</f>
        <v>#DIV/0!</v>
      </c>
    </row>
    <row r="852" spans="1:16">
      <c r="A852">
        <f>Formulas!A853</f>
        <v>0</v>
      </c>
      <c r="B852">
        <f>Formulas!B853</f>
        <v>0</v>
      </c>
      <c r="C852">
        <f>Formulas!C853</f>
        <v>0</v>
      </c>
      <c r="D852">
        <f>Formulas!AC853</f>
        <v>0</v>
      </c>
      <c r="E852">
        <f t="shared" si="13"/>
        <v>0</v>
      </c>
      <c r="F852">
        <f>COUNTIFS(Formulas!B$3:B$1000,'Stats for predictor'!B852,Formulas!C$3:C$1000,'Stats for predictor'!C852,Formulas!AC$3:AC$1000,4)</f>
        <v>0</v>
      </c>
      <c r="G852">
        <f>COUNTIFS(Formulas!B$3:B$1000,'Stats for predictor'!B852,Formulas!C$3:C$1000,'Stats for predictor'!C852,Formulas!AC$3:AC$1000,3)</f>
        <v>0</v>
      </c>
      <c r="H852">
        <f>COUNTIFS(Formulas!B$3:B$1000,'Stats for predictor'!B852,Formulas!C$3:C$1000,'Stats for predictor'!C852,Formulas!AC$3:AC$1000,2)</f>
        <v>0</v>
      </c>
      <c r="I852">
        <f>COUNTIFS(Formulas!B$3:B$1000,'Stats for predictor'!B852,Formulas!C$3:C$1000,'Stats for predictor'!C852,Formulas!AC$3:AC$1000,1)</f>
        <v>0</v>
      </c>
      <c r="J852">
        <f>COUNTIFS(Formulas!B$3:B$1000,'Stats for predictor'!B852,Formulas!C$3:C$1000,'Stats for predictor'!C852,Formulas!AC$3:AC$1000,0)</f>
        <v>888</v>
      </c>
      <c r="K852">
        <f>Formulas!P853</f>
        <v>0</v>
      </c>
      <c r="L852">
        <f>Formulas!R853</f>
        <v>0</v>
      </c>
      <c r="M852">
        <f>Formulas!T901</f>
        <v>0</v>
      </c>
      <c r="N852" s="15" t="e">
        <f>Formulas!V853</f>
        <v>#DIV/0!</v>
      </c>
      <c r="O852">
        <f>Formulas!U853</f>
        <v>0</v>
      </c>
      <c r="P852" s="15" t="e">
        <f>Formulas!W853</f>
        <v>#DIV/0!</v>
      </c>
    </row>
    <row r="853" spans="1:16">
      <c r="A853">
        <f>Formulas!A854</f>
        <v>0</v>
      </c>
      <c r="B853">
        <f>Formulas!B854</f>
        <v>0</v>
      </c>
      <c r="C853">
        <f>Formulas!C854</f>
        <v>0</v>
      </c>
      <c r="D853">
        <f>Formulas!AC854</f>
        <v>0</v>
      </c>
      <c r="E853">
        <f t="shared" si="13"/>
        <v>0</v>
      </c>
      <c r="F853">
        <f>COUNTIFS(Formulas!B$3:B$1000,'Stats for predictor'!B853,Formulas!C$3:C$1000,'Stats for predictor'!C853,Formulas!AC$3:AC$1000,4)</f>
        <v>0</v>
      </c>
      <c r="G853">
        <f>COUNTIFS(Formulas!B$3:B$1000,'Stats for predictor'!B853,Formulas!C$3:C$1000,'Stats for predictor'!C853,Formulas!AC$3:AC$1000,3)</f>
        <v>0</v>
      </c>
      <c r="H853">
        <f>COUNTIFS(Formulas!B$3:B$1000,'Stats for predictor'!B853,Formulas!C$3:C$1000,'Stats for predictor'!C853,Formulas!AC$3:AC$1000,2)</f>
        <v>0</v>
      </c>
      <c r="I853">
        <f>COUNTIFS(Formulas!B$3:B$1000,'Stats for predictor'!B853,Formulas!C$3:C$1000,'Stats for predictor'!C853,Formulas!AC$3:AC$1000,1)</f>
        <v>0</v>
      </c>
      <c r="J853">
        <f>COUNTIFS(Formulas!B$3:B$1000,'Stats for predictor'!B853,Formulas!C$3:C$1000,'Stats for predictor'!C853,Formulas!AC$3:AC$1000,0)</f>
        <v>888</v>
      </c>
      <c r="K853">
        <f>Formulas!P854</f>
        <v>0</v>
      </c>
      <c r="L853">
        <f>Formulas!R854</f>
        <v>0</v>
      </c>
      <c r="M853">
        <f>Formulas!T902</f>
        <v>0</v>
      </c>
      <c r="N853" s="15" t="e">
        <f>Formulas!V854</f>
        <v>#DIV/0!</v>
      </c>
      <c r="O853">
        <f>Formulas!U854</f>
        <v>0</v>
      </c>
      <c r="P853" s="15" t="e">
        <f>Formulas!W854</f>
        <v>#DIV/0!</v>
      </c>
    </row>
    <row r="854" spans="1:16">
      <c r="A854">
        <f>Formulas!A855</f>
        <v>0</v>
      </c>
      <c r="B854">
        <f>Formulas!B855</f>
        <v>0</v>
      </c>
      <c r="C854">
        <f>Formulas!C855</f>
        <v>0</v>
      </c>
      <c r="D854">
        <f>Formulas!AC855</f>
        <v>0</v>
      </c>
      <c r="E854">
        <f t="shared" si="13"/>
        <v>0</v>
      </c>
      <c r="F854">
        <f>COUNTIFS(Formulas!B$3:B$1000,'Stats for predictor'!B854,Formulas!C$3:C$1000,'Stats for predictor'!C854,Formulas!AC$3:AC$1000,4)</f>
        <v>0</v>
      </c>
      <c r="G854">
        <f>COUNTIFS(Formulas!B$3:B$1000,'Stats for predictor'!B854,Formulas!C$3:C$1000,'Stats for predictor'!C854,Formulas!AC$3:AC$1000,3)</f>
        <v>0</v>
      </c>
      <c r="H854">
        <f>COUNTIFS(Formulas!B$3:B$1000,'Stats for predictor'!B854,Formulas!C$3:C$1000,'Stats for predictor'!C854,Formulas!AC$3:AC$1000,2)</f>
        <v>0</v>
      </c>
      <c r="I854">
        <f>COUNTIFS(Formulas!B$3:B$1000,'Stats for predictor'!B854,Formulas!C$3:C$1000,'Stats for predictor'!C854,Formulas!AC$3:AC$1000,1)</f>
        <v>0</v>
      </c>
      <c r="J854">
        <f>COUNTIFS(Formulas!B$3:B$1000,'Stats for predictor'!B854,Formulas!C$3:C$1000,'Stats for predictor'!C854,Formulas!AC$3:AC$1000,0)</f>
        <v>888</v>
      </c>
      <c r="K854">
        <f>Formulas!P855</f>
        <v>0</v>
      </c>
      <c r="L854">
        <f>Formulas!R855</f>
        <v>0</v>
      </c>
      <c r="M854">
        <f>Formulas!T903</f>
        <v>0</v>
      </c>
      <c r="N854" s="15" t="e">
        <f>Formulas!V855</f>
        <v>#DIV/0!</v>
      </c>
      <c r="O854">
        <f>Formulas!U855</f>
        <v>0</v>
      </c>
      <c r="P854" s="15" t="e">
        <f>Formulas!W855</f>
        <v>#DIV/0!</v>
      </c>
    </row>
    <row r="855" spans="1:16">
      <c r="A855">
        <f>Formulas!A856</f>
        <v>0</v>
      </c>
      <c r="B855">
        <f>Formulas!B856</f>
        <v>0</v>
      </c>
      <c r="C855">
        <f>Formulas!C856</f>
        <v>0</v>
      </c>
      <c r="D855">
        <f>Formulas!AC856</f>
        <v>0</v>
      </c>
      <c r="E855">
        <f t="shared" si="13"/>
        <v>0</v>
      </c>
      <c r="F855">
        <f>COUNTIFS(Formulas!B$3:B$1000,'Stats for predictor'!B855,Formulas!C$3:C$1000,'Stats for predictor'!C855,Formulas!AC$3:AC$1000,4)</f>
        <v>0</v>
      </c>
      <c r="G855">
        <f>COUNTIFS(Formulas!B$3:B$1000,'Stats for predictor'!B855,Formulas!C$3:C$1000,'Stats for predictor'!C855,Formulas!AC$3:AC$1000,3)</f>
        <v>0</v>
      </c>
      <c r="H855">
        <f>COUNTIFS(Formulas!B$3:B$1000,'Stats for predictor'!B855,Formulas!C$3:C$1000,'Stats for predictor'!C855,Formulas!AC$3:AC$1000,2)</f>
        <v>0</v>
      </c>
      <c r="I855">
        <f>COUNTIFS(Formulas!B$3:B$1000,'Stats for predictor'!B855,Formulas!C$3:C$1000,'Stats for predictor'!C855,Formulas!AC$3:AC$1000,1)</f>
        <v>0</v>
      </c>
      <c r="J855">
        <f>COUNTIFS(Formulas!B$3:B$1000,'Stats for predictor'!B855,Formulas!C$3:C$1000,'Stats for predictor'!C855,Formulas!AC$3:AC$1000,0)</f>
        <v>888</v>
      </c>
      <c r="K855">
        <f>Formulas!P856</f>
        <v>0</v>
      </c>
      <c r="L855">
        <f>Formulas!R856</f>
        <v>0</v>
      </c>
      <c r="M855">
        <f>Formulas!T904</f>
        <v>0</v>
      </c>
      <c r="N855" s="15" t="e">
        <f>Formulas!V856</f>
        <v>#DIV/0!</v>
      </c>
      <c r="O855">
        <f>Formulas!U856</f>
        <v>0</v>
      </c>
      <c r="P855" s="15" t="e">
        <f>Formulas!W856</f>
        <v>#DIV/0!</v>
      </c>
    </row>
    <row r="856" spans="1:16">
      <c r="A856">
        <f>Formulas!A857</f>
        <v>0</v>
      </c>
      <c r="B856">
        <f>Formulas!B857</f>
        <v>0</v>
      </c>
      <c r="C856">
        <f>Formulas!C857</f>
        <v>0</v>
      </c>
      <c r="D856">
        <f>Formulas!AC857</f>
        <v>0</v>
      </c>
      <c r="E856">
        <f t="shared" si="13"/>
        <v>0</v>
      </c>
      <c r="F856">
        <f>COUNTIFS(Formulas!B$3:B$1000,'Stats for predictor'!B856,Formulas!C$3:C$1000,'Stats for predictor'!C856,Formulas!AC$3:AC$1000,4)</f>
        <v>0</v>
      </c>
      <c r="G856">
        <f>COUNTIFS(Formulas!B$3:B$1000,'Stats for predictor'!B856,Formulas!C$3:C$1000,'Stats for predictor'!C856,Formulas!AC$3:AC$1000,3)</f>
        <v>0</v>
      </c>
      <c r="H856">
        <f>COUNTIFS(Formulas!B$3:B$1000,'Stats for predictor'!B856,Formulas!C$3:C$1000,'Stats for predictor'!C856,Formulas!AC$3:AC$1000,2)</f>
        <v>0</v>
      </c>
      <c r="I856">
        <f>COUNTIFS(Formulas!B$3:B$1000,'Stats for predictor'!B856,Formulas!C$3:C$1000,'Stats for predictor'!C856,Formulas!AC$3:AC$1000,1)</f>
        <v>0</v>
      </c>
      <c r="J856">
        <f>COUNTIFS(Formulas!B$3:B$1000,'Stats for predictor'!B856,Formulas!C$3:C$1000,'Stats for predictor'!C856,Formulas!AC$3:AC$1000,0)</f>
        <v>888</v>
      </c>
      <c r="K856">
        <f>Formulas!P857</f>
        <v>0</v>
      </c>
      <c r="L856">
        <f>Formulas!R857</f>
        <v>0</v>
      </c>
      <c r="M856">
        <f>Formulas!T905</f>
        <v>0</v>
      </c>
      <c r="N856" s="15" t="e">
        <f>Formulas!V857</f>
        <v>#DIV/0!</v>
      </c>
      <c r="O856">
        <f>Formulas!U857</f>
        <v>0</v>
      </c>
      <c r="P856" s="15" t="e">
        <f>Formulas!W857</f>
        <v>#DIV/0!</v>
      </c>
    </row>
    <row r="857" spans="1:16">
      <c r="A857">
        <f>Formulas!A858</f>
        <v>0</v>
      </c>
      <c r="B857">
        <f>Formulas!B858</f>
        <v>0</v>
      </c>
      <c r="C857">
        <f>Formulas!C858</f>
        <v>0</v>
      </c>
      <c r="D857">
        <f>Formulas!AC858</f>
        <v>0</v>
      </c>
      <c r="E857">
        <f t="shared" si="13"/>
        <v>0</v>
      </c>
      <c r="F857">
        <f>COUNTIFS(Formulas!B$3:B$1000,'Stats for predictor'!B857,Formulas!C$3:C$1000,'Stats for predictor'!C857,Formulas!AC$3:AC$1000,4)</f>
        <v>0</v>
      </c>
      <c r="G857">
        <f>COUNTIFS(Formulas!B$3:B$1000,'Stats for predictor'!B857,Formulas!C$3:C$1000,'Stats for predictor'!C857,Formulas!AC$3:AC$1000,3)</f>
        <v>0</v>
      </c>
      <c r="H857">
        <f>COUNTIFS(Formulas!B$3:B$1000,'Stats for predictor'!B857,Formulas!C$3:C$1000,'Stats for predictor'!C857,Formulas!AC$3:AC$1000,2)</f>
        <v>0</v>
      </c>
      <c r="I857">
        <f>COUNTIFS(Formulas!B$3:B$1000,'Stats for predictor'!B857,Formulas!C$3:C$1000,'Stats for predictor'!C857,Formulas!AC$3:AC$1000,1)</f>
        <v>0</v>
      </c>
      <c r="J857">
        <f>COUNTIFS(Formulas!B$3:B$1000,'Stats for predictor'!B857,Formulas!C$3:C$1000,'Stats for predictor'!C857,Formulas!AC$3:AC$1000,0)</f>
        <v>888</v>
      </c>
      <c r="K857">
        <f>Formulas!P858</f>
        <v>0</v>
      </c>
      <c r="L857">
        <f>Formulas!R858</f>
        <v>0</v>
      </c>
      <c r="M857">
        <f>Formulas!T906</f>
        <v>0</v>
      </c>
      <c r="N857" s="15" t="e">
        <f>Formulas!V858</f>
        <v>#DIV/0!</v>
      </c>
      <c r="O857">
        <f>Formulas!U858</f>
        <v>0</v>
      </c>
      <c r="P857" s="15" t="e">
        <f>Formulas!W858</f>
        <v>#DIV/0!</v>
      </c>
    </row>
    <row r="858" spans="1:16">
      <c r="A858">
        <f>Formulas!A859</f>
        <v>0</v>
      </c>
      <c r="B858">
        <f>Formulas!B859</f>
        <v>0</v>
      </c>
      <c r="C858">
        <f>Formulas!C859</f>
        <v>0</v>
      </c>
      <c r="D858">
        <f>Formulas!AC859</f>
        <v>0</v>
      </c>
      <c r="E858">
        <f t="shared" si="13"/>
        <v>0</v>
      </c>
      <c r="F858">
        <f>COUNTIFS(Formulas!B$3:B$1000,'Stats for predictor'!B858,Formulas!C$3:C$1000,'Stats for predictor'!C858,Formulas!AC$3:AC$1000,4)</f>
        <v>0</v>
      </c>
      <c r="G858">
        <f>COUNTIFS(Formulas!B$3:B$1000,'Stats for predictor'!B858,Formulas!C$3:C$1000,'Stats for predictor'!C858,Formulas!AC$3:AC$1000,3)</f>
        <v>0</v>
      </c>
      <c r="H858">
        <f>COUNTIFS(Formulas!B$3:B$1000,'Stats for predictor'!B858,Formulas!C$3:C$1000,'Stats for predictor'!C858,Formulas!AC$3:AC$1000,2)</f>
        <v>0</v>
      </c>
      <c r="I858">
        <f>COUNTIFS(Formulas!B$3:B$1000,'Stats for predictor'!B858,Formulas!C$3:C$1000,'Stats for predictor'!C858,Formulas!AC$3:AC$1000,1)</f>
        <v>0</v>
      </c>
      <c r="J858">
        <f>COUNTIFS(Formulas!B$3:B$1000,'Stats for predictor'!B858,Formulas!C$3:C$1000,'Stats for predictor'!C858,Formulas!AC$3:AC$1000,0)</f>
        <v>888</v>
      </c>
      <c r="K858">
        <f>Formulas!P859</f>
        <v>0</v>
      </c>
      <c r="L858">
        <f>Formulas!R859</f>
        <v>0</v>
      </c>
      <c r="M858">
        <f>Formulas!T907</f>
        <v>0</v>
      </c>
      <c r="N858" s="15" t="e">
        <f>Formulas!V859</f>
        <v>#DIV/0!</v>
      </c>
      <c r="O858">
        <f>Formulas!U859</f>
        <v>0</v>
      </c>
      <c r="P858" s="15" t="e">
        <f>Formulas!W859</f>
        <v>#DIV/0!</v>
      </c>
    </row>
    <row r="859" spans="1:16">
      <c r="A859">
        <f>Formulas!A860</f>
        <v>0</v>
      </c>
      <c r="B859">
        <f>Formulas!B860</f>
        <v>0</v>
      </c>
      <c r="C859">
        <f>Formulas!C860</f>
        <v>0</v>
      </c>
      <c r="D859">
        <f>Formulas!AC860</f>
        <v>0</v>
      </c>
      <c r="E859">
        <f t="shared" si="13"/>
        <v>0</v>
      </c>
      <c r="F859">
        <f>COUNTIFS(Formulas!B$3:B$1000,'Stats for predictor'!B859,Formulas!C$3:C$1000,'Stats for predictor'!C859,Formulas!AC$3:AC$1000,4)</f>
        <v>0</v>
      </c>
      <c r="G859">
        <f>COUNTIFS(Formulas!B$3:B$1000,'Stats for predictor'!B859,Formulas!C$3:C$1000,'Stats for predictor'!C859,Formulas!AC$3:AC$1000,3)</f>
        <v>0</v>
      </c>
      <c r="H859">
        <f>COUNTIFS(Formulas!B$3:B$1000,'Stats for predictor'!B859,Formulas!C$3:C$1000,'Stats for predictor'!C859,Formulas!AC$3:AC$1000,2)</f>
        <v>0</v>
      </c>
      <c r="I859">
        <f>COUNTIFS(Formulas!B$3:B$1000,'Stats for predictor'!B859,Formulas!C$3:C$1000,'Stats for predictor'!C859,Formulas!AC$3:AC$1000,1)</f>
        <v>0</v>
      </c>
      <c r="J859">
        <f>COUNTIFS(Formulas!B$3:B$1000,'Stats for predictor'!B859,Formulas!C$3:C$1000,'Stats for predictor'!C859,Formulas!AC$3:AC$1000,0)</f>
        <v>888</v>
      </c>
      <c r="K859">
        <f>Formulas!P860</f>
        <v>0</v>
      </c>
      <c r="L859">
        <f>Formulas!R860</f>
        <v>0</v>
      </c>
      <c r="M859">
        <f>Formulas!T908</f>
        <v>0</v>
      </c>
      <c r="N859" s="15" t="e">
        <f>Formulas!V860</f>
        <v>#DIV/0!</v>
      </c>
      <c r="O859">
        <f>Formulas!U860</f>
        <v>0</v>
      </c>
      <c r="P859" s="15" t="e">
        <f>Formulas!W860</f>
        <v>#DIV/0!</v>
      </c>
    </row>
    <row r="860" spans="1:16">
      <c r="A860">
        <f>Formulas!A861</f>
        <v>0</v>
      </c>
      <c r="B860">
        <f>Formulas!B861</f>
        <v>0</v>
      </c>
      <c r="C860">
        <f>Formulas!C861</f>
        <v>0</v>
      </c>
      <c r="D860">
        <f>Formulas!AC861</f>
        <v>0</v>
      </c>
      <c r="E860">
        <f t="shared" si="13"/>
        <v>0</v>
      </c>
      <c r="F860">
        <f>COUNTIFS(Formulas!B$3:B$1000,'Stats for predictor'!B860,Formulas!C$3:C$1000,'Stats for predictor'!C860,Formulas!AC$3:AC$1000,4)</f>
        <v>0</v>
      </c>
      <c r="G860">
        <f>COUNTIFS(Formulas!B$3:B$1000,'Stats for predictor'!B860,Formulas!C$3:C$1000,'Stats for predictor'!C860,Formulas!AC$3:AC$1000,3)</f>
        <v>0</v>
      </c>
      <c r="H860">
        <f>COUNTIFS(Formulas!B$3:B$1000,'Stats for predictor'!B860,Formulas!C$3:C$1000,'Stats for predictor'!C860,Formulas!AC$3:AC$1000,2)</f>
        <v>0</v>
      </c>
      <c r="I860">
        <f>COUNTIFS(Formulas!B$3:B$1000,'Stats for predictor'!B860,Formulas!C$3:C$1000,'Stats for predictor'!C860,Formulas!AC$3:AC$1000,1)</f>
        <v>0</v>
      </c>
      <c r="J860">
        <f>COUNTIFS(Formulas!B$3:B$1000,'Stats for predictor'!B860,Formulas!C$3:C$1000,'Stats for predictor'!C860,Formulas!AC$3:AC$1000,0)</f>
        <v>888</v>
      </c>
      <c r="K860">
        <f>Formulas!P861</f>
        <v>0</v>
      </c>
      <c r="L860">
        <f>Formulas!R861</f>
        <v>0</v>
      </c>
      <c r="M860">
        <f>Formulas!T909</f>
        <v>0</v>
      </c>
      <c r="N860" s="15" t="e">
        <f>Formulas!V861</f>
        <v>#DIV/0!</v>
      </c>
      <c r="O860">
        <f>Formulas!U861</f>
        <v>0</v>
      </c>
      <c r="P860" s="15" t="e">
        <f>Formulas!W861</f>
        <v>#DIV/0!</v>
      </c>
    </row>
    <row r="861" spans="1:16">
      <c r="A861">
        <f>Formulas!A862</f>
        <v>0</v>
      </c>
      <c r="B861">
        <f>Formulas!B862</f>
        <v>0</v>
      </c>
      <c r="C861">
        <f>Formulas!C862</f>
        <v>0</v>
      </c>
      <c r="D861">
        <f>Formulas!AC862</f>
        <v>0</v>
      </c>
      <c r="E861">
        <f t="shared" si="13"/>
        <v>0</v>
      </c>
      <c r="F861">
        <f>COUNTIFS(Formulas!B$3:B$1000,'Stats for predictor'!B861,Formulas!C$3:C$1000,'Stats for predictor'!C861,Formulas!AC$3:AC$1000,4)</f>
        <v>0</v>
      </c>
      <c r="G861">
        <f>COUNTIFS(Formulas!B$3:B$1000,'Stats for predictor'!B861,Formulas!C$3:C$1000,'Stats for predictor'!C861,Formulas!AC$3:AC$1000,3)</f>
        <v>0</v>
      </c>
      <c r="H861">
        <f>COUNTIFS(Formulas!B$3:B$1000,'Stats for predictor'!B861,Formulas!C$3:C$1000,'Stats for predictor'!C861,Formulas!AC$3:AC$1000,2)</f>
        <v>0</v>
      </c>
      <c r="I861">
        <f>COUNTIFS(Formulas!B$3:B$1000,'Stats for predictor'!B861,Formulas!C$3:C$1000,'Stats for predictor'!C861,Formulas!AC$3:AC$1000,1)</f>
        <v>0</v>
      </c>
      <c r="J861">
        <f>COUNTIFS(Formulas!B$3:B$1000,'Stats for predictor'!B861,Formulas!C$3:C$1000,'Stats for predictor'!C861,Formulas!AC$3:AC$1000,0)</f>
        <v>888</v>
      </c>
      <c r="K861">
        <f>Formulas!P862</f>
        <v>0</v>
      </c>
      <c r="L861">
        <f>Formulas!R862</f>
        <v>0</v>
      </c>
      <c r="M861">
        <f>Formulas!T910</f>
        <v>0</v>
      </c>
      <c r="N861" s="15" t="e">
        <f>Formulas!V862</f>
        <v>#DIV/0!</v>
      </c>
      <c r="O861">
        <f>Formulas!U862</f>
        <v>0</v>
      </c>
      <c r="P861" s="15" t="e">
        <f>Formulas!W862</f>
        <v>#DIV/0!</v>
      </c>
    </row>
    <row r="862" spans="1:16">
      <c r="A862">
        <f>Formulas!A863</f>
        <v>0</v>
      </c>
      <c r="B862">
        <f>Formulas!B863</f>
        <v>0</v>
      </c>
      <c r="C862">
        <f>Formulas!C863</f>
        <v>0</v>
      </c>
      <c r="D862">
        <f>Formulas!AC863</f>
        <v>0</v>
      </c>
      <c r="E862">
        <f t="shared" si="13"/>
        <v>0</v>
      </c>
      <c r="F862">
        <f>COUNTIFS(Formulas!B$3:B$1000,'Stats for predictor'!B862,Formulas!C$3:C$1000,'Stats for predictor'!C862,Formulas!AC$3:AC$1000,4)</f>
        <v>0</v>
      </c>
      <c r="G862">
        <f>COUNTIFS(Formulas!B$3:B$1000,'Stats for predictor'!B862,Formulas!C$3:C$1000,'Stats for predictor'!C862,Formulas!AC$3:AC$1000,3)</f>
        <v>0</v>
      </c>
      <c r="H862">
        <f>COUNTIFS(Formulas!B$3:B$1000,'Stats for predictor'!B862,Formulas!C$3:C$1000,'Stats for predictor'!C862,Formulas!AC$3:AC$1000,2)</f>
        <v>0</v>
      </c>
      <c r="I862">
        <f>COUNTIFS(Formulas!B$3:B$1000,'Stats for predictor'!B862,Formulas!C$3:C$1000,'Stats for predictor'!C862,Formulas!AC$3:AC$1000,1)</f>
        <v>0</v>
      </c>
      <c r="J862">
        <f>COUNTIFS(Formulas!B$3:B$1000,'Stats for predictor'!B862,Formulas!C$3:C$1000,'Stats for predictor'!C862,Formulas!AC$3:AC$1000,0)</f>
        <v>888</v>
      </c>
      <c r="K862">
        <f>Formulas!P863</f>
        <v>0</v>
      </c>
      <c r="L862">
        <f>Formulas!R863</f>
        <v>0</v>
      </c>
      <c r="M862">
        <f>Formulas!T911</f>
        <v>0</v>
      </c>
      <c r="N862" s="15" t="e">
        <f>Formulas!V863</f>
        <v>#DIV/0!</v>
      </c>
      <c r="O862">
        <f>Formulas!U863</f>
        <v>0</v>
      </c>
      <c r="P862" s="15" t="e">
        <f>Formulas!W863</f>
        <v>#DIV/0!</v>
      </c>
    </row>
    <row r="863" spans="1:16">
      <c r="A863">
        <f>Formulas!A864</f>
        <v>0</v>
      </c>
      <c r="B863">
        <f>Formulas!B864</f>
        <v>0</v>
      </c>
      <c r="C863">
        <f>Formulas!C864</f>
        <v>0</v>
      </c>
      <c r="D863">
        <f>Formulas!AC864</f>
        <v>0</v>
      </c>
      <c r="E863">
        <f t="shared" si="13"/>
        <v>0</v>
      </c>
      <c r="F863">
        <f>COUNTIFS(Formulas!B$3:B$1000,'Stats for predictor'!B863,Formulas!C$3:C$1000,'Stats for predictor'!C863,Formulas!AC$3:AC$1000,4)</f>
        <v>0</v>
      </c>
      <c r="G863">
        <f>COUNTIFS(Formulas!B$3:B$1000,'Stats for predictor'!B863,Formulas!C$3:C$1000,'Stats for predictor'!C863,Formulas!AC$3:AC$1000,3)</f>
        <v>0</v>
      </c>
      <c r="H863">
        <f>COUNTIFS(Formulas!B$3:B$1000,'Stats for predictor'!B863,Formulas!C$3:C$1000,'Stats for predictor'!C863,Formulas!AC$3:AC$1000,2)</f>
        <v>0</v>
      </c>
      <c r="I863">
        <f>COUNTIFS(Formulas!B$3:B$1000,'Stats for predictor'!B863,Formulas!C$3:C$1000,'Stats for predictor'!C863,Formulas!AC$3:AC$1000,1)</f>
        <v>0</v>
      </c>
      <c r="J863">
        <f>COUNTIFS(Formulas!B$3:B$1000,'Stats for predictor'!B863,Formulas!C$3:C$1000,'Stats for predictor'!C863,Formulas!AC$3:AC$1000,0)</f>
        <v>888</v>
      </c>
      <c r="K863">
        <f>Formulas!P864</f>
        <v>0</v>
      </c>
      <c r="L863">
        <f>Formulas!R864</f>
        <v>0</v>
      </c>
      <c r="M863">
        <f>Formulas!T912</f>
        <v>0</v>
      </c>
      <c r="N863" s="15" t="e">
        <f>Formulas!V864</f>
        <v>#DIV/0!</v>
      </c>
      <c r="O863">
        <f>Formulas!U864</f>
        <v>0</v>
      </c>
      <c r="P863" s="15" t="e">
        <f>Formulas!W864</f>
        <v>#DIV/0!</v>
      </c>
    </row>
    <row r="864" spans="1:16">
      <c r="A864">
        <f>Formulas!A865</f>
        <v>0</v>
      </c>
      <c r="B864">
        <f>Formulas!B865</f>
        <v>0</v>
      </c>
      <c r="C864">
        <f>Formulas!C865</f>
        <v>0</v>
      </c>
      <c r="D864">
        <f>Formulas!AC865</f>
        <v>0</v>
      </c>
      <c r="E864">
        <f t="shared" si="13"/>
        <v>0</v>
      </c>
      <c r="F864">
        <f>COUNTIFS(Formulas!B$3:B$1000,'Stats for predictor'!B864,Formulas!C$3:C$1000,'Stats for predictor'!C864,Formulas!AC$3:AC$1000,4)</f>
        <v>0</v>
      </c>
      <c r="G864">
        <f>COUNTIFS(Formulas!B$3:B$1000,'Stats for predictor'!B864,Formulas!C$3:C$1000,'Stats for predictor'!C864,Formulas!AC$3:AC$1000,3)</f>
        <v>0</v>
      </c>
      <c r="H864">
        <f>COUNTIFS(Formulas!B$3:B$1000,'Stats for predictor'!B864,Formulas!C$3:C$1000,'Stats for predictor'!C864,Formulas!AC$3:AC$1000,2)</f>
        <v>0</v>
      </c>
      <c r="I864">
        <f>COUNTIFS(Formulas!B$3:B$1000,'Stats for predictor'!B864,Formulas!C$3:C$1000,'Stats for predictor'!C864,Formulas!AC$3:AC$1000,1)</f>
        <v>0</v>
      </c>
      <c r="J864">
        <f>COUNTIFS(Formulas!B$3:B$1000,'Stats for predictor'!B864,Formulas!C$3:C$1000,'Stats for predictor'!C864,Formulas!AC$3:AC$1000,0)</f>
        <v>888</v>
      </c>
      <c r="K864">
        <f>Formulas!P865</f>
        <v>0</v>
      </c>
      <c r="L864">
        <f>Formulas!R865</f>
        <v>0</v>
      </c>
      <c r="M864">
        <f>Formulas!T913</f>
        <v>0</v>
      </c>
      <c r="N864" s="15" t="e">
        <f>Formulas!V865</f>
        <v>#DIV/0!</v>
      </c>
      <c r="O864">
        <f>Formulas!U865</f>
        <v>0</v>
      </c>
      <c r="P864" s="15" t="e">
        <f>Formulas!W865</f>
        <v>#DIV/0!</v>
      </c>
    </row>
    <row r="865" spans="1:16">
      <c r="A865">
        <f>Formulas!A866</f>
        <v>0</v>
      </c>
      <c r="B865">
        <f>Formulas!B866</f>
        <v>0</v>
      </c>
      <c r="C865">
        <f>Formulas!C866</f>
        <v>0</v>
      </c>
      <c r="D865">
        <f>Formulas!AC866</f>
        <v>0</v>
      </c>
      <c r="E865">
        <f t="shared" si="13"/>
        <v>0</v>
      </c>
      <c r="F865">
        <f>COUNTIFS(Formulas!B$3:B$1000,'Stats for predictor'!B865,Formulas!C$3:C$1000,'Stats for predictor'!C865,Formulas!AC$3:AC$1000,4)</f>
        <v>0</v>
      </c>
      <c r="G865">
        <f>COUNTIFS(Formulas!B$3:B$1000,'Stats for predictor'!B865,Formulas!C$3:C$1000,'Stats for predictor'!C865,Formulas!AC$3:AC$1000,3)</f>
        <v>0</v>
      </c>
      <c r="H865">
        <f>COUNTIFS(Formulas!B$3:B$1000,'Stats for predictor'!B865,Formulas!C$3:C$1000,'Stats for predictor'!C865,Formulas!AC$3:AC$1000,2)</f>
        <v>0</v>
      </c>
      <c r="I865">
        <f>COUNTIFS(Formulas!B$3:B$1000,'Stats for predictor'!B865,Formulas!C$3:C$1000,'Stats for predictor'!C865,Formulas!AC$3:AC$1000,1)</f>
        <v>0</v>
      </c>
      <c r="J865">
        <f>COUNTIFS(Formulas!B$3:B$1000,'Stats for predictor'!B865,Formulas!C$3:C$1000,'Stats for predictor'!C865,Formulas!AC$3:AC$1000,0)</f>
        <v>888</v>
      </c>
      <c r="K865">
        <f>Formulas!P866</f>
        <v>0</v>
      </c>
      <c r="L865">
        <f>Formulas!R866</f>
        <v>0</v>
      </c>
      <c r="M865">
        <f>Formulas!T914</f>
        <v>0</v>
      </c>
      <c r="N865" s="15" t="e">
        <f>Formulas!V866</f>
        <v>#DIV/0!</v>
      </c>
      <c r="O865">
        <f>Formulas!U866</f>
        <v>0</v>
      </c>
      <c r="P865" s="15" t="e">
        <f>Formulas!W866</f>
        <v>#DIV/0!</v>
      </c>
    </row>
    <row r="866" spans="1:16">
      <c r="A866">
        <f>Formulas!A867</f>
        <v>0</v>
      </c>
      <c r="B866">
        <f>Formulas!B867</f>
        <v>0</v>
      </c>
      <c r="C866">
        <f>Formulas!C867</f>
        <v>0</v>
      </c>
      <c r="D866">
        <f>Formulas!AC867</f>
        <v>0</v>
      </c>
      <c r="E866">
        <f t="shared" si="13"/>
        <v>0</v>
      </c>
      <c r="F866">
        <f>COUNTIFS(Formulas!B$3:B$1000,'Stats for predictor'!B866,Formulas!C$3:C$1000,'Stats for predictor'!C866,Formulas!AC$3:AC$1000,4)</f>
        <v>0</v>
      </c>
      <c r="G866">
        <f>COUNTIFS(Formulas!B$3:B$1000,'Stats for predictor'!B866,Formulas!C$3:C$1000,'Stats for predictor'!C866,Formulas!AC$3:AC$1000,3)</f>
        <v>0</v>
      </c>
      <c r="H866">
        <f>COUNTIFS(Formulas!B$3:B$1000,'Stats for predictor'!B866,Formulas!C$3:C$1000,'Stats for predictor'!C866,Formulas!AC$3:AC$1000,2)</f>
        <v>0</v>
      </c>
      <c r="I866">
        <f>COUNTIFS(Formulas!B$3:B$1000,'Stats for predictor'!B866,Formulas!C$3:C$1000,'Stats for predictor'!C866,Formulas!AC$3:AC$1000,1)</f>
        <v>0</v>
      </c>
      <c r="J866">
        <f>COUNTIFS(Formulas!B$3:B$1000,'Stats for predictor'!B866,Formulas!C$3:C$1000,'Stats for predictor'!C866,Formulas!AC$3:AC$1000,0)</f>
        <v>888</v>
      </c>
      <c r="K866">
        <f>Formulas!P867</f>
        <v>0</v>
      </c>
      <c r="L866">
        <f>Formulas!R867</f>
        <v>0</v>
      </c>
      <c r="M866">
        <f>Formulas!T915</f>
        <v>0</v>
      </c>
      <c r="N866" s="15" t="e">
        <f>Formulas!V867</f>
        <v>#DIV/0!</v>
      </c>
      <c r="O866">
        <f>Formulas!U867</f>
        <v>0</v>
      </c>
      <c r="P866" s="15" t="e">
        <f>Formulas!W867</f>
        <v>#DIV/0!</v>
      </c>
    </row>
    <row r="867" spans="1:16">
      <c r="A867">
        <f>Formulas!A868</f>
        <v>0</v>
      </c>
      <c r="B867">
        <f>Formulas!B868</f>
        <v>0</v>
      </c>
      <c r="C867">
        <f>Formulas!C868</f>
        <v>0</v>
      </c>
      <c r="D867">
        <f>Formulas!AC868</f>
        <v>0</v>
      </c>
      <c r="E867">
        <f t="shared" si="13"/>
        <v>0</v>
      </c>
      <c r="F867">
        <f>COUNTIFS(Formulas!B$3:B$1000,'Stats for predictor'!B867,Formulas!C$3:C$1000,'Stats for predictor'!C867,Formulas!AC$3:AC$1000,4)</f>
        <v>0</v>
      </c>
      <c r="G867">
        <f>COUNTIFS(Formulas!B$3:B$1000,'Stats for predictor'!B867,Formulas!C$3:C$1000,'Stats for predictor'!C867,Formulas!AC$3:AC$1000,3)</f>
        <v>0</v>
      </c>
      <c r="H867">
        <f>COUNTIFS(Formulas!B$3:B$1000,'Stats for predictor'!B867,Formulas!C$3:C$1000,'Stats for predictor'!C867,Formulas!AC$3:AC$1000,2)</f>
        <v>0</v>
      </c>
      <c r="I867">
        <f>COUNTIFS(Formulas!B$3:B$1000,'Stats for predictor'!B867,Formulas!C$3:C$1000,'Stats for predictor'!C867,Formulas!AC$3:AC$1000,1)</f>
        <v>0</v>
      </c>
      <c r="J867">
        <f>COUNTIFS(Formulas!B$3:B$1000,'Stats for predictor'!B867,Formulas!C$3:C$1000,'Stats for predictor'!C867,Formulas!AC$3:AC$1000,0)</f>
        <v>888</v>
      </c>
      <c r="K867">
        <f>Formulas!P868</f>
        <v>0</v>
      </c>
      <c r="L867">
        <f>Formulas!R868</f>
        <v>0</v>
      </c>
      <c r="M867">
        <f>Formulas!T916</f>
        <v>0</v>
      </c>
      <c r="N867" s="15" t="e">
        <f>Formulas!V868</f>
        <v>#DIV/0!</v>
      </c>
      <c r="O867">
        <f>Formulas!U868</f>
        <v>0</v>
      </c>
      <c r="P867" s="15" t="e">
        <f>Formulas!W868</f>
        <v>#DIV/0!</v>
      </c>
    </row>
    <row r="868" spans="1:16">
      <c r="A868">
        <f>Formulas!A869</f>
        <v>0</v>
      </c>
      <c r="B868">
        <f>Formulas!B869</f>
        <v>0</v>
      </c>
      <c r="C868">
        <f>Formulas!C869</f>
        <v>0</v>
      </c>
      <c r="D868">
        <f>Formulas!AC869</f>
        <v>0</v>
      </c>
      <c r="E868">
        <f t="shared" si="13"/>
        <v>0</v>
      </c>
      <c r="F868">
        <f>COUNTIFS(Formulas!B$3:B$1000,'Stats for predictor'!B868,Formulas!C$3:C$1000,'Stats for predictor'!C868,Formulas!AC$3:AC$1000,4)</f>
        <v>0</v>
      </c>
      <c r="G868">
        <f>COUNTIFS(Formulas!B$3:B$1000,'Stats for predictor'!B868,Formulas!C$3:C$1000,'Stats for predictor'!C868,Formulas!AC$3:AC$1000,3)</f>
        <v>0</v>
      </c>
      <c r="H868">
        <f>COUNTIFS(Formulas!B$3:B$1000,'Stats for predictor'!B868,Formulas!C$3:C$1000,'Stats for predictor'!C868,Formulas!AC$3:AC$1000,2)</f>
        <v>0</v>
      </c>
      <c r="I868">
        <f>COUNTIFS(Formulas!B$3:B$1000,'Stats for predictor'!B868,Formulas!C$3:C$1000,'Stats for predictor'!C868,Formulas!AC$3:AC$1000,1)</f>
        <v>0</v>
      </c>
      <c r="J868">
        <f>COUNTIFS(Formulas!B$3:B$1000,'Stats for predictor'!B868,Formulas!C$3:C$1000,'Stats for predictor'!C868,Formulas!AC$3:AC$1000,0)</f>
        <v>888</v>
      </c>
      <c r="K868">
        <f>Formulas!P869</f>
        <v>0</v>
      </c>
      <c r="L868">
        <f>Formulas!R869</f>
        <v>0</v>
      </c>
      <c r="M868">
        <f>Formulas!T917</f>
        <v>0</v>
      </c>
      <c r="N868" s="15" t="e">
        <f>Formulas!V869</f>
        <v>#DIV/0!</v>
      </c>
      <c r="O868">
        <f>Formulas!U869</f>
        <v>0</v>
      </c>
      <c r="P868" s="15" t="e">
        <f>Formulas!W869</f>
        <v>#DIV/0!</v>
      </c>
    </row>
    <row r="869" spans="1:16">
      <c r="A869">
        <f>Formulas!A870</f>
        <v>0</v>
      </c>
      <c r="B869">
        <f>Formulas!B870</f>
        <v>0</v>
      </c>
      <c r="C869">
        <f>Formulas!C870</f>
        <v>0</v>
      </c>
      <c r="D869">
        <f>Formulas!AC870</f>
        <v>0</v>
      </c>
      <c r="E869">
        <f t="shared" si="13"/>
        <v>0</v>
      </c>
      <c r="F869">
        <f>COUNTIFS(Formulas!B$3:B$1000,'Stats for predictor'!B869,Formulas!C$3:C$1000,'Stats for predictor'!C869,Formulas!AC$3:AC$1000,4)</f>
        <v>0</v>
      </c>
      <c r="G869">
        <f>COUNTIFS(Formulas!B$3:B$1000,'Stats for predictor'!B869,Formulas!C$3:C$1000,'Stats for predictor'!C869,Formulas!AC$3:AC$1000,3)</f>
        <v>0</v>
      </c>
      <c r="H869">
        <f>COUNTIFS(Formulas!B$3:B$1000,'Stats for predictor'!B869,Formulas!C$3:C$1000,'Stats for predictor'!C869,Formulas!AC$3:AC$1000,2)</f>
        <v>0</v>
      </c>
      <c r="I869">
        <f>COUNTIFS(Formulas!B$3:B$1000,'Stats for predictor'!B869,Formulas!C$3:C$1000,'Stats for predictor'!C869,Formulas!AC$3:AC$1000,1)</f>
        <v>0</v>
      </c>
      <c r="J869">
        <f>COUNTIFS(Formulas!B$3:B$1000,'Stats for predictor'!B869,Formulas!C$3:C$1000,'Stats for predictor'!C869,Formulas!AC$3:AC$1000,0)</f>
        <v>888</v>
      </c>
      <c r="K869">
        <f>Formulas!P870</f>
        <v>0</v>
      </c>
      <c r="L869">
        <f>Formulas!R870</f>
        <v>0</v>
      </c>
      <c r="M869">
        <f>Formulas!T918</f>
        <v>0</v>
      </c>
      <c r="N869" s="15" t="e">
        <f>Formulas!V870</f>
        <v>#DIV/0!</v>
      </c>
      <c r="O869">
        <f>Formulas!U870</f>
        <v>0</v>
      </c>
      <c r="P869" s="15" t="e">
        <f>Formulas!W870</f>
        <v>#DIV/0!</v>
      </c>
    </row>
    <row r="870" spans="1:16">
      <c r="A870">
        <f>Formulas!A871</f>
        <v>0</v>
      </c>
      <c r="B870">
        <f>Formulas!B871</f>
        <v>0</v>
      </c>
      <c r="C870">
        <f>Formulas!C871</f>
        <v>0</v>
      </c>
      <c r="D870">
        <f>Formulas!AC871</f>
        <v>0</v>
      </c>
      <c r="E870">
        <f t="shared" si="13"/>
        <v>0</v>
      </c>
      <c r="F870">
        <f>COUNTIFS(Formulas!B$3:B$1000,'Stats for predictor'!B870,Formulas!C$3:C$1000,'Stats for predictor'!C870,Formulas!AC$3:AC$1000,4)</f>
        <v>0</v>
      </c>
      <c r="G870">
        <f>COUNTIFS(Formulas!B$3:B$1000,'Stats for predictor'!B870,Formulas!C$3:C$1000,'Stats for predictor'!C870,Formulas!AC$3:AC$1000,3)</f>
        <v>0</v>
      </c>
      <c r="H870">
        <f>COUNTIFS(Formulas!B$3:B$1000,'Stats for predictor'!B870,Formulas!C$3:C$1000,'Stats for predictor'!C870,Formulas!AC$3:AC$1000,2)</f>
        <v>0</v>
      </c>
      <c r="I870">
        <f>COUNTIFS(Formulas!B$3:B$1000,'Stats for predictor'!B870,Formulas!C$3:C$1000,'Stats for predictor'!C870,Formulas!AC$3:AC$1000,1)</f>
        <v>0</v>
      </c>
      <c r="J870">
        <f>COUNTIFS(Formulas!B$3:B$1000,'Stats for predictor'!B870,Formulas!C$3:C$1000,'Stats for predictor'!C870,Formulas!AC$3:AC$1000,0)</f>
        <v>888</v>
      </c>
      <c r="K870">
        <f>Formulas!P871</f>
        <v>0</v>
      </c>
      <c r="L870">
        <f>Formulas!R871</f>
        <v>0</v>
      </c>
      <c r="M870">
        <f>Formulas!T919</f>
        <v>0</v>
      </c>
      <c r="N870" s="15" t="e">
        <f>Formulas!V871</f>
        <v>#DIV/0!</v>
      </c>
      <c r="O870">
        <f>Formulas!U871</f>
        <v>0</v>
      </c>
      <c r="P870" s="15" t="e">
        <f>Formulas!W871</f>
        <v>#DIV/0!</v>
      </c>
    </row>
    <row r="871" spans="1:16">
      <c r="A871">
        <f>Formulas!A872</f>
        <v>0</v>
      </c>
      <c r="B871">
        <f>Formulas!B872</f>
        <v>0</v>
      </c>
      <c r="C871">
        <f>Formulas!C872</f>
        <v>0</v>
      </c>
      <c r="D871">
        <f>Formulas!AC872</f>
        <v>0</v>
      </c>
      <c r="E871">
        <f t="shared" si="13"/>
        <v>0</v>
      </c>
      <c r="F871">
        <f>COUNTIFS(Formulas!B$3:B$1000,'Stats for predictor'!B871,Formulas!C$3:C$1000,'Stats for predictor'!C871,Formulas!AC$3:AC$1000,4)</f>
        <v>0</v>
      </c>
      <c r="G871">
        <f>COUNTIFS(Formulas!B$3:B$1000,'Stats for predictor'!B871,Formulas!C$3:C$1000,'Stats for predictor'!C871,Formulas!AC$3:AC$1000,3)</f>
        <v>0</v>
      </c>
      <c r="H871">
        <f>COUNTIFS(Formulas!B$3:B$1000,'Stats for predictor'!B871,Formulas!C$3:C$1000,'Stats for predictor'!C871,Formulas!AC$3:AC$1000,2)</f>
        <v>0</v>
      </c>
      <c r="I871">
        <f>COUNTIFS(Formulas!B$3:B$1000,'Stats for predictor'!B871,Formulas!C$3:C$1000,'Stats for predictor'!C871,Formulas!AC$3:AC$1000,1)</f>
        <v>0</v>
      </c>
      <c r="J871">
        <f>COUNTIFS(Formulas!B$3:B$1000,'Stats for predictor'!B871,Formulas!C$3:C$1000,'Stats for predictor'!C871,Formulas!AC$3:AC$1000,0)</f>
        <v>888</v>
      </c>
      <c r="K871">
        <f>Formulas!P872</f>
        <v>0</v>
      </c>
      <c r="L871">
        <f>Formulas!R872</f>
        <v>0</v>
      </c>
      <c r="M871">
        <f>Formulas!T920</f>
        <v>0</v>
      </c>
      <c r="N871" s="15" t="e">
        <f>Formulas!V872</f>
        <v>#DIV/0!</v>
      </c>
      <c r="O871">
        <f>Formulas!U872</f>
        <v>0</v>
      </c>
      <c r="P871" s="15" t="e">
        <f>Formulas!W872</f>
        <v>#DIV/0!</v>
      </c>
    </row>
    <row r="872" spans="1:16">
      <c r="A872">
        <f>Formulas!A873</f>
        <v>0</v>
      </c>
      <c r="B872">
        <f>Formulas!B873</f>
        <v>0</v>
      </c>
      <c r="C872">
        <f>Formulas!C873</f>
        <v>0</v>
      </c>
      <c r="D872">
        <f>Formulas!AC873</f>
        <v>0</v>
      </c>
      <c r="E872">
        <f t="shared" si="13"/>
        <v>0</v>
      </c>
      <c r="F872">
        <f>COUNTIFS(Formulas!B$3:B$1000,'Stats for predictor'!B872,Formulas!C$3:C$1000,'Stats for predictor'!C872,Formulas!AC$3:AC$1000,4)</f>
        <v>0</v>
      </c>
      <c r="G872">
        <f>COUNTIFS(Formulas!B$3:B$1000,'Stats for predictor'!B872,Formulas!C$3:C$1000,'Stats for predictor'!C872,Formulas!AC$3:AC$1000,3)</f>
        <v>0</v>
      </c>
      <c r="H872">
        <f>COUNTIFS(Formulas!B$3:B$1000,'Stats for predictor'!B872,Formulas!C$3:C$1000,'Stats for predictor'!C872,Formulas!AC$3:AC$1000,2)</f>
        <v>0</v>
      </c>
      <c r="I872">
        <f>COUNTIFS(Formulas!B$3:B$1000,'Stats for predictor'!B872,Formulas!C$3:C$1000,'Stats for predictor'!C872,Formulas!AC$3:AC$1000,1)</f>
        <v>0</v>
      </c>
      <c r="J872">
        <f>COUNTIFS(Formulas!B$3:B$1000,'Stats for predictor'!B872,Formulas!C$3:C$1000,'Stats for predictor'!C872,Formulas!AC$3:AC$1000,0)</f>
        <v>888</v>
      </c>
      <c r="K872">
        <f>Formulas!P873</f>
        <v>0</v>
      </c>
      <c r="L872">
        <f>Formulas!R873</f>
        <v>0</v>
      </c>
      <c r="M872">
        <f>Formulas!T921</f>
        <v>0</v>
      </c>
      <c r="N872" s="15" t="e">
        <f>Formulas!V873</f>
        <v>#DIV/0!</v>
      </c>
      <c r="O872">
        <f>Formulas!U873</f>
        <v>0</v>
      </c>
      <c r="P872" s="15" t="e">
        <f>Formulas!W873</f>
        <v>#DIV/0!</v>
      </c>
    </row>
    <row r="873" spans="1:16">
      <c r="A873">
        <f>Formulas!A874</f>
        <v>0</v>
      </c>
      <c r="B873">
        <f>Formulas!B874</f>
        <v>0</v>
      </c>
      <c r="C873">
        <f>Formulas!C874</f>
        <v>0</v>
      </c>
      <c r="D873">
        <f>Formulas!AC874</f>
        <v>0</v>
      </c>
      <c r="E873">
        <f t="shared" si="13"/>
        <v>0</v>
      </c>
      <c r="F873">
        <f>COUNTIFS(Formulas!B$3:B$1000,'Stats for predictor'!B873,Formulas!C$3:C$1000,'Stats for predictor'!C873,Formulas!AC$3:AC$1000,4)</f>
        <v>0</v>
      </c>
      <c r="G873">
        <f>COUNTIFS(Formulas!B$3:B$1000,'Stats for predictor'!B873,Formulas!C$3:C$1000,'Stats for predictor'!C873,Formulas!AC$3:AC$1000,3)</f>
        <v>0</v>
      </c>
      <c r="H873">
        <f>COUNTIFS(Formulas!B$3:B$1000,'Stats for predictor'!B873,Formulas!C$3:C$1000,'Stats for predictor'!C873,Formulas!AC$3:AC$1000,2)</f>
        <v>0</v>
      </c>
      <c r="I873">
        <f>COUNTIFS(Formulas!B$3:B$1000,'Stats for predictor'!B873,Formulas!C$3:C$1000,'Stats for predictor'!C873,Formulas!AC$3:AC$1000,1)</f>
        <v>0</v>
      </c>
      <c r="J873">
        <f>COUNTIFS(Formulas!B$3:B$1000,'Stats for predictor'!B873,Formulas!C$3:C$1000,'Stats for predictor'!C873,Formulas!AC$3:AC$1000,0)</f>
        <v>888</v>
      </c>
      <c r="K873">
        <f>Formulas!P874</f>
        <v>0</v>
      </c>
      <c r="L873">
        <f>Formulas!R874</f>
        <v>0</v>
      </c>
      <c r="M873">
        <f>Formulas!T922</f>
        <v>0</v>
      </c>
      <c r="N873" s="15" t="e">
        <f>Formulas!V874</f>
        <v>#DIV/0!</v>
      </c>
      <c r="O873">
        <f>Formulas!U874</f>
        <v>0</v>
      </c>
      <c r="P873" s="15" t="e">
        <f>Formulas!W874</f>
        <v>#DIV/0!</v>
      </c>
    </row>
    <row r="874" spans="1:16">
      <c r="A874">
        <f>Formulas!A875</f>
        <v>0</v>
      </c>
      <c r="B874">
        <f>Formulas!B875</f>
        <v>0</v>
      </c>
      <c r="C874">
        <f>Formulas!C875</f>
        <v>0</v>
      </c>
      <c r="D874">
        <f>Formulas!AC875</f>
        <v>0</v>
      </c>
      <c r="E874">
        <f t="shared" si="13"/>
        <v>0</v>
      </c>
      <c r="F874">
        <f>COUNTIFS(Formulas!B$3:B$1000,'Stats for predictor'!B874,Formulas!C$3:C$1000,'Stats for predictor'!C874,Formulas!AC$3:AC$1000,4)</f>
        <v>0</v>
      </c>
      <c r="G874">
        <f>COUNTIFS(Formulas!B$3:B$1000,'Stats for predictor'!B874,Formulas!C$3:C$1000,'Stats for predictor'!C874,Formulas!AC$3:AC$1000,3)</f>
        <v>0</v>
      </c>
      <c r="H874">
        <f>COUNTIFS(Formulas!B$3:B$1000,'Stats for predictor'!B874,Formulas!C$3:C$1000,'Stats for predictor'!C874,Formulas!AC$3:AC$1000,2)</f>
        <v>0</v>
      </c>
      <c r="I874">
        <f>COUNTIFS(Formulas!B$3:B$1000,'Stats for predictor'!B874,Formulas!C$3:C$1000,'Stats for predictor'!C874,Formulas!AC$3:AC$1000,1)</f>
        <v>0</v>
      </c>
      <c r="J874">
        <f>COUNTIFS(Formulas!B$3:B$1000,'Stats for predictor'!B874,Formulas!C$3:C$1000,'Stats for predictor'!C874,Formulas!AC$3:AC$1000,0)</f>
        <v>888</v>
      </c>
      <c r="K874">
        <f>Formulas!P875</f>
        <v>0</v>
      </c>
      <c r="L874">
        <f>Formulas!R875</f>
        <v>0</v>
      </c>
      <c r="M874">
        <f>Formulas!T923</f>
        <v>0</v>
      </c>
      <c r="N874" s="15" t="e">
        <f>Formulas!V875</f>
        <v>#DIV/0!</v>
      </c>
      <c r="O874">
        <f>Formulas!U875</f>
        <v>0</v>
      </c>
      <c r="P874" s="15" t="e">
        <f>Formulas!W875</f>
        <v>#DIV/0!</v>
      </c>
    </row>
    <row r="875" spans="1:16">
      <c r="A875">
        <f>Formulas!A876</f>
        <v>0</v>
      </c>
      <c r="B875">
        <f>Formulas!B876</f>
        <v>0</v>
      </c>
      <c r="C875">
        <f>Formulas!C876</f>
        <v>0</v>
      </c>
      <c r="D875">
        <f>Formulas!AC876</f>
        <v>0</v>
      </c>
      <c r="E875">
        <f t="shared" si="13"/>
        <v>0</v>
      </c>
      <c r="F875">
        <f>COUNTIFS(Formulas!B$3:B$1000,'Stats for predictor'!B875,Formulas!C$3:C$1000,'Stats for predictor'!C875,Formulas!AC$3:AC$1000,4)</f>
        <v>0</v>
      </c>
      <c r="G875">
        <f>COUNTIFS(Formulas!B$3:B$1000,'Stats for predictor'!B875,Formulas!C$3:C$1000,'Stats for predictor'!C875,Formulas!AC$3:AC$1000,3)</f>
        <v>0</v>
      </c>
      <c r="H875">
        <f>COUNTIFS(Formulas!B$3:B$1000,'Stats for predictor'!B875,Formulas!C$3:C$1000,'Stats for predictor'!C875,Formulas!AC$3:AC$1000,2)</f>
        <v>0</v>
      </c>
      <c r="I875">
        <f>COUNTIFS(Formulas!B$3:B$1000,'Stats for predictor'!B875,Formulas!C$3:C$1000,'Stats for predictor'!C875,Formulas!AC$3:AC$1000,1)</f>
        <v>0</v>
      </c>
      <c r="J875">
        <f>COUNTIFS(Formulas!B$3:B$1000,'Stats for predictor'!B875,Formulas!C$3:C$1000,'Stats for predictor'!C875,Formulas!AC$3:AC$1000,0)</f>
        <v>888</v>
      </c>
      <c r="K875">
        <f>Formulas!P876</f>
        <v>0</v>
      </c>
      <c r="L875">
        <f>Formulas!R876</f>
        <v>0</v>
      </c>
      <c r="M875">
        <f>Formulas!T924</f>
        <v>0</v>
      </c>
      <c r="N875" s="15" t="e">
        <f>Formulas!V876</f>
        <v>#DIV/0!</v>
      </c>
      <c r="O875">
        <f>Formulas!U876</f>
        <v>0</v>
      </c>
      <c r="P875" s="15" t="e">
        <f>Formulas!W876</f>
        <v>#DIV/0!</v>
      </c>
    </row>
    <row r="876" spans="1:16">
      <c r="A876">
        <f>Formulas!A877</f>
        <v>0</v>
      </c>
      <c r="B876">
        <f>Formulas!B877</f>
        <v>0</v>
      </c>
      <c r="C876">
        <f>Formulas!C877</f>
        <v>0</v>
      </c>
      <c r="D876">
        <f>Formulas!AC877</f>
        <v>0</v>
      </c>
      <c r="E876">
        <f t="shared" si="13"/>
        <v>0</v>
      </c>
      <c r="F876">
        <f>COUNTIFS(Formulas!B$3:B$1000,'Stats for predictor'!B876,Formulas!C$3:C$1000,'Stats for predictor'!C876,Formulas!AC$3:AC$1000,4)</f>
        <v>0</v>
      </c>
      <c r="G876">
        <f>COUNTIFS(Formulas!B$3:B$1000,'Stats for predictor'!B876,Formulas!C$3:C$1000,'Stats for predictor'!C876,Formulas!AC$3:AC$1000,3)</f>
        <v>0</v>
      </c>
      <c r="H876">
        <f>COUNTIFS(Formulas!B$3:B$1000,'Stats for predictor'!B876,Formulas!C$3:C$1000,'Stats for predictor'!C876,Formulas!AC$3:AC$1000,2)</f>
        <v>0</v>
      </c>
      <c r="I876">
        <f>COUNTIFS(Formulas!B$3:B$1000,'Stats for predictor'!B876,Formulas!C$3:C$1000,'Stats for predictor'!C876,Formulas!AC$3:AC$1000,1)</f>
        <v>0</v>
      </c>
      <c r="J876">
        <f>COUNTIFS(Formulas!B$3:B$1000,'Stats for predictor'!B876,Formulas!C$3:C$1000,'Stats for predictor'!C876,Formulas!AC$3:AC$1000,0)</f>
        <v>888</v>
      </c>
      <c r="K876">
        <f>Formulas!P877</f>
        <v>0</v>
      </c>
      <c r="L876">
        <f>Formulas!R877</f>
        <v>0</v>
      </c>
      <c r="M876">
        <f>Formulas!T925</f>
        <v>0</v>
      </c>
      <c r="N876" s="15" t="e">
        <f>Formulas!V877</f>
        <v>#DIV/0!</v>
      </c>
      <c r="O876">
        <f>Formulas!U877</f>
        <v>0</v>
      </c>
      <c r="P876" s="15" t="e">
        <f>Formulas!W877</f>
        <v>#DIV/0!</v>
      </c>
    </row>
    <row r="877" spans="1:16">
      <c r="A877">
        <f>Formulas!A878</f>
        <v>0</v>
      </c>
      <c r="B877">
        <f>Formulas!B878</f>
        <v>0</v>
      </c>
      <c r="C877">
        <f>Formulas!C878</f>
        <v>0</v>
      </c>
      <c r="D877">
        <f>Formulas!AC878</f>
        <v>0</v>
      </c>
      <c r="E877">
        <f t="shared" si="13"/>
        <v>0</v>
      </c>
      <c r="F877">
        <f>COUNTIFS(Formulas!B$3:B$1000,'Stats for predictor'!B877,Formulas!C$3:C$1000,'Stats for predictor'!C877,Formulas!AC$3:AC$1000,4)</f>
        <v>0</v>
      </c>
      <c r="G877">
        <f>COUNTIFS(Formulas!B$3:B$1000,'Stats for predictor'!B877,Formulas!C$3:C$1000,'Stats for predictor'!C877,Formulas!AC$3:AC$1000,3)</f>
        <v>0</v>
      </c>
      <c r="H877">
        <f>COUNTIFS(Formulas!B$3:B$1000,'Stats for predictor'!B877,Formulas!C$3:C$1000,'Stats for predictor'!C877,Formulas!AC$3:AC$1000,2)</f>
        <v>0</v>
      </c>
      <c r="I877">
        <f>COUNTIFS(Formulas!B$3:B$1000,'Stats for predictor'!B877,Formulas!C$3:C$1000,'Stats for predictor'!C877,Formulas!AC$3:AC$1000,1)</f>
        <v>0</v>
      </c>
      <c r="J877">
        <f>COUNTIFS(Formulas!B$3:B$1000,'Stats for predictor'!B877,Formulas!C$3:C$1000,'Stats for predictor'!C877,Formulas!AC$3:AC$1000,0)</f>
        <v>888</v>
      </c>
      <c r="K877">
        <f>Formulas!P878</f>
        <v>0</v>
      </c>
      <c r="L877">
        <f>Formulas!R878</f>
        <v>0</v>
      </c>
      <c r="M877">
        <f>Formulas!T926</f>
        <v>0</v>
      </c>
      <c r="N877" s="15" t="e">
        <f>Formulas!V878</f>
        <v>#DIV/0!</v>
      </c>
      <c r="O877">
        <f>Formulas!U878</f>
        <v>0</v>
      </c>
      <c r="P877" s="15" t="e">
        <f>Formulas!W878</f>
        <v>#DIV/0!</v>
      </c>
    </row>
    <row r="878" spans="1:16">
      <c r="A878">
        <f>Formulas!A879</f>
        <v>0</v>
      </c>
      <c r="B878">
        <f>Formulas!B879</f>
        <v>0</v>
      </c>
      <c r="C878">
        <f>Formulas!C879</f>
        <v>0</v>
      </c>
      <c r="D878">
        <f>Formulas!AC879</f>
        <v>0</v>
      </c>
      <c r="E878">
        <f t="shared" si="13"/>
        <v>0</v>
      </c>
      <c r="F878">
        <f>COUNTIFS(Formulas!B$3:B$1000,'Stats for predictor'!B878,Formulas!C$3:C$1000,'Stats for predictor'!C878,Formulas!AC$3:AC$1000,4)</f>
        <v>0</v>
      </c>
      <c r="G878">
        <f>COUNTIFS(Formulas!B$3:B$1000,'Stats for predictor'!B878,Formulas!C$3:C$1000,'Stats for predictor'!C878,Formulas!AC$3:AC$1000,3)</f>
        <v>0</v>
      </c>
      <c r="H878">
        <f>COUNTIFS(Formulas!B$3:B$1000,'Stats for predictor'!B878,Formulas!C$3:C$1000,'Stats for predictor'!C878,Formulas!AC$3:AC$1000,2)</f>
        <v>0</v>
      </c>
      <c r="I878">
        <f>COUNTIFS(Formulas!B$3:B$1000,'Stats for predictor'!B878,Formulas!C$3:C$1000,'Stats for predictor'!C878,Formulas!AC$3:AC$1000,1)</f>
        <v>0</v>
      </c>
      <c r="J878">
        <f>COUNTIFS(Formulas!B$3:B$1000,'Stats for predictor'!B878,Formulas!C$3:C$1000,'Stats for predictor'!C878,Formulas!AC$3:AC$1000,0)</f>
        <v>888</v>
      </c>
      <c r="K878">
        <f>Formulas!P879</f>
        <v>0</v>
      </c>
      <c r="L878">
        <f>Formulas!R879</f>
        <v>0</v>
      </c>
      <c r="M878">
        <f>Formulas!T927</f>
        <v>0</v>
      </c>
      <c r="N878" s="15" t="e">
        <f>Formulas!V879</f>
        <v>#DIV/0!</v>
      </c>
      <c r="O878">
        <f>Formulas!U879</f>
        <v>0</v>
      </c>
      <c r="P878" s="15" t="e">
        <f>Formulas!W879</f>
        <v>#DIV/0!</v>
      </c>
    </row>
    <row r="879" spans="1:16">
      <c r="A879">
        <f>Formulas!A880</f>
        <v>0</v>
      </c>
      <c r="B879">
        <f>Formulas!B880</f>
        <v>0</v>
      </c>
      <c r="C879">
        <f>Formulas!C880</f>
        <v>0</v>
      </c>
      <c r="D879">
        <f>Formulas!AC880</f>
        <v>0</v>
      </c>
      <c r="E879">
        <f t="shared" si="13"/>
        <v>0</v>
      </c>
      <c r="F879">
        <f>COUNTIFS(Formulas!B$3:B$1000,'Stats for predictor'!B879,Formulas!C$3:C$1000,'Stats for predictor'!C879,Formulas!AC$3:AC$1000,4)</f>
        <v>0</v>
      </c>
      <c r="G879">
        <f>COUNTIFS(Formulas!B$3:B$1000,'Stats for predictor'!B879,Formulas!C$3:C$1000,'Stats for predictor'!C879,Formulas!AC$3:AC$1000,3)</f>
        <v>0</v>
      </c>
      <c r="H879">
        <f>COUNTIFS(Formulas!B$3:B$1000,'Stats for predictor'!B879,Formulas!C$3:C$1000,'Stats for predictor'!C879,Formulas!AC$3:AC$1000,2)</f>
        <v>0</v>
      </c>
      <c r="I879">
        <f>COUNTIFS(Formulas!B$3:B$1000,'Stats for predictor'!B879,Formulas!C$3:C$1000,'Stats for predictor'!C879,Formulas!AC$3:AC$1000,1)</f>
        <v>0</v>
      </c>
      <c r="J879">
        <f>COUNTIFS(Formulas!B$3:B$1000,'Stats for predictor'!B879,Formulas!C$3:C$1000,'Stats for predictor'!C879,Formulas!AC$3:AC$1000,0)</f>
        <v>888</v>
      </c>
      <c r="K879">
        <f>Formulas!P880</f>
        <v>0</v>
      </c>
      <c r="L879">
        <f>Formulas!R880</f>
        <v>0</v>
      </c>
      <c r="M879">
        <f>Formulas!T928</f>
        <v>0</v>
      </c>
      <c r="N879" s="15" t="e">
        <f>Formulas!V880</f>
        <v>#DIV/0!</v>
      </c>
      <c r="O879">
        <f>Formulas!U880</f>
        <v>0</v>
      </c>
      <c r="P879" s="15" t="e">
        <f>Formulas!W880</f>
        <v>#DIV/0!</v>
      </c>
    </row>
    <row r="880" spans="1:16">
      <c r="A880">
        <f>Formulas!A881</f>
        <v>0</v>
      </c>
      <c r="B880">
        <f>Formulas!B881</f>
        <v>0</v>
      </c>
      <c r="C880">
        <f>Formulas!C881</f>
        <v>0</v>
      </c>
      <c r="D880">
        <f>Formulas!AC881</f>
        <v>0</v>
      </c>
      <c r="E880">
        <f t="shared" si="13"/>
        <v>0</v>
      </c>
      <c r="F880">
        <f>COUNTIFS(Formulas!B$3:B$1000,'Stats for predictor'!B880,Formulas!C$3:C$1000,'Stats for predictor'!C880,Formulas!AC$3:AC$1000,4)</f>
        <v>0</v>
      </c>
      <c r="G880">
        <f>COUNTIFS(Formulas!B$3:B$1000,'Stats for predictor'!B880,Formulas!C$3:C$1000,'Stats for predictor'!C880,Formulas!AC$3:AC$1000,3)</f>
        <v>0</v>
      </c>
      <c r="H880">
        <f>COUNTIFS(Formulas!B$3:B$1000,'Stats for predictor'!B880,Formulas!C$3:C$1000,'Stats for predictor'!C880,Formulas!AC$3:AC$1000,2)</f>
        <v>0</v>
      </c>
      <c r="I880">
        <f>COUNTIFS(Formulas!B$3:B$1000,'Stats for predictor'!B880,Formulas!C$3:C$1000,'Stats for predictor'!C880,Formulas!AC$3:AC$1000,1)</f>
        <v>0</v>
      </c>
      <c r="J880">
        <f>COUNTIFS(Formulas!B$3:B$1000,'Stats for predictor'!B880,Formulas!C$3:C$1000,'Stats for predictor'!C880,Formulas!AC$3:AC$1000,0)</f>
        <v>888</v>
      </c>
      <c r="K880">
        <f>Formulas!P881</f>
        <v>0</v>
      </c>
      <c r="L880">
        <f>Formulas!R881</f>
        <v>0</v>
      </c>
      <c r="M880">
        <f>Formulas!T929</f>
        <v>0</v>
      </c>
      <c r="N880" s="15" t="e">
        <f>Formulas!V881</f>
        <v>#DIV/0!</v>
      </c>
      <c r="O880">
        <f>Formulas!U881</f>
        <v>0</v>
      </c>
      <c r="P880" s="15" t="e">
        <f>Formulas!W881</f>
        <v>#DIV/0!</v>
      </c>
    </row>
    <row r="881" spans="1:16">
      <c r="A881">
        <f>Formulas!A882</f>
        <v>0</v>
      </c>
      <c r="B881">
        <f>Formulas!B882</f>
        <v>0</v>
      </c>
      <c r="C881">
        <f>Formulas!C882</f>
        <v>0</v>
      </c>
      <c r="D881">
        <f>Formulas!AC882</f>
        <v>0</v>
      </c>
      <c r="E881">
        <f t="shared" si="13"/>
        <v>0</v>
      </c>
      <c r="F881">
        <f>COUNTIFS(Formulas!B$3:B$1000,'Stats for predictor'!B881,Formulas!C$3:C$1000,'Stats for predictor'!C881,Formulas!AC$3:AC$1000,4)</f>
        <v>0</v>
      </c>
      <c r="G881">
        <f>COUNTIFS(Formulas!B$3:B$1000,'Stats for predictor'!B881,Formulas!C$3:C$1000,'Stats for predictor'!C881,Formulas!AC$3:AC$1000,3)</f>
        <v>0</v>
      </c>
      <c r="H881">
        <f>COUNTIFS(Formulas!B$3:B$1000,'Stats for predictor'!B881,Formulas!C$3:C$1000,'Stats for predictor'!C881,Formulas!AC$3:AC$1000,2)</f>
        <v>0</v>
      </c>
      <c r="I881">
        <f>COUNTIFS(Formulas!B$3:B$1000,'Stats for predictor'!B881,Formulas!C$3:C$1000,'Stats for predictor'!C881,Formulas!AC$3:AC$1000,1)</f>
        <v>0</v>
      </c>
      <c r="J881">
        <f>COUNTIFS(Formulas!B$3:B$1000,'Stats for predictor'!B881,Formulas!C$3:C$1000,'Stats for predictor'!C881,Formulas!AC$3:AC$1000,0)</f>
        <v>888</v>
      </c>
      <c r="K881">
        <f>Formulas!P882</f>
        <v>0</v>
      </c>
      <c r="L881">
        <f>Formulas!R882</f>
        <v>0</v>
      </c>
      <c r="M881">
        <f>Formulas!T930</f>
        <v>0</v>
      </c>
      <c r="N881" s="15" t="e">
        <f>Formulas!V882</f>
        <v>#DIV/0!</v>
      </c>
      <c r="O881">
        <f>Formulas!U882</f>
        <v>0</v>
      </c>
      <c r="P881" s="15" t="e">
        <f>Formulas!W882</f>
        <v>#DIV/0!</v>
      </c>
    </row>
    <row r="882" spans="1:16">
      <c r="A882">
        <f>Formulas!A883</f>
        <v>0</v>
      </c>
      <c r="B882">
        <f>Formulas!B883</f>
        <v>0</v>
      </c>
      <c r="C882">
        <f>Formulas!C883</f>
        <v>0</v>
      </c>
      <c r="D882">
        <f>Formulas!AC883</f>
        <v>0</v>
      </c>
      <c r="E882">
        <f t="shared" si="13"/>
        <v>0</v>
      </c>
      <c r="F882">
        <f>COUNTIFS(Formulas!B$3:B$1000,'Stats for predictor'!B882,Formulas!C$3:C$1000,'Stats for predictor'!C882,Formulas!AC$3:AC$1000,4)</f>
        <v>0</v>
      </c>
      <c r="G882">
        <f>COUNTIFS(Formulas!B$3:B$1000,'Stats for predictor'!B882,Formulas!C$3:C$1000,'Stats for predictor'!C882,Formulas!AC$3:AC$1000,3)</f>
        <v>0</v>
      </c>
      <c r="H882">
        <f>COUNTIFS(Formulas!B$3:B$1000,'Stats for predictor'!B882,Formulas!C$3:C$1000,'Stats for predictor'!C882,Formulas!AC$3:AC$1000,2)</f>
        <v>0</v>
      </c>
      <c r="I882">
        <f>COUNTIFS(Formulas!B$3:B$1000,'Stats for predictor'!B882,Formulas!C$3:C$1000,'Stats for predictor'!C882,Formulas!AC$3:AC$1000,1)</f>
        <v>0</v>
      </c>
      <c r="J882">
        <f>COUNTIFS(Formulas!B$3:B$1000,'Stats for predictor'!B882,Formulas!C$3:C$1000,'Stats for predictor'!C882,Formulas!AC$3:AC$1000,0)</f>
        <v>888</v>
      </c>
      <c r="K882">
        <f>Formulas!P883</f>
        <v>0</v>
      </c>
      <c r="L882">
        <f>Formulas!R883</f>
        <v>0</v>
      </c>
      <c r="M882">
        <f>Formulas!T931</f>
        <v>0</v>
      </c>
      <c r="N882" s="15" t="e">
        <f>Formulas!V883</f>
        <v>#DIV/0!</v>
      </c>
      <c r="O882">
        <f>Formulas!U883</f>
        <v>0</v>
      </c>
      <c r="P882" s="15" t="e">
        <f>Formulas!W883</f>
        <v>#DIV/0!</v>
      </c>
    </row>
    <row r="883" spans="1:16">
      <c r="A883">
        <f>Formulas!A884</f>
        <v>0</v>
      </c>
      <c r="B883">
        <f>Formulas!B884</f>
        <v>0</v>
      </c>
      <c r="C883">
        <f>Formulas!C884</f>
        <v>0</v>
      </c>
      <c r="D883">
        <f>Formulas!AC884</f>
        <v>0</v>
      </c>
      <c r="E883">
        <f t="shared" si="13"/>
        <v>0</v>
      </c>
      <c r="F883">
        <f>COUNTIFS(Formulas!B$3:B$1000,'Stats for predictor'!B883,Formulas!C$3:C$1000,'Stats for predictor'!C883,Formulas!AC$3:AC$1000,4)</f>
        <v>0</v>
      </c>
      <c r="G883">
        <f>COUNTIFS(Formulas!B$3:B$1000,'Stats for predictor'!B883,Formulas!C$3:C$1000,'Stats for predictor'!C883,Formulas!AC$3:AC$1000,3)</f>
        <v>0</v>
      </c>
      <c r="H883">
        <f>COUNTIFS(Formulas!B$3:B$1000,'Stats for predictor'!B883,Formulas!C$3:C$1000,'Stats for predictor'!C883,Formulas!AC$3:AC$1000,2)</f>
        <v>0</v>
      </c>
      <c r="I883">
        <f>COUNTIFS(Formulas!B$3:B$1000,'Stats for predictor'!B883,Formulas!C$3:C$1000,'Stats for predictor'!C883,Formulas!AC$3:AC$1000,1)</f>
        <v>0</v>
      </c>
      <c r="J883">
        <f>COUNTIFS(Formulas!B$3:B$1000,'Stats for predictor'!B883,Formulas!C$3:C$1000,'Stats for predictor'!C883,Formulas!AC$3:AC$1000,0)</f>
        <v>888</v>
      </c>
      <c r="K883">
        <f>Formulas!P884</f>
        <v>0</v>
      </c>
      <c r="L883">
        <f>Formulas!R884</f>
        <v>0</v>
      </c>
      <c r="M883">
        <f>Formulas!T932</f>
        <v>0</v>
      </c>
      <c r="N883" s="15" t="e">
        <f>Formulas!V884</f>
        <v>#DIV/0!</v>
      </c>
      <c r="O883">
        <f>Formulas!U884</f>
        <v>0</v>
      </c>
      <c r="P883" s="15" t="e">
        <f>Formulas!W884</f>
        <v>#DIV/0!</v>
      </c>
    </row>
    <row r="884" spans="1:16">
      <c r="A884">
        <f>Formulas!A885</f>
        <v>0</v>
      </c>
      <c r="B884">
        <f>Formulas!B885</f>
        <v>0</v>
      </c>
      <c r="C884">
        <f>Formulas!C885</f>
        <v>0</v>
      </c>
      <c r="D884">
        <f>Formulas!AC885</f>
        <v>0</v>
      </c>
      <c r="E884">
        <f t="shared" si="13"/>
        <v>0</v>
      </c>
      <c r="F884">
        <f>COUNTIFS(Formulas!B$3:B$1000,'Stats for predictor'!B884,Formulas!C$3:C$1000,'Stats for predictor'!C884,Formulas!AC$3:AC$1000,4)</f>
        <v>0</v>
      </c>
      <c r="G884">
        <f>COUNTIFS(Formulas!B$3:B$1000,'Stats for predictor'!B884,Formulas!C$3:C$1000,'Stats for predictor'!C884,Formulas!AC$3:AC$1000,3)</f>
        <v>0</v>
      </c>
      <c r="H884">
        <f>COUNTIFS(Formulas!B$3:B$1000,'Stats for predictor'!B884,Formulas!C$3:C$1000,'Stats for predictor'!C884,Formulas!AC$3:AC$1000,2)</f>
        <v>0</v>
      </c>
      <c r="I884">
        <f>COUNTIFS(Formulas!B$3:B$1000,'Stats for predictor'!B884,Formulas!C$3:C$1000,'Stats for predictor'!C884,Formulas!AC$3:AC$1000,1)</f>
        <v>0</v>
      </c>
      <c r="J884">
        <f>COUNTIFS(Formulas!B$3:B$1000,'Stats for predictor'!B884,Formulas!C$3:C$1000,'Stats for predictor'!C884,Formulas!AC$3:AC$1000,0)</f>
        <v>888</v>
      </c>
      <c r="K884">
        <f>Formulas!P885</f>
        <v>0</v>
      </c>
      <c r="L884">
        <f>Formulas!R885</f>
        <v>0</v>
      </c>
      <c r="M884">
        <f>Formulas!T933</f>
        <v>0</v>
      </c>
      <c r="N884" s="15" t="e">
        <f>Formulas!V885</f>
        <v>#DIV/0!</v>
      </c>
      <c r="O884">
        <f>Formulas!U885</f>
        <v>0</v>
      </c>
      <c r="P884" s="15" t="e">
        <f>Formulas!W885</f>
        <v>#DIV/0!</v>
      </c>
    </row>
    <row r="885" spans="1:16">
      <c r="A885">
        <f>Formulas!A886</f>
        <v>0</v>
      </c>
      <c r="B885">
        <f>Formulas!B886</f>
        <v>0</v>
      </c>
      <c r="C885">
        <f>Formulas!C886</f>
        <v>0</v>
      </c>
      <c r="D885">
        <f>Formulas!AC886</f>
        <v>0</v>
      </c>
      <c r="E885">
        <f t="shared" si="13"/>
        <v>0</v>
      </c>
      <c r="F885">
        <f>COUNTIFS(Formulas!B$3:B$1000,'Stats for predictor'!B885,Formulas!C$3:C$1000,'Stats for predictor'!C885,Formulas!AC$3:AC$1000,4)</f>
        <v>0</v>
      </c>
      <c r="G885">
        <f>COUNTIFS(Formulas!B$3:B$1000,'Stats for predictor'!B885,Formulas!C$3:C$1000,'Stats for predictor'!C885,Formulas!AC$3:AC$1000,3)</f>
        <v>0</v>
      </c>
      <c r="H885">
        <f>COUNTIFS(Formulas!B$3:B$1000,'Stats for predictor'!B885,Formulas!C$3:C$1000,'Stats for predictor'!C885,Formulas!AC$3:AC$1000,2)</f>
        <v>0</v>
      </c>
      <c r="I885">
        <f>COUNTIFS(Formulas!B$3:B$1000,'Stats for predictor'!B885,Formulas!C$3:C$1000,'Stats for predictor'!C885,Formulas!AC$3:AC$1000,1)</f>
        <v>0</v>
      </c>
      <c r="J885">
        <f>COUNTIFS(Formulas!B$3:B$1000,'Stats for predictor'!B885,Formulas!C$3:C$1000,'Stats for predictor'!C885,Formulas!AC$3:AC$1000,0)</f>
        <v>888</v>
      </c>
      <c r="K885">
        <f>Formulas!P886</f>
        <v>0</v>
      </c>
      <c r="L885">
        <f>Formulas!R886</f>
        <v>0</v>
      </c>
      <c r="M885">
        <f>Formulas!T934</f>
        <v>0</v>
      </c>
      <c r="N885" s="15" t="e">
        <f>Formulas!V886</f>
        <v>#DIV/0!</v>
      </c>
      <c r="O885">
        <f>Formulas!U886</f>
        <v>0</v>
      </c>
      <c r="P885" s="15" t="e">
        <f>Formulas!W886</f>
        <v>#DIV/0!</v>
      </c>
    </row>
    <row r="886" spans="1:16">
      <c r="A886">
        <f>Formulas!A887</f>
        <v>0</v>
      </c>
      <c r="B886">
        <f>Formulas!B887</f>
        <v>0</v>
      </c>
      <c r="C886">
        <f>Formulas!C887</f>
        <v>0</v>
      </c>
      <c r="D886">
        <f>Formulas!AC887</f>
        <v>0</v>
      </c>
      <c r="E886">
        <f t="shared" si="13"/>
        <v>0</v>
      </c>
      <c r="F886">
        <f>COUNTIFS(Formulas!B$3:B$1000,'Stats for predictor'!B886,Formulas!C$3:C$1000,'Stats for predictor'!C886,Formulas!AC$3:AC$1000,4)</f>
        <v>0</v>
      </c>
      <c r="G886">
        <f>COUNTIFS(Formulas!B$3:B$1000,'Stats for predictor'!B886,Formulas!C$3:C$1000,'Stats for predictor'!C886,Formulas!AC$3:AC$1000,3)</f>
        <v>0</v>
      </c>
      <c r="H886">
        <f>COUNTIFS(Formulas!B$3:B$1000,'Stats for predictor'!B886,Formulas!C$3:C$1000,'Stats for predictor'!C886,Formulas!AC$3:AC$1000,2)</f>
        <v>0</v>
      </c>
      <c r="I886">
        <f>COUNTIFS(Formulas!B$3:B$1000,'Stats for predictor'!B886,Formulas!C$3:C$1000,'Stats for predictor'!C886,Formulas!AC$3:AC$1000,1)</f>
        <v>0</v>
      </c>
      <c r="J886">
        <f>COUNTIFS(Formulas!B$3:B$1000,'Stats for predictor'!B886,Formulas!C$3:C$1000,'Stats for predictor'!C886,Formulas!AC$3:AC$1000,0)</f>
        <v>888</v>
      </c>
      <c r="K886">
        <f>Formulas!P887</f>
        <v>0</v>
      </c>
      <c r="L886">
        <f>Formulas!R887</f>
        <v>0</v>
      </c>
      <c r="M886">
        <f>Formulas!T935</f>
        <v>0</v>
      </c>
      <c r="N886" s="15" t="e">
        <f>Formulas!V887</f>
        <v>#DIV/0!</v>
      </c>
      <c r="O886">
        <f>Formulas!U887</f>
        <v>0</v>
      </c>
      <c r="P886" s="15" t="e">
        <f>Formulas!W887</f>
        <v>#DIV/0!</v>
      </c>
    </row>
    <row r="887" spans="1:16">
      <c r="A887">
        <f>Formulas!A888</f>
        <v>0</v>
      </c>
      <c r="B887">
        <f>Formulas!B888</f>
        <v>0</v>
      </c>
      <c r="C887">
        <f>Formulas!C888</f>
        <v>0</v>
      </c>
      <c r="D887">
        <f>Formulas!AC888</f>
        <v>0</v>
      </c>
      <c r="E887">
        <f t="shared" si="13"/>
        <v>0</v>
      </c>
      <c r="F887">
        <f>COUNTIFS(Formulas!B$3:B$1000,'Stats for predictor'!B887,Formulas!C$3:C$1000,'Stats for predictor'!C887,Formulas!AC$3:AC$1000,4)</f>
        <v>0</v>
      </c>
      <c r="G887">
        <f>COUNTIFS(Formulas!B$3:B$1000,'Stats for predictor'!B887,Formulas!C$3:C$1000,'Stats for predictor'!C887,Formulas!AC$3:AC$1000,3)</f>
        <v>0</v>
      </c>
      <c r="H887">
        <f>COUNTIFS(Formulas!B$3:B$1000,'Stats for predictor'!B887,Formulas!C$3:C$1000,'Stats for predictor'!C887,Formulas!AC$3:AC$1000,2)</f>
        <v>0</v>
      </c>
      <c r="I887">
        <f>COUNTIFS(Formulas!B$3:B$1000,'Stats for predictor'!B887,Formulas!C$3:C$1000,'Stats for predictor'!C887,Formulas!AC$3:AC$1000,1)</f>
        <v>0</v>
      </c>
      <c r="J887">
        <f>COUNTIFS(Formulas!B$3:B$1000,'Stats for predictor'!B887,Formulas!C$3:C$1000,'Stats for predictor'!C887,Formulas!AC$3:AC$1000,0)</f>
        <v>888</v>
      </c>
      <c r="K887">
        <f>Formulas!P888</f>
        <v>0</v>
      </c>
      <c r="L887">
        <f>Formulas!R888</f>
        <v>0</v>
      </c>
      <c r="M887">
        <f>Formulas!T936</f>
        <v>0</v>
      </c>
      <c r="N887" s="15" t="e">
        <f>Formulas!V888</f>
        <v>#DIV/0!</v>
      </c>
      <c r="O887">
        <f>Formulas!U888</f>
        <v>0</v>
      </c>
      <c r="P887" s="15" t="e">
        <f>Formulas!W888</f>
        <v>#DIV/0!</v>
      </c>
    </row>
    <row r="888" spans="1:16">
      <c r="A888">
        <f>Formulas!A889</f>
        <v>0</v>
      </c>
      <c r="B888">
        <f>Formulas!B889</f>
        <v>0</v>
      </c>
      <c r="C888">
        <f>Formulas!C889</f>
        <v>0</v>
      </c>
      <c r="D888">
        <f>Formulas!AC889</f>
        <v>0</v>
      </c>
      <c r="E888">
        <f t="shared" si="13"/>
        <v>0</v>
      </c>
      <c r="F888">
        <f>COUNTIFS(Formulas!B$3:B$1000,'Stats for predictor'!B888,Formulas!C$3:C$1000,'Stats for predictor'!C888,Formulas!AC$3:AC$1000,4)</f>
        <v>0</v>
      </c>
      <c r="G888">
        <f>COUNTIFS(Formulas!B$3:B$1000,'Stats for predictor'!B888,Formulas!C$3:C$1000,'Stats for predictor'!C888,Formulas!AC$3:AC$1000,3)</f>
        <v>0</v>
      </c>
      <c r="H888">
        <f>COUNTIFS(Formulas!B$3:B$1000,'Stats for predictor'!B888,Formulas!C$3:C$1000,'Stats for predictor'!C888,Formulas!AC$3:AC$1000,2)</f>
        <v>0</v>
      </c>
      <c r="I888">
        <f>COUNTIFS(Formulas!B$3:B$1000,'Stats for predictor'!B888,Formulas!C$3:C$1000,'Stats for predictor'!C888,Formulas!AC$3:AC$1000,1)</f>
        <v>0</v>
      </c>
      <c r="J888">
        <f>COUNTIFS(Formulas!B$3:B$1000,'Stats for predictor'!B888,Formulas!C$3:C$1000,'Stats for predictor'!C888,Formulas!AC$3:AC$1000,0)</f>
        <v>888</v>
      </c>
      <c r="K888">
        <f>Formulas!P889</f>
        <v>0</v>
      </c>
      <c r="L888">
        <f>Formulas!R889</f>
        <v>0</v>
      </c>
      <c r="M888">
        <f>Formulas!T937</f>
        <v>0</v>
      </c>
      <c r="N888" s="15" t="e">
        <f>Formulas!V889</f>
        <v>#DIV/0!</v>
      </c>
      <c r="O888">
        <f>Formulas!U889</f>
        <v>0</v>
      </c>
      <c r="P888" s="15" t="e">
        <f>Formulas!W889</f>
        <v>#DIV/0!</v>
      </c>
    </row>
    <row r="889" spans="1:16">
      <c r="A889">
        <f>Formulas!A890</f>
        <v>0</v>
      </c>
      <c r="B889">
        <f>Formulas!B890</f>
        <v>0</v>
      </c>
      <c r="C889">
        <f>Formulas!C890</f>
        <v>0</v>
      </c>
      <c r="D889">
        <f>Formulas!AC890</f>
        <v>0</v>
      </c>
      <c r="E889">
        <f t="shared" si="13"/>
        <v>0</v>
      </c>
      <c r="F889">
        <f>COUNTIFS(Formulas!B$3:B$1000,'Stats for predictor'!B889,Formulas!C$3:C$1000,'Stats for predictor'!C889,Formulas!AC$3:AC$1000,4)</f>
        <v>0</v>
      </c>
      <c r="G889">
        <f>COUNTIFS(Formulas!B$3:B$1000,'Stats for predictor'!B889,Formulas!C$3:C$1000,'Stats for predictor'!C889,Formulas!AC$3:AC$1000,3)</f>
        <v>0</v>
      </c>
      <c r="H889">
        <f>COUNTIFS(Formulas!B$3:B$1000,'Stats for predictor'!B889,Formulas!C$3:C$1000,'Stats for predictor'!C889,Formulas!AC$3:AC$1000,2)</f>
        <v>0</v>
      </c>
      <c r="I889">
        <f>COUNTIFS(Formulas!B$3:B$1000,'Stats for predictor'!B889,Formulas!C$3:C$1000,'Stats for predictor'!C889,Formulas!AC$3:AC$1000,1)</f>
        <v>0</v>
      </c>
      <c r="J889">
        <f>COUNTIFS(Formulas!B$3:B$1000,'Stats for predictor'!B889,Formulas!C$3:C$1000,'Stats for predictor'!C889,Formulas!AC$3:AC$1000,0)</f>
        <v>888</v>
      </c>
      <c r="K889">
        <f>Formulas!P890</f>
        <v>0</v>
      </c>
      <c r="L889">
        <f>Formulas!R890</f>
        <v>0</v>
      </c>
      <c r="M889">
        <f>Formulas!T938</f>
        <v>0</v>
      </c>
      <c r="N889" s="15" t="e">
        <f>Formulas!V890</f>
        <v>#DIV/0!</v>
      </c>
      <c r="O889">
        <f>Formulas!U890</f>
        <v>0</v>
      </c>
      <c r="P889" s="15" t="e">
        <f>Formulas!W890</f>
        <v>#DIV/0!</v>
      </c>
    </row>
    <row r="890" spans="1:16">
      <c r="A890">
        <f>Formulas!A891</f>
        <v>0</v>
      </c>
      <c r="B890">
        <f>Formulas!B891</f>
        <v>0</v>
      </c>
      <c r="C890">
        <f>Formulas!C891</f>
        <v>0</v>
      </c>
      <c r="D890">
        <f>Formulas!AC891</f>
        <v>0</v>
      </c>
      <c r="E890">
        <f t="shared" si="13"/>
        <v>0</v>
      </c>
      <c r="F890">
        <f>COUNTIFS(Formulas!B$3:B$1000,'Stats for predictor'!B890,Formulas!C$3:C$1000,'Stats for predictor'!C890,Formulas!AC$3:AC$1000,4)</f>
        <v>0</v>
      </c>
      <c r="G890">
        <f>COUNTIFS(Formulas!B$3:B$1000,'Stats for predictor'!B890,Formulas!C$3:C$1000,'Stats for predictor'!C890,Formulas!AC$3:AC$1000,3)</f>
        <v>0</v>
      </c>
      <c r="H890">
        <f>COUNTIFS(Formulas!B$3:B$1000,'Stats for predictor'!B890,Formulas!C$3:C$1000,'Stats for predictor'!C890,Formulas!AC$3:AC$1000,2)</f>
        <v>0</v>
      </c>
      <c r="I890">
        <f>COUNTIFS(Formulas!B$3:B$1000,'Stats for predictor'!B890,Formulas!C$3:C$1000,'Stats for predictor'!C890,Formulas!AC$3:AC$1000,1)</f>
        <v>0</v>
      </c>
      <c r="J890">
        <f>COUNTIFS(Formulas!B$3:B$1000,'Stats for predictor'!B890,Formulas!C$3:C$1000,'Stats for predictor'!C890,Formulas!AC$3:AC$1000,0)</f>
        <v>888</v>
      </c>
      <c r="K890">
        <f>Formulas!P891</f>
        <v>0</v>
      </c>
      <c r="L890">
        <f>Formulas!R891</f>
        <v>0</v>
      </c>
      <c r="M890">
        <f>Formulas!T939</f>
        <v>0</v>
      </c>
      <c r="N890" s="15" t="e">
        <f>Formulas!V891</f>
        <v>#DIV/0!</v>
      </c>
      <c r="O890">
        <f>Formulas!U891</f>
        <v>0</v>
      </c>
      <c r="P890" s="15" t="e">
        <f>Formulas!W891</f>
        <v>#DIV/0!</v>
      </c>
    </row>
    <row r="891" spans="1:16">
      <c r="A891">
        <f>Formulas!A892</f>
        <v>0</v>
      </c>
      <c r="B891">
        <f>Formulas!B892</f>
        <v>0</v>
      </c>
      <c r="C891">
        <f>Formulas!C892</f>
        <v>0</v>
      </c>
      <c r="D891">
        <f>Formulas!AC892</f>
        <v>0</v>
      </c>
      <c r="E891">
        <f t="shared" si="13"/>
        <v>0</v>
      </c>
      <c r="F891">
        <f>COUNTIFS(Formulas!B$3:B$1000,'Stats for predictor'!B891,Formulas!C$3:C$1000,'Stats for predictor'!C891,Formulas!AC$3:AC$1000,4)</f>
        <v>0</v>
      </c>
      <c r="G891">
        <f>COUNTIFS(Formulas!B$3:B$1000,'Stats for predictor'!B891,Formulas!C$3:C$1000,'Stats for predictor'!C891,Formulas!AC$3:AC$1000,3)</f>
        <v>0</v>
      </c>
      <c r="H891">
        <f>COUNTIFS(Formulas!B$3:B$1000,'Stats for predictor'!B891,Formulas!C$3:C$1000,'Stats for predictor'!C891,Formulas!AC$3:AC$1000,2)</f>
        <v>0</v>
      </c>
      <c r="I891">
        <f>COUNTIFS(Formulas!B$3:B$1000,'Stats for predictor'!B891,Formulas!C$3:C$1000,'Stats for predictor'!C891,Formulas!AC$3:AC$1000,1)</f>
        <v>0</v>
      </c>
      <c r="J891">
        <f>COUNTIFS(Formulas!B$3:B$1000,'Stats for predictor'!B891,Formulas!C$3:C$1000,'Stats for predictor'!C891,Formulas!AC$3:AC$1000,0)</f>
        <v>888</v>
      </c>
      <c r="K891">
        <f>Formulas!P892</f>
        <v>0</v>
      </c>
      <c r="L891">
        <f>Formulas!R892</f>
        <v>0</v>
      </c>
      <c r="M891">
        <f>Formulas!T940</f>
        <v>0</v>
      </c>
      <c r="N891" s="15" t="e">
        <f>Formulas!V892</f>
        <v>#DIV/0!</v>
      </c>
      <c r="O891">
        <f>Formulas!U892</f>
        <v>0</v>
      </c>
      <c r="P891" s="15" t="e">
        <f>Formulas!W892</f>
        <v>#DIV/0!</v>
      </c>
    </row>
    <row r="892" spans="1:16">
      <c r="A892">
        <f>Formulas!A893</f>
        <v>0</v>
      </c>
      <c r="B892">
        <f>Formulas!B893</f>
        <v>0</v>
      </c>
      <c r="C892">
        <f>Formulas!C893</f>
        <v>0</v>
      </c>
      <c r="D892">
        <f>Formulas!AC893</f>
        <v>0</v>
      </c>
      <c r="E892">
        <f t="shared" si="13"/>
        <v>0</v>
      </c>
      <c r="F892">
        <f>COUNTIFS(Formulas!B$3:B$1000,'Stats for predictor'!B892,Formulas!C$3:C$1000,'Stats for predictor'!C892,Formulas!AC$3:AC$1000,4)</f>
        <v>0</v>
      </c>
      <c r="G892">
        <f>COUNTIFS(Formulas!B$3:B$1000,'Stats for predictor'!B892,Formulas!C$3:C$1000,'Stats for predictor'!C892,Formulas!AC$3:AC$1000,3)</f>
        <v>0</v>
      </c>
      <c r="H892">
        <f>COUNTIFS(Formulas!B$3:B$1000,'Stats for predictor'!B892,Formulas!C$3:C$1000,'Stats for predictor'!C892,Formulas!AC$3:AC$1000,2)</f>
        <v>0</v>
      </c>
      <c r="I892">
        <f>COUNTIFS(Formulas!B$3:B$1000,'Stats for predictor'!B892,Formulas!C$3:C$1000,'Stats for predictor'!C892,Formulas!AC$3:AC$1000,1)</f>
        <v>0</v>
      </c>
      <c r="J892">
        <f>COUNTIFS(Formulas!B$3:B$1000,'Stats for predictor'!B892,Formulas!C$3:C$1000,'Stats for predictor'!C892,Formulas!AC$3:AC$1000,0)</f>
        <v>888</v>
      </c>
      <c r="K892">
        <f>Formulas!P893</f>
        <v>0</v>
      </c>
      <c r="L892">
        <f>Formulas!R893</f>
        <v>0</v>
      </c>
      <c r="M892">
        <f>Formulas!T941</f>
        <v>0</v>
      </c>
      <c r="N892" s="15" t="e">
        <f>Formulas!V893</f>
        <v>#DIV/0!</v>
      </c>
      <c r="O892">
        <f>Formulas!U893</f>
        <v>0</v>
      </c>
      <c r="P892" s="15" t="e">
        <f>Formulas!W893</f>
        <v>#DIV/0!</v>
      </c>
    </row>
    <row r="893" spans="1:16">
      <c r="A893">
        <f>Formulas!A894</f>
        <v>0</v>
      </c>
      <c r="B893">
        <f>Formulas!B894</f>
        <v>0</v>
      </c>
      <c r="C893">
        <f>Formulas!C894</f>
        <v>0</v>
      </c>
      <c r="D893">
        <f>Formulas!AC894</f>
        <v>0</v>
      </c>
      <c r="E893">
        <f t="shared" si="13"/>
        <v>0</v>
      </c>
      <c r="F893">
        <f>COUNTIFS(Formulas!B$3:B$1000,'Stats for predictor'!B893,Formulas!C$3:C$1000,'Stats for predictor'!C893,Formulas!AC$3:AC$1000,4)</f>
        <v>0</v>
      </c>
      <c r="G893">
        <f>COUNTIFS(Formulas!B$3:B$1000,'Stats for predictor'!B893,Formulas!C$3:C$1000,'Stats for predictor'!C893,Formulas!AC$3:AC$1000,3)</f>
        <v>0</v>
      </c>
      <c r="H893">
        <f>COUNTIFS(Formulas!B$3:B$1000,'Stats for predictor'!B893,Formulas!C$3:C$1000,'Stats for predictor'!C893,Formulas!AC$3:AC$1000,2)</f>
        <v>0</v>
      </c>
      <c r="I893">
        <f>COUNTIFS(Formulas!B$3:B$1000,'Stats for predictor'!B893,Formulas!C$3:C$1000,'Stats for predictor'!C893,Formulas!AC$3:AC$1000,1)</f>
        <v>0</v>
      </c>
      <c r="J893">
        <f>COUNTIFS(Formulas!B$3:B$1000,'Stats for predictor'!B893,Formulas!C$3:C$1000,'Stats for predictor'!C893,Formulas!AC$3:AC$1000,0)</f>
        <v>888</v>
      </c>
      <c r="K893">
        <f>Formulas!P894</f>
        <v>0</v>
      </c>
      <c r="L893">
        <f>Formulas!R894</f>
        <v>0</v>
      </c>
      <c r="M893">
        <f>Formulas!T942</f>
        <v>0</v>
      </c>
      <c r="N893" s="15" t="e">
        <f>Formulas!V894</f>
        <v>#DIV/0!</v>
      </c>
      <c r="O893">
        <f>Formulas!U894</f>
        <v>0</v>
      </c>
      <c r="P893" s="15" t="e">
        <f>Formulas!W894</f>
        <v>#DIV/0!</v>
      </c>
    </row>
    <row r="894" spans="1:16">
      <c r="A894">
        <f>Formulas!A895</f>
        <v>0</v>
      </c>
      <c r="B894">
        <f>Formulas!B895</f>
        <v>0</v>
      </c>
      <c r="C894">
        <f>Formulas!C895</f>
        <v>0</v>
      </c>
      <c r="D894">
        <f>Formulas!AC895</f>
        <v>0</v>
      </c>
      <c r="E894">
        <f t="shared" si="13"/>
        <v>0</v>
      </c>
      <c r="F894">
        <f>COUNTIFS(Formulas!B$3:B$1000,'Stats for predictor'!B894,Formulas!C$3:C$1000,'Stats for predictor'!C894,Formulas!AC$3:AC$1000,4)</f>
        <v>0</v>
      </c>
      <c r="G894">
        <f>COUNTIFS(Formulas!B$3:B$1000,'Stats for predictor'!B894,Formulas!C$3:C$1000,'Stats for predictor'!C894,Formulas!AC$3:AC$1000,3)</f>
        <v>0</v>
      </c>
      <c r="H894">
        <f>COUNTIFS(Formulas!B$3:B$1000,'Stats for predictor'!B894,Formulas!C$3:C$1000,'Stats for predictor'!C894,Formulas!AC$3:AC$1000,2)</f>
        <v>0</v>
      </c>
      <c r="I894">
        <f>COUNTIFS(Formulas!B$3:B$1000,'Stats for predictor'!B894,Formulas!C$3:C$1000,'Stats for predictor'!C894,Formulas!AC$3:AC$1000,1)</f>
        <v>0</v>
      </c>
      <c r="J894">
        <f>COUNTIFS(Formulas!B$3:B$1000,'Stats for predictor'!B894,Formulas!C$3:C$1000,'Stats for predictor'!C894,Formulas!AC$3:AC$1000,0)</f>
        <v>888</v>
      </c>
      <c r="K894">
        <f>Formulas!P895</f>
        <v>0</v>
      </c>
      <c r="L894">
        <f>Formulas!R895</f>
        <v>0</v>
      </c>
      <c r="M894">
        <f>Formulas!T943</f>
        <v>0</v>
      </c>
      <c r="N894" s="15" t="e">
        <f>Formulas!V895</f>
        <v>#DIV/0!</v>
      </c>
      <c r="O894">
        <f>Formulas!U895</f>
        <v>0</v>
      </c>
      <c r="P894" s="15" t="e">
        <f>Formulas!W895</f>
        <v>#DIV/0!</v>
      </c>
    </row>
    <row r="895" spans="1:16">
      <c r="A895">
        <f>Formulas!A896</f>
        <v>0</v>
      </c>
      <c r="B895">
        <f>Formulas!B896</f>
        <v>0</v>
      </c>
      <c r="C895">
        <f>Formulas!C896</f>
        <v>0</v>
      </c>
      <c r="D895">
        <f>Formulas!AC896</f>
        <v>0</v>
      </c>
      <c r="E895">
        <f t="shared" si="13"/>
        <v>0</v>
      </c>
      <c r="F895">
        <f>COUNTIFS(Formulas!B$3:B$1000,'Stats for predictor'!B895,Formulas!C$3:C$1000,'Stats for predictor'!C895,Formulas!AC$3:AC$1000,4)</f>
        <v>0</v>
      </c>
      <c r="G895">
        <f>COUNTIFS(Formulas!B$3:B$1000,'Stats for predictor'!B895,Formulas!C$3:C$1000,'Stats for predictor'!C895,Formulas!AC$3:AC$1000,3)</f>
        <v>0</v>
      </c>
      <c r="H895">
        <f>COUNTIFS(Formulas!B$3:B$1000,'Stats for predictor'!B895,Formulas!C$3:C$1000,'Stats for predictor'!C895,Formulas!AC$3:AC$1000,2)</f>
        <v>0</v>
      </c>
      <c r="I895">
        <f>COUNTIFS(Formulas!B$3:B$1000,'Stats for predictor'!B895,Formulas!C$3:C$1000,'Stats for predictor'!C895,Formulas!AC$3:AC$1000,1)</f>
        <v>0</v>
      </c>
      <c r="J895">
        <f>COUNTIFS(Formulas!B$3:B$1000,'Stats for predictor'!B895,Formulas!C$3:C$1000,'Stats for predictor'!C895,Formulas!AC$3:AC$1000,0)</f>
        <v>888</v>
      </c>
      <c r="K895">
        <f>Formulas!P896</f>
        <v>0</v>
      </c>
      <c r="L895">
        <f>Formulas!R896</f>
        <v>0</v>
      </c>
      <c r="M895">
        <f>Formulas!T944</f>
        <v>0</v>
      </c>
      <c r="N895" s="15" t="e">
        <f>Formulas!V896</f>
        <v>#DIV/0!</v>
      </c>
      <c r="O895">
        <f>Formulas!U896</f>
        <v>0</v>
      </c>
      <c r="P895" s="15" t="e">
        <f>Formulas!W896</f>
        <v>#DIV/0!</v>
      </c>
    </row>
    <row r="896" spans="1:16">
      <c r="A896">
        <f>Formulas!A897</f>
        <v>0</v>
      </c>
      <c r="B896">
        <f>Formulas!B897</f>
        <v>0</v>
      </c>
      <c r="C896">
        <f>Formulas!C897</f>
        <v>0</v>
      </c>
      <c r="D896">
        <f>Formulas!AC897</f>
        <v>0</v>
      </c>
      <c r="E896">
        <f t="shared" si="13"/>
        <v>0</v>
      </c>
      <c r="F896">
        <f>COUNTIFS(Formulas!B$3:B$1000,'Stats for predictor'!B896,Formulas!C$3:C$1000,'Stats for predictor'!C896,Formulas!AC$3:AC$1000,4)</f>
        <v>0</v>
      </c>
      <c r="G896">
        <f>COUNTIFS(Formulas!B$3:B$1000,'Stats for predictor'!B896,Formulas!C$3:C$1000,'Stats for predictor'!C896,Formulas!AC$3:AC$1000,3)</f>
        <v>0</v>
      </c>
      <c r="H896">
        <f>COUNTIFS(Formulas!B$3:B$1000,'Stats for predictor'!B896,Formulas!C$3:C$1000,'Stats for predictor'!C896,Formulas!AC$3:AC$1000,2)</f>
        <v>0</v>
      </c>
      <c r="I896">
        <f>COUNTIFS(Formulas!B$3:B$1000,'Stats for predictor'!B896,Formulas!C$3:C$1000,'Stats for predictor'!C896,Formulas!AC$3:AC$1000,1)</f>
        <v>0</v>
      </c>
      <c r="J896">
        <f>COUNTIFS(Formulas!B$3:B$1000,'Stats for predictor'!B896,Formulas!C$3:C$1000,'Stats for predictor'!C896,Formulas!AC$3:AC$1000,0)</f>
        <v>888</v>
      </c>
      <c r="K896">
        <f>Formulas!P897</f>
        <v>0</v>
      </c>
      <c r="L896">
        <f>Formulas!R897</f>
        <v>0</v>
      </c>
      <c r="M896">
        <f>Formulas!T945</f>
        <v>0</v>
      </c>
      <c r="N896" s="15" t="e">
        <f>Formulas!V897</f>
        <v>#DIV/0!</v>
      </c>
      <c r="O896">
        <f>Formulas!U897</f>
        <v>0</v>
      </c>
      <c r="P896" s="15" t="e">
        <f>Formulas!W897</f>
        <v>#DIV/0!</v>
      </c>
    </row>
    <row r="897" spans="1:16">
      <c r="A897">
        <f>Formulas!A898</f>
        <v>0</v>
      </c>
      <c r="B897">
        <f>Formulas!B898</f>
        <v>0</v>
      </c>
      <c r="C897">
        <f>Formulas!C898</f>
        <v>0</v>
      </c>
      <c r="D897">
        <f>Formulas!AC898</f>
        <v>0</v>
      </c>
      <c r="E897">
        <f t="shared" si="13"/>
        <v>0</v>
      </c>
      <c r="F897">
        <f>COUNTIFS(Formulas!B$3:B$1000,'Stats for predictor'!B897,Formulas!C$3:C$1000,'Stats for predictor'!C897,Formulas!AC$3:AC$1000,4)</f>
        <v>0</v>
      </c>
      <c r="G897">
        <f>COUNTIFS(Formulas!B$3:B$1000,'Stats for predictor'!B897,Formulas!C$3:C$1000,'Stats for predictor'!C897,Formulas!AC$3:AC$1000,3)</f>
        <v>0</v>
      </c>
      <c r="H897">
        <f>COUNTIFS(Formulas!B$3:B$1000,'Stats for predictor'!B897,Formulas!C$3:C$1000,'Stats for predictor'!C897,Formulas!AC$3:AC$1000,2)</f>
        <v>0</v>
      </c>
      <c r="I897">
        <f>COUNTIFS(Formulas!B$3:B$1000,'Stats for predictor'!B897,Formulas!C$3:C$1000,'Stats for predictor'!C897,Formulas!AC$3:AC$1000,1)</f>
        <v>0</v>
      </c>
      <c r="J897">
        <f>COUNTIFS(Formulas!B$3:B$1000,'Stats for predictor'!B897,Formulas!C$3:C$1000,'Stats for predictor'!C897,Formulas!AC$3:AC$1000,0)</f>
        <v>888</v>
      </c>
      <c r="K897">
        <f>Formulas!P898</f>
        <v>0</v>
      </c>
      <c r="L897">
        <f>Formulas!R898</f>
        <v>0</v>
      </c>
      <c r="M897">
        <f>Formulas!T946</f>
        <v>0</v>
      </c>
      <c r="N897" s="15" t="e">
        <f>Formulas!V898</f>
        <v>#DIV/0!</v>
      </c>
      <c r="O897">
        <f>Formulas!U898</f>
        <v>0</v>
      </c>
      <c r="P897" s="15" t="e">
        <f>Formulas!W898</f>
        <v>#DIV/0!</v>
      </c>
    </row>
    <row r="898" spans="1:16">
      <c r="A898">
        <f>Formulas!A899</f>
        <v>0</v>
      </c>
      <c r="B898">
        <f>Formulas!B899</f>
        <v>0</v>
      </c>
      <c r="C898">
        <f>Formulas!C899</f>
        <v>0</v>
      </c>
      <c r="D898">
        <f>Formulas!AC899</f>
        <v>0</v>
      </c>
      <c r="E898">
        <f t="shared" si="13"/>
        <v>0</v>
      </c>
      <c r="F898">
        <f>COUNTIFS(Formulas!B$3:B$1000,'Stats for predictor'!B898,Formulas!C$3:C$1000,'Stats for predictor'!C898,Formulas!AC$3:AC$1000,4)</f>
        <v>0</v>
      </c>
      <c r="G898">
        <f>COUNTIFS(Formulas!B$3:B$1000,'Stats for predictor'!B898,Formulas!C$3:C$1000,'Stats for predictor'!C898,Formulas!AC$3:AC$1000,3)</f>
        <v>0</v>
      </c>
      <c r="H898">
        <f>COUNTIFS(Formulas!B$3:B$1000,'Stats for predictor'!B898,Formulas!C$3:C$1000,'Stats for predictor'!C898,Formulas!AC$3:AC$1000,2)</f>
        <v>0</v>
      </c>
      <c r="I898">
        <f>COUNTIFS(Formulas!B$3:B$1000,'Stats for predictor'!B898,Formulas!C$3:C$1000,'Stats for predictor'!C898,Formulas!AC$3:AC$1000,1)</f>
        <v>0</v>
      </c>
      <c r="J898">
        <f>COUNTIFS(Formulas!B$3:B$1000,'Stats for predictor'!B898,Formulas!C$3:C$1000,'Stats for predictor'!C898,Formulas!AC$3:AC$1000,0)</f>
        <v>888</v>
      </c>
      <c r="K898">
        <f>Formulas!P899</f>
        <v>0</v>
      </c>
      <c r="L898">
        <f>Formulas!R899</f>
        <v>0</v>
      </c>
      <c r="M898">
        <f>Formulas!T947</f>
        <v>0</v>
      </c>
      <c r="N898" s="15" t="e">
        <f>Formulas!V899</f>
        <v>#DIV/0!</v>
      </c>
      <c r="O898">
        <f>Formulas!U899</f>
        <v>0</v>
      </c>
      <c r="P898" s="15" t="e">
        <f>Formulas!W899</f>
        <v>#DIV/0!</v>
      </c>
    </row>
    <row r="899" spans="1:16">
      <c r="A899">
        <f>Formulas!A900</f>
        <v>0</v>
      </c>
      <c r="B899">
        <f>Formulas!B900</f>
        <v>0</v>
      </c>
      <c r="C899">
        <f>Formulas!C900</f>
        <v>0</v>
      </c>
      <c r="D899">
        <f>Formulas!AC900</f>
        <v>0</v>
      </c>
      <c r="E899">
        <f t="shared" ref="E899:E962" si="14">IF(F899&gt;0,4,IF(G899&gt;0,3,IF(H899&gt;0,2,IF(I899&gt;0,1,0))))</f>
        <v>0</v>
      </c>
      <c r="F899">
        <f>COUNTIFS(Formulas!B$3:B$1000,'Stats for predictor'!B899,Formulas!C$3:C$1000,'Stats for predictor'!C899,Formulas!AC$3:AC$1000,4)</f>
        <v>0</v>
      </c>
      <c r="G899">
        <f>COUNTIFS(Formulas!B$3:B$1000,'Stats for predictor'!B899,Formulas!C$3:C$1000,'Stats for predictor'!C899,Formulas!AC$3:AC$1000,3)</f>
        <v>0</v>
      </c>
      <c r="H899">
        <f>COUNTIFS(Formulas!B$3:B$1000,'Stats for predictor'!B899,Formulas!C$3:C$1000,'Stats for predictor'!C899,Formulas!AC$3:AC$1000,2)</f>
        <v>0</v>
      </c>
      <c r="I899">
        <f>COUNTIFS(Formulas!B$3:B$1000,'Stats for predictor'!B899,Formulas!C$3:C$1000,'Stats for predictor'!C899,Formulas!AC$3:AC$1000,1)</f>
        <v>0</v>
      </c>
      <c r="J899">
        <f>COUNTIFS(Formulas!B$3:B$1000,'Stats for predictor'!B899,Formulas!C$3:C$1000,'Stats for predictor'!C899,Formulas!AC$3:AC$1000,0)</f>
        <v>888</v>
      </c>
      <c r="K899">
        <f>Formulas!P900</f>
        <v>0</v>
      </c>
      <c r="L899">
        <f>Formulas!R900</f>
        <v>0</v>
      </c>
      <c r="M899">
        <f>Formulas!T948</f>
        <v>0</v>
      </c>
      <c r="N899" s="15" t="e">
        <f>Formulas!V900</f>
        <v>#DIV/0!</v>
      </c>
      <c r="O899">
        <f>Formulas!U900</f>
        <v>0</v>
      </c>
      <c r="P899" s="15" t="e">
        <f>Formulas!W900</f>
        <v>#DIV/0!</v>
      </c>
    </row>
    <row r="900" spans="1:16">
      <c r="A900">
        <f>Formulas!A901</f>
        <v>0</v>
      </c>
      <c r="B900">
        <f>Formulas!B901</f>
        <v>0</v>
      </c>
      <c r="C900">
        <f>Formulas!C901</f>
        <v>0</v>
      </c>
      <c r="D900">
        <f>Formulas!AC901</f>
        <v>0</v>
      </c>
      <c r="E900">
        <f t="shared" si="14"/>
        <v>0</v>
      </c>
      <c r="F900">
        <f>COUNTIFS(Formulas!B$3:B$1000,'Stats for predictor'!B900,Formulas!C$3:C$1000,'Stats for predictor'!C900,Formulas!AC$3:AC$1000,4)</f>
        <v>0</v>
      </c>
      <c r="G900">
        <f>COUNTIFS(Formulas!B$3:B$1000,'Stats for predictor'!B900,Formulas!C$3:C$1000,'Stats for predictor'!C900,Formulas!AC$3:AC$1000,3)</f>
        <v>0</v>
      </c>
      <c r="H900">
        <f>COUNTIFS(Formulas!B$3:B$1000,'Stats for predictor'!B900,Formulas!C$3:C$1000,'Stats for predictor'!C900,Formulas!AC$3:AC$1000,2)</f>
        <v>0</v>
      </c>
      <c r="I900">
        <f>COUNTIFS(Formulas!B$3:B$1000,'Stats for predictor'!B900,Formulas!C$3:C$1000,'Stats for predictor'!C900,Formulas!AC$3:AC$1000,1)</f>
        <v>0</v>
      </c>
      <c r="J900">
        <f>COUNTIFS(Formulas!B$3:B$1000,'Stats for predictor'!B900,Formulas!C$3:C$1000,'Stats for predictor'!C900,Formulas!AC$3:AC$1000,0)</f>
        <v>888</v>
      </c>
      <c r="K900">
        <f>Formulas!P901</f>
        <v>0</v>
      </c>
      <c r="L900">
        <f>Formulas!R901</f>
        <v>0</v>
      </c>
      <c r="M900">
        <f>Formulas!T949</f>
        <v>0</v>
      </c>
      <c r="N900" s="15" t="e">
        <f>Formulas!V901</f>
        <v>#DIV/0!</v>
      </c>
      <c r="O900">
        <f>Formulas!U901</f>
        <v>0</v>
      </c>
      <c r="P900" s="15" t="e">
        <f>Formulas!W901</f>
        <v>#DIV/0!</v>
      </c>
    </row>
    <row r="901" spans="1:16">
      <c r="A901">
        <f>Formulas!A902</f>
        <v>0</v>
      </c>
      <c r="B901">
        <f>Formulas!B902</f>
        <v>0</v>
      </c>
      <c r="C901">
        <f>Formulas!C902</f>
        <v>0</v>
      </c>
      <c r="D901">
        <f>Formulas!AC902</f>
        <v>0</v>
      </c>
      <c r="E901">
        <f t="shared" si="14"/>
        <v>0</v>
      </c>
      <c r="F901">
        <f>COUNTIFS(Formulas!B$3:B$1000,'Stats for predictor'!B901,Formulas!C$3:C$1000,'Stats for predictor'!C901,Formulas!AC$3:AC$1000,4)</f>
        <v>0</v>
      </c>
      <c r="G901">
        <f>COUNTIFS(Formulas!B$3:B$1000,'Stats for predictor'!B901,Formulas!C$3:C$1000,'Stats for predictor'!C901,Formulas!AC$3:AC$1000,3)</f>
        <v>0</v>
      </c>
      <c r="H901">
        <f>COUNTIFS(Formulas!B$3:B$1000,'Stats for predictor'!B901,Formulas!C$3:C$1000,'Stats for predictor'!C901,Formulas!AC$3:AC$1000,2)</f>
        <v>0</v>
      </c>
      <c r="I901">
        <f>COUNTIFS(Formulas!B$3:B$1000,'Stats for predictor'!B901,Formulas!C$3:C$1000,'Stats for predictor'!C901,Formulas!AC$3:AC$1000,1)</f>
        <v>0</v>
      </c>
      <c r="J901">
        <f>COUNTIFS(Formulas!B$3:B$1000,'Stats for predictor'!B901,Formulas!C$3:C$1000,'Stats for predictor'!C901,Formulas!AC$3:AC$1000,0)</f>
        <v>888</v>
      </c>
      <c r="K901">
        <f>Formulas!P902</f>
        <v>0</v>
      </c>
      <c r="L901">
        <f>Formulas!R902</f>
        <v>0</v>
      </c>
      <c r="M901">
        <f>Formulas!T950</f>
        <v>0</v>
      </c>
      <c r="N901" s="15" t="e">
        <f>Formulas!V902</f>
        <v>#DIV/0!</v>
      </c>
      <c r="O901">
        <f>Formulas!U902</f>
        <v>0</v>
      </c>
      <c r="P901" s="15" t="e">
        <f>Formulas!W902</f>
        <v>#DIV/0!</v>
      </c>
    </row>
    <row r="902" spans="1:16">
      <c r="A902">
        <f>Formulas!A903</f>
        <v>0</v>
      </c>
      <c r="B902">
        <f>Formulas!B903</f>
        <v>0</v>
      </c>
      <c r="C902">
        <f>Formulas!C903</f>
        <v>0</v>
      </c>
      <c r="D902">
        <f>Formulas!AC903</f>
        <v>0</v>
      </c>
      <c r="E902">
        <f t="shared" si="14"/>
        <v>0</v>
      </c>
      <c r="F902">
        <f>COUNTIFS(Formulas!B$3:B$1000,'Stats for predictor'!B902,Formulas!C$3:C$1000,'Stats for predictor'!C902,Formulas!AC$3:AC$1000,4)</f>
        <v>0</v>
      </c>
      <c r="G902">
        <f>COUNTIFS(Formulas!B$3:B$1000,'Stats for predictor'!B902,Formulas!C$3:C$1000,'Stats for predictor'!C902,Formulas!AC$3:AC$1000,3)</f>
        <v>0</v>
      </c>
      <c r="H902">
        <f>COUNTIFS(Formulas!B$3:B$1000,'Stats for predictor'!B902,Formulas!C$3:C$1000,'Stats for predictor'!C902,Formulas!AC$3:AC$1000,2)</f>
        <v>0</v>
      </c>
      <c r="I902">
        <f>COUNTIFS(Formulas!B$3:B$1000,'Stats for predictor'!B902,Formulas!C$3:C$1000,'Stats for predictor'!C902,Formulas!AC$3:AC$1000,1)</f>
        <v>0</v>
      </c>
      <c r="J902">
        <f>COUNTIFS(Formulas!B$3:B$1000,'Stats for predictor'!B902,Formulas!C$3:C$1000,'Stats for predictor'!C902,Formulas!AC$3:AC$1000,0)</f>
        <v>888</v>
      </c>
      <c r="K902">
        <f>Formulas!P903</f>
        <v>0</v>
      </c>
      <c r="L902">
        <f>Formulas!R903</f>
        <v>0</v>
      </c>
      <c r="M902">
        <f>Formulas!T951</f>
        <v>0</v>
      </c>
      <c r="N902" s="15" t="e">
        <f>Formulas!V903</f>
        <v>#DIV/0!</v>
      </c>
      <c r="O902">
        <f>Formulas!U903</f>
        <v>0</v>
      </c>
      <c r="P902" s="15" t="e">
        <f>Formulas!W903</f>
        <v>#DIV/0!</v>
      </c>
    </row>
    <row r="903" spans="1:16">
      <c r="A903">
        <f>Formulas!A904</f>
        <v>0</v>
      </c>
      <c r="B903">
        <f>Formulas!B904</f>
        <v>0</v>
      </c>
      <c r="C903">
        <f>Formulas!C904</f>
        <v>0</v>
      </c>
      <c r="D903">
        <f>Formulas!AC904</f>
        <v>0</v>
      </c>
      <c r="E903">
        <f t="shared" si="14"/>
        <v>0</v>
      </c>
      <c r="F903">
        <f>COUNTIFS(Formulas!B$3:B$1000,'Stats for predictor'!B903,Formulas!C$3:C$1000,'Stats for predictor'!C903,Formulas!AC$3:AC$1000,4)</f>
        <v>0</v>
      </c>
      <c r="G903">
        <f>COUNTIFS(Formulas!B$3:B$1000,'Stats for predictor'!B903,Formulas!C$3:C$1000,'Stats for predictor'!C903,Formulas!AC$3:AC$1000,3)</f>
        <v>0</v>
      </c>
      <c r="H903">
        <f>COUNTIFS(Formulas!B$3:B$1000,'Stats for predictor'!B903,Formulas!C$3:C$1000,'Stats for predictor'!C903,Formulas!AC$3:AC$1000,2)</f>
        <v>0</v>
      </c>
      <c r="I903">
        <f>COUNTIFS(Formulas!B$3:B$1000,'Stats for predictor'!B903,Formulas!C$3:C$1000,'Stats for predictor'!C903,Formulas!AC$3:AC$1000,1)</f>
        <v>0</v>
      </c>
      <c r="J903">
        <f>COUNTIFS(Formulas!B$3:B$1000,'Stats for predictor'!B903,Formulas!C$3:C$1000,'Stats for predictor'!C903,Formulas!AC$3:AC$1000,0)</f>
        <v>888</v>
      </c>
      <c r="K903">
        <f>Formulas!P904</f>
        <v>0</v>
      </c>
      <c r="L903">
        <f>Formulas!R904</f>
        <v>0</v>
      </c>
      <c r="M903">
        <f>Formulas!T952</f>
        <v>0</v>
      </c>
      <c r="N903" s="15" t="e">
        <f>Formulas!V904</f>
        <v>#DIV/0!</v>
      </c>
      <c r="O903">
        <f>Formulas!U904</f>
        <v>0</v>
      </c>
      <c r="P903" s="15" t="e">
        <f>Formulas!W904</f>
        <v>#DIV/0!</v>
      </c>
    </row>
    <row r="904" spans="1:16">
      <c r="A904">
        <f>Formulas!A905</f>
        <v>0</v>
      </c>
      <c r="B904">
        <f>Formulas!B905</f>
        <v>0</v>
      </c>
      <c r="C904">
        <f>Formulas!C905</f>
        <v>0</v>
      </c>
      <c r="D904">
        <f>Formulas!AC905</f>
        <v>0</v>
      </c>
      <c r="E904">
        <f t="shared" si="14"/>
        <v>0</v>
      </c>
      <c r="F904">
        <f>COUNTIFS(Formulas!B$3:B$1000,'Stats for predictor'!B904,Formulas!C$3:C$1000,'Stats for predictor'!C904,Formulas!AC$3:AC$1000,4)</f>
        <v>0</v>
      </c>
      <c r="G904">
        <f>COUNTIFS(Formulas!B$3:B$1000,'Stats for predictor'!B904,Formulas!C$3:C$1000,'Stats for predictor'!C904,Formulas!AC$3:AC$1000,3)</f>
        <v>0</v>
      </c>
      <c r="H904">
        <f>COUNTIFS(Formulas!B$3:B$1000,'Stats for predictor'!B904,Formulas!C$3:C$1000,'Stats for predictor'!C904,Formulas!AC$3:AC$1000,2)</f>
        <v>0</v>
      </c>
      <c r="I904">
        <f>COUNTIFS(Formulas!B$3:B$1000,'Stats for predictor'!B904,Formulas!C$3:C$1000,'Stats for predictor'!C904,Formulas!AC$3:AC$1000,1)</f>
        <v>0</v>
      </c>
      <c r="J904">
        <f>COUNTIFS(Formulas!B$3:B$1000,'Stats for predictor'!B904,Formulas!C$3:C$1000,'Stats for predictor'!C904,Formulas!AC$3:AC$1000,0)</f>
        <v>888</v>
      </c>
      <c r="K904">
        <f>Formulas!P905</f>
        <v>0</v>
      </c>
      <c r="L904">
        <f>Formulas!R905</f>
        <v>0</v>
      </c>
      <c r="M904">
        <f>Formulas!T953</f>
        <v>0</v>
      </c>
      <c r="N904" s="15" t="e">
        <f>Formulas!V905</f>
        <v>#DIV/0!</v>
      </c>
      <c r="O904">
        <f>Formulas!U905</f>
        <v>0</v>
      </c>
      <c r="P904" s="15" t="e">
        <f>Formulas!W905</f>
        <v>#DIV/0!</v>
      </c>
    </row>
    <row r="905" spans="1:16">
      <c r="A905">
        <f>Formulas!A906</f>
        <v>0</v>
      </c>
      <c r="B905">
        <f>Formulas!B906</f>
        <v>0</v>
      </c>
      <c r="C905">
        <f>Formulas!C906</f>
        <v>0</v>
      </c>
      <c r="D905">
        <f>Formulas!AC906</f>
        <v>0</v>
      </c>
      <c r="E905">
        <f t="shared" si="14"/>
        <v>0</v>
      </c>
      <c r="F905">
        <f>COUNTIFS(Formulas!B$3:B$1000,'Stats for predictor'!B905,Formulas!C$3:C$1000,'Stats for predictor'!C905,Formulas!AC$3:AC$1000,4)</f>
        <v>0</v>
      </c>
      <c r="G905">
        <f>COUNTIFS(Formulas!B$3:B$1000,'Stats for predictor'!B905,Formulas!C$3:C$1000,'Stats for predictor'!C905,Formulas!AC$3:AC$1000,3)</f>
        <v>0</v>
      </c>
      <c r="H905">
        <f>COUNTIFS(Formulas!B$3:B$1000,'Stats for predictor'!B905,Formulas!C$3:C$1000,'Stats for predictor'!C905,Formulas!AC$3:AC$1000,2)</f>
        <v>0</v>
      </c>
      <c r="I905">
        <f>COUNTIFS(Formulas!B$3:B$1000,'Stats for predictor'!B905,Formulas!C$3:C$1000,'Stats for predictor'!C905,Formulas!AC$3:AC$1000,1)</f>
        <v>0</v>
      </c>
      <c r="J905">
        <f>COUNTIFS(Formulas!B$3:B$1000,'Stats for predictor'!B905,Formulas!C$3:C$1000,'Stats for predictor'!C905,Formulas!AC$3:AC$1000,0)</f>
        <v>888</v>
      </c>
      <c r="K905">
        <f>Formulas!P906</f>
        <v>0</v>
      </c>
      <c r="L905">
        <f>Formulas!R906</f>
        <v>0</v>
      </c>
      <c r="M905">
        <f>Formulas!T954</f>
        <v>0</v>
      </c>
      <c r="N905" s="15" t="e">
        <f>Formulas!V906</f>
        <v>#DIV/0!</v>
      </c>
      <c r="O905">
        <f>Formulas!U906</f>
        <v>0</v>
      </c>
      <c r="P905" s="15" t="e">
        <f>Formulas!W906</f>
        <v>#DIV/0!</v>
      </c>
    </row>
    <row r="906" spans="1:16">
      <c r="A906">
        <f>Formulas!A907</f>
        <v>0</v>
      </c>
      <c r="B906">
        <f>Formulas!B907</f>
        <v>0</v>
      </c>
      <c r="C906">
        <f>Formulas!C907</f>
        <v>0</v>
      </c>
      <c r="D906">
        <f>Formulas!AC907</f>
        <v>0</v>
      </c>
      <c r="E906">
        <f t="shared" si="14"/>
        <v>0</v>
      </c>
      <c r="F906">
        <f>COUNTIFS(Formulas!B$3:B$1000,'Stats for predictor'!B906,Formulas!C$3:C$1000,'Stats for predictor'!C906,Formulas!AC$3:AC$1000,4)</f>
        <v>0</v>
      </c>
      <c r="G906">
        <f>COUNTIFS(Formulas!B$3:B$1000,'Stats for predictor'!B906,Formulas!C$3:C$1000,'Stats for predictor'!C906,Formulas!AC$3:AC$1000,3)</f>
        <v>0</v>
      </c>
      <c r="H906">
        <f>COUNTIFS(Formulas!B$3:B$1000,'Stats for predictor'!B906,Formulas!C$3:C$1000,'Stats for predictor'!C906,Formulas!AC$3:AC$1000,2)</f>
        <v>0</v>
      </c>
      <c r="I906">
        <f>COUNTIFS(Formulas!B$3:B$1000,'Stats for predictor'!B906,Formulas!C$3:C$1000,'Stats for predictor'!C906,Formulas!AC$3:AC$1000,1)</f>
        <v>0</v>
      </c>
      <c r="J906">
        <f>COUNTIFS(Formulas!B$3:B$1000,'Stats for predictor'!B906,Formulas!C$3:C$1000,'Stats for predictor'!C906,Formulas!AC$3:AC$1000,0)</f>
        <v>888</v>
      </c>
      <c r="K906">
        <f>Formulas!P907</f>
        <v>0</v>
      </c>
      <c r="L906">
        <f>Formulas!R907</f>
        <v>0</v>
      </c>
      <c r="M906">
        <f>Formulas!T955</f>
        <v>0</v>
      </c>
      <c r="N906" s="15" t="e">
        <f>Formulas!V907</f>
        <v>#DIV/0!</v>
      </c>
      <c r="O906">
        <f>Formulas!U907</f>
        <v>0</v>
      </c>
      <c r="P906" s="15" t="e">
        <f>Formulas!W907</f>
        <v>#DIV/0!</v>
      </c>
    </row>
    <row r="907" spans="1:16">
      <c r="A907">
        <f>Formulas!A908</f>
        <v>0</v>
      </c>
      <c r="B907">
        <f>Formulas!B908</f>
        <v>0</v>
      </c>
      <c r="C907">
        <f>Formulas!C908</f>
        <v>0</v>
      </c>
      <c r="D907">
        <f>Formulas!AC908</f>
        <v>0</v>
      </c>
      <c r="E907">
        <f t="shared" si="14"/>
        <v>0</v>
      </c>
      <c r="F907">
        <f>COUNTIFS(Formulas!B$3:B$1000,'Stats for predictor'!B907,Formulas!C$3:C$1000,'Stats for predictor'!C907,Formulas!AC$3:AC$1000,4)</f>
        <v>0</v>
      </c>
      <c r="G907">
        <f>COUNTIFS(Formulas!B$3:B$1000,'Stats for predictor'!B907,Formulas!C$3:C$1000,'Stats for predictor'!C907,Formulas!AC$3:AC$1000,3)</f>
        <v>0</v>
      </c>
      <c r="H907">
        <f>COUNTIFS(Formulas!B$3:B$1000,'Stats for predictor'!B907,Formulas!C$3:C$1000,'Stats for predictor'!C907,Formulas!AC$3:AC$1000,2)</f>
        <v>0</v>
      </c>
      <c r="I907">
        <f>COUNTIFS(Formulas!B$3:B$1000,'Stats for predictor'!B907,Formulas!C$3:C$1000,'Stats for predictor'!C907,Formulas!AC$3:AC$1000,1)</f>
        <v>0</v>
      </c>
      <c r="J907">
        <f>COUNTIFS(Formulas!B$3:B$1000,'Stats for predictor'!B907,Formulas!C$3:C$1000,'Stats for predictor'!C907,Formulas!AC$3:AC$1000,0)</f>
        <v>888</v>
      </c>
      <c r="K907">
        <f>Formulas!P908</f>
        <v>0</v>
      </c>
      <c r="L907">
        <f>Formulas!R908</f>
        <v>0</v>
      </c>
      <c r="M907">
        <f>Formulas!T956</f>
        <v>0</v>
      </c>
      <c r="N907" s="15" t="e">
        <f>Formulas!V908</f>
        <v>#DIV/0!</v>
      </c>
      <c r="O907">
        <f>Formulas!U908</f>
        <v>0</v>
      </c>
      <c r="P907" s="15" t="e">
        <f>Formulas!W908</f>
        <v>#DIV/0!</v>
      </c>
    </row>
    <row r="908" spans="1:16">
      <c r="A908">
        <f>Formulas!A909</f>
        <v>0</v>
      </c>
      <c r="B908">
        <f>Formulas!B909</f>
        <v>0</v>
      </c>
      <c r="C908">
        <f>Formulas!C909</f>
        <v>0</v>
      </c>
      <c r="D908">
        <f>Formulas!AC909</f>
        <v>0</v>
      </c>
      <c r="E908">
        <f t="shared" si="14"/>
        <v>0</v>
      </c>
      <c r="F908">
        <f>COUNTIFS(Formulas!B$3:B$1000,'Stats for predictor'!B908,Formulas!C$3:C$1000,'Stats for predictor'!C908,Formulas!AC$3:AC$1000,4)</f>
        <v>0</v>
      </c>
      <c r="G908">
        <f>COUNTIFS(Formulas!B$3:B$1000,'Stats for predictor'!B908,Formulas!C$3:C$1000,'Stats for predictor'!C908,Formulas!AC$3:AC$1000,3)</f>
        <v>0</v>
      </c>
      <c r="H908">
        <f>COUNTIFS(Formulas!B$3:B$1000,'Stats for predictor'!B908,Formulas!C$3:C$1000,'Stats for predictor'!C908,Formulas!AC$3:AC$1000,2)</f>
        <v>0</v>
      </c>
      <c r="I908">
        <f>COUNTIFS(Formulas!B$3:B$1000,'Stats for predictor'!B908,Formulas!C$3:C$1000,'Stats for predictor'!C908,Formulas!AC$3:AC$1000,1)</f>
        <v>0</v>
      </c>
      <c r="J908">
        <f>COUNTIFS(Formulas!B$3:B$1000,'Stats for predictor'!B908,Formulas!C$3:C$1000,'Stats for predictor'!C908,Formulas!AC$3:AC$1000,0)</f>
        <v>888</v>
      </c>
      <c r="K908">
        <f>Formulas!P909</f>
        <v>0</v>
      </c>
      <c r="L908">
        <f>Formulas!R909</f>
        <v>0</v>
      </c>
      <c r="M908">
        <f>Formulas!T957</f>
        <v>0</v>
      </c>
      <c r="N908" s="15" t="e">
        <f>Formulas!V909</f>
        <v>#DIV/0!</v>
      </c>
      <c r="O908">
        <f>Formulas!U909</f>
        <v>0</v>
      </c>
      <c r="P908" s="15" t="e">
        <f>Formulas!W909</f>
        <v>#DIV/0!</v>
      </c>
    </row>
    <row r="909" spans="1:16">
      <c r="A909">
        <f>Formulas!A910</f>
        <v>0</v>
      </c>
      <c r="B909">
        <f>Formulas!B910</f>
        <v>0</v>
      </c>
      <c r="C909">
        <f>Formulas!C910</f>
        <v>0</v>
      </c>
      <c r="D909">
        <f>Formulas!AC910</f>
        <v>0</v>
      </c>
      <c r="E909">
        <f t="shared" si="14"/>
        <v>0</v>
      </c>
      <c r="F909">
        <f>COUNTIFS(Formulas!B$3:B$1000,'Stats for predictor'!B909,Formulas!C$3:C$1000,'Stats for predictor'!C909,Formulas!AC$3:AC$1000,4)</f>
        <v>0</v>
      </c>
      <c r="G909">
        <f>COUNTIFS(Formulas!B$3:B$1000,'Stats for predictor'!B909,Formulas!C$3:C$1000,'Stats for predictor'!C909,Formulas!AC$3:AC$1000,3)</f>
        <v>0</v>
      </c>
      <c r="H909">
        <f>COUNTIFS(Formulas!B$3:B$1000,'Stats for predictor'!B909,Formulas!C$3:C$1000,'Stats for predictor'!C909,Formulas!AC$3:AC$1000,2)</f>
        <v>0</v>
      </c>
      <c r="I909">
        <f>COUNTIFS(Formulas!B$3:B$1000,'Stats for predictor'!B909,Formulas!C$3:C$1000,'Stats for predictor'!C909,Formulas!AC$3:AC$1000,1)</f>
        <v>0</v>
      </c>
      <c r="J909">
        <f>COUNTIFS(Formulas!B$3:B$1000,'Stats for predictor'!B909,Formulas!C$3:C$1000,'Stats for predictor'!C909,Formulas!AC$3:AC$1000,0)</f>
        <v>888</v>
      </c>
      <c r="K909">
        <f>Formulas!P910</f>
        <v>0</v>
      </c>
      <c r="L909">
        <f>Formulas!R910</f>
        <v>0</v>
      </c>
      <c r="M909">
        <f>Formulas!T958</f>
        <v>0</v>
      </c>
      <c r="N909" s="15" t="e">
        <f>Formulas!V910</f>
        <v>#DIV/0!</v>
      </c>
      <c r="O909">
        <f>Formulas!U910</f>
        <v>0</v>
      </c>
      <c r="P909" s="15" t="e">
        <f>Formulas!W910</f>
        <v>#DIV/0!</v>
      </c>
    </row>
    <row r="910" spans="1:16">
      <c r="A910">
        <f>Formulas!A911</f>
        <v>0</v>
      </c>
      <c r="B910">
        <f>Formulas!B911</f>
        <v>0</v>
      </c>
      <c r="C910">
        <f>Formulas!C911</f>
        <v>0</v>
      </c>
      <c r="D910">
        <f>Formulas!AC911</f>
        <v>0</v>
      </c>
      <c r="E910">
        <f t="shared" si="14"/>
        <v>0</v>
      </c>
      <c r="F910">
        <f>COUNTIFS(Formulas!B$3:B$1000,'Stats for predictor'!B910,Formulas!C$3:C$1000,'Stats for predictor'!C910,Formulas!AC$3:AC$1000,4)</f>
        <v>0</v>
      </c>
      <c r="G910">
        <f>COUNTIFS(Formulas!B$3:B$1000,'Stats for predictor'!B910,Formulas!C$3:C$1000,'Stats for predictor'!C910,Formulas!AC$3:AC$1000,3)</f>
        <v>0</v>
      </c>
      <c r="H910">
        <f>COUNTIFS(Formulas!B$3:B$1000,'Stats for predictor'!B910,Formulas!C$3:C$1000,'Stats for predictor'!C910,Formulas!AC$3:AC$1000,2)</f>
        <v>0</v>
      </c>
      <c r="I910">
        <f>COUNTIFS(Formulas!B$3:B$1000,'Stats for predictor'!B910,Formulas!C$3:C$1000,'Stats for predictor'!C910,Formulas!AC$3:AC$1000,1)</f>
        <v>0</v>
      </c>
      <c r="J910">
        <f>COUNTIFS(Formulas!B$3:B$1000,'Stats for predictor'!B910,Formulas!C$3:C$1000,'Stats for predictor'!C910,Formulas!AC$3:AC$1000,0)</f>
        <v>888</v>
      </c>
      <c r="K910">
        <f>Formulas!P911</f>
        <v>0</v>
      </c>
      <c r="L910">
        <f>Formulas!R911</f>
        <v>0</v>
      </c>
      <c r="M910">
        <f>Formulas!T959</f>
        <v>0</v>
      </c>
      <c r="N910" s="15" t="e">
        <f>Formulas!V911</f>
        <v>#DIV/0!</v>
      </c>
      <c r="O910">
        <f>Formulas!U911</f>
        <v>0</v>
      </c>
      <c r="P910" s="15" t="e">
        <f>Formulas!W911</f>
        <v>#DIV/0!</v>
      </c>
    </row>
    <row r="911" spans="1:16">
      <c r="A911">
        <f>Formulas!A912</f>
        <v>0</v>
      </c>
      <c r="B911">
        <f>Formulas!B912</f>
        <v>0</v>
      </c>
      <c r="C911">
        <f>Formulas!C912</f>
        <v>0</v>
      </c>
      <c r="D911">
        <f>Formulas!AC912</f>
        <v>0</v>
      </c>
      <c r="E911">
        <f t="shared" si="14"/>
        <v>0</v>
      </c>
      <c r="F911">
        <f>COUNTIFS(Formulas!B$3:B$1000,'Stats for predictor'!B911,Formulas!C$3:C$1000,'Stats for predictor'!C911,Formulas!AC$3:AC$1000,4)</f>
        <v>0</v>
      </c>
      <c r="G911">
        <f>COUNTIFS(Formulas!B$3:B$1000,'Stats for predictor'!B911,Formulas!C$3:C$1000,'Stats for predictor'!C911,Formulas!AC$3:AC$1000,3)</f>
        <v>0</v>
      </c>
      <c r="H911">
        <f>COUNTIFS(Formulas!B$3:B$1000,'Stats for predictor'!B911,Formulas!C$3:C$1000,'Stats for predictor'!C911,Formulas!AC$3:AC$1000,2)</f>
        <v>0</v>
      </c>
      <c r="I911">
        <f>COUNTIFS(Formulas!B$3:B$1000,'Stats for predictor'!B911,Formulas!C$3:C$1000,'Stats for predictor'!C911,Formulas!AC$3:AC$1000,1)</f>
        <v>0</v>
      </c>
      <c r="J911">
        <f>COUNTIFS(Formulas!B$3:B$1000,'Stats for predictor'!B911,Formulas!C$3:C$1000,'Stats for predictor'!C911,Formulas!AC$3:AC$1000,0)</f>
        <v>888</v>
      </c>
      <c r="K911">
        <f>Formulas!P912</f>
        <v>0</v>
      </c>
      <c r="L911">
        <f>Formulas!R912</f>
        <v>0</v>
      </c>
      <c r="M911">
        <f>Formulas!T960</f>
        <v>0</v>
      </c>
      <c r="N911" s="15" t="e">
        <f>Formulas!V912</f>
        <v>#DIV/0!</v>
      </c>
      <c r="O911">
        <f>Formulas!U912</f>
        <v>0</v>
      </c>
      <c r="P911" s="15" t="e">
        <f>Formulas!W912</f>
        <v>#DIV/0!</v>
      </c>
    </row>
    <row r="912" spans="1:16">
      <c r="A912">
        <f>Formulas!A913</f>
        <v>0</v>
      </c>
      <c r="B912">
        <f>Formulas!B913</f>
        <v>0</v>
      </c>
      <c r="C912">
        <f>Formulas!C913</f>
        <v>0</v>
      </c>
      <c r="D912">
        <f>Formulas!AC913</f>
        <v>0</v>
      </c>
      <c r="E912">
        <f t="shared" si="14"/>
        <v>0</v>
      </c>
      <c r="F912">
        <f>COUNTIFS(Formulas!B$3:B$1000,'Stats for predictor'!B912,Formulas!C$3:C$1000,'Stats for predictor'!C912,Formulas!AC$3:AC$1000,4)</f>
        <v>0</v>
      </c>
      <c r="G912">
        <f>COUNTIFS(Formulas!B$3:B$1000,'Stats for predictor'!B912,Formulas!C$3:C$1000,'Stats for predictor'!C912,Formulas!AC$3:AC$1000,3)</f>
        <v>0</v>
      </c>
      <c r="H912">
        <f>COUNTIFS(Formulas!B$3:B$1000,'Stats for predictor'!B912,Formulas!C$3:C$1000,'Stats for predictor'!C912,Formulas!AC$3:AC$1000,2)</f>
        <v>0</v>
      </c>
      <c r="I912">
        <f>COUNTIFS(Formulas!B$3:B$1000,'Stats for predictor'!B912,Formulas!C$3:C$1000,'Stats for predictor'!C912,Formulas!AC$3:AC$1000,1)</f>
        <v>0</v>
      </c>
      <c r="J912">
        <f>COUNTIFS(Formulas!B$3:B$1000,'Stats for predictor'!B912,Formulas!C$3:C$1000,'Stats for predictor'!C912,Formulas!AC$3:AC$1000,0)</f>
        <v>888</v>
      </c>
      <c r="K912">
        <f>Formulas!P913</f>
        <v>0</v>
      </c>
      <c r="L912">
        <f>Formulas!R913</f>
        <v>0</v>
      </c>
      <c r="M912">
        <f>Formulas!T961</f>
        <v>0</v>
      </c>
      <c r="N912" s="15" t="e">
        <f>Formulas!V913</f>
        <v>#DIV/0!</v>
      </c>
      <c r="O912">
        <f>Formulas!U913</f>
        <v>0</v>
      </c>
      <c r="P912" s="15" t="e">
        <f>Formulas!W913</f>
        <v>#DIV/0!</v>
      </c>
    </row>
    <row r="913" spans="1:16">
      <c r="A913">
        <f>Formulas!A914</f>
        <v>0</v>
      </c>
      <c r="B913">
        <f>Formulas!B914</f>
        <v>0</v>
      </c>
      <c r="C913">
        <f>Formulas!C914</f>
        <v>0</v>
      </c>
      <c r="D913">
        <f>Formulas!AC914</f>
        <v>0</v>
      </c>
      <c r="E913">
        <f t="shared" si="14"/>
        <v>0</v>
      </c>
      <c r="F913">
        <f>COUNTIFS(Formulas!B$3:B$1000,'Stats for predictor'!B913,Formulas!C$3:C$1000,'Stats for predictor'!C913,Formulas!AC$3:AC$1000,4)</f>
        <v>0</v>
      </c>
      <c r="G913">
        <f>COUNTIFS(Formulas!B$3:B$1000,'Stats for predictor'!B913,Formulas!C$3:C$1000,'Stats for predictor'!C913,Formulas!AC$3:AC$1000,3)</f>
        <v>0</v>
      </c>
      <c r="H913">
        <f>COUNTIFS(Formulas!B$3:B$1000,'Stats for predictor'!B913,Formulas!C$3:C$1000,'Stats for predictor'!C913,Formulas!AC$3:AC$1000,2)</f>
        <v>0</v>
      </c>
      <c r="I913">
        <f>COUNTIFS(Formulas!B$3:B$1000,'Stats for predictor'!B913,Formulas!C$3:C$1000,'Stats for predictor'!C913,Formulas!AC$3:AC$1000,1)</f>
        <v>0</v>
      </c>
      <c r="J913">
        <f>COUNTIFS(Formulas!B$3:B$1000,'Stats for predictor'!B913,Formulas!C$3:C$1000,'Stats for predictor'!C913,Formulas!AC$3:AC$1000,0)</f>
        <v>888</v>
      </c>
      <c r="K913">
        <f>Formulas!P914</f>
        <v>0</v>
      </c>
      <c r="L913">
        <f>Formulas!R914</f>
        <v>0</v>
      </c>
      <c r="M913">
        <f>Formulas!T962</f>
        <v>0</v>
      </c>
      <c r="N913" s="15" t="e">
        <f>Formulas!V914</f>
        <v>#DIV/0!</v>
      </c>
      <c r="O913">
        <f>Formulas!U914</f>
        <v>0</v>
      </c>
      <c r="P913" s="15" t="e">
        <f>Formulas!W914</f>
        <v>#DIV/0!</v>
      </c>
    </row>
    <row r="914" spans="1:16">
      <c r="A914">
        <f>Formulas!A915</f>
        <v>0</v>
      </c>
      <c r="B914">
        <f>Formulas!B915</f>
        <v>0</v>
      </c>
      <c r="C914">
        <f>Formulas!C915</f>
        <v>0</v>
      </c>
      <c r="D914">
        <f>Formulas!AC915</f>
        <v>0</v>
      </c>
      <c r="E914">
        <f t="shared" si="14"/>
        <v>0</v>
      </c>
      <c r="F914">
        <f>COUNTIFS(Formulas!B$3:B$1000,'Stats for predictor'!B914,Formulas!C$3:C$1000,'Stats for predictor'!C914,Formulas!AC$3:AC$1000,4)</f>
        <v>0</v>
      </c>
      <c r="G914">
        <f>COUNTIFS(Formulas!B$3:B$1000,'Stats for predictor'!B914,Formulas!C$3:C$1000,'Stats for predictor'!C914,Formulas!AC$3:AC$1000,3)</f>
        <v>0</v>
      </c>
      <c r="H914">
        <f>COUNTIFS(Formulas!B$3:B$1000,'Stats for predictor'!B914,Formulas!C$3:C$1000,'Stats for predictor'!C914,Formulas!AC$3:AC$1000,2)</f>
        <v>0</v>
      </c>
      <c r="I914">
        <f>COUNTIFS(Formulas!B$3:B$1000,'Stats for predictor'!B914,Formulas!C$3:C$1000,'Stats for predictor'!C914,Formulas!AC$3:AC$1000,1)</f>
        <v>0</v>
      </c>
      <c r="J914">
        <f>COUNTIFS(Formulas!B$3:B$1000,'Stats for predictor'!B914,Formulas!C$3:C$1000,'Stats for predictor'!C914,Formulas!AC$3:AC$1000,0)</f>
        <v>888</v>
      </c>
      <c r="K914">
        <f>Formulas!P915</f>
        <v>0</v>
      </c>
      <c r="L914">
        <f>Formulas!R915</f>
        <v>0</v>
      </c>
      <c r="M914">
        <f>Formulas!T963</f>
        <v>0</v>
      </c>
      <c r="N914" s="15" t="e">
        <f>Formulas!V915</f>
        <v>#DIV/0!</v>
      </c>
      <c r="O914">
        <f>Formulas!U915</f>
        <v>0</v>
      </c>
      <c r="P914" s="15" t="e">
        <f>Formulas!W915</f>
        <v>#DIV/0!</v>
      </c>
    </row>
    <row r="915" spans="1:16">
      <c r="A915">
        <f>Formulas!A916</f>
        <v>0</v>
      </c>
      <c r="B915">
        <f>Formulas!B916</f>
        <v>0</v>
      </c>
      <c r="C915">
        <f>Formulas!C916</f>
        <v>0</v>
      </c>
      <c r="D915">
        <f>Formulas!AC916</f>
        <v>0</v>
      </c>
      <c r="E915">
        <f t="shared" si="14"/>
        <v>0</v>
      </c>
      <c r="F915">
        <f>COUNTIFS(Formulas!B$3:B$1000,'Stats for predictor'!B915,Formulas!C$3:C$1000,'Stats for predictor'!C915,Formulas!AC$3:AC$1000,4)</f>
        <v>0</v>
      </c>
      <c r="G915">
        <f>COUNTIFS(Formulas!B$3:B$1000,'Stats for predictor'!B915,Formulas!C$3:C$1000,'Stats for predictor'!C915,Formulas!AC$3:AC$1000,3)</f>
        <v>0</v>
      </c>
      <c r="H915">
        <f>COUNTIFS(Formulas!B$3:B$1000,'Stats for predictor'!B915,Formulas!C$3:C$1000,'Stats for predictor'!C915,Formulas!AC$3:AC$1000,2)</f>
        <v>0</v>
      </c>
      <c r="I915">
        <f>COUNTIFS(Formulas!B$3:B$1000,'Stats for predictor'!B915,Formulas!C$3:C$1000,'Stats for predictor'!C915,Formulas!AC$3:AC$1000,1)</f>
        <v>0</v>
      </c>
      <c r="J915">
        <f>COUNTIFS(Formulas!B$3:B$1000,'Stats for predictor'!B915,Formulas!C$3:C$1000,'Stats for predictor'!C915,Formulas!AC$3:AC$1000,0)</f>
        <v>888</v>
      </c>
      <c r="K915">
        <f>Formulas!P916</f>
        <v>0</v>
      </c>
      <c r="L915">
        <f>Formulas!R916</f>
        <v>0</v>
      </c>
      <c r="M915">
        <f>Formulas!T964</f>
        <v>0</v>
      </c>
      <c r="N915" s="15" t="e">
        <f>Formulas!V916</f>
        <v>#DIV/0!</v>
      </c>
      <c r="O915">
        <f>Formulas!U916</f>
        <v>0</v>
      </c>
      <c r="P915" s="15" t="e">
        <f>Formulas!W916</f>
        <v>#DIV/0!</v>
      </c>
    </row>
    <row r="916" spans="1:16">
      <c r="A916">
        <f>Formulas!A917</f>
        <v>0</v>
      </c>
      <c r="B916">
        <f>Formulas!B917</f>
        <v>0</v>
      </c>
      <c r="C916">
        <f>Formulas!C917</f>
        <v>0</v>
      </c>
      <c r="D916">
        <f>Formulas!AC917</f>
        <v>0</v>
      </c>
      <c r="E916">
        <f t="shared" si="14"/>
        <v>0</v>
      </c>
      <c r="F916">
        <f>COUNTIFS(Formulas!B$3:B$1000,'Stats for predictor'!B916,Formulas!C$3:C$1000,'Stats for predictor'!C916,Formulas!AC$3:AC$1000,4)</f>
        <v>0</v>
      </c>
      <c r="G916">
        <f>COUNTIFS(Formulas!B$3:B$1000,'Stats for predictor'!B916,Formulas!C$3:C$1000,'Stats for predictor'!C916,Formulas!AC$3:AC$1000,3)</f>
        <v>0</v>
      </c>
      <c r="H916">
        <f>COUNTIFS(Formulas!B$3:B$1000,'Stats for predictor'!B916,Formulas!C$3:C$1000,'Stats for predictor'!C916,Formulas!AC$3:AC$1000,2)</f>
        <v>0</v>
      </c>
      <c r="I916">
        <f>COUNTIFS(Formulas!B$3:B$1000,'Stats for predictor'!B916,Formulas!C$3:C$1000,'Stats for predictor'!C916,Formulas!AC$3:AC$1000,1)</f>
        <v>0</v>
      </c>
      <c r="J916">
        <f>COUNTIFS(Formulas!B$3:B$1000,'Stats for predictor'!B916,Formulas!C$3:C$1000,'Stats for predictor'!C916,Formulas!AC$3:AC$1000,0)</f>
        <v>888</v>
      </c>
      <c r="K916">
        <f>Formulas!P917</f>
        <v>0</v>
      </c>
      <c r="L916">
        <f>Formulas!R917</f>
        <v>0</v>
      </c>
      <c r="M916">
        <f>Formulas!T965</f>
        <v>0</v>
      </c>
      <c r="N916" s="15" t="e">
        <f>Formulas!V917</f>
        <v>#DIV/0!</v>
      </c>
      <c r="O916">
        <f>Formulas!U917</f>
        <v>0</v>
      </c>
      <c r="P916" s="15" t="e">
        <f>Formulas!W917</f>
        <v>#DIV/0!</v>
      </c>
    </row>
    <row r="917" spans="1:16">
      <c r="A917">
        <f>Formulas!A918</f>
        <v>0</v>
      </c>
      <c r="B917">
        <f>Formulas!B918</f>
        <v>0</v>
      </c>
      <c r="C917">
        <f>Formulas!C918</f>
        <v>0</v>
      </c>
      <c r="D917">
        <f>Formulas!AC918</f>
        <v>0</v>
      </c>
      <c r="E917">
        <f t="shared" si="14"/>
        <v>0</v>
      </c>
      <c r="F917">
        <f>COUNTIFS(Formulas!B$3:B$1000,'Stats for predictor'!B917,Formulas!C$3:C$1000,'Stats for predictor'!C917,Formulas!AC$3:AC$1000,4)</f>
        <v>0</v>
      </c>
      <c r="G917">
        <f>COUNTIFS(Formulas!B$3:B$1000,'Stats for predictor'!B917,Formulas!C$3:C$1000,'Stats for predictor'!C917,Formulas!AC$3:AC$1000,3)</f>
        <v>0</v>
      </c>
      <c r="H917">
        <f>COUNTIFS(Formulas!B$3:B$1000,'Stats for predictor'!B917,Formulas!C$3:C$1000,'Stats for predictor'!C917,Formulas!AC$3:AC$1000,2)</f>
        <v>0</v>
      </c>
      <c r="I917">
        <f>COUNTIFS(Formulas!B$3:B$1000,'Stats for predictor'!B917,Formulas!C$3:C$1000,'Stats for predictor'!C917,Formulas!AC$3:AC$1000,1)</f>
        <v>0</v>
      </c>
      <c r="J917">
        <f>COUNTIFS(Formulas!B$3:B$1000,'Stats for predictor'!B917,Formulas!C$3:C$1000,'Stats for predictor'!C917,Formulas!AC$3:AC$1000,0)</f>
        <v>888</v>
      </c>
      <c r="K917">
        <f>Formulas!P918</f>
        <v>0</v>
      </c>
      <c r="L917">
        <f>Formulas!R918</f>
        <v>0</v>
      </c>
      <c r="M917">
        <f>Formulas!T966</f>
        <v>0</v>
      </c>
      <c r="N917" s="15" t="e">
        <f>Formulas!V918</f>
        <v>#DIV/0!</v>
      </c>
      <c r="O917">
        <f>Formulas!U918</f>
        <v>0</v>
      </c>
      <c r="P917" s="15" t="e">
        <f>Formulas!W918</f>
        <v>#DIV/0!</v>
      </c>
    </row>
    <row r="918" spans="1:16">
      <c r="A918">
        <f>Formulas!A919</f>
        <v>0</v>
      </c>
      <c r="B918">
        <f>Formulas!B919</f>
        <v>0</v>
      </c>
      <c r="C918">
        <f>Formulas!C919</f>
        <v>0</v>
      </c>
      <c r="D918">
        <f>Formulas!AC919</f>
        <v>0</v>
      </c>
      <c r="E918">
        <f t="shared" si="14"/>
        <v>0</v>
      </c>
      <c r="F918">
        <f>COUNTIFS(Formulas!B$3:B$1000,'Stats for predictor'!B918,Formulas!C$3:C$1000,'Stats for predictor'!C918,Formulas!AC$3:AC$1000,4)</f>
        <v>0</v>
      </c>
      <c r="G918">
        <f>COUNTIFS(Formulas!B$3:B$1000,'Stats for predictor'!B918,Formulas!C$3:C$1000,'Stats for predictor'!C918,Formulas!AC$3:AC$1000,3)</f>
        <v>0</v>
      </c>
      <c r="H918">
        <f>COUNTIFS(Formulas!B$3:B$1000,'Stats for predictor'!B918,Formulas!C$3:C$1000,'Stats for predictor'!C918,Formulas!AC$3:AC$1000,2)</f>
        <v>0</v>
      </c>
      <c r="I918">
        <f>COUNTIFS(Formulas!B$3:B$1000,'Stats for predictor'!B918,Formulas!C$3:C$1000,'Stats for predictor'!C918,Formulas!AC$3:AC$1000,1)</f>
        <v>0</v>
      </c>
      <c r="J918">
        <f>COUNTIFS(Formulas!B$3:B$1000,'Stats for predictor'!B918,Formulas!C$3:C$1000,'Stats for predictor'!C918,Formulas!AC$3:AC$1000,0)</f>
        <v>888</v>
      </c>
      <c r="K918">
        <f>Formulas!P919</f>
        <v>0</v>
      </c>
      <c r="L918">
        <f>Formulas!R919</f>
        <v>0</v>
      </c>
      <c r="M918">
        <f>Formulas!T967</f>
        <v>0</v>
      </c>
      <c r="N918" s="15" t="e">
        <f>Formulas!V919</f>
        <v>#DIV/0!</v>
      </c>
      <c r="O918">
        <f>Formulas!U919</f>
        <v>0</v>
      </c>
      <c r="P918" s="15" t="e">
        <f>Formulas!W919</f>
        <v>#DIV/0!</v>
      </c>
    </row>
    <row r="919" spans="1:16">
      <c r="A919">
        <f>Formulas!A920</f>
        <v>0</v>
      </c>
      <c r="B919">
        <f>Formulas!B920</f>
        <v>0</v>
      </c>
      <c r="C919">
        <f>Formulas!C920</f>
        <v>0</v>
      </c>
      <c r="D919">
        <f>Formulas!AC920</f>
        <v>0</v>
      </c>
      <c r="E919">
        <f t="shared" si="14"/>
        <v>0</v>
      </c>
      <c r="F919">
        <f>COUNTIFS(Formulas!B$3:B$1000,'Stats for predictor'!B919,Formulas!C$3:C$1000,'Stats for predictor'!C919,Formulas!AC$3:AC$1000,4)</f>
        <v>0</v>
      </c>
      <c r="G919">
        <f>COUNTIFS(Formulas!B$3:B$1000,'Stats for predictor'!B919,Formulas!C$3:C$1000,'Stats for predictor'!C919,Formulas!AC$3:AC$1000,3)</f>
        <v>0</v>
      </c>
      <c r="H919">
        <f>COUNTIFS(Formulas!B$3:B$1000,'Stats for predictor'!B919,Formulas!C$3:C$1000,'Stats for predictor'!C919,Formulas!AC$3:AC$1000,2)</f>
        <v>0</v>
      </c>
      <c r="I919">
        <f>COUNTIFS(Formulas!B$3:B$1000,'Stats for predictor'!B919,Formulas!C$3:C$1000,'Stats for predictor'!C919,Formulas!AC$3:AC$1000,1)</f>
        <v>0</v>
      </c>
      <c r="J919">
        <f>COUNTIFS(Formulas!B$3:B$1000,'Stats for predictor'!B919,Formulas!C$3:C$1000,'Stats for predictor'!C919,Formulas!AC$3:AC$1000,0)</f>
        <v>888</v>
      </c>
      <c r="K919">
        <f>Formulas!P920</f>
        <v>0</v>
      </c>
      <c r="L919">
        <f>Formulas!R920</f>
        <v>0</v>
      </c>
      <c r="M919">
        <f>Formulas!T968</f>
        <v>0</v>
      </c>
      <c r="N919" s="15" t="e">
        <f>Formulas!V920</f>
        <v>#DIV/0!</v>
      </c>
      <c r="O919">
        <f>Formulas!U920</f>
        <v>0</v>
      </c>
      <c r="P919" s="15" t="e">
        <f>Formulas!W920</f>
        <v>#DIV/0!</v>
      </c>
    </row>
    <row r="920" spans="1:16">
      <c r="A920">
        <f>Formulas!A921</f>
        <v>0</v>
      </c>
      <c r="B920">
        <f>Formulas!B921</f>
        <v>0</v>
      </c>
      <c r="C920">
        <f>Formulas!C921</f>
        <v>0</v>
      </c>
      <c r="D920">
        <f>Formulas!AC921</f>
        <v>0</v>
      </c>
      <c r="E920">
        <f t="shared" si="14"/>
        <v>0</v>
      </c>
      <c r="F920">
        <f>COUNTIFS(Formulas!B$3:B$1000,'Stats for predictor'!B920,Formulas!C$3:C$1000,'Stats for predictor'!C920,Formulas!AC$3:AC$1000,4)</f>
        <v>0</v>
      </c>
      <c r="G920">
        <f>COUNTIFS(Formulas!B$3:B$1000,'Stats for predictor'!B920,Formulas!C$3:C$1000,'Stats for predictor'!C920,Formulas!AC$3:AC$1000,3)</f>
        <v>0</v>
      </c>
      <c r="H920">
        <f>COUNTIFS(Formulas!B$3:B$1000,'Stats for predictor'!B920,Formulas!C$3:C$1000,'Stats for predictor'!C920,Formulas!AC$3:AC$1000,2)</f>
        <v>0</v>
      </c>
      <c r="I920">
        <f>COUNTIFS(Formulas!B$3:B$1000,'Stats for predictor'!B920,Formulas!C$3:C$1000,'Stats for predictor'!C920,Formulas!AC$3:AC$1000,1)</f>
        <v>0</v>
      </c>
      <c r="J920">
        <f>COUNTIFS(Formulas!B$3:B$1000,'Stats for predictor'!B920,Formulas!C$3:C$1000,'Stats for predictor'!C920,Formulas!AC$3:AC$1000,0)</f>
        <v>888</v>
      </c>
      <c r="K920">
        <f>Formulas!P921</f>
        <v>0</v>
      </c>
      <c r="L920">
        <f>Formulas!R921</f>
        <v>0</v>
      </c>
      <c r="M920">
        <f>Formulas!T969</f>
        <v>0</v>
      </c>
      <c r="N920" s="15" t="e">
        <f>Formulas!V921</f>
        <v>#DIV/0!</v>
      </c>
      <c r="O920">
        <f>Formulas!U921</f>
        <v>0</v>
      </c>
      <c r="P920" s="15" t="e">
        <f>Formulas!W921</f>
        <v>#DIV/0!</v>
      </c>
    </row>
    <row r="921" spans="1:16">
      <c r="A921">
        <f>Formulas!A922</f>
        <v>0</v>
      </c>
      <c r="B921">
        <f>Formulas!B922</f>
        <v>0</v>
      </c>
      <c r="C921">
        <f>Formulas!C922</f>
        <v>0</v>
      </c>
      <c r="D921">
        <f>Formulas!AC922</f>
        <v>0</v>
      </c>
      <c r="E921">
        <f t="shared" si="14"/>
        <v>0</v>
      </c>
      <c r="F921">
        <f>COUNTIFS(Formulas!B$3:B$1000,'Stats for predictor'!B921,Formulas!C$3:C$1000,'Stats for predictor'!C921,Formulas!AC$3:AC$1000,4)</f>
        <v>0</v>
      </c>
      <c r="G921">
        <f>COUNTIFS(Formulas!B$3:B$1000,'Stats for predictor'!B921,Formulas!C$3:C$1000,'Stats for predictor'!C921,Formulas!AC$3:AC$1000,3)</f>
        <v>0</v>
      </c>
      <c r="H921">
        <f>COUNTIFS(Formulas!B$3:B$1000,'Stats for predictor'!B921,Formulas!C$3:C$1000,'Stats for predictor'!C921,Formulas!AC$3:AC$1000,2)</f>
        <v>0</v>
      </c>
      <c r="I921">
        <f>COUNTIFS(Formulas!B$3:B$1000,'Stats for predictor'!B921,Formulas!C$3:C$1000,'Stats for predictor'!C921,Formulas!AC$3:AC$1000,1)</f>
        <v>0</v>
      </c>
      <c r="J921">
        <f>COUNTIFS(Formulas!B$3:B$1000,'Stats for predictor'!B921,Formulas!C$3:C$1000,'Stats for predictor'!C921,Formulas!AC$3:AC$1000,0)</f>
        <v>888</v>
      </c>
      <c r="K921">
        <f>Formulas!P922</f>
        <v>0</v>
      </c>
      <c r="L921">
        <f>Formulas!R922</f>
        <v>0</v>
      </c>
      <c r="M921">
        <f>Formulas!T970</f>
        <v>0</v>
      </c>
      <c r="N921" s="15" t="e">
        <f>Formulas!V922</f>
        <v>#DIV/0!</v>
      </c>
      <c r="O921">
        <f>Formulas!U922</f>
        <v>0</v>
      </c>
      <c r="P921" s="15" t="e">
        <f>Formulas!W922</f>
        <v>#DIV/0!</v>
      </c>
    </row>
    <row r="922" spans="1:16">
      <c r="A922">
        <f>Formulas!A923</f>
        <v>0</v>
      </c>
      <c r="B922">
        <f>Formulas!B923</f>
        <v>0</v>
      </c>
      <c r="C922">
        <f>Formulas!C923</f>
        <v>0</v>
      </c>
      <c r="D922">
        <f>Formulas!AC923</f>
        <v>0</v>
      </c>
      <c r="E922">
        <f t="shared" si="14"/>
        <v>0</v>
      </c>
      <c r="F922">
        <f>COUNTIFS(Formulas!B$3:B$1000,'Stats for predictor'!B922,Formulas!C$3:C$1000,'Stats for predictor'!C922,Formulas!AC$3:AC$1000,4)</f>
        <v>0</v>
      </c>
      <c r="G922">
        <f>COUNTIFS(Formulas!B$3:B$1000,'Stats for predictor'!B922,Formulas!C$3:C$1000,'Stats for predictor'!C922,Formulas!AC$3:AC$1000,3)</f>
        <v>0</v>
      </c>
      <c r="H922">
        <f>COUNTIFS(Formulas!B$3:B$1000,'Stats for predictor'!B922,Formulas!C$3:C$1000,'Stats for predictor'!C922,Formulas!AC$3:AC$1000,2)</f>
        <v>0</v>
      </c>
      <c r="I922">
        <f>COUNTIFS(Formulas!B$3:B$1000,'Stats for predictor'!B922,Formulas!C$3:C$1000,'Stats for predictor'!C922,Formulas!AC$3:AC$1000,1)</f>
        <v>0</v>
      </c>
      <c r="J922">
        <f>COUNTIFS(Formulas!B$3:B$1000,'Stats for predictor'!B922,Formulas!C$3:C$1000,'Stats for predictor'!C922,Formulas!AC$3:AC$1000,0)</f>
        <v>888</v>
      </c>
      <c r="K922">
        <f>Formulas!P923</f>
        <v>0</v>
      </c>
      <c r="L922">
        <f>Formulas!R923</f>
        <v>0</v>
      </c>
      <c r="M922">
        <f>Formulas!T971</f>
        <v>0</v>
      </c>
      <c r="N922" s="15" t="e">
        <f>Formulas!V923</f>
        <v>#DIV/0!</v>
      </c>
      <c r="O922">
        <f>Formulas!U923</f>
        <v>0</v>
      </c>
      <c r="P922" s="15" t="e">
        <f>Formulas!W923</f>
        <v>#DIV/0!</v>
      </c>
    </row>
    <row r="923" spans="1:16">
      <c r="A923">
        <f>Formulas!A924</f>
        <v>0</v>
      </c>
      <c r="B923">
        <f>Formulas!B924</f>
        <v>0</v>
      </c>
      <c r="C923">
        <f>Formulas!C924</f>
        <v>0</v>
      </c>
      <c r="D923">
        <f>Formulas!AC924</f>
        <v>0</v>
      </c>
      <c r="E923">
        <f t="shared" si="14"/>
        <v>0</v>
      </c>
      <c r="F923">
        <f>COUNTIFS(Formulas!B$3:B$1000,'Stats for predictor'!B923,Formulas!C$3:C$1000,'Stats for predictor'!C923,Formulas!AC$3:AC$1000,4)</f>
        <v>0</v>
      </c>
      <c r="G923">
        <f>COUNTIFS(Formulas!B$3:B$1000,'Stats for predictor'!B923,Formulas!C$3:C$1000,'Stats for predictor'!C923,Formulas!AC$3:AC$1000,3)</f>
        <v>0</v>
      </c>
      <c r="H923">
        <f>COUNTIFS(Formulas!B$3:B$1000,'Stats for predictor'!B923,Formulas!C$3:C$1000,'Stats for predictor'!C923,Formulas!AC$3:AC$1000,2)</f>
        <v>0</v>
      </c>
      <c r="I923">
        <f>COUNTIFS(Formulas!B$3:B$1000,'Stats for predictor'!B923,Formulas!C$3:C$1000,'Stats for predictor'!C923,Formulas!AC$3:AC$1000,1)</f>
        <v>0</v>
      </c>
      <c r="J923">
        <f>COUNTIFS(Formulas!B$3:B$1000,'Stats for predictor'!B923,Formulas!C$3:C$1000,'Stats for predictor'!C923,Formulas!AC$3:AC$1000,0)</f>
        <v>888</v>
      </c>
      <c r="K923">
        <f>Formulas!P924</f>
        <v>0</v>
      </c>
      <c r="L923">
        <f>Formulas!R924</f>
        <v>0</v>
      </c>
      <c r="M923">
        <f>Formulas!T972</f>
        <v>0</v>
      </c>
      <c r="N923" s="15" t="e">
        <f>Formulas!V924</f>
        <v>#DIV/0!</v>
      </c>
      <c r="O923">
        <f>Formulas!U924</f>
        <v>0</v>
      </c>
      <c r="P923" s="15" t="e">
        <f>Formulas!W924</f>
        <v>#DIV/0!</v>
      </c>
    </row>
    <row r="924" spans="1:16">
      <c r="A924">
        <f>Formulas!A925</f>
        <v>0</v>
      </c>
      <c r="B924">
        <f>Formulas!B925</f>
        <v>0</v>
      </c>
      <c r="C924">
        <f>Formulas!C925</f>
        <v>0</v>
      </c>
      <c r="D924">
        <f>Formulas!AC925</f>
        <v>0</v>
      </c>
      <c r="E924">
        <f t="shared" si="14"/>
        <v>0</v>
      </c>
      <c r="F924">
        <f>COUNTIFS(Formulas!B$3:B$1000,'Stats for predictor'!B924,Formulas!C$3:C$1000,'Stats for predictor'!C924,Formulas!AC$3:AC$1000,4)</f>
        <v>0</v>
      </c>
      <c r="G924">
        <f>COUNTIFS(Formulas!B$3:B$1000,'Stats for predictor'!B924,Formulas!C$3:C$1000,'Stats for predictor'!C924,Formulas!AC$3:AC$1000,3)</f>
        <v>0</v>
      </c>
      <c r="H924">
        <f>COUNTIFS(Formulas!B$3:B$1000,'Stats for predictor'!B924,Formulas!C$3:C$1000,'Stats for predictor'!C924,Formulas!AC$3:AC$1000,2)</f>
        <v>0</v>
      </c>
      <c r="I924">
        <f>COUNTIFS(Formulas!B$3:B$1000,'Stats for predictor'!B924,Formulas!C$3:C$1000,'Stats for predictor'!C924,Formulas!AC$3:AC$1000,1)</f>
        <v>0</v>
      </c>
      <c r="J924">
        <f>COUNTIFS(Formulas!B$3:B$1000,'Stats for predictor'!B924,Formulas!C$3:C$1000,'Stats for predictor'!C924,Formulas!AC$3:AC$1000,0)</f>
        <v>888</v>
      </c>
      <c r="K924">
        <f>Formulas!P925</f>
        <v>0</v>
      </c>
      <c r="L924">
        <f>Formulas!R925</f>
        <v>0</v>
      </c>
      <c r="M924">
        <f>Formulas!T973</f>
        <v>0</v>
      </c>
      <c r="N924" s="15" t="e">
        <f>Formulas!V925</f>
        <v>#DIV/0!</v>
      </c>
      <c r="O924">
        <f>Formulas!U925</f>
        <v>0</v>
      </c>
      <c r="P924" s="15" t="e">
        <f>Formulas!W925</f>
        <v>#DIV/0!</v>
      </c>
    </row>
    <row r="925" spans="1:16">
      <c r="A925">
        <f>Formulas!A926</f>
        <v>0</v>
      </c>
      <c r="B925">
        <f>Formulas!B926</f>
        <v>0</v>
      </c>
      <c r="C925">
        <f>Formulas!C926</f>
        <v>0</v>
      </c>
      <c r="D925">
        <f>Formulas!AC926</f>
        <v>0</v>
      </c>
      <c r="E925">
        <f t="shared" si="14"/>
        <v>0</v>
      </c>
      <c r="F925">
        <f>COUNTIFS(Formulas!B$3:B$1000,'Stats for predictor'!B925,Formulas!C$3:C$1000,'Stats for predictor'!C925,Formulas!AC$3:AC$1000,4)</f>
        <v>0</v>
      </c>
      <c r="G925">
        <f>COUNTIFS(Formulas!B$3:B$1000,'Stats for predictor'!B925,Formulas!C$3:C$1000,'Stats for predictor'!C925,Formulas!AC$3:AC$1000,3)</f>
        <v>0</v>
      </c>
      <c r="H925">
        <f>COUNTIFS(Formulas!B$3:B$1000,'Stats for predictor'!B925,Formulas!C$3:C$1000,'Stats for predictor'!C925,Formulas!AC$3:AC$1000,2)</f>
        <v>0</v>
      </c>
      <c r="I925">
        <f>COUNTIFS(Formulas!B$3:B$1000,'Stats for predictor'!B925,Formulas!C$3:C$1000,'Stats for predictor'!C925,Formulas!AC$3:AC$1000,1)</f>
        <v>0</v>
      </c>
      <c r="J925">
        <f>COUNTIFS(Formulas!B$3:B$1000,'Stats for predictor'!B925,Formulas!C$3:C$1000,'Stats for predictor'!C925,Formulas!AC$3:AC$1000,0)</f>
        <v>888</v>
      </c>
      <c r="K925">
        <f>Formulas!P926</f>
        <v>0</v>
      </c>
      <c r="L925">
        <f>Formulas!R926</f>
        <v>0</v>
      </c>
      <c r="M925">
        <f>Formulas!T974</f>
        <v>0</v>
      </c>
      <c r="N925" s="15" t="e">
        <f>Formulas!V926</f>
        <v>#DIV/0!</v>
      </c>
      <c r="O925">
        <f>Formulas!U926</f>
        <v>0</v>
      </c>
      <c r="P925" s="15" t="e">
        <f>Formulas!W926</f>
        <v>#DIV/0!</v>
      </c>
    </row>
    <row r="926" spans="1:16">
      <c r="A926">
        <f>Formulas!A927</f>
        <v>0</v>
      </c>
      <c r="B926">
        <f>Formulas!B927</f>
        <v>0</v>
      </c>
      <c r="C926">
        <f>Formulas!C927</f>
        <v>0</v>
      </c>
      <c r="D926">
        <f>Formulas!AC927</f>
        <v>0</v>
      </c>
      <c r="E926">
        <f t="shared" si="14"/>
        <v>0</v>
      </c>
      <c r="F926">
        <f>COUNTIFS(Formulas!B$3:B$1000,'Stats for predictor'!B926,Formulas!C$3:C$1000,'Stats for predictor'!C926,Formulas!AC$3:AC$1000,4)</f>
        <v>0</v>
      </c>
      <c r="G926">
        <f>COUNTIFS(Formulas!B$3:B$1000,'Stats for predictor'!B926,Formulas!C$3:C$1000,'Stats for predictor'!C926,Formulas!AC$3:AC$1000,3)</f>
        <v>0</v>
      </c>
      <c r="H926">
        <f>COUNTIFS(Formulas!B$3:B$1000,'Stats for predictor'!B926,Formulas!C$3:C$1000,'Stats for predictor'!C926,Formulas!AC$3:AC$1000,2)</f>
        <v>0</v>
      </c>
      <c r="I926">
        <f>COUNTIFS(Formulas!B$3:B$1000,'Stats for predictor'!B926,Formulas!C$3:C$1000,'Stats for predictor'!C926,Formulas!AC$3:AC$1000,1)</f>
        <v>0</v>
      </c>
      <c r="J926">
        <f>COUNTIFS(Formulas!B$3:B$1000,'Stats for predictor'!B926,Formulas!C$3:C$1000,'Stats for predictor'!C926,Formulas!AC$3:AC$1000,0)</f>
        <v>888</v>
      </c>
      <c r="K926">
        <f>Formulas!P927</f>
        <v>0</v>
      </c>
      <c r="L926">
        <f>Formulas!R927</f>
        <v>0</v>
      </c>
      <c r="M926">
        <f>Formulas!T975</f>
        <v>0</v>
      </c>
      <c r="N926" s="15" t="e">
        <f>Formulas!V927</f>
        <v>#DIV/0!</v>
      </c>
      <c r="O926">
        <f>Formulas!U927</f>
        <v>0</v>
      </c>
      <c r="P926" s="15" t="e">
        <f>Formulas!W927</f>
        <v>#DIV/0!</v>
      </c>
    </row>
    <row r="927" spans="1:16">
      <c r="A927">
        <f>Formulas!A928</f>
        <v>0</v>
      </c>
      <c r="B927">
        <f>Formulas!B928</f>
        <v>0</v>
      </c>
      <c r="C927">
        <f>Formulas!C928</f>
        <v>0</v>
      </c>
      <c r="D927">
        <f>Formulas!AC928</f>
        <v>0</v>
      </c>
      <c r="E927">
        <f t="shared" si="14"/>
        <v>0</v>
      </c>
      <c r="F927">
        <f>COUNTIFS(Formulas!B$3:B$1000,'Stats for predictor'!B927,Formulas!C$3:C$1000,'Stats for predictor'!C927,Formulas!AC$3:AC$1000,4)</f>
        <v>0</v>
      </c>
      <c r="G927">
        <f>COUNTIFS(Formulas!B$3:B$1000,'Stats for predictor'!B927,Formulas!C$3:C$1000,'Stats for predictor'!C927,Formulas!AC$3:AC$1000,3)</f>
        <v>0</v>
      </c>
      <c r="H927">
        <f>COUNTIFS(Formulas!B$3:B$1000,'Stats for predictor'!B927,Formulas!C$3:C$1000,'Stats for predictor'!C927,Formulas!AC$3:AC$1000,2)</f>
        <v>0</v>
      </c>
      <c r="I927">
        <f>COUNTIFS(Formulas!B$3:B$1000,'Stats for predictor'!B927,Formulas!C$3:C$1000,'Stats for predictor'!C927,Formulas!AC$3:AC$1000,1)</f>
        <v>0</v>
      </c>
      <c r="J927">
        <f>COUNTIFS(Formulas!B$3:B$1000,'Stats for predictor'!B927,Formulas!C$3:C$1000,'Stats for predictor'!C927,Formulas!AC$3:AC$1000,0)</f>
        <v>888</v>
      </c>
      <c r="K927">
        <f>Formulas!P928</f>
        <v>0</v>
      </c>
      <c r="L927">
        <f>Formulas!R928</f>
        <v>0</v>
      </c>
      <c r="M927">
        <f>Formulas!T976</f>
        <v>0</v>
      </c>
      <c r="N927" s="15" t="e">
        <f>Formulas!V928</f>
        <v>#DIV/0!</v>
      </c>
      <c r="O927">
        <f>Formulas!U928</f>
        <v>0</v>
      </c>
      <c r="P927" s="15" t="e">
        <f>Formulas!W928</f>
        <v>#DIV/0!</v>
      </c>
    </row>
    <row r="928" spans="1:16">
      <c r="A928">
        <f>Formulas!A929</f>
        <v>0</v>
      </c>
      <c r="B928">
        <f>Formulas!B929</f>
        <v>0</v>
      </c>
      <c r="C928">
        <f>Formulas!C929</f>
        <v>0</v>
      </c>
      <c r="D928">
        <f>Formulas!AC929</f>
        <v>0</v>
      </c>
      <c r="E928">
        <f t="shared" si="14"/>
        <v>0</v>
      </c>
      <c r="F928">
        <f>COUNTIFS(Formulas!B$3:B$1000,'Stats for predictor'!B928,Formulas!C$3:C$1000,'Stats for predictor'!C928,Formulas!AC$3:AC$1000,4)</f>
        <v>0</v>
      </c>
      <c r="G928">
        <f>COUNTIFS(Formulas!B$3:B$1000,'Stats for predictor'!B928,Formulas!C$3:C$1000,'Stats for predictor'!C928,Formulas!AC$3:AC$1000,3)</f>
        <v>0</v>
      </c>
      <c r="H928">
        <f>COUNTIFS(Formulas!B$3:B$1000,'Stats for predictor'!B928,Formulas!C$3:C$1000,'Stats for predictor'!C928,Formulas!AC$3:AC$1000,2)</f>
        <v>0</v>
      </c>
      <c r="I928">
        <f>COUNTIFS(Formulas!B$3:B$1000,'Stats for predictor'!B928,Formulas!C$3:C$1000,'Stats for predictor'!C928,Formulas!AC$3:AC$1000,1)</f>
        <v>0</v>
      </c>
      <c r="J928">
        <f>COUNTIFS(Formulas!B$3:B$1000,'Stats for predictor'!B928,Formulas!C$3:C$1000,'Stats for predictor'!C928,Formulas!AC$3:AC$1000,0)</f>
        <v>888</v>
      </c>
      <c r="K928">
        <f>Formulas!P929</f>
        <v>0</v>
      </c>
      <c r="L928">
        <f>Formulas!R929</f>
        <v>0</v>
      </c>
      <c r="M928">
        <f>Formulas!T977</f>
        <v>0</v>
      </c>
      <c r="N928" s="15" t="e">
        <f>Formulas!V929</f>
        <v>#DIV/0!</v>
      </c>
      <c r="O928">
        <f>Formulas!U929</f>
        <v>0</v>
      </c>
      <c r="P928" s="15" t="e">
        <f>Formulas!W929</f>
        <v>#DIV/0!</v>
      </c>
    </row>
    <row r="929" spans="1:16">
      <c r="A929">
        <f>Formulas!A930</f>
        <v>0</v>
      </c>
      <c r="B929">
        <f>Formulas!B930</f>
        <v>0</v>
      </c>
      <c r="C929">
        <f>Formulas!C930</f>
        <v>0</v>
      </c>
      <c r="D929">
        <f>Formulas!AC930</f>
        <v>0</v>
      </c>
      <c r="E929">
        <f t="shared" si="14"/>
        <v>0</v>
      </c>
      <c r="F929">
        <f>COUNTIFS(Formulas!B$3:B$1000,'Stats for predictor'!B929,Formulas!C$3:C$1000,'Stats for predictor'!C929,Formulas!AC$3:AC$1000,4)</f>
        <v>0</v>
      </c>
      <c r="G929">
        <f>COUNTIFS(Formulas!B$3:B$1000,'Stats for predictor'!B929,Formulas!C$3:C$1000,'Stats for predictor'!C929,Formulas!AC$3:AC$1000,3)</f>
        <v>0</v>
      </c>
      <c r="H929">
        <f>COUNTIFS(Formulas!B$3:B$1000,'Stats for predictor'!B929,Formulas!C$3:C$1000,'Stats for predictor'!C929,Formulas!AC$3:AC$1000,2)</f>
        <v>0</v>
      </c>
      <c r="I929">
        <f>COUNTIFS(Formulas!B$3:B$1000,'Stats for predictor'!B929,Formulas!C$3:C$1000,'Stats for predictor'!C929,Formulas!AC$3:AC$1000,1)</f>
        <v>0</v>
      </c>
      <c r="J929">
        <f>COUNTIFS(Formulas!B$3:B$1000,'Stats for predictor'!B929,Formulas!C$3:C$1000,'Stats for predictor'!C929,Formulas!AC$3:AC$1000,0)</f>
        <v>888</v>
      </c>
      <c r="K929">
        <f>Formulas!P930</f>
        <v>0</v>
      </c>
      <c r="L929">
        <f>Formulas!R930</f>
        <v>0</v>
      </c>
      <c r="M929">
        <f>Formulas!T978</f>
        <v>0</v>
      </c>
      <c r="N929" s="15" t="e">
        <f>Formulas!V930</f>
        <v>#DIV/0!</v>
      </c>
      <c r="O929">
        <f>Formulas!U930</f>
        <v>0</v>
      </c>
      <c r="P929" s="15" t="e">
        <f>Formulas!W930</f>
        <v>#DIV/0!</v>
      </c>
    </row>
    <row r="930" spans="1:16">
      <c r="A930">
        <f>Formulas!A931</f>
        <v>0</v>
      </c>
      <c r="B930">
        <f>Formulas!B931</f>
        <v>0</v>
      </c>
      <c r="C930">
        <f>Formulas!C931</f>
        <v>0</v>
      </c>
      <c r="D930">
        <f>Formulas!AC931</f>
        <v>0</v>
      </c>
      <c r="E930">
        <f t="shared" si="14"/>
        <v>0</v>
      </c>
      <c r="F930">
        <f>COUNTIFS(Formulas!B$3:B$1000,'Stats for predictor'!B930,Formulas!C$3:C$1000,'Stats for predictor'!C930,Formulas!AC$3:AC$1000,4)</f>
        <v>0</v>
      </c>
      <c r="G930">
        <f>COUNTIFS(Formulas!B$3:B$1000,'Stats for predictor'!B930,Formulas!C$3:C$1000,'Stats for predictor'!C930,Formulas!AC$3:AC$1000,3)</f>
        <v>0</v>
      </c>
      <c r="H930">
        <f>COUNTIFS(Formulas!B$3:B$1000,'Stats for predictor'!B930,Formulas!C$3:C$1000,'Stats for predictor'!C930,Formulas!AC$3:AC$1000,2)</f>
        <v>0</v>
      </c>
      <c r="I930">
        <f>COUNTIFS(Formulas!B$3:B$1000,'Stats for predictor'!B930,Formulas!C$3:C$1000,'Stats for predictor'!C930,Formulas!AC$3:AC$1000,1)</f>
        <v>0</v>
      </c>
      <c r="J930">
        <f>COUNTIFS(Formulas!B$3:B$1000,'Stats for predictor'!B930,Formulas!C$3:C$1000,'Stats for predictor'!C930,Formulas!AC$3:AC$1000,0)</f>
        <v>888</v>
      </c>
      <c r="K930">
        <f>Formulas!P931</f>
        <v>0</v>
      </c>
      <c r="L930">
        <f>Formulas!R931</f>
        <v>0</v>
      </c>
      <c r="M930">
        <f>Formulas!T979</f>
        <v>0</v>
      </c>
      <c r="N930" s="15" t="e">
        <f>Formulas!V931</f>
        <v>#DIV/0!</v>
      </c>
      <c r="O930">
        <f>Formulas!U931</f>
        <v>0</v>
      </c>
      <c r="P930" s="15" t="e">
        <f>Formulas!W931</f>
        <v>#DIV/0!</v>
      </c>
    </row>
    <row r="931" spans="1:16">
      <c r="A931">
        <f>Formulas!A932</f>
        <v>0</v>
      </c>
      <c r="B931">
        <f>Formulas!B932</f>
        <v>0</v>
      </c>
      <c r="C931">
        <f>Formulas!C932</f>
        <v>0</v>
      </c>
      <c r="D931">
        <f>Formulas!AC932</f>
        <v>0</v>
      </c>
      <c r="E931">
        <f t="shared" si="14"/>
        <v>0</v>
      </c>
      <c r="F931">
        <f>COUNTIFS(Formulas!B$3:B$1000,'Stats for predictor'!B931,Formulas!C$3:C$1000,'Stats for predictor'!C931,Formulas!AC$3:AC$1000,4)</f>
        <v>0</v>
      </c>
      <c r="G931">
        <f>COUNTIFS(Formulas!B$3:B$1000,'Stats for predictor'!B931,Formulas!C$3:C$1000,'Stats for predictor'!C931,Formulas!AC$3:AC$1000,3)</f>
        <v>0</v>
      </c>
      <c r="H931">
        <f>COUNTIFS(Formulas!B$3:B$1000,'Stats for predictor'!B931,Formulas!C$3:C$1000,'Stats for predictor'!C931,Formulas!AC$3:AC$1000,2)</f>
        <v>0</v>
      </c>
      <c r="I931">
        <f>COUNTIFS(Formulas!B$3:B$1000,'Stats for predictor'!B931,Formulas!C$3:C$1000,'Stats for predictor'!C931,Formulas!AC$3:AC$1000,1)</f>
        <v>0</v>
      </c>
      <c r="J931">
        <f>COUNTIFS(Formulas!B$3:B$1000,'Stats for predictor'!B931,Formulas!C$3:C$1000,'Stats for predictor'!C931,Formulas!AC$3:AC$1000,0)</f>
        <v>888</v>
      </c>
      <c r="K931">
        <f>Formulas!P932</f>
        <v>0</v>
      </c>
      <c r="L931">
        <f>Formulas!R932</f>
        <v>0</v>
      </c>
      <c r="M931">
        <f>Formulas!T980</f>
        <v>0</v>
      </c>
      <c r="N931" s="15" t="e">
        <f>Formulas!V932</f>
        <v>#DIV/0!</v>
      </c>
      <c r="O931">
        <f>Formulas!U932</f>
        <v>0</v>
      </c>
      <c r="P931" s="15" t="e">
        <f>Formulas!W932</f>
        <v>#DIV/0!</v>
      </c>
    </row>
    <row r="932" spans="1:16">
      <c r="A932">
        <f>Formulas!A933</f>
        <v>0</v>
      </c>
      <c r="B932">
        <f>Formulas!B933</f>
        <v>0</v>
      </c>
      <c r="C932">
        <f>Formulas!C933</f>
        <v>0</v>
      </c>
      <c r="D932">
        <f>Formulas!AC933</f>
        <v>0</v>
      </c>
      <c r="E932">
        <f t="shared" si="14"/>
        <v>0</v>
      </c>
      <c r="F932">
        <f>COUNTIFS(Formulas!B$3:B$1000,'Stats for predictor'!B932,Formulas!C$3:C$1000,'Stats for predictor'!C932,Formulas!AC$3:AC$1000,4)</f>
        <v>0</v>
      </c>
      <c r="G932">
        <f>COUNTIFS(Formulas!B$3:B$1000,'Stats for predictor'!B932,Formulas!C$3:C$1000,'Stats for predictor'!C932,Formulas!AC$3:AC$1000,3)</f>
        <v>0</v>
      </c>
      <c r="H932">
        <f>COUNTIFS(Formulas!B$3:B$1000,'Stats for predictor'!B932,Formulas!C$3:C$1000,'Stats for predictor'!C932,Formulas!AC$3:AC$1000,2)</f>
        <v>0</v>
      </c>
      <c r="I932">
        <f>COUNTIFS(Formulas!B$3:B$1000,'Stats for predictor'!B932,Formulas!C$3:C$1000,'Stats for predictor'!C932,Formulas!AC$3:AC$1000,1)</f>
        <v>0</v>
      </c>
      <c r="J932">
        <f>COUNTIFS(Formulas!B$3:B$1000,'Stats for predictor'!B932,Formulas!C$3:C$1000,'Stats for predictor'!C932,Formulas!AC$3:AC$1000,0)</f>
        <v>888</v>
      </c>
      <c r="K932">
        <f>Formulas!P933</f>
        <v>0</v>
      </c>
      <c r="L932">
        <f>Formulas!R933</f>
        <v>0</v>
      </c>
      <c r="M932">
        <f>Formulas!T981</f>
        <v>0</v>
      </c>
      <c r="N932" s="15" t="e">
        <f>Formulas!V933</f>
        <v>#DIV/0!</v>
      </c>
      <c r="O932">
        <f>Formulas!U933</f>
        <v>0</v>
      </c>
      <c r="P932" s="15" t="e">
        <f>Formulas!W933</f>
        <v>#DIV/0!</v>
      </c>
    </row>
    <row r="933" spans="1:16">
      <c r="A933">
        <f>Formulas!A934</f>
        <v>0</v>
      </c>
      <c r="B933">
        <f>Formulas!B934</f>
        <v>0</v>
      </c>
      <c r="C933">
        <f>Formulas!C934</f>
        <v>0</v>
      </c>
      <c r="D933">
        <f>Formulas!AC934</f>
        <v>0</v>
      </c>
      <c r="E933">
        <f t="shared" si="14"/>
        <v>0</v>
      </c>
      <c r="F933">
        <f>COUNTIFS(Formulas!B$3:B$1000,'Stats for predictor'!B933,Formulas!C$3:C$1000,'Stats for predictor'!C933,Formulas!AC$3:AC$1000,4)</f>
        <v>0</v>
      </c>
      <c r="G933">
        <f>COUNTIFS(Formulas!B$3:B$1000,'Stats for predictor'!B933,Formulas!C$3:C$1000,'Stats for predictor'!C933,Formulas!AC$3:AC$1000,3)</f>
        <v>0</v>
      </c>
      <c r="H933">
        <f>COUNTIFS(Formulas!B$3:B$1000,'Stats for predictor'!B933,Formulas!C$3:C$1000,'Stats for predictor'!C933,Formulas!AC$3:AC$1000,2)</f>
        <v>0</v>
      </c>
      <c r="I933">
        <f>COUNTIFS(Formulas!B$3:B$1000,'Stats for predictor'!B933,Formulas!C$3:C$1000,'Stats for predictor'!C933,Formulas!AC$3:AC$1000,1)</f>
        <v>0</v>
      </c>
      <c r="J933">
        <f>COUNTIFS(Formulas!B$3:B$1000,'Stats for predictor'!B933,Formulas!C$3:C$1000,'Stats for predictor'!C933,Formulas!AC$3:AC$1000,0)</f>
        <v>888</v>
      </c>
      <c r="K933">
        <f>Formulas!P934</f>
        <v>0</v>
      </c>
      <c r="L933">
        <f>Formulas!R934</f>
        <v>0</v>
      </c>
      <c r="M933">
        <f>Formulas!T982</f>
        <v>0</v>
      </c>
      <c r="N933" s="15" t="e">
        <f>Formulas!V934</f>
        <v>#DIV/0!</v>
      </c>
      <c r="O933">
        <f>Formulas!U934</f>
        <v>0</v>
      </c>
      <c r="P933" s="15" t="e">
        <f>Formulas!W934</f>
        <v>#DIV/0!</v>
      </c>
    </row>
    <row r="934" spans="1:16">
      <c r="A934">
        <f>Formulas!A935</f>
        <v>0</v>
      </c>
      <c r="B934">
        <f>Formulas!B935</f>
        <v>0</v>
      </c>
      <c r="C934">
        <f>Formulas!C935</f>
        <v>0</v>
      </c>
      <c r="D934">
        <f>Formulas!AC935</f>
        <v>0</v>
      </c>
      <c r="E934">
        <f t="shared" si="14"/>
        <v>0</v>
      </c>
      <c r="F934">
        <f>COUNTIFS(Formulas!B$3:B$1000,'Stats for predictor'!B934,Formulas!C$3:C$1000,'Stats for predictor'!C934,Formulas!AC$3:AC$1000,4)</f>
        <v>0</v>
      </c>
      <c r="G934">
        <f>COUNTIFS(Formulas!B$3:B$1000,'Stats for predictor'!B934,Formulas!C$3:C$1000,'Stats for predictor'!C934,Formulas!AC$3:AC$1000,3)</f>
        <v>0</v>
      </c>
      <c r="H934">
        <f>COUNTIFS(Formulas!B$3:B$1000,'Stats for predictor'!B934,Formulas!C$3:C$1000,'Stats for predictor'!C934,Formulas!AC$3:AC$1000,2)</f>
        <v>0</v>
      </c>
      <c r="I934">
        <f>COUNTIFS(Formulas!B$3:B$1000,'Stats for predictor'!B934,Formulas!C$3:C$1000,'Stats for predictor'!C934,Formulas!AC$3:AC$1000,1)</f>
        <v>0</v>
      </c>
      <c r="J934">
        <f>COUNTIFS(Formulas!B$3:B$1000,'Stats for predictor'!B934,Formulas!C$3:C$1000,'Stats for predictor'!C934,Formulas!AC$3:AC$1000,0)</f>
        <v>888</v>
      </c>
      <c r="K934">
        <f>Formulas!P935</f>
        <v>0</v>
      </c>
      <c r="L934">
        <f>Formulas!R935</f>
        <v>0</v>
      </c>
      <c r="M934">
        <f>Formulas!T983</f>
        <v>0</v>
      </c>
      <c r="N934" s="15" t="e">
        <f>Formulas!V935</f>
        <v>#DIV/0!</v>
      </c>
      <c r="O934">
        <f>Formulas!U935</f>
        <v>0</v>
      </c>
      <c r="P934" s="15" t="e">
        <f>Formulas!W935</f>
        <v>#DIV/0!</v>
      </c>
    </row>
    <row r="935" spans="1:16">
      <c r="A935">
        <f>Formulas!A936</f>
        <v>0</v>
      </c>
      <c r="B935">
        <f>Formulas!B936</f>
        <v>0</v>
      </c>
      <c r="C935">
        <f>Formulas!C936</f>
        <v>0</v>
      </c>
      <c r="D935">
        <f>Formulas!AC936</f>
        <v>0</v>
      </c>
      <c r="E935">
        <f t="shared" si="14"/>
        <v>0</v>
      </c>
      <c r="F935">
        <f>COUNTIFS(Formulas!B$3:B$1000,'Stats for predictor'!B935,Formulas!C$3:C$1000,'Stats for predictor'!C935,Formulas!AC$3:AC$1000,4)</f>
        <v>0</v>
      </c>
      <c r="G935">
        <f>COUNTIFS(Formulas!B$3:B$1000,'Stats for predictor'!B935,Formulas!C$3:C$1000,'Stats for predictor'!C935,Formulas!AC$3:AC$1000,3)</f>
        <v>0</v>
      </c>
      <c r="H935">
        <f>COUNTIFS(Formulas!B$3:B$1000,'Stats for predictor'!B935,Formulas!C$3:C$1000,'Stats for predictor'!C935,Formulas!AC$3:AC$1000,2)</f>
        <v>0</v>
      </c>
      <c r="I935">
        <f>COUNTIFS(Formulas!B$3:B$1000,'Stats for predictor'!B935,Formulas!C$3:C$1000,'Stats for predictor'!C935,Formulas!AC$3:AC$1000,1)</f>
        <v>0</v>
      </c>
      <c r="J935">
        <f>COUNTIFS(Formulas!B$3:B$1000,'Stats for predictor'!B935,Formulas!C$3:C$1000,'Stats for predictor'!C935,Formulas!AC$3:AC$1000,0)</f>
        <v>888</v>
      </c>
      <c r="K935">
        <f>Formulas!P936</f>
        <v>0</v>
      </c>
      <c r="L935">
        <f>Formulas!R936</f>
        <v>0</v>
      </c>
      <c r="M935">
        <f>Formulas!T984</f>
        <v>0</v>
      </c>
      <c r="N935" s="15" t="e">
        <f>Formulas!V936</f>
        <v>#DIV/0!</v>
      </c>
      <c r="O935">
        <f>Formulas!U936</f>
        <v>0</v>
      </c>
      <c r="P935" s="15" t="e">
        <f>Formulas!W936</f>
        <v>#DIV/0!</v>
      </c>
    </row>
    <row r="936" spans="1:16">
      <c r="A936">
        <f>Formulas!A937</f>
        <v>0</v>
      </c>
      <c r="B936">
        <f>Formulas!B937</f>
        <v>0</v>
      </c>
      <c r="C936">
        <f>Formulas!C937</f>
        <v>0</v>
      </c>
      <c r="D936">
        <f>Formulas!AC937</f>
        <v>0</v>
      </c>
      <c r="E936">
        <f t="shared" si="14"/>
        <v>0</v>
      </c>
      <c r="F936">
        <f>COUNTIFS(Formulas!B$3:B$1000,'Stats for predictor'!B936,Formulas!C$3:C$1000,'Stats for predictor'!C936,Formulas!AC$3:AC$1000,4)</f>
        <v>0</v>
      </c>
      <c r="G936">
        <f>COUNTIFS(Formulas!B$3:B$1000,'Stats for predictor'!B936,Formulas!C$3:C$1000,'Stats for predictor'!C936,Formulas!AC$3:AC$1000,3)</f>
        <v>0</v>
      </c>
      <c r="H936">
        <f>COUNTIFS(Formulas!B$3:B$1000,'Stats for predictor'!B936,Formulas!C$3:C$1000,'Stats for predictor'!C936,Formulas!AC$3:AC$1000,2)</f>
        <v>0</v>
      </c>
      <c r="I936">
        <f>COUNTIFS(Formulas!B$3:B$1000,'Stats for predictor'!B936,Formulas!C$3:C$1000,'Stats for predictor'!C936,Formulas!AC$3:AC$1000,1)</f>
        <v>0</v>
      </c>
      <c r="J936">
        <f>COUNTIFS(Formulas!B$3:B$1000,'Stats for predictor'!B936,Formulas!C$3:C$1000,'Stats for predictor'!C936,Formulas!AC$3:AC$1000,0)</f>
        <v>888</v>
      </c>
      <c r="K936">
        <f>Formulas!P937</f>
        <v>0</v>
      </c>
      <c r="L936">
        <f>Formulas!R937</f>
        <v>0</v>
      </c>
      <c r="M936">
        <f>Formulas!T985</f>
        <v>0</v>
      </c>
      <c r="N936" s="15" t="e">
        <f>Formulas!V937</f>
        <v>#DIV/0!</v>
      </c>
      <c r="O936">
        <f>Formulas!U937</f>
        <v>0</v>
      </c>
      <c r="P936" s="15" t="e">
        <f>Formulas!W937</f>
        <v>#DIV/0!</v>
      </c>
    </row>
    <row r="937" spans="1:16">
      <c r="A937">
        <f>Formulas!A938</f>
        <v>0</v>
      </c>
      <c r="B937">
        <f>Formulas!B938</f>
        <v>0</v>
      </c>
      <c r="C937">
        <f>Formulas!C938</f>
        <v>0</v>
      </c>
      <c r="D937">
        <f>Formulas!AC938</f>
        <v>0</v>
      </c>
      <c r="E937">
        <f t="shared" si="14"/>
        <v>0</v>
      </c>
      <c r="F937">
        <f>COUNTIFS(Formulas!B$3:B$1000,'Stats for predictor'!B937,Formulas!C$3:C$1000,'Stats for predictor'!C937,Formulas!AC$3:AC$1000,4)</f>
        <v>0</v>
      </c>
      <c r="G937">
        <f>COUNTIFS(Formulas!B$3:B$1000,'Stats for predictor'!B937,Formulas!C$3:C$1000,'Stats for predictor'!C937,Formulas!AC$3:AC$1000,3)</f>
        <v>0</v>
      </c>
      <c r="H937">
        <f>COUNTIFS(Formulas!B$3:B$1000,'Stats for predictor'!B937,Formulas!C$3:C$1000,'Stats for predictor'!C937,Formulas!AC$3:AC$1000,2)</f>
        <v>0</v>
      </c>
      <c r="I937">
        <f>COUNTIFS(Formulas!B$3:B$1000,'Stats for predictor'!B937,Formulas!C$3:C$1000,'Stats for predictor'!C937,Formulas!AC$3:AC$1000,1)</f>
        <v>0</v>
      </c>
      <c r="J937">
        <f>COUNTIFS(Formulas!B$3:B$1000,'Stats for predictor'!B937,Formulas!C$3:C$1000,'Stats for predictor'!C937,Formulas!AC$3:AC$1000,0)</f>
        <v>888</v>
      </c>
      <c r="K937">
        <f>Formulas!P938</f>
        <v>0</v>
      </c>
      <c r="L937">
        <f>Formulas!R938</f>
        <v>0</v>
      </c>
      <c r="M937">
        <f>Formulas!T986</f>
        <v>0</v>
      </c>
      <c r="N937" s="15" t="e">
        <f>Formulas!V938</f>
        <v>#DIV/0!</v>
      </c>
      <c r="O937">
        <f>Formulas!U938</f>
        <v>0</v>
      </c>
      <c r="P937" s="15" t="e">
        <f>Formulas!W938</f>
        <v>#DIV/0!</v>
      </c>
    </row>
    <row r="938" spans="1:16">
      <c r="A938">
        <f>Formulas!A939</f>
        <v>0</v>
      </c>
      <c r="B938">
        <f>Formulas!B939</f>
        <v>0</v>
      </c>
      <c r="C938">
        <f>Formulas!C939</f>
        <v>0</v>
      </c>
      <c r="D938">
        <f>Formulas!AC939</f>
        <v>0</v>
      </c>
      <c r="E938">
        <f t="shared" si="14"/>
        <v>0</v>
      </c>
      <c r="F938">
        <f>COUNTIFS(Formulas!B$3:B$1000,'Stats for predictor'!B938,Formulas!C$3:C$1000,'Stats for predictor'!C938,Formulas!AC$3:AC$1000,4)</f>
        <v>0</v>
      </c>
      <c r="G938">
        <f>COUNTIFS(Formulas!B$3:B$1000,'Stats for predictor'!B938,Formulas!C$3:C$1000,'Stats for predictor'!C938,Formulas!AC$3:AC$1000,3)</f>
        <v>0</v>
      </c>
      <c r="H938">
        <f>COUNTIFS(Formulas!B$3:B$1000,'Stats for predictor'!B938,Formulas!C$3:C$1000,'Stats for predictor'!C938,Formulas!AC$3:AC$1000,2)</f>
        <v>0</v>
      </c>
      <c r="I938">
        <f>COUNTIFS(Formulas!B$3:B$1000,'Stats for predictor'!B938,Formulas!C$3:C$1000,'Stats for predictor'!C938,Formulas!AC$3:AC$1000,1)</f>
        <v>0</v>
      </c>
      <c r="J938">
        <f>COUNTIFS(Formulas!B$3:B$1000,'Stats for predictor'!B938,Formulas!C$3:C$1000,'Stats for predictor'!C938,Formulas!AC$3:AC$1000,0)</f>
        <v>888</v>
      </c>
      <c r="K938">
        <f>Formulas!P939</f>
        <v>0</v>
      </c>
      <c r="L938">
        <f>Formulas!R939</f>
        <v>0</v>
      </c>
      <c r="M938">
        <f>Formulas!T987</f>
        <v>0</v>
      </c>
      <c r="N938" s="15" t="e">
        <f>Formulas!V939</f>
        <v>#DIV/0!</v>
      </c>
      <c r="O938">
        <f>Formulas!U939</f>
        <v>0</v>
      </c>
      <c r="P938" s="15" t="e">
        <f>Formulas!W939</f>
        <v>#DIV/0!</v>
      </c>
    </row>
    <row r="939" spans="1:16">
      <c r="A939">
        <f>Formulas!A940</f>
        <v>0</v>
      </c>
      <c r="B939">
        <f>Formulas!B940</f>
        <v>0</v>
      </c>
      <c r="C939">
        <f>Formulas!C940</f>
        <v>0</v>
      </c>
      <c r="D939">
        <f>Formulas!AC940</f>
        <v>0</v>
      </c>
      <c r="E939">
        <f t="shared" si="14"/>
        <v>0</v>
      </c>
      <c r="F939">
        <f>COUNTIFS(Formulas!B$3:B$1000,'Stats for predictor'!B939,Formulas!C$3:C$1000,'Stats for predictor'!C939,Formulas!AC$3:AC$1000,4)</f>
        <v>0</v>
      </c>
      <c r="G939">
        <f>COUNTIFS(Formulas!B$3:B$1000,'Stats for predictor'!B939,Formulas!C$3:C$1000,'Stats for predictor'!C939,Formulas!AC$3:AC$1000,3)</f>
        <v>0</v>
      </c>
      <c r="H939">
        <f>COUNTIFS(Formulas!B$3:B$1000,'Stats for predictor'!B939,Formulas!C$3:C$1000,'Stats for predictor'!C939,Formulas!AC$3:AC$1000,2)</f>
        <v>0</v>
      </c>
      <c r="I939">
        <f>COUNTIFS(Formulas!B$3:B$1000,'Stats for predictor'!B939,Formulas!C$3:C$1000,'Stats for predictor'!C939,Formulas!AC$3:AC$1000,1)</f>
        <v>0</v>
      </c>
      <c r="J939">
        <f>COUNTIFS(Formulas!B$3:B$1000,'Stats for predictor'!B939,Formulas!C$3:C$1000,'Stats for predictor'!C939,Formulas!AC$3:AC$1000,0)</f>
        <v>888</v>
      </c>
      <c r="K939">
        <f>Formulas!P940</f>
        <v>0</v>
      </c>
      <c r="L939">
        <f>Formulas!R940</f>
        <v>0</v>
      </c>
      <c r="M939">
        <f>Formulas!T988</f>
        <v>0</v>
      </c>
      <c r="N939" s="15" t="e">
        <f>Formulas!V940</f>
        <v>#DIV/0!</v>
      </c>
      <c r="O939">
        <f>Formulas!U940</f>
        <v>0</v>
      </c>
      <c r="P939" s="15" t="e">
        <f>Formulas!W940</f>
        <v>#DIV/0!</v>
      </c>
    </row>
    <row r="940" spans="1:16">
      <c r="A940">
        <f>Formulas!A941</f>
        <v>0</v>
      </c>
      <c r="B940">
        <f>Formulas!B941</f>
        <v>0</v>
      </c>
      <c r="C940">
        <f>Formulas!C941</f>
        <v>0</v>
      </c>
      <c r="D940">
        <f>Formulas!AC941</f>
        <v>0</v>
      </c>
      <c r="E940">
        <f t="shared" si="14"/>
        <v>0</v>
      </c>
      <c r="F940">
        <f>COUNTIFS(Formulas!B$3:B$1000,'Stats for predictor'!B940,Formulas!C$3:C$1000,'Stats for predictor'!C940,Formulas!AC$3:AC$1000,4)</f>
        <v>0</v>
      </c>
      <c r="G940">
        <f>COUNTIFS(Formulas!B$3:B$1000,'Stats for predictor'!B940,Formulas!C$3:C$1000,'Stats for predictor'!C940,Formulas!AC$3:AC$1000,3)</f>
        <v>0</v>
      </c>
      <c r="H940">
        <f>COUNTIFS(Formulas!B$3:B$1000,'Stats for predictor'!B940,Formulas!C$3:C$1000,'Stats for predictor'!C940,Formulas!AC$3:AC$1000,2)</f>
        <v>0</v>
      </c>
      <c r="I940">
        <f>COUNTIFS(Formulas!B$3:B$1000,'Stats for predictor'!B940,Formulas!C$3:C$1000,'Stats for predictor'!C940,Formulas!AC$3:AC$1000,1)</f>
        <v>0</v>
      </c>
      <c r="J940">
        <f>COUNTIFS(Formulas!B$3:B$1000,'Stats for predictor'!B940,Formulas!C$3:C$1000,'Stats for predictor'!C940,Formulas!AC$3:AC$1000,0)</f>
        <v>888</v>
      </c>
      <c r="K940">
        <f>Formulas!P941</f>
        <v>0</v>
      </c>
      <c r="L940">
        <f>Formulas!R941</f>
        <v>0</v>
      </c>
      <c r="M940">
        <f>Formulas!T989</f>
        <v>0</v>
      </c>
      <c r="N940" s="15" t="e">
        <f>Formulas!V941</f>
        <v>#DIV/0!</v>
      </c>
      <c r="O940">
        <f>Formulas!U941</f>
        <v>0</v>
      </c>
      <c r="P940" s="15" t="e">
        <f>Formulas!W941</f>
        <v>#DIV/0!</v>
      </c>
    </row>
    <row r="941" spans="1:16">
      <c r="A941">
        <f>Formulas!A942</f>
        <v>0</v>
      </c>
      <c r="B941">
        <f>Formulas!B942</f>
        <v>0</v>
      </c>
      <c r="C941">
        <f>Formulas!C942</f>
        <v>0</v>
      </c>
      <c r="D941">
        <f>Formulas!AC942</f>
        <v>0</v>
      </c>
      <c r="E941">
        <f t="shared" si="14"/>
        <v>0</v>
      </c>
      <c r="F941">
        <f>COUNTIFS(Formulas!B$3:B$1000,'Stats for predictor'!B941,Formulas!C$3:C$1000,'Stats for predictor'!C941,Formulas!AC$3:AC$1000,4)</f>
        <v>0</v>
      </c>
      <c r="G941">
        <f>COUNTIFS(Formulas!B$3:B$1000,'Stats for predictor'!B941,Formulas!C$3:C$1000,'Stats for predictor'!C941,Formulas!AC$3:AC$1000,3)</f>
        <v>0</v>
      </c>
      <c r="H941">
        <f>COUNTIFS(Formulas!B$3:B$1000,'Stats for predictor'!B941,Formulas!C$3:C$1000,'Stats for predictor'!C941,Formulas!AC$3:AC$1000,2)</f>
        <v>0</v>
      </c>
      <c r="I941">
        <f>COUNTIFS(Formulas!B$3:B$1000,'Stats for predictor'!B941,Formulas!C$3:C$1000,'Stats for predictor'!C941,Formulas!AC$3:AC$1000,1)</f>
        <v>0</v>
      </c>
      <c r="J941">
        <f>COUNTIFS(Formulas!B$3:B$1000,'Stats for predictor'!B941,Formulas!C$3:C$1000,'Stats for predictor'!C941,Formulas!AC$3:AC$1000,0)</f>
        <v>888</v>
      </c>
      <c r="K941">
        <f>Formulas!P942</f>
        <v>0</v>
      </c>
      <c r="L941">
        <f>Formulas!R942</f>
        <v>0</v>
      </c>
      <c r="M941">
        <f>Formulas!T990</f>
        <v>0</v>
      </c>
      <c r="N941" s="15" t="e">
        <f>Formulas!V942</f>
        <v>#DIV/0!</v>
      </c>
      <c r="O941">
        <f>Formulas!U942</f>
        <v>0</v>
      </c>
      <c r="P941" s="15" t="e">
        <f>Formulas!W942</f>
        <v>#DIV/0!</v>
      </c>
    </row>
    <row r="942" spans="1:16">
      <c r="A942">
        <f>Formulas!A943</f>
        <v>0</v>
      </c>
      <c r="B942">
        <f>Formulas!B943</f>
        <v>0</v>
      </c>
      <c r="C942">
        <f>Formulas!C943</f>
        <v>0</v>
      </c>
      <c r="D942">
        <f>Formulas!AC943</f>
        <v>0</v>
      </c>
      <c r="E942">
        <f t="shared" si="14"/>
        <v>0</v>
      </c>
      <c r="F942">
        <f>COUNTIFS(Formulas!B$3:B$1000,'Stats for predictor'!B942,Formulas!C$3:C$1000,'Stats for predictor'!C942,Formulas!AC$3:AC$1000,4)</f>
        <v>0</v>
      </c>
      <c r="G942">
        <f>COUNTIFS(Formulas!B$3:B$1000,'Stats for predictor'!B942,Formulas!C$3:C$1000,'Stats for predictor'!C942,Formulas!AC$3:AC$1000,3)</f>
        <v>0</v>
      </c>
      <c r="H942">
        <f>COUNTIFS(Formulas!B$3:B$1000,'Stats for predictor'!B942,Formulas!C$3:C$1000,'Stats for predictor'!C942,Formulas!AC$3:AC$1000,2)</f>
        <v>0</v>
      </c>
      <c r="I942">
        <f>COUNTIFS(Formulas!B$3:B$1000,'Stats for predictor'!B942,Formulas!C$3:C$1000,'Stats for predictor'!C942,Formulas!AC$3:AC$1000,1)</f>
        <v>0</v>
      </c>
      <c r="J942">
        <f>COUNTIFS(Formulas!B$3:B$1000,'Stats for predictor'!B942,Formulas!C$3:C$1000,'Stats for predictor'!C942,Formulas!AC$3:AC$1000,0)</f>
        <v>888</v>
      </c>
      <c r="K942">
        <f>Formulas!P943</f>
        <v>0</v>
      </c>
      <c r="L942">
        <f>Formulas!R943</f>
        <v>0</v>
      </c>
      <c r="M942">
        <f>Formulas!T991</f>
        <v>0</v>
      </c>
      <c r="N942" s="15" t="e">
        <f>Formulas!V943</f>
        <v>#DIV/0!</v>
      </c>
      <c r="O942">
        <f>Formulas!U943</f>
        <v>0</v>
      </c>
      <c r="P942" s="15" t="e">
        <f>Formulas!W943</f>
        <v>#DIV/0!</v>
      </c>
    </row>
    <row r="943" spans="1:16">
      <c r="A943">
        <f>Formulas!A944</f>
        <v>0</v>
      </c>
      <c r="B943">
        <f>Formulas!B944</f>
        <v>0</v>
      </c>
      <c r="C943">
        <f>Formulas!C944</f>
        <v>0</v>
      </c>
      <c r="D943">
        <f>Formulas!AC944</f>
        <v>0</v>
      </c>
      <c r="E943">
        <f t="shared" si="14"/>
        <v>0</v>
      </c>
      <c r="F943">
        <f>COUNTIFS(Formulas!B$3:B$1000,'Stats for predictor'!B943,Formulas!C$3:C$1000,'Stats for predictor'!C943,Formulas!AC$3:AC$1000,4)</f>
        <v>0</v>
      </c>
      <c r="G943">
        <f>COUNTIFS(Formulas!B$3:B$1000,'Stats for predictor'!B943,Formulas!C$3:C$1000,'Stats for predictor'!C943,Formulas!AC$3:AC$1000,3)</f>
        <v>0</v>
      </c>
      <c r="H943">
        <f>COUNTIFS(Formulas!B$3:B$1000,'Stats for predictor'!B943,Formulas!C$3:C$1000,'Stats for predictor'!C943,Formulas!AC$3:AC$1000,2)</f>
        <v>0</v>
      </c>
      <c r="I943">
        <f>COUNTIFS(Formulas!B$3:B$1000,'Stats for predictor'!B943,Formulas!C$3:C$1000,'Stats for predictor'!C943,Formulas!AC$3:AC$1000,1)</f>
        <v>0</v>
      </c>
      <c r="J943">
        <f>COUNTIFS(Formulas!B$3:B$1000,'Stats for predictor'!B943,Formulas!C$3:C$1000,'Stats for predictor'!C943,Formulas!AC$3:AC$1000,0)</f>
        <v>888</v>
      </c>
      <c r="K943">
        <f>Formulas!P944</f>
        <v>0</v>
      </c>
      <c r="L943">
        <f>Formulas!R944</f>
        <v>0</v>
      </c>
      <c r="M943">
        <f>Formulas!T992</f>
        <v>0</v>
      </c>
      <c r="N943" s="15" t="e">
        <f>Formulas!V944</f>
        <v>#DIV/0!</v>
      </c>
      <c r="O943">
        <f>Formulas!U944</f>
        <v>0</v>
      </c>
      <c r="P943" s="15" t="e">
        <f>Formulas!W944</f>
        <v>#DIV/0!</v>
      </c>
    </row>
    <row r="944" spans="1:16">
      <c r="A944">
        <f>Formulas!A945</f>
        <v>0</v>
      </c>
      <c r="B944">
        <f>Formulas!B945</f>
        <v>0</v>
      </c>
      <c r="C944">
        <f>Formulas!C945</f>
        <v>0</v>
      </c>
      <c r="D944">
        <f>Formulas!AC945</f>
        <v>0</v>
      </c>
      <c r="E944">
        <f t="shared" si="14"/>
        <v>0</v>
      </c>
      <c r="F944">
        <f>COUNTIFS(Formulas!B$3:B$1000,'Stats for predictor'!B944,Formulas!C$3:C$1000,'Stats for predictor'!C944,Formulas!AC$3:AC$1000,4)</f>
        <v>0</v>
      </c>
      <c r="G944">
        <f>COUNTIFS(Formulas!B$3:B$1000,'Stats for predictor'!B944,Formulas!C$3:C$1000,'Stats for predictor'!C944,Formulas!AC$3:AC$1000,3)</f>
        <v>0</v>
      </c>
      <c r="H944">
        <f>COUNTIFS(Formulas!B$3:B$1000,'Stats for predictor'!B944,Formulas!C$3:C$1000,'Stats for predictor'!C944,Formulas!AC$3:AC$1000,2)</f>
        <v>0</v>
      </c>
      <c r="I944">
        <f>COUNTIFS(Formulas!B$3:B$1000,'Stats for predictor'!B944,Formulas!C$3:C$1000,'Stats for predictor'!C944,Formulas!AC$3:AC$1000,1)</f>
        <v>0</v>
      </c>
      <c r="J944">
        <f>COUNTIFS(Formulas!B$3:B$1000,'Stats for predictor'!B944,Formulas!C$3:C$1000,'Stats for predictor'!C944,Formulas!AC$3:AC$1000,0)</f>
        <v>888</v>
      </c>
      <c r="K944">
        <f>Formulas!P945</f>
        <v>0</v>
      </c>
      <c r="L944">
        <f>Formulas!R945</f>
        <v>0</v>
      </c>
      <c r="M944">
        <f>Formulas!T993</f>
        <v>0</v>
      </c>
      <c r="N944" s="15" t="e">
        <f>Formulas!V945</f>
        <v>#DIV/0!</v>
      </c>
      <c r="O944">
        <f>Formulas!U945</f>
        <v>0</v>
      </c>
      <c r="P944" s="15" t="e">
        <f>Formulas!W945</f>
        <v>#DIV/0!</v>
      </c>
    </row>
    <row r="945" spans="1:16">
      <c r="A945">
        <f>Formulas!A946</f>
        <v>0</v>
      </c>
      <c r="B945">
        <f>Formulas!B946</f>
        <v>0</v>
      </c>
      <c r="C945">
        <f>Formulas!C946</f>
        <v>0</v>
      </c>
      <c r="D945">
        <f>Formulas!AC946</f>
        <v>0</v>
      </c>
      <c r="E945">
        <f t="shared" si="14"/>
        <v>0</v>
      </c>
      <c r="F945">
        <f>COUNTIFS(Formulas!B$3:B$1000,'Stats for predictor'!B945,Formulas!C$3:C$1000,'Stats for predictor'!C945,Formulas!AC$3:AC$1000,4)</f>
        <v>0</v>
      </c>
      <c r="G945">
        <f>COUNTIFS(Formulas!B$3:B$1000,'Stats for predictor'!B945,Formulas!C$3:C$1000,'Stats for predictor'!C945,Formulas!AC$3:AC$1000,3)</f>
        <v>0</v>
      </c>
      <c r="H945">
        <f>COUNTIFS(Formulas!B$3:B$1000,'Stats for predictor'!B945,Formulas!C$3:C$1000,'Stats for predictor'!C945,Formulas!AC$3:AC$1000,2)</f>
        <v>0</v>
      </c>
      <c r="I945">
        <f>COUNTIFS(Formulas!B$3:B$1000,'Stats for predictor'!B945,Formulas!C$3:C$1000,'Stats for predictor'!C945,Formulas!AC$3:AC$1000,1)</f>
        <v>0</v>
      </c>
      <c r="J945">
        <f>COUNTIFS(Formulas!B$3:B$1000,'Stats for predictor'!B945,Formulas!C$3:C$1000,'Stats for predictor'!C945,Formulas!AC$3:AC$1000,0)</f>
        <v>888</v>
      </c>
      <c r="K945">
        <f>Formulas!P946</f>
        <v>0</v>
      </c>
      <c r="L945">
        <f>Formulas!R946</f>
        <v>0</v>
      </c>
      <c r="M945">
        <f>Formulas!T994</f>
        <v>0</v>
      </c>
      <c r="N945" s="15" t="e">
        <f>Formulas!V946</f>
        <v>#DIV/0!</v>
      </c>
      <c r="O945">
        <f>Formulas!U946</f>
        <v>0</v>
      </c>
      <c r="P945" s="15" t="e">
        <f>Formulas!W946</f>
        <v>#DIV/0!</v>
      </c>
    </row>
    <row r="946" spans="1:16">
      <c r="A946">
        <f>Formulas!A947</f>
        <v>0</v>
      </c>
      <c r="B946">
        <f>Formulas!B947</f>
        <v>0</v>
      </c>
      <c r="C946">
        <f>Formulas!C947</f>
        <v>0</v>
      </c>
      <c r="D946">
        <f>Formulas!AC947</f>
        <v>0</v>
      </c>
      <c r="E946">
        <f t="shared" si="14"/>
        <v>0</v>
      </c>
      <c r="F946">
        <f>COUNTIFS(Formulas!B$3:B$1000,'Stats for predictor'!B946,Formulas!C$3:C$1000,'Stats for predictor'!C946,Formulas!AC$3:AC$1000,4)</f>
        <v>0</v>
      </c>
      <c r="G946">
        <f>COUNTIFS(Formulas!B$3:B$1000,'Stats for predictor'!B946,Formulas!C$3:C$1000,'Stats for predictor'!C946,Formulas!AC$3:AC$1000,3)</f>
        <v>0</v>
      </c>
      <c r="H946">
        <f>COUNTIFS(Formulas!B$3:B$1000,'Stats for predictor'!B946,Formulas!C$3:C$1000,'Stats for predictor'!C946,Formulas!AC$3:AC$1000,2)</f>
        <v>0</v>
      </c>
      <c r="I946">
        <f>COUNTIFS(Formulas!B$3:B$1000,'Stats for predictor'!B946,Formulas!C$3:C$1000,'Stats for predictor'!C946,Formulas!AC$3:AC$1000,1)</f>
        <v>0</v>
      </c>
      <c r="J946">
        <f>COUNTIFS(Formulas!B$3:B$1000,'Stats for predictor'!B946,Formulas!C$3:C$1000,'Stats for predictor'!C946,Formulas!AC$3:AC$1000,0)</f>
        <v>888</v>
      </c>
      <c r="K946">
        <f>Formulas!P947</f>
        <v>0</v>
      </c>
      <c r="L946">
        <f>Formulas!R947</f>
        <v>0</v>
      </c>
      <c r="M946">
        <f>Formulas!T995</f>
        <v>0</v>
      </c>
      <c r="N946" s="15" t="e">
        <f>Formulas!V947</f>
        <v>#DIV/0!</v>
      </c>
      <c r="O946">
        <f>Formulas!U947</f>
        <v>0</v>
      </c>
      <c r="P946" s="15" t="e">
        <f>Formulas!W947</f>
        <v>#DIV/0!</v>
      </c>
    </row>
    <row r="947" spans="1:16">
      <c r="A947">
        <f>Formulas!A948</f>
        <v>0</v>
      </c>
      <c r="B947">
        <f>Formulas!B948</f>
        <v>0</v>
      </c>
      <c r="C947">
        <f>Formulas!C948</f>
        <v>0</v>
      </c>
      <c r="D947">
        <f>Formulas!AC948</f>
        <v>0</v>
      </c>
      <c r="E947">
        <f t="shared" si="14"/>
        <v>0</v>
      </c>
      <c r="F947">
        <f>COUNTIFS(Formulas!B$3:B$1000,'Stats for predictor'!B947,Formulas!C$3:C$1000,'Stats for predictor'!C947,Formulas!AC$3:AC$1000,4)</f>
        <v>0</v>
      </c>
      <c r="G947">
        <f>COUNTIFS(Formulas!B$3:B$1000,'Stats for predictor'!B947,Formulas!C$3:C$1000,'Stats for predictor'!C947,Formulas!AC$3:AC$1000,3)</f>
        <v>0</v>
      </c>
      <c r="H947">
        <f>COUNTIFS(Formulas!B$3:B$1000,'Stats for predictor'!B947,Formulas!C$3:C$1000,'Stats for predictor'!C947,Formulas!AC$3:AC$1000,2)</f>
        <v>0</v>
      </c>
      <c r="I947">
        <f>COUNTIFS(Formulas!B$3:B$1000,'Stats for predictor'!B947,Formulas!C$3:C$1000,'Stats for predictor'!C947,Formulas!AC$3:AC$1000,1)</f>
        <v>0</v>
      </c>
      <c r="J947">
        <f>COUNTIFS(Formulas!B$3:B$1000,'Stats for predictor'!B947,Formulas!C$3:C$1000,'Stats for predictor'!C947,Formulas!AC$3:AC$1000,0)</f>
        <v>888</v>
      </c>
      <c r="K947">
        <f>Formulas!P948</f>
        <v>0</v>
      </c>
      <c r="L947">
        <f>Formulas!R948</f>
        <v>0</v>
      </c>
      <c r="M947">
        <f>Formulas!T996</f>
        <v>0</v>
      </c>
      <c r="N947" s="15" t="e">
        <f>Formulas!V948</f>
        <v>#DIV/0!</v>
      </c>
      <c r="O947">
        <f>Formulas!U948</f>
        <v>0</v>
      </c>
      <c r="P947" s="15" t="e">
        <f>Formulas!W948</f>
        <v>#DIV/0!</v>
      </c>
    </row>
    <row r="948" spans="1:16">
      <c r="A948">
        <f>Formulas!A949</f>
        <v>0</v>
      </c>
      <c r="B948">
        <f>Formulas!B949</f>
        <v>0</v>
      </c>
      <c r="C948">
        <f>Formulas!C949</f>
        <v>0</v>
      </c>
      <c r="D948">
        <f>Formulas!AC949</f>
        <v>0</v>
      </c>
      <c r="E948">
        <f t="shared" si="14"/>
        <v>0</v>
      </c>
      <c r="F948">
        <f>COUNTIFS(Formulas!B$3:B$1000,'Stats for predictor'!B948,Formulas!C$3:C$1000,'Stats for predictor'!C948,Formulas!AC$3:AC$1000,4)</f>
        <v>0</v>
      </c>
      <c r="G948">
        <f>COUNTIFS(Formulas!B$3:B$1000,'Stats for predictor'!B948,Formulas!C$3:C$1000,'Stats for predictor'!C948,Formulas!AC$3:AC$1000,3)</f>
        <v>0</v>
      </c>
      <c r="H948">
        <f>COUNTIFS(Formulas!B$3:B$1000,'Stats for predictor'!B948,Formulas!C$3:C$1000,'Stats for predictor'!C948,Formulas!AC$3:AC$1000,2)</f>
        <v>0</v>
      </c>
      <c r="I948">
        <f>COUNTIFS(Formulas!B$3:B$1000,'Stats for predictor'!B948,Formulas!C$3:C$1000,'Stats for predictor'!C948,Formulas!AC$3:AC$1000,1)</f>
        <v>0</v>
      </c>
      <c r="J948">
        <f>COUNTIFS(Formulas!B$3:B$1000,'Stats for predictor'!B948,Formulas!C$3:C$1000,'Stats for predictor'!C948,Formulas!AC$3:AC$1000,0)</f>
        <v>888</v>
      </c>
      <c r="K948">
        <f>Formulas!P949</f>
        <v>0</v>
      </c>
      <c r="L948">
        <f>Formulas!R949</f>
        <v>0</v>
      </c>
      <c r="M948">
        <f>Formulas!T997</f>
        <v>0</v>
      </c>
      <c r="N948" s="15" t="e">
        <f>Formulas!V949</f>
        <v>#DIV/0!</v>
      </c>
      <c r="O948">
        <f>Formulas!U949</f>
        <v>0</v>
      </c>
      <c r="P948" s="15" t="e">
        <f>Formulas!W949</f>
        <v>#DIV/0!</v>
      </c>
    </row>
    <row r="949" spans="1:16">
      <c r="A949">
        <f>Formulas!A950</f>
        <v>0</v>
      </c>
      <c r="B949">
        <f>Formulas!B950</f>
        <v>0</v>
      </c>
      <c r="C949">
        <f>Formulas!C950</f>
        <v>0</v>
      </c>
      <c r="D949">
        <f>Formulas!AC950</f>
        <v>0</v>
      </c>
      <c r="E949">
        <f t="shared" si="14"/>
        <v>0</v>
      </c>
      <c r="F949">
        <f>COUNTIFS(Formulas!B$3:B$1000,'Stats for predictor'!B949,Formulas!C$3:C$1000,'Stats for predictor'!C949,Formulas!AC$3:AC$1000,4)</f>
        <v>0</v>
      </c>
      <c r="G949">
        <f>COUNTIFS(Formulas!B$3:B$1000,'Stats for predictor'!B949,Formulas!C$3:C$1000,'Stats for predictor'!C949,Formulas!AC$3:AC$1000,3)</f>
        <v>0</v>
      </c>
      <c r="H949">
        <f>COUNTIFS(Formulas!B$3:B$1000,'Stats for predictor'!B949,Formulas!C$3:C$1000,'Stats for predictor'!C949,Formulas!AC$3:AC$1000,2)</f>
        <v>0</v>
      </c>
      <c r="I949">
        <f>COUNTIFS(Formulas!B$3:B$1000,'Stats for predictor'!B949,Formulas!C$3:C$1000,'Stats for predictor'!C949,Formulas!AC$3:AC$1000,1)</f>
        <v>0</v>
      </c>
      <c r="J949">
        <f>COUNTIFS(Formulas!B$3:B$1000,'Stats for predictor'!B949,Formulas!C$3:C$1000,'Stats for predictor'!C949,Formulas!AC$3:AC$1000,0)</f>
        <v>888</v>
      </c>
      <c r="K949">
        <f>Formulas!P950</f>
        <v>0</v>
      </c>
      <c r="L949">
        <f>Formulas!R950</f>
        <v>0</v>
      </c>
      <c r="M949">
        <f>Formulas!T998</f>
        <v>0</v>
      </c>
      <c r="N949" s="15" t="e">
        <f>Formulas!V950</f>
        <v>#DIV/0!</v>
      </c>
      <c r="O949">
        <f>Formulas!U950</f>
        <v>0</v>
      </c>
      <c r="P949" s="15" t="e">
        <f>Formulas!W950</f>
        <v>#DIV/0!</v>
      </c>
    </row>
    <row r="950" spans="1:16">
      <c r="A950">
        <f>Formulas!A951</f>
        <v>0</v>
      </c>
      <c r="B950">
        <f>Formulas!B951</f>
        <v>0</v>
      </c>
      <c r="C950">
        <f>Formulas!C951</f>
        <v>0</v>
      </c>
      <c r="D950">
        <f>Formulas!AC951</f>
        <v>0</v>
      </c>
      <c r="E950">
        <f t="shared" si="14"/>
        <v>0</v>
      </c>
      <c r="F950">
        <f>COUNTIFS(Formulas!B$3:B$1000,'Stats for predictor'!B950,Formulas!C$3:C$1000,'Stats for predictor'!C950,Formulas!AC$3:AC$1000,4)</f>
        <v>0</v>
      </c>
      <c r="G950">
        <f>COUNTIFS(Formulas!B$3:B$1000,'Stats for predictor'!B950,Formulas!C$3:C$1000,'Stats for predictor'!C950,Formulas!AC$3:AC$1000,3)</f>
        <v>0</v>
      </c>
      <c r="H950">
        <f>COUNTIFS(Formulas!B$3:B$1000,'Stats for predictor'!B950,Formulas!C$3:C$1000,'Stats for predictor'!C950,Formulas!AC$3:AC$1000,2)</f>
        <v>0</v>
      </c>
      <c r="I950">
        <f>COUNTIFS(Formulas!B$3:B$1000,'Stats for predictor'!B950,Formulas!C$3:C$1000,'Stats for predictor'!C950,Formulas!AC$3:AC$1000,1)</f>
        <v>0</v>
      </c>
      <c r="J950">
        <f>COUNTIFS(Formulas!B$3:B$1000,'Stats for predictor'!B950,Formulas!C$3:C$1000,'Stats for predictor'!C950,Formulas!AC$3:AC$1000,0)</f>
        <v>888</v>
      </c>
      <c r="K950">
        <f>Formulas!P951</f>
        <v>0</v>
      </c>
      <c r="L950">
        <f>Formulas!R951</f>
        <v>0</v>
      </c>
      <c r="M950">
        <f>Formulas!T999</f>
        <v>0</v>
      </c>
      <c r="N950" s="15" t="e">
        <f>Formulas!V951</f>
        <v>#DIV/0!</v>
      </c>
      <c r="O950">
        <f>Formulas!U951</f>
        <v>0</v>
      </c>
      <c r="P950" s="15" t="e">
        <f>Formulas!W951</f>
        <v>#DIV/0!</v>
      </c>
    </row>
    <row r="951" spans="1:16">
      <c r="A951">
        <f>Formulas!A952</f>
        <v>0</v>
      </c>
      <c r="B951">
        <f>Formulas!B952</f>
        <v>0</v>
      </c>
      <c r="C951">
        <f>Formulas!C952</f>
        <v>0</v>
      </c>
      <c r="D951">
        <f>Formulas!AC952</f>
        <v>0</v>
      </c>
      <c r="E951">
        <f t="shared" si="14"/>
        <v>0</v>
      </c>
      <c r="F951">
        <f>COUNTIFS(Formulas!B$3:B$1000,'Stats for predictor'!B951,Formulas!C$3:C$1000,'Stats for predictor'!C951,Formulas!AC$3:AC$1000,4)</f>
        <v>0</v>
      </c>
      <c r="G951">
        <f>COUNTIFS(Formulas!B$3:B$1000,'Stats for predictor'!B951,Formulas!C$3:C$1000,'Stats for predictor'!C951,Formulas!AC$3:AC$1000,3)</f>
        <v>0</v>
      </c>
      <c r="H951">
        <f>COUNTIFS(Formulas!B$3:B$1000,'Stats for predictor'!B951,Formulas!C$3:C$1000,'Stats for predictor'!C951,Formulas!AC$3:AC$1000,2)</f>
        <v>0</v>
      </c>
      <c r="I951">
        <f>COUNTIFS(Formulas!B$3:B$1000,'Stats for predictor'!B951,Formulas!C$3:C$1000,'Stats for predictor'!C951,Formulas!AC$3:AC$1000,1)</f>
        <v>0</v>
      </c>
      <c r="J951">
        <f>COUNTIFS(Formulas!B$3:B$1000,'Stats for predictor'!B951,Formulas!C$3:C$1000,'Stats for predictor'!C951,Formulas!AC$3:AC$1000,0)</f>
        <v>888</v>
      </c>
      <c r="K951">
        <f>Formulas!P952</f>
        <v>0</v>
      </c>
      <c r="L951">
        <f>Formulas!R952</f>
        <v>0</v>
      </c>
      <c r="M951">
        <f>Formulas!T1000</f>
        <v>0</v>
      </c>
      <c r="N951" s="15" t="e">
        <f>Formulas!V952</f>
        <v>#DIV/0!</v>
      </c>
      <c r="O951">
        <f>Formulas!U952</f>
        <v>0</v>
      </c>
      <c r="P951" s="15" t="e">
        <f>Formulas!W952</f>
        <v>#DIV/0!</v>
      </c>
    </row>
    <row r="952" spans="1:16">
      <c r="A952">
        <f>Formulas!A953</f>
        <v>0</v>
      </c>
      <c r="B952">
        <f>Formulas!B953</f>
        <v>0</v>
      </c>
      <c r="C952">
        <f>Formulas!C953</f>
        <v>0</v>
      </c>
      <c r="D952">
        <f>Formulas!AC953</f>
        <v>0</v>
      </c>
      <c r="E952">
        <f t="shared" si="14"/>
        <v>0</v>
      </c>
      <c r="F952">
        <f>COUNTIFS(Formulas!B$3:B$1000,'Stats for predictor'!B952,Formulas!C$3:C$1000,'Stats for predictor'!C952,Formulas!AC$3:AC$1000,4)</f>
        <v>0</v>
      </c>
      <c r="G952">
        <f>COUNTIFS(Formulas!B$3:B$1000,'Stats for predictor'!B952,Formulas!C$3:C$1000,'Stats for predictor'!C952,Formulas!AC$3:AC$1000,3)</f>
        <v>0</v>
      </c>
      <c r="H952">
        <f>COUNTIFS(Formulas!B$3:B$1000,'Stats for predictor'!B952,Formulas!C$3:C$1000,'Stats for predictor'!C952,Formulas!AC$3:AC$1000,2)</f>
        <v>0</v>
      </c>
      <c r="I952">
        <f>COUNTIFS(Formulas!B$3:B$1000,'Stats for predictor'!B952,Formulas!C$3:C$1000,'Stats for predictor'!C952,Formulas!AC$3:AC$1000,1)</f>
        <v>0</v>
      </c>
      <c r="J952">
        <f>COUNTIFS(Formulas!B$3:B$1000,'Stats for predictor'!B952,Formulas!C$3:C$1000,'Stats for predictor'!C952,Formulas!AC$3:AC$1000,0)</f>
        <v>888</v>
      </c>
      <c r="K952">
        <f>Formulas!P953</f>
        <v>0</v>
      </c>
      <c r="L952">
        <f>Formulas!R953</f>
        <v>0</v>
      </c>
      <c r="M952">
        <f>Formulas!T1001</f>
        <v>0</v>
      </c>
      <c r="N952" s="15" t="e">
        <f>Formulas!V953</f>
        <v>#DIV/0!</v>
      </c>
      <c r="O952">
        <f>Formulas!U953</f>
        <v>0</v>
      </c>
      <c r="P952" s="15" t="e">
        <f>Formulas!W953</f>
        <v>#DIV/0!</v>
      </c>
    </row>
    <row r="953" spans="1:16">
      <c r="A953">
        <f>Formulas!A954</f>
        <v>0</v>
      </c>
      <c r="B953">
        <f>Formulas!B954</f>
        <v>0</v>
      </c>
      <c r="C953">
        <f>Formulas!C954</f>
        <v>0</v>
      </c>
      <c r="D953">
        <f>Formulas!AC954</f>
        <v>0</v>
      </c>
      <c r="E953">
        <f t="shared" si="14"/>
        <v>0</v>
      </c>
      <c r="F953">
        <f>COUNTIFS(Formulas!B$3:B$1000,'Stats for predictor'!B953,Formulas!C$3:C$1000,'Stats for predictor'!C953,Formulas!AC$3:AC$1000,4)</f>
        <v>0</v>
      </c>
      <c r="G953">
        <f>COUNTIFS(Formulas!B$3:B$1000,'Stats for predictor'!B953,Formulas!C$3:C$1000,'Stats for predictor'!C953,Formulas!AC$3:AC$1000,3)</f>
        <v>0</v>
      </c>
      <c r="H953">
        <f>COUNTIFS(Formulas!B$3:B$1000,'Stats for predictor'!B953,Formulas!C$3:C$1000,'Stats for predictor'!C953,Formulas!AC$3:AC$1000,2)</f>
        <v>0</v>
      </c>
      <c r="I953">
        <f>COUNTIFS(Formulas!B$3:B$1000,'Stats for predictor'!B953,Formulas!C$3:C$1000,'Stats for predictor'!C953,Formulas!AC$3:AC$1000,1)</f>
        <v>0</v>
      </c>
      <c r="J953">
        <f>COUNTIFS(Formulas!B$3:B$1000,'Stats for predictor'!B953,Formulas!C$3:C$1000,'Stats for predictor'!C953,Formulas!AC$3:AC$1000,0)</f>
        <v>888</v>
      </c>
      <c r="K953">
        <f>Formulas!P954</f>
        <v>0</v>
      </c>
      <c r="L953">
        <f>Formulas!R954</f>
        <v>0</v>
      </c>
      <c r="M953">
        <f>Formulas!T1002</f>
        <v>0</v>
      </c>
      <c r="N953" s="15" t="e">
        <f>Formulas!V954</f>
        <v>#DIV/0!</v>
      </c>
      <c r="O953">
        <f>Formulas!U954</f>
        <v>0</v>
      </c>
      <c r="P953" s="15" t="e">
        <f>Formulas!W954</f>
        <v>#DIV/0!</v>
      </c>
    </row>
    <row r="954" spans="1:16">
      <c r="A954">
        <f>Formulas!A955</f>
        <v>0</v>
      </c>
      <c r="B954">
        <f>Formulas!B955</f>
        <v>0</v>
      </c>
      <c r="C954">
        <f>Formulas!C955</f>
        <v>0</v>
      </c>
      <c r="D954">
        <f>Formulas!AC955</f>
        <v>0</v>
      </c>
      <c r="E954">
        <f t="shared" si="14"/>
        <v>0</v>
      </c>
      <c r="F954">
        <f>COUNTIFS(Formulas!B$3:B$1000,'Stats for predictor'!B954,Formulas!C$3:C$1000,'Stats for predictor'!C954,Formulas!AC$3:AC$1000,4)</f>
        <v>0</v>
      </c>
      <c r="G954">
        <f>COUNTIFS(Formulas!B$3:B$1000,'Stats for predictor'!B954,Formulas!C$3:C$1000,'Stats for predictor'!C954,Formulas!AC$3:AC$1000,3)</f>
        <v>0</v>
      </c>
      <c r="H954">
        <f>COUNTIFS(Formulas!B$3:B$1000,'Stats for predictor'!B954,Formulas!C$3:C$1000,'Stats for predictor'!C954,Formulas!AC$3:AC$1000,2)</f>
        <v>0</v>
      </c>
      <c r="I954">
        <f>COUNTIFS(Formulas!B$3:B$1000,'Stats for predictor'!B954,Formulas!C$3:C$1000,'Stats for predictor'!C954,Formulas!AC$3:AC$1000,1)</f>
        <v>0</v>
      </c>
      <c r="J954">
        <f>COUNTIFS(Formulas!B$3:B$1000,'Stats for predictor'!B954,Formulas!C$3:C$1000,'Stats for predictor'!C954,Formulas!AC$3:AC$1000,0)</f>
        <v>888</v>
      </c>
      <c r="K954">
        <f>Formulas!P955</f>
        <v>0</v>
      </c>
      <c r="L954">
        <f>Formulas!R955</f>
        <v>0</v>
      </c>
      <c r="M954">
        <f>Formulas!T1003</f>
        <v>0</v>
      </c>
      <c r="N954" s="15" t="e">
        <f>Formulas!V955</f>
        <v>#DIV/0!</v>
      </c>
      <c r="O954">
        <f>Formulas!U955</f>
        <v>0</v>
      </c>
      <c r="P954" s="15" t="e">
        <f>Formulas!W955</f>
        <v>#DIV/0!</v>
      </c>
    </row>
    <row r="955" spans="1:16">
      <c r="A955">
        <f>Formulas!A956</f>
        <v>0</v>
      </c>
      <c r="B955">
        <f>Formulas!B956</f>
        <v>0</v>
      </c>
      <c r="C955">
        <f>Formulas!C956</f>
        <v>0</v>
      </c>
      <c r="D955">
        <f>Formulas!AC956</f>
        <v>0</v>
      </c>
      <c r="E955">
        <f t="shared" si="14"/>
        <v>0</v>
      </c>
      <c r="F955">
        <f>COUNTIFS(Formulas!B$3:B$1000,'Stats for predictor'!B955,Formulas!C$3:C$1000,'Stats for predictor'!C955,Formulas!AC$3:AC$1000,4)</f>
        <v>0</v>
      </c>
      <c r="G955">
        <f>COUNTIFS(Formulas!B$3:B$1000,'Stats for predictor'!B955,Formulas!C$3:C$1000,'Stats for predictor'!C955,Formulas!AC$3:AC$1000,3)</f>
        <v>0</v>
      </c>
      <c r="H955">
        <f>COUNTIFS(Formulas!B$3:B$1000,'Stats for predictor'!B955,Formulas!C$3:C$1000,'Stats for predictor'!C955,Formulas!AC$3:AC$1000,2)</f>
        <v>0</v>
      </c>
      <c r="I955">
        <f>COUNTIFS(Formulas!B$3:B$1000,'Stats for predictor'!B955,Formulas!C$3:C$1000,'Stats for predictor'!C955,Formulas!AC$3:AC$1000,1)</f>
        <v>0</v>
      </c>
      <c r="J955">
        <f>COUNTIFS(Formulas!B$3:B$1000,'Stats for predictor'!B955,Formulas!C$3:C$1000,'Stats for predictor'!C955,Formulas!AC$3:AC$1000,0)</f>
        <v>888</v>
      </c>
      <c r="K955">
        <f>Formulas!P956</f>
        <v>0</v>
      </c>
      <c r="L955">
        <f>Formulas!R956</f>
        <v>0</v>
      </c>
      <c r="M955">
        <f>Formulas!T1004</f>
        <v>0</v>
      </c>
      <c r="N955" s="15" t="e">
        <f>Formulas!V956</f>
        <v>#DIV/0!</v>
      </c>
      <c r="O955">
        <f>Formulas!U956</f>
        <v>0</v>
      </c>
      <c r="P955" s="15" t="e">
        <f>Formulas!W956</f>
        <v>#DIV/0!</v>
      </c>
    </row>
    <row r="956" spans="1:16">
      <c r="A956">
        <f>Formulas!A957</f>
        <v>0</v>
      </c>
      <c r="B956">
        <f>Formulas!B957</f>
        <v>0</v>
      </c>
      <c r="C956">
        <f>Formulas!C957</f>
        <v>0</v>
      </c>
      <c r="D956">
        <f>Formulas!AC957</f>
        <v>0</v>
      </c>
      <c r="E956">
        <f t="shared" si="14"/>
        <v>0</v>
      </c>
      <c r="F956">
        <f>COUNTIFS(Formulas!B$3:B$1000,'Stats for predictor'!B956,Formulas!C$3:C$1000,'Stats for predictor'!C956,Formulas!AC$3:AC$1000,4)</f>
        <v>0</v>
      </c>
      <c r="G956">
        <f>COUNTIFS(Formulas!B$3:B$1000,'Stats for predictor'!B956,Formulas!C$3:C$1000,'Stats for predictor'!C956,Formulas!AC$3:AC$1000,3)</f>
        <v>0</v>
      </c>
      <c r="H956">
        <f>COUNTIFS(Formulas!B$3:B$1000,'Stats for predictor'!B956,Formulas!C$3:C$1000,'Stats for predictor'!C956,Formulas!AC$3:AC$1000,2)</f>
        <v>0</v>
      </c>
      <c r="I956">
        <f>COUNTIFS(Formulas!B$3:B$1000,'Stats for predictor'!B956,Formulas!C$3:C$1000,'Stats for predictor'!C956,Formulas!AC$3:AC$1000,1)</f>
        <v>0</v>
      </c>
      <c r="J956">
        <f>COUNTIFS(Formulas!B$3:B$1000,'Stats for predictor'!B956,Formulas!C$3:C$1000,'Stats for predictor'!C956,Formulas!AC$3:AC$1000,0)</f>
        <v>888</v>
      </c>
      <c r="K956">
        <f>Formulas!P957</f>
        <v>0</v>
      </c>
      <c r="L956">
        <f>Formulas!R957</f>
        <v>0</v>
      </c>
      <c r="M956">
        <f>Formulas!T1005</f>
        <v>0</v>
      </c>
      <c r="N956" s="15" t="e">
        <f>Formulas!V957</f>
        <v>#DIV/0!</v>
      </c>
      <c r="O956">
        <f>Formulas!U957</f>
        <v>0</v>
      </c>
      <c r="P956" s="15" t="e">
        <f>Formulas!W957</f>
        <v>#DIV/0!</v>
      </c>
    </row>
    <row r="957" spans="1:16">
      <c r="A957">
        <f>Formulas!A958</f>
        <v>0</v>
      </c>
      <c r="B957">
        <f>Formulas!B958</f>
        <v>0</v>
      </c>
      <c r="C957">
        <f>Formulas!C958</f>
        <v>0</v>
      </c>
      <c r="D957">
        <f>Formulas!AC958</f>
        <v>0</v>
      </c>
      <c r="E957">
        <f t="shared" si="14"/>
        <v>0</v>
      </c>
      <c r="F957">
        <f>COUNTIFS(Formulas!B$3:B$1000,'Stats for predictor'!B957,Formulas!C$3:C$1000,'Stats for predictor'!C957,Formulas!AC$3:AC$1000,4)</f>
        <v>0</v>
      </c>
      <c r="G957">
        <f>COUNTIFS(Formulas!B$3:B$1000,'Stats for predictor'!B957,Formulas!C$3:C$1000,'Stats for predictor'!C957,Formulas!AC$3:AC$1000,3)</f>
        <v>0</v>
      </c>
      <c r="H957">
        <f>COUNTIFS(Formulas!B$3:B$1000,'Stats for predictor'!B957,Formulas!C$3:C$1000,'Stats for predictor'!C957,Formulas!AC$3:AC$1000,2)</f>
        <v>0</v>
      </c>
      <c r="I957">
        <f>COUNTIFS(Formulas!B$3:B$1000,'Stats for predictor'!B957,Formulas!C$3:C$1000,'Stats for predictor'!C957,Formulas!AC$3:AC$1000,1)</f>
        <v>0</v>
      </c>
      <c r="J957">
        <f>COUNTIFS(Formulas!B$3:B$1000,'Stats for predictor'!B957,Formulas!C$3:C$1000,'Stats for predictor'!C957,Formulas!AC$3:AC$1000,0)</f>
        <v>888</v>
      </c>
      <c r="K957">
        <f>Formulas!P958</f>
        <v>0</v>
      </c>
      <c r="L957">
        <f>Formulas!R958</f>
        <v>0</v>
      </c>
      <c r="M957">
        <f>Formulas!T1006</f>
        <v>0</v>
      </c>
      <c r="N957" s="15" t="e">
        <f>Formulas!V958</f>
        <v>#DIV/0!</v>
      </c>
      <c r="O957">
        <f>Formulas!U958</f>
        <v>0</v>
      </c>
      <c r="P957" s="15" t="e">
        <f>Formulas!W958</f>
        <v>#DIV/0!</v>
      </c>
    </row>
    <row r="958" spans="1:16">
      <c r="A958">
        <f>Formulas!A959</f>
        <v>0</v>
      </c>
      <c r="B958">
        <f>Formulas!B959</f>
        <v>0</v>
      </c>
      <c r="C958">
        <f>Formulas!C959</f>
        <v>0</v>
      </c>
      <c r="D958">
        <f>Formulas!AC959</f>
        <v>0</v>
      </c>
      <c r="E958">
        <f t="shared" si="14"/>
        <v>0</v>
      </c>
      <c r="F958">
        <f>COUNTIFS(Formulas!B$3:B$1000,'Stats for predictor'!B958,Formulas!C$3:C$1000,'Stats for predictor'!C958,Formulas!AC$3:AC$1000,4)</f>
        <v>0</v>
      </c>
      <c r="G958">
        <f>COUNTIFS(Formulas!B$3:B$1000,'Stats for predictor'!B958,Formulas!C$3:C$1000,'Stats for predictor'!C958,Formulas!AC$3:AC$1000,3)</f>
        <v>0</v>
      </c>
      <c r="H958">
        <f>COUNTIFS(Formulas!B$3:B$1000,'Stats for predictor'!B958,Formulas!C$3:C$1000,'Stats for predictor'!C958,Formulas!AC$3:AC$1000,2)</f>
        <v>0</v>
      </c>
      <c r="I958">
        <f>COUNTIFS(Formulas!B$3:B$1000,'Stats for predictor'!B958,Formulas!C$3:C$1000,'Stats for predictor'!C958,Formulas!AC$3:AC$1000,1)</f>
        <v>0</v>
      </c>
      <c r="J958">
        <f>COUNTIFS(Formulas!B$3:B$1000,'Stats for predictor'!B958,Formulas!C$3:C$1000,'Stats for predictor'!C958,Formulas!AC$3:AC$1000,0)</f>
        <v>888</v>
      </c>
      <c r="K958">
        <f>Formulas!P959</f>
        <v>0</v>
      </c>
      <c r="L958">
        <f>Formulas!R959</f>
        <v>0</v>
      </c>
      <c r="M958">
        <f>Formulas!T1007</f>
        <v>0</v>
      </c>
      <c r="N958" s="15" t="e">
        <f>Formulas!V959</f>
        <v>#DIV/0!</v>
      </c>
      <c r="O958">
        <f>Formulas!U959</f>
        <v>0</v>
      </c>
      <c r="P958" s="15" t="e">
        <f>Formulas!W959</f>
        <v>#DIV/0!</v>
      </c>
    </row>
    <row r="959" spans="1:16">
      <c r="A959">
        <f>Formulas!A960</f>
        <v>0</v>
      </c>
      <c r="B959">
        <f>Formulas!B960</f>
        <v>0</v>
      </c>
      <c r="C959">
        <f>Formulas!C960</f>
        <v>0</v>
      </c>
      <c r="D959">
        <f>Formulas!AC960</f>
        <v>0</v>
      </c>
      <c r="E959">
        <f t="shared" si="14"/>
        <v>0</v>
      </c>
      <c r="F959">
        <f>COUNTIFS(Formulas!B$3:B$1000,'Stats for predictor'!B959,Formulas!C$3:C$1000,'Stats for predictor'!C959,Formulas!AC$3:AC$1000,4)</f>
        <v>0</v>
      </c>
      <c r="G959">
        <f>COUNTIFS(Formulas!B$3:B$1000,'Stats for predictor'!B959,Formulas!C$3:C$1000,'Stats for predictor'!C959,Formulas!AC$3:AC$1000,3)</f>
        <v>0</v>
      </c>
      <c r="H959">
        <f>COUNTIFS(Formulas!B$3:B$1000,'Stats for predictor'!B959,Formulas!C$3:C$1000,'Stats for predictor'!C959,Formulas!AC$3:AC$1000,2)</f>
        <v>0</v>
      </c>
      <c r="I959">
        <f>COUNTIFS(Formulas!B$3:B$1000,'Stats for predictor'!B959,Formulas!C$3:C$1000,'Stats for predictor'!C959,Formulas!AC$3:AC$1000,1)</f>
        <v>0</v>
      </c>
      <c r="J959">
        <f>COUNTIFS(Formulas!B$3:B$1000,'Stats for predictor'!B959,Formulas!C$3:C$1000,'Stats for predictor'!C959,Formulas!AC$3:AC$1000,0)</f>
        <v>888</v>
      </c>
      <c r="K959">
        <f>Formulas!P960</f>
        <v>0</v>
      </c>
      <c r="L959">
        <f>Formulas!R960</f>
        <v>0</v>
      </c>
      <c r="M959">
        <f>Formulas!T1008</f>
        <v>0</v>
      </c>
      <c r="N959" s="15" t="e">
        <f>Formulas!V960</f>
        <v>#DIV/0!</v>
      </c>
      <c r="O959">
        <f>Formulas!U960</f>
        <v>0</v>
      </c>
      <c r="P959" s="15" t="e">
        <f>Formulas!W960</f>
        <v>#DIV/0!</v>
      </c>
    </row>
    <row r="960" spans="1:16">
      <c r="A960">
        <f>Formulas!A961</f>
        <v>0</v>
      </c>
      <c r="B960">
        <f>Formulas!B961</f>
        <v>0</v>
      </c>
      <c r="C960">
        <f>Formulas!C961</f>
        <v>0</v>
      </c>
      <c r="D960">
        <f>Formulas!AC961</f>
        <v>0</v>
      </c>
      <c r="E960">
        <f t="shared" si="14"/>
        <v>0</v>
      </c>
      <c r="F960">
        <f>COUNTIFS(Formulas!B$3:B$1000,'Stats for predictor'!B960,Formulas!C$3:C$1000,'Stats for predictor'!C960,Formulas!AC$3:AC$1000,4)</f>
        <v>0</v>
      </c>
      <c r="G960">
        <f>COUNTIFS(Formulas!B$3:B$1000,'Stats for predictor'!B960,Formulas!C$3:C$1000,'Stats for predictor'!C960,Formulas!AC$3:AC$1000,3)</f>
        <v>0</v>
      </c>
      <c r="H960">
        <f>COUNTIFS(Formulas!B$3:B$1000,'Stats for predictor'!B960,Formulas!C$3:C$1000,'Stats for predictor'!C960,Formulas!AC$3:AC$1000,2)</f>
        <v>0</v>
      </c>
      <c r="I960">
        <f>COUNTIFS(Formulas!B$3:B$1000,'Stats for predictor'!B960,Formulas!C$3:C$1000,'Stats for predictor'!C960,Formulas!AC$3:AC$1000,1)</f>
        <v>0</v>
      </c>
      <c r="J960">
        <f>COUNTIFS(Formulas!B$3:B$1000,'Stats for predictor'!B960,Formulas!C$3:C$1000,'Stats for predictor'!C960,Formulas!AC$3:AC$1000,0)</f>
        <v>888</v>
      </c>
      <c r="K960">
        <f>Formulas!P961</f>
        <v>0</v>
      </c>
      <c r="L960">
        <f>Formulas!R961</f>
        <v>0</v>
      </c>
      <c r="M960">
        <f>Formulas!T1009</f>
        <v>0</v>
      </c>
      <c r="N960" s="15" t="e">
        <f>Formulas!V961</f>
        <v>#DIV/0!</v>
      </c>
      <c r="O960">
        <f>Formulas!U961</f>
        <v>0</v>
      </c>
      <c r="P960" s="15" t="e">
        <f>Formulas!W961</f>
        <v>#DIV/0!</v>
      </c>
    </row>
    <row r="961" spans="1:16">
      <c r="A961">
        <f>Formulas!A962</f>
        <v>0</v>
      </c>
      <c r="B961">
        <f>Formulas!B962</f>
        <v>0</v>
      </c>
      <c r="C961">
        <f>Formulas!C962</f>
        <v>0</v>
      </c>
      <c r="D961">
        <f>Formulas!AC962</f>
        <v>0</v>
      </c>
      <c r="E961">
        <f t="shared" si="14"/>
        <v>0</v>
      </c>
      <c r="F961">
        <f>COUNTIFS(Formulas!B$3:B$1000,'Stats for predictor'!B961,Formulas!C$3:C$1000,'Stats for predictor'!C961,Formulas!AC$3:AC$1000,4)</f>
        <v>0</v>
      </c>
      <c r="G961">
        <f>COUNTIFS(Formulas!B$3:B$1000,'Stats for predictor'!B961,Formulas!C$3:C$1000,'Stats for predictor'!C961,Formulas!AC$3:AC$1000,3)</f>
        <v>0</v>
      </c>
      <c r="H961">
        <f>COUNTIFS(Formulas!B$3:B$1000,'Stats for predictor'!B961,Formulas!C$3:C$1000,'Stats for predictor'!C961,Formulas!AC$3:AC$1000,2)</f>
        <v>0</v>
      </c>
      <c r="I961">
        <f>COUNTIFS(Formulas!B$3:B$1000,'Stats for predictor'!B961,Formulas!C$3:C$1000,'Stats for predictor'!C961,Formulas!AC$3:AC$1000,1)</f>
        <v>0</v>
      </c>
      <c r="J961">
        <f>COUNTIFS(Formulas!B$3:B$1000,'Stats for predictor'!B961,Formulas!C$3:C$1000,'Stats for predictor'!C961,Formulas!AC$3:AC$1000,0)</f>
        <v>888</v>
      </c>
      <c r="K961">
        <f>Formulas!P962</f>
        <v>0</v>
      </c>
      <c r="L961">
        <f>Formulas!R962</f>
        <v>0</v>
      </c>
      <c r="M961">
        <f>Formulas!T1010</f>
        <v>0</v>
      </c>
      <c r="N961" s="15" t="e">
        <f>Formulas!V962</f>
        <v>#DIV/0!</v>
      </c>
      <c r="O961">
        <f>Formulas!U962</f>
        <v>0</v>
      </c>
      <c r="P961" s="15" t="e">
        <f>Formulas!W962</f>
        <v>#DIV/0!</v>
      </c>
    </row>
    <row r="962" spans="1:16">
      <c r="A962">
        <f>Formulas!A963</f>
        <v>0</v>
      </c>
      <c r="B962">
        <f>Formulas!B963</f>
        <v>0</v>
      </c>
      <c r="C962">
        <f>Formulas!C963</f>
        <v>0</v>
      </c>
      <c r="D962">
        <f>Formulas!AC963</f>
        <v>0</v>
      </c>
      <c r="E962">
        <f t="shared" si="14"/>
        <v>0</v>
      </c>
      <c r="F962">
        <f>COUNTIFS(Formulas!B$3:B$1000,'Stats for predictor'!B962,Formulas!C$3:C$1000,'Stats for predictor'!C962,Formulas!AC$3:AC$1000,4)</f>
        <v>0</v>
      </c>
      <c r="G962">
        <f>COUNTIFS(Formulas!B$3:B$1000,'Stats for predictor'!B962,Formulas!C$3:C$1000,'Stats for predictor'!C962,Formulas!AC$3:AC$1000,3)</f>
        <v>0</v>
      </c>
      <c r="H962">
        <f>COUNTIFS(Formulas!B$3:B$1000,'Stats for predictor'!B962,Formulas!C$3:C$1000,'Stats for predictor'!C962,Formulas!AC$3:AC$1000,2)</f>
        <v>0</v>
      </c>
      <c r="I962">
        <f>COUNTIFS(Formulas!B$3:B$1000,'Stats for predictor'!B962,Formulas!C$3:C$1000,'Stats for predictor'!C962,Formulas!AC$3:AC$1000,1)</f>
        <v>0</v>
      </c>
      <c r="J962">
        <f>COUNTIFS(Formulas!B$3:B$1000,'Stats for predictor'!B962,Formulas!C$3:C$1000,'Stats for predictor'!C962,Formulas!AC$3:AC$1000,0)</f>
        <v>888</v>
      </c>
      <c r="K962">
        <f>Formulas!P963</f>
        <v>0</v>
      </c>
      <c r="L962">
        <f>Formulas!R963</f>
        <v>0</v>
      </c>
      <c r="M962">
        <f>Formulas!T1011</f>
        <v>0</v>
      </c>
      <c r="N962" s="15" t="e">
        <f>Formulas!V963</f>
        <v>#DIV/0!</v>
      </c>
      <c r="O962">
        <f>Formulas!U963</f>
        <v>0</v>
      </c>
      <c r="P962" s="15" t="e">
        <f>Formulas!W963</f>
        <v>#DIV/0!</v>
      </c>
    </row>
    <row r="963" spans="1:16">
      <c r="A963">
        <f>Formulas!A964</f>
        <v>0</v>
      </c>
      <c r="B963">
        <f>Formulas!B964</f>
        <v>0</v>
      </c>
      <c r="C963">
        <f>Formulas!C964</f>
        <v>0</v>
      </c>
      <c r="D963">
        <f>Formulas!AC964</f>
        <v>0</v>
      </c>
      <c r="E963">
        <f t="shared" ref="E963:E1000" si="15">IF(F963&gt;0,4,IF(G963&gt;0,3,IF(H963&gt;0,2,IF(I963&gt;0,1,0))))</f>
        <v>0</v>
      </c>
      <c r="F963">
        <f>COUNTIFS(Formulas!B$3:B$1000,'Stats for predictor'!B963,Formulas!C$3:C$1000,'Stats for predictor'!C963,Formulas!AC$3:AC$1000,4)</f>
        <v>0</v>
      </c>
      <c r="G963">
        <f>COUNTIFS(Formulas!B$3:B$1000,'Stats for predictor'!B963,Formulas!C$3:C$1000,'Stats for predictor'!C963,Formulas!AC$3:AC$1000,3)</f>
        <v>0</v>
      </c>
      <c r="H963">
        <f>COUNTIFS(Formulas!B$3:B$1000,'Stats for predictor'!B963,Formulas!C$3:C$1000,'Stats for predictor'!C963,Formulas!AC$3:AC$1000,2)</f>
        <v>0</v>
      </c>
      <c r="I963">
        <f>COUNTIFS(Formulas!B$3:B$1000,'Stats for predictor'!B963,Formulas!C$3:C$1000,'Stats for predictor'!C963,Formulas!AC$3:AC$1000,1)</f>
        <v>0</v>
      </c>
      <c r="J963">
        <f>COUNTIFS(Formulas!B$3:B$1000,'Stats for predictor'!B963,Formulas!C$3:C$1000,'Stats for predictor'!C963,Formulas!AC$3:AC$1000,0)</f>
        <v>888</v>
      </c>
      <c r="K963">
        <f>Formulas!P964</f>
        <v>0</v>
      </c>
      <c r="L963">
        <f>Formulas!R964</f>
        <v>0</v>
      </c>
      <c r="M963">
        <f>Formulas!T1012</f>
        <v>0</v>
      </c>
      <c r="N963" s="15" t="e">
        <f>Formulas!V964</f>
        <v>#DIV/0!</v>
      </c>
      <c r="O963">
        <f>Formulas!U964</f>
        <v>0</v>
      </c>
      <c r="P963" s="15" t="e">
        <f>Formulas!W964</f>
        <v>#DIV/0!</v>
      </c>
    </row>
    <row r="964" spans="1:16">
      <c r="A964">
        <f>Formulas!A965</f>
        <v>0</v>
      </c>
      <c r="B964">
        <f>Formulas!B965</f>
        <v>0</v>
      </c>
      <c r="C964">
        <f>Formulas!C965</f>
        <v>0</v>
      </c>
      <c r="D964">
        <f>Formulas!AC965</f>
        <v>0</v>
      </c>
      <c r="E964">
        <f t="shared" si="15"/>
        <v>0</v>
      </c>
      <c r="F964">
        <f>COUNTIFS(Formulas!B$3:B$1000,'Stats for predictor'!B964,Formulas!C$3:C$1000,'Stats for predictor'!C964,Formulas!AC$3:AC$1000,4)</f>
        <v>0</v>
      </c>
      <c r="G964">
        <f>COUNTIFS(Formulas!B$3:B$1000,'Stats for predictor'!B964,Formulas!C$3:C$1000,'Stats for predictor'!C964,Formulas!AC$3:AC$1000,3)</f>
        <v>0</v>
      </c>
      <c r="H964">
        <f>COUNTIFS(Formulas!B$3:B$1000,'Stats for predictor'!B964,Formulas!C$3:C$1000,'Stats for predictor'!C964,Formulas!AC$3:AC$1000,2)</f>
        <v>0</v>
      </c>
      <c r="I964">
        <f>COUNTIFS(Formulas!B$3:B$1000,'Stats for predictor'!B964,Formulas!C$3:C$1000,'Stats for predictor'!C964,Formulas!AC$3:AC$1000,1)</f>
        <v>0</v>
      </c>
      <c r="J964">
        <f>COUNTIFS(Formulas!B$3:B$1000,'Stats for predictor'!B964,Formulas!C$3:C$1000,'Stats for predictor'!C964,Formulas!AC$3:AC$1000,0)</f>
        <v>888</v>
      </c>
      <c r="K964">
        <f>Formulas!P965</f>
        <v>0</v>
      </c>
      <c r="L964">
        <f>Formulas!R965</f>
        <v>0</v>
      </c>
      <c r="M964">
        <f>Formulas!T1013</f>
        <v>0</v>
      </c>
      <c r="N964" s="15" t="e">
        <f>Formulas!V965</f>
        <v>#DIV/0!</v>
      </c>
      <c r="O964">
        <f>Formulas!U965</f>
        <v>0</v>
      </c>
      <c r="P964" s="15" t="e">
        <f>Formulas!W965</f>
        <v>#DIV/0!</v>
      </c>
    </row>
    <row r="965" spans="1:16">
      <c r="A965">
        <f>Formulas!A966</f>
        <v>0</v>
      </c>
      <c r="B965">
        <f>Formulas!B966</f>
        <v>0</v>
      </c>
      <c r="C965">
        <f>Formulas!C966</f>
        <v>0</v>
      </c>
      <c r="D965">
        <f>Formulas!AC966</f>
        <v>0</v>
      </c>
      <c r="E965">
        <f t="shared" si="15"/>
        <v>0</v>
      </c>
      <c r="F965">
        <f>COUNTIFS(Formulas!B$3:B$1000,'Stats for predictor'!B965,Formulas!C$3:C$1000,'Stats for predictor'!C965,Formulas!AC$3:AC$1000,4)</f>
        <v>0</v>
      </c>
      <c r="G965">
        <f>COUNTIFS(Formulas!B$3:B$1000,'Stats for predictor'!B965,Formulas!C$3:C$1000,'Stats for predictor'!C965,Formulas!AC$3:AC$1000,3)</f>
        <v>0</v>
      </c>
      <c r="H965">
        <f>COUNTIFS(Formulas!B$3:B$1000,'Stats for predictor'!B965,Formulas!C$3:C$1000,'Stats for predictor'!C965,Formulas!AC$3:AC$1000,2)</f>
        <v>0</v>
      </c>
      <c r="I965">
        <f>COUNTIFS(Formulas!B$3:B$1000,'Stats for predictor'!B965,Formulas!C$3:C$1000,'Stats for predictor'!C965,Formulas!AC$3:AC$1000,1)</f>
        <v>0</v>
      </c>
      <c r="J965">
        <f>COUNTIFS(Formulas!B$3:B$1000,'Stats for predictor'!B965,Formulas!C$3:C$1000,'Stats for predictor'!C965,Formulas!AC$3:AC$1000,0)</f>
        <v>888</v>
      </c>
      <c r="K965">
        <f>Formulas!P966</f>
        <v>0</v>
      </c>
      <c r="L965">
        <f>Formulas!R966</f>
        <v>0</v>
      </c>
      <c r="M965">
        <f>Formulas!T1014</f>
        <v>0</v>
      </c>
      <c r="N965" s="15" t="e">
        <f>Formulas!V966</f>
        <v>#DIV/0!</v>
      </c>
      <c r="O965">
        <f>Formulas!U966</f>
        <v>0</v>
      </c>
      <c r="P965" s="15" t="e">
        <f>Formulas!W966</f>
        <v>#DIV/0!</v>
      </c>
    </row>
    <row r="966" spans="1:16">
      <c r="A966">
        <f>Formulas!A967</f>
        <v>0</v>
      </c>
      <c r="B966">
        <f>Formulas!B967</f>
        <v>0</v>
      </c>
      <c r="C966">
        <f>Formulas!C967</f>
        <v>0</v>
      </c>
      <c r="D966">
        <f>Formulas!AC967</f>
        <v>0</v>
      </c>
      <c r="E966">
        <f t="shared" si="15"/>
        <v>0</v>
      </c>
      <c r="F966">
        <f>COUNTIFS(Formulas!B$3:B$1000,'Stats for predictor'!B966,Formulas!C$3:C$1000,'Stats for predictor'!C966,Formulas!AC$3:AC$1000,4)</f>
        <v>0</v>
      </c>
      <c r="G966">
        <f>COUNTIFS(Formulas!B$3:B$1000,'Stats for predictor'!B966,Formulas!C$3:C$1000,'Stats for predictor'!C966,Formulas!AC$3:AC$1000,3)</f>
        <v>0</v>
      </c>
      <c r="H966">
        <f>COUNTIFS(Formulas!B$3:B$1000,'Stats for predictor'!B966,Formulas!C$3:C$1000,'Stats for predictor'!C966,Formulas!AC$3:AC$1000,2)</f>
        <v>0</v>
      </c>
      <c r="I966">
        <f>COUNTIFS(Formulas!B$3:B$1000,'Stats for predictor'!B966,Formulas!C$3:C$1000,'Stats for predictor'!C966,Formulas!AC$3:AC$1000,1)</f>
        <v>0</v>
      </c>
      <c r="J966">
        <f>COUNTIFS(Formulas!B$3:B$1000,'Stats for predictor'!B966,Formulas!C$3:C$1000,'Stats for predictor'!C966,Formulas!AC$3:AC$1000,0)</f>
        <v>888</v>
      </c>
      <c r="K966">
        <f>Formulas!P967</f>
        <v>0</v>
      </c>
      <c r="L966">
        <f>Formulas!R967</f>
        <v>0</v>
      </c>
      <c r="M966">
        <f>Formulas!T1015</f>
        <v>0</v>
      </c>
      <c r="N966" s="15" t="e">
        <f>Formulas!V967</f>
        <v>#DIV/0!</v>
      </c>
      <c r="O966">
        <f>Formulas!U967</f>
        <v>0</v>
      </c>
      <c r="P966" s="15" t="e">
        <f>Formulas!W967</f>
        <v>#DIV/0!</v>
      </c>
    </row>
    <row r="967" spans="1:16">
      <c r="A967">
        <f>Formulas!A968</f>
        <v>0</v>
      </c>
      <c r="B967">
        <f>Formulas!B968</f>
        <v>0</v>
      </c>
      <c r="C967">
        <f>Formulas!C968</f>
        <v>0</v>
      </c>
      <c r="D967">
        <f>Formulas!AC968</f>
        <v>0</v>
      </c>
      <c r="E967">
        <f t="shared" si="15"/>
        <v>0</v>
      </c>
      <c r="F967">
        <f>COUNTIFS(Formulas!B$3:B$1000,'Stats for predictor'!B967,Formulas!C$3:C$1000,'Stats for predictor'!C967,Formulas!AC$3:AC$1000,4)</f>
        <v>0</v>
      </c>
      <c r="G967">
        <f>COUNTIFS(Formulas!B$3:B$1000,'Stats for predictor'!B967,Formulas!C$3:C$1000,'Stats for predictor'!C967,Formulas!AC$3:AC$1000,3)</f>
        <v>0</v>
      </c>
      <c r="H967">
        <f>COUNTIFS(Formulas!B$3:B$1000,'Stats for predictor'!B967,Formulas!C$3:C$1000,'Stats for predictor'!C967,Formulas!AC$3:AC$1000,2)</f>
        <v>0</v>
      </c>
      <c r="I967">
        <f>COUNTIFS(Formulas!B$3:B$1000,'Stats for predictor'!B967,Formulas!C$3:C$1000,'Stats for predictor'!C967,Formulas!AC$3:AC$1000,1)</f>
        <v>0</v>
      </c>
      <c r="J967">
        <f>COUNTIFS(Formulas!B$3:B$1000,'Stats for predictor'!B967,Formulas!C$3:C$1000,'Stats for predictor'!C967,Formulas!AC$3:AC$1000,0)</f>
        <v>888</v>
      </c>
      <c r="K967">
        <f>Formulas!P968</f>
        <v>0</v>
      </c>
      <c r="L967">
        <f>Formulas!R968</f>
        <v>0</v>
      </c>
      <c r="M967">
        <f>Formulas!T1016</f>
        <v>0</v>
      </c>
      <c r="N967" s="15" t="e">
        <f>Formulas!V968</f>
        <v>#DIV/0!</v>
      </c>
      <c r="O967">
        <f>Formulas!U968</f>
        <v>0</v>
      </c>
      <c r="P967" s="15" t="e">
        <f>Formulas!W968</f>
        <v>#DIV/0!</v>
      </c>
    </row>
    <row r="968" spans="1:16">
      <c r="A968">
        <f>Formulas!A969</f>
        <v>0</v>
      </c>
      <c r="B968">
        <f>Formulas!B969</f>
        <v>0</v>
      </c>
      <c r="C968">
        <f>Formulas!C969</f>
        <v>0</v>
      </c>
      <c r="D968">
        <f>Formulas!AC969</f>
        <v>0</v>
      </c>
      <c r="E968">
        <f t="shared" si="15"/>
        <v>0</v>
      </c>
      <c r="F968">
        <f>COUNTIFS(Formulas!B$3:B$1000,'Stats for predictor'!B968,Formulas!C$3:C$1000,'Stats for predictor'!C968,Formulas!AC$3:AC$1000,4)</f>
        <v>0</v>
      </c>
      <c r="G968">
        <f>COUNTIFS(Formulas!B$3:B$1000,'Stats for predictor'!B968,Formulas!C$3:C$1000,'Stats for predictor'!C968,Formulas!AC$3:AC$1000,3)</f>
        <v>0</v>
      </c>
      <c r="H968">
        <f>COUNTIFS(Formulas!B$3:B$1000,'Stats for predictor'!B968,Formulas!C$3:C$1000,'Stats for predictor'!C968,Formulas!AC$3:AC$1000,2)</f>
        <v>0</v>
      </c>
      <c r="I968">
        <f>COUNTIFS(Formulas!B$3:B$1000,'Stats for predictor'!B968,Formulas!C$3:C$1000,'Stats for predictor'!C968,Formulas!AC$3:AC$1000,1)</f>
        <v>0</v>
      </c>
      <c r="J968">
        <f>COUNTIFS(Formulas!B$3:B$1000,'Stats for predictor'!B968,Formulas!C$3:C$1000,'Stats for predictor'!C968,Formulas!AC$3:AC$1000,0)</f>
        <v>888</v>
      </c>
      <c r="K968">
        <f>Formulas!P969</f>
        <v>0</v>
      </c>
      <c r="L968">
        <f>Formulas!R969</f>
        <v>0</v>
      </c>
      <c r="M968">
        <f>Formulas!T1017</f>
        <v>0</v>
      </c>
      <c r="N968" s="15" t="e">
        <f>Formulas!V969</f>
        <v>#DIV/0!</v>
      </c>
      <c r="O968">
        <f>Formulas!U969</f>
        <v>0</v>
      </c>
      <c r="P968" s="15" t="e">
        <f>Formulas!W969</f>
        <v>#DIV/0!</v>
      </c>
    </row>
    <row r="969" spans="1:16">
      <c r="A969">
        <f>Formulas!A970</f>
        <v>0</v>
      </c>
      <c r="B969">
        <f>Formulas!B970</f>
        <v>0</v>
      </c>
      <c r="C969">
        <f>Formulas!C970</f>
        <v>0</v>
      </c>
      <c r="D969">
        <f>Formulas!AC970</f>
        <v>0</v>
      </c>
      <c r="E969">
        <f t="shared" si="15"/>
        <v>0</v>
      </c>
      <c r="F969">
        <f>COUNTIFS(Formulas!B$3:B$1000,'Stats for predictor'!B969,Formulas!C$3:C$1000,'Stats for predictor'!C969,Formulas!AC$3:AC$1000,4)</f>
        <v>0</v>
      </c>
      <c r="G969">
        <f>COUNTIFS(Formulas!B$3:B$1000,'Stats for predictor'!B969,Formulas!C$3:C$1000,'Stats for predictor'!C969,Formulas!AC$3:AC$1000,3)</f>
        <v>0</v>
      </c>
      <c r="H969">
        <f>COUNTIFS(Formulas!B$3:B$1000,'Stats for predictor'!B969,Formulas!C$3:C$1000,'Stats for predictor'!C969,Formulas!AC$3:AC$1000,2)</f>
        <v>0</v>
      </c>
      <c r="I969">
        <f>COUNTIFS(Formulas!B$3:B$1000,'Stats for predictor'!B969,Formulas!C$3:C$1000,'Stats for predictor'!C969,Formulas!AC$3:AC$1000,1)</f>
        <v>0</v>
      </c>
      <c r="J969">
        <f>COUNTIFS(Formulas!B$3:B$1000,'Stats for predictor'!B969,Formulas!C$3:C$1000,'Stats for predictor'!C969,Formulas!AC$3:AC$1000,0)</f>
        <v>888</v>
      </c>
      <c r="K969">
        <f>Formulas!P970</f>
        <v>0</v>
      </c>
      <c r="L969">
        <f>Formulas!R970</f>
        <v>0</v>
      </c>
      <c r="M969">
        <f>Formulas!T1018</f>
        <v>0</v>
      </c>
      <c r="N969" s="15" t="e">
        <f>Formulas!V970</f>
        <v>#DIV/0!</v>
      </c>
      <c r="O969">
        <f>Formulas!U970</f>
        <v>0</v>
      </c>
      <c r="P969" s="15" t="e">
        <f>Formulas!W970</f>
        <v>#DIV/0!</v>
      </c>
    </row>
    <row r="970" spans="1:16">
      <c r="A970">
        <f>Formulas!A971</f>
        <v>0</v>
      </c>
      <c r="B970">
        <f>Formulas!B971</f>
        <v>0</v>
      </c>
      <c r="C970">
        <f>Formulas!C971</f>
        <v>0</v>
      </c>
      <c r="D970">
        <f>Formulas!AC971</f>
        <v>0</v>
      </c>
      <c r="E970">
        <f t="shared" si="15"/>
        <v>0</v>
      </c>
      <c r="F970">
        <f>COUNTIFS(Formulas!B$3:B$1000,'Stats for predictor'!B970,Formulas!C$3:C$1000,'Stats for predictor'!C970,Formulas!AC$3:AC$1000,4)</f>
        <v>0</v>
      </c>
      <c r="G970">
        <f>COUNTIFS(Formulas!B$3:B$1000,'Stats for predictor'!B970,Formulas!C$3:C$1000,'Stats for predictor'!C970,Formulas!AC$3:AC$1000,3)</f>
        <v>0</v>
      </c>
      <c r="H970">
        <f>COUNTIFS(Formulas!B$3:B$1000,'Stats for predictor'!B970,Formulas!C$3:C$1000,'Stats for predictor'!C970,Formulas!AC$3:AC$1000,2)</f>
        <v>0</v>
      </c>
      <c r="I970">
        <f>COUNTIFS(Formulas!B$3:B$1000,'Stats for predictor'!B970,Formulas!C$3:C$1000,'Stats for predictor'!C970,Formulas!AC$3:AC$1000,1)</f>
        <v>0</v>
      </c>
      <c r="J970">
        <f>COUNTIFS(Formulas!B$3:B$1000,'Stats for predictor'!B970,Formulas!C$3:C$1000,'Stats for predictor'!C970,Formulas!AC$3:AC$1000,0)</f>
        <v>888</v>
      </c>
      <c r="K970">
        <f>Formulas!P971</f>
        <v>0</v>
      </c>
      <c r="L970">
        <f>Formulas!R971</f>
        <v>0</v>
      </c>
      <c r="M970">
        <f>Formulas!T1019</f>
        <v>0</v>
      </c>
      <c r="N970" s="15" t="e">
        <f>Formulas!V971</f>
        <v>#DIV/0!</v>
      </c>
      <c r="O970">
        <f>Formulas!U971</f>
        <v>0</v>
      </c>
      <c r="P970" s="15" t="e">
        <f>Formulas!W971</f>
        <v>#DIV/0!</v>
      </c>
    </row>
    <row r="971" spans="1:16">
      <c r="A971">
        <f>Formulas!A972</f>
        <v>0</v>
      </c>
      <c r="B971">
        <f>Formulas!B972</f>
        <v>0</v>
      </c>
      <c r="C971">
        <f>Formulas!C972</f>
        <v>0</v>
      </c>
      <c r="D971">
        <f>Formulas!AC972</f>
        <v>0</v>
      </c>
      <c r="E971">
        <f t="shared" si="15"/>
        <v>0</v>
      </c>
      <c r="F971">
        <f>COUNTIFS(Formulas!B$3:B$1000,'Stats for predictor'!B971,Formulas!C$3:C$1000,'Stats for predictor'!C971,Formulas!AC$3:AC$1000,4)</f>
        <v>0</v>
      </c>
      <c r="G971">
        <f>COUNTIFS(Formulas!B$3:B$1000,'Stats for predictor'!B971,Formulas!C$3:C$1000,'Stats for predictor'!C971,Formulas!AC$3:AC$1000,3)</f>
        <v>0</v>
      </c>
      <c r="H971">
        <f>COUNTIFS(Formulas!B$3:B$1000,'Stats for predictor'!B971,Formulas!C$3:C$1000,'Stats for predictor'!C971,Formulas!AC$3:AC$1000,2)</f>
        <v>0</v>
      </c>
      <c r="I971">
        <f>COUNTIFS(Formulas!B$3:B$1000,'Stats for predictor'!B971,Formulas!C$3:C$1000,'Stats for predictor'!C971,Formulas!AC$3:AC$1000,1)</f>
        <v>0</v>
      </c>
      <c r="J971">
        <f>COUNTIFS(Formulas!B$3:B$1000,'Stats for predictor'!B971,Formulas!C$3:C$1000,'Stats for predictor'!C971,Formulas!AC$3:AC$1000,0)</f>
        <v>888</v>
      </c>
      <c r="K971">
        <f>Formulas!P972</f>
        <v>0</v>
      </c>
      <c r="L971">
        <f>Formulas!R972</f>
        <v>0</v>
      </c>
      <c r="M971">
        <f>Formulas!T1020</f>
        <v>0</v>
      </c>
      <c r="N971" s="15" t="e">
        <f>Formulas!V972</f>
        <v>#DIV/0!</v>
      </c>
      <c r="O971">
        <f>Formulas!U972</f>
        <v>0</v>
      </c>
      <c r="P971" s="15" t="e">
        <f>Formulas!W972</f>
        <v>#DIV/0!</v>
      </c>
    </row>
    <row r="972" spans="1:16">
      <c r="A972">
        <f>Formulas!A973</f>
        <v>0</v>
      </c>
      <c r="B972">
        <f>Formulas!B973</f>
        <v>0</v>
      </c>
      <c r="C972">
        <f>Formulas!C973</f>
        <v>0</v>
      </c>
      <c r="D972">
        <f>Formulas!AC973</f>
        <v>0</v>
      </c>
      <c r="E972">
        <f t="shared" si="15"/>
        <v>0</v>
      </c>
      <c r="F972">
        <f>COUNTIFS(Formulas!B$3:B$1000,'Stats for predictor'!B972,Formulas!C$3:C$1000,'Stats for predictor'!C972,Formulas!AC$3:AC$1000,4)</f>
        <v>0</v>
      </c>
      <c r="G972">
        <f>COUNTIFS(Formulas!B$3:B$1000,'Stats for predictor'!B972,Formulas!C$3:C$1000,'Stats for predictor'!C972,Formulas!AC$3:AC$1000,3)</f>
        <v>0</v>
      </c>
      <c r="H972">
        <f>COUNTIFS(Formulas!B$3:B$1000,'Stats for predictor'!B972,Formulas!C$3:C$1000,'Stats for predictor'!C972,Formulas!AC$3:AC$1000,2)</f>
        <v>0</v>
      </c>
      <c r="I972">
        <f>COUNTIFS(Formulas!B$3:B$1000,'Stats for predictor'!B972,Formulas!C$3:C$1000,'Stats for predictor'!C972,Formulas!AC$3:AC$1000,1)</f>
        <v>0</v>
      </c>
      <c r="J972">
        <f>COUNTIFS(Formulas!B$3:B$1000,'Stats for predictor'!B972,Formulas!C$3:C$1000,'Stats for predictor'!C972,Formulas!AC$3:AC$1000,0)</f>
        <v>888</v>
      </c>
      <c r="K972">
        <f>Formulas!P973</f>
        <v>0</v>
      </c>
      <c r="L972">
        <f>Formulas!R973</f>
        <v>0</v>
      </c>
      <c r="M972">
        <f>Formulas!T1021</f>
        <v>0</v>
      </c>
      <c r="N972" s="15" t="e">
        <f>Formulas!V973</f>
        <v>#DIV/0!</v>
      </c>
      <c r="O972">
        <f>Formulas!U973</f>
        <v>0</v>
      </c>
      <c r="P972" s="15" t="e">
        <f>Formulas!W973</f>
        <v>#DIV/0!</v>
      </c>
    </row>
    <row r="973" spans="1:16">
      <c r="A973">
        <f>Formulas!A974</f>
        <v>0</v>
      </c>
      <c r="B973">
        <f>Formulas!B974</f>
        <v>0</v>
      </c>
      <c r="C973">
        <f>Formulas!C974</f>
        <v>0</v>
      </c>
      <c r="D973">
        <f>Formulas!AC974</f>
        <v>0</v>
      </c>
      <c r="E973">
        <f t="shared" si="15"/>
        <v>0</v>
      </c>
      <c r="F973">
        <f>COUNTIFS(Formulas!B$3:B$1000,'Stats for predictor'!B973,Formulas!C$3:C$1000,'Stats for predictor'!C973,Formulas!AC$3:AC$1000,4)</f>
        <v>0</v>
      </c>
      <c r="G973">
        <f>COUNTIFS(Formulas!B$3:B$1000,'Stats for predictor'!B973,Formulas!C$3:C$1000,'Stats for predictor'!C973,Formulas!AC$3:AC$1000,3)</f>
        <v>0</v>
      </c>
      <c r="H973">
        <f>COUNTIFS(Formulas!B$3:B$1000,'Stats for predictor'!B973,Formulas!C$3:C$1000,'Stats for predictor'!C973,Formulas!AC$3:AC$1000,2)</f>
        <v>0</v>
      </c>
      <c r="I973">
        <f>COUNTIFS(Formulas!B$3:B$1000,'Stats for predictor'!B973,Formulas!C$3:C$1000,'Stats for predictor'!C973,Formulas!AC$3:AC$1000,1)</f>
        <v>0</v>
      </c>
      <c r="J973">
        <f>COUNTIFS(Formulas!B$3:B$1000,'Stats for predictor'!B973,Formulas!C$3:C$1000,'Stats for predictor'!C973,Formulas!AC$3:AC$1000,0)</f>
        <v>888</v>
      </c>
      <c r="K973">
        <f>Formulas!P974</f>
        <v>0</v>
      </c>
      <c r="L973">
        <f>Formulas!R974</f>
        <v>0</v>
      </c>
      <c r="M973">
        <f>Formulas!T1022</f>
        <v>0</v>
      </c>
      <c r="N973" s="15" t="e">
        <f>Formulas!V974</f>
        <v>#DIV/0!</v>
      </c>
      <c r="O973">
        <f>Formulas!U974</f>
        <v>0</v>
      </c>
      <c r="P973" s="15" t="e">
        <f>Formulas!W974</f>
        <v>#DIV/0!</v>
      </c>
    </row>
    <row r="974" spans="1:16">
      <c r="A974">
        <f>Formulas!A975</f>
        <v>0</v>
      </c>
      <c r="B974">
        <f>Formulas!B975</f>
        <v>0</v>
      </c>
      <c r="C974">
        <f>Formulas!C975</f>
        <v>0</v>
      </c>
      <c r="D974">
        <f>Formulas!AC975</f>
        <v>0</v>
      </c>
      <c r="E974">
        <f t="shared" si="15"/>
        <v>0</v>
      </c>
      <c r="F974">
        <f>COUNTIFS(Formulas!B$3:B$1000,'Stats for predictor'!B974,Formulas!C$3:C$1000,'Stats for predictor'!C974,Formulas!AC$3:AC$1000,4)</f>
        <v>0</v>
      </c>
      <c r="G974">
        <f>COUNTIFS(Formulas!B$3:B$1000,'Stats for predictor'!B974,Formulas!C$3:C$1000,'Stats for predictor'!C974,Formulas!AC$3:AC$1000,3)</f>
        <v>0</v>
      </c>
      <c r="H974">
        <f>COUNTIFS(Formulas!B$3:B$1000,'Stats for predictor'!B974,Formulas!C$3:C$1000,'Stats for predictor'!C974,Formulas!AC$3:AC$1000,2)</f>
        <v>0</v>
      </c>
      <c r="I974">
        <f>COUNTIFS(Formulas!B$3:B$1000,'Stats for predictor'!B974,Formulas!C$3:C$1000,'Stats for predictor'!C974,Formulas!AC$3:AC$1000,1)</f>
        <v>0</v>
      </c>
      <c r="J974">
        <f>COUNTIFS(Formulas!B$3:B$1000,'Stats for predictor'!B974,Formulas!C$3:C$1000,'Stats for predictor'!C974,Formulas!AC$3:AC$1000,0)</f>
        <v>888</v>
      </c>
      <c r="K974">
        <f>Formulas!P975</f>
        <v>0</v>
      </c>
      <c r="L974">
        <f>Formulas!R975</f>
        <v>0</v>
      </c>
      <c r="M974">
        <f>Formulas!T1023</f>
        <v>0</v>
      </c>
      <c r="N974" s="15" t="e">
        <f>Formulas!V975</f>
        <v>#DIV/0!</v>
      </c>
      <c r="O974">
        <f>Formulas!U975</f>
        <v>0</v>
      </c>
      <c r="P974" s="15" t="e">
        <f>Formulas!W975</f>
        <v>#DIV/0!</v>
      </c>
    </row>
    <row r="975" spans="1:16">
      <c r="A975">
        <f>Formulas!A976</f>
        <v>0</v>
      </c>
      <c r="B975">
        <f>Formulas!B976</f>
        <v>0</v>
      </c>
      <c r="C975">
        <f>Formulas!C976</f>
        <v>0</v>
      </c>
      <c r="D975">
        <f>Formulas!AC976</f>
        <v>0</v>
      </c>
      <c r="E975">
        <f t="shared" si="15"/>
        <v>0</v>
      </c>
      <c r="F975">
        <f>COUNTIFS(Formulas!B$3:B$1000,'Stats for predictor'!B975,Formulas!C$3:C$1000,'Stats for predictor'!C975,Formulas!AC$3:AC$1000,4)</f>
        <v>0</v>
      </c>
      <c r="G975">
        <f>COUNTIFS(Formulas!B$3:B$1000,'Stats for predictor'!B975,Formulas!C$3:C$1000,'Stats for predictor'!C975,Formulas!AC$3:AC$1000,3)</f>
        <v>0</v>
      </c>
      <c r="H975">
        <f>COUNTIFS(Formulas!B$3:B$1000,'Stats for predictor'!B975,Formulas!C$3:C$1000,'Stats for predictor'!C975,Formulas!AC$3:AC$1000,2)</f>
        <v>0</v>
      </c>
      <c r="I975">
        <f>COUNTIFS(Formulas!B$3:B$1000,'Stats for predictor'!B975,Formulas!C$3:C$1000,'Stats for predictor'!C975,Formulas!AC$3:AC$1000,1)</f>
        <v>0</v>
      </c>
      <c r="J975">
        <f>COUNTIFS(Formulas!B$3:B$1000,'Stats for predictor'!B975,Formulas!C$3:C$1000,'Stats for predictor'!C975,Formulas!AC$3:AC$1000,0)</f>
        <v>888</v>
      </c>
      <c r="K975">
        <f>Formulas!P976</f>
        <v>0</v>
      </c>
      <c r="L975">
        <f>Formulas!R976</f>
        <v>0</v>
      </c>
      <c r="M975">
        <f>Formulas!T1024</f>
        <v>0</v>
      </c>
      <c r="N975" s="15" t="e">
        <f>Formulas!V976</f>
        <v>#DIV/0!</v>
      </c>
      <c r="O975">
        <f>Formulas!U976</f>
        <v>0</v>
      </c>
      <c r="P975" s="15" t="e">
        <f>Formulas!W976</f>
        <v>#DIV/0!</v>
      </c>
    </row>
    <row r="976" spans="1:16">
      <c r="A976">
        <f>Formulas!A977</f>
        <v>0</v>
      </c>
      <c r="B976">
        <f>Formulas!B977</f>
        <v>0</v>
      </c>
      <c r="C976">
        <f>Formulas!C977</f>
        <v>0</v>
      </c>
      <c r="D976">
        <f>Formulas!AC977</f>
        <v>0</v>
      </c>
      <c r="E976">
        <f t="shared" si="15"/>
        <v>0</v>
      </c>
      <c r="F976">
        <f>COUNTIFS(Formulas!B$3:B$1000,'Stats for predictor'!B976,Formulas!C$3:C$1000,'Stats for predictor'!C976,Formulas!AC$3:AC$1000,4)</f>
        <v>0</v>
      </c>
      <c r="G976">
        <f>COUNTIFS(Formulas!B$3:B$1000,'Stats for predictor'!B976,Formulas!C$3:C$1000,'Stats for predictor'!C976,Formulas!AC$3:AC$1000,3)</f>
        <v>0</v>
      </c>
      <c r="H976">
        <f>COUNTIFS(Formulas!B$3:B$1000,'Stats for predictor'!B976,Formulas!C$3:C$1000,'Stats for predictor'!C976,Formulas!AC$3:AC$1000,2)</f>
        <v>0</v>
      </c>
      <c r="I976">
        <f>COUNTIFS(Formulas!B$3:B$1000,'Stats for predictor'!B976,Formulas!C$3:C$1000,'Stats for predictor'!C976,Formulas!AC$3:AC$1000,1)</f>
        <v>0</v>
      </c>
      <c r="J976">
        <f>COUNTIFS(Formulas!B$3:B$1000,'Stats for predictor'!B976,Formulas!C$3:C$1000,'Stats for predictor'!C976,Formulas!AC$3:AC$1000,0)</f>
        <v>888</v>
      </c>
      <c r="K976">
        <f>Formulas!P977</f>
        <v>0</v>
      </c>
      <c r="L976">
        <f>Formulas!R977</f>
        <v>0</v>
      </c>
      <c r="M976">
        <f>Formulas!T1025</f>
        <v>0</v>
      </c>
      <c r="N976" s="15" t="e">
        <f>Formulas!V977</f>
        <v>#DIV/0!</v>
      </c>
      <c r="O976">
        <f>Formulas!U977</f>
        <v>0</v>
      </c>
      <c r="P976" s="15" t="e">
        <f>Formulas!W977</f>
        <v>#DIV/0!</v>
      </c>
    </row>
    <row r="977" spans="1:16">
      <c r="A977">
        <f>Formulas!A978</f>
        <v>0</v>
      </c>
      <c r="B977">
        <f>Formulas!B978</f>
        <v>0</v>
      </c>
      <c r="C977">
        <f>Formulas!C978</f>
        <v>0</v>
      </c>
      <c r="D977">
        <f>Formulas!AC978</f>
        <v>0</v>
      </c>
      <c r="E977">
        <f t="shared" si="15"/>
        <v>0</v>
      </c>
      <c r="F977">
        <f>COUNTIFS(Formulas!B$3:B$1000,'Stats for predictor'!B977,Formulas!C$3:C$1000,'Stats for predictor'!C977,Formulas!AC$3:AC$1000,4)</f>
        <v>0</v>
      </c>
      <c r="G977">
        <f>COUNTIFS(Formulas!B$3:B$1000,'Stats for predictor'!B977,Formulas!C$3:C$1000,'Stats for predictor'!C977,Formulas!AC$3:AC$1000,3)</f>
        <v>0</v>
      </c>
      <c r="H977">
        <f>COUNTIFS(Formulas!B$3:B$1000,'Stats for predictor'!B977,Formulas!C$3:C$1000,'Stats for predictor'!C977,Formulas!AC$3:AC$1000,2)</f>
        <v>0</v>
      </c>
      <c r="I977">
        <f>COUNTIFS(Formulas!B$3:B$1000,'Stats for predictor'!B977,Formulas!C$3:C$1000,'Stats for predictor'!C977,Formulas!AC$3:AC$1000,1)</f>
        <v>0</v>
      </c>
      <c r="J977">
        <f>COUNTIFS(Formulas!B$3:B$1000,'Stats for predictor'!B977,Formulas!C$3:C$1000,'Stats for predictor'!C977,Formulas!AC$3:AC$1000,0)</f>
        <v>888</v>
      </c>
      <c r="K977">
        <f>Formulas!P978</f>
        <v>0</v>
      </c>
      <c r="L977">
        <f>Formulas!R978</f>
        <v>0</v>
      </c>
      <c r="M977">
        <f>Formulas!T1026</f>
        <v>0</v>
      </c>
      <c r="N977" s="15" t="e">
        <f>Formulas!V978</f>
        <v>#DIV/0!</v>
      </c>
      <c r="O977">
        <f>Formulas!U978</f>
        <v>0</v>
      </c>
      <c r="P977" s="15" t="e">
        <f>Formulas!W978</f>
        <v>#DIV/0!</v>
      </c>
    </row>
    <row r="978" spans="1:16">
      <c r="A978">
        <f>Formulas!A979</f>
        <v>0</v>
      </c>
      <c r="B978">
        <f>Formulas!B979</f>
        <v>0</v>
      </c>
      <c r="C978">
        <f>Formulas!C979</f>
        <v>0</v>
      </c>
      <c r="D978">
        <f>Formulas!AC979</f>
        <v>0</v>
      </c>
      <c r="E978">
        <f t="shared" si="15"/>
        <v>0</v>
      </c>
      <c r="F978">
        <f>COUNTIFS(Formulas!B$3:B$1000,'Stats for predictor'!B978,Formulas!C$3:C$1000,'Stats for predictor'!C978,Formulas!AC$3:AC$1000,4)</f>
        <v>0</v>
      </c>
      <c r="G978">
        <f>COUNTIFS(Formulas!B$3:B$1000,'Stats for predictor'!B978,Formulas!C$3:C$1000,'Stats for predictor'!C978,Formulas!AC$3:AC$1000,3)</f>
        <v>0</v>
      </c>
      <c r="H978">
        <f>COUNTIFS(Formulas!B$3:B$1000,'Stats for predictor'!B978,Formulas!C$3:C$1000,'Stats for predictor'!C978,Formulas!AC$3:AC$1000,2)</f>
        <v>0</v>
      </c>
      <c r="I978">
        <f>COUNTIFS(Formulas!B$3:B$1000,'Stats for predictor'!B978,Formulas!C$3:C$1000,'Stats for predictor'!C978,Formulas!AC$3:AC$1000,1)</f>
        <v>0</v>
      </c>
      <c r="J978">
        <f>COUNTIFS(Formulas!B$3:B$1000,'Stats for predictor'!B978,Formulas!C$3:C$1000,'Stats for predictor'!C978,Formulas!AC$3:AC$1000,0)</f>
        <v>888</v>
      </c>
      <c r="K978">
        <f>Formulas!P979</f>
        <v>0</v>
      </c>
      <c r="L978">
        <f>Formulas!R979</f>
        <v>0</v>
      </c>
      <c r="M978">
        <f>Formulas!T1027</f>
        <v>0</v>
      </c>
      <c r="N978" s="15" t="e">
        <f>Formulas!V979</f>
        <v>#DIV/0!</v>
      </c>
      <c r="O978">
        <f>Formulas!U979</f>
        <v>0</v>
      </c>
      <c r="P978" s="15" t="e">
        <f>Formulas!W979</f>
        <v>#DIV/0!</v>
      </c>
    </row>
    <row r="979" spans="1:16">
      <c r="A979">
        <f>Formulas!A980</f>
        <v>0</v>
      </c>
      <c r="B979">
        <f>Formulas!B980</f>
        <v>0</v>
      </c>
      <c r="C979">
        <f>Formulas!C980</f>
        <v>0</v>
      </c>
      <c r="D979">
        <f>Formulas!AC980</f>
        <v>0</v>
      </c>
      <c r="E979">
        <f t="shared" si="15"/>
        <v>0</v>
      </c>
      <c r="F979">
        <f>COUNTIFS(Formulas!B$3:B$1000,'Stats for predictor'!B979,Formulas!C$3:C$1000,'Stats for predictor'!C979,Formulas!AC$3:AC$1000,4)</f>
        <v>0</v>
      </c>
      <c r="G979">
        <f>COUNTIFS(Formulas!B$3:B$1000,'Stats for predictor'!B979,Formulas!C$3:C$1000,'Stats for predictor'!C979,Formulas!AC$3:AC$1000,3)</f>
        <v>0</v>
      </c>
      <c r="H979">
        <f>COUNTIFS(Formulas!B$3:B$1000,'Stats for predictor'!B979,Formulas!C$3:C$1000,'Stats for predictor'!C979,Formulas!AC$3:AC$1000,2)</f>
        <v>0</v>
      </c>
      <c r="I979">
        <f>COUNTIFS(Formulas!B$3:B$1000,'Stats for predictor'!B979,Formulas!C$3:C$1000,'Stats for predictor'!C979,Formulas!AC$3:AC$1000,1)</f>
        <v>0</v>
      </c>
      <c r="J979">
        <f>COUNTIFS(Formulas!B$3:B$1000,'Stats for predictor'!B979,Formulas!C$3:C$1000,'Stats for predictor'!C979,Formulas!AC$3:AC$1000,0)</f>
        <v>888</v>
      </c>
      <c r="K979">
        <f>Formulas!P980</f>
        <v>0</v>
      </c>
      <c r="L979">
        <f>Formulas!R980</f>
        <v>0</v>
      </c>
      <c r="M979">
        <f>Formulas!T1028</f>
        <v>0</v>
      </c>
      <c r="N979" s="15" t="e">
        <f>Formulas!V980</f>
        <v>#DIV/0!</v>
      </c>
      <c r="O979">
        <f>Formulas!U980</f>
        <v>0</v>
      </c>
      <c r="P979" s="15" t="e">
        <f>Formulas!W980</f>
        <v>#DIV/0!</v>
      </c>
    </row>
    <row r="980" spans="1:16">
      <c r="A980">
        <f>Formulas!A981</f>
        <v>0</v>
      </c>
      <c r="B980">
        <f>Formulas!B981</f>
        <v>0</v>
      </c>
      <c r="C980">
        <f>Formulas!C981</f>
        <v>0</v>
      </c>
      <c r="D980">
        <f>Formulas!AC981</f>
        <v>0</v>
      </c>
      <c r="E980">
        <f t="shared" si="15"/>
        <v>0</v>
      </c>
      <c r="F980">
        <f>COUNTIFS(Formulas!B$3:B$1000,'Stats for predictor'!B980,Formulas!C$3:C$1000,'Stats for predictor'!C980,Formulas!AC$3:AC$1000,4)</f>
        <v>0</v>
      </c>
      <c r="G980">
        <f>COUNTIFS(Formulas!B$3:B$1000,'Stats for predictor'!B980,Formulas!C$3:C$1000,'Stats for predictor'!C980,Formulas!AC$3:AC$1000,3)</f>
        <v>0</v>
      </c>
      <c r="H980">
        <f>COUNTIFS(Formulas!B$3:B$1000,'Stats for predictor'!B980,Formulas!C$3:C$1000,'Stats for predictor'!C980,Formulas!AC$3:AC$1000,2)</f>
        <v>0</v>
      </c>
      <c r="I980">
        <f>COUNTIFS(Formulas!B$3:B$1000,'Stats for predictor'!B980,Formulas!C$3:C$1000,'Stats for predictor'!C980,Formulas!AC$3:AC$1000,1)</f>
        <v>0</v>
      </c>
      <c r="J980">
        <f>COUNTIFS(Formulas!B$3:B$1000,'Stats for predictor'!B980,Formulas!C$3:C$1000,'Stats for predictor'!C980,Formulas!AC$3:AC$1000,0)</f>
        <v>888</v>
      </c>
      <c r="K980">
        <f>Formulas!P981</f>
        <v>0</v>
      </c>
      <c r="L980">
        <f>Formulas!R981</f>
        <v>0</v>
      </c>
      <c r="M980">
        <f>Formulas!T1029</f>
        <v>0</v>
      </c>
      <c r="N980" s="15" t="e">
        <f>Formulas!V981</f>
        <v>#DIV/0!</v>
      </c>
      <c r="O980">
        <f>Formulas!U981</f>
        <v>0</v>
      </c>
      <c r="P980" s="15" t="e">
        <f>Formulas!W981</f>
        <v>#DIV/0!</v>
      </c>
    </row>
    <row r="981" spans="1:16">
      <c r="A981">
        <f>Formulas!A982</f>
        <v>0</v>
      </c>
      <c r="B981">
        <f>Formulas!B982</f>
        <v>0</v>
      </c>
      <c r="C981">
        <f>Formulas!C982</f>
        <v>0</v>
      </c>
      <c r="D981">
        <f>Formulas!AC982</f>
        <v>0</v>
      </c>
      <c r="E981">
        <f t="shared" si="15"/>
        <v>0</v>
      </c>
      <c r="F981">
        <f>COUNTIFS(Formulas!B$3:B$1000,'Stats for predictor'!B981,Formulas!C$3:C$1000,'Stats for predictor'!C981,Formulas!AC$3:AC$1000,4)</f>
        <v>0</v>
      </c>
      <c r="G981">
        <f>COUNTIFS(Formulas!B$3:B$1000,'Stats for predictor'!B981,Formulas!C$3:C$1000,'Stats for predictor'!C981,Formulas!AC$3:AC$1000,3)</f>
        <v>0</v>
      </c>
      <c r="H981">
        <f>COUNTIFS(Formulas!B$3:B$1000,'Stats for predictor'!B981,Formulas!C$3:C$1000,'Stats for predictor'!C981,Formulas!AC$3:AC$1000,2)</f>
        <v>0</v>
      </c>
      <c r="I981">
        <f>COUNTIFS(Formulas!B$3:B$1000,'Stats for predictor'!B981,Formulas!C$3:C$1000,'Stats for predictor'!C981,Formulas!AC$3:AC$1000,1)</f>
        <v>0</v>
      </c>
      <c r="J981">
        <f>COUNTIFS(Formulas!B$3:B$1000,'Stats for predictor'!B981,Formulas!C$3:C$1000,'Stats for predictor'!C981,Formulas!AC$3:AC$1000,0)</f>
        <v>888</v>
      </c>
      <c r="K981">
        <f>Formulas!P982</f>
        <v>0</v>
      </c>
      <c r="L981">
        <f>Formulas!R982</f>
        <v>0</v>
      </c>
      <c r="M981">
        <f>Formulas!T1030</f>
        <v>0</v>
      </c>
      <c r="N981" s="15" t="e">
        <f>Formulas!V982</f>
        <v>#DIV/0!</v>
      </c>
      <c r="O981">
        <f>Formulas!U982</f>
        <v>0</v>
      </c>
      <c r="P981" s="15" t="e">
        <f>Formulas!W982</f>
        <v>#DIV/0!</v>
      </c>
    </row>
    <row r="982" spans="1:16">
      <c r="A982">
        <f>Formulas!A983</f>
        <v>0</v>
      </c>
      <c r="B982">
        <f>Formulas!B983</f>
        <v>0</v>
      </c>
      <c r="C982">
        <f>Formulas!C983</f>
        <v>0</v>
      </c>
      <c r="D982">
        <f>Formulas!AC983</f>
        <v>0</v>
      </c>
      <c r="E982">
        <f t="shared" si="15"/>
        <v>0</v>
      </c>
      <c r="F982">
        <f>COUNTIFS(Formulas!B$3:B$1000,'Stats for predictor'!B982,Formulas!C$3:C$1000,'Stats for predictor'!C982,Formulas!AC$3:AC$1000,4)</f>
        <v>0</v>
      </c>
      <c r="G982">
        <f>COUNTIFS(Formulas!B$3:B$1000,'Stats for predictor'!B982,Formulas!C$3:C$1000,'Stats for predictor'!C982,Formulas!AC$3:AC$1000,3)</f>
        <v>0</v>
      </c>
      <c r="H982">
        <f>COUNTIFS(Formulas!B$3:B$1000,'Stats for predictor'!B982,Formulas!C$3:C$1000,'Stats for predictor'!C982,Formulas!AC$3:AC$1000,2)</f>
        <v>0</v>
      </c>
      <c r="I982">
        <f>COUNTIFS(Formulas!B$3:B$1000,'Stats for predictor'!B982,Formulas!C$3:C$1000,'Stats for predictor'!C982,Formulas!AC$3:AC$1000,1)</f>
        <v>0</v>
      </c>
      <c r="J982">
        <f>COUNTIFS(Formulas!B$3:B$1000,'Stats for predictor'!B982,Formulas!C$3:C$1000,'Stats for predictor'!C982,Formulas!AC$3:AC$1000,0)</f>
        <v>888</v>
      </c>
      <c r="K982">
        <f>Formulas!P983</f>
        <v>0</v>
      </c>
      <c r="L982">
        <f>Formulas!R983</f>
        <v>0</v>
      </c>
      <c r="M982">
        <f>Formulas!T1031</f>
        <v>0</v>
      </c>
      <c r="N982" s="15" t="e">
        <f>Formulas!V983</f>
        <v>#DIV/0!</v>
      </c>
      <c r="O982">
        <f>Formulas!U983</f>
        <v>0</v>
      </c>
      <c r="P982" s="15" t="e">
        <f>Formulas!W983</f>
        <v>#DIV/0!</v>
      </c>
    </row>
    <row r="983" spans="1:16">
      <c r="A983">
        <f>Formulas!A984</f>
        <v>0</v>
      </c>
      <c r="B983">
        <f>Formulas!B984</f>
        <v>0</v>
      </c>
      <c r="C983">
        <f>Formulas!C984</f>
        <v>0</v>
      </c>
      <c r="D983">
        <f>Formulas!AC984</f>
        <v>0</v>
      </c>
      <c r="E983">
        <f t="shared" si="15"/>
        <v>0</v>
      </c>
      <c r="F983">
        <f>COUNTIFS(Formulas!B$3:B$1000,'Stats for predictor'!B983,Formulas!C$3:C$1000,'Stats for predictor'!C983,Formulas!AC$3:AC$1000,4)</f>
        <v>0</v>
      </c>
      <c r="G983">
        <f>COUNTIFS(Formulas!B$3:B$1000,'Stats for predictor'!B983,Formulas!C$3:C$1000,'Stats for predictor'!C983,Formulas!AC$3:AC$1000,3)</f>
        <v>0</v>
      </c>
      <c r="H983">
        <f>COUNTIFS(Formulas!B$3:B$1000,'Stats for predictor'!B983,Formulas!C$3:C$1000,'Stats for predictor'!C983,Formulas!AC$3:AC$1000,2)</f>
        <v>0</v>
      </c>
      <c r="I983">
        <f>COUNTIFS(Formulas!B$3:B$1000,'Stats for predictor'!B983,Formulas!C$3:C$1000,'Stats for predictor'!C983,Formulas!AC$3:AC$1000,1)</f>
        <v>0</v>
      </c>
      <c r="J983">
        <f>COUNTIFS(Formulas!B$3:B$1000,'Stats for predictor'!B983,Formulas!C$3:C$1000,'Stats for predictor'!C983,Formulas!AC$3:AC$1000,0)</f>
        <v>888</v>
      </c>
      <c r="K983">
        <f>Formulas!P984</f>
        <v>0</v>
      </c>
      <c r="L983">
        <f>Formulas!R984</f>
        <v>0</v>
      </c>
      <c r="M983">
        <f>Formulas!T1032</f>
        <v>0</v>
      </c>
      <c r="N983" s="15" t="e">
        <f>Formulas!V984</f>
        <v>#DIV/0!</v>
      </c>
      <c r="O983">
        <f>Formulas!U984</f>
        <v>0</v>
      </c>
      <c r="P983" s="15" t="e">
        <f>Formulas!W984</f>
        <v>#DIV/0!</v>
      </c>
    </row>
    <row r="984" spans="1:16">
      <c r="A984">
        <f>Formulas!A985</f>
        <v>0</v>
      </c>
      <c r="B984">
        <f>Formulas!B985</f>
        <v>0</v>
      </c>
      <c r="C984">
        <f>Formulas!C985</f>
        <v>0</v>
      </c>
      <c r="D984">
        <f>Formulas!AC985</f>
        <v>0</v>
      </c>
      <c r="E984">
        <f t="shared" si="15"/>
        <v>0</v>
      </c>
      <c r="F984">
        <f>COUNTIFS(Formulas!B$3:B$1000,'Stats for predictor'!B984,Formulas!C$3:C$1000,'Stats for predictor'!C984,Formulas!AC$3:AC$1000,4)</f>
        <v>0</v>
      </c>
      <c r="G984">
        <f>COUNTIFS(Formulas!B$3:B$1000,'Stats for predictor'!B984,Formulas!C$3:C$1000,'Stats for predictor'!C984,Formulas!AC$3:AC$1000,3)</f>
        <v>0</v>
      </c>
      <c r="H984">
        <f>COUNTIFS(Formulas!B$3:B$1000,'Stats for predictor'!B984,Formulas!C$3:C$1000,'Stats for predictor'!C984,Formulas!AC$3:AC$1000,2)</f>
        <v>0</v>
      </c>
      <c r="I984">
        <f>COUNTIFS(Formulas!B$3:B$1000,'Stats for predictor'!B984,Formulas!C$3:C$1000,'Stats for predictor'!C984,Formulas!AC$3:AC$1000,1)</f>
        <v>0</v>
      </c>
      <c r="J984">
        <f>COUNTIFS(Formulas!B$3:B$1000,'Stats for predictor'!B984,Formulas!C$3:C$1000,'Stats for predictor'!C984,Formulas!AC$3:AC$1000,0)</f>
        <v>888</v>
      </c>
      <c r="K984">
        <f>Formulas!P985</f>
        <v>0</v>
      </c>
      <c r="L984">
        <f>Formulas!R985</f>
        <v>0</v>
      </c>
      <c r="M984">
        <f>Formulas!T1033</f>
        <v>0</v>
      </c>
      <c r="N984" s="15" t="e">
        <f>Formulas!V985</f>
        <v>#DIV/0!</v>
      </c>
      <c r="O984">
        <f>Formulas!U985</f>
        <v>0</v>
      </c>
      <c r="P984" s="15" t="e">
        <f>Formulas!W985</f>
        <v>#DIV/0!</v>
      </c>
    </row>
    <row r="985" spans="1:16">
      <c r="A985">
        <f>Formulas!A986</f>
        <v>0</v>
      </c>
      <c r="B985">
        <f>Formulas!B986</f>
        <v>0</v>
      </c>
      <c r="C985">
        <f>Formulas!C986</f>
        <v>0</v>
      </c>
      <c r="D985">
        <f>Formulas!AC986</f>
        <v>0</v>
      </c>
      <c r="E985">
        <f t="shared" si="15"/>
        <v>0</v>
      </c>
      <c r="F985">
        <f>COUNTIFS(Formulas!B$3:B$1000,'Stats for predictor'!B985,Formulas!C$3:C$1000,'Stats for predictor'!C985,Formulas!AC$3:AC$1000,4)</f>
        <v>0</v>
      </c>
      <c r="G985">
        <f>COUNTIFS(Formulas!B$3:B$1000,'Stats for predictor'!B985,Formulas!C$3:C$1000,'Stats for predictor'!C985,Formulas!AC$3:AC$1000,3)</f>
        <v>0</v>
      </c>
      <c r="H985">
        <f>COUNTIFS(Formulas!B$3:B$1000,'Stats for predictor'!B985,Formulas!C$3:C$1000,'Stats for predictor'!C985,Formulas!AC$3:AC$1000,2)</f>
        <v>0</v>
      </c>
      <c r="I985">
        <f>COUNTIFS(Formulas!B$3:B$1000,'Stats for predictor'!B985,Formulas!C$3:C$1000,'Stats for predictor'!C985,Formulas!AC$3:AC$1000,1)</f>
        <v>0</v>
      </c>
      <c r="J985">
        <f>COUNTIFS(Formulas!B$3:B$1000,'Stats for predictor'!B985,Formulas!C$3:C$1000,'Stats for predictor'!C985,Formulas!AC$3:AC$1000,0)</f>
        <v>888</v>
      </c>
      <c r="K985">
        <f>Formulas!P986</f>
        <v>0</v>
      </c>
      <c r="L985">
        <f>Formulas!R986</f>
        <v>0</v>
      </c>
      <c r="M985">
        <f>Formulas!T1034</f>
        <v>0</v>
      </c>
      <c r="N985" s="15" t="e">
        <f>Formulas!V986</f>
        <v>#DIV/0!</v>
      </c>
      <c r="O985">
        <f>Formulas!U986</f>
        <v>0</v>
      </c>
      <c r="P985" s="15" t="e">
        <f>Formulas!W986</f>
        <v>#DIV/0!</v>
      </c>
    </row>
    <row r="986" spans="1:16">
      <c r="A986">
        <f>Formulas!A987</f>
        <v>0</v>
      </c>
      <c r="B986">
        <f>Formulas!B987</f>
        <v>0</v>
      </c>
      <c r="C986">
        <f>Formulas!C987</f>
        <v>0</v>
      </c>
      <c r="D986">
        <f>Formulas!AC987</f>
        <v>0</v>
      </c>
      <c r="E986">
        <f t="shared" si="15"/>
        <v>0</v>
      </c>
      <c r="F986">
        <f>COUNTIFS(Formulas!B$3:B$1000,'Stats for predictor'!B986,Formulas!C$3:C$1000,'Stats for predictor'!C986,Formulas!AC$3:AC$1000,4)</f>
        <v>0</v>
      </c>
      <c r="G986">
        <f>COUNTIFS(Formulas!B$3:B$1000,'Stats for predictor'!B986,Formulas!C$3:C$1000,'Stats for predictor'!C986,Formulas!AC$3:AC$1000,3)</f>
        <v>0</v>
      </c>
      <c r="H986">
        <f>COUNTIFS(Formulas!B$3:B$1000,'Stats for predictor'!B986,Formulas!C$3:C$1000,'Stats for predictor'!C986,Formulas!AC$3:AC$1000,2)</f>
        <v>0</v>
      </c>
      <c r="I986">
        <f>COUNTIFS(Formulas!B$3:B$1000,'Stats for predictor'!B986,Formulas!C$3:C$1000,'Stats for predictor'!C986,Formulas!AC$3:AC$1000,1)</f>
        <v>0</v>
      </c>
      <c r="J986">
        <f>COUNTIFS(Formulas!B$3:B$1000,'Stats for predictor'!B986,Formulas!C$3:C$1000,'Stats for predictor'!C986,Formulas!AC$3:AC$1000,0)</f>
        <v>888</v>
      </c>
      <c r="K986">
        <f>Formulas!P987</f>
        <v>0</v>
      </c>
      <c r="L986">
        <f>Formulas!R987</f>
        <v>0</v>
      </c>
      <c r="M986">
        <f>Formulas!T1035</f>
        <v>0</v>
      </c>
      <c r="N986" s="15" t="e">
        <f>Formulas!V987</f>
        <v>#DIV/0!</v>
      </c>
      <c r="O986">
        <f>Formulas!U987</f>
        <v>0</v>
      </c>
      <c r="P986" s="15" t="e">
        <f>Formulas!W987</f>
        <v>#DIV/0!</v>
      </c>
    </row>
    <row r="987" spans="1:16">
      <c r="A987">
        <f>Formulas!A988</f>
        <v>0</v>
      </c>
      <c r="B987">
        <f>Formulas!B988</f>
        <v>0</v>
      </c>
      <c r="C987">
        <f>Formulas!C988</f>
        <v>0</v>
      </c>
      <c r="D987">
        <f>Formulas!AC988</f>
        <v>0</v>
      </c>
      <c r="E987">
        <f t="shared" si="15"/>
        <v>0</v>
      </c>
      <c r="F987">
        <f>COUNTIFS(Formulas!B$3:B$1000,'Stats for predictor'!B987,Formulas!C$3:C$1000,'Stats for predictor'!C987,Formulas!AC$3:AC$1000,4)</f>
        <v>0</v>
      </c>
      <c r="G987">
        <f>COUNTIFS(Formulas!B$3:B$1000,'Stats for predictor'!B987,Formulas!C$3:C$1000,'Stats for predictor'!C987,Formulas!AC$3:AC$1000,3)</f>
        <v>0</v>
      </c>
      <c r="H987">
        <f>COUNTIFS(Formulas!B$3:B$1000,'Stats for predictor'!B987,Formulas!C$3:C$1000,'Stats for predictor'!C987,Formulas!AC$3:AC$1000,2)</f>
        <v>0</v>
      </c>
      <c r="I987">
        <f>COUNTIFS(Formulas!B$3:B$1000,'Stats for predictor'!B987,Formulas!C$3:C$1000,'Stats for predictor'!C987,Formulas!AC$3:AC$1000,1)</f>
        <v>0</v>
      </c>
      <c r="J987">
        <f>COUNTIFS(Formulas!B$3:B$1000,'Stats for predictor'!B987,Formulas!C$3:C$1000,'Stats for predictor'!C987,Formulas!AC$3:AC$1000,0)</f>
        <v>888</v>
      </c>
      <c r="K987">
        <f>Formulas!P988</f>
        <v>0</v>
      </c>
      <c r="L987">
        <f>Formulas!R988</f>
        <v>0</v>
      </c>
      <c r="M987">
        <f>Formulas!T1036</f>
        <v>0</v>
      </c>
      <c r="N987" s="15" t="e">
        <f>Formulas!V988</f>
        <v>#DIV/0!</v>
      </c>
      <c r="O987">
        <f>Formulas!U988</f>
        <v>0</v>
      </c>
      <c r="P987" s="15" t="e">
        <f>Formulas!W988</f>
        <v>#DIV/0!</v>
      </c>
    </row>
    <row r="988" spans="1:16">
      <c r="A988">
        <f>Formulas!A989</f>
        <v>0</v>
      </c>
      <c r="B988">
        <f>Formulas!B989</f>
        <v>0</v>
      </c>
      <c r="C988">
        <f>Formulas!C989</f>
        <v>0</v>
      </c>
      <c r="D988">
        <f>Formulas!AC989</f>
        <v>0</v>
      </c>
      <c r="E988">
        <f t="shared" si="15"/>
        <v>0</v>
      </c>
      <c r="F988">
        <f>COUNTIFS(Formulas!B$3:B$1000,'Stats for predictor'!B988,Formulas!C$3:C$1000,'Stats for predictor'!C988,Formulas!AC$3:AC$1000,4)</f>
        <v>0</v>
      </c>
      <c r="G988">
        <f>COUNTIFS(Formulas!B$3:B$1000,'Stats for predictor'!B988,Formulas!C$3:C$1000,'Stats for predictor'!C988,Formulas!AC$3:AC$1000,3)</f>
        <v>0</v>
      </c>
      <c r="H988">
        <f>COUNTIFS(Formulas!B$3:B$1000,'Stats for predictor'!B988,Formulas!C$3:C$1000,'Stats for predictor'!C988,Formulas!AC$3:AC$1000,2)</f>
        <v>0</v>
      </c>
      <c r="I988">
        <f>COUNTIFS(Formulas!B$3:B$1000,'Stats for predictor'!B988,Formulas!C$3:C$1000,'Stats for predictor'!C988,Formulas!AC$3:AC$1000,1)</f>
        <v>0</v>
      </c>
      <c r="J988">
        <f>COUNTIFS(Formulas!B$3:B$1000,'Stats for predictor'!B988,Formulas!C$3:C$1000,'Stats for predictor'!C988,Formulas!AC$3:AC$1000,0)</f>
        <v>888</v>
      </c>
      <c r="K988">
        <f>Formulas!P989</f>
        <v>0</v>
      </c>
      <c r="L988">
        <f>Formulas!R989</f>
        <v>0</v>
      </c>
      <c r="M988">
        <f>Formulas!T1037</f>
        <v>0</v>
      </c>
      <c r="N988" s="15" t="e">
        <f>Formulas!V989</f>
        <v>#DIV/0!</v>
      </c>
      <c r="O988">
        <f>Formulas!U989</f>
        <v>0</v>
      </c>
      <c r="P988" s="15" t="e">
        <f>Formulas!W989</f>
        <v>#DIV/0!</v>
      </c>
    </row>
    <row r="989" spans="1:16">
      <c r="A989">
        <f>Formulas!A990</f>
        <v>0</v>
      </c>
      <c r="B989">
        <f>Formulas!B990</f>
        <v>0</v>
      </c>
      <c r="C989">
        <f>Formulas!C990</f>
        <v>0</v>
      </c>
      <c r="D989">
        <f>Formulas!AC990</f>
        <v>0</v>
      </c>
      <c r="E989">
        <f t="shared" si="15"/>
        <v>0</v>
      </c>
      <c r="F989">
        <f>COUNTIFS(Formulas!B$3:B$1000,'Stats for predictor'!B989,Formulas!C$3:C$1000,'Stats for predictor'!C989,Formulas!AC$3:AC$1000,4)</f>
        <v>0</v>
      </c>
      <c r="G989">
        <f>COUNTIFS(Formulas!B$3:B$1000,'Stats for predictor'!B989,Formulas!C$3:C$1000,'Stats for predictor'!C989,Formulas!AC$3:AC$1000,3)</f>
        <v>0</v>
      </c>
      <c r="H989">
        <f>COUNTIFS(Formulas!B$3:B$1000,'Stats for predictor'!B989,Formulas!C$3:C$1000,'Stats for predictor'!C989,Formulas!AC$3:AC$1000,2)</f>
        <v>0</v>
      </c>
      <c r="I989">
        <f>COUNTIFS(Formulas!B$3:B$1000,'Stats for predictor'!B989,Formulas!C$3:C$1000,'Stats for predictor'!C989,Formulas!AC$3:AC$1000,1)</f>
        <v>0</v>
      </c>
      <c r="J989">
        <f>COUNTIFS(Formulas!B$3:B$1000,'Stats for predictor'!B989,Formulas!C$3:C$1000,'Stats for predictor'!C989,Formulas!AC$3:AC$1000,0)</f>
        <v>888</v>
      </c>
      <c r="K989">
        <f>Formulas!P990</f>
        <v>0</v>
      </c>
      <c r="L989">
        <f>Formulas!R990</f>
        <v>0</v>
      </c>
      <c r="M989">
        <f>Formulas!T1038</f>
        <v>0</v>
      </c>
      <c r="N989" s="15" t="e">
        <f>Formulas!V990</f>
        <v>#DIV/0!</v>
      </c>
      <c r="O989">
        <f>Formulas!U990</f>
        <v>0</v>
      </c>
      <c r="P989" s="15" t="e">
        <f>Formulas!W990</f>
        <v>#DIV/0!</v>
      </c>
    </row>
    <row r="990" spans="1:16">
      <c r="A990">
        <f>Formulas!A991</f>
        <v>0</v>
      </c>
      <c r="B990">
        <f>Formulas!B991</f>
        <v>0</v>
      </c>
      <c r="C990">
        <f>Formulas!C991</f>
        <v>0</v>
      </c>
      <c r="D990">
        <f>Formulas!AC991</f>
        <v>0</v>
      </c>
      <c r="E990">
        <f t="shared" si="15"/>
        <v>0</v>
      </c>
      <c r="F990">
        <f>COUNTIFS(Formulas!B$3:B$1000,'Stats for predictor'!B990,Formulas!C$3:C$1000,'Stats for predictor'!C990,Formulas!AC$3:AC$1000,4)</f>
        <v>0</v>
      </c>
      <c r="G990">
        <f>COUNTIFS(Formulas!B$3:B$1000,'Stats for predictor'!B990,Formulas!C$3:C$1000,'Stats for predictor'!C990,Formulas!AC$3:AC$1000,3)</f>
        <v>0</v>
      </c>
      <c r="H990">
        <f>COUNTIFS(Formulas!B$3:B$1000,'Stats for predictor'!B990,Formulas!C$3:C$1000,'Stats for predictor'!C990,Formulas!AC$3:AC$1000,2)</f>
        <v>0</v>
      </c>
      <c r="I990">
        <f>COUNTIFS(Formulas!B$3:B$1000,'Stats for predictor'!B990,Formulas!C$3:C$1000,'Stats for predictor'!C990,Formulas!AC$3:AC$1000,1)</f>
        <v>0</v>
      </c>
      <c r="J990">
        <f>COUNTIFS(Formulas!B$3:B$1000,'Stats for predictor'!B990,Formulas!C$3:C$1000,'Stats for predictor'!C990,Formulas!AC$3:AC$1000,0)</f>
        <v>888</v>
      </c>
      <c r="K990">
        <f>Formulas!P991</f>
        <v>0</v>
      </c>
      <c r="L990">
        <f>Formulas!R991</f>
        <v>0</v>
      </c>
      <c r="M990">
        <f>Formulas!T1039</f>
        <v>0</v>
      </c>
      <c r="N990" s="15" t="e">
        <f>Formulas!V991</f>
        <v>#DIV/0!</v>
      </c>
      <c r="O990">
        <f>Formulas!U991</f>
        <v>0</v>
      </c>
      <c r="P990" s="15" t="e">
        <f>Formulas!W991</f>
        <v>#DIV/0!</v>
      </c>
    </row>
    <row r="991" spans="1:16">
      <c r="A991">
        <f>Formulas!A992</f>
        <v>0</v>
      </c>
      <c r="B991">
        <f>Formulas!B992</f>
        <v>0</v>
      </c>
      <c r="C991">
        <f>Formulas!C992</f>
        <v>0</v>
      </c>
      <c r="D991">
        <f>Formulas!AC992</f>
        <v>0</v>
      </c>
      <c r="E991">
        <f t="shared" si="15"/>
        <v>0</v>
      </c>
      <c r="F991">
        <f>COUNTIFS(Formulas!B$3:B$1000,'Stats for predictor'!B991,Formulas!C$3:C$1000,'Stats for predictor'!C991,Formulas!AC$3:AC$1000,4)</f>
        <v>0</v>
      </c>
      <c r="G991">
        <f>COUNTIFS(Formulas!B$3:B$1000,'Stats for predictor'!B991,Formulas!C$3:C$1000,'Stats for predictor'!C991,Formulas!AC$3:AC$1000,3)</f>
        <v>0</v>
      </c>
      <c r="H991">
        <f>COUNTIFS(Formulas!B$3:B$1000,'Stats for predictor'!B991,Formulas!C$3:C$1000,'Stats for predictor'!C991,Formulas!AC$3:AC$1000,2)</f>
        <v>0</v>
      </c>
      <c r="I991">
        <f>COUNTIFS(Formulas!B$3:B$1000,'Stats for predictor'!B991,Formulas!C$3:C$1000,'Stats for predictor'!C991,Formulas!AC$3:AC$1000,1)</f>
        <v>0</v>
      </c>
      <c r="J991">
        <f>COUNTIFS(Formulas!B$3:B$1000,'Stats for predictor'!B991,Formulas!C$3:C$1000,'Stats for predictor'!C991,Formulas!AC$3:AC$1000,0)</f>
        <v>888</v>
      </c>
      <c r="K991">
        <f>Formulas!P992</f>
        <v>0</v>
      </c>
      <c r="L991">
        <f>Formulas!R992</f>
        <v>0</v>
      </c>
      <c r="M991">
        <f>Formulas!T1040</f>
        <v>0</v>
      </c>
      <c r="N991" s="15" t="e">
        <f>Formulas!V992</f>
        <v>#DIV/0!</v>
      </c>
      <c r="O991">
        <f>Formulas!U992</f>
        <v>0</v>
      </c>
      <c r="P991" s="15" t="e">
        <f>Formulas!W992</f>
        <v>#DIV/0!</v>
      </c>
    </row>
    <row r="992" spans="1:16">
      <c r="A992">
        <f>Formulas!A993</f>
        <v>0</v>
      </c>
      <c r="B992">
        <f>Formulas!B993</f>
        <v>0</v>
      </c>
      <c r="C992">
        <f>Formulas!C993</f>
        <v>0</v>
      </c>
      <c r="D992">
        <f>Formulas!AC993</f>
        <v>0</v>
      </c>
      <c r="E992">
        <f t="shared" si="15"/>
        <v>0</v>
      </c>
      <c r="F992">
        <f>COUNTIFS(Formulas!B$3:B$1000,'Stats for predictor'!B992,Formulas!C$3:C$1000,'Stats for predictor'!C992,Formulas!AC$3:AC$1000,4)</f>
        <v>0</v>
      </c>
      <c r="G992">
        <f>COUNTIFS(Formulas!B$3:B$1000,'Stats for predictor'!B992,Formulas!C$3:C$1000,'Stats for predictor'!C992,Formulas!AC$3:AC$1000,3)</f>
        <v>0</v>
      </c>
      <c r="H992">
        <f>COUNTIFS(Formulas!B$3:B$1000,'Stats for predictor'!B992,Formulas!C$3:C$1000,'Stats for predictor'!C992,Formulas!AC$3:AC$1000,2)</f>
        <v>0</v>
      </c>
      <c r="I992">
        <f>COUNTIFS(Formulas!B$3:B$1000,'Stats for predictor'!B992,Formulas!C$3:C$1000,'Stats for predictor'!C992,Formulas!AC$3:AC$1000,1)</f>
        <v>0</v>
      </c>
      <c r="J992">
        <f>COUNTIFS(Formulas!B$3:B$1000,'Stats for predictor'!B992,Formulas!C$3:C$1000,'Stats for predictor'!C992,Formulas!AC$3:AC$1000,0)</f>
        <v>888</v>
      </c>
      <c r="K992">
        <f>Formulas!P993</f>
        <v>0</v>
      </c>
      <c r="L992">
        <f>Formulas!R993</f>
        <v>0</v>
      </c>
      <c r="M992">
        <f>Formulas!T1041</f>
        <v>0</v>
      </c>
      <c r="N992" s="15" t="e">
        <f>Formulas!V993</f>
        <v>#DIV/0!</v>
      </c>
      <c r="O992">
        <f>Formulas!U993</f>
        <v>0</v>
      </c>
      <c r="P992" s="15" t="e">
        <f>Formulas!W993</f>
        <v>#DIV/0!</v>
      </c>
    </row>
    <row r="993" spans="1:16">
      <c r="A993">
        <f>Formulas!A994</f>
        <v>0</v>
      </c>
      <c r="B993">
        <f>Formulas!B994</f>
        <v>0</v>
      </c>
      <c r="C993">
        <f>Formulas!C994</f>
        <v>0</v>
      </c>
      <c r="D993">
        <f>Formulas!AC994</f>
        <v>0</v>
      </c>
      <c r="E993">
        <f t="shared" si="15"/>
        <v>0</v>
      </c>
      <c r="F993">
        <f>COUNTIFS(Formulas!B$3:B$1000,'Stats for predictor'!B993,Formulas!C$3:C$1000,'Stats for predictor'!C993,Formulas!AC$3:AC$1000,4)</f>
        <v>0</v>
      </c>
      <c r="G993">
        <f>COUNTIFS(Formulas!B$3:B$1000,'Stats for predictor'!B993,Formulas!C$3:C$1000,'Stats for predictor'!C993,Formulas!AC$3:AC$1000,3)</f>
        <v>0</v>
      </c>
      <c r="H993">
        <f>COUNTIFS(Formulas!B$3:B$1000,'Stats for predictor'!B993,Formulas!C$3:C$1000,'Stats for predictor'!C993,Formulas!AC$3:AC$1000,2)</f>
        <v>0</v>
      </c>
      <c r="I993">
        <f>COUNTIFS(Formulas!B$3:B$1000,'Stats for predictor'!B993,Formulas!C$3:C$1000,'Stats for predictor'!C993,Formulas!AC$3:AC$1000,1)</f>
        <v>0</v>
      </c>
      <c r="J993">
        <f>COUNTIFS(Formulas!B$3:B$1000,'Stats for predictor'!B993,Formulas!C$3:C$1000,'Stats for predictor'!C993,Formulas!AC$3:AC$1000,0)</f>
        <v>888</v>
      </c>
      <c r="K993">
        <f>Formulas!P994</f>
        <v>0</v>
      </c>
      <c r="L993">
        <f>Formulas!R994</f>
        <v>0</v>
      </c>
      <c r="M993">
        <f>Formulas!T1042</f>
        <v>0</v>
      </c>
      <c r="N993" s="15" t="e">
        <f>Formulas!V994</f>
        <v>#DIV/0!</v>
      </c>
      <c r="O993">
        <f>Formulas!U994</f>
        <v>0</v>
      </c>
      <c r="P993" s="15" t="e">
        <f>Formulas!W994</f>
        <v>#DIV/0!</v>
      </c>
    </row>
    <row r="994" spans="1:16">
      <c r="A994">
        <f>Formulas!A995</f>
        <v>0</v>
      </c>
      <c r="B994">
        <f>Formulas!B995</f>
        <v>0</v>
      </c>
      <c r="C994">
        <f>Formulas!C995</f>
        <v>0</v>
      </c>
      <c r="D994">
        <f>Formulas!AC995</f>
        <v>0</v>
      </c>
      <c r="E994">
        <f t="shared" si="15"/>
        <v>0</v>
      </c>
      <c r="F994">
        <f>COUNTIFS(Formulas!B$3:B$1000,'Stats for predictor'!B994,Formulas!C$3:C$1000,'Stats for predictor'!C994,Formulas!AC$3:AC$1000,4)</f>
        <v>0</v>
      </c>
      <c r="G994">
        <f>COUNTIFS(Formulas!B$3:B$1000,'Stats for predictor'!B994,Formulas!C$3:C$1000,'Stats for predictor'!C994,Formulas!AC$3:AC$1000,3)</f>
        <v>0</v>
      </c>
      <c r="H994">
        <f>COUNTIFS(Formulas!B$3:B$1000,'Stats for predictor'!B994,Formulas!C$3:C$1000,'Stats for predictor'!C994,Formulas!AC$3:AC$1000,2)</f>
        <v>0</v>
      </c>
      <c r="I994">
        <f>COUNTIFS(Formulas!B$3:B$1000,'Stats for predictor'!B994,Formulas!C$3:C$1000,'Stats for predictor'!C994,Formulas!AC$3:AC$1000,1)</f>
        <v>0</v>
      </c>
      <c r="J994">
        <f>COUNTIFS(Formulas!B$3:B$1000,'Stats for predictor'!B994,Formulas!C$3:C$1000,'Stats for predictor'!C994,Formulas!AC$3:AC$1000,0)</f>
        <v>888</v>
      </c>
      <c r="K994">
        <f>Formulas!P995</f>
        <v>0</v>
      </c>
      <c r="L994">
        <f>Formulas!R995</f>
        <v>0</v>
      </c>
      <c r="M994">
        <f>Formulas!T1043</f>
        <v>0</v>
      </c>
      <c r="N994" s="15" t="e">
        <f>Formulas!V995</f>
        <v>#DIV/0!</v>
      </c>
      <c r="O994">
        <f>Formulas!U995</f>
        <v>0</v>
      </c>
      <c r="P994" s="15" t="e">
        <f>Formulas!W995</f>
        <v>#DIV/0!</v>
      </c>
    </row>
    <row r="995" spans="1:16">
      <c r="A995">
        <f>Formulas!A996</f>
        <v>0</v>
      </c>
      <c r="B995">
        <f>Formulas!B996</f>
        <v>0</v>
      </c>
      <c r="C995">
        <f>Formulas!C996</f>
        <v>0</v>
      </c>
      <c r="D995">
        <f>Formulas!AC996</f>
        <v>0</v>
      </c>
      <c r="E995">
        <f t="shared" si="15"/>
        <v>0</v>
      </c>
      <c r="F995">
        <f>COUNTIFS(Formulas!B$3:B$1000,'Stats for predictor'!B995,Formulas!C$3:C$1000,'Stats for predictor'!C995,Formulas!AC$3:AC$1000,4)</f>
        <v>0</v>
      </c>
      <c r="G995">
        <f>COUNTIFS(Formulas!B$3:B$1000,'Stats for predictor'!B995,Formulas!C$3:C$1000,'Stats for predictor'!C995,Formulas!AC$3:AC$1000,3)</f>
        <v>0</v>
      </c>
      <c r="H995">
        <f>COUNTIFS(Formulas!B$3:B$1000,'Stats for predictor'!B995,Formulas!C$3:C$1000,'Stats for predictor'!C995,Formulas!AC$3:AC$1000,2)</f>
        <v>0</v>
      </c>
      <c r="I995">
        <f>COUNTIFS(Formulas!B$3:B$1000,'Stats for predictor'!B995,Formulas!C$3:C$1000,'Stats for predictor'!C995,Formulas!AC$3:AC$1000,1)</f>
        <v>0</v>
      </c>
      <c r="J995">
        <f>COUNTIFS(Formulas!B$3:B$1000,'Stats for predictor'!B995,Formulas!C$3:C$1000,'Stats for predictor'!C995,Formulas!AC$3:AC$1000,0)</f>
        <v>888</v>
      </c>
      <c r="K995">
        <f>Formulas!P996</f>
        <v>0</v>
      </c>
      <c r="L995">
        <f>Formulas!R996</f>
        <v>0</v>
      </c>
      <c r="M995">
        <f>Formulas!T1044</f>
        <v>0</v>
      </c>
      <c r="N995" s="15" t="e">
        <f>Formulas!V996</f>
        <v>#DIV/0!</v>
      </c>
      <c r="O995">
        <f>Formulas!U996</f>
        <v>0</v>
      </c>
      <c r="P995" s="15" t="e">
        <f>Formulas!W996</f>
        <v>#DIV/0!</v>
      </c>
    </row>
    <row r="996" spans="1:16">
      <c r="A996">
        <f>Formulas!A997</f>
        <v>0</v>
      </c>
      <c r="B996">
        <f>Formulas!B997</f>
        <v>0</v>
      </c>
      <c r="C996">
        <f>Formulas!C997</f>
        <v>0</v>
      </c>
      <c r="D996">
        <f>Formulas!AC997</f>
        <v>0</v>
      </c>
      <c r="E996">
        <f t="shared" si="15"/>
        <v>0</v>
      </c>
      <c r="F996">
        <f>COUNTIFS(Formulas!B$3:B$1000,'Stats for predictor'!B996,Formulas!C$3:C$1000,'Stats for predictor'!C996,Formulas!AC$3:AC$1000,4)</f>
        <v>0</v>
      </c>
      <c r="G996">
        <f>COUNTIFS(Formulas!B$3:B$1000,'Stats for predictor'!B996,Formulas!C$3:C$1000,'Stats for predictor'!C996,Formulas!AC$3:AC$1000,3)</f>
        <v>0</v>
      </c>
      <c r="H996">
        <f>COUNTIFS(Formulas!B$3:B$1000,'Stats for predictor'!B996,Formulas!C$3:C$1000,'Stats for predictor'!C996,Formulas!AC$3:AC$1000,2)</f>
        <v>0</v>
      </c>
      <c r="I996">
        <f>COUNTIFS(Formulas!B$3:B$1000,'Stats for predictor'!B996,Formulas!C$3:C$1000,'Stats for predictor'!C996,Formulas!AC$3:AC$1000,1)</f>
        <v>0</v>
      </c>
      <c r="J996">
        <f>COUNTIFS(Formulas!B$3:B$1000,'Stats for predictor'!B996,Formulas!C$3:C$1000,'Stats for predictor'!C996,Formulas!AC$3:AC$1000,0)</f>
        <v>888</v>
      </c>
      <c r="K996">
        <f>Formulas!P997</f>
        <v>0</v>
      </c>
      <c r="L996">
        <f>Formulas!R997</f>
        <v>0</v>
      </c>
      <c r="M996">
        <f>Formulas!T1045</f>
        <v>0</v>
      </c>
      <c r="N996" s="15" t="e">
        <f>Formulas!V997</f>
        <v>#DIV/0!</v>
      </c>
      <c r="O996">
        <f>Formulas!U997</f>
        <v>0</v>
      </c>
      <c r="P996" s="15" t="e">
        <f>Formulas!W997</f>
        <v>#DIV/0!</v>
      </c>
    </row>
    <row r="997" spans="1:16">
      <c r="A997">
        <f>Formulas!A998</f>
        <v>0</v>
      </c>
      <c r="B997">
        <f>Formulas!B998</f>
        <v>0</v>
      </c>
      <c r="C997">
        <f>Formulas!C998</f>
        <v>0</v>
      </c>
      <c r="D997">
        <f>Formulas!AC998</f>
        <v>0</v>
      </c>
      <c r="E997">
        <f t="shared" si="15"/>
        <v>0</v>
      </c>
      <c r="F997">
        <f>COUNTIFS(Formulas!B$3:B$1000,'Stats for predictor'!B997,Formulas!C$3:C$1000,'Stats for predictor'!C997,Formulas!AC$3:AC$1000,4)</f>
        <v>0</v>
      </c>
      <c r="G997">
        <f>COUNTIFS(Formulas!B$3:B$1000,'Stats for predictor'!B997,Formulas!C$3:C$1000,'Stats for predictor'!C997,Formulas!AC$3:AC$1000,3)</f>
        <v>0</v>
      </c>
      <c r="H997">
        <f>COUNTIFS(Formulas!B$3:B$1000,'Stats for predictor'!B997,Formulas!C$3:C$1000,'Stats for predictor'!C997,Formulas!AC$3:AC$1000,2)</f>
        <v>0</v>
      </c>
      <c r="I997">
        <f>COUNTIFS(Formulas!B$3:B$1000,'Stats for predictor'!B997,Formulas!C$3:C$1000,'Stats for predictor'!C997,Formulas!AC$3:AC$1000,1)</f>
        <v>0</v>
      </c>
      <c r="J997">
        <f>COUNTIFS(Formulas!B$3:B$1000,'Stats for predictor'!B997,Formulas!C$3:C$1000,'Stats for predictor'!C997,Formulas!AC$3:AC$1000,0)</f>
        <v>888</v>
      </c>
      <c r="K997">
        <f>Formulas!P998</f>
        <v>0</v>
      </c>
      <c r="L997">
        <f>Formulas!R998</f>
        <v>0</v>
      </c>
      <c r="M997">
        <f>Formulas!T1046</f>
        <v>0</v>
      </c>
      <c r="N997" s="15" t="e">
        <f>Formulas!V998</f>
        <v>#DIV/0!</v>
      </c>
      <c r="O997">
        <f>Formulas!U998</f>
        <v>0</v>
      </c>
      <c r="P997" s="15" t="e">
        <f>Formulas!W998</f>
        <v>#DIV/0!</v>
      </c>
    </row>
    <row r="998" spans="1:16">
      <c r="A998">
        <f>Formulas!A999</f>
        <v>0</v>
      </c>
      <c r="B998">
        <f>Formulas!B999</f>
        <v>0</v>
      </c>
      <c r="C998">
        <f>Formulas!C999</f>
        <v>0</v>
      </c>
      <c r="D998">
        <f>Formulas!AC999</f>
        <v>0</v>
      </c>
      <c r="E998">
        <f t="shared" si="15"/>
        <v>0</v>
      </c>
      <c r="F998">
        <f>COUNTIFS(Formulas!B$3:B$1000,'Stats for predictor'!B998,Formulas!C$3:C$1000,'Stats for predictor'!C998,Formulas!AC$3:AC$1000,4)</f>
        <v>0</v>
      </c>
      <c r="G998">
        <f>COUNTIFS(Formulas!B$3:B$1000,'Stats for predictor'!B998,Formulas!C$3:C$1000,'Stats for predictor'!C998,Formulas!AC$3:AC$1000,3)</f>
        <v>0</v>
      </c>
      <c r="H998">
        <f>COUNTIFS(Formulas!B$3:B$1000,'Stats for predictor'!B998,Formulas!C$3:C$1000,'Stats for predictor'!C998,Formulas!AC$3:AC$1000,2)</f>
        <v>0</v>
      </c>
      <c r="I998">
        <f>COUNTIFS(Formulas!B$3:B$1000,'Stats for predictor'!B998,Formulas!C$3:C$1000,'Stats for predictor'!C998,Formulas!AC$3:AC$1000,1)</f>
        <v>0</v>
      </c>
      <c r="J998">
        <f>COUNTIFS(Formulas!B$3:B$1000,'Stats for predictor'!B998,Formulas!C$3:C$1000,'Stats for predictor'!C998,Formulas!AC$3:AC$1000,0)</f>
        <v>888</v>
      </c>
      <c r="K998">
        <f>Formulas!P999</f>
        <v>0</v>
      </c>
      <c r="L998">
        <f>Formulas!R999</f>
        <v>0</v>
      </c>
      <c r="M998">
        <f>Formulas!T1047</f>
        <v>0</v>
      </c>
      <c r="N998" s="15" t="e">
        <f>Formulas!V999</f>
        <v>#DIV/0!</v>
      </c>
      <c r="O998">
        <f>Formulas!U999</f>
        <v>0</v>
      </c>
      <c r="P998" s="15" t="e">
        <f>Formulas!W999</f>
        <v>#DIV/0!</v>
      </c>
    </row>
    <row r="999" spans="1:16">
      <c r="A999">
        <f>Formulas!A1000</f>
        <v>0</v>
      </c>
      <c r="B999">
        <f>Formulas!B1000</f>
        <v>0</v>
      </c>
      <c r="C999">
        <f>Formulas!C1000</f>
        <v>0</v>
      </c>
      <c r="D999">
        <f>Formulas!AC1000</f>
        <v>0</v>
      </c>
      <c r="E999">
        <f t="shared" si="15"/>
        <v>0</v>
      </c>
      <c r="F999">
        <f>COUNTIFS(Formulas!B$3:B$1000,'Stats for predictor'!B999,Formulas!C$3:C$1000,'Stats for predictor'!C999,Formulas!AC$3:AC$1000,4)</f>
        <v>0</v>
      </c>
      <c r="G999">
        <f>COUNTIFS(Formulas!B$3:B$1000,'Stats for predictor'!B999,Formulas!C$3:C$1000,'Stats for predictor'!C999,Formulas!AC$3:AC$1000,3)</f>
        <v>0</v>
      </c>
      <c r="H999">
        <f>COUNTIFS(Formulas!B$3:B$1000,'Stats for predictor'!B999,Formulas!C$3:C$1000,'Stats for predictor'!C999,Formulas!AC$3:AC$1000,2)</f>
        <v>0</v>
      </c>
      <c r="I999">
        <f>COUNTIFS(Formulas!B$3:B$1000,'Stats for predictor'!B999,Formulas!C$3:C$1000,'Stats for predictor'!C999,Formulas!AC$3:AC$1000,1)</f>
        <v>0</v>
      </c>
      <c r="J999">
        <f>COUNTIFS(Formulas!B$3:B$1000,'Stats for predictor'!B999,Formulas!C$3:C$1000,'Stats for predictor'!C999,Formulas!AC$3:AC$1000,0)</f>
        <v>888</v>
      </c>
      <c r="K999">
        <f>Formulas!P1000</f>
        <v>0</v>
      </c>
      <c r="L999">
        <f>Formulas!R1000</f>
        <v>0</v>
      </c>
      <c r="M999">
        <f>Formulas!T1048</f>
        <v>0</v>
      </c>
      <c r="N999" s="15" t="e">
        <f>Formulas!V1000</f>
        <v>#DIV/0!</v>
      </c>
      <c r="O999">
        <f>Formulas!U1000</f>
        <v>0</v>
      </c>
      <c r="P999" s="15" t="e">
        <f>Formulas!W1000</f>
        <v>#DIV/0!</v>
      </c>
    </row>
    <row r="1000" spans="1:16">
      <c r="A1000">
        <f>Formulas!A1001</f>
        <v>0</v>
      </c>
      <c r="B1000">
        <f>Formulas!B1001</f>
        <v>0</v>
      </c>
      <c r="C1000">
        <f>Formulas!C1001</f>
        <v>0</v>
      </c>
      <c r="D1000">
        <f>Formulas!AC1001</f>
        <v>0</v>
      </c>
      <c r="E1000">
        <f t="shared" si="15"/>
        <v>0</v>
      </c>
      <c r="F1000">
        <f>COUNTIFS(Formulas!B$3:B$1000,'Stats for predictor'!B1000,Formulas!C$3:C$1000,'Stats for predictor'!C1000,Formulas!AC$3:AC$1000,4)</f>
        <v>0</v>
      </c>
      <c r="G1000">
        <f>COUNTIFS(Formulas!B$3:B$1000,'Stats for predictor'!B1000,Formulas!C$3:C$1000,'Stats for predictor'!C1000,Formulas!AC$3:AC$1000,3)</f>
        <v>0</v>
      </c>
      <c r="H1000">
        <f>COUNTIFS(Formulas!B$3:B$1000,'Stats for predictor'!B1000,Formulas!C$3:C$1000,'Stats for predictor'!C1000,Formulas!AC$3:AC$1000,2)</f>
        <v>0</v>
      </c>
      <c r="I1000">
        <f>COUNTIFS(Formulas!B$3:B$1000,'Stats for predictor'!B1000,Formulas!C$3:C$1000,'Stats for predictor'!C1000,Formulas!AC$3:AC$1000,1)</f>
        <v>0</v>
      </c>
      <c r="J1000">
        <f>COUNTIFS(Formulas!B$3:B$1000,'Stats for predictor'!B1000,Formulas!C$3:C$1000,'Stats for predictor'!C1000,Formulas!AC$3:AC$1000,0)</f>
        <v>888</v>
      </c>
      <c r="K1000">
        <f>Formulas!P1001</f>
        <v>0</v>
      </c>
      <c r="L1000">
        <f>Formulas!R1001</f>
        <v>0</v>
      </c>
      <c r="M1000">
        <f>Formulas!T1049</f>
        <v>0</v>
      </c>
      <c r="N1000" s="15">
        <f>Formulas!V1001</f>
        <v>0</v>
      </c>
      <c r="O1000">
        <f>Formulas!U1001</f>
        <v>0</v>
      </c>
      <c r="P1000" s="15">
        <f>Formulas!W1001</f>
        <v>0</v>
      </c>
    </row>
  </sheetData>
  <conditionalFormatting sqref="C$1:C$1048576">
    <cfRule type="cellIs" dxfId="2" priority="1" operator="equal">
      <formula>1</formula>
    </cfRule>
    <cfRule type="cellIs" dxfId="3" priority="2" operator="equal">
      <formula>2</formula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6"/>
  <sheetViews>
    <sheetView topLeftCell="I1" workbookViewId="0">
      <pane ySplit="1" topLeftCell="A2" activePane="bottomLeft" state="frozen"/>
      <selection/>
      <selection pane="bottomLeft" activeCell="Q2" sqref="Q2"/>
    </sheetView>
  </sheetViews>
  <sheetFormatPr defaultColWidth="9" defaultRowHeight="14.5"/>
  <cols>
    <col min="1" max="1" width="19.0909090909091" customWidth="1"/>
    <col min="2" max="3" width="21.8181818181818" customWidth="1"/>
    <col min="5" max="5" width="16.5454545454545" customWidth="1"/>
    <col min="6" max="7" width="15.1818181818182" customWidth="1"/>
    <col min="8" max="8" width="14.2727272727273" customWidth="1"/>
    <col min="10" max="10" width="21.8181818181818" customWidth="1"/>
    <col min="11" max="12" width="24.0909090909091" customWidth="1"/>
    <col min="13" max="13" width="18.3636363636364" customWidth="1"/>
    <col min="17" max="19" width="15.1818181818182" customWidth="1"/>
    <col min="20" max="22" width="22.1818181818182" customWidth="1"/>
    <col min="23" max="25" width="24.1818181818182" customWidth="1"/>
    <col min="26" max="28" width="16.7272727272727" customWidth="1"/>
    <col min="29" max="29" width="18.7272727272727" customWidth="1"/>
  </cols>
  <sheetData>
    <row r="1" spans="1:29">
      <c r="A1" t="s">
        <v>251</v>
      </c>
      <c r="B1" t="s">
        <v>237</v>
      </c>
      <c r="C1" t="s">
        <v>8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</row>
    <row r="2" spans="1:29">
      <c r="A2">
        <f>'Data Entry'!A3</f>
        <v>2198</v>
      </c>
      <c r="B2">
        <f>'Data Entry'!B3</f>
        <v>1</v>
      </c>
      <c r="C2" t="str">
        <f>'Data Entry'!C3</f>
        <v>Blue</v>
      </c>
      <c r="D2">
        <f>'Data Entry'!M3</f>
        <v>7902</v>
      </c>
      <c r="E2">
        <f>'Data Entry'!N3</f>
        <v>0</v>
      </c>
      <c r="F2">
        <f>'Data Entry'!O3</f>
        <v>7757</v>
      </c>
      <c r="G2">
        <f>'Data Entry'!P3</f>
        <v>0</v>
      </c>
      <c r="H2">
        <f>'Data Entry'!Q3</f>
        <v>8731</v>
      </c>
      <c r="I2">
        <f>'Data Entry'!R3</f>
        <v>0</v>
      </c>
      <c r="J2">
        <f>E2+G2+I2</f>
        <v>0</v>
      </c>
      <c r="K2">
        <f>SUMIFS('I want to cry'!C$2:C$1000,'I want to cry'!$A$2:$A$1000,$B2,'I want to cry'!$B$2:$B$1000,$C2)</f>
        <v>0</v>
      </c>
      <c r="L2">
        <f>SUMIFS('I want to cry'!D$2:D$1000,'I want to cry'!$A$2:$A$1000,$B2,'I want to cry'!$B$2:$B$1000,$C2)</f>
        <v>0</v>
      </c>
      <c r="M2">
        <f>SUMIFS('I want to cry'!E$2:E$1000,'I want to cry'!$A$2:$A$1000,$B2,'I want to cry'!$B$2:$B$1000,$C2)</f>
        <v>0</v>
      </c>
      <c r="N2">
        <f>IF(K2&lt;1.5,0,IF(E2&lt;2.5,0,E2/K2))</f>
        <v>0</v>
      </c>
      <c r="O2">
        <f>IF(L2&lt;1.5,0,IF(G2&lt;2.5,0,G2/L2))</f>
        <v>0</v>
      </c>
      <c r="P2">
        <f>IF(M2&lt;1.5,0,IF(I2&lt;2.5,0,I2/M2))</f>
        <v>0</v>
      </c>
      <c r="Q2">
        <f>SUMIF('Pls get me a blue banner'!A$2:A$1000,D2,'Pls get me a blue banner'!L$2:L$1000)</f>
        <v>33</v>
      </c>
      <c r="R2">
        <f>SUMIF('Pls get me a blue banner'!A$2:A$1000,F2,'Pls get me a blue banner'!L$2:L$1000)</f>
        <v>8</v>
      </c>
      <c r="S2">
        <f>SUMIF('Pls get me a blue banner'!A$2:A$1000,I2,'Pls get me a blue banner'!L$2:L$1000)</f>
        <v>0</v>
      </c>
      <c r="T2" t="e">
        <f>SUMIF('I wanna go biking'!A$2:A$1000,D2,'I wanna go biking'!D$2:D$1000)</f>
        <v>#DIV/0!</v>
      </c>
      <c r="U2" t="e">
        <f>SUMIF('I wanna go biking'!A$2:A$1000,F2,'I wanna go biking'!D$2:D$1000)</f>
        <v>#DIV/0!</v>
      </c>
      <c r="V2" t="e">
        <f>SUMIF('I wanna go biking'!A$2:A$1000,H2,'I wanna go biking'!D$2:D$1000)</f>
        <v>#DIV/0!</v>
      </c>
      <c r="W2" t="e">
        <f>T2-Q2</f>
        <v>#DIV/0!</v>
      </c>
      <c r="X2" t="e">
        <f>U2-R2</f>
        <v>#DIV/0!</v>
      </c>
      <c r="Y2" t="e">
        <f>V2-S2</f>
        <v>#DIV/0!</v>
      </c>
      <c r="Z2" t="e">
        <f>W2*N2</f>
        <v>#DIV/0!</v>
      </c>
      <c r="AA2" t="e">
        <f>X2*O2</f>
        <v>#DIV/0!</v>
      </c>
      <c r="AB2" t="e">
        <f>Y2*P2</f>
        <v>#DIV/0!</v>
      </c>
      <c r="AC2" s="13" t="e">
        <f>SUM(Z2:AB2)</f>
        <v>#DIV/0!</v>
      </c>
    </row>
    <row r="3" spans="1:29">
      <c r="A3">
        <f>'Data Entry'!A4</f>
        <v>7757</v>
      </c>
      <c r="B3">
        <f>'Data Entry'!B4</f>
        <v>1</v>
      </c>
      <c r="C3" t="str">
        <f>'Data Entry'!C4</f>
        <v>Red</v>
      </c>
      <c r="D3">
        <f>'Data Entry'!M4</f>
        <v>8867</v>
      </c>
      <c r="E3">
        <f>'Data Entry'!N4</f>
        <v>0</v>
      </c>
      <c r="F3">
        <f>'Data Entry'!O4</f>
        <v>4976</v>
      </c>
      <c r="G3">
        <f>'Data Entry'!P4</f>
        <v>0</v>
      </c>
      <c r="H3">
        <f>'Data Entry'!Q4</f>
        <v>2198</v>
      </c>
      <c r="I3">
        <f>'Data Entry'!R4</f>
        <v>0</v>
      </c>
      <c r="J3">
        <f>E3+G3+I3</f>
        <v>0</v>
      </c>
      <c r="K3">
        <f>SUMIFS('I want to cry'!C$2:C$1000,'I want to cry'!$A$2:$A$1000,$B3,'I want to cry'!$B$2:$B$1000,$C3)</f>
        <v>0</v>
      </c>
      <c r="L3">
        <f>SUMIFS('I want to cry'!D$2:D$1000,'I want to cry'!$A$2:$A$1000,$B3,'I want to cry'!$B$2:$B$1000,$C3)</f>
        <v>0</v>
      </c>
      <c r="M3">
        <f>SUMIFS('I want to cry'!E$2:E$1000,'I want to cry'!$A$2:$A$1000,$B3,'I want to cry'!$B$2:$B$1000,$C3)</f>
        <v>0</v>
      </c>
      <c r="N3">
        <f t="shared" ref="N3:N66" si="0">IF(K3&lt;1.5,0,IF(E3&lt;2.5,0,E3/K3))</f>
        <v>0</v>
      </c>
      <c r="O3">
        <f t="shared" ref="O3:O66" si="1">IF(L3&lt;1.5,0,IF(G3&lt;2.5,0,G3/L3))</f>
        <v>0</v>
      </c>
      <c r="P3">
        <f t="shared" ref="P3:P66" si="2">IF(M3&lt;1.5,0,IF(I3&lt;2.5,0,I3/M3))</f>
        <v>0</v>
      </c>
      <c r="Q3">
        <f>SUMIF('Pls get me a blue banner'!A$2:A$1000,D3,'Pls get me a blue banner'!L$2:L$1000)</f>
        <v>0</v>
      </c>
      <c r="R3">
        <f>SUMIF('Pls get me a blue banner'!A$2:A$1000,F3,'Pls get me a blue banner'!L$2:L$1000)</f>
        <v>61</v>
      </c>
      <c r="S3">
        <f>SUMIF('Pls get me a blue banner'!A$2:A$1000,I3,'Pls get me a blue banner'!L$2:L$1000)</f>
        <v>0</v>
      </c>
      <c r="T3" t="e">
        <f>SUMIF('I wanna go biking'!A$2:A$1000,D3,'I wanna go biking'!D$2:D$1000)</f>
        <v>#DIV/0!</v>
      </c>
      <c r="U3" t="e">
        <f>SUMIF('I wanna go biking'!A$2:A$1000,F3,'I wanna go biking'!D$2:D$1000)</f>
        <v>#DIV/0!</v>
      </c>
      <c r="V3" t="e">
        <f>SUMIF('I wanna go biking'!A$2:A$1000,H3,'I wanna go biking'!D$2:D$1000)</f>
        <v>#DIV/0!</v>
      </c>
      <c r="W3" t="e">
        <f t="shared" ref="W3:W66" si="3">T3-Q3</f>
        <v>#DIV/0!</v>
      </c>
      <c r="X3" t="e">
        <f t="shared" ref="X3:X66" si="4">U3-R3</f>
        <v>#DIV/0!</v>
      </c>
      <c r="Y3" t="e">
        <f t="shared" ref="Y3:Y66" si="5">V3-S3</f>
        <v>#DIV/0!</v>
      </c>
      <c r="Z3" t="e">
        <f t="shared" ref="Z3:Z66" si="6">W3*N3</f>
        <v>#DIV/0!</v>
      </c>
      <c r="AA3" t="e">
        <f t="shared" ref="AA3:AA66" si="7">X3*O3</f>
        <v>#DIV/0!</v>
      </c>
      <c r="AB3" t="e">
        <f t="shared" ref="AB3:AB66" si="8">Y3*P3</f>
        <v>#DIV/0!</v>
      </c>
      <c r="AC3" s="13" t="e">
        <f t="shared" ref="AC3:AC66" si="9">SUM(Z3:AB3)</f>
        <v>#DIV/0!</v>
      </c>
    </row>
    <row r="4" spans="1:29">
      <c r="A4">
        <f>'Data Entry'!A5</f>
        <v>4976</v>
      </c>
      <c r="B4">
        <f>'Data Entry'!B5</f>
        <v>1</v>
      </c>
      <c r="C4" t="str">
        <f>'Data Entry'!C5</f>
        <v>Blue</v>
      </c>
      <c r="D4">
        <f>'Data Entry'!M5</f>
        <v>8731</v>
      </c>
      <c r="E4">
        <f>'Data Entry'!N5</f>
        <v>0</v>
      </c>
      <c r="F4">
        <f>'Data Entry'!O5</f>
        <v>7757</v>
      </c>
      <c r="G4">
        <f>'Data Entry'!P5</f>
        <v>0</v>
      </c>
      <c r="H4">
        <f>'Data Entry'!Q5</f>
        <v>7902</v>
      </c>
      <c r="I4">
        <f>'Data Entry'!R5</f>
        <v>0</v>
      </c>
      <c r="J4">
        <f t="shared" ref="J3:J66" si="10">E4+G4+I4</f>
        <v>0</v>
      </c>
      <c r="K4">
        <f>SUMIFS('I want to cry'!C$2:C$1000,'I want to cry'!$A$2:$A$1000,$B4,'I want to cry'!$B$2:$B$1000,$C4)</f>
        <v>0</v>
      </c>
      <c r="L4">
        <f>SUMIFS('I want to cry'!D$2:D$1000,'I want to cry'!$A$2:$A$1000,$B4,'I want to cry'!$B$2:$B$1000,$C4)</f>
        <v>0</v>
      </c>
      <c r="M4">
        <f>SUMIFS('I want to cry'!E$2:E$1000,'I want to cry'!$A$2:$A$1000,$B4,'I want to cry'!$B$2:$B$1000,$C4)</f>
        <v>0</v>
      </c>
      <c r="N4">
        <f t="shared" si="0"/>
        <v>0</v>
      </c>
      <c r="O4">
        <f t="shared" si="1"/>
        <v>0</v>
      </c>
      <c r="P4">
        <f t="shared" si="2"/>
        <v>0</v>
      </c>
      <c r="Q4">
        <f>SUMIF('Pls get me a blue banner'!A$2:A$1000,D4,'Pls get me a blue banner'!L$2:L$1000)</f>
        <v>25</v>
      </c>
      <c r="R4">
        <f>SUMIF('Pls get me a blue banner'!A$2:A$1000,F4,'Pls get me a blue banner'!L$2:L$1000)</f>
        <v>8</v>
      </c>
      <c r="S4">
        <f>SUMIF('Pls get me a blue banner'!A$2:A$1000,I4,'Pls get me a blue banner'!L$2:L$1000)</f>
        <v>0</v>
      </c>
      <c r="T4" t="e">
        <f>SUMIF('I wanna go biking'!A$2:A$1000,D4,'I wanna go biking'!D$2:D$1000)</f>
        <v>#DIV/0!</v>
      </c>
      <c r="U4" t="e">
        <f>SUMIF('I wanna go biking'!A$2:A$1000,F4,'I wanna go biking'!D$2:D$1000)</f>
        <v>#DIV/0!</v>
      </c>
      <c r="V4" t="e">
        <f>SUMIF('I wanna go biking'!A$2:A$1000,H4,'I wanna go biking'!D$2:D$1000)</f>
        <v>#DIV/0!</v>
      </c>
      <c r="W4" t="e">
        <f t="shared" si="3"/>
        <v>#DIV/0!</v>
      </c>
      <c r="X4" t="e">
        <f t="shared" si="4"/>
        <v>#DIV/0!</v>
      </c>
      <c r="Y4" t="e">
        <f t="shared" si="5"/>
        <v>#DIV/0!</v>
      </c>
      <c r="Z4" t="e">
        <f t="shared" si="6"/>
        <v>#DIV/0!</v>
      </c>
      <c r="AA4" t="e">
        <f t="shared" si="7"/>
        <v>#DIV/0!</v>
      </c>
      <c r="AB4" t="e">
        <f t="shared" si="8"/>
        <v>#DIV/0!</v>
      </c>
      <c r="AC4" s="13" t="e">
        <f t="shared" si="9"/>
        <v>#DIV/0!</v>
      </c>
    </row>
    <row r="5" spans="1:29">
      <c r="A5">
        <f>'Data Entry'!A6</f>
        <v>7902</v>
      </c>
      <c r="B5">
        <f>'Data Entry'!B6</f>
        <v>1</v>
      </c>
      <c r="C5" t="str">
        <f>'Data Entry'!C6</f>
        <v>Red</v>
      </c>
      <c r="D5">
        <f>'Data Entry'!M6</f>
        <v>0</v>
      </c>
      <c r="E5">
        <f>'Data Entry'!N6</f>
        <v>0</v>
      </c>
      <c r="F5">
        <f>'Data Entry'!O6</f>
        <v>0</v>
      </c>
      <c r="G5">
        <f>'Data Entry'!P6</f>
        <v>0</v>
      </c>
      <c r="H5">
        <f>'Data Entry'!Q6</f>
        <v>0</v>
      </c>
      <c r="I5">
        <f>'Data Entry'!R6</f>
        <v>0</v>
      </c>
      <c r="J5">
        <f t="shared" si="10"/>
        <v>0</v>
      </c>
      <c r="K5">
        <f>SUMIFS('I want to cry'!C$2:C$1000,'I want to cry'!$A$2:$A$1000,$B5,'I want to cry'!$B$2:$B$1000,$C5)</f>
        <v>0</v>
      </c>
      <c r="L5">
        <f>SUMIFS('I want to cry'!D$2:D$1000,'I want to cry'!$A$2:$A$1000,$B5,'I want to cry'!$B$2:$B$1000,$C5)</f>
        <v>0</v>
      </c>
      <c r="M5">
        <f>SUMIFS('I want to cry'!E$2:E$1000,'I want to cry'!$A$2:$A$1000,$B5,'I want to cry'!$B$2:$B$1000,$C5)</f>
        <v>0</v>
      </c>
      <c r="N5">
        <f t="shared" si="0"/>
        <v>0</v>
      </c>
      <c r="O5">
        <f t="shared" si="1"/>
        <v>0</v>
      </c>
      <c r="P5">
        <f t="shared" si="2"/>
        <v>0</v>
      </c>
      <c r="Q5">
        <f>SUMIF('Pls get me a blue banner'!A$2:A$1000,D5,'Pls get me a blue banner'!L$2:L$1000)</f>
        <v>0</v>
      </c>
      <c r="R5">
        <f>SUMIF('Pls get me a blue banner'!A$2:A$1000,F5,'Pls get me a blue banner'!L$2:L$1000)</f>
        <v>0</v>
      </c>
      <c r="S5">
        <f>SUMIF('Pls get me a blue banner'!A$2:A$1000,I5,'Pls get me a blue banner'!L$2:L$1000)</f>
        <v>0</v>
      </c>
      <c r="T5">
        <f>SUMIF('I wanna go biking'!A$2:A$1000,D5,'I wanna go biking'!D$2:D$1000)</f>
        <v>0</v>
      </c>
      <c r="U5">
        <f>SUMIF('I wanna go biking'!A$2:A$1000,F5,'I wanna go biking'!D$2:D$1000)</f>
        <v>0</v>
      </c>
      <c r="V5">
        <f>SUMIF('I wanna go biking'!A$2:A$1000,H5,'I wanna go biking'!D$2:D$1000)</f>
        <v>0</v>
      </c>
      <c r="W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  <c r="AA5">
        <f t="shared" si="7"/>
        <v>0</v>
      </c>
      <c r="AB5">
        <f t="shared" si="8"/>
        <v>0</v>
      </c>
      <c r="AC5" s="13">
        <f t="shared" si="9"/>
        <v>0</v>
      </c>
    </row>
    <row r="6" spans="1:29">
      <c r="A6">
        <f>'Data Entry'!A7</f>
        <v>8731</v>
      </c>
      <c r="B6">
        <f>'Data Entry'!B7</f>
        <v>1</v>
      </c>
      <c r="C6" t="str">
        <f>'Data Entry'!C7</f>
        <v>Red</v>
      </c>
      <c r="D6">
        <f>'Data Entry'!M7</f>
        <v>8867</v>
      </c>
      <c r="E6">
        <f>'Data Entry'!N7</f>
        <v>0</v>
      </c>
      <c r="F6">
        <f>'Data Entry'!O7</f>
        <v>4976</v>
      </c>
      <c r="G6">
        <f>'Data Entry'!P7</f>
        <v>0</v>
      </c>
      <c r="H6">
        <f>'Data Entry'!Q7</f>
        <v>2198</v>
      </c>
      <c r="I6">
        <f>'Data Entry'!R7</f>
        <v>0</v>
      </c>
      <c r="J6">
        <f t="shared" si="10"/>
        <v>0</v>
      </c>
      <c r="K6">
        <f>SUMIFS('I want to cry'!C$2:C$1000,'I want to cry'!$A$2:$A$1000,$B6,'I want to cry'!$B$2:$B$1000,$C6)</f>
        <v>0</v>
      </c>
      <c r="L6">
        <f>SUMIFS('I want to cry'!D$2:D$1000,'I want to cry'!$A$2:$A$1000,$B6,'I want to cry'!$B$2:$B$1000,$C6)</f>
        <v>0</v>
      </c>
      <c r="M6">
        <f>SUMIFS('I want to cry'!E$2:E$1000,'I want to cry'!$A$2:$A$1000,$B6,'I want to cry'!$B$2:$B$1000,$C6)</f>
        <v>0</v>
      </c>
      <c r="N6">
        <f t="shared" si="0"/>
        <v>0</v>
      </c>
      <c r="O6">
        <f t="shared" si="1"/>
        <v>0</v>
      </c>
      <c r="P6">
        <f t="shared" si="2"/>
        <v>0</v>
      </c>
      <c r="Q6">
        <f>SUMIF('Pls get me a blue banner'!A$2:A$1000,D6,'Pls get me a blue banner'!L$2:L$1000)</f>
        <v>0</v>
      </c>
      <c r="R6">
        <f>SUMIF('Pls get me a blue banner'!A$2:A$1000,F6,'Pls get me a blue banner'!L$2:L$1000)</f>
        <v>61</v>
      </c>
      <c r="S6">
        <f>SUMIF('Pls get me a blue banner'!A$2:A$1000,I6,'Pls get me a blue banner'!L$2:L$1000)</f>
        <v>0</v>
      </c>
      <c r="T6" t="e">
        <f>SUMIF('I wanna go biking'!A$2:A$1000,D6,'I wanna go biking'!D$2:D$1000)</f>
        <v>#DIV/0!</v>
      </c>
      <c r="U6" t="e">
        <f>SUMIF('I wanna go biking'!A$2:A$1000,F6,'I wanna go biking'!D$2:D$1000)</f>
        <v>#DIV/0!</v>
      </c>
      <c r="V6" t="e">
        <f>SUMIF('I wanna go biking'!A$2:A$1000,H6,'I wanna go biking'!D$2:D$1000)</f>
        <v>#DIV/0!</v>
      </c>
      <c r="W6" t="e">
        <f t="shared" si="3"/>
        <v>#DIV/0!</v>
      </c>
      <c r="X6" t="e">
        <f t="shared" si="4"/>
        <v>#DIV/0!</v>
      </c>
      <c r="Y6" t="e">
        <f t="shared" si="5"/>
        <v>#DIV/0!</v>
      </c>
      <c r="Z6" t="e">
        <f t="shared" si="6"/>
        <v>#DIV/0!</v>
      </c>
      <c r="AA6" t="e">
        <f t="shared" si="7"/>
        <v>#DIV/0!</v>
      </c>
      <c r="AB6" t="e">
        <f t="shared" si="8"/>
        <v>#DIV/0!</v>
      </c>
      <c r="AC6" s="13" t="e">
        <f t="shared" si="9"/>
        <v>#DIV/0!</v>
      </c>
    </row>
    <row r="7" spans="1:29">
      <c r="A7">
        <f>'Data Entry'!A8</f>
        <v>2198</v>
      </c>
      <c r="B7">
        <f>'Data Entry'!B8</f>
        <v>1</v>
      </c>
      <c r="C7" t="str">
        <f>'Data Entry'!C8</f>
        <v>Blue</v>
      </c>
      <c r="D7">
        <f>'Data Entry'!M8</f>
        <v>7902</v>
      </c>
      <c r="E7">
        <f>'Data Entry'!N8</f>
        <v>0</v>
      </c>
      <c r="F7">
        <f>'Data Entry'!O8</f>
        <v>7757</v>
      </c>
      <c r="G7">
        <f>'Data Entry'!P8</f>
        <v>0</v>
      </c>
      <c r="H7">
        <f>'Data Entry'!Q8</f>
        <v>8731</v>
      </c>
      <c r="I7">
        <f>'Data Entry'!R8</f>
        <v>0</v>
      </c>
      <c r="J7">
        <f t="shared" si="10"/>
        <v>0</v>
      </c>
      <c r="K7">
        <f>SUMIFS('I want to cry'!C$2:C$1000,'I want to cry'!$A$2:$A$1000,$B7,'I want to cry'!$B$2:$B$1000,$C7)</f>
        <v>0</v>
      </c>
      <c r="L7">
        <f>SUMIFS('I want to cry'!D$2:D$1000,'I want to cry'!$A$2:$A$1000,$B7,'I want to cry'!$B$2:$B$1000,$C7)</f>
        <v>0</v>
      </c>
      <c r="M7">
        <f>SUMIFS('I want to cry'!E$2:E$1000,'I want to cry'!$A$2:$A$1000,$B7,'I want to cry'!$B$2:$B$1000,$C7)</f>
        <v>0</v>
      </c>
      <c r="N7">
        <f t="shared" si="0"/>
        <v>0</v>
      </c>
      <c r="O7">
        <f t="shared" si="1"/>
        <v>0</v>
      </c>
      <c r="P7">
        <f t="shared" si="2"/>
        <v>0</v>
      </c>
      <c r="Q7">
        <f>SUMIF('Pls get me a blue banner'!A$2:A$1000,D7,'Pls get me a blue banner'!L$2:L$1000)</f>
        <v>33</v>
      </c>
      <c r="R7">
        <f>SUMIF('Pls get me a blue banner'!A$2:A$1000,F7,'Pls get me a blue banner'!L$2:L$1000)</f>
        <v>8</v>
      </c>
      <c r="S7">
        <f>SUMIF('Pls get me a blue banner'!A$2:A$1000,I7,'Pls get me a blue banner'!L$2:L$1000)</f>
        <v>0</v>
      </c>
      <c r="T7" t="e">
        <f>SUMIF('I wanna go biking'!A$2:A$1000,D7,'I wanna go biking'!D$2:D$1000)</f>
        <v>#DIV/0!</v>
      </c>
      <c r="U7" t="e">
        <f>SUMIF('I wanna go biking'!A$2:A$1000,F7,'I wanna go biking'!D$2:D$1000)</f>
        <v>#DIV/0!</v>
      </c>
      <c r="V7" t="e">
        <f>SUMIF('I wanna go biking'!A$2:A$1000,H7,'I wanna go biking'!D$2:D$1000)</f>
        <v>#DIV/0!</v>
      </c>
      <c r="W7" t="e">
        <f t="shared" si="3"/>
        <v>#DIV/0!</v>
      </c>
      <c r="X7" t="e">
        <f t="shared" si="4"/>
        <v>#DIV/0!</v>
      </c>
      <c r="Y7" t="e">
        <f t="shared" si="5"/>
        <v>#DIV/0!</v>
      </c>
      <c r="Z7" t="e">
        <f t="shared" si="6"/>
        <v>#DIV/0!</v>
      </c>
      <c r="AA7" t="e">
        <f t="shared" si="7"/>
        <v>#DIV/0!</v>
      </c>
      <c r="AB7" t="e">
        <f t="shared" si="8"/>
        <v>#DIV/0!</v>
      </c>
      <c r="AC7" s="13" t="e">
        <f t="shared" si="9"/>
        <v>#DIV/0!</v>
      </c>
    </row>
    <row r="8" spans="1:29">
      <c r="A8">
        <f>'Data Entry'!A9</f>
        <v>7757</v>
      </c>
      <c r="B8">
        <f>'Data Entry'!B9</f>
        <v>1</v>
      </c>
      <c r="C8" t="str">
        <f>'Data Entry'!C9</f>
        <v>Red</v>
      </c>
      <c r="D8">
        <f>'Data Entry'!M9</f>
        <v>8867</v>
      </c>
      <c r="E8">
        <f>'Data Entry'!N9</f>
        <v>0</v>
      </c>
      <c r="F8">
        <f>'Data Entry'!O9</f>
        <v>4976</v>
      </c>
      <c r="G8">
        <f>'Data Entry'!P9</f>
        <v>0</v>
      </c>
      <c r="H8">
        <f>'Data Entry'!Q9</f>
        <v>2198</v>
      </c>
      <c r="I8">
        <f>'Data Entry'!R9</f>
        <v>0</v>
      </c>
      <c r="J8">
        <f t="shared" si="10"/>
        <v>0</v>
      </c>
      <c r="K8">
        <f>SUMIFS('I want to cry'!C$2:C$1000,'I want to cry'!$A$2:$A$1000,$B8,'I want to cry'!$B$2:$B$1000,$C8)</f>
        <v>0</v>
      </c>
      <c r="L8">
        <f>SUMIFS('I want to cry'!D$2:D$1000,'I want to cry'!$A$2:$A$1000,$B8,'I want to cry'!$B$2:$B$1000,$C8)</f>
        <v>0</v>
      </c>
      <c r="M8">
        <f>SUMIFS('I want to cry'!E$2:E$1000,'I want to cry'!$A$2:$A$1000,$B8,'I want to cry'!$B$2:$B$1000,$C8)</f>
        <v>0</v>
      </c>
      <c r="N8">
        <f t="shared" si="0"/>
        <v>0</v>
      </c>
      <c r="O8">
        <f t="shared" si="1"/>
        <v>0</v>
      </c>
      <c r="P8">
        <f t="shared" si="2"/>
        <v>0</v>
      </c>
      <c r="Q8">
        <f>SUMIF('Pls get me a blue banner'!A$2:A$1000,D8,'Pls get me a blue banner'!L$2:L$1000)</f>
        <v>0</v>
      </c>
      <c r="R8">
        <f>SUMIF('Pls get me a blue banner'!A$2:A$1000,F8,'Pls get me a blue banner'!L$2:L$1000)</f>
        <v>61</v>
      </c>
      <c r="S8">
        <f>SUMIF('Pls get me a blue banner'!A$2:A$1000,I8,'Pls get me a blue banner'!L$2:L$1000)</f>
        <v>0</v>
      </c>
      <c r="T8" t="e">
        <f>SUMIF('I wanna go biking'!A$2:A$1000,D8,'I wanna go biking'!D$2:D$1000)</f>
        <v>#DIV/0!</v>
      </c>
      <c r="U8" t="e">
        <f>SUMIF('I wanna go biking'!A$2:A$1000,F8,'I wanna go biking'!D$2:D$1000)</f>
        <v>#DIV/0!</v>
      </c>
      <c r="V8" t="e">
        <f>SUMIF('I wanna go biking'!A$2:A$1000,H8,'I wanna go biking'!D$2:D$1000)</f>
        <v>#DIV/0!</v>
      </c>
      <c r="W8" t="e">
        <f t="shared" si="3"/>
        <v>#DIV/0!</v>
      </c>
      <c r="X8" t="e">
        <f t="shared" si="4"/>
        <v>#DIV/0!</v>
      </c>
      <c r="Y8" t="e">
        <f t="shared" si="5"/>
        <v>#DIV/0!</v>
      </c>
      <c r="Z8" t="e">
        <f t="shared" si="6"/>
        <v>#DIV/0!</v>
      </c>
      <c r="AA8" t="e">
        <f t="shared" si="7"/>
        <v>#DIV/0!</v>
      </c>
      <c r="AB8" t="e">
        <f t="shared" si="8"/>
        <v>#DIV/0!</v>
      </c>
      <c r="AC8" s="13" t="e">
        <f t="shared" si="9"/>
        <v>#DIV/0!</v>
      </c>
    </row>
    <row r="9" spans="1:29">
      <c r="A9">
        <f>'Data Entry'!A10</f>
        <v>4976</v>
      </c>
      <c r="B9">
        <f>'Data Entry'!B10</f>
        <v>1</v>
      </c>
      <c r="C9" t="str">
        <f>'Data Entry'!C10</f>
        <v>Blue</v>
      </c>
      <c r="D9">
        <f>'Data Entry'!M10</f>
        <v>8731</v>
      </c>
      <c r="E9">
        <f>'Data Entry'!N10</f>
        <v>0</v>
      </c>
      <c r="F9">
        <f>'Data Entry'!O10</f>
        <v>7757</v>
      </c>
      <c r="G9">
        <f>'Data Entry'!P10</f>
        <v>0</v>
      </c>
      <c r="H9">
        <f>'Data Entry'!Q10</f>
        <v>7902</v>
      </c>
      <c r="I9">
        <f>'Data Entry'!R10</f>
        <v>0</v>
      </c>
      <c r="J9">
        <f t="shared" si="10"/>
        <v>0</v>
      </c>
      <c r="K9">
        <f>SUMIFS('I want to cry'!C$2:C$1000,'I want to cry'!$A$2:$A$1000,$B9,'I want to cry'!$B$2:$B$1000,$C9)</f>
        <v>0</v>
      </c>
      <c r="L9">
        <f>SUMIFS('I want to cry'!D$2:D$1000,'I want to cry'!$A$2:$A$1000,$B9,'I want to cry'!$B$2:$B$1000,$C9)</f>
        <v>0</v>
      </c>
      <c r="M9">
        <f>SUMIFS('I want to cry'!E$2:E$1000,'I want to cry'!$A$2:$A$1000,$B9,'I want to cry'!$B$2:$B$1000,$C9)</f>
        <v>0</v>
      </c>
      <c r="N9">
        <f t="shared" si="0"/>
        <v>0</v>
      </c>
      <c r="O9">
        <f t="shared" si="1"/>
        <v>0</v>
      </c>
      <c r="P9">
        <f t="shared" si="2"/>
        <v>0</v>
      </c>
      <c r="Q9">
        <f>SUMIF('Pls get me a blue banner'!A$2:A$1000,D9,'Pls get me a blue banner'!L$2:L$1000)</f>
        <v>25</v>
      </c>
      <c r="R9">
        <f>SUMIF('Pls get me a blue banner'!A$2:A$1000,F9,'Pls get me a blue banner'!L$2:L$1000)</f>
        <v>8</v>
      </c>
      <c r="S9">
        <f>SUMIF('Pls get me a blue banner'!A$2:A$1000,I9,'Pls get me a blue banner'!L$2:L$1000)</f>
        <v>0</v>
      </c>
      <c r="T9" t="e">
        <f>SUMIF('I wanna go biking'!A$2:A$1000,D9,'I wanna go biking'!D$2:D$1000)</f>
        <v>#DIV/0!</v>
      </c>
      <c r="U9" t="e">
        <f>SUMIF('I wanna go biking'!A$2:A$1000,F9,'I wanna go biking'!D$2:D$1000)</f>
        <v>#DIV/0!</v>
      </c>
      <c r="V9" t="e">
        <f>SUMIF('I wanna go biking'!A$2:A$1000,H9,'I wanna go biking'!D$2:D$1000)</f>
        <v>#DIV/0!</v>
      </c>
      <c r="W9" t="e">
        <f t="shared" si="3"/>
        <v>#DIV/0!</v>
      </c>
      <c r="X9" t="e">
        <f t="shared" si="4"/>
        <v>#DIV/0!</v>
      </c>
      <c r="Y9" t="e">
        <f t="shared" si="5"/>
        <v>#DIV/0!</v>
      </c>
      <c r="Z9" t="e">
        <f t="shared" si="6"/>
        <v>#DIV/0!</v>
      </c>
      <c r="AA9" t="e">
        <f t="shared" si="7"/>
        <v>#DIV/0!</v>
      </c>
      <c r="AB9" t="e">
        <f t="shared" si="8"/>
        <v>#DIV/0!</v>
      </c>
      <c r="AC9" s="13" t="e">
        <f t="shared" si="9"/>
        <v>#DIV/0!</v>
      </c>
    </row>
    <row r="10" spans="1:29">
      <c r="A10">
        <f>'Data Entry'!A11</f>
        <v>7902</v>
      </c>
      <c r="B10">
        <f>'Data Entry'!B11</f>
        <v>1</v>
      </c>
      <c r="C10" t="s">
        <v>278</v>
      </c>
      <c r="D10">
        <f>'Data Entry'!M11</f>
        <v>0</v>
      </c>
      <c r="E10">
        <f>'Data Entry'!N11</f>
        <v>0</v>
      </c>
      <c r="F10">
        <f>'Data Entry'!O11</f>
        <v>0</v>
      </c>
      <c r="G10">
        <f>'Data Entry'!P11</f>
        <v>0</v>
      </c>
      <c r="H10">
        <f>'Data Entry'!Q11</f>
        <v>0</v>
      </c>
      <c r="I10">
        <f>'Data Entry'!R11</f>
        <v>0</v>
      </c>
      <c r="J10">
        <f t="shared" si="10"/>
        <v>0</v>
      </c>
      <c r="K10">
        <f>SUMIFS('I want to cry'!C$2:C$1000,'I want to cry'!$A$2:$A$1000,$B10,'I want to cry'!$B$2:$B$1000,$C10)</f>
        <v>0</v>
      </c>
      <c r="L10">
        <f>SUMIFS('I want to cry'!D$2:D$1000,'I want to cry'!$A$2:$A$1000,$B10,'I want to cry'!$B$2:$B$1000,$C10)</f>
        <v>0</v>
      </c>
      <c r="M10">
        <f>SUMIFS('I want to cry'!E$2:E$1000,'I want to cry'!$A$2:$A$1000,$B10,'I want to cry'!$B$2:$B$1000,$C10)</f>
        <v>0</v>
      </c>
      <c r="N10">
        <f t="shared" si="0"/>
        <v>0</v>
      </c>
      <c r="O10">
        <f t="shared" si="1"/>
        <v>0</v>
      </c>
      <c r="P10">
        <f t="shared" si="2"/>
        <v>0</v>
      </c>
      <c r="Q10">
        <f>SUMIF('Pls get me a blue banner'!A$2:A$1000,D10,'Pls get me a blue banner'!L$2:L$1000)</f>
        <v>0</v>
      </c>
      <c r="R10">
        <f>SUMIF('Pls get me a blue banner'!A$2:A$1000,F10,'Pls get me a blue banner'!L$2:L$1000)</f>
        <v>0</v>
      </c>
      <c r="S10">
        <f>SUMIF('Pls get me a blue banner'!A$2:A$1000,I10,'Pls get me a blue banner'!L$2:L$1000)</f>
        <v>0</v>
      </c>
      <c r="T10">
        <f>SUMIF('I wanna go biking'!A$2:A$1000,D10,'I wanna go biking'!D$2:D$1000)</f>
        <v>0</v>
      </c>
      <c r="U10">
        <f>SUMIF('I wanna go biking'!A$2:A$1000,F10,'I wanna go biking'!D$2:D$1000)</f>
        <v>0</v>
      </c>
      <c r="V10">
        <f>SUMIF('I wanna go biking'!A$2:A$1000,H10,'I wanna go biking'!D$2:D$1000)</f>
        <v>0</v>
      </c>
      <c r="W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  <c r="AA10">
        <f t="shared" si="7"/>
        <v>0</v>
      </c>
      <c r="AB10">
        <f t="shared" si="8"/>
        <v>0</v>
      </c>
      <c r="AC10" s="13">
        <f t="shared" si="9"/>
        <v>0</v>
      </c>
    </row>
    <row r="11" spans="1:29">
      <c r="A11">
        <f>'Data Entry'!A12</f>
        <v>8731</v>
      </c>
      <c r="B11">
        <f>'Data Entry'!B12</f>
        <v>1</v>
      </c>
      <c r="C11" t="str">
        <f>'Data Entry'!C12</f>
        <v>Red</v>
      </c>
      <c r="D11">
        <f>'Data Entry'!M12</f>
        <v>8867</v>
      </c>
      <c r="E11">
        <f>'Data Entry'!N12</f>
        <v>0</v>
      </c>
      <c r="F11">
        <f>'Data Entry'!O12</f>
        <v>4976</v>
      </c>
      <c r="G11">
        <f>'Data Entry'!P12</f>
        <v>0</v>
      </c>
      <c r="H11">
        <f>'Data Entry'!Q12</f>
        <v>2198</v>
      </c>
      <c r="I11">
        <f>'Data Entry'!R12</f>
        <v>0</v>
      </c>
      <c r="J11">
        <f t="shared" si="10"/>
        <v>0</v>
      </c>
      <c r="K11">
        <f>SUMIFS('I want to cry'!C$2:C$1000,'I want to cry'!$A$2:$A$1000,$B11,'I want to cry'!$B$2:$B$1000,$C11)</f>
        <v>0</v>
      </c>
      <c r="L11">
        <f>SUMIFS('I want to cry'!D$2:D$1000,'I want to cry'!$A$2:$A$1000,$B11,'I want to cry'!$B$2:$B$1000,$C11)</f>
        <v>0</v>
      </c>
      <c r="M11">
        <f>SUMIFS('I want to cry'!E$2:E$1000,'I want to cry'!$A$2:$A$1000,$B11,'I want to cry'!$B$2:$B$1000,$C11)</f>
        <v>0</v>
      </c>
      <c r="N11">
        <f t="shared" si="0"/>
        <v>0</v>
      </c>
      <c r="O11">
        <f t="shared" si="1"/>
        <v>0</v>
      </c>
      <c r="P11">
        <f t="shared" si="2"/>
        <v>0</v>
      </c>
      <c r="Q11">
        <f>SUMIF('Pls get me a blue banner'!A$2:A$1000,D11,'Pls get me a blue banner'!L$2:L$1000)</f>
        <v>0</v>
      </c>
      <c r="R11">
        <f>SUMIF('Pls get me a blue banner'!A$2:A$1000,F11,'Pls get me a blue banner'!L$2:L$1000)</f>
        <v>61</v>
      </c>
      <c r="S11">
        <f>SUMIF('Pls get me a blue banner'!A$2:A$1000,I11,'Pls get me a blue banner'!L$2:L$1000)</f>
        <v>0</v>
      </c>
      <c r="T11" t="e">
        <f>SUMIF('I wanna go biking'!A$2:A$1000,D11,'I wanna go biking'!D$2:D$1000)</f>
        <v>#DIV/0!</v>
      </c>
      <c r="U11" t="e">
        <f>SUMIF('I wanna go biking'!A$2:A$1000,F11,'I wanna go biking'!D$2:D$1000)</f>
        <v>#DIV/0!</v>
      </c>
      <c r="V11" t="e">
        <f>SUMIF('I wanna go biking'!A$2:A$1000,H11,'I wanna go biking'!D$2:D$1000)</f>
        <v>#DIV/0!</v>
      </c>
      <c r="W11" t="e">
        <f t="shared" si="3"/>
        <v>#DIV/0!</v>
      </c>
      <c r="X11" t="e">
        <f t="shared" si="4"/>
        <v>#DIV/0!</v>
      </c>
      <c r="Y11" t="e">
        <f t="shared" si="5"/>
        <v>#DIV/0!</v>
      </c>
      <c r="Z11" t="e">
        <f t="shared" si="6"/>
        <v>#DIV/0!</v>
      </c>
      <c r="AA11" t="e">
        <f t="shared" si="7"/>
        <v>#DIV/0!</v>
      </c>
      <c r="AB11" t="e">
        <f t="shared" si="8"/>
        <v>#DIV/0!</v>
      </c>
      <c r="AC11" s="13" t="e">
        <f t="shared" si="9"/>
        <v>#DIV/0!</v>
      </c>
    </row>
    <row r="12" spans="1:29">
      <c r="A12">
        <f>'Data Entry'!A13</f>
        <v>8574</v>
      </c>
      <c r="B12">
        <f>'Data Entry'!B13</f>
        <v>3</v>
      </c>
      <c r="C12" t="str">
        <f>'Data Entry'!C13</f>
        <v>Blue</v>
      </c>
      <c r="D12">
        <f>'Data Entry'!M13</f>
        <v>4946</v>
      </c>
      <c r="E12">
        <f>'Data Entry'!N13</f>
        <v>0</v>
      </c>
      <c r="F12">
        <f>'Data Entry'!O13</f>
        <v>6397</v>
      </c>
      <c r="G12">
        <f>'Data Entry'!P13</f>
        <v>0</v>
      </c>
      <c r="H12">
        <f>'Data Entry'!Q13</f>
        <v>8850</v>
      </c>
      <c r="I12">
        <f>'Data Entry'!R13</f>
        <v>0</v>
      </c>
      <c r="J12">
        <f t="shared" si="10"/>
        <v>0</v>
      </c>
      <c r="K12">
        <f>SUMIFS('I want to cry'!C$2:C$1000,'I want to cry'!$A$2:$A$1000,$B12,'I want to cry'!$B$2:$B$1000,$C12)</f>
        <v>0</v>
      </c>
      <c r="L12">
        <f>SUMIFS('I want to cry'!D$2:D$1000,'I want to cry'!$A$2:$A$1000,$B12,'I want to cry'!$B$2:$B$1000,$C12)</f>
        <v>0</v>
      </c>
      <c r="M12">
        <f>SUMIFS('I want to cry'!E$2:E$1000,'I want to cry'!$A$2:$A$1000,$B12,'I want to cry'!$B$2:$B$1000,$C12)</f>
        <v>0</v>
      </c>
      <c r="N12">
        <f t="shared" si="0"/>
        <v>0</v>
      </c>
      <c r="O12">
        <f t="shared" si="1"/>
        <v>0</v>
      </c>
      <c r="P12">
        <f t="shared" si="2"/>
        <v>0</v>
      </c>
      <c r="Q12">
        <f>SUMIF('Pls get me a blue banner'!A$2:A$1000,D12,'Pls get me a blue banner'!L$2:L$1000)</f>
        <v>31</v>
      </c>
      <c r="R12">
        <f>SUMIF('Pls get me a blue banner'!A$2:A$1000,F12,'Pls get me a blue banner'!L$2:L$1000)</f>
        <v>6</v>
      </c>
      <c r="S12">
        <f>SUMIF('Pls get me a blue banner'!A$2:A$1000,I12,'Pls get me a blue banner'!L$2:L$1000)</f>
        <v>0</v>
      </c>
      <c r="T12" t="e">
        <f>SUMIF('I wanna go biking'!A$2:A$1000,D12,'I wanna go biking'!D$2:D$1000)</f>
        <v>#DIV/0!</v>
      </c>
      <c r="U12" t="e">
        <f>SUMIF('I wanna go biking'!A$2:A$1000,F12,'I wanna go biking'!D$2:D$1000)</f>
        <v>#DIV/0!</v>
      </c>
      <c r="V12" t="e">
        <f>SUMIF('I wanna go biking'!A$2:A$1000,H12,'I wanna go biking'!D$2:D$1000)</f>
        <v>#DIV/0!</v>
      </c>
      <c r="W12" t="e">
        <f t="shared" si="3"/>
        <v>#DIV/0!</v>
      </c>
      <c r="X12" t="e">
        <f t="shared" si="4"/>
        <v>#DIV/0!</v>
      </c>
      <c r="Y12" t="e">
        <f t="shared" si="5"/>
        <v>#DIV/0!</v>
      </c>
      <c r="Z12" t="e">
        <f t="shared" si="6"/>
        <v>#DIV/0!</v>
      </c>
      <c r="AA12" t="e">
        <f t="shared" si="7"/>
        <v>#DIV/0!</v>
      </c>
      <c r="AB12" t="e">
        <f t="shared" si="8"/>
        <v>#DIV/0!</v>
      </c>
      <c r="AC12" s="13" t="e">
        <f t="shared" si="9"/>
        <v>#DIV/0!</v>
      </c>
    </row>
    <row r="13" spans="1:29">
      <c r="A13">
        <f>'Data Entry'!A14</f>
        <v>4946</v>
      </c>
      <c r="B13">
        <f>'Data Entry'!B14</f>
        <v>3</v>
      </c>
      <c r="C13" t="str">
        <f>'Data Entry'!C14</f>
        <v>Red</v>
      </c>
      <c r="D13">
        <f>'Data Entry'!M14</f>
        <v>8574</v>
      </c>
      <c r="E13">
        <f>'Data Entry'!N14</f>
        <v>0</v>
      </c>
      <c r="F13">
        <f>'Data Entry'!O14</f>
        <v>3543</v>
      </c>
      <c r="G13">
        <f>'Data Entry'!P14</f>
        <v>0</v>
      </c>
      <c r="H13">
        <f>'Data Entry'!Q14</f>
        <v>5031</v>
      </c>
      <c r="I13">
        <f>'Data Entry'!R14</f>
        <v>0</v>
      </c>
      <c r="J13">
        <f t="shared" si="10"/>
        <v>0</v>
      </c>
      <c r="K13">
        <f>SUMIFS('I want to cry'!C$2:C$1000,'I want to cry'!$A$2:$A$1000,$B13,'I want to cry'!$B$2:$B$1000,$C13)</f>
        <v>0</v>
      </c>
      <c r="L13">
        <f>SUMIFS('I want to cry'!D$2:D$1000,'I want to cry'!$A$2:$A$1000,$B13,'I want to cry'!$B$2:$B$1000,$C13)</f>
        <v>0</v>
      </c>
      <c r="M13">
        <f>SUMIFS('I want to cry'!E$2:E$1000,'I want to cry'!$A$2:$A$1000,$B13,'I want to cry'!$B$2:$B$1000,$C13)</f>
        <v>0</v>
      </c>
      <c r="N13">
        <f t="shared" si="0"/>
        <v>0</v>
      </c>
      <c r="O13">
        <f t="shared" si="1"/>
        <v>0</v>
      </c>
      <c r="P13">
        <f t="shared" si="2"/>
        <v>0</v>
      </c>
      <c r="Q13">
        <f>SUMIF('Pls get me a blue banner'!A$2:A$1000,D13,'Pls get me a blue banner'!L$2:L$1000)</f>
        <v>6</v>
      </c>
      <c r="R13">
        <f>SUMIF('Pls get me a blue banner'!A$2:A$1000,F13,'Pls get me a blue banner'!L$2:L$1000)</f>
        <v>18</v>
      </c>
      <c r="S13">
        <f>SUMIF('Pls get me a blue banner'!A$2:A$1000,I13,'Pls get me a blue banner'!L$2:L$1000)</f>
        <v>0</v>
      </c>
      <c r="T13" t="e">
        <f>SUMIF('I wanna go biking'!A$2:A$1000,D13,'I wanna go biking'!D$2:D$1000)</f>
        <v>#DIV/0!</v>
      </c>
      <c r="U13" t="e">
        <f>SUMIF('I wanna go biking'!A$2:A$1000,F13,'I wanna go biking'!D$2:D$1000)</f>
        <v>#DIV/0!</v>
      </c>
      <c r="V13" t="e">
        <f>SUMIF('I wanna go biking'!A$2:A$1000,H13,'I wanna go biking'!D$2:D$1000)</f>
        <v>#DIV/0!</v>
      </c>
      <c r="W13" t="e">
        <f t="shared" si="3"/>
        <v>#DIV/0!</v>
      </c>
      <c r="X13" t="e">
        <f t="shared" si="4"/>
        <v>#DIV/0!</v>
      </c>
      <c r="Y13" t="e">
        <f t="shared" si="5"/>
        <v>#DIV/0!</v>
      </c>
      <c r="Z13" t="e">
        <f t="shared" si="6"/>
        <v>#DIV/0!</v>
      </c>
      <c r="AA13" t="e">
        <f t="shared" si="7"/>
        <v>#DIV/0!</v>
      </c>
      <c r="AB13" t="e">
        <f t="shared" si="8"/>
        <v>#DIV/0!</v>
      </c>
      <c r="AC13" s="13" t="e">
        <f t="shared" si="9"/>
        <v>#DIV/0!</v>
      </c>
    </row>
    <row r="14" spans="1:29">
      <c r="A14">
        <f>'Data Entry'!A15</f>
        <v>6397</v>
      </c>
      <c r="B14">
        <f>'Data Entry'!B15</f>
        <v>3</v>
      </c>
      <c r="C14" t="s">
        <v>31</v>
      </c>
      <c r="D14">
        <f>'Data Entry'!M15</f>
        <v>8574</v>
      </c>
      <c r="E14">
        <f>'Data Entry'!N15</f>
        <v>0</v>
      </c>
      <c r="F14">
        <f>'Data Entry'!O15</f>
        <v>5031</v>
      </c>
      <c r="G14">
        <f>'Data Entry'!P15</f>
        <v>0</v>
      </c>
      <c r="H14">
        <f>'Data Entry'!Q15</f>
        <v>3543</v>
      </c>
      <c r="I14">
        <f>'Data Entry'!R15</f>
        <v>0</v>
      </c>
      <c r="J14">
        <f t="shared" si="10"/>
        <v>0</v>
      </c>
      <c r="K14">
        <f>SUMIFS('I want to cry'!C$2:C$1000,'I want to cry'!$A$2:$A$1000,$B14,'I want to cry'!$B$2:$B$1000,$C14)</f>
        <v>0</v>
      </c>
      <c r="L14">
        <f>SUMIFS('I want to cry'!D$2:D$1000,'I want to cry'!$A$2:$A$1000,$B14,'I want to cry'!$B$2:$B$1000,$C14)</f>
        <v>0</v>
      </c>
      <c r="M14">
        <f>SUMIFS('I want to cry'!E$2:E$1000,'I want to cry'!$A$2:$A$1000,$B14,'I want to cry'!$B$2:$B$1000,$C14)</f>
        <v>0</v>
      </c>
      <c r="N14">
        <f t="shared" si="0"/>
        <v>0</v>
      </c>
      <c r="O14">
        <f t="shared" si="1"/>
        <v>0</v>
      </c>
      <c r="P14">
        <f t="shared" si="2"/>
        <v>0</v>
      </c>
      <c r="Q14">
        <f>SUMIF('Pls get me a blue banner'!A$2:A$1000,D14,'Pls get me a blue banner'!L$2:L$1000)</f>
        <v>6</v>
      </c>
      <c r="R14">
        <f>SUMIF('Pls get me a blue banner'!A$2:A$1000,F14,'Pls get me a blue banner'!L$2:L$1000)</f>
        <v>13</v>
      </c>
      <c r="S14">
        <f>SUMIF('Pls get me a blue banner'!A$2:A$1000,I14,'Pls get me a blue banner'!L$2:L$1000)</f>
        <v>0</v>
      </c>
      <c r="T14" t="e">
        <f>SUMIF('I wanna go biking'!A$2:A$1000,D14,'I wanna go biking'!D$2:D$1000)</f>
        <v>#DIV/0!</v>
      </c>
      <c r="U14" t="e">
        <f>SUMIF('I wanna go biking'!A$2:A$1000,F14,'I wanna go biking'!D$2:D$1000)</f>
        <v>#DIV/0!</v>
      </c>
      <c r="V14" t="e">
        <f>SUMIF('I wanna go biking'!A$2:A$1000,H14,'I wanna go biking'!D$2:D$1000)</f>
        <v>#DIV/0!</v>
      </c>
      <c r="W14" t="e">
        <f t="shared" si="3"/>
        <v>#DIV/0!</v>
      </c>
      <c r="X14" t="e">
        <f t="shared" si="4"/>
        <v>#DIV/0!</v>
      </c>
      <c r="Y14" t="e">
        <f t="shared" si="5"/>
        <v>#DIV/0!</v>
      </c>
      <c r="Z14" t="e">
        <f t="shared" si="6"/>
        <v>#DIV/0!</v>
      </c>
      <c r="AA14" t="e">
        <f t="shared" si="7"/>
        <v>#DIV/0!</v>
      </c>
      <c r="AB14" t="e">
        <f t="shared" si="8"/>
        <v>#DIV/0!</v>
      </c>
      <c r="AC14" s="13" t="e">
        <f t="shared" si="9"/>
        <v>#DIV/0!</v>
      </c>
    </row>
    <row r="15" spans="1:29">
      <c r="A15">
        <f>'Data Entry'!A16</f>
        <v>3543</v>
      </c>
      <c r="B15">
        <f>'Data Entry'!B16</f>
        <v>3</v>
      </c>
      <c r="C15" t="str">
        <f>'Data Entry'!C16</f>
        <v>Blue</v>
      </c>
      <c r="D15">
        <f>'Data Entry'!M16</f>
        <v>4946</v>
      </c>
      <c r="E15">
        <f>'Data Entry'!N16</f>
        <v>0</v>
      </c>
      <c r="F15">
        <f>'Data Entry'!O16</f>
        <v>6397</v>
      </c>
      <c r="G15">
        <f>'Data Entry'!P16</f>
        <v>0</v>
      </c>
      <c r="H15">
        <f>'Data Entry'!Q16</f>
        <v>8850</v>
      </c>
      <c r="I15">
        <f>'Data Entry'!R16</f>
        <v>0</v>
      </c>
      <c r="J15">
        <f t="shared" si="10"/>
        <v>0</v>
      </c>
      <c r="K15">
        <f>SUMIFS('I want to cry'!C$2:C$1000,'I want to cry'!$A$2:$A$1000,$B15,'I want to cry'!$B$2:$B$1000,$C15)</f>
        <v>0</v>
      </c>
      <c r="L15">
        <f>SUMIFS('I want to cry'!D$2:D$1000,'I want to cry'!$A$2:$A$1000,$B15,'I want to cry'!$B$2:$B$1000,$C15)</f>
        <v>0</v>
      </c>
      <c r="M15">
        <f>SUMIFS('I want to cry'!E$2:E$1000,'I want to cry'!$A$2:$A$1000,$B15,'I want to cry'!$B$2:$B$1000,$C15)</f>
        <v>0</v>
      </c>
      <c r="N15">
        <f t="shared" si="0"/>
        <v>0</v>
      </c>
      <c r="O15">
        <f t="shared" si="1"/>
        <v>0</v>
      </c>
      <c r="P15">
        <f t="shared" si="2"/>
        <v>0</v>
      </c>
      <c r="Q15">
        <f>SUMIF('Pls get me a blue banner'!A$2:A$1000,D15,'Pls get me a blue banner'!L$2:L$1000)</f>
        <v>31</v>
      </c>
      <c r="R15">
        <f>SUMIF('Pls get me a blue banner'!A$2:A$1000,F15,'Pls get me a blue banner'!L$2:L$1000)</f>
        <v>6</v>
      </c>
      <c r="S15">
        <f>SUMIF('Pls get me a blue banner'!A$2:A$1000,I15,'Pls get me a blue banner'!L$2:L$1000)</f>
        <v>0</v>
      </c>
      <c r="T15" t="e">
        <f>SUMIF('I wanna go biking'!A$2:A$1000,D15,'I wanna go biking'!D$2:D$1000)</f>
        <v>#DIV/0!</v>
      </c>
      <c r="U15" t="e">
        <f>SUMIF('I wanna go biking'!A$2:A$1000,F15,'I wanna go biking'!D$2:D$1000)</f>
        <v>#DIV/0!</v>
      </c>
      <c r="V15" t="e">
        <f>SUMIF('I wanna go biking'!A$2:A$1000,H15,'I wanna go biking'!D$2:D$1000)</f>
        <v>#DIV/0!</v>
      </c>
      <c r="W15" t="e">
        <f t="shared" si="3"/>
        <v>#DIV/0!</v>
      </c>
      <c r="X15" t="e">
        <f t="shared" si="4"/>
        <v>#DIV/0!</v>
      </c>
      <c r="Y15" t="e">
        <f t="shared" si="5"/>
        <v>#DIV/0!</v>
      </c>
      <c r="Z15" t="e">
        <f t="shared" si="6"/>
        <v>#DIV/0!</v>
      </c>
      <c r="AA15" t="e">
        <f t="shared" si="7"/>
        <v>#DIV/0!</v>
      </c>
      <c r="AB15" t="e">
        <f t="shared" si="8"/>
        <v>#DIV/0!</v>
      </c>
      <c r="AC15" s="13" t="e">
        <f t="shared" si="9"/>
        <v>#DIV/0!</v>
      </c>
    </row>
    <row r="16" spans="1:29">
      <c r="A16">
        <f>'Data Entry'!A17</f>
        <v>5031</v>
      </c>
      <c r="B16">
        <f>'Data Entry'!B17</f>
        <v>3</v>
      </c>
      <c r="C16" t="str">
        <f>'Data Entry'!C17</f>
        <v>Blue</v>
      </c>
      <c r="D16">
        <f>'Data Entry'!M17</f>
        <v>8850</v>
      </c>
      <c r="E16">
        <f>'Data Entry'!N17</f>
        <v>0</v>
      </c>
      <c r="F16">
        <f>'Data Entry'!O17</f>
        <v>6397</v>
      </c>
      <c r="G16">
        <f>'Data Entry'!P17</f>
        <v>0</v>
      </c>
      <c r="H16">
        <f>'Data Entry'!Q17</f>
        <v>4946</v>
      </c>
      <c r="I16">
        <f>'Data Entry'!R17</f>
        <v>0</v>
      </c>
      <c r="J16">
        <f t="shared" si="10"/>
        <v>0</v>
      </c>
      <c r="K16">
        <f>SUMIFS('I want to cry'!C$2:C$1000,'I want to cry'!$A$2:$A$1000,$B16,'I want to cry'!$B$2:$B$1000,$C16)</f>
        <v>0</v>
      </c>
      <c r="L16">
        <f>SUMIFS('I want to cry'!D$2:D$1000,'I want to cry'!$A$2:$A$1000,$B16,'I want to cry'!$B$2:$B$1000,$C16)</f>
        <v>0</v>
      </c>
      <c r="M16">
        <f>SUMIFS('I want to cry'!E$2:E$1000,'I want to cry'!$A$2:$A$1000,$B16,'I want to cry'!$B$2:$B$1000,$C16)</f>
        <v>0</v>
      </c>
      <c r="N16">
        <f t="shared" si="0"/>
        <v>0</v>
      </c>
      <c r="O16">
        <f t="shared" si="1"/>
        <v>0</v>
      </c>
      <c r="P16">
        <f t="shared" si="2"/>
        <v>0</v>
      </c>
      <c r="Q16">
        <f>SUMIF('Pls get me a blue banner'!A$2:A$1000,D16,'Pls get me a blue banner'!L$2:L$1000)</f>
        <v>1</v>
      </c>
      <c r="R16">
        <f>SUMIF('Pls get me a blue banner'!A$2:A$1000,F16,'Pls get me a blue banner'!L$2:L$1000)</f>
        <v>6</v>
      </c>
      <c r="S16">
        <f>SUMIF('Pls get me a blue banner'!A$2:A$1000,I16,'Pls get me a blue banner'!L$2:L$1000)</f>
        <v>0</v>
      </c>
      <c r="T16" t="e">
        <f>SUMIF('I wanna go biking'!A$2:A$1000,D16,'I wanna go biking'!D$2:D$1000)</f>
        <v>#DIV/0!</v>
      </c>
      <c r="U16" t="e">
        <f>SUMIF('I wanna go biking'!A$2:A$1000,F16,'I wanna go biking'!D$2:D$1000)</f>
        <v>#DIV/0!</v>
      </c>
      <c r="V16" t="e">
        <f>SUMIF('I wanna go biking'!A$2:A$1000,H16,'I wanna go biking'!D$2:D$1000)</f>
        <v>#DIV/0!</v>
      </c>
      <c r="W16" t="e">
        <f t="shared" si="3"/>
        <v>#DIV/0!</v>
      </c>
      <c r="X16" t="e">
        <f t="shared" si="4"/>
        <v>#DIV/0!</v>
      </c>
      <c r="Y16" t="e">
        <f t="shared" si="5"/>
        <v>#DIV/0!</v>
      </c>
      <c r="Z16" t="e">
        <f t="shared" si="6"/>
        <v>#DIV/0!</v>
      </c>
      <c r="AA16" t="e">
        <f t="shared" si="7"/>
        <v>#DIV/0!</v>
      </c>
      <c r="AB16" t="e">
        <f t="shared" si="8"/>
        <v>#DIV/0!</v>
      </c>
      <c r="AC16" s="13" t="e">
        <f t="shared" si="9"/>
        <v>#DIV/0!</v>
      </c>
    </row>
    <row r="17" spans="1:29">
      <c r="A17">
        <f>'Data Entry'!A18</f>
        <v>8850</v>
      </c>
      <c r="B17">
        <f>'Data Entry'!B18</f>
        <v>3</v>
      </c>
      <c r="C17" t="str">
        <f>'Data Entry'!C18</f>
        <v>Red</v>
      </c>
      <c r="D17">
        <f>'Data Entry'!M18</f>
        <v>8574</v>
      </c>
      <c r="E17">
        <f>'Data Entry'!N18</f>
        <v>0</v>
      </c>
      <c r="F17">
        <f>'Data Entry'!O18</f>
        <v>3543</v>
      </c>
      <c r="G17">
        <f>'Data Entry'!P18</f>
        <v>0</v>
      </c>
      <c r="H17">
        <f>'Data Entry'!Q18</f>
        <v>5031</v>
      </c>
      <c r="I17">
        <f>'Data Entry'!R18</f>
        <v>0</v>
      </c>
      <c r="J17">
        <f t="shared" si="10"/>
        <v>0</v>
      </c>
      <c r="K17">
        <f>SUMIFS('I want to cry'!C$2:C$1000,'I want to cry'!$A$2:$A$1000,$B17,'I want to cry'!$B$2:$B$1000,$C17)</f>
        <v>0</v>
      </c>
      <c r="L17">
        <f>SUMIFS('I want to cry'!D$2:D$1000,'I want to cry'!$A$2:$A$1000,$B17,'I want to cry'!$B$2:$B$1000,$C17)</f>
        <v>0</v>
      </c>
      <c r="M17">
        <f>SUMIFS('I want to cry'!E$2:E$1000,'I want to cry'!$A$2:$A$1000,$B17,'I want to cry'!$B$2:$B$1000,$C17)</f>
        <v>0</v>
      </c>
      <c r="N17">
        <f t="shared" si="0"/>
        <v>0</v>
      </c>
      <c r="O17">
        <f t="shared" si="1"/>
        <v>0</v>
      </c>
      <c r="P17">
        <f t="shared" si="2"/>
        <v>0</v>
      </c>
      <c r="Q17">
        <f>SUMIF('Pls get me a blue banner'!A$2:A$1000,D17,'Pls get me a blue banner'!L$2:L$1000)</f>
        <v>6</v>
      </c>
      <c r="R17">
        <f>SUMIF('Pls get me a blue banner'!A$2:A$1000,F17,'Pls get me a blue banner'!L$2:L$1000)</f>
        <v>18</v>
      </c>
      <c r="S17">
        <f>SUMIF('Pls get me a blue banner'!A$2:A$1000,I17,'Pls get me a blue banner'!L$2:L$1000)</f>
        <v>0</v>
      </c>
      <c r="T17" t="e">
        <f>SUMIF('I wanna go biking'!A$2:A$1000,D17,'I wanna go biking'!D$2:D$1000)</f>
        <v>#DIV/0!</v>
      </c>
      <c r="U17" t="e">
        <f>SUMIF('I wanna go biking'!A$2:A$1000,F17,'I wanna go biking'!D$2:D$1000)</f>
        <v>#DIV/0!</v>
      </c>
      <c r="V17" t="e">
        <f>SUMIF('I wanna go biking'!A$2:A$1000,H17,'I wanna go biking'!D$2:D$1000)</f>
        <v>#DIV/0!</v>
      </c>
      <c r="W17" t="e">
        <f t="shared" si="3"/>
        <v>#DIV/0!</v>
      </c>
      <c r="X17" t="e">
        <f t="shared" si="4"/>
        <v>#DIV/0!</v>
      </c>
      <c r="Y17" t="e">
        <f t="shared" si="5"/>
        <v>#DIV/0!</v>
      </c>
      <c r="Z17" t="e">
        <f t="shared" si="6"/>
        <v>#DIV/0!</v>
      </c>
      <c r="AA17" t="e">
        <f t="shared" si="7"/>
        <v>#DIV/0!</v>
      </c>
      <c r="AB17" t="e">
        <f t="shared" si="8"/>
        <v>#DIV/0!</v>
      </c>
      <c r="AC17" s="13" t="e">
        <f t="shared" si="9"/>
        <v>#DIV/0!</v>
      </c>
    </row>
    <row r="18" spans="1:29">
      <c r="A18">
        <f>'Data Entry'!A19</f>
        <v>5409</v>
      </c>
      <c r="B18">
        <f>'Data Entry'!B19</f>
        <v>4</v>
      </c>
      <c r="C18" t="str">
        <f>'Data Entry'!C19</f>
        <v>Red</v>
      </c>
      <c r="D18">
        <f>'Data Entry'!M19</f>
        <v>8867</v>
      </c>
      <c r="E18">
        <f>'Data Entry'!N19</f>
        <v>0</v>
      </c>
      <c r="F18">
        <f>'Data Entry'!O19</f>
        <v>1305</v>
      </c>
      <c r="G18">
        <f>'Data Entry'!P19</f>
        <v>0</v>
      </c>
      <c r="H18">
        <f>'Data Entry'!Q19</f>
        <v>4343</v>
      </c>
      <c r="I18">
        <f>'Data Entry'!R19</f>
        <v>0</v>
      </c>
      <c r="J18">
        <f t="shared" si="10"/>
        <v>0</v>
      </c>
      <c r="K18">
        <f>SUMIFS('I want to cry'!C$2:C$1000,'I want to cry'!$A$2:$A$1000,$B18,'I want to cry'!$B$2:$B$1000,$C18)</f>
        <v>0</v>
      </c>
      <c r="L18">
        <f>SUMIFS('I want to cry'!D$2:D$1000,'I want to cry'!$A$2:$A$1000,$B18,'I want to cry'!$B$2:$B$1000,$C18)</f>
        <v>3.057</v>
      </c>
      <c r="M18">
        <f>SUMIFS('I want to cry'!E$2:E$1000,'I want to cry'!$A$2:$A$1000,$B18,'I want to cry'!$B$2:$B$1000,$C18)</f>
        <v>6.359</v>
      </c>
      <c r="N18">
        <f t="shared" si="0"/>
        <v>0</v>
      </c>
      <c r="O18">
        <f t="shared" si="1"/>
        <v>0</v>
      </c>
      <c r="P18">
        <f t="shared" si="2"/>
        <v>0</v>
      </c>
      <c r="Q18">
        <f>SUMIF('Pls get me a blue banner'!A$2:A$1000,D18,'Pls get me a blue banner'!L$2:L$1000)</f>
        <v>0</v>
      </c>
      <c r="R18">
        <f>SUMIF('Pls get me a blue banner'!A$2:A$1000,F18,'Pls get me a blue banner'!L$2:L$1000)</f>
        <v>73</v>
      </c>
      <c r="S18">
        <f>SUMIF('Pls get me a blue banner'!A$2:A$1000,I18,'Pls get me a blue banner'!L$2:L$1000)</f>
        <v>0</v>
      </c>
      <c r="T18" t="e">
        <f>SUMIF('I wanna go biking'!A$2:A$1000,D18,'I wanna go biking'!D$2:D$1000)</f>
        <v>#DIV/0!</v>
      </c>
      <c r="U18" t="e">
        <f>SUMIF('I wanna go biking'!A$2:A$1000,F18,'I wanna go biking'!D$2:D$1000)</f>
        <v>#DIV/0!</v>
      </c>
      <c r="V18" t="e">
        <f>SUMIF('I wanna go biking'!A$2:A$1000,H18,'I wanna go biking'!D$2:D$1000)</f>
        <v>#DIV/0!</v>
      </c>
      <c r="W18" t="e">
        <f t="shared" si="3"/>
        <v>#DIV/0!</v>
      </c>
      <c r="X18" t="e">
        <f t="shared" si="4"/>
        <v>#DIV/0!</v>
      </c>
      <c r="Y18" t="e">
        <f t="shared" si="5"/>
        <v>#DIV/0!</v>
      </c>
      <c r="Z18" t="e">
        <f t="shared" si="6"/>
        <v>#DIV/0!</v>
      </c>
      <c r="AA18" t="e">
        <f t="shared" si="7"/>
        <v>#DIV/0!</v>
      </c>
      <c r="AB18" t="e">
        <f t="shared" si="8"/>
        <v>#DIV/0!</v>
      </c>
      <c r="AC18" s="13" t="e">
        <f t="shared" si="9"/>
        <v>#DIV/0!</v>
      </c>
    </row>
    <row r="19" spans="1:29">
      <c r="A19">
        <f>'Data Entry'!A20</f>
        <v>1374</v>
      </c>
      <c r="B19">
        <f>'Data Entry'!B20</f>
        <v>4</v>
      </c>
      <c r="C19" t="str">
        <f>'Data Entry'!C20</f>
        <v>Red</v>
      </c>
      <c r="D19">
        <f>'Data Entry'!M20</f>
        <v>8867</v>
      </c>
      <c r="E19">
        <f>'Data Entry'!N20</f>
        <v>0</v>
      </c>
      <c r="F19">
        <f>'Data Entry'!O20</f>
        <v>1305</v>
      </c>
      <c r="G19">
        <f>'Data Entry'!P20</f>
        <v>3.057</v>
      </c>
      <c r="H19">
        <f>'Data Entry'!Q20</f>
        <v>4343</v>
      </c>
      <c r="I19">
        <f>'Data Entry'!R20</f>
        <v>6.359</v>
      </c>
      <c r="J19">
        <f t="shared" si="10"/>
        <v>9.416</v>
      </c>
      <c r="K19">
        <f>SUMIFS('I want to cry'!C$2:C$1000,'I want to cry'!$A$2:$A$1000,$B19,'I want to cry'!$B$2:$B$1000,$C19)</f>
        <v>0</v>
      </c>
      <c r="L19">
        <f>SUMIFS('I want to cry'!D$2:D$1000,'I want to cry'!$A$2:$A$1000,$B19,'I want to cry'!$B$2:$B$1000,$C19)</f>
        <v>3.057</v>
      </c>
      <c r="M19">
        <f>SUMIFS('I want to cry'!E$2:E$1000,'I want to cry'!$A$2:$A$1000,$B19,'I want to cry'!$B$2:$B$1000,$C19)</f>
        <v>6.359</v>
      </c>
      <c r="N19">
        <f t="shared" si="0"/>
        <v>0</v>
      </c>
      <c r="O19">
        <f t="shared" si="1"/>
        <v>1</v>
      </c>
      <c r="P19">
        <f t="shared" si="2"/>
        <v>1</v>
      </c>
      <c r="Q19">
        <f>SUMIF('Pls get me a blue banner'!A$2:A$1000,D19,'Pls get me a blue banner'!L$2:L$1000)</f>
        <v>0</v>
      </c>
      <c r="R19">
        <f>SUMIF('Pls get me a blue banner'!A$2:A$1000,F19,'Pls get me a blue banner'!L$2:L$1000)</f>
        <v>73</v>
      </c>
      <c r="S19">
        <f>SUMIF('Pls get me a blue banner'!A$2:A$1000,I19,'Pls get me a blue banner'!L$2:L$1000)</f>
        <v>0</v>
      </c>
      <c r="T19" t="e">
        <f>SUMIF('I wanna go biking'!A$2:A$1000,D19,'I wanna go biking'!D$2:D$1000)</f>
        <v>#DIV/0!</v>
      </c>
      <c r="U19" t="e">
        <f>SUMIF('I wanna go biking'!A$2:A$1000,F19,'I wanna go biking'!D$2:D$1000)</f>
        <v>#DIV/0!</v>
      </c>
      <c r="V19" t="e">
        <f>SUMIF('I wanna go biking'!A$2:A$1000,H19,'I wanna go biking'!D$2:D$1000)</f>
        <v>#DIV/0!</v>
      </c>
      <c r="W19" t="e">
        <f t="shared" si="3"/>
        <v>#DIV/0!</v>
      </c>
      <c r="X19" t="e">
        <f t="shared" si="4"/>
        <v>#DIV/0!</v>
      </c>
      <c r="Y19" t="e">
        <f t="shared" si="5"/>
        <v>#DIV/0!</v>
      </c>
      <c r="Z19" t="e">
        <f t="shared" si="6"/>
        <v>#DIV/0!</v>
      </c>
      <c r="AA19" t="e">
        <f t="shared" si="7"/>
        <v>#DIV/0!</v>
      </c>
      <c r="AB19" t="e">
        <f t="shared" si="8"/>
        <v>#DIV/0!</v>
      </c>
      <c r="AC19" s="13" t="e">
        <f t="shared" si="9"/>
        <v>#DIV/0!</v>
      </c>
    </row>
    <row r="20" spans="1:29">
      <c r="A20">
        <f>'Data Entry'!A21</f>
        <v>4343</v>
      </c>
      <c r="B20">
        <f>'Data Entry'!B21</f>
        <v>4</v>
      </c>
      <c r="C20" t="str">
        <f>'Data Entry'!C21</f>
        <v>Blue</v>
      </c>
      <c r="D20">
        <f>'Data Entry'!M21</f>
        <v>1374</v>
      </c>
      <c r="E20">
        <f>'Data Entry'!N21</f>
        <v>0</v>
      </c>
      <c r="F20">
        <f>'Data Entry'!O21</f>
        <v>5409</v>
      </c>
      <c r="G20">
        <f>'Data Entry'!P21</f>
        <v>0</v>
      </c>
      <c r="H20">
        <f>'Data Entry'!Q21</f>
        <v>7757</v>
      </c>
      <c r="I20">
        <f>'Data Entry'!R21</f>
        <v>1.125</v>
      </c>
      <c r="J20">
        <f t="shared" si="10"/>
        <v>1.125</v>
      </c>
      <c r="K20">
        <f>SUMIFS('I want to cry'!C$2:C$1000,'I want to cry'!$A$2:$A$1000,$B20,'I want to cry'!$B$2:$B$1000,$C20)</f>
        <v>0</v>
      </c>
      <c r="L20">
        <f>SUMIFS('I want to cry'!D$2:D$1000,'I want to cry'!$A$2:$A$1000,$B20,'I want to cry'!$B$2:$B$1000,$C20)</f>
        <v>6.001</v>
      </c>
      <c r="M20">
        <f>SUMIFS('I want to cry'!E$2:E$1000,'I want to cry'!$A$2:$A$1000,$B20,'I want to cry'!$B$2:$B$1000,$C20)</f>
        <v>1.125</v>
      </c>
      <c r="N20">
        <f t="shared" si="0"/>
        <v>0</v>
      </c>
      <c r="O20">
        <f t="shared" si="1"/>
        <v>0</v>
      </c>
      <c r="P20">
        <f t="shared" si="2"/>
        <v>0</v>
      </c>
      <c r="Q20">
        <f>SUMIF('Pls get me a blue banner'!A$2:A$1000,D20,'Pls get me a blue banner'!L$2:L$1000)</f>
        <v>7</v>
      </c>
      <c r="R20">
        <f>SUMIF('Pls get me a blue banner'!A$2:A$1000,F20,'Pls get me a blue banner'!L$2:L$1000)</f>
        <v>56</v>
      </c>
      <c r="S20">
        <f>SUMIF('Pls get me a blue banner'!A$2:A$1000,I20,'Pls get me a blue banner'!L$2:L$1000)</f>
        <v>0</v>
      </c>
      <c r="T20" t="e">
        <f>SUMIF('I wanna go biking'!A$2:A$1000,D20,'I wanna go biking'!D$2:D$1000)</f>
        <v>#DIV/0!</v>
      </c>
      <c r="U20" t="e">
        <f>SUMIF('I wanna go biking'!A$2:A$1000,F20,'I wanna go biking'!D$2:D$1000)</f>
        <v>#DIV/0!</v>
      </c>
      <c r="V20" t="e">
        <f>SUMIF('I wanna go biking'!A$2:A$1000,H20,'I wanna go biking'!D$2:D$1000)</f>
        <v>#DIV/0!</v>
      </c>
      <c r="W20" t="e">
        <f t="shared" si="3"/>
        <v>#DIV/0!</v>
      </c>
      <c r="X20" t="e">
        <f t="shared" si="4"/>
        <v>#DIV/0!</v>
      </c>
      <c r="Y20" t="e">
        <f t="shared" si="5"/>
        <v>#DIV/0!</v>
      </c>
      <c r="Z20" t="e">
        <f t="shared" si="6"/>
        <v>#DIV/0!</v>
      </c>
      <c r="AA20" t="e">
        <f t="shared" si="7"/>
        <v>#DIV/0!</v>
      </c>
      <c r="AB20" t="e">
        <f t="shared" si="8"/>
        <v>#DIV/0!</v>
      </c>
      <c r="AC20" s="13" t="e">
        <f t="shared" si="9"/>
        <v>#DIV/0!</v>
      </c>
    </row>
    <row r="21" spans="1:29">
      <c r="A21">
        <f>'Data Entry'!A22</f>
        <v>1305</v>
      </c>
      <c r="B21">
        <f>'Data Entry'!B22</f>
        <v>4</v>
      </c>
      <c r="C21" t="str">
        <f>'Data Entry'!C22</f>
        <v>Blue</v>
      </c>
      <c r="D21">
        <f>'Data Entry'!M22</f>
        <v>7757</v>
      </c>
      <c r="E21">
        <f>'Data Entry'!N22</f>
        <v>0</v>
      </c>
      <c r="F21">
        <f>'Data Entry'!O22</f>
        <v>1374</v>
      </c>
      <c r="G21">
        <f>'Data Entry'!P22</f>
        <v>6.001</v>
      </c>
      <c r="H21">
        <f>'Data Entry'!Q22</f>
        <v>5409</v>
      </c>
      <c r="I21">
        <f>'Data Entry'!R22</f>
        <v>0</v>
      </c>
      <c r="J21">
        <f t="shared" si="10"/>
        <v>6.001</v>
      </c>
      <c r="K21">
        <f>SUMIFS('I want to cry'!C$2:C$1000,'I want to cry'!$A$2:$A$1000,$B21,'I want to cry'!$B$2:$B$1000,$C21)</f>
        <v>0</v>
      </c>
      <c r="L21">
        <f>SUMIFS('I want to cry'!D$2:D$1000,'I want to cry'!$A$2:$A$1000,$B21,'I want to cry'!$B$2:$B$1000,$C21)</f>
        <v>6.001</v>
      </c>
      <c r="M21">
        <f>SUMIFS('I want to cry'!E$2:E$1000,'I want to cry'!$A$2:$A$1000,$B21,'I want to cry'!$B$2:$B$1000,$C21)</f>
        <v>1.125</v>
      </c>
      <c r="N21">
        <f t="shared" si="0"/>
        <v>0</v>
      </c>
      <c r="O21">
        <f t="shared" si="1"/>
        <v>1</v>
      </c>
      <c r="P21">
        <f t="shared" si="2"/>
        <v>0</v>
      </c>
      <c r="Q21">
        <f>SUMIF('Pls get me a blue banner'!A$2:A$1000,D21,'Pls get me a blue banner'!L$2:L$1000)</f>
        <v>8</v>
      </c>
      <c r="R21">
        <f>SUMIF('Pls get me a blue banner'!A$2:A$1000,F21,'Pls get me a blue banner'!L$2:L$1000)</f>
        <v>7</v>
      </c>
      <c r="S21">
        <f>SUMIF('Pls get me a blue banner'!A$2:A$1000,I21,'Pls get me a blue banner'!L$2:L$1000)</f>
        <v>0</v>
      </c>
      <c r="T21" t="e">
        <f>SUMIF('I wanna go biking'!A$2:A$1000,D21,'I wanna go biking'!D$2:D$1000)</f>
        <v>#DIV/0!</v>
      </c>
      <c r="U21" t="e">
        <f>SUMIF('I wanna go biking'!A$2:A$1000,F21,'I wanna go biking'!D$2:D$1000)</f>
        <v>#DIV/0!</v>
      </c>
      <c r="V21" t="e">
        <f>SUMIF('I wanna go biking'!A$2:A$1000,H21,'I wanna go biking'!D$2:D$1000)</f>
        <v>#DIV/0!</v>
      </c>
      <c r="W21" t="e">
        <f t="shared" si="3"/>
        <v>#DIV/0!</v>
      </c>
      <c r="X21" t="e">
        <f t="shared" si="4"/>
        <v>#DIV/0!</v>
      </c>
      <c r="Y21" t="e">
        <f t="shared" si="5"/>
        <v>#DIV/0!</v>
      </c>
      <c r="Z21" t="e">
        <f t="shared" si="6"/>
        <v>#DIV/0!</v>
      </c>
      <c r="AA21" t="e">
        <f t="shared" si="7"/>
        <v>#DIV/0!</v>
      </c>
      <c r="AB21" t="e">
        <f t="shared" si="8"/>
        <v>#DIV/0!</v>
      </c>
      <c r="AC21" s="13" t="e">
        <f t="shared" si="9"/>
        <v>#DIV/0!</v>
      </c>
    </row>
    <row r="22" spans="1:29">
      <c r="A22">
        <f>'Data Entry'!A23</f>
        <v>7757</v>
      </c>
      <c r="B22">
        <f>'Data Entry'!B23</f>
        <v>4</v>
      </c>
      <c r="C22" t="str">
        <f>'Data Entry'!C23</f>
        <v>Red</v>
      </c>
      <c r="D22">
        <f>'Data Entry'!M23</f>
        <v>8867</v>
      </c>
      <c r="E22">
        <f>'Data Entry'!N23</f>
        <v>0</v>
      </c>
      <c r="F22">
        <f>'Data Entry'!O23</f>
        <v>1305</v>
      </c>
      <c r="G22">
        <f>'Data Entry'!P23</f>
        <v>0</v>
      </c>
      <c r="H22">
        <f>'Data Entry'!Q23</f>
        <v>4343</v>
      </c>
      <c r="I22">
        <f>'Data Entry'!R23</f>
        <v>0</v>
      </c>
      <c r="J22">
        <f t="shared" si="10"/>
        <v>0</v>
      </c>
      <c r="K22">
        <f>SUMIFS('I want to cry'!C$2:C$1000,'I want to cry'!$A$2:$A$1000,$B22,'I want to cry'!$B$2:$B$1000,$C22)</f>
        <v>0</v>
      </c>
      <c r="L22">
        <f>SUMIFS('I want to cry'!D$2:D$1000,'I want to cry'!$A$2:$A$1000,$B22,'I want to cry'!$B$2:$B$1000,$C22)</f>
        <v>3.057</v>
      </c>
      <c r="M22">
        <f>SUMIFS('I want to cry'!E$2:E$1000,'I want to cry'!$A$2:$A$1000,$B22,'I want to cry'!$B$2:$B$1000,$C22)</f>
        <v>6.359</v>
      </c>
      <c r="N22">
        <f t="shared" si="0"/>
        <v>0</v>
      </c>
      <c r="O22">
        <f t="shared" si="1"/>
        <v>0</v>
      </c>
      <c r="P22">
        <f t="shared" si="2"/>
        <v>0</v>
      </c>
      <c r="Q22">
        <f>SUMIF('Pls get me a blue banner'!A$2:A$1000,D22,'Pls get me a blue banner'!L$2:L$1000)</f>
        <v>0</v>
      </c>
      <c r="R22">
        <f>SUMIF('Pls get me a blue banner'!A$2:A$1000,F22,'Pls get me a blue banner'!L$2:L$1000)</f>
        <v>73</v>
      </c>
      <c r="S22">
        <f>SUMIF('Pls get me a blue banner'!A$2:A$1000,I22,'Pls get me a blue banner'!L$2:L$1000)</f>
        <v>0</v>
      </c>
      <c r="T22" t="e">
        <f>SUMIF('I wanna go biking'!A$2:A$1000,D22,'I wanna go biking'!D$2:D$1000)</f>
        <v>#DIV/0!</v>
      </c>
      <c r="U22" t="e">
        <f>SUMIF('I wanna go biking'!A$2:A$1000,F22,'I wanna go biking'!D$2:D$1000)</f>
        <v>#DIV/0!</v>
      </c>
      <c r="V22" t="e">
        <f>SUMIF('I wanna go biking'!A$2:A$1000,H22,'I wanna go biking'!D$2:D$1000)</f>
        <v>#DIV/0!</v>
      </c>
      <c r="W22" t="e">
        <f t="shared" si="3"/>
        <v>#DIV/0!</v>
      </c>
      <c r="X22" t="e">
        <f t="shared" si="4"/>
        <v>#DIV/0!</v>
      </c>
      <c r="Y22" t="e">
        <f t="shared" si="5"/>
        <v>#DIV/0!</v>
      </c>
      <c r="Z22" t="e">
        <f t="shared" si="6"/>
        <v>#DIV/0!</v>
      </c>
      <c r="AA22" t="e">
        <f t="shared" si="7"/>
        <v>#DIV/0!</v>
      </c>
      <c r="AB22" t="e">
        <f t="shared" si="8"/>
        <v>#DIV/0!</v>
      </c>
      <c r="AC22" s="13" t="e">
        <f t="shared" si="9"/>
        <v>#DIV/0!</v>
      </c>
    </row>
    <row r="23" spans="1:29">
      <c r="A23">
        <f>'Data Entry'!A24</f>
        <v>4946</v>
      </c>
      <c r="B23">
        <f>'Data Entry'!B24</f>
        <v>5</v>
      </c>
      <c r="C23" t="str">
        <f>'Data Entry'!C24</f>
        <v>Blue</v>
      </c>
      <c r="D23">
        <f>'Data Entry'!M24</f>
        <v>3543</v>
      </c>
      <c r="E23">
        <f>'Data Entry'!N24</f>
        <v>0</v>
      </c>
      <c r="F23">
        <f>'Data Entry'!O24</f>
        <v>8884</v>
      </c>
      <c r="G23">
        <f>'Data Entry'!P24</f>
        <v>0</v>
      </c>
      <c r="H23">
        <f>'Data Entry'!Q24</f>
        <v>7902</v>
      </c>
      <c r="I23">
        <f>'Data Entry'!R24</f>
        <v>0</v>
      </c>
      <c r="J23">
        <f t="shared" si="10"/>
        <v>0</v>
      </c>
      <c r="K23">
        <f>SUMIFS('I want to cry'!C$2:C$1000,'I want to cry'!$A$2:$A$1000,$B23,'I want to cry'!$B$2:$B$1000,$C23)</f>
        <v>0</v>
      </c>
      <c r="L23">
        <f>SUMIFS('I want to cry'!D$2:D$1000,'I want to cry'!$A$2:$A$1000,$B23,'I want to cry'!$B$2:$B$1000,$C23)</f>
        <v>0</v>
      </c>
      <c r="M23">
        <f>SUMIFS('I want to cry'!E$2:E$1000,'I want to cry'!$A$2:$A$1000,$B23,'I want to cry'!$B$2:$B$1000,$C23)</f>
        <v>4.201</v>
      </c>
      <c r="N23">
        <f t="shared" si="0"/>
        <v>0</v>
      </c>
      <c r="O23">
        <f t="shared" si="1"/>
        <v>0</v>
      </c>
      <c r="P23">
        <f t="shared" si="2"/>
        <v>0</v>
      </c>
      <c r="Q23">
        <f>SUMIF('Pls get me a blue banner'!A$2:A$1000,D23,'Pls get me a blue banner'!L$2:L$1000)</f>
        <v>18</v>
      </c>
      <c r="R23">
        <f>SUMIF('Pls get me a blue banner'!A$2:A$1000,F23,'Pls get me a blue banner'!L$2:L$1000)</f>
        <v>12</v>
      </c>
      <c r="S23">
        <f>SUMIF('Pls get me a blue banner'!A$2:A$1000,I23,'Pls get me a blue banner'!L$2:L$1000)</f>
        <v>0</v>
      </c>
      <c r="T23" t="e">
        <f>SUMIF('I wanna go biking'!A$2:A$1000,D23,'I wanna go biking'!D$2:D$1000)</f>
        <v>#DIV/0!</v>
      </c>
      <c r="U23" t="e">
        <f>SUMIF('I wanna go biking'!A$2:A$1000,F23,'I wanna go biking'!D$2:D$1000)</f>
        <v>#DIV/0!</v>
      </c>
      <c r="V23" t="e">
        <f>SUMIF('I wanna go biking'!A$2:A$1000,H23,'I wanna go biking'!D$2:D$1000)</f>
        <v>#DIV/0!</v>
      </c>
      <c r="W23" t="e">
        <f t="shared" si="3"/>
        <v>#DIV/0!</v>
      </c>
      <c r="X23" t="e">
        <f t="shared" si="4"/>
        <v>#DIV/0!</v>
      </c>
      <c r="Y23" t="e">
        <f t="shared" si="5"/>
        <v>#DIV/0!</v>
      </c>
      <c r="Z23" t="e">
        <f t="shared" si="6"/>
        <v>#DIV/0!</v>
      </c>
      <c r="AA23" t="e">
        <f t="shared" si="7"/>
        <v>#DIV/0!</v>
      </c>
      <c r="AB23" t="e">
        <f t="shared" si="8"/>
        <v>#DIV/0!</v>
      </c>
      <c r="AC23" s="13" t="e">
        <f t="shared" si="9"/>
        <v>#DIV/0!</v>
      </c>
    </row>
    <row r="24" spans="1:29">
      <c r="A24">
        <f>'Data Entry'!A25</f>
        <v>3543</v>
      </c>
      <c r="B24">
        <f>'Data Entry'!B25</f>
        <v>5</v>
      </c>
      <c r="C24" t="str">
        <f>'Data Entry'!C25</f>
        <v>Red</v>
      </c>
      <c r="D24">
        <f>'Data Entry'!M25</f>
        <v>8867</v>
      </c>
      <c r="E24">
        <f>'Data Entry'!N25</f>
        <v>0</v>
      </c>
      <c r="F24">
        <f>'Data Entry'!O25</f>
        <v>1305</v>
      </c>
      <c r="G24">
        <f>'Data Entry'!P25</f>
        <v>0</v>
      </c>
      <c r="H24">
        <f>'Data Entry'!Q25</f>
        <v>4343</v>
      </c>
      <c r="I24">
        <f>'Data Entry'!R25</f>
        <v>0</v>
      </c>
      <c r="J24">
        <f t="shared" si="10"/>
        <v>0</v>
      </c>
      <c r="K24">
        <f>SUMIFS('I want to cry'!C$2:C$1000,'I want to cry'!$A$2:$A$1000,$B24,'I want to cry'!$B$2:$B$1000,$C24)</f>
        <v>0</v>
      </c>
      <c r="L24">
        <f>SUMIFS('I want to cry'!D$2:D$1000,'I want to cry'!$A$2:$A$1000,$B24,'I want to cry'!$B$2:$B$1000,$C24)</f>
        <v>0</v>
      </c>
      <c r="M24">
        <f>SUMIFS('I want to cry'!E$2:E$1000,'I want to cry'!$A$2:$A$1000,$B24,'I want to cry'!$B$2:$B$1000,$C24)</f>
        <v>0</v>
      </c>
      <c r="N24">
        <f t="shared" si="0"/>
        <v>0</v>
      </c>
      <c r="O24">
        <f t="shared" si="1"/>
        <v>0</v>
      </c>
      <c r="P24">
        <f t="shared" si="2"/>
        <v>0</v>
      </c>
      <c r="Q24">
        <f>SUMIF('Pls get me a blue banner'!A$2:A$1000,D24,'Pls get me a blue banner'!L$2:L$1000)</f>
        <v>0</v>
      </c>
      <c r="R24">
        <f>SUMIF('Pls get me a blue banner'!A$2:A$1000,F24,'Pls get me a blue banner'!L$2:L$1000)</f>
        <v>73</v>
      </c>
      <c r="S24">
        <f>SUMIF('Pls get me a blue banner'!A$2:A$1000,I24,'Pls get me a blue banner'!L$2:L$1000)</f>
        <v>0</v>
      </c>
      <c r="T24" t="e">
        <f>SUMIF('I wanna go biking'!A$2:A$1000,D24,'I wanna go biking'!D$2:D$1000)</f>
        <v>#DIV/0!</v>
      </c>
      <c r="U24" t="e">
        <f>SUMIF('I wanna go biking'!A$2:A$1000,F24,'I wanna go biking'!D$2:D$1000)</f>
        <v>#DIV/0!</v>
      </c>
      <c r="V24" t="e">
        <f>SUMIF('I wanna go biking'!A$2:A$1000,H24,'I wanna go biking'!D$2:D$1000)</f>
        <v>#DIV/0!</v>
      </c>
      <c r="W24" t="e">
        <f t="shared" si="3"/>
        <v>#DIV/0!</v>
      </c>
      <c r="X24" t="e">
        <f t="shared" si="4"/>
        <v>#DIV/0!</v>
      </c>
      <c r="Y24" t="e">
        <f t="shared" si="5"/>
        <v>#DIV/0!</v>
      </c>
      <c r="Z24" t="e">
        <f t="shared" si="6"/>
        <v>#DIV/0!</v>
      </c>
      <c r="AA24" t="e">
        <f t="shared" si="7"/>
        <v>#DIV/0!</v>
      </c>
      <c r="AB24" t="e">
        <f t="shared" si="8"/>
        <v>#DIV/0!</v>
      </c>
      <c r="AC24" s="13" t="e">
        <f t="shared" si="9"/>
        <v>#DIV/0!</v>
      </c>
    </row>
    <row r="25" spans="1:29">
      <c r="A25">
        <f>'Data Entry'!A26</f>
        <v>7902</v>
      </c>
      <c r="B25">
        <f>'Data Entry'!B26</f>
        <v>5</v>
      </c>
      <c r="C25" t="str">
        <f>'Data Entry'!C26</f>
        <v>Red</v>
      </c>
      <c r="D25">
        <f>'Data Entry'!M26</f>
        <v>2198</v>
      </c>
      <c r="E25">
        <f>'Data Entry'!N26</f>
        <v>0</v>
      </c>
      <c r="F25">
        <f>'Data Entry'!O26</f>
        <v>4946</v>
      </c>
      <c r="G25">
        <f>'Data Entry'!P26</f>
        <v>0</v>
      </c>
      <c r="H25">
        <f>'Data Entry'!Q26</f>
        <v>5031</v>
      </c>
      <c r="I25">
        <f>'Data Entry'!R26</f>
        <v>0</v>
      </c>
      <c r="J25">
        <f t="shared" si="10"/>
        <v>0</v>
      </c>
      <c r="K25">
        <f>SUMIFS('I want to cry'!C$2:C$1000,'I want to cry'!$A$2:$A$1000,$B25,'I want to cry'!$B$2:$B$1000,$C25)</f>
        <v>0</v>
      </c>
      <c r="L25">
        <f>SUMIFS('I want to cry'!D$2:D$1000,'I want to cry'!$A$2:$A$1000,$B25,'I want to cry'!$B$2:$B$1000,$C25)</f>
        <v>0</v>
      </c>
      <c r="M25">
        <f>SUMIFS('I want to cry'!E$2:E$1000,'I want to cry'!$A$2:$A$1000,$B25,'I want to cry'!$B$2:$B$1000,$C25)</f>
        <v>0</v>
      </c>
      <c r="N25">
        <f t="shared" si="0"/>
        <v>0</v>
      </c>
      <c r="O25">
        <f t="shared" si="1"/>
        <v>0</v>
      </c>
      <c r="P25">
        <f t="shared" si="2"/>
        <v>0</v>
      </c>
      <c r="Q25">
        <f>SUMIF('Pls get me a blue banner'!A$2:A$1000,D25,'Pls get me a blue banner'!L$2:L$1000)</f>
        <v>33</v>
      </c>
      <c r="R25">
        <f>SUMIF('Pls get me a blue banner'!A$2:A$1000,F25,'Pls get me a blue banner'!L$2:L$1000)</f>
        <v>31</v>
      </c>
      <c r="S25">
        <f>SUMIF('Pls get me a blue banner'!A$2:A$1000,I25,'Pls get me a blue banner'!L$2:L$1000)</f>
        <v>0</v>
      </c>
      <c r="T25" t="e">
        <f>SUMIF('I wanna go biking'!A$2:A$1000,D25,'I wanna go biking'!D$2:D$1000)</f>
        <v>#DIV/0!</v>
      </c>
      <c r="U25" t="e">
        <f>SUMIF('I wanna go biking'!A$2:A$1000,F25,'I wanna go biking'!D$2:D$1000)</f>
        <v>#DIV/0!</v>
      </c>
      <c r="V25" t="e">
        <f>SUMIF('I wanna go biking'!A$2:A$1000,H25,'I wanna go biking'!D$2:D$1000)</f>
        <v>#DIV/0!</v>
      </c>
      <c r="W25" t="e">
        <f t="shared" si="3"/>
        <v>#DIV/0!</v>
      </c>
      <c r="X25" t="e">
        <f t="shared" si="4"/>
        <v>#DIV/0!</v>
      </c>
      <c r="Y25" t="e">
        <f t="shared" si="5"/>
        <v>#DIV/0!</v>
      </c>
      <c r="Z25" t="e">
        <f t="shared" si="6"/>
        <v>#DIV/0!</v>
      </c>
      <c r="AA25" t="e">
        <f t="shared" si="7"/>
        <v>#DIV/0!</v>
      </c>
      <c r="AB25" t="e">
        <f t="shared" si="8"/>
        <v>#DIV/0!</v>
      </c>
      <c r="AC25" s="13" t="e">
        <f t="shared" si="9"/>
        <v>#DIV/0!</v>
      </c>
    </row>
    <row r="26" spans="1:29">
      <c r="A26">
        <f>'Data Entry'!A27</f>
        <v>5031</v>
      </c>
      <c r="B26">
        <f>'Data Entry'!B27</f>
        <v>5</v>
      </c>
      <c r="C26" t="str">
        <f>'Data Entry'!C27</f>
        <v>Blue</v>
      </c>
      <c r="D26">
        <f>'Data Entry'!M27</f>
        <v>7902</v>
      </c>
      <c r="E26">
        <f>'Data Entry'!N27</f>
        <v>0</v>
      </c>
      <c r="F26">
        <f>'Data Entry'!O27</f>
        <v>8884</v>
      </c>
      <c r="G26">
        <f>'Data Entry'!P27</f>
        <v>0</v>
      </c>
      <c r="H26">
        <f>'Data Entry'!Q27</f>
        <v>3543</v>
      </c>
      <c r="I26">
        <f>'Data Entry'!R27</f>
        <v>0</v>
      </c>
      <c r="J26">
        <f t="shared" si="10"/>
        <v>0</v>
      </c>
      <c r="K26">
        <f>SUMIFS('I want to cry'!C$2:C$1000,'I want to cry'!$A$2:$A$1000,$B26,'I want to cry'!$B$2:$B$1000,$C26)</f>
        <v>0</v>
      </c>
      <c r="L26">
        <f>SUMIFS('I want to cry'!D$2:D$1000,'I want to cry'!$A$2:$A$1000,$B26,'I want to cry'!$B$2:$B$1000,$C26)</f>
        <v>0</v>
      </c>
      <c r="M26">
        <f>SUMIFS('I want to cry'!E$2:E$1000,'I want to cry'!$A$2:$A$1000,$B26,'I want to cry'!$B$2:$B$1000,$C26)</f>
        <v>4.201</v>
      </c>
      <c r="N26">
        <f t="shared" si="0"/>
        <v>0</v>
      </c>
      <c r="O26">
        <f t="shared" si="1"/>
        <v>0</v>
      </c>
      <c r="P26">
        <f t="shared" si="2"/>
        <v>0</v>
      </c>
      <c r="Q26">
        <f>SUMIF('Pls get me a blue banner'!A$2:A$1000,D26,'Pls get me a blue banner'!L$2:L$1000)</f>
        <v>33</v>
      </c>
      <c r="R26">
        <f>SUMIF('Pls get me a blue banner'!A$2:A$1000,F26,'Pls get me a blue banner'!L$2:L$1000)</f>
        <v>12</v>
      </c>
      <c r="S26">
        <f>SUMIF('Pls get me a blue banner'!A$2:A$1000,I26,'Pls get me a blue banner'!L$2:L$1000)</f>
        <v>0</v>
      </c>
      <c r="T26" t="e">
        <f>SUMIF('I wanna go biking'!A$2:A$1000,D26,'I wanna go biking'!D$2:D$1000)</f>
        <v>#DIV/0!</v>
      </c>
      <c r="U26" t="e">
        <f>SUMIF('I wanna go biking'!A$2:A$1000,F26,'I wanna go biking'!D$2:D$1000)</f>
        <v>#DIV/0!</v>
      </c>
      <c r="V26" t="e">
        <f>SUMIF('I wanna go biking'!A$2:A$1000,H26,'I wanna go biking'!D$2:D$1000)</f>
        <v>#DIV/0!</v>
      </c>
      <c r="W26" t="e">
        <f t="shared" si="3"/>
        <v>#DIV/0!</v>
      </c>
      <c r="X26" t="e">
        <f t="shared" si="4"/>
        <v>#DIV/0!</v>
      </c>
      <c r="Y26" t="e">
        <f t="shared" si="5"/>
        <v>#DIV/0!</v>
      </c>
      <c r="Z26" t="e">
        <f t="shared" si="6"/>
        <v>#DIV/0!</v>
      </c>
      <c r="AA26" t="e">
        <f t="shared" si="7"/>
        <v>#DIV/0!</v>
      </c>
      <c r="AB26" t="e">
        <f t="shared" si="8"/>
        <v>#DIV/0!</v>
      </c>
      <c r="AC26" s="13" t="e">
        <f t="shared" si="9"/>
        <v>#DIV/0!</v>
      </c>
    </row>
    <row r="27" spans="1:29">
      <c r="A27">
        <f>'Data Entry'!A28</f>
        <v>2198</v>
      </c>
      <c r="B27">
        <f>'Data Entry'!B28</f>
        <v>5</v>
      </c>
      <c r="C27" t="str">
        <f>'Data Entry'!C28</f>
        <v>Blue</v>
      </c>
      <c r="D27">
        <f>'Data Entry'!M28</f>
        <v>3543</v>
      </c>
      <c r="E27">
        <f>'Data Entry'!N28</f>
        <v>0</v>
      </c>
      <c r="F27">
        <f>'Data Entry'!O28</f>
        <v>8884</v>
      </c>
      <c r="G27">
        <f>'Data Entry'!P28</f>
        <v>0</v>
      </c>
      <c r="H27">
        <f>'Data Entry'!Q28</f>
        <v>7902</v>
      </c>
      <c r="I27">
        <f>'Data Entry'!R28</f>
        <v>4.201</v>
      </c>
      <c r="J27">
        <f t="shared" si="10"/>
        <v>4.201</v>
      </c>
      <c r="K27">
        <f>SUMIFS('I want to cry'!C$2:C$1000,'I want to cry'!$A$2:$A$1000,$B27,'I want to cry'!$B$2:$B$1000,$C27)</f>
        <v>0</v>
      </c>
      <c r="L27">
        <f>SUMIFS('I want to cry'!D$2:D$1000,'I want to cry'!$A$2:$A$1000,$B27,'I want to cry'!$B$2:$B$1000,$C27)</f>
        <v>0</v>
      </c>
      <c r="M27">
        <f>SUMIFS('I want to cry'!E$2:E$1000,'I want to cry'!$A$2:$A$1000,$B27,'I want to cry'!$B$2:$B$1000,$C27)</f>
        <v>4.201</v>
      </c>
      <c r="N27">
        <f t="shared" si="0"/>
        <v>0</v>
      </c>
      <c r="O27">
        <f t="shared" si="1"/>
        <v>0</v>
      </c>
      <c r="P27">
        <f t="shared" si="2"/>
        <v>1</v>
      </c>
      <c r="Q27">
        <f>SUMIF('Pls get me a blue banner'!A$2:A$1000,D27,'Pls get me a blue banner'!L$2:L$1000)</f>
        <v>18</v>
      </c>
      <c r="R27">
        <f>SUMIF('Pls get me a blue banner'!A$2:A$1000,F27,'Pls get me a blue banner'!L$2:L$1000)</f>
        <v>12</v>
      </c>
      <c r="S27">
        <f>SUMIF('Pls get me a blue banner'!A$2:A$1000,I27,'Pls get me a blue banner'!L$2:L$1000)</f>
        <v>0</v>
      </c>
      <c r="T27" t="e">
        <f>SUMIF('I wanna go biking'!A$2:A$1000,D27,'I wanna go biking'!D$2:D$1000)</f>
        <v>#DIV/0!</v>
      </c>
      <c r="U27" t="e">
        <f>SUMIF('I wanna go biking'!A$2:A$1000,F27,'I wanna go biking'!D$2:D$1000)</f>
        <v>#DIV/0!</v>
      </c>
      <c r="V27" t="e">
        <f>SUMIF('I wanna go biking'!A$2:A$1000,H27,'I wanna go biking'!D$2:D$1000)</f>
        <v>#DIV/0!</v>
      </c>
      <c r="W27" t="e">
        <f t="shared" si="3"/>
        <v>#DIV/0!</v>
      </c>
      <c r="X27" t="e">
        <f t="shared" si="4"/>
        <v>#DIV/0!</v>
      </c>
      <c r="Y27" t="e">
        <f t="shared" si="5"/>
        <v>#DIV/0!</v>
      </c>
      <c r="Z27" t="e">
        <f t="shared" si="6"/>
        <v>#DIV/0!</v>
      </c>
      <c r="AA27" t="e">
        <f t="shared" si="7"/>
        <v>#DIV/0!</v>
      </c>
      <c r="AB27" t="e">
        <f t="shared" si="8"/>
        <v>#DIV/0!</v>
      </c>
      <c r="AC27" s="13" t="e">
        <f t="shared" si="9"/>
        <v>#DIV/0!</v>
      </c>
    </row>
    <row r="28" spans="1:29">
      <c r="A28">
        <f>'Data Entry'!A29</f>
        <v>8884</v>
      </c>
      <c r="B28">
        <f>'Data Entry'!B29</f>
        <v>5</v>
      </c>
      <c r="C28" t="str">
        <f>'Data Entry'!C29</f>
        <v>Red</v>
      </c>
      <c r="D28">
        <f>'Data Entry'!M29</f>
        <v>2198</v>
      </c>
      <c r="E28">
        <f>'Data Entry'!N29</f>
        <v>0</v>
      </c>
      <c r="F28">
        <f>'Data Entry'!O29</f>
        <v>4946</v>
      </c>
      <c r="G28">
        <f>'Data Entry'!P29</f>
        <v>0</v>
      </c>
      <c r="H28">
        <f>'Data Entry'!Q29</f>
        <v>5031</v>
      </c>
      <c r="I28">
        <f>'Data Entry'!R29</f>
        <v>0</v>
      </c>
      <c r="J28">
        <f t="shared" si="10"/>
        <v>0</v>
      </c>
      <c r="K28">
        <f>SUMIFS('I want to cry'!C$2:C$1000,'I want to cry'!$A$2:$A$1000,$B28,'I want to cry'!$B$2:$B$1000,$C28)</f>
        <v>0</v>
      </c>
      <c r="L28">
        <f>SUMIFS('I want to cry'!D$2:D$1000,'I want to cry'!$A$2:$A$1000,$B28,'I want to cry'!$B$2:$B$1000,$C28)</f>
        <v>0</v>
      </c>
      <c r="M28">
        <f>SUMIFS('I want to cry'!E$2:E$1000,'I want to cry'!$A$2:$A$1000,$B28,'I want to cry'!$B$2:$B$1000,$C28)</f>
        <v>0</v>
      </c>
      <c r="N28">
        <f t="shared" si="0"/>
        <v>0</v>
      </c>
      <c r="O28">
        <f t="shared" si="1"/>
        <v>0</v>
      </c>
      <c r="P28">
        <f t="shared" si="2"/>
        <v>0</v>
      </c>
      <c r="Q28">
        <f>SUMIF('Pls get me a blue banner'!A$2:A$1000,D28,'Pls get me a blue banner'!L$2:L$1000)</f>
        <v>33</v>
      </c>
      <c r="R28">
        <f>SUMIF('Pls get me a blue banner'!A$2:A$1000,F28,'Pls get me a blue banner'!L$2:L$1000)</f>
        <v>31</v>
      </c>
      <c r="S28">
        <f>SUMIF('Pls get me a blue banner'!A$2:A$1000,I28,'Pls get me a blue banner'!L$2:L$1000)</f>
        <v>0</v>
      </c>
      <c r="T28" t="e">
        <f>SUMIF('I wanna go biking'!A$2:A$1000,D28,'I wanna go biking'!D$2:D$1000)</f>
        <v>#DIV/0!</v>
      </c>
      <c r="U28" t="e">
        <f>SUMIF('I wanna go biking'!A$2:A$1000,F28,'I wanna go biking'!D$2:D$1000)</f>
        <v>#DIV/0!</v>
      </c>
      <c r="V28" t="e">
        <f>SUMIF('I wanna go biking'!A$2:A$1000,H28,'I wanna go biking'!D$2:D$1000)</f>
        <v>#DIV/0!</v>
      </c>
      <c r="W28" t="e">
        <f t="shared" si="3"/>
        <v>#DIV/0!</v>
      </c>
      <c r="X28" t="e">
        <f t="shared" si="4"/>
        <v>#DIV/0!</v>
      </c>
      <c r="Y28" t="e">
        <f t="shared" si="5"/>
        <v>#DIV/0!</v>
      </c>
      <c r="Z28" t="e">
        <f t="shared" si="6"/>
        <v>#DIV/0!</v>
      </c>
      <c r="AA28" t="e">
        <f t="shared" si="7"/>
        <v>#DIV/0!</v>
      </c>
      <c r="AB28" t="e">
        <f t="shared" si="8"/>
        <v>#DIV/0!</v>
      </c>
      <c r="AC28" s="13" t="e">
        <f t="shared" si="9"/>
        <v>#DIV/0!</v>
      </c>
    </row>
    <row r="29" spans="1:29">
      <c r="A29">
        <f>'Data Entry'!A30</f>
        <v>6397</v>
      </c>
      <c r="B29">
        <f>'Data Entry'!B30</f>
        <v>6</v>
      </c>
      <c r="C29" t="str">
        <f>'Data Entry'!C30</f>
        <v>Red</v>
      </c>
      <c r="D29">
        <f>'Data Entry'!M30</f>
        <v>4976</v>
      </c>
      <c r="E29">
        <f>'Data Entry'!N30</f>
        <v>0</v>
      </c>
      <c r="F29">
        <f>'Data Entry'!O30</f>
        <v>1305</v>
      </c>
      <c r="G29">
        <f>'Data Entry'!P30</f>
        <v>0</v>
      </c>
      <c r="H29">
        <f>'Data Entry'!Q30</f>
        <v>8574</v>
      </c>
      <c r="I29">
        <f>'Data Entry'!R30</f>
        <v>7.323</v>
      </c>
      <c r="J29">
        <f t="shared" si="10"/>
        <v>7.323</v>
      </c>
      <c r="K29">
        <f>SUMIFS('I want to cry'!C$2:C$1000,'I want to cry'!$A$2:$A$1000,$B29,'I want to cry'!$B$2:$B$1000,$C29)</f>
        <v>4.083</v>
      </c>
      <c r="L29">
        <f>SUMIFS('I want to cry'!D$2:D$1000,'I want to cry'!$A$2:$A$1000,$B29,'I want to cry'!$B$2:$B$1000,$C29)</f>
        <v>5.001</v>
      </c>
      <c r="M29">
        <f>SUMIFS('I want to cry'!E$2:E$1000,'I want to cry'!$A$2:$A$1000,$B29,'I want to cry'!$B$2:$B$1000,$C29)</f>
        <v>7.323</v>
      </c>
      <c r="N29">
        <f t="shared" si="0"/>
        <v>0</v>
      </c>
      <c r="O29">
        <f t="shared" si="1"/>
        <v>0</v>
      </c>
      <c r="P29">
        <f t="shared" si="2"/>
        <v>1</v>
      </c>
      <c r="Q29">
        <f>SUMIF('Pls get me a blue banner'!A$2:A$1000,D29,'Pls get me a blue banner'!L$2:L$1000)</f>
        <v>61</v>
      </c>
      <c r="R29">
        <f>SUMIF('Pls get me a blue banner'!A$2:A$1000,F29,'Pls get me a blue banner'!L$2:L$1000)</f>
        <v>73</v>
      </c>
      <c r="S29">
        <f>SUMIF('Pls get me a blue banner'!A$2:A$1000,I29,'Pls get me a blue banner'!L$2:L$1000)</f>
        <v>0</v>
      </c>
      <c r="T29" t="e">
        <f>SUMIF('I wanna go biking'!A$2:A$1000,D29,'I wanna go biking'!D$2:D$1000)</f>
        <v>#DIV/0!</v>
      </c>
      <c r="U29" t="e">
        <f>SUMIF('I wanna go biking'!A$2:A$1000,F29,'I wanna go biking'!D$2:D$1000)</f>
        <v>#DIV/0!</v>
      </c>
      <c r="V29" t="e">
        <f>SUMIF('I wanna go biking'!A$2:A$1000,H29,'I wanna go biking'!D$2:D$1000)</f>
        <v>#DIV/0!</v>
      </c>
      <c r="W29" t="e">
        <f t="shared" si="3"/>
        <v>#DIV/0!</v>
      </c>
      <c r="X29" t="e">
        <f t="shared" si="4"/>
        <v>#DIV/0!</v>
      </c>
      <c r="Y29" t="e">
        <f t="shared" si="5"/>
        <v>#DIV/0!</v>
      </c>
      <c r="Z29" t="e">
        <f t="shared" si="6"/>
        <v>#DIV/0!</v>
      </c>
      <c r="AA29" t="e">
        <f t="shared" si="7"/>
        <v>#DIV/0!</v>
      </c>
      <c r="AB29" t="e">
        <f t="shared" si="8"/>
        <v>#DIV/0!</v>
      </c>
      <c r="AC29" s="13" t="e">
        <f t="shared" si="9"/>
        <v>#DIV/0!</v>
      </c>
    </row>
    <row r="30" spans="1:29">
      <c r="A30">
        <f>'Data Entry'!A31</f>
        <v>4976</v>
      </c>
      <c r="B30">
        <f>'Data Entry'!B31</f>
        <v>6</v>
      </c>
      <c r="C30" t="str">
        <f>'Data Entry'!C31</f>
        <v>Blue</v>
      </c>
      <c r="D30">
        <f>'Data Entry'!M31</f>
        <v>5032</v>
      </c>
      <c r="E30">
        <f>'Data Entry'!N31</f>
        <v>0</v>
      </c>
      <c r="F30">
        <f>'Data Entry'!O31</f>
        <v>6397</v>
      </c>
      <c r="G30">
        <f>'Data Entry'!P31</f>
        <v>0</v>
      </c>
      <c r="H30">
        <f>'Data Entry'!Q31</f>
        <v>8850</v>
      </c>
      <c r="I30">
        <f>'Data Entry'!R31</f>
        <v>0</v>
      </c>
      <c r="J30">
        <f t="shared" si="10"/>
        <v>0</v>
      </c>
      <c r="K30">
        <f>SUMIFS('I want to cry'!C$2:C$1000,'I want to cry'!$A$2:$A$1000,$B30,'I want to cry'!$B$2:$B$1000,$C30)</f>
        <v>0</v>
      </c>
      <c r="L30">
        <f>SUMIFS('I want to cry'!D$2:D$1000,'I want to cry'!$A$2:$A$1000,$B30,'I want to cry'!$B$2:$B$1000,$C30)</f>
        <v>0</v>
      </c>
      <c r="M30">
        <f>SUMIFS('I want to cry'!E$2:E$1000,'I want to cry'!$A$2:$A$1000,$B30,'I want to cry'!$B$2:$B$1000,$C30)</f>
        <v>0</v>
      </c>
      <c r="N30">
        <f t="shared" si="0"/>
        <v>0</v>
      </c>
      <c r="O30">
        <f t="shared" si="1"/>
        <v>0</v>
      </c>
      <c r="P30">
        <f t="shared" si="2"/>
        <v>0</v>
      </c>
      <c r="Q30">
        <f>SUMIF('Pls get me a blue banner'!A$2:A$1000,D30,'Pls get me a blue banner'!L$2:L$1000)</f>
        <v>144</v>
      </c>
      <c r="R30">
        <f>SUMIF('Pls get me a blue banner'!A$2:A$1000,F30,'Pls get me a blue banner'!L$2:L$1000)</f>
        <v>6</v>
      </c>
      <c r="S30">
        <f>SUMIF('Pls get me a blue banner'!A$2:A$1000,I30,'Pls get me a blue banner'!L$2:L$1000)</f>
        <v>0</v>
      </c>
      <c r="T30" t="e">
        <f>SUMIF('I wanna go biking'!A$2:A$1000,D30,'I wanna go biking'!D$2:D$1000)</f>
        <v>#DIV/0!</v>
      </c>
      <c r="U30" t="e">
        <f>SUMIF('I wanna go biking'!A$2:A$1000,F30,'I wanna go biking'!D$2:D$1000)</f>
        <v>#DIV/0!</v>
      </c>
      <c r="V30" t="e">
        <f>SUMIF('I wanna go biking'!A$2:A$1000,H30,'I wanna go biking'!D$2:D$1000)</f>
        <v>#DIV/0!</v>
      </c>
      <c r="W30" t="e">
        <f t="shared" si="3"/>
        <v>#DIV/0!</v>
      </c>
      <c r="X30" t="e">
        <f t="shared" si="4"/>
        <v>#DIV/0!</v>
      </c>
      <c r="Y30" t="e">
        <f t="shared" si="5"/>
        <v>#DIV/0!</v>
      </c>
      <c r="Z30" t="e">
        <f t="shared" si="6"/>
        <v>#DIV/0!</v>
      </c>
      <c r="AA30" t="e">
        <f t="shared" si="7"/>
        <v>#DIV/0!</v>
      </c>
      <c r="AB30" t="e">
        <f t="shared" si="8"/>
        <v>#DIV/0!</v>
      </c>
      <c r="AC30" s="13" t="e">
        <f t="shared" si="9"/>
        <v>#DIV/0!</v>
      </c>
    </row>
    <row r="31" spans="1:29">
      <c r="A31">
        <f>'Data Entry'!A32</f>
        <v>8850</v>
      </c>
      <c r="B31">
        <f>'Data Entry'!B32</f>
        <v>6</v>
      </c>
      <c r="C31" t="str">
        <f>'Data Entry'!C32</f>
        <v>Red</v>
      </c>
      <c r="D31">
        <f>'Data Entry'!M32</f>
        <v>4976</v>
      </c>
      <c r="E31">
        <f>'Data Entry'!N32</f>
        <v>4.083</v>
      </c>
      <c r="F31">
        <f>'Data Entry'!O32</f>
        <v>1305</v>
      </c>
      <c r="G31">
        <f>'Data Entry'!P32</f>
        <v>5.001</v>
      </c>
      <c r="H31">
        <f>'Data Entry'!Q32</f>
        <v>8574</v>
      </c>
      <c r="I31">
        <f>'Data Entry'!R32</f>
        <v>0</v>
      </c>
      <c r="J31">
        <f t="shared" si="10"/>
        <v>9.084</v>
      </c>
      <c r="K31">
        <f>SUMIFS('I want to cry'!C$2:C$1000,'I want to cry'!$A$2:$A$1000,$B31,'I want to cry'!$B$2:$B$1000,$C31)</f>
        <v>4.083</v>
      </c>
      <c r="L31">
        <f>SUMIFS('I want to cry'!D$2:D$1000,'I want to cry'!$A$2:$A$1000,$B31,'I want to cry'!$B$2:$B$1000,$C31)</f>
        <v>5.001</v>
      </c>
      <c r="M31">
        <f>SUMIFS('I want to cry'!E$2:E$1000,'I want to cry'!$A$2:$A$1000,$B31,'I want to cry'!$B$2:$B$1000,$C31)</f>
        <v>7.323</v>
      </c>
      <c r="N31">
        <f t="shared" si="0"/>
        <v>1</v>
      </c>
      <c r="O31">
        <f t="shared" si="1"/>
        <v>1</v>
      </c>
      <c r="P31">
        <f t="shared" si="2"/>
        <v>0</v>
      </c>
      <c r="Q31">
        <f>SUMIF('Pls get me a blue banner'!A$2:A$1000,D31,'Pls get me a blue banner'!L$2:L$1000)</f>
        <v>61</v>
      </c>
      <c r="R31">
        <f>SUMIF('Pls get me a blue banner'!A$2:A$1000,F31,'Pls get me a blue banner'!L$2:L$1000)</f>
        <v>73</v>
      </c>
      <c r="S31">
        <f>SUMIF('Pls get me a blue banner'!A$2:A$1000,I31,'Pls get me a blue banner'!L$2:L$1000)</f>
        <v>0</v>
      </c>
      <c r="T31" t="e">
        <f>SUMIF('I wanna go biking'!A$2:A$1000,D31,'I wanna go biking'!D$2:D$1000)</f>
        <v>#DIV/0!</v>
      </c>
      <c r="U31" t="e">
        <f>SUMIF('I wanna go biking'!A$2:A$1000,F31,'I wanna go biking'!D$2:D$1000)</f>
        <v>#DIV/0!</v>
      </c>
      <c r="V31" t="e">
        <f>SUMIF('I wanna go biking'!A$2:A$1000,H31,'I wanna go biking'!D$2:D$1000)</f>
        <v>#DIV/0!</v>
      </c>
      <c r="W31" t="e">
        <f t="shared" si="3"/>
        <v>#DIV/0!</v>
      </c>
      <c r="X31" t="e">
        <f t="shared" si="4"/>
        <v>#DIV/0!</v>
      </c>
      <c r="Y31" t="e">
        <f t="shared" si="5"/>
        <v>#DIV/0!</v>
      </c>
      <c r="Z31" t="e">
        <f t="shared" si="6"/>
        <v>#DIV/0!</v>
      </c>
      <c r="AA31" t="e">
        <f t="shared" si="7"/>
        <v>#DIV/0!</v>
      </c>
      <c r="AB31" t="e">
        <f t="shared" si="8"/>
        <v>#DIV/0!</v>
      </c>
      <c r="AC31" s="13" t="e">
        <f t="shared" si="9"/>
        <v>#DIV/0!</v>
      </c>
    </row>
    <row r="32" spans="1:29">
      <c r="A32">
        <f>'Data Entry'!A33</f>
        <v>8574</v>
      </c>
      <c r="B32">
        <f>'Data Entry'!B33</f>
        <v>6</v>
      </c>
      <c r="C32" t="str">
        <f>'Data Entry'!C33</f>
        <v>Blue</v>
      </c>
      <c r="D32">
        <f>'Data Entry'!M33</f>
        <v>8850</v>
      </c>
      <c r="E32">
        <f>'Data Entry'!N33</f>
        <v>0</v>
      </c>
      <c r="F32">
        <f>'Data Entry'!O33</f>
        <v>6397</v>
      </c>
      <c r="G32">
        <f>'Data Entry'!P33</f>
        <v>0</v>
      </c>
      <c r="H32">
        <f>'Data Entry'!Q33</f>
        <v>5032</v>
      </c>
      <c r="I32">
        <f>'Data Entry'!R33</f>
        <v>0</v>
      </c>
      <c r="J32">
        <f t="shared" si="10"/>
        <v>0</v>
      </c>
      <c r="K32">
        <f>SUMIFS('I want to cry'!C$2:C$1000,'I want to cry'!$A$2:$A$1000,$B32,'I want to cry'!$B$2:$B$1000,$C32)</f>
        <v>0</v>
      </c>
      <c r="L32">
        <f>SUMIFS('I want to cry'!D$2:D$1000,'I want to cry'!$A$2:$A$1000,$B32,'I want to cry'!$B$2:$B$1000,$C32)</f>
        <v>0</v>
      </c>
      <c r="M32">
        <f>SUMIFS('I want to cry'!E$2:E$1000,'I want to cry'!$A$2:$A$1000,$B32,'I want to cry'!$B$2:$B$1000,$C32)</f>
        <v>0</v>
      </c>
      <c r="N32">
        <f t="shared" si="0"/>
        <v>0</v>
      </c>
      <c r="O32">
        <f t="shared" si="1"/>
        <v>0</v>
      </c>
      <c r="P32">
        <f t="shared" si="2"/>
        <v>0</v>
      </c>
      <c r="Q32">
        <f>SUMIF('Pls get me a blue banner'!A$2:A$1000,D32,'Pls get me a blue banner'!L$2:L$1000)</f>
        <v>1</v>
      </c>
      <c r="R32">
        <f>SUMIF('Pls get me a blue banner'!A$2:A$1000,F32,'Pls get me a blue banner'!L$2:L$1000)</f>
        <v>6</v>
      </c>
      <c r="S32">
        <f>SUMIF('Pls get me a blue banner'!A$2:A$1000,I32,'Pls get me a blue banner'!L$2:L$1000)</f>
        <v>0</v>
      </c>
      <c r="T32" t="e">
        <f>SUMIF('I wanna go biking'!A$2:A$1000,D32,'I wanna go biking'!D$2:D$1000)</f>
        <v>#DIV/0!</v>
      </c>
      <c r="U32" t="e">
        <f>SUMIF('I wanna go biking'!A$2:A$1000,F32,'I wanna go biking'!D$2:D$1000)</f>
        <v>#DIV/0!</v>
      </c>
      <c r="V32" t="e">
        <f>SUMIF('I wanna go biking'!A$2:A$1000,H32,'I wanna go biking'!D$2:D$1000)</f>
        <v>#DIV/0!</v>
      </c>
      <c r="W32" t="e">
        <f t="shared" si="3"/>
        <v>#DIV/0!</v>
      </c>
      <c r="X32" t="e">
        <f t="shared" si="4"/>
        <v>#DIV/0!</v>
      </c>
      <c r="Y32" t="e">
        <f t="shared" si="5"/>
        <v>#DIV/0!</v>
      </c>
      <c r="Z32" t="e">
        <f t="shared" si="6"/>
        <v>#DIV/0!</v>
      </c>
      <c r="AA32" t="e">
        <f t="shared" si="7"/>
        <v>#DIV/0!</v>
      </c>
      <c r="AB32" t="e">
        <f t="shared" si="8"/>
        <v>#DIV/0!</v>
      </c>
      <c r="AC32" s="13" t="e">
        <f t="shared" si="9"/>
        <v>#DIV/0!</v>
      </c>
    </row>
    <row r="33" spans="1:29">
      <c r="A33">
        <f>'Data Entry'!A34</f>
        <v>5032</v>
      </c>
      <c r="B33">
        <f>'Data Entry'!B34</f>
        <v>6</v>
      </c>
      <c r="C33" t="str">
        <f>'Data Entry'!C34</f>
        <v>Red</v>
      </c>
      <c r="D33">
        <f>'Data Entry'!M34</f>
        <v>4976</v>
      </c>
      <c r="E33">
        <f>'Data Entry'!N34</f>
        <v>0</v>
      </c>
      <c r="F33">
        <f>'Data Entry'!O34</f>
        <v>1305</v>
      </c>
      <c r="G33">
        <f>'Data Entry'!P34</f>
        <v>0</v>
      </c>
      <c r="H33">
        <f>'Data Entry'!Q34</f>
        <v>8574</v>
      </c>
      <c r="I33">
        <f>'Data Entry'!R34</f>
        <v>0</v>
      </c>
      <c r="J33">
        <f t="shared" si="10"/>
        <v>0</v>
      </c>
      <c r="K33">
        <f>SUMIFS('I want to cry'!C$2:C$1000,'I want to cry'!$A$2:$A$1000,$B33,'I want to cry'!$B$2:$B$1000,$C33)</f>
        <v>4.083</v>
      </c>
      <c r="L33">
        <f>SUMIFS('I want to cry'!D$2:D$1000,'I want to cry'!$A$2:$A$1000,$B33,'I want to cry'!$B$2:$B$1000,$C33)</f>
        <v>5.001</v>
      </c>
      <c r="M33">
        <f>SUMIFS('I want to cry'!E$2:E$1000,'I want to cry'!$A$2:$A$1000,$B33,'I want to cry'!$B$2:$B$1000,$C33)</f>
        <v>7.323</v>
      </c>
      <c r="N33">
        <f t="shared" si="0"/>
        <v>0</v>
      </c>
      <c r="O33">
        <f t="shared" si="1"/>
        <v>0</v>
      </c>
      <c r="P33">
        <f t="shared" si="2"/>
        <v>0</v>
      </c>
      <c r="Q33">
        <f>SUMIF('Pls get me a blue banner'!A$2:A$1000,D33,'Pls get me a blue banner'!L$2:L$1000)</f>
        <v>61</v>
      </c>
      <c r="R33">
        <f>SUMIF('Pls get me a blue banner'!A$2:A$1000,F33,'Pls get me a blue banner'!L$2:L$1000)</f>
        <v>73</v>
      </c>
      <c r="S33">
        <f>SUMIF('Pls get me a blue banner'!A$2:A$1000,I33,'Pls get me a blue banner'!L$2:L$1000)</f>
        <v>0</v>
      </c>
      <c r="T33" t="e">
        <f>SUMIF('I wanna go biking'!A$2:A$1000,D33,'I wanna go biking'!D$2:D$1000)</f>
        <v>#DIV/0!</v>
      </c>
      <c r="U33" t="e">
        <f>SUMIF('I wanna go biking'!A$2:A$1000,F33,'I wanna go biking'!D$2:D$1000)</f>
        <v>#DIV/0!</v>
      </c>
      <c r="V33" t="e">
        <f>SUMIF('I wanna go biking'!A$2:A$1000,H33,'I wanna go biking'!D$2:D$1000)</f>
        <v>#DIV/0!</v>
      </c>
      <c r="W33" t="e">
        <f t="shared" si="3"/>
        <v>#DIV/0!</v>
      </c>
      <c r="X33" t="e">
        <f t="shared" si="4"/>
        <v>#DIV/0!</v>
      </c>
      <c r="Y33" t="e">
        <f t="shared" si="5"/>
        <v>#DIV/0!</v>
      </c>
      <c r="Z33" t="e">
        <f t="shared" si="6"/>
        <v>#DIV/0!</v>
      </c>
      <c r="AA33" t="e">
        <f t="shared" si="7"/>
        <v>#DIV/0!</v>
      </c>
      <c r="AB33" t="e">
        <f t="shared" si="8"/>
        <v>#DIV/0!</v>
      </c>
      <c r="AC33" s="13" t="e">
        <f t="shared" si="9"/>
        <v>#DIV/0!</v>
      </c>
    </row>
    <row r="34" spans="1:29">
      <c r="A34">
        <f>'Data Entry'!A35</f>
        <v>1305</v>
      </c>
      <c r="B34">
        <f>'Data Entry'!B35</f>
        <v>6</v>
      </c>
      <c r="C34" t="str">
        <f>'Data Entry'!C35</f>
        <v>Blue</v>
      </c>
      <c r="D34">
        <f>'Data Entry'!M35</f>
        <v>5032</v>
      </c>
      <c r="E34">
        <f>'Data Entry'!N35</f>
        <v>0</v>
      </c>
      <c r="F34">
        <f>'Data Entry'!O35</f>
        <v>6397</v>
      </c>
      <c r="G34">
        <f>'Data Entry'!P35</f>
        <v>0</v>
      </c>
      <c r="H34">
        <f>'Data Entry'!Q35</f>
        <v>8850</v>
      </c>
      <c r="I34">
        <f>'Data Entry'!R35</f>
        <v>0</v>
      </c>
      <c r="J34">
        <f t="shared" si="10"/>
        <v>0</v>
      </c>
      <c r="K34">
        <f>SUMIFS('I want to cry'!C$2:C$1000,'I want to cry'!$A$2:$A$1000,$B34,'I want to cry'!$B$2:$B$1000,$C34)</f>
        <v>0</v>
      </c>
      <c r="L34">
        <f>SUMIFS('I want to cry'!D$2:D$1000,'I want to cry'!$A$2:$A$1000,$B34,'I want to cry'!$B$2:$B$1000,$C34)</f>
        <v>0</v>
      </c>
      <c r="M34">
        <f>SUMIFS('I want to cry'!E$2:E$1000,'I want to cry'!$A$2:$A$1000,$B34,'I want to cry'!$B$2:$B$1000,$C34)</f>
        <v>0</v>
      </c>
      <c r="N34">
        <f t="shared" si="0"/>
        <v>0</v>
      </c>
      <c r="O34">
        <f t="shared" si="1"/>
        <v>0</v>
      </c>
      <c r="P34">
        <f t="shared" si="2"/>
        <v>0</v>
      </c>
      <c r="Q34">
        <f>SUMIF('Pls get me a blue banner'!A$2:A$1000,D34,'Pls get me a blue banner'!L$2:L$1000)</f>
        <v>144</v>
      </c>
      <c r="R34">
        <f>SUMIF('Pls get me a blue banner'!A$2:A$1000,F34,'Pls get me a blue banner'!L$2:L$1000)</f>
        <v>6</v>
      </c>
      <c r="S34">
        <f>SUMIF('Pls get me a blue banner'!A$2:A$1000,I34,'Pls get me a blue banner'!L$2:L$1000)</f>
        <v>0</v>
      </c>
      <c r="T34" t="e">
        <f>SUMIF('I wanna go biking'!A$2:A$1000,D34,'I wanna go biking'!D$2:D$1000)</f>
        <v>#DIV/0!</v>
      </c>
      <c r="U34" t="e">
        <f>SUMIF('I wanna go biking'!A$2:A$1000,F34,'I wanna go biking'!D$2:D$1000)</f>
        <v>#DIV/0!</v>
      </c>
      <c r="V34" t="e">
        <f>SUMIF('I wanna go biking'!A$2:A$1000,H34,'I wanna go biking'!D$2:D$1000)</f>
        <v>#DIV/0!</v>
      </c>
      <c r="W34" t="e">
        <f t="shared" si="3"/>
        <v>#DIV/0!</v>
      </c>
      <c r="X34" t="e">
        <f t="shared" si="4"/>
        <v>#DIV/0!</v>
      </c>
      <c r="Y34" t="e">
        <f t="shared" si="5"/>
        <v>#DIV/0!</v>
      </c>
      <c r="Z34" t="e">
        <f t="shared" si="6"/>
        <v>#DIV/0!</v>
      </c>
      <c r="AA34" t="e">
        <f t="shared" si="7"/>
        <v>#DIV/0!</v>
      </c>
      <c r="AB34" t="e">
        <f t="shared" si="8"/>
        <v>#DIV/0!</v>
      </c>
      <c r="AC34" s="13" t="e">
        <f t="shared" si="9"/>
        <v>#DIV/0!</v>
      </c>
    </row>
    <row r="35" spans="1:29">
      <c r="A35">
        <f>'Data Entry'!A36</f>
        <v>1374</v>
      </c>
      <c r="B35">
        <f>'Data Entry'!B36</f>
        <v>7</v>
      </c>
      <c r="C35" t="str">
        <f>'Data Entry'!C36</f>
        <v>Blue</v>
      </c>
      <c r="D35">
        <f>'Data Entry'!M36</f>
        <v>7757</v>
      </c>
      <c r="E35">
        <f>'Data Entry'!N36</f>
        <v>2.788</v>
      </c>
      <c r="F35">
        <f>'Data Entry'!O36</f>
        <v>5031</v>
      </c>
      <c r="G35">
        <f>'Data Entry'!P36</f>
        <v>0</v>
      </c>
      <c r="H35">
        <f>'Data Entry'!Q36</f>
        <v>8731</v>
      </c>
      <c r="I35">
        <f>'Data Entry'!R36</f>
        <v>1.022</v>
      </c>
      <c r="J35">
        <f t="shared" si="10"/>
        <v>3.81</v>
      </c>
      <c r="K35">
        <f>SUMIFS('I want to cry'!C$2:C$1000,'I want to cry'!$A$2:$A$1000,$B35,'I want to cry'!$B$2:$B$1000,$C35)</f>
        <v>21.514</v>
      </c>
      <c r="L35">
        <f>SUMIFS('I want to cry'!D$2:D$1000,'I want to cry'!$A$2:$A$1000,$B35,'I want to cry'!$B$2:$B$1000,$C35)</f>
        <v>33.556</v>
      </c>
      <c r="M35">
        <f>SUMIFS('I want to cry'!E$2:E$1000,'I want to cry'!$A$2:$A$1000,$B35,'I want to cry'!$B$2:$B$1000,$C35)</f>
        <v>6.178</v>
      </c>
      <c r="N35">
        <f t="shared" si="0"/>
        <v>0.129590034396207</v>
      </c>
      <c r="O35">
        <f t="shared" si="1"/>
        <v>0</v>
      </c>
      <c r="P35">
        <f t="shared" si="2"/>
        <v>0</v>
      </c>
      <c r="Q35">
        <f>SUMIF('Pls get me a blue banner'!A$2:A$1000,D35,'Pls get me a blue banner'!L$2:L$1000)</f>
        <v>8</v>
      </c>
      <c r="R35">
        <f>SUMIF('Pls get me a blue banner'!A$2:A$1000,F35,'Pls get me a blue banner'!L$2:L$1000)</f>
        <v>13</v>
      </c>
      <c r="S35">
        <f>SUMIF('Pls get me a blue banner'!A$2:A$1000,I35,'Pls get me a blue banner'!L$2:L$1000)</f>
        <v>0</v>
      </c>
      <c r="T35" t="e">
        <f>SUMIF('I wanna go biking'!A$2:A$1000,D35,'I wanna go biking'!D$2:D$1000)</f>
        <v>#DIV/0!</v>
      </c>
      <c r="U35" t="e">
        <f>SUMIF('I wanna go biking'!A$2:A$1000,F35,'I wanna go biking'!D$2:D$1000)</f>
        <v>#DIV/0!</v>
      </c>
      <c r="V35" t="e">
        <f>SUMIF('I wanna go biking'!A$2:A$1000,H35,'I wanna go biking'!D$2:D$1000)</f>
        <v>#DIV/0!</v>
      </c>
      <c r="W35" t="e">
        <f t="shared" si="3"/>
        <v>#DIV/0!</v>
      </c>
      <c r="X35" t="e">
        <f t="shared" si="4"/>
        <v>#DIV/0!</v>
      </c>
      <c r="Y35" t="e">
        <f t="shared" si="5"/>
        <v>#DIV/0!</v>
      </c>
      <c r="Z35" t="e">
        <f t="shared" si="6"/>
        <v>#DIV/0!</v>
      </c>
      <c r="AA35" t="e">
        <f t="shared" si="7"/>
        <v>#DIV/0!</v>
      </c>
      <c r="AB35" t="e">
        <f t="shared" si="8"/>
        <v>#DIV/0!</v>
      </c>
      <c r="AC35" s="13" t="e">
        <f t="shared" si="9"/>
        <v>#DIV/0!</v>
      </c>
    </row>
    <row r="36" spans="1:29">
      <c r="A36">
        <f>'Data Entry'!A37</f>
        <v>1246</v>
      </c>
      <c r="B36">
        <f>'Data Entry'!B37</f>
        <v>7</v>
      </c>
      <c r="C36" t="str">
        <f>'Data Entry'!C37</f>
        <v>Blue</v>
      </c>
      <c r="D36">
        <f>'Data Entry'!M37</f>
        <v>7757</v>
      </c>
      <c r="E36">
        <f>'Data Entry'!N37</f>
        <v>7.969</v>
      </c>
      <c r="F36">
        <f>'Data Entry'!O37</f>
        <v>5031</v>
      </c>
      <c r="G36">
        <f>'Data Entry'!P37</f>
        <v>16.778</v>
      </c>
      <c r="H36">
        <f>'Data Entry'!Q37</f>
        <v>8731</v>
      </c>
      <c r="I36">
        <f>'Data Entry'!R37</f>
        <v>2.067</v>
      </c>
      <c r="J36">
        <f t="shared" si="10"/>
        <v>26.814</v>
      </c>
      <c r="K36">
        <f>SUMIFS('I want to cry'!C$2:C$1000,'I want to cry'!$A$2:$A$1000,$B36,'I want to cry'!$B$2:$B$1000,$C36)</f>
        <v>21.514</v>
      </c>
      <c r="L36">
        <f>SUMIFS('I want to cry'!D$2:D$1000,'I want to cry'!$A$2:$A$1000,$B36,'I want to cry'!$B$2:$B$1000,$C36)</f>
        <v>33.556</v>
      </c>
      <c r="M36">
        <f>SUMIFS('I want to cry'!E$2:E$1000,'I want to cry'!$A$2:$A$1000,$B36,'I want to cry'!$B$2:$B$1000,$C36)</f>
        <v>6.178</v>
      </c>
      <c r="N36">
        <f t="shared" si="0"/>
        <v>0.370409965603793</v>
      </c>
      <c r="O36">
        <f t="shared" si="1"/>
        <v>0.5</v>
      </c>
      <c r="P36">
        <f t="shared" si="2"/>
        <v>0</v>
      </c>
      <c r="Q36">
        <f>SUMIF('Pls get me a blue banner'!A$2:A$1000,D36,'Pls get me a blue banner'!L$2:L$1000)</f>
        <v>8</v>
      </c>
      <c r="R36">
        <f>SUMIF('Pls get me a blue banner'!A$2:A$1000,F36,'Pls get me a blue banner'!L$2:L$1000)</f>
        <v>13</v>
      </c>
      <c r="S36">
        <f>SUMIF('Pls get me a blue banner'!A$2:A$1000,I36,'Pls get me a blue banner'!L$2:L$1000)</f>
        <v>0</v>
      </c>
      <c r="T36" t="e">
        <f>SUMIF('I wanna go biking'!A$2:A$1000,D36,'I wanna go biking'!D$2:D$1000)</f>
        <v>#DIV/0!</v>
      </c>
      <c r="U36" t="e">
        <f>SUMIF('I wanna go biking'!A$2:A$1000,F36,'I wanna go biking'!D$2:D$1000)</f>
        <v>#DIV/0!</v>
      </c>
      <c r="V36" t="e">
        <f>SUMIF('I wanna go biking'!A$2:A$1000,H36,'I wanna go biking'!D$2:D$1000)</f>
        <v>#DIV/0!</v>
      </c>
      <c r="W36" t="e">
        <f t="shared" si="3"/>
        <v>#DIV/0!</v>
      </c>
      <c r="X36" t="e">
        <f t="shared" si="4"/>
        <v>#DIV/0!</v>
      </c>
      <c r="Y36" t="e">
        <f t="shared" si="5"/>
        <v>#DIV/0!</v>
      </c>
      <c r="Z36" t="e">
        <f t="shared" si="6"/>
        <v>#DIV/0!</v>
      </c>
      <c r="AA36" t="e">
        <f t="shared" si="7"/>
        <v>#DIV/0!</v>
      </c>
      <c r="AB36" t="e">
        <f t="shared" si="8"/>
        <v>#DIV/0!</v>
      </c>
      <c r="AC36" s="13" t="e">
        <f t="shared" si="9"/>
        <v>#DIV/0!</v>
      </c>
    </row>
    <row r="37" spans="1:29">
      <c r="A37">
        <f>'Data Entry'!A38</f>
        <v>3543</v>
      </c>
      <c r="B37">
        <f>'Data Entry'!B38</f>
        <v>7</v>
      </c>
      <c r="C37" t="str">
        <f>'Data Entry'!C38</f>
        <v>Blue</v>
      </c>
      <c r="D37">
        <f>'Data Entry'!M38</f>
        <v>7757</v>
      </c>
      <c r="E37">
        <f>'Data Entry'!N38</f>
        <v>0</v>
      </c>
      <c r="F37">
        <f>'Data Entry'!O38</f>
        <v>5031</v>
      </c>
      <c r="G37">
        <f>'Data Entry'!P38</f>
        <v>0</v>
      </c>
      <c r="H37">
        <f>'Data Entry'!Q38</f>
        <v>8731</v>
      </c>
      <c r="I37">
        <f>'Data Entry'!R38</f>
        <v>0</v>
      </c>
      <c r="J37">
        <f t="shared" si="10"/>
        <v>0</v>
      </c>
      <c r="K37">
        <f>SUMIFS('I want to cry'!C$2:C$1000,'I want to cry'!$A$2:$A$1000,$B37,'I want to cry'!$B$2:$B$1000,$C37)</f>
        <v>21.514</v>
      </c>
      <c r="L37">
        <f>SUMIFS('I want to cry'!D$2:D$1000,'I want to cry'!$A$2:$A$1000,$B37,'I want to cry'!$B$2:$B$1000,$C37)</f>
        <v>33.556</v>
      </c>
      <c r="M37">
        <f>SUMIFS('I want to cry'!E$2:E$1000,'I want to cry'!$A$2:$A$1000,$B37,'I want to cry'!$B$2:$B$1000,$C37)</f>
        <v>6.178</v>
      </c>
      <c r="N37">
        <f t="shared" si="0"/>
        <v>0</v>
      </c>
      <c r="O37">
        <f t="shared" si="1"/>
        <v>0</v>
      </c>
      <c r="P37">
        <f t="shared" si="2"/>
        <v>0</v>
      </c>
      <c r="Q37">
        <f>SUMIF('Pls get me a blue banner'!A$2:A$1000,D37,'Pls get me a blue banner'!L$2:L$1000)</f>
        <v>8</v>
      </c>
      <c r="R37">
        <f>SUMIF('Pls get me a blue banner'!A$2:A$1000,F37,'Pls get me a blue banner'!L$2:L$1000)</f>
        <v>13</v>
      </c>
      <c r="S37">
        <f>SUMIF('Pls get me a blue banner'!A$2:A$1000,I37,'Pls get me a blue banner'!L$2:L$1000)</f>
        <v>0</v>
      </c>
      <c r="T37" t="e">
        <f>SUMIF('I wanna go biking'!A$2:A$1000,D37,'I wanna go biking'!D$2:D$1000)</f>
        <v>#DIV/0!</v>
      </c>
      <c r="U37" t="e">
        <f>SUMIF('I wanna go biking'!A$2:A$1000,F37,'I wanna go biking'!D$2:D$1000)</f>
        <v>#DIV/0!</v>
      </c>
      <c r="V37" t="e">
        <f>SUMIF('I wanna go biking'!A$2:A$1000,H37,'I wanna go biking'!D$2:D$1000)</f>
        <v>#DIV/0!</v>
      </c>
      <c r="W37" t="e">
        <f t="shared" si="3"/>
        <v>#DIV/0!</v>
      </c>
      <c r="X37" t="e">
        <f t="shared" si="4"/>
        <v>#DIV/0!</v>
      </c>
      <c r="Y37" t="e">
        <f t="shared" si="5"/>
        <v>#DIV/0!</v>
      </c>
      <c r="Z37" t="e">
        <f t="shared" si="6"/>
        <v>#DIV/0!</v>
      </c>
      <c r="AA37" t="e">
        <f t="shared" si="7"/>
        <v>#DIV/0!</v>
      </c>
      <c r="AB37" t="e">
        <f t="shared" si="8"/>
        <v>#DIV/0!</v>
      </c>
      <c r="AC37" s="13" t="e">
        <f t="shared" si="9"/>
        <v>#DIV/0!</v>
      </c>
    </row>
    <row r="38" spans="1:29">
      <c r="A38">
        <f>'Data Entry'!A39</f>
        <v>7757</v>
      </c>
      <c r="B38">
        <f>'Data Entry'!B39</f>
        <v>7</v>
      </c>
      <c r="C38" t="str">
        <f>'Data Entry'!C39</f>
        <v>Red</v>
      </c>
      <c r="D38">
        <f>'Data Entry'!M39</f>
        <v>1246</v>
      </c>
      <c r="E38">
        <f>'Data Entry'!N39</f>
        <v>2.123</v>
      </c>
      <c r="F38">
        <f>'Data Entry'!O39</f>
        <v>1374</v>
      </c>
      <c r="G38">
        <f>'Data Entry'!P39</f>
        <v>2.301</v>
      </c>
      <c r="H38">
        <f>'Data Entry'!Q39</f>
        <v>3543</v>
      </c>
      <c r="I38">
        <f>'Data Entry'!R39</f>
        <v>0</v>
      </c>
      <c r="J38">
        <f t="shared" si="10"/>
        <v>4.424</v>
      </c>
      <c r="K38">
        <f>SUMIFS('I want to cry'!C$2:C$1000,'I want to cry'!$A$2:$A$1000,$B38,'I want to cry'!$B$2:$B$1000,$C38)</f>
        <v>4.512</v>
      </c>
      <c r="L38">
        <f>SUMIFS('I want to cry'!D$2:D$1000,'I want to cry'!$A$2:$A$1000,$B38,'I want to cry'!$B$2:$B$1000,$C38)</f>
        <v>9</v>
      </c>
      <c r="M38">
        <f>SUMIFS('I want to cry'!E$2:E$1000,'I want to cry'!$A$2:$A$1000,$B38,'I want to cry'!$B$2:$B$1000,$C38)</f>
        <v>0</v>
      </c>
      <c r="N38">
        <f t="shared" si="0"/>
        <v>0</v>
      </c>
      <c r="O38">
        <f t="shared" si="1"/>
        <v>0</v>
      </c>
      <c r="P38">
        <f t="shared" si="2"/>
        <v>0</v>
      </c>
      <c r="Q38">
        <f>SUMIF('Pls get me a blue banner'!A$2:A$1000,D38,'Pls get me a blue banner'!L$2:L$1000)</f>
        <v>1</v>
      </c>
      <c r="R38">
        <f>SUMIF('Pls get me a blue banner'!A$2:A$1000,F38,'Pls get me a blue banner'!L$2:L$1000)</f>
        <v>7</v>
      </c>
      <c r="S38">
        <f>SUMIF('Pls get me a blue banner'!A$2:A$1000,I38,'Pls get me a blue banner'!L$2:L$1000)</f>
        <v>0</v>
      </c>
      <c r="T38" t="e">
        <f>SUMIF('I wanna go biking'!A$2:A$1000,D38,'I wanna go biking'!D$2:D$1000)</f>
        <v>#DIV/0!</v>
      </c>
      <c r="U38" t="e">
        <f>SUMIF('I wanna go biking'!A$2:A$1000,F38,'I wanna go biking'!D$2:D$1000)</f>
        <v>#DIV/0!</v>
      </c>
      <c r="V38" t="e">
        <f>SUMIF('I wanna go biking'!A$2:A$1000,H38,'I wanna go biking'!D$2:D$1000)</f>
        <v>#DIV/0!</v>
      </c>
      <c r="W38" t="e">
        <f t="shared" si="3"/>
        <v>#DIV/0!</v>
      </c>
      <c r="X38" t="e">
        <f t="shared" si="4"/>
        <v>#DIV/0!</v>
      </c>
      <c r="Y38" t="e">
        <f t="shared" si="5"/>
        <v>#DIV/0!</v>
      </c>
      <c r="Z38" t="e">
        <f t="shared" si="6"/>
        <v>#DIV/0!</v>
      </c>
      <c r="AA38" t="e">
        <f t="shared" si="7"/>
        <v>#DIV/0!</v>
      </c>
      <c r="AB38" t="e">
        <f t="shared" si="8"/>
        <v>#DIV/0!</v>
      </c>
      <c r="AC38" s="13" t="e">
        <f t="shared" si="9"/>
        <v>#DIV/0!</v>
      </c>
    </row>
    <row r="39" spans="1:29">
      <c r="A39">
        <f>'Data Entry'!A40</f>
        <v>5031</v>
      </c>
      <c r="B39">
        <f>'Data Entry'!B40</f>
        <v>7</v>
      </c>
      <c r="C39" t="str">
        <f>'Data Entry'!C40</f>
        <v>Red</v>
      </c>
      <c r="D39">
        <f>'Data Entry'!M40</f>
        <v>1246</v>
      </c>
      <c r="E39">
        <f>'Data Entry'!N40</f>
        <v>0.133</v>
      </c>
      <c r="F39">
        <f>'Data Entry'!O40</f>
        <v>1374</v>
      </c>
      <c r="G39">
        <f>'Data Entry'!P40</f>
        <v>2.199</v>
      </c>
      <c r="H39">
        <f>'Data Entry'!Q40</f>
        <v>3543</v>
      </c>
      <c r="I39">
        <f>'Data Entry'!R40</f>
        <v>0</v>
      </c>
      <c r="J39">
        <f t="shared" si="10"/>
        <v>2.332</v>
      </c>
      <c r="K39">
        <f>SUMIFS('I want to cry'!C$2:C$1000,'I want to cry'!$A$2:$A$1000,$B39,'I want to cry'!$B$2:$B$1000,$C39)</f>
        <v>4.512</v>
      </c>
      <c r="L39">
        <f>SUMIFS('I want to cry'!D$2:D$1000,'I want to cry'!$A$2:$A$1000,$B39,'I want to cry'!$B$2:$B$1000,$C39)</f>
        <v>9</v>
      </c>
      <c r="M39">
        <f>SUMIFS('I want to cry'!E$2:E$1000,'I want to cry'!$A$2:$A$1000,$B39,'I want to cry'!$B$2:$B$1000,$C39)</f>
        <v>0</v>
      </c>
      <c r="N39">
        <f t="shared" si="0"/>
        <v>0</v>
      </c>
      <c r="O39">
        <f t="shared" si="1"/>
        <v>0</v>
      </c>
      <c r="P39">
        <f t="shared" si="2"/>
        <v>0</v>
      </c>
      <c r="Q39">
        <f>SUMIF('Pls get me a blue banner'!A$2:A$1000,D39,'Pls get me a blue banner'!L$2:L$1000)</f>
        <v>1</v>
      </c>
      <c r="R39">
        <f>SUMIF('Pls get me a blue banner'!A$2:A$1000,F39,'Pls get me a blue banner'!L$2:L$1000)</f>
        <v>7</v>
      </c>
      <c r="S39">
        <f>SUMIF('Pls get me a blue banner'!A$2:A$1000,I39,'Pls get me a blue banner'!L$2:L$1000)</f>
        <v>0</v>
      </c>
      <c r="T39" t="e">
        <f>SUMIF('I wanna go biking'!A$2:A$1000,D39,'I wanna go biking'!D$2:D$1000)</f>
        <v>#DIV/0!</v>
      </c>
      <c r="U39" t="e">
        <f>SUMIF('I wanna go biking'!A$2:A$1000,F39,'I wanna go biking'!D$2:D$1000)</f>
        <v>#DIV/0!</v>
      </c>
      <c r="V39" t="e">
        <f>SUMIF('I wanna go biking'!A$2:A$1000,H39,'I wanna go biking'!D$2:D$1000)</f>
        <v>#DIV/0!</v>
      </c>
      <c r="W39" t="e">
        <f t="shared" si="3"/>
        <v>#DIV/0!</v>
      </c>
      <c r="X39" t="e">
        <f t="shared" si="4"/>
        <v>#DIV/0!</v>
      </c>
      <c r="Y39" t="e">
        <f t="shared" si="5"/>
        <v>#DIV/0!</v>
      </c>
      <c r="Z39" t="e">
        <f t="shared" si="6"/>
        <v>#DIV/0!</v>
      </c>
      <c r="AA39" t="e">
        <f t="shared" si="7"/>
        <v>#DIV/0!</v>
      </c>
      <c r="AB39" t="e">
        <f t="shared" si="8"/>
        <v>#DIV/0!</v>
      </c>
      <c r="AC39" s="13" t="e">
        <f t="shared" si="9"/>
        <v>#DIV/0!</v>
      </c>
    </row>
    <row r="40" spans="1:29">
      <c r="A40">
        <f>'Data Entry'!A41</f>
        <v>1374</v>
      </c>
      <c r="B40">
        <f>'Data Entry'!B41</f>
        <v>7</v>
      </c>
      <c r="C40" t="str">
        <f>'Data Entry'!C41</f>
        <v>Blue</v>
      </c>
      <c r="D40">
        <f>'Data Entry'!M41</f>
        <v>7757</v>
      </c>
      <c r="E40">
        <f>'Data Entry'!N41</f>
        <v>2.788</v>
      </c>
      <c r="F40">
        <f>'Data Entry'!O41</f>
        <v>5031</v>
      </c>
      <c r="G40">
        <f>'Data Entry'!P41</f>
        <v>0</v>
      </c>
      <c r="H40">
        <f>'Data Entry'!Q41</f>
        <v>8731</v>
      </c>
      <c r="I40">
        <f>'Data Entry'!R41</f>
        <v>1.022</v>
      </c>
      <c r="J40">
        <f t="shared" si="10"/>
        <v>3.81</v>
      </c>
      <c r="K40">
        <f>SUMIFS('I want to cry'!C$2:C$1000,'I want to cry'!$A$2:$A$1000,$B40,'I want to cry'!$B$2:$B$1000,$C40)</f>
        <v>21.514</v>
      </c>
      <c r="L40">
        <f>SUMIFS('I want to cry'!D$2:D$1000,'I want to cry'!$A$2:$A$1000,$B40,'I want to cry'!$B$2:$B$1000,$C40)</f>
        <v>33.556</v>
      </c>
      <c r="M40">
        <f>SUMIFS('I want to cry'!E$2:E$1000,'I want to cry'!$A$2:$A$1000,$B40,'I want to cry'!$B$2:$B$1000,$C40)</f>
        <v>6.178</v>
      </c>
      <c r="N40">
        <f t="shared" si="0"/>
        <v>0.129590034396207</v>
      </c>
      <c r="O40">
        <f t="shared" si="1"/>
        <v>0</v>
      </c>
      <c r="P40">
        <f t="shared" si="2"/>
        <v>0</v>
      </c>
      <c r="Q40">
        <f>SUMIF('Pls get me a blue banner'!A$2:A$1000,D40,'Pls get me a blue banner'!L$2:L$1000)</f>
        <v>8</v>
      </c>
      <c r="R40">
        <f>SUMIF('Pls get me a blue banner'!A$2:A$1000,F40,'Pls get me a blue banner'!L$2:L$1000)</f>
        <v>13</v>
      </c>
      <c r="S40">
        <f>SUMIF('Pls get me a blue banner'!A$2:A$1000,I40,'Pls get me a blue banner'!L$2:L$1000)</f>
        <v>0</v>
      </c>
      <c r="T40" t="e">
        <f>SUMIF('I wanna go biking'!A$2:A$1000,D40,'I wanna go biking'!D$2:D$1000)</f>
        <v>#DIV/0!</v>
      </c>
      <c r="U40" t="e">
        <f>SUMIF('I wanna go biking'!A$2:A$1000,F40,'I wanna go biking'!D$2:D$1000)</f>
        <v>#DIV/0!</v>
      </c>
      <c r="V40" t="e">
        <f>SUMIF('I wanna go biking'!A$2:A$1000,H40,'I wanna go biking'!D$2:D$1000)</f>
        <v>#DIV/0!</v>
      </c>
      <c r="W40" t="e">
        <f t="shared" si="3"/>
        <v>#DIV/0!</v>
      </c>
      <c r="X40" t="e">
        <f t="shared" si="4"/>
        <v>#DIV/0!</v>
      </c>
      <c r="Y40" t="e">
        <f t="shared" si="5"/>
        <v>#DIV/0!</v>
      </c>
      <c r="Z40" t="e">
        <f t="shared" si="6"/>
        <v>#DIV/0!</v>
      </c>
      <c r="AA40" t="e">
        <f t="shared" si="7"/>
        <v>#DIV/0!</v>
      </c>
      <c r="AB40" t="e">
        <f t="shared" si="8"/>
        <v>#DIV/0!</v>
      </c>
      <c r="AC40" s="13" t="e">
        <f t="shared" si="9"/>
        <v>#DIV/0!</v>
      </c>
    </row>
    <row r="41" spans="1:29">
      <c r="A41">
        <f>'Data Entry'!A42</f>
        <v>1246</v>
      </c>
      <c r="B41">
        <f>'Data Entry'!B42</f>
        <v>7</v>
      </c>
      <c r="C41" t="str">
        <f>'Data Entry'!C42</f>
        <v>Blue</v>
      </c>
      <c r="D41">
        <f>'Data Entry'!M42</f>
        <v>7757</v>
      </c>
      <c r="E41">
        <f>'Data Entry'!N42</f>
        <v>7.969</v>
      </c>
      <c r="F41">
        <f>'Data Entry'!O42</f>
        <v>5031</v>
      </c>
      <c r="G41">
        <f>'Data Entry'!P42</f>
        <v>16.778</v>
      </c>
      <c r="H41">
        <f>'Data Entry'!Q42</f>
        <v>8731</v>
      </c>
      <c r="I41">
        <f>'Data Entry'!R42</f>
        <v>2.067</v>
      </c>
      <c r="J41">
        <f t="shared" si="10"/>
        <v>26.814</v>
      </c>
      <c r="K41">
        <f>SUMIFS('I want to cry'!C$2:C$1000,'I want to cry'!$A$2:$A$1000,$B41,'I want to cry'!$B$2:$B$1000,$C41)</f>
        <v>21.514</v>
      </c>
      <c r="L41">
        <f>SUMIFS('I want to cry'!D$2:D$1000,'I want to cry'!$A$2:$A$1000,$B41,'I want to cry'!$B$2:$B$1000,$C41)</f>
        <v>33.556</v>
      </c>
      <c r="M41">
        <f>SUMIFS('I want to cry'!E$2:E$1000,'I want to cry'!$A$2:$A$1000,$B41,'I want to cry'!$B$2:$B$1000,$C41)</f>
        <v>6.178</v>
      </c>
      <c r="N41">
        <f t="shared" si="0"/>
        <v>0.370409965603793</v>
      </c>
      <c r="O41">
        <f t="shared" si="1"/>
        <v>0.5</v>
      </c>
      <c r="P41">
        <f t="shared" si="2"/>
        <v>0</v>
      </c>
      <c r="Q41">
        <f>SUMIF('Pls get me a blue banner'!A$2:A$1000,D41,'Pls get me a blue banner'!L$2:L$1000)</f>
        <v>8</v>
      </c>
      <c r="R41">
        <f>SUMIF('Pls get me a blue banner'!A$2:A$1000,F41,'Pls get me a blue banner'!L$2:L$1000)</f>
        <v>13</v>
      </c>
      <c r="S41">
        <f>SUMIF('Pls get me a blue banner'!A$2:A$1000,I41,'Pls get me a blue banner'!L$2:L$1000)</f>
        <v>0</v>
      </c>
      <c r="T41" t="e">
        <f>SUMIF('I wanna go biking'!A$2:A$1000,D41,'I wanna go biking'!D$2:D$1000)</f>
        <v>#DIV/0!</v>
      </c>
      <c r="U41" t="e">
        <f>SUMIF('I wanna go biking'!A$2:A$1000,F41,'I wanna go biking'!D$2:D$1000)</f>
        <v>#DIV/0!</v>
      </c>
      <c r="V41" t="e">
        <f>SUMIF('I wanna go biking'!A$2:A$1000,H41,'I wanna go biking'!D$2:D$1000)</f>
        <v>#DIV/0!</v>
      </c>
      <c r="W41" t="e">
        <f t="shared" si="3"/>
        <v>#DIV/0!</v>
      </c>
      <c r="X41" t="e">
        <f t="shared" si="4"/>
        <v>#DIV/0!</v>
      </c>
      <c r="Y41" t="e">
        <f t="shared" si="5"/>
        <v>#DIV/0!</v>
      </c>
      <c r="Z41" t="e">
        <f t="shared" si="6"/>
        <v>#DIV/0!</v>
      </c>
      <c r="AA41" t="e">
        <f t="shared" si="7"/>
        <v>#DIV/0!</v>
      </c>
      <c r="AB41" t="e">
        <f t="shared" si="8"/>
        <v>#DIV/0!</v>
      </c>
      <c r="AC41" s="13" t="e">
        <f t="shared" si="9"/>
        <v>#DIV/0!</v>
      </c>
    </row>
    <row r="42" spans="1:29">
      <c r="A42">
        <f>'Data Entry'!A43</f>
        <v>3543</v>
      </c>
      <c r="B42">
        <f>'Data Entry'!B43</f>
        <v>7</v>
      </c>
      <c r="C42" t="str">
        <f>'Data Entry'!C43</f>
        <v>Blue</v>
      </c>
      <c r="D42">
        <f>'Data Entry'!M43</f>
        <v>7757</v>
      </c>
      <c r="E42">
        <f>'Data Entry'!N43</f>
        <v>0</v>
      </c>
      <c r="F42">
        <f>'Data Entry'!O43</f>
        <v>5031</v>
      </c>
      <c r="G42">
        <f>'Data Entry'!P43</f>
        <v>0</v>
      </c>
      <c r="H42">
        <f>'Data Entry'!Q43</f>
        <v>8731</v>
      </c>
      <c r="I42">
        <f>'Data Entry'!R43</f>
        <v>0</v>
      </c>
      <c r="J42">
        <f t="shared" si="10"/>
        <v>0</v>
      </c>
      <c r="K42">
        <f>SUMIFS('I want to cry'!C$2:C$1000,'I want to cry'!$A$2:$A$1000,$B42,'I want to cry'!$B$2:$B$1000,$C42)</f>
        <v>21.514</v>
      </c>
      <c r="L42">
        <f>SUMIFS('I want to cry'!D$2:D$1000,'I want to cry'!$A$2:$A$1000,$B42,'I want to cry'!$B$2:$B$1000,$C42)</f>
        <v>33.556</v>
      </c>
      <c r="M42">
        <f>SUMIFS('I want to cry'!E$2:E$1000,'I want to cry'!$A$2:$A$1000,$B42,'I want to cry'!$B$2:$B$1000,$C42)</f>
        <v>6.178</v>
      </c>
      <c r="N42">
        <f t="shared" si="0"/>
        <v>0</v>
      </c>
      <c r="O42">
        <f t="shared" si="1"/>
        <v>0</v>
      </c>
      <c r="P42">
        <f t="shared" si="2"/>
        <v>0</v>
      </c>
      <c r="Q42">
        <f>SUMIF('Pls get me a blue banner'!A$2:A$1000,D42,'Pls get me a blue banner'!L$2:L$1000)</f>
        <v>8</v>
      </c>
      <c r="R42">
        <f>SUMIF('Pls get me a blue banner'!A$2:A$1000,F42,'Pls get me a blue banner'!L$2:L$1000)</f>
        <v>13</v>
      </c>
      <c r="S42">
        <f>SUMIF('Pls get me a blue banner'!A$2:A$1000,I42,'Pls get me a blue banner'!L$2:L$1000)</f>
        <v>0</v>
      </c>
      <c r="T42" t="e">
        <f>SUMIF('I wanna go biking'!A$2:A$1000,D42,'I wanna go biking'!D$2:D$1000)</f>
        <v>#DIV/0!</v>
      </c>
      <c r="U42" t="e">
        <f>SUMIF('I wanna go biking'!A$2:A$1000,F42,'I wanna go biking'!D$2:D$1000)</f>
        <v>#DIV/0!</v>
      </c>
      <c r="V42" t="e">
        <f>SUMIF('I wanna go biking'!A$2:A$1000,H42,'I wanna go biking'!D$2:D$1000)</f>
        <v>#DIV/0!</v>
      </c>
      <c r="W42" t="e">
        <f t="shared" si="3"/>
        <v>#DIV/0!</v>
      </c>
      <c r="X42" t="e">
        <f t="shared" si="4"/>
        <v>#DIV/0!</v>
      </c>
      <c r="Y42" t="e">
        <f t="shared" si="5"/>
        <v>#DIV/0!</v>
      </c>
      <c r="Z42" t="e">
        <f t="shared" si="6"/>
        <v>#DIV/0!</v>
      </c>
      <c r="AA42" t="e">
        <f t="shared" si="7"/>
        <v>#DIV/0!</v>
      </c>
      <c r="AB42" t="e">
        <f t="shared" si="8"/>
        <v>#DIV/0!</v>
      </c>
      <c r="AC42" s="13" t="e">
        <f t="shared" si="9"/>
        <v>#DIV/0!</v>
      </c>
    </row>
    <row r="43" spans="1:29">
      <c r="A43">
        <f>'Data Entry'!A44</f>
        <v>7757</v>
      </c>
      <c r="B43">
        <f>'Data Entry'!B44</f>
        <v>7</v>
      </c>
      <c r="C43" t="str">
        <f>'Data Entry'!C44</f>
        <v>Red</v>
      </c>
      <c r="D43">
        <f>'Data Entry'!M44</f>
        <v>1246</v>
      </c>
      <c r="E43">
        <f>'Data Entry'!N44</f>
        <v>2.123</v>
      </c>
      <c r="F43">
        <f>'Data Entry'!O44</f>
        <v>1374</v>
      </c>
      <c r="G43">
        <f>'Data Entry'!P44</f>
        <v>2.301</v>
      </c>
      <c r="H43">
        <f>'Data Entry'!Q44</f>
        <v>3543</v>
      </c>
      <c r="I43">
        <f>'Data Entry'!R44</f>
        <v>0</v>
      </c>
      <c r="J43">
        <f t="shared" si="10"/>
        <v>4.424</v>
      </c>
      <c r="K43">
        <f>SUMIFS('I want to cry'!C$2:C$1000,'I want to cry'!$A$2:$A$1000,$B43,'I want to cry'!$B$2:$B$1000,$C43)</f>
        <v>4.512</v>
      </c>
      <c r="L43">
        <f>SUMIFS('I want to cry'!D$2:D$1000,'I want to cry'!$A$2:$A$1000,$B43,'I want to cry'!$B$2:$B$1000,$C43)</f>
        <v>9</v>
      </c>
      <c r="M43">
        <f>SUMIFS('I want to cry'!E$2:E$1000,'I want to cry'!$A$2:$A$1000,$B43,'I want to cry'!$B$2:$B$1000,$C43)</f>
        <v>0</v>
      </c>
      <c r="N43">
        <f t="shared" si="0"/>
        <v>0</v>
      </c>
      <c r="O43">
        <f t="shared" si="1"/>
        <v>0</v>
      </c>
      <c r="P43">
        <f t="shared" si="2"/>
        <v>0</v>
      </c>
      <c r="Q43">
        <f>SUMIF('Pls get me a blue banner'!A$2:A$1000,D43,'Pls get me a blue banner'!L$2:L$1000)</f>
        <v>1</v>
      </c>
      <c r="R43">
        <f>SUMIF('Pls get me a blue banner'!A$2:A$1000,F43,'Pls get me a blue banner'!L$2:L$1000)</f>
        <v>7</v>
      </c>
      <c r="S43">
        <f>SUMIF('Pls get me a blue banner'!A$2:A$1000,I43,'Pls get me a blue banner'!L$2:L$1000)</f>
        <v>0</v>
      </c>
      <c r="T43" t="e">
        <f>SUMIF('I wanna go biking'!A$2:A$1000,D43,'I wanna go biking'!D$2:D$1000)</f>
        <v>#DIV/0!</v>
      </c>
      <c r="U43" t="e">
        <f>SUMIF('I wanna go biking'!A$2:A$1000,F43,'I wanna go biking'!D$2:D$1000)</f>
        <v>#DIV/0!</v>
      </c>
      <c r="V43" t="e">
        <f>SUMIF('I wanna go biking'!A$2:A$1000,H43,'I wanna go biking'!D$2:D$1000)</f>
        <v>#DIV/0!</v>
      </c>
      <c r="W43" t="e">
        <f t="shared" si="3"/>
        <v>#DIV/0!</v>
      </c>
      <c r="X43" t="e">
        <f t="shared" si="4"/>
        <v>#DIV/0!</v>
      </c>
      <c r="Y43" t="e">
        <f t="shared" si="5"/>
        <v>#DIV/0!</v>
      </c>
      <c r="Z43" t="e">
        <f t="shared" si="6"/>
        <v>#DIV/0!</v>
      </c>
      <c r="AA43" t="e">
        <f t="shared" si="7"/>
        <v>#DIV/0!</v>
      </c>
      <c r="AB43" t="e">
        <f t="shared" si="8"/>
        <v>#DIV/0!</v>
      </c>
      <c r="AC43" s="13" t="e">
        <f t="shared" si="9"/>
        <v>#DIV/0!</v>
      </c>
    </row>
    <row r="44" spans="1:29">
      <c r="A44">
        <f>'Data Entry'!A45</f>
        <v>5031</v>
      </c>
      <c r="B44">
        <f>'Data Entry'!B45</f>
        <v>7</v>
      </c>
      <c r="C44" t="str">
        <f>'Data Entry'!C45</f>
        <v>Red</v>
      </c>
      <c r="D44">
        <f>'Data Entry'!M45</f>
        <v>1246</v>
      </c>
      <c r="E44">
        <f>'Data Entry'!N45</f>
        <v>0.133</v>
      </c>
      <c r="F44">
        <f>'Data Entry'!O45</f>
        <v>1374</v>
      </c>
      <c r="G44">
        <f>'Data Entry'!P45</f>
        <v>2.199</v>
      </c>
      <c r="H44">
        <f>'Data Entry'!Q45</f>
        <v>3543</v>
      </c>
      <c r="I44">
        <f>'Data Entry'!R45</f>
        <v>0</v>
      </c>
      <c r="J44">
        <f t="shared" si="10"/>
        <v>2.332</v>
      </c>
      <c r="K44">
        <f>SUMIFS('I want to cry'!C$2:C$1000,'I want to cry'!$A$2:$A$1000,$B44,'I want to cry'!$B$2:$B$1000,$C44)</f>
        <v>4.512</v>
      </c>
      <c r="L44">
        <f>SUMIFS('I want to cry'!D$2:D$1000,'I want to cry'!$A$2:$A$1000,$B44,'I want to cry'!$B$2:$B$1000,$C44)</f>
        <v>9</v>
      </c>
      <c r="M44">
        <f>SUMIFS('I want to cry'!E$2:E$1000,'I want to cry'!$A$2:$A$1000,$B44,'I want to cry'!$B$2:$B$1000,$C44)</f>
        <v>0</v>
      </c>
      <c r="N44">
        <f t="shared" si="0"/>
        <v>0</v>
      </c>
      <c r="O44">
        <f t="shared" si="1"/>
        <v>0</v>
      </c>
      <c r="P44">
        <f t="shared" si="2"/>
        <v>0</v>
      </c>
      <c r="Q44">
        <f>SUMIF('Pls get me a blue banner'!A$2:A$1000,D44,'Pls get me a blue banner'!L$2:L$1000)</f>
        <v>1</v>
      </c>
      <c r="R44">
        <f>SUMIF('Pls get me a blue banner'!A$2:A$1000,F44,'Pls get me a blue banner'!L$2:L$1000)</f>
        <v>7</v>
      </c>
      <c r="S44">
        <f>SUMIF('Pls get me a blue banner'!A$2:A$1000,I44,'Pls get me a blue banner'!L$2:L$1000)</f>
        <v>0</v>
      </c>
      <c r="T44" t="e">
        <f>SUMIF('I wanna go biking'!A$2:A$1000,D44,'I wanna go biking'!D$2:D$1000)</f>
        <v>#DIV/0!</v>
      </c>
      <c r="U44" t="e">
        <f>SUMIF('I wanna go biking'!A$2:A$1000,F44,'I wanna go biking'!D$2:D$1000)</f>
        <v>#DIV/0!</v>
      </c>
      <c r="V44" t="e">
        <f>SUMIF('I wanna go biking'!A$2:A$1000,H44,'I wanna go biking'!D$2:D$1000)</f>
        <v>#DIV/0!</v>
      </c>
      <c r="W44" t="e">
        <f t="shared" si="3"/>
        <v>#DIV/0!</v>
      </c>
      <c r="X44" t="e">
        <f t="shared" si="4"/>
        <v>#DIV/0!</v>
      </c>
      <c r="Y44" t="e">
        <f t="shared" si="5"/>
        <v>#DIV/0!</v>
      </c>
      <c r="Z44" t="e">
        <f t="shared" si="6"/>
        <v>#DIV/0!</v>
      </c>
      <c r="AA44" t="e">
        <f t="shared" si="7"/>
        <v>#DIV/0!</v>
      </c>
      <c r="AB44" t="e">
        <f t="shared" si="8"/>
        <v>#DIV/0!</v>
      </c>
      <c r="AC44" s="13" t="e">
        <f t="shared" si="9"/>
        <v>#DIV/0!</v>
      </c>
    </row>
    <row r="45" spans="1:29">
      <c r="A45">
        <f>'Data Entry'!A46</f>
        <v>1246</v>
      </c>
      <c r="B45">
        <f>'Data Entry'!B46</f>
        <v>9</v>
      </c>
      <c r="C45" t="str">
        <f>'Data Entry'!C46</f>
        <v>Blue</v>
      </c>
      <c r="D45">
        <f>'Data Entry'!M46</f>
        <v>8850</v>
      </c>
      <c r="E45">
        <f>'Data Entry'!N46</f>
        <v>0</v>
      </c>
      <c r="F45">
        <f>'Data Entry'!O46</f>
        <v>4343</v>
      </c>
      <c r="G45">
        <f>'Data Entry'!P46</f>
        <v>1.583</v>
      </c>
      <c r="H45">
        <f>'Data Entry'!Q46</f>
        <v>5032</v>
      </c>
      <c r="I45">
        <f>'Data Entry'!R46</f>
        <v>0</v>
      </c>
      <c r="J45">
        <f t="shared" si="10"/>
        <v>1.583</v>
      </c>
      <c r="K45">
        <f>SUMIFS('I want to cry'!C$2:C$1000,'I want to cry'!$A$2:$A$1000,$B45,'I want to cry'!$B$2:$B$1000,$C45)</f>
        <v>0</v>
      </c>
      <c r="L45">
        <f>SUMIFS('I want to cry'!D$2:D$1000,'I want to cry'!$A$2:$A$1000,$B45,'I want to cry'!$B$2:$B$1000,$C45)</f>
        <v>1.583</v>
      </c>
      <c r="M45">
        <f>SUMIFS('I want to cry'!E$2:E$1000,'I want to cry'!$A$2:$A$1000,$B45,'I want to cry'!$B$2:$B$1000,$C45)</f>
        <v>0</v>
      </c>
      <c r="N45">
        <f t="shared" si="0"/>
        <v>0</v>
      </c>
      <c r="O45">
        <f t="shared" si="1"/>
        <v>0</v>
      </c>
      <c r="P45">
        <f t="shared" si="2"/>
        <v>0</v>
      </c>
      <c r="Q45">
        <f>SUMIF('Pls get me a blue banner'!A$2:A$1000,D45,'Pls get me a blue banner'!L$2:L$1000)</f>
        <v>1</v>
      </c>
      <c r="R45">
        <f>SUMIF('Pls get me a blue banner'!A$2:A$1000,F45,'Pls get me a blue banner'!L$2:L$1000)</f>
        <v>32</v>
      </c>
      <c r="S45">
        <f>SUMIF('Pls get me a blue banner'!A$2:A$1000,I45,'Pls get me a blue banner'!L$2:L$1000)</f>
        <v>0</v>
      </c>
      <c r="T45" t="e">
        <f>SUMIF('I wanna go biking'!A$2:A$1000,D45,'I wanna go biking'!D$2:D$1000)</f>
        <v>#DIV/0!</v>
      </c>
      <c r="U45" t="e">
        <f>SUMIF('I wanna go biking'!A$2:A$1000,F45,'I wanna go biking'!D$2:D$1000)</f>
        <v>#DIV/0!</v>
      </c>
      <c r="V45" t="e">
        <f>SUMIF('I wanna go biking'!A$2:A$1000,H45,'I wanna go biking'!D$2:D$1000)</f>
        <v>#DIV/0!</v>
      </c>
      <c r="W45" t="e">
        <f t="shared" si="3"/>
        <v>#DIV/0!</v>
      </c>
      <c r="X45" t="e">
        <f t="shared" si="4"/>
        <v>#DIV/0!</v>
      </c>
      <c r="Y45" t="e">
        <f t="shared" si="5"/>
        <v>#DIV/0!</v>
      </c>
      <c r="Z45" t="e">
        <f t="shared" si="6"/>
        <v>#DIV/0!</v>
      </c>
      <c r="AA45" t="e">
        <f t="shared" si="7"/>
        <v>#DIV/0!</v>
      </c>
      <c r="AB45" t="e">
        <f t="shared" si="8"/>
        <v>#DIV/0!</v>
      </c>
      <c r="AC45" s="13" t="e">
        <f t="shared" si="9"/>
        <v>#DIV/0!</v>
      </c>
    </row>
    <row r="46" spans="1:29">
      <c r="A46">
        <f>'Data Entry'!A47</f>
        <v>8731</v>
      </c>
      <c r="B46">
        <f>'Data Entry'!B47</f>
        <v>9</v>
      </c>
      <c r="C46" t="str">
        <f>'Data Entry'!C47</f>
        <v>Blue</v>
      </c>
      <c r="D46">
        <f>'Data Entry'!M47</f>
        <v>5032</v>
      </c>
      <c r="E46">
        <f>'Data Entry'!N47</f>
        <v>0</v>
      </c>
      <c r="F46">
        <f>'Data Entry'!O47</f>
        <v>4343</v>
      </c>
      <c r="G46">
        <f>'Data Entry'!P47</f>
        <v>0</v>
      </c>
      <c r="H46">
        <f>'Data Entry'!Q47</f>
        <v>8850</v>
      </c>
      <c r="I46">
        <f>'Data Entry'!R47</f>
        <v>0</v>
      </c>
      <c r="J46">
        <f t="shared" si="10"/>
        <v>0</v>
      </c>
      <c r="K46">
        <f>SUMIFS('I want to cry'!C$2:C$1000,'I want to cry'!$A$2:$A$1000,$B46,'I want to cry'!$B$2:$B$1000,$C46)</f>
        <v>0</v>
      </c>
      <c r="L46">
        <f>SUMIFS('I want to cry'!D$2:D$1000,'I want to cry'!$A$2:$A$1000,$B46,'I want to cry'!$B$2:$B$1000,$C46)</f>
        <v>1.583</v>
      </c>
      <c r="M46">
        <f>SUMIFS('I want to cry'!E$2:E$1000,'I want to cry'!$A$2:$A$1000,$B46,'I want to cry'!$B$2:$B$1000,$C46)</f>
        <v>0</v>
      </c>
      <c r="N46">
        <f t="shared" si="0"/>
        <v>0</v>
      </c>
      <c r="O46">
        <f t="shared" si="1"/>
        <v>0</v>
      </c>
      <c r="P46">
        <f t="shared" si="2"/>
        <v>0</v>
      </c>
      <c r="Q46">
        <f>SUMIF('Pls get me a blue banner'!A$2:A$1000,D46,'Pls get me a blue banner'!L$2:L$1000)</f>
        <v>144</v>
      </c>
      <c r="R46">
        <f>SUMIF('Pls get me a blue banner'!A$2:A$1000,F46,'Pls get me a blue banner'!L$2:L$1000)</f>
        <v>32</v>
      </c>
      <c r="S46">
        <f>SUMIF('Pls get me a blue banner'!A$2:A$1000,I46,'Pls get me a blue banner'!L$2:L$1000)</f>
        <v>0</v>
      </c>
      <c r="T46" t="e">
        <f>SUMIF('I wanna go biking'!A$2:A$1000,D46,'I wanna go biking'!D$2:D$1000)</f>
        <v>#DIV/0!</v>
      </c>
      <c r="U46" t="e">
        <f>SUMIF('I wanna go biking'!A$2:A$1000,F46,'I wanna go biking'!D$2:D$1000)</f>
        <v>#DIV/0!</v>
      </c>
      <c r="V46" t="e">
        <f>SUMIF('I wanna go biking'!A$2:A$1000,H46,'I wanna go biking'!D$2:D$1000)</f>
        <v>#DIV/0!</v>
      </c>
      <c r="W46" t="e">
        <f t="shared" si="3"/>
        <v>#DIV/0!</v>
      </c>
      <c r="X46" t="e">
        <f t="shared" si="4"/>
        <v>#DIV/0!</v>
      </c>
      <c r="Y46" t="e">
        <f t="shared" si="5"/>
        <v>#DIV/0!</v>
      </c>
      <c r="Z46" t="e">
        <f t="shared" si="6"/>
        <v>#DIV/0!</v>
      </c>
      <c r="AA46" t="e">
        <f t="shared" si="7"/>
        <v>#DIV/0!</v>
      </c>
      <c r="AB46" t="e">
        <f t="shared" si="8"/>
        <v>#DIV/0!</v>
      </c>
      <c r="AC46" s="13" t="e">
        <f t="shared" si="9"/>
        <v>#DIV/0!</v>
      </c>
    </row>
    <row r="47" spans="1:29">
      <c r="A47">
        <f>'Data Entry'!A48</f>
        <v>8850</v>
      </c>
      <c r="B47">
        <f>'Data Entry'!B48</f>
        <v>9</v>
      </c>
      <c r="C47" t="str">
        <f>'Data Entry'!C48</f>
        <v>Red</v>
      </c>
      <c r="D47">
        <f>'Data Entry'!M48</f>
        <v>8731</v>
      </c>
      <c r="E47">
        <f>'Data Entry'!N48</f>
        <v>3.584</v>
      </c>
      <c r="F47">
        <f>'Data Entry'!O48</f>
        <v>4946</v>
      </c>
      <c r="G47">
        <f>'Data Entry'!P48</f>
        <v>2.583</v>
      </c>
      <c r="H47">
        <f>'Data Entry'!Q48</f>
        <v>1246</v>
      </c>
      <c r="I47">
        <f>'Data Entry'!R48</f>
        <v>0</v>
      </c>
      <c r="J47">
        <f t="shared" si="10"/>
        <v>6.167</v>
      </c>
      <c r="K47">
        <f>SUMIFS('I want to cry'!C$2:C$1000,'I want to cry'!$A$2:$A$1000,$B47,'I want to cry'!$B$2:$B$1000,$C47)</f>
        <v>3.584</v>
      </c>
      <c r="L47">
        <f>SUMIFS('I want to cry'!D$2:D$1000,'I want to cry'!$A$2:$A$1000,$B47,'I want to cry'!$B$2:$B$1000,$C47)</f>
        <v>2.583</v>
      </c>
      <c r="M47">
        <f>SUMIFS('I want to cry'!E$2:E$1000,'I want to cry'!$A$2:$A$1000,$B47,'I want to cry'!$B$2:$B$1000,$C47)</f>
        <v>0</v>
      </c>
      <c r="N47">
        <f t="shared" si="0"/>
        <v>1</v>
      </c>
      <c r="O47">
        <f t="shared" si="1"/>
        <v>1</v>
      </c>
      <c r="P47">
        <f t="shared" si="2"/>
        <v>0</v>
      </c>
      <c r="Q47">
        <f>SUMIF('Pls get me a blue banner'!A$2:A$1000,D47,'Pls get me a blue banner'!L$2:L$1000)</f>
        <v>25</v>
      </c>
      <c r="R47">
        <f>SUMIF('Pls get me a blue banner'!A$2:A$1000,F47,'Pls get me a blue banner'!L$2:L$1000)</f>
        <v>31</v>
      </c>
      <c r="S47">
        <f>SUMIF('Pls get me a blue banner'!A$2:A$1000,I47,'Pls get me a blue banner'!L$2:L$1000)</f>
        <v>0</v>
      </c>
      <c r="T47" t="e">
        <f>SUMIF('I wanna go biking'!A$2:A$1000,D47,'I wanna go biking'!D$2:D$1000)</f>
        <v>#DIV/0!</v>
      </c>
      <c r="U47" t="e">
        <f>SUMIF('I wanna go biking'!A$2:A$1000,F47,'I wanna go biking'!D$2:D$1000)</f>
        <v>#DIV/0!</v>
      </c>
      <c r="V47" t="e">
        <f>SUMIF('I wanna go biking'!A$2:A$1000,H47,'I wanna go biking'!D$2:D$1000)</f>
        <v>#DIV/0!</v>
      </c>
      <c r="W47" t="e">
        <f t="shared" si="3"/>
        <v>#DIV/0!</v>
      </c>
      <c r="X47" t="e">
        <f t="shared" si="4"/>
        <v>#DIV/0!</v>
      </c>
      <c r="Y47" t="e">
        <f t="shared" si="5"/>
        <v>#DIV/0!</v>
      </c>
      <c r="Z47" t="e">
        <f t="shared" si="6"/>
        <v>#DIV/0!</v>
      </c>
      <c r="AA47" t="e">
        <f t="shared" si="7"/>
        <v>#DIV/0!</v>
      </c>
      <c r="AB47" t="e">
        <f t="shared" si="8"/>
        <v>#DIV/0!</v>
      </c>
      <c r="AC47" s="13" t="e">
        <f t="shared" si="9"/>
        <v>#DIV/0!</v>
      </c>
    </row>
    <row r="48" spans="1:29">
      <c r="A48">
        <f>'Data Entry'!A49</f>
        <v>4946</v>
      </c>
      <c r="B48">
        <f>'Data Entry'!B49</f>
        <v>9</v>
      </c>
      <c r="C48" t="str">
        <f>'Data Entry'!C49</f>
        <v>Blue</v>
      </c>
      <c r="D48">
        <f>'Data Entry'!M49</f>
        <v>5032</v>
      </c>
      <c r="E48">
        <f>'Data Entry'!N49</f>
        <v>0</v>
      </c>
      <c r="F48">
        <f>'Data Entry'!O49</f>
        <v>4343</v>
      </c>
      <c r="G48">
        <f>'Data Entry'!P49</f>
        <v>0</v>
      </c>
      <c r="H48">
        <f>'Data Entry'!Q49</f>
        <v>8850</v>
      </c>
      <c r="I48">
        <f>'Data Entry'!R49</f>
        <v>0</v>
      </c>
      <c r="J48">
        <f t="shared" si="10"/>
        <v>0</v>
      </c>
      <c r="K48">
        <f>SUMIFS('I want to cry'!C$2:C$1000,'I want to cry'!$A$2:$A$1000,$B48,'I want to cry'!$B$2:$B$1000,$C48)</f>
        <v>0</v>
      </c>
      <c r="L48">
        <f>SUMIFS('I want to cry'!D$2:D$1000,'I want to cry'!$A$2:$A$1000,$B48,'I want to cry'!$B$2:$B$1000,$C48)</f>
        <v>1.583</v>
      </c>
      <c r="M48">
        <f>SUMIFS('I want to cry'!E$2:E$1000,'I want to cry'!$A$2:$A$1000,$B48,'I want to cry'!$B$2:$B$1000,$C48)</f>
        <v>0</v>
      </c>
      <c r="N48">
        <f t="shared" si="0"/>
        <v>0</v>
      </c>
      <c r="O48">
        <f t="shared" si="1"/>
        <v>0</v>
      </c>
      <c r="P48">
        <f t="shared" si="2"/>
        <v>0</v>
      </c>
      <c r="Q48">
        <f>SUMIF('Pls get me a blue banner'!A$2:A$1000,D48,'Pls get me a blue banner'!L$2:L$1000)</f>
        <v>144</v>
      </c>
      <c r="R48">
        <f>SUMIF('Pls get me a blue banner'!A$2:A$1000,F48,'Pls get me a blue banner'!L$2:L$1000)</f>
        <v>32</v>
      </c>
      <c r="S48">
        <f>SUMIF('Pls get me a blue banner'!A$2:A$1000,I48,'Pls get me a blue banner'!L$2:L$1000)</f>
        <v>0</v>
      </c>
      <c r="T48" t="e">
        <f>SUMIF('I wanna go biking'!A$2:A$1000,D48,'I wanna go biking'!D$2:D$1000)</f>
        <v>#DIV/0!</v>
      </c>
      <c r="U48" t="e">
        <f>SUMIF('I wanna go biking'!A$2:A$1000,F48,'I wanna go biking'!D$2:D$1000)</f>
        <v>#DIV/0!</v>
      </c>
      <c r="V48" t="e">
        <f>SUMIF('I wanna go biking'!A$2:A$1000,H48,'I wanna go biking'!D$2:D$1000)</f>
        <v>#DIV/0!</v>
      </c>
      <c r="W48" t="e">
        <f t="shared" si="3"/>
        <v>#DIV/0!</v>
      </c>
      <c r="X48" t="e">
        <f t="shared" si="4"/>
        <v>#DIV/0!</v>
      </c>
      <c r="Y48" t="e">
        <f t="shared" si="5"/>
        <v>#DIV/0!</v>
      </c>
      <c r="Z48" t="e">
        <f t="shared" si="6"/>
        <v>#DIV/0!</v>
      </c>
      <c r="AA48" t="e">
        <f t="shared" si="7"/>
        <v>#DIV/0!</v>
      </c>
      <c r="AB48" t="e">
        <f t="shared" si="8"/>
        <v>#DIV/0!</v>
      </c>
      <c r="AC48" s="13" t="e">
        <f t="shared" si="9"/>
        <v>#DIV/0!</v>
      </c>
    </row>
    <row r="49" spans="1:29">
      <c r="A49">
        <f>'Data Entry'!A50</f>
        <v>5032</v>
      </c>
      <c r="B49">
        <f>'Data Entry'!B50</f>
        <v>9</v>
      </c>
      <c r="C49" t="str">
        <f>'Data Entry'!C50</f>
        <v>Red</v>
      </c>
      <c r="D49">
        <f>'Data Entry'!M50</f>
        <v>8731</v>
      </c>
      <c r="E49">
        <f>'Data Entry'!N50</f>
        <v>0</v>
      </c>
      <c r="F49">
        <f>'Data Entry'!O50</f>
        <v>4946</v>
      </c>
      <c r="G49">
        <f>'Data Entry'!P50</f>
        <v>0</v>
      </c>
      <c r="H49">
        <f>'Data Entry'!Q50</f>
        <v>1246</v>
      </c>
      <c r="I49">
        <f>'Data Entry'!R50</f>
        <v>0</v>
      </c>
      <c r="J49">
        <f t="shared" si="10"/>
        <v>0</v>
      </c>
      <c r="K49">
        <f>SUMIFS('I want to cry'!C$2:C$1000,'I want to cry'!$A$2:$A$1000,$B49,'I want to cry'!$B$2:$B$1000,$C49)</f>
        <v>3.584</v>
      </c>
      <c r="L49">
        <f>SUMIFS('I want to cry'!D$2:D$1000,'I want to cry'!$A$2:$A$1000,$B49,'I want to cry'!$B$2:$B$1000,$C49)</f>
        <v>2.583</v>
      </c>
      <c r="M49">
        <f>SUMIFS('I want to cry'!E$2:E$1000,'I want to cry'!$A$2:$A$1000,$B49,'I want to cry'!$B$2:$B$1000,$C49)</f>
        <v>0</v>
      </c>
      <c r="N49">
        <f t="shared" si="0"/>
        <v>0</v>
      </c>
      <c r="O49">
        <f t="shared" si="1"/>
        <v>0</v>
      </c>
      <c r="P49">
        <f t="shared" si="2"/>
        <v>0</v>
      </c>
      <c r="Q49">
        <f>SUMIF('Pls get me a blue banner'!A$2:A$1000,D49,'Pls get me a blue banner'!L$2:L$1000)</f>
        <v>25</v>
      </c>
      <c r="R49">
        <f>SUMIF('Pls get me a blue banner'!A$2:A$1000,F49,'Pls get me a blue banner'!L$2:L$1000)</f>
        <v>31</v>
      </c>
      <c r="S49">
        <f>SUMIF('Pls get me a blue banner'!A$2:A$1000,I49,'Pls get me a blue banner'!L$2:L$1000)</f>
        <v>0</v>
      </c>
      <c r="T49" t="e">
        <f>SUMIF('I wanna go biking'!A$2:A$1000,D49,'I wanna go biking'!D$2:D$1000)</f>
        <v>#DIV/0!</v>
      </c>
      <c r="U49" t="e">
        <f>SUMIF('I wanna go biking'!A$2:A$1000,F49,'I wanna go biking'!D$2:D$1000)</f>
        <v>#DIV/0!</v>
      </c>
      <c r="V49" t="e">
        <f>SUMIF('I wanna go biking'!A$2:A$1000,H49,'I wanna go biking'!D$2:D$1000)</f>
        <v>#DIV/0!</v>
      </c>
      <c r="W49" t="e">
        <f t="shared" si="3"/>
        <v>#DIV/0!</v>
      </c>
      <c r="X49" t="e">
        <f t="shared" si="4"/>
        <v>#DIV/0!</v>
      </c>
      <c r="Y49" t="e">
        <f t="shared" si="5"/>
        <v>#DIV/0!</v>
      </c>
      <c r="Z49" t="e">
        <f t="shared" si="6"/>
        <v>#DIV/0!</v>
      </c>
      <c r="AA49" t="e">
        <f t="shared" si="7"/>
        <v>#DIV/0!</v>
      </c>
      <c r="AB49" t="e">
        <f t="shared" si="8"/>
        <v>#DIV/0!</v>
      </c>
      <c r="AC49" s="13" t="e">
        <f t="shared" si="9"/>
        <v>#DIV/0!</v>
      </c>
    </row>
    <row r="50" spans="1:29">
      <c r="A50">
        <f>'Data Entry'!A51</f>
        <v>4343</v>
      </c>
      <c r="B50">
        <f>'Data Entry'!B51</f>
        <v>9</v>
      </c>
      <c r="C50" t="str">
        <f>'Data Entry'!C51</f>
        <v>Red</v>
      </c>
      <c r="D50">
        <f>'Data Entry'!M51</f>
        <v>8731</v>
      </c>
      <c r="E50">
        <f>'Data Entry'!N51</f>
        <v>0</v>
      </c>
      <c r="F50">
        <f>'Data Entry'!O51</f>
        <v>4946</v>
      </c>
      <c r="G50">
        <f>'Data Entry'!P51</f>
        <v>0</v>
      </c>
      <c r="H50">
        <f>'Data Entry'!Q51</f>
        <v>1246</v>
      </c>
      <c r="I50">
        <f>'Data Entry'!R51</f>
        <v>0</v>
      </c>
      <c r="J50">
        <f t="shared" si="10"/>
        <v>0</v>
      </c>
      <c r="K50">
        <f>SUMIFS('I want to cry'!C$2:C$1000,'I want to cry'!$A$2:$A$1000,$B50,'I want to cry'!$B$2:$B$1000,$C50)</f>
        <v>3.584</v>
      </c>
      <c r="L50">
        <f>SUMIFS('I want to cry'!D$2:D$1000,'I want to cry'!$A$2:$A$1000,$B50,'I want to cry'!$B$2:$B$1000,$C50)</f>
        <v>2.583</v>
      </c>
      <c r="M50">
        <f>SUMIFS('I want to cry'!E$2:E$1000,'I want to cry'!$A$2:$A$1000,$B50,'I want to cry'!$B$2:$B$1000,$C50)</f>
        <v>0</v>
      </c>
      <c r="N50">
        <f t="shared" si="0"/>
        <v>0</v>
      </c>
      <c r="O50">
        <f t="shared" si="1"/>
        <v>0</v>
      </c>
      <c r="P50">
        <f t="shared" si="2"/>
        <v>0</v>
      </c>
      <c r="Q50">
        <f>SUMIF('Pls get me a blue banner'!A$2:A$1000,D50,'Pls get me a blue banner'!L$2:L$1000)</f>
        <v>25</v>
      </c>
      <c r="R50">
        <f>SUMIF('Pls get me a blue banner'!A$2:A$1000,F50,'Pls get me a blue banner'!L$2:L$1000)</f>
        <v>31</v>
      </c>
      <c r="S50">
        <f>SUMIF('Pls get me a blue banner'!A$2:A$1000,I50,'Pls get me a blue banner'!L$2:L$1000)</f>
        <v>0</v>
      </c>
      <c r="T50" t="e">
        <f>SUMIF('I wanna go biking'!A$2:A$1000,D50,'I wanna go biking'!D$2:D$1000)</f>
        <v>#DIV/0!</v>
      </c>
      <c r="U50" t="e">
        <f>SUMIF('I wanna go biking'!A$2:A$1000,F50,'I wanna go biking'!D$2:D$1000)</f>
        <v>#DIV/0!</v>
      </c>
      <c r="V50" t="e">
        <f>SUMIF('I wanna go biking'!A$2:A$1000,H50,'I wanna go biking'!D$2:D$1000)</f>
        <v>#DIV/0!</v>
      </c>
      <c r="W50" t="e">
        <f t="shared" si="3"/>
        <v>#DIV/0!</v>
      </c>
      <c r="X50" t="e">
        <f t="shared" si="4"/>
        <v>#DIV/0!</v>
      </c>
      <c r="Y50" t="e">
        <f t="shared" si="5"/>
        <v>#DIV/0!</v>
      </c>
      <c r="Z50" t="e">
        <f t="shared" si="6"/>
        <v>#DIV/0!</v>
      </c>
      <c r="AA50" t="e">
        <f t="shared" si="7"/>
        <v>#DIV/0!</v>
      </c>
      <c r="AB50" t="e">
        <f t="shared" si="8"/>
        <v>#DIV/0!</v>
      </c>
      <c r="AC50" s="13" t="e">
        <f t="shared" si="9"/>
        <v>#DIV/0!</v>
      </c>
    </row>
    <row r="51" spans="1:29">
      <c r="A51">
        <f>'Data Entry'!A52</f>
        <v>8884</v>
      </c>
      <c r="B51">
        <f>'Data Entry'!B52</f>
        <v>10</v>
      </c>
      <c r="C51" t="str">
        <f>'Data Entry'!C52</f>
        <v>Red</v>
      </c>
      <c r="D51">
        <f>'Data Entry'!M52</f>
        <v>1305</v>
      </c>
      <c r="E51">
        <f>'Data Entry'!N52</f>
        <v>0</v>
      </c>
      <c r="F51">
        <f>'Data Entry'!O52</f>
        <v>6387</v>
      </c>
      <c r="G51">
        <f>'Data Entry'!P52</f>
        <v>0</v>
      </c>
      <c r="H51">
        <f>'Data Entry'!Q52</f>
        <v>1374</v>
      </c>
      <c r="I51">
        <f>'Data Entry'!R52</f>
        <v>0</v>
      </c>
      <c r="J51">
        <f t="shared" si="10"/>
        <v>0</v>
      </c>
      <c r="K51">
        <f>SUMIFS('I want to cry'!C$2:C$1000,'I want to cry'!$A$2:$A$1000,$B51,'I want to cry'!$B$2:$B$1000,$C51)</f>
        <v>0.401</v>
      </c>
      <c r="L51">
        <f>SUMIFS('I want to cry'!D$2:D$1000,'I want to cry'!$A$2:$A$1000,$B51,'I want to cry'!$B$2:$B$1000,$C51)</f>
        <v>0</v>
      </c>
      <c r="M51">
        <f>SUMIFS('I want to cry'!E$2:E$1000,'I want to cry'!$A$2:$A$1000,$B51,'I want to cry'!$B$2:$B$1000,$C51)</f>
        <v>2.019</v>
      </c>
      <c r="N51">
        <f t="shared" si="0"/>
        <v>0</v>
      </c>
      <c r="O51">
        <f t="shared" si="1"/>
        <v>0</v>
      </c>
      <c r="P51">
        <f t="shared" si="2"/>
        <v>0</v>
      </c>
      <c r="Q51">
        <f>SUMIF('Pls get me a blue banner'!A$2:A$1000,D51,'Pls get me a blue banner'!L$2:L$1000)</f>
        <v>73</v>
      </c>
      <c r="R51">
        <f>SUMIF('Pls get me a blue banner'!A$2:A$1000,F51,'Pls get me a blue banner'!L$2:L$1000)</f>
        <v>0</v>
      </c>
      <c r="S51">
        <f>SUMIF('Pls get me a blue banner'!A$2:A$1000,I51,'Pls get me a blue banner'!L$2:L$1000)</f>
        <v>0</v>
      </c>
      <c r="T51" t="e">
        <f>SUMIF('I wanna go biking'!A$2:A$1000,D51,'I wanna go biking'!D$2:D$1000)</f>
        <v>#DIV/0!</v>
      </c>
      <c r="U51">
        <f>SUMIF('I wanna go biking'!A$2:A$1000,F51,'I wanna go biking'!D$2:D$1000)</f>
        <v>0</v>
      </c>
      <c r="V51" t="e">
        <f>SUMIF('I wanna go biking'!A$2:A$1000,H51,'I wanna go biking'!D$2:D$1000)</f>
        <v>#DIV/0!</v>
      </c>
      <c r="W51" t="e">
        <f t="shared" si="3"/>
        <v>#DIV/0!</v>
      </c>
      <c r="X51">
        <f t="shared" si="4"/>
        <v>0</v>
      </c>
      <c r="Y51" t="e">
        <f t="shared" si="5"/>
        <v>#DIV/0!</v>
      </c>
      <c r="Z51" t="e">
        <f t="shared" si="6"/>
        <v>#DIV/0!</v>
      </c>
      <c r="AA51">
        <f t="shared" si="7"/>
        <v>0</v>
      </c>
      <c r="AB51" t="e">
        <f t="shared" si="8"/>
        <v>#DIV/0!</v>
      </c>
      <c r="AC51" s="13" t="e">
        <f t="shared" si="9"/>
        <v>#DIV/0!</v>
      </c>
    </row>
    <row r="52" spans="1:29">
      <c r="A52">
        <f>'Data Entry'!A53</f>
        <v>4976</v>
      </c>
      <c r="B52">
        <f>'Data Entry'!B53</f>
        <v>10</v>
      </c>
      <c r="C52" t="str">
        <f>'Data Entry'!C53</f>
        <v>Red</v>
      </c>
      <c r="D52">
        <f>'Data Entry'!M53</f>
        <v>1305</v>
      </c>
      <c r="E52">
        <f>'Data Entry'!N53</f>
        <v>0.401</v>
      </c>
      <c r="F52">
        <f>'Data Entry'!O53</f>
        <v>6397</v>
      </c>
      <c r="G52">
        <f>'Data Entry'!P53</f>
        <v>0</v>
      </c>
      <c r="H52">
        <f>'Data Entry'!Q53</f>
        <v>1374</v>
      </c>
      <c r="I52">
        <f>'Data Entry'!R53</f>
        <v>0</v>
      </c>
      <c r="J52">
        <f t="shared" si="10"/>
        <v>0.401</v>
      </c>
      <c r="K52">
        <f>SUMIFS('I want to cry'!C$2:C$1000,'I want to cry'!$A$2:$A$1000,$B52,'I want to cry'!$B$2:$B$1000,$C52)</f>
        <v>0.401</v>
      </c>
      <c r="L52">
        <f>SUMIFS('I want to cry'!D$2:D$1000,'I want to cry'!$A$2:$A$1000,$B52,'I want to cry'!$B$2:$B$1000,$C52)</f>
        <v>0</v>
      </c>
      <c r="M52">
        <f>SUMIFS('I want to cry'!E$2:E$1000,'I want to cry'!$A$2:$A$1000,$B52,'I want to cry'!$B$2:$B$1000,$C52)</f>
        <v>2.019</v>
      </c>
      <c r="N52">
        <f t="shared" si="0"/>
        <v>0</v>
      </c>
      <c r="O52">
        <f t="shared" si="1"/>
        <v>0</v>
      </c>
      <c r="P52">
        <f t="shared" si="2"/>
        <v>0</v>
      </c>
      <c r="Q52">
        <f>SUMIF('Pls get me a blue banner'!A$2:A$1000,D52,'Pls get me a blue banner'!L$2:L$1000)</f>
        <v>73</v>
      </c>
      <c r="R52">
        <f>SUMIF('Pls get me a blue banner'!A$2:A$1000,F52,'Pls get me a blue banner'!L$2:L$1000)</f>
        <v>6</v>
      </c>
      <c r="S52">
        <f>SUMIF('Pls get me a blue banner'!A$2:A$1000,I52,'Pls get me a blue banner'!L$2:L$1000)</f>
        <v>0</v>
      </c>
      <c r="T52" t="e">
        <f>SUMIF('I wanna go biking'!A$2:A$1000,D52,'I wanna go biking'!D$2:D$1000)</f>
        <v>#DIV/0!</v>
      </c>
      <c r="U52" t="e">
        <f>SUMIF('I wanna go biking'!A$2:A$1000,F52,'I wanna go biking'!D$2:D$1000)</f>
        <v>#DIV/0!</v>
      </c>
      <c r="V52" t="e">
        <f>SUMIF('I wanna go biking'!A$2:A$1000,H52,'I wanna go biking'!D$2:D$1000)</f>
        <v>#DIV/0!</v>
      </c>
      <c r="W52" t="e">
        <f t="shared" si="3"/>
        <v>#DIV/0!</v>
      </c>
      <c r="X52" t="e">
        <f t="shared" si="4"/>
        <v>#DIV/0!</v>
      </c>
      <c r="Y52" t="e">
        <f t="shared" si="5"/>
        <v>#DIV/0!</v>
      </c>
      <c r="Z52" t="e">
        <f t="shared" si="6"/>
        <v>#DIV/0!</v>
      </c>
      <c r="AA52" t="e">
        <f t="shared" si="7"/>
        <v>#DIV/0!</v>
      </c>
      <c r="AB52" t="e">
        <f t="shared" si="8"/>
        <v>#DIV/0!</v>
      </c>
      <c r="AC52" s="13" t="e">
        <f t="shared" si="9"/>
        <v>#DIV/0!</v>
      </c>
    </row>
    <row r="53" spans="1:29">
      <c r="A53">
        <f>'Data Entry'!A54</f>
        <v>1374</v>
      </c>
      <c r="B53">
        <f>'Data Entry'!B54</f>
        <v>10</v>
      </c>
      <c r="C53" t="str">
        <f>'Data Entry'!C54</f>
        <v>Blue</v>
      </c>
      <c r="D53">
        <f>'Data Entry'!M54</f>
        <v>8884</v>
      </c>
      <c r="E53">
        <f>'Data Entry'!N54</f>
        <v>0</v>
      </c>
      <c r="F53">
        <f>'Data Entry'!O54</f>
        <v>7757</v>
      </c>
      <c r="G53">
        <f>'Data Entry'!P54</f>
        <v>14.61</v>
      </c>
      <c r="H53">
        <f>'Data Entry'!Q54</f>
        <v>4976</v>
      </c>
      <c r="I53">
        <f>'Data Entry'!R54</f>
        <v>14.94</v>
      </c>
      <c r="J53">
        <f t="shared" si="10"/>
        <v>29.55</v>
      </c>
      <c r="K53">
        <f>SUMIFS('I want to cry'!C$2:C$1000,'I want to cry'!$A$2:$A$1000,$B53,'I want to cry'!$B$2:$B$1000,$C53)</f>
        <v>0</v>
      </c>
      <c r="L53">
        <f>SUMIFS('I want to cry'!D$2:D$1000,'I want to cry'!$A$2:$A$1000,$B53,'I want to cry'!$B$2:$B$1000,$C53)</f>
        <v>15.977</v>
      </c>
      <c r="M53">
        <f>SUMIFS('I want to cry'!E$2:E$1000,'I want to cry'!$A$2:$A$1000,$B53,'I want to cry'!$B$2:$B$1000,$C53)</f>
        <v>14.94</v>
      </c>
      <c r="N53">
        <f t="shared" si="0"/>
        <v>0</v>
      </c>
      <c r="O53">
        <f t="shared" si="1"/>
        <v>0.914439506791012</v>
      </c>
      <c r="P53">
        <f t="shared" si="2"/>
        <v>1</v>
      </c>
      <c r="Q53">
        <f>SUMIF('Pls get me a blue banner'!A$2:A$1000,D53,'Pls get me a blue banner'!L$2:L$1000)</f>
        <v>12</v>
      </c>
      <c r="R53">
        <f>SUMIF('Pls get me a blue banner'!A$2:A$1000,F53,'Pls get me a blue banner'!L$2:L$1000)</f>
        <v>8</v>
      </c>
      <c r="S53">
        <f>SUMIF('Pls get me a blue banner'!A$2:A$1000,I53,'Pls get me a blue banner'!L$2:L$1000)</f>
        <v>0</v>
      </c>
      <c r="T53" t="e">
        <f>SUMIF('I wanna go biking'!A$2:A$1000,D53,'I wanna go biking'!D$2:D$1000)</f>
        <v>#DIV/0!</v>
      </c>
      <c r="U53" t="e">
        <f>SUMIF('I wanna go biking'!A$2:A$1000,F53,'I wanna go biking'!D$2:D$1000)</f>
        <v>#DIV/0!</v>
      </c>
      <c r="V53" t="e">
        <f>SUMIF('I wanna go biking'!A$2:A$1000,H53,'I wanna go biking'!D$2:D$1000)</f>
        <v>#DIV/0!</v>
      </c>
      <c r="W53" t="e">
        <f t="shared" si="3"/>
        <v>#DIV/0!</v>
      </c>
      <c r="X53" t="e">
        <f t="shared" si="4"/>
        <v>#DIV/0!</v>
      </c>
      <c r="Y53" t="e">
        <f t="shared" si="5"/>
        <v>#DIV/0!</v>
      </c>
      <c r="Z53" t="e">
        <f t="shared" si="6"/>
        <v>#DIV/0!</v>
      </c>
      <c r="AA53" t="e">
        <f t="shared" si="7"/>
        <v>#DIV/0!</v>
      </c>
      <c r="AB53" t="e">
        <f t="shared" si="8"/>
        <v>#DIV/0!</v>
      </c>
      <c r="AC53" s="13" t="e">
        <f t="shared" si="9"/>
        <v>#DIV/0!</v>
      </c>
    </row>
    <row r="54" spans="1:29">
      <c r="A54">
        <f>'Data Entry'!A55</f>
        <v>1305</v>
      </c>
      <c r="B54">
        <f>'Data Entry'!B55</f>
        <v>10</v>
      </c>
      <c r="C54" t="str">
        <f>'Data Entry'!C55</f>
        <v>Blue</v>
      </c>
      <c r="D54">
        <f>'Data Entry'!M55</f>
        <v>7757</v>
      </c>
      <c r="E54">
        <f>'Data Entry'!N55</f>
        <v>0</v>
      </c>
      <c r="F54">
        <f>'Data Entry'!O55</f>
        <v>8884</v>
      </c>
      <c r="G54">
        <f>'Data Entry'!P55</f>
        <v>0</v>
      </c>
      <c r="H54">
        <f>'Data Entry'!Q55</f>
        <v>4976</v>
      </c>
      <c r="I54">
        <f>'Data Entry'!R55</f>
        <v>0</v>
      </c>
      <c r="J54">
        <f t="shared" si="10"/>
        <v>0</v>
      </c>
      <c r="K54">
        <f>SUMIFS('I want to cry'!C$2:C$1000,'I want to cry'!$A$2:$A$1000,$B54,'I want to cry'!$B$2:$B$1000,$C54)</f>
        <v>0</v>
      </c>
      <c r="L54">
        <f>SUMIFS('I want to cry'!D$2:D$1000,'I want to cry'!$A$2:$A$1000,$B54,'I want to cry'!$B$2:$B$1000,$C54)</f>
        <v>15.977</v>
      </c>
      <c r="M54">
        <f>SUMIFS('I want to cry'!E$2:E$1000,'I want to cry'!$A$2:$A$1000,$B54,'I want to cry'!$B$2:$B$1000,$C54)</f>
        <v>14.94</v>
      </c>
      <c r="N54">
        <f t="shared" si="0"/>
        <v>0</v>
      </c>
      <c r="O54">
        <f t="shared" si="1"/>
        <v>0</v>
      </c>
      <c r="P54">
        <f t="shared" si="2"/>
        <v>0</v>
      </c>
      <c r="Q54">
        <f>SUMIF('Pls get me a blue banner'!A$2:A$1000,D54,'Pls get me a blue banner'!L$2:L$1000)</f>
        <v>8</v>
      </c>
      <c r="R54">
        <f>SUMIF('Pls get me a blue banner'!A$2:A$1000,F54,'Pls get me a blue banner'!L$2:L$1000)</f>
        <v>12</v>
      </c>
      <c r="S54">
        <f>SUMIF('Pls get me a blue banner'!A$2:A$1000,I54,'Pls get me a blue banner'!L$2:L$1000)</f>
        <v>0</v>
      </c>
      <c r="T54" t="e">
        <f>SUMIF('I wanna go biking'!A$2:A$1000,D54,'I wanna go biking'!D$2:D$1000)</f>
        <v>#DIV/0!</v>
      </c>
      <c r="U54" t="e">
        <f>SUMIF('I wanna go biking'!A$2:A$1000,F54,'I wanna go biking'!D$2:D$1000)</f>
        <v>#DIV/0!</v>
      </c>
      <c r="V54" t="e">
        <f>SUMIF('I wanna go biking'!A$2:A$1000,H54,'I wanna go biking'!D$2:D$1000)</f>
        <v>#DIV/0!</v>
      </c>
      <c r="W54" t="e">
        <f t="shared" si="3"/>
        <v>#DIV/0!</v>
      </c>
      <c r="X54" t="e">
        <f t="shared" si="4"/>
        <v>#DIV/0!</v>
      </c>
      <c r="Y54" t="e">
        <f t="shared" si="5"/>
        <v>#DIV/0!</v>
      </c>
      <c r="Z54" t="e">
        <f t="shared" si="6"/>
        <v>#DIV/0!</v>
      </c>
      <c r="AA54" t="e">
        <f t="shared" si="7"/>
        <v>#DIV/0!</v>
      </c>
      <c r="AB54" t="e">
        <f t="shared" si="8"/>
        <v>#DIV/0!</v>
      </c>
      <c r="AC54" s="13" t="e">
        <f t="shared" si="9"/>
        <v>#DIV/0!</v>
      </c>
    </row>
    <row r="55" spans="1:29">
      <c r="A55">
        <f>'Data Entry'!A56</f>
        <v>7757</v>
      </c>
      <c r="B55">
        <f>'Data Entry'!B56</f>
        <v>10</v>
      </c>
      <c r="C55" t="str">
        <f>'Data Entry'!C56</f>
        <v>Red</v>
      </c>
      <c r="D55">
        <f>'Data Entry'!M56</f>
        <v>1305</v>
      </c>
      <c r="E55">
        <f>'Data Entry'!N56</f>
        <v>0</v>
      </c>
      <c r="F55">
        <f>'Data Entry'!O56</f>
        <v>6397</v>
      </c>
      <c r="G55">
        <f>'Data Entry'!P56</f>
        <v>0</v>
      </c>
      <c r="H55">
        <f>'Data Entry'!Q56</f>
        <v>1374</v>
      </c>
      <c r="I55">
        <f>'Data Entry'!R56</f>
        <v>2.019</v>
      </c>
      <c r="J55">
        <f t="shared" si="10"/>
        <v>2.019</v>
      </c>
      <c r="K55">
        <f>SUMIFS('I want to cry'!C$2:C$1000,'I want to cry'!$A$2:$A$1000,$B55,'I want to cry'!$B$2:$B$1000,$C55)</f>
        <v>0.401</v>
      </c>
      <c r="L55">
        <f>SUMIFS('I want to cry'!D$2:D$1000,'I want to cry'!$A$2:$A$1000,$B55,'I want to cry'!$B$2:$B$1000,$C55)</f>
        <v>0</v>
      </c>
      <c r="M55">
        <f>SUMIFS('I want to cry'!E$2:E$1000,'I want to cry'!$A$2:$A$1000,$B55,'I want to cry'!$B$2:$B$1000,$C55)</f>
        <v>2.019</v>
      </c>
      <c r="N55">
        <f t="shared" si="0"/>
        <v>0</v>
      </c>
      <c r="O55">
        <f t="shared" si="1"/>
        <v>0</v>
      </c>
      <c r="P55">
        <f t="shared" si="2"/>
        <v>0</v>
      </c>
      <c r="Q55">
        <f>SUMIF('Pls get me a blue banner'!A$2:A$1000,D55,'Pls get me a blue banner'!L$2:L$1000)</f>
        <v>73</v>
      </c>
      <c r="R55">
        <f>SUMIF('Pls get me a blue banner'!A$2:A$1000,F55,'Pls get me a blue banner'!L$2:L$1000)</f>
        <v>6</v>
      </c>
      <c r="S55">
        <f>SUMIF('Pls get me a blue banner'!A$2:A$1000,I55,'Pls get me a blue banner'!L$2:L$1000)</f>
        <v>0</v>
      </c>
      <c r="T55" t="e">
        <f>SUMIF('I wanna go biking'!A$2:A$1000,D55,'I wanna go biking'!D$2:D$1000)</f>
        <v>#DIV/0!</v>
      </c>
      <c r="U55" t="e">
        <f>SUMIF('I wanna go biking'!A$2:A$1000,F55,'I wanna go biking'!D$2:D$1000)</f>
        <v>#DIV/0!</v>
      </c>
      <c r="V55" t="e">
        <f>SUMIF('I wanna go biking'!A$2:A$1000,H55,'I wanna go biking'!D$2:D$1000)</f>
        <v>#DIV/0!</v>
      </c>
      <c r="W55" t="e">
        <f t="shared" si="3"/>
        <v>#DIV/0!</v>
      </c>
      <c r="X55" t="e">
        <f t="shared" si="4"/>
        <v>#DIV/0!</v>
      </c>
      <c r="Y55" t="e">
        <f t="shared" si="5"/>
        <v>#DIV/0!</v>
      </c>
      <c r="Z55" t="e">
        <f t="shared" si="6"/>
        <v>#DIV/0!</v>
      </c>
      <c r="AA55" t="e">
        <f t="shared" si="7"/>
        <v>#DIV/0!</v>
      </c>
      <c r="AB55" t="e">
        <f t="shared" si="8"/>
        <v>#DIV/0!</v>
      </c>
      <c r="AC55" s="13" t="e">
        <f t="shared" si="9"/>
        <v>#DIV/0!</v>
      </c>
    </row>
    <row r="56" spans="1:29">
      <c r="A56">
        <f>'Data Entry'!A57</f>
        <v>6397</v>
      </c>
      <c r="B56">
        <f>'Data Entry'!B57</f>
        <v>10</v>
      </c>
      <c r="C56" t="str">
        <f>'Data Entry'!C57</f>
        <v>Blue</v>
      </c>
      <c r="D56">
        <f>'Data Entry'!M57</f>
        <v>7757</v>
      </c>
      <c r="E56">
        <f>'Data Entry'!N57</f>
        <v>0</v>
      </c>
      <c r="F56">
        <f>'Data Entry'!O57</f>
        <v>8884</v>
      </c>
      <c r="G56">
        <f>'Data Entry'!P57</f>
        <v>1.367</v>
      </c>
      <c r="H56">
        <f>'Data Entry'!Q57</f>
        <v>4976</v>
      </c>
      <c r="I56">
        <f>'Data Entry'!R57</f>
        <v>0</v>
      </c>
      <c r="J56">
        <f t="shared" si="10"/>
        <v>1.367</v>
      </c>
      <c r="K56">
        <f>SUMIFS('I want to cry'!C$2:C$1000,'I want to cry'!$A$2:$A$1000,$B56,'I want to cry'!$B$2:$B$1000,$C56)</f>
        <v>0</v>
      </c>
      <c r="L56">
        <f>SUMIFS('I want to cry'!D$2:D$1000,'I want to cry'!$A$2:$A$1000,$B56,'I want to cry'!$B$2:$B$1000,$C56)</f>
        <v>15.977</v>
      </c>
      <c r="M56">
        <f>SUMIFS('I want to cry'!E$2:E$1000,'I want to cry'!$A$2:$A$1000,$B56,'I want to cry'!$B$2:$B$1000,$C56)</f>
        <v>14.94</v>
      </c>
      <c r="N56">
        <f t="shared" si="0"/>
        <v>0</v>
      </c>
      <c r="O56">
        <f t="shared" si="1"/>
        <v>0</v>
      </c>
      <c r="P56">
        <f t="shared" si="2"/>
        <v>0</v>
      </c>
      <c r="Q56">
        <f>SUMIF('Pls get me a blue banner'!A$2:A$1000,D56,'Pls get me a blue banner'!L$2:L$1000)</f>
        <v>8</v>
      </c>
      <c r="R56">
        <f>SUMIF('Pls get me a blue banner'!A$2:A$1000,F56,'Pls get me a blue banner'!L$2:L$1000)</f>
        <v>12</v>
      </c>
      <c r="S56">
        <f>SUMIF('Pls get me a blue banner'!A$2:A$1000,I56,'Pls get me a blue banner'!L$2:L$1000)</f>
        <v>0</v>
      </c>
      <c r="T56" t="e">
        <f>SUMIF('I wanna go biking'!A$2:A$1000,D56,'I wanna go biking'!D$2:D$1000)</f>
        <v>#DIV/0!</v>
      </c>
      <c r="U56" t="e">
        <f>SUMIF('I wanna go biking'!A$2:A$1000,F56,'I wanna go biking'!D$2:D$1000)</f>
        <v>#DIV/0!</v>
      </c>
      <c r="V56" t="e">
        <f>SUMIF('I wanna go biking'!A$2:A$1000,H56,'I wanna go biking'!D$2:D$1000)</f>
        <v>#DIV/0!</v>
      </c>
      <c r="W56" t="e">
        <f t="shared" si="3"/>
        <v>#DIV/0!</v>
      </c>
      <c r="X56" t="e">
        <f t="shared" si="4"/>
        <v>#DIV/0!</v>
      </c>
      <c r="Y56" t="e">
        <f t="shared" si="5"/>
        <v>#DIV/0!</v>
      </c>
      <c r="Z56" t="e">
        <f t="shared" si="6"/>
        <v>#DIV/0!</v>
      </c>
      <c r="AA56" t="e">
        <f t="shared" si="7"/>
        <v>#DIV/0!</v>
      </c>
      <c r="AB56" t="e">
        <f t="shared" si="8"/>
        <v>#DIV/0!</v>
      </c>
      <c r="AC56" s="13" t="e">
        <f t="shared" si="9"/>
        <v>#DIV/0!</v>
      </c>
    </row>
    <row r="57" spans="1:29">
      <c r="A57">
        <f>'Data Entry'!A58</f>
        <v>4946</v>
      </c>
      <c r="B57">
        <f>'Data Entry'!B58</f>
        <v>11</v>
      </c>
      <c r="C57" t="str">
        <f>'Data Entry'!C58</f>
        <v>Blue</v>
      </c>
      <c r="D57">
        <f>'Data Entry'!M58</f>
        <v>7902</v>
      </c>
      <c r="E57">
        <f>'Data Entry'!N58</f>
        <v>0</v>
      </c>
      <c r="F57">
        <f>'Data Entry'!O58</f>
        <v>5032</v>
      </c>
      <c r="G57">
        <f>'Data Entry'!P58</f>
        <v>0</v>
      </c>
      <c r="H57">
        <f>'Data Entry'!Q58</f>
        <v>1246</v>
      </c>
      <c r="I57">
        <f>'Data Entry'!R58</f>
        <v>0</v>
      </c>
      <c r="J57">
        <f t="shared" si="10"/>
        <v>0</v>
      </c>
      <c r="K57">
        <f>SUMIFS('I want to cry'!C$2:C$1000,'I want to cry'!$A$2:$A$1000,$B57,'I want to cry'!$B$2:$B$1000,$C57)</f>
        <v>1.709</v>
      </c>
      <c r="L57">
        <f>SUMIFS('I want to cry'!D$2:D$1000,'I want to cry'!$A$2:$A$1000,$B57,'I want to cry'!$B$2:$B$1000,$C57)</f>
        <v>0</v>
      </c>
      <c r="M57">
        <f>SUMIFS('I want to cry'!E$2:E$1000,'I want to cry'!$A$2:$A$1000,$B57,'I want to cry'!$B$2:$B$1000,$C57)</f>
        <v>1.264</v>
      </c>
      <c r="N57">
        <f t="shared" si="0"/>
        <v>0</v>
      </c>
      <c r="O57">
        <f t="shared" si="1"/>
        <v>0</v>
      </c>
      <c r="P57">
        <f t="shared" si="2"/>
        <v>0</v>
      </c>
      <c r="Q57">
        <f>SUMIF('Pls get me a blue banner'!A$2:A$1000,D57,'Pls get me a blue banner'!L$2:L$1000)</f>
        <v>33</v>
      </c>
      <c r="R57">
        <f>SUMIF('Pls get me a blue banner'!A$2:A$1000,F57,'Pls get me a blue banner'!L$2:L$1000)</f>
        <v>144</v>
      </c>
      <c r="S57">
        <f>SUMIF('Pls get me a blue banner'!A$2:A$1000,I57,'Pls get me a blue banner'!L$2:L$1000)</f>
        <v>0</v>
      </c>
      <c r="T57" t="e">
        <f>SUMIF('I wanna go biking'!A$2:A$1000,D57,'I wanna go biking'!D$2:D$1000)</f>
        <v>#DIV/0!</v>
      </c>
      <c r="U57" t="e">
        <f>SUMIF('I wanna go biking'!A$2:A$1000,F57,'I wanna go biking'!D$2:D$1000)</f>
        <v>#DIV/0!</v>
      </c>
      <c r="V57" t="e">
        <f>SUMIF('I wanna go biking'!A$2:A$1000,H57,'I wanna go biking'!D$2:D$1000)</f>
        <v>#DIV/0!</v>
      </c>
      <c r="W57" t="e">
        <f t="shared" si="3"/>
        <v>#DIV/0!</v>
      </c>
      <c r="X57" t="e">
        <f t="shared" si="4"/>
        <v>#DIV/0!</v>
      </c>
      <c r="Y57" t="e">
        <f t="shared" si="5"/>
        <v>#DIV/0!</v>
      </c>
      <c r="Z57" t="e">
        <f t="shared" si="6"/>
        <v>#DIV/0!</v>
      </c>
      <c r="AA57" t="e">
        <f t="shared" si="7"/>
        <v>#DIV/0!</v>
      </c>
      <c r="AB57" t="e">
        <f t="shared" si="8"/>
        <v>#DIV/0!</v>
      </c>
      <c r="AC57" s="13" t="e">
        <f t="shared" si="9"/>
        <v>#DIV/0!</v>
      </c>
    </row>
    <row r="58" spans="1:29">
      <c r="A58">
        <f>'Data Entry'!A59</f>
        <v>7902</v>
      </c>
      <c r="B58">
        <f>'Data Entry'!B59</f>
        <v>11</v>
      </c>
      <c r="C58" t="str">
        <f>'Data Entry'!C59</f>
        <v>Red</v>
      </c>
      <c r="D58">
        <f>'Data Entry'!M59</f>
        <v>4946</v>
      </c>
      <c r="E58">
        <f>'Data Entry'!N59</f>
        <v>0</v>
      </c>
      <c r="F58">
        <f>'Data Entry'!O59</f>
        <v>5409</v>
      </c>
      <c r="G58">
        <f>'Data Entry'!P59</f>
        <v>0</v>
      </c>
      <c r="H58">
        <f>'Data Entry'!Q59</f>
        <v>8574</v>
      </c>
      <c r="I58">
        <f>'Data Entry'!R59</f>
        <v>0</v>
      </c>
      <c r="J58">
        <f t="shared" si="10"/>
        <v>0</v>
      </c>
      <c r="K58">
        <f>SUMIFS('I want to cry'!C$2:C$1000,'I want to cry'!$A$2:$A$1000,$B58,'I want to cry'!$B$2:$B$1000,$C58)</f>
        <v>1.35</v>
      </c>
      <c r="L58">
        <f>SUMIFS('I want to cry'!D$2:D$1000,'I want to cry'!$A$2:$A$1000,$B58,'I want to cry'!$B$2:$B$1000,$C58)</f>
        <v>6.651</v>
      </c>
      <c r="M58">
        <f>SUMIFS('I want to cry'!E$2:E$1000,'I want to cry'!$A$2:$A$1000,$B58,'I want to cry'!$B$2:$B$1000,$C58)</f>
        <v>0</v>
      </c>
      <c r="N58">
        <f t="shared" si="0"/>
        <v>0</v>
      </c>
      <c r="O58">
        <f t="shared" si="1"/>
        <v>0</v>
      </c>
      <c r="P58">
        <f t="shared" si="2"/>
        <v>0</v>
      </c>
      <c r="Q58">
        <f>SUMIF('Pls get me a blue banner'!A$2:A$1000,D58,'Pls get me a blue banner'!L$2:L$1000)</f>
        <v>31</v>
      </c>
      <c r="R58">
        <f>SUMIF('Pls get me a blue banner'!A$2:A$1000,F58,'Pls get me a blue banner'!L$2:L$1000)</f>
        <v>56</v>
      </c>
      <c r="S58">
        <f>SUMIF('Pls get me a blue banner'!A$2:A$1000,I58,'Pls get me a blue banner'!L$2:L$1000)</f>
        <v>0</v>
      </c>
      <c r="T58" t="e">
        <f>SUMIF('I wanna go biking'!A$2:A$1000,D58,'I wanna go biking'!D$2:D$1000)</f>
        <v>#DIV/0!</v>
      </c>
      <c r="U58" t="e">
        <f>SUMIF('I wanna go biking'!A$2:A$1000,F58,'I wanna go biking'!D$2:D$1000)</f>
        <v>#DIV/0!</v>
      </c>
      <c r="V58" t="e">
        <f>SUMIF('I wanna go biking'!A$2:A$1000,H58,'I wanna go biking'!D$2:D$1000)</f>
        <v>#DIV/0!</v>
      </c>
      <c r="W58" t="e">
        <f t="shared" si="3"/>
        <v>#DIV/0!</v>
      </c>
      <c r="X58" t="e">
        <f t="shared" si="4"/>
        <v>#DIV/0!</v>
      </c>
      <c r="Y58" t="e">
        <f t="shared" si="5"/>
        <v>#DIV/0!</v>
      </c>
      <c r="Z58" t="e">
        <f t="shared" si="6"/>
        <v>#DIV/0!</v>
      </c>
      <c r="AA58" t="e">
        <f t="shared" si="7"/>
        <v>#DIV/0!</v>
      </c>
      <c r="AB58" t="e">
        <f t="shared" si="8"/>
        <v>#DIV/0!</v>
      </c>
      <c r="AC58" s="13" t="e">
        <f t="shared" si="9"/>
        <v>#DIV/0!</v>
      </c>
    </row>
    <row r="59" spans="1:29">
      <c r="A59">
        <f>'Data Entry'!A60</f>
        <v>5409</v>
      </c>
      <c r="B59">
        <f>'Data Entry'!B60</f>
        <v>11</v>
      </c>
      <c r="C59" t="str">
        <f>'Data Entry'!C60</f>
        <v>Blue</v>
      </c>
      <c r="D59">
        <f>'Data Entry'!M60</f>
        <v>7902</v>
      </c>
      <c r="E59">
        <f>'Data Entry'!N60</f>
        <v>0</v>
      </c>
      <c r="F59">
        <f>'Data Entry'!O60</f>
        <v>5032</v>
      </c>
      <c r="G59">
        <f>'Data Entry'!P60</f>
        <v>0</v>
      </c>
      <c r="H59">
        <f>'Data Entry'!Q60</f>
        <v>1246</v>
      </c>
      <c r="I59">
        <f>'Data Entry'!R60</f>
        <v>1.264</v>
      </c>
      <c r="J59">
        <f t="shared" si="10"/>
        <v>1.264</v>
      </c>
      <c r="K59">
        <f>SUMIFS('I want to cry'!C$2:C$1000,'I want to cry'!$A$2:$A$1000,$B59,'I want to cry'!$B$2:$B$1000,$C59)</f>
        <v>1.709</v>
      </c>
      <c r="L59">
        <f>SUMIFS('I want to cry'!D$2:D$1000,'I want to cry'!$A$2:$A$1000,$B59,'I want to cry'!$B$2:$B$1000,$C59)</f>
        <v>0</v>
      </c>
      <c r="M59">
        <f>SUMIFS('I want to cry'!E$2:E$1000,'I want to cry'!$A$2:$A$1000,$B59,'I want to cry'!$B$2:$B$1000,$C59)</f>
        <v>1.264</v>
      </c>
      <c r="N59">
        <f t="shared" si="0"/>
        <v>0</v>
      </c>
      <c r="O59">
        <f t="shared" si="1"/>
        <v>0</v>
      </c>
      <c r="P59">
        <f t="shared" si="2"/>
        <v>0</v>
      </c>
      <c r="Q59">
        <f>SUMIF('Pls get me a blue banner'!A$2:A$1000,D59,'Pls get me a blue banner'!L$2:L$1000)</f>
        <v>33</v>
      </c>
      <c r="R59">
        <f>SUMIF('Pls get me a blue banner'!A$2:A$1000,F59,'Pls get me a blue banner'!L$2:L$1000)</f>
        <v>144</v>
      </c>
      <c r="S59">
        <f>SUMIF('Pls get me a blue banner'!A$2:A$1000,I59,'Pls get me a blue banner'!L$2:L$1000)</f>
        <v>0</v>
      </c>
      <c r="T59" t="e">
        <f>SUMIF('I wanna go biking'!A$2:A$1000,D59,'I wanna go biking'!D$2:D$1000)</f>
        <v>#DIV/0!</v>
      </c>
      <c r="U59" t="e">
        <f>SUMIF('I wanna go biking'!A$2:A$1000,F59,'I wanna go biking'!D$2:D$1000)</f>
        <v>#DIV/0!</v>
      </c>
      <c r="V59" t="e">
        <f>SUMIF('I wanna go biking'!A$2:A$1000,H59,'I wanna go biking'!D$2:D$1000)</f>
        <v>#DIV/0!</v>
      </c>
      <c r="W59" t="e">
        <f t="shared" si="3"/>
        <v>#DIV/0!</v>
      </c>
      <c r="X59" t="e">
        <f t="shared" si="4"/>
        <v>#DIV/0!</v>
      </c>
      <c r="Y59" t="e">
        <f t="shared" si="5"/>
        <v>#DIV/0!</v>
      </c>
      <c r="Z59" t="e">
        <f t="shared" si="6"/>
        <v>#DIV/0!</v>
      </c>
      <c r="AA59" t="e">
        <f t="shared" si="7"/>
        <v>#DIV/0!</v>
      </c>
      <c r="AB59" t="e">
        <f t="shared" si="8"/>
        <v>#DIV/0!</v>
      </c>
      <c r="AC59" s="13" t="e">
        <f t="shared" si="9"/>
        <v>#DIV/0!</v>
      </c>
    </row>
    <row r="60" spans="1:29">
      <c r="A60">
        <f>'Data Entry'!A61</f>
        <v>1246</v>
      </c>
      <c r="B60">
        <f>'Data Entry'!B61</f>
        <v>11</v>
      </c>
      <c r="C60" t="str">
        <f>'Data Entry'!C61</f>
        <v>Red</v>
      </c>
      <c r="D60">
        <f>'Data Entry'!M61</f>
        <v>4946</v>
      </c>
      <c r="E60">
        <f>'Data Entry'!N61</f>
        <v>1.35</v>
      </c>
      <c r="F60">
        <f>'Data Entry'!O61</f>
        <v>5409</v>
      </c>
      <c r="G60">
        <f>'Data Entry'!P61</f>
        <v>6.651</v>
      </c>
      <c r="H60">
        <f>'Data Entry'!Q61</f>
        <v>8574</v>
      </c>
      <c r="I60">
        <f>'Data Entry'!R61</f>
        <v>0</v>
      </c>
      <c r="J60">
        <f t="shared" si="10"/>
        <v>8.001</v>
      </c>
      <c r="K60">
        <f>SUMIFS('I want to cry'!C$2:C$1000,'I want to cry'!$A$2:$A$1000,$B60,'I want to cry'!$B$2:$B$1000,$C60)</f>
        <v>1.35</v>
      </c>
      <c r="L60">
        <f>SUMIFS('I want to cry'!D$2:D$1000,'I want to cry'!$A$2:$A$1000,$B60,'I want to cry'!$B$2:$B$1000,$C60)</f>
        <v>6.651</v>
      </c>
      <c r="M60">
        <f>SUMIFS('I want to cry'!E$2:E$1000,'I want to cry'!$A$2:$A$1000,$B60,'I want to cry'!$B$2:$B$1000,$C60)</f>
        <v>0</v>
      </c>
      <c r="N60">
        <f t="shared" si="0"/>
        <v>0</v>
      </c>
      <c r="O60">
        <f t="shared" si="1"/>
        <v>1</v>
      </c>
      <c r="P60">
        <f t="shared" si="2"/>
        <v>0</v>
      </c>
      <c r="Q60">
        <f>SUMIF('Pls get me a blue banner'!A$2:A$1000,D60,'Pls get me a blue banner'!L$2:L$1000)</f>
        <v>31</v>
      </c>
      <c r="R60">
        <f>SUMIF('Pls get me a blue banner'!A$2:A$1000,F60,'Pls get me a blue banner'!L$2:L$1000)</f>
        <v>56</v>
      </c>
      <c r="S60">
        <f>SUMIF('Pls get me a blue banner'!A$2:A$1000,I60,'Pls get me a blue banner'!L$2:L$1000)</f>
        <v>0</v>
      </c>
      <c r="T60" t="e">
        <f>SUMIF('I wanna go biking'!A$2:A$1000,D60,'I wanna go biking'!D$2:D$1000)</f>
        <v>#DIV/0!</v>
      </c>
      <c r="U60" t="e">
        <f>SUMIF('I wanna go biking'!A$2:A$1000,F60,'I wanna go biking'!D$2:D$1000)</f>
        <v>#DIV/0!</v>
      </c>
      <c r="V60" t="e">
        <f>SUMIF('I wanna go biking'!A$2:A$1000,H60,'I wanna go biking'!D$2:D$1000)</f>
        <v>#DIV/0!</v>
      </c>
      <c r="W60" t="e">
        <f t="shared" si="3"/>
        <v>#DIV/0!</v>
      </c>
      <c r="X60" t="e">
        <f t="shared" si="4"/>
        <v>#DIV/0!</v>
      </c>
      <c r="Y60" t="e">
        <f t="shared" si="5"/>
        <v>#DIV/0!</v>
      </c>
      <c r="Z60" t="e">
        <f t="shared" si="6"/>
        <v>#DIV/0!</v>
      </c>
      <c r="AA60" t="e">
        <f t="shared" si="7"/>
        <v>#DIV/0!</v>
      </c>
      <c r="AB60" t="e">
        <f t="shared" si="8"/>
        <v>#DIV/0!</v>
      </c>
      <c r="AC60" s="13" t="e">
        <f t="shared" si="9"/>
        <v>#DIV/0!</v>
      </c>
    </row>
    <row r="61" spans="1:29">
      <c r="A61">
        <f>'Data Entry'!A62</f>
        <v>5032</v>
      </c>
      <c r="B61">
        <f>'Data Entry'!B62</f>
        <v>11</v>
      </c>
      <c r="C61" t="str">
        <f>'Data Entry'!C62</f>
        <v>Red</v>
      </c>
      <c r="D61">
        <f>'Data Entry'!M62</f>
        <v>4946</v>
      </c>
      <c r="E61">
        <f>'Data Entry'!N62</f>
        <v>0</v>
      </c>
      <c r="F61">
        <f>'Data Entry'!O62</f>
        <v>5409</v>
      </c>
      <c r="G61">
        <f>'Data Entry'!P62</f>
        <v>0</v>
      </c>
      <c r="H61">
        <f>'Data Entry'!Q62</f>
        <v>8574</v>
      </c>
      <c r="I61">
        <f>'Data Entry'!R62</f>
        <v>0</v>
      </c>
      <c r="J61">
        <f t="shared" si="10"/>
        <v>0</v>
      </c>
      <c r="K61">
        <f>SUMIFS('I want to cry'!C$2:C$1000,'I want to cry'!$A$2:$A$1000,$B61,'I want to cry'!$B$2:$B$1000,$C61)</f>
        <v>1.35</v>
      </c>
      <c r="L61">
        <f>SUMIFS('I want to cry'!D$2:D$1000,'I want to cry'!$A$2:$A$1000,$B61,'I want to cry'!$B$2:$B$1000,$C61)</f>
        <v>6.651</v>
      </c>
      <c r="M61">
        <f>SUMIFS('I want to cry'!E$2:E$1000,'I want to cry'!$A$2:$A$1000,$B61,'I want to cry'!$B$2:$B$1000,$C61)</f>
        <v>0</v>
      </c>
      <c r="N61">
        <f t="shared" si="0"/>
        <v>0</v>
      </c>
      <c r="O61">
        <f t="shared" si="1"/>
        <v>0</v>
      </c>
      <c r="P61">
        <f t="shared" si="2"/>
        <v>0</v>
      </c>
      <c r="Q61">
        <f>SUMIF('Pls get me a blue banner'!A$2:A$1000,D61,'Pls get me a blue banner'!L$2:L$1000)</f>
        <v>31</v>
      </c>
      <c r="R61">
        <f>SUMIF('Pls get me a blue banner'!A$2:A$1000,F61,'Pls get me a blue banner'!L$2:L$1000)</f>
        <v>56</v>
      </c>
      <c r="S61">
        <f>SUMIF('Pls get me a blue banner'!A$2:A$1000,I61,'Pls get me a blue banner'!L$2:L$1000)</f>
        <v>0</v>
      </c>
      <c r="T61" t="e">
        <f>SUMIF('I wanna go biking'!A$2:A$1000,D61,'I wanna go biking'!D$2:D$1000)</f>
        <v>#DIV/0!</v>
      </c>
      <c r="U61" t="e">
        <f>SUMIF('I wanna go biking'!A$2:A$1000,F61,'I wanna go biking'!D$2:D$1000)</f>
        <v>#DIV/0!</v>
      </c>
      <c r="V61" t="e">
        <f>SUMIF('I wanna go biking'!A$2:A$1000,H61,'I wanna go biking'!D$2:D$1000)</f>
        <v>#DIV/0!</v>
      </c>
      <c r="W61" t="e">
        <f t="shared" si="3"/>
        <v>#DIV/0!</v>
      </c>
      <c r="X61" t="e">
        <f t="shared" si="4"/>
        <v>#DIV/0!</v>
      </c>
      <c r="Y61" t="e">
        <f t="shared" si="5"/>
        <v>#DIV/0!</v>
      </c>
      <c r="Z61" t="e">
        <f t="shared" si="6"/>
        <v>#DIV/0!</v>
      </c>
      <c r="AA61" t="e">
        <f t="shared" si="7"/>
        <v>#DIV/0!</v>
      </c>
      <c r="AB61" t="e">
        <f t="shared" si="8"/>
        <v>#DIV/0!</v>
      </c>
      <c r="AC61" s="13" t="e">
        <f t="shared" si="9"/>
        <v>#DIV/0!</v>
      </c>
    </row>
    <row r="62" spans="1:29">
      <c r="A62">
        <f>'Data Entry'!A63</f>
        <v>8574</v>
      </c>
      <c r="B62">
        <f>'Data Entry'!B63</f>
        <v>11</v>
      </c>
      <c r="C62" t="str">
        <f>'Data Entry'!C63</f>
        <v>Blue</v>
      </c>
      <c r="D62">
        <f>'Data Entry'!M63</f>
        <v>7902</v>
      </c>
      <c r="E62">
        <f>'Data Entry'!N63</f>
        <v>1.709</v>
      </c>
      <c r="F62">
        <f>'Data Entry'!O63</f>
        <v>5032</v>
      </c>
      <c r="G62">
        <f>'Data Entry'!P63</f>
        <v>0</v>
      </c>
      <c r="H62">
        <f>'Data Entry'!Q63</f>
        <v>1246</v>
      </c>
      <c r="I62">
        <f>'Data Entry'!R63</f>
        <v>0</v>
      </c>
      <c r="J62">
        <f t="shared" si="10"/>
        <v>1.709</v>
      </c>
      <c r="K62">
        <f>SUMIFS('I want to cry'!C$2:C$1000,'I want to cry'!$A$2:$A$1000,$B62,'I want to cry'!$B$2:$B$1000,$C62)</f>
        <v>1.709</v>
      </c>
      <c r="L62">
        <f>SUMIFS('I want to cry'!D$2:D$1000,'I want to cry'!$A$2:$A$1000,$B62,'I want to cry'!$B$2:$B$1000,$C62)</f>
        <v>0</v>
      </c>
      <c r="M62">
        <f>SUMIFS('I want to cry'!E$2:E$1000,'I want to cry'!$A$2:$A$1000,$B62,'I want to cry'!$B$2:$B$1000,$C62)</f>
        <v>1.264</v>
      </c>
      <c r="N62">
        <f t="shared" si="0"/>
        <v>0</v>
      </c>
      <c r="O62">
        <f t="shared" si="1"/>
        <v>0</v>
      </c>
      <c r="P62">
        <f t="shared" si="2"/>
        <v>0</v>
      </c>
      <c r="Q62">
        <f>SUMIF('Pls get me a blue banner'!A$2:A$1000,D62,'Pls get me a blue banner'!L$2:L$1000)</f>
        <v>33</v>
      </c>
      <c r="R62">
        <f>SUMIF('Pls get me a blue banner'!A$2:A$1000,F62,'Pls get me a blue banner'!L$2:L$1000)</f>
        <v>144</v>
      </c>
      <c r="S62">
        <f>SUMIF('Pls get me a blue banner'!A$2:A$1000,I62,'Pls get me a blue banner'!L$2:L$1000)</f>
        <v>0</v>
      </c>
      <c r="T62" t="e">
        <f>SUMIF('I wanna go biking'!A$2:A$1000,D62,'I wanna go biking'!D$2:D$1000)</f>
        <v>#DIV/0!</v>
      </c>
      <c r="U62" t="e">
        <f>SUMIF('I wanna go biking'!A$2:A$1000,F62,'I wanna go biking'!D$2:D$1000)</f>
        <v>#DIV/0!</v>
      </c>
      <c r="V62" t="e">
        <f>SUMIF('I wanna go biking'!A$2:A$1000,H62,'I wanna go biking'!D$2:D$1000)</f>
        <v>#DIV/0!</v>
      </c>
      <c r="W62" t="e">
        <f t="shared" si="3"/>
        <v>#DIV/0!</v>
      </c>
      <c r="X62" t="e">
        <f t="shared" si="4"/>
        <v>#DIV/0!</v>
      </c>
      <c r="Y62" t="e">
        <f t="shared" si="5"/>
        <v>#DIV/0!</v>
      </c>
      <c r="Z62" t="e">
        <f t="shared" si="6"/>
        <v>#DIV/0!</v>
      </c>
      <c r="AA62" t="e">
        <f t="shared" si="7"/>
        <v>#DIV/0!</v>
      </c>
      <c r="AB62" t="e">
        <f t="shared" si="8"/>
        <v>#DIV/0!</v>
      </c>
      <c r="AC62" s="13" t="e">
        <f t="shared" si="9"/>
        <v>#DIV/0!</v>
      </c>
    </row>
    <row r="63" spans="1:29">
      <c r="A63">
        <f>'Data Entry'!A64</f>
        <v>4343</v>
      </c>
      <c r="B63">
        <f>'Data Entry'!B64</f>
        <v>12</v>
      </c>
      <c r="C63" t="str">
        <f>'Data Entry'!C64</f>
        <v>Blue</v>
      </c>
      <c r="D63">
        <f>'Data Entry'!M64</f>
        <v>8867</v>
      </c>
      <c r="E63">
        <f>'Data Entry'!N64</f>
        <v>0</v>
      </c>
      <c r="F63">
        <f>'Data Entry'!O64</f>
        <v>3543</v>
      </c>
      <c r="G63">
        <f>'Data Entry'!P64</f>
        <v>1.873</v>
      </c>
      <c r="H63">
        <f>'Data Entry'!Q64</f>
        <v>8850</v>
      </c>
      <c r="I63">
        <f>'Data Entry'!R64</f>
        <v>1.817</v>
      </c>
      <c r="J63">
        <f t="shared" si="10"/>
        <v>3.69</v>
      </c>
      <c r="K63">
        <f>SUMIFS('I want to cry'!C$2:C$1000,'I want to cry'!$A$2:$A$1000,$B63,'I want to cry'!$B$2:$B$1000,$C63)</f>
        <v>3.866</v>
      </c>
      <c r="L63">
        <f>SUMIFS('I want to cry'!D$2:D$1000,'I want to cry'!$A$2:$A$1000,$B63,'I want to cry'!$B$2:$B$1000,$C63)</f>
        <v>17.991</v>
      </c>
      <c r="M63">
        <f>SUMIFS('I want to cry'!E$2:E$1000,'I want to cry'!$A$2:$A$1000,$B63,'I want to cry'!$B$2:$B$1000,$C63)</f>
        <v>18.816</v>
      </c>
      <c r="N63">
        <f t="shared" si="0"/>
        <v>0</v>
      </c>
      <c r="O63">
        <f t="shared" si="1"/>
        <v>0</v>
      </c>
      <c r="P63">
        <f t="shared" si="2"/>
        <v>0</v>
      </c>
      <c r="Q63">
        <f>SUMIF('Pls get me a blue banner'!A$2:A$1000,D63,'Pls get me a blue banner'!L$2:L$1000)</f>
        <v>0</v>
      </c>
      <c r="R63">
        <f>SUMIF('Pls get me a blue banner'!A$2:A$1000,F63,'Pls get me a blue banner'!L$2:L$1000)</f>
        <v>18</v>
      </c>
      <c r="S63">
        <f>SUMIF('Pls get me a blue banner'!A$2:A$1000,I63,'Pls get me a blue banner'!L$2:L$1000)</f>
        <v>0</v>
      </c>
      <c r="T63" t="e">
        <f>SUMIF('I wanna go biking'!A$2:A$1000,D63,'I wanna go biking'!D$2:D$1000)</f>
        <v>#DIV/0!</v>
      </c>
      <c r="U63" t="e">
        <f>SUMIF('I wanna go biking'!A$2:A$1000,F63,'I wanna go biking'!D$2:D$1000)</f>
        <v>#DIV/0!</v>
      </c>
      <c r="V63" t="e">
        <f>SUMIF('I wanna go biking'!A$2:A$1000,H63,'I wanna go biking'!D$2:D$1000)</f>
        <v>#DIV/0!</v>
      </c>
      <c r="W63" t="e">
        <f t="shared" si="3"/>
        <v>#DIV/0!</v>
      </c>
      <c r="X63" t="e">
        <f t="shared" si="4"/>
        <v>#DIV/0!</v>
      </c>
      <c r="Y63" t="e">
        <f t="shared" si="5"/>
        <v>#DIV/0!</v>
      </c>
      <c r="Z63" t="e">
        <f t="shared" si="6"/>
        <v>#DIV/0!</v>
      </c>
      <c r="AA63" t="e">
        <f t="shared" si="7"/>
        <v>#DIV/0!</v>
      </c>
      <c r="AB63" t="e">
        <f t="shared" si="8"/>
        <v>#DIV/0!</v>
      </c>
      <c r="AC63" s="13" t="e">
        <f t="shared" si="9"/>
        <v>#DIV/0!</v>
      </c>
    </row>
    <row r="64" spans="1:29">
      <c r="A64">
        <f>'Data Entry'!A65</f>
        <v>8850</v>
      </c>
      <c r="B64">
        <f>'Data Entry'!B65</f>
        <v>12</v>
      </c>
      <c r="C64" t="str">
        <f>'Data Entry'!C65</f>
        <v>Red</v>
      </c>
      <c r="D64">
        <f>'Data Entry'!M65</f>
        <v>8884</v>
      </c>
      <c r="E64">
        <f>'Data Entry'!N65</f>
        <v>1.418</v>
      </c>
      <c r="F64">
        <f>'Data Entry'!O65</f>
        <v>4976</v>
      </c>
      <c r="G64">
        <f>'Data Entry'!P65</f>
        <v>0.868</v>
      </c>
      <c r="H64">
        <f>'Data Entry'!Q65</f>
        <v>4343</v>
      </c>
      <c r="I64">
        <f>'Data Entry'!R65</f>
        <v>4.587</v>
      </c>
      <c r="J64">
        <f t="shared" si="10"/>
        <v>6.873</v>
      </c>
      <c r="K64">
        <f>SUMIFS('I want to cry'!C$2:C$1000,'I want to cry'!$A$2:$A$1000,$B64,'I want to cry'!$B$2:$B$1000,$C64)</f>
        <v>16.911</v>
      </c>
      <c r="L64">
        <f>SUMIFS('I want to cry'!D$2:D$1000,'I want to cry'!$A$2:$A$1000,$B64,'I want to cry'!$B$2:$B$1000,$C64)</f>
        <v>1.801</v>
      </c>
      <c r="M64">
        <f>SUMIFS('I want to cry'!E$2:E$1000,'I want to cry'!$A$2:$A$1000,$B64,'I want to cry'!$B$2:$B$1000,$C64)</f>
        <v>9.3</v>
      </c>
      <c r="N64">
        <f t="shared" si="0"/>
        <v>0</v>
      </c>
      <c r="O64">
        <f t="shared" si="1"/>
        <v>0</v>
      </c>
      <c r="P64">
        <f t="shared" si="2"/>
        <v>0.493225806451613</v>
      </c>
      <c r="Q64">
        <f>SUMIF('Pls get me a blue banner'!A$2:A$1000,D64,'Pls get me a blue banner'!L$2:L$1000)</f>
        <v>12</v>
      </c>
      <c r="R64">
        <f>SUMIF('Pls get me a blue banner'!A$2:A$1000,F64,'Pls get me a blue banner'!L$2:L$1000)</f>
        <v>61</v>
      </c>
      <c r="S64">
        <f>SUMIF('Pls get me a blue banner'!A$2:A$1000,I64,'Pls get me a blue banner'!L$2:L$1000)</f>
        <v>0</v>
      </c>
      <c r="T64" t="e">
        <f>SUMIF('I wanna go biking'!A$2:A$1000,D64,'I wanna go biking'!D$2:D$1000)</f>
        <v>#DIV/0!</v>
      </c>
      <c r="U64" t="e">
        <f>SUMIF('I wanna go biking'!A$2:A$1000,F64,'I wanna go biking'!D$2:D$1000)</f>
        <v>#DIV/0!</v>
      </c>
      <c r="V64" t="e">
        <f>SUMIF('I wanna go biking'!A$2:A$1000,H64,'I wanna go biking'!D$2:D$1000)</f>
        <v>#DIV/0!</v>
      </c>
      <c r="W64" t="e">
        <f t="shared" si="3"/>
        <v>#DIV/0!</v>
      </c>
      <c r="X64" t="e">
        <f t="shared" si="4"/>
        <v>#DIV/0!</v>
      </c>
      <c r="Y64" t="e">
        <f t="shared" si="5"/>
        <v>#DIV/0!</v>
      </c>
      <c r="Z64" t="e">
        <f t="shared" si="6"/>
        <v>#DIV/0!</v>
      </c>
      <c r="AA64" t="e">
        <f t="shared" si="7"/>
        <v>#DIV/0!</v>
      </c>
      <c r="AB64" t="e">
        <f t="shared" si="8"/>
        <v>#DIV/0!</v>
      </c>
      <c r="AC64" s="13" t="e">
        <f t="shared" si="9"/>
        <v>#DIV/0!</v>
      </c>
    </row>
    <row r="65" spans="1:29">
      <c r="A65">
        <f>'Data Entry'!A66</f>
        <v>8884</v>
      </c>
      <c r="B65">
        <f>'Data Entry'!B66</f>
        <v>12</v>
      </c>
      <c r="C65" t="str">
        <f>'Data Entry'!C66</f>
        <v>Blue</v>
      </c>
      <c r="D65">
        <f>'Data Entry'!M66</f>
        <v>8850</v>
      </c>
      <c r="E65">
        <f>'Data Entry'!N66</f>
        <v>3.866</v>
      </c>
      <c r="F65">
        <f>'Data Entry'!O66</f>
        <v>8867</v>
      </c>
      <c r="G65">
        <f>'Data Entry'!P66</f>
        <v>10.807</v>
      </c>
      <c r="H65">
        <f>'Data Entry'!Q66</f>
        <v>3543</v>
      </c>
      <c r="I65">
        <f>'Data Entry'!R66</f>
        <v>16.999</v>
      </c>
      <c r="J65">
        <f t="shared" si="10"/>
        <v>31.672</v>
      </c>
      <c r="K65">
        <f>SUMIFS('I want to cry'!C$2:C$1000,'I want to cry'!$A$2:$A$1000,$B65,'I want to cry'!$B$2:$B$1000,$C65)</f>
        <v>3.866</v>
      </c>
      <c r="L65">
        <f>SUMIFS('I want to cry'!D$2:D$1000,'I want to cry'!$A$2:$A$1000,$B65,'I want to cry'!$B$2:$B$1000,$C65)</f>
        <v>17.991</v>
      </c>
      <c r="M65">
        <f>SUMIFS('I want to cry'!E$2:E$1000,'I want to cry'!$A$2:$A$1000,$B65,'I want to cry'!$B$2:$B$1000,$C65)</f>
        <v>18.816</v>
      </c>
      <c r="N65">
        <f t="shared" si="0"/>
        <v>1</v>
      </c>
      <c r="O65">
        <f t="shared" si="1"/>
        <v>0.600689233505642</v>
      </c>
      <c r="P65">
        <f t="shared" si="2"/>
        <v>0.90343324829932</v>
      </c>
      <c r="Q65">
        <f>SUMIF('Pls get me a blue banner'!A$2:A$1000,D65,'Pls get me a blue banner'!L$2:L$1000)</f>
        <v>1</v>
      </c>
      <c r="R65">
        <f>SUMIF('Pls get me a blue banner'!A$2:A$1000,F65,'Pls get me a blue banner'!L$2:L$1000)</f>
        <v>0</v>
      </c>
      <c r="S65">
        <f>SUMIF('Pls get me a blue banner'!A$2:A$1000,I65,'Pls get me a blue banner'!L$2:L$1000)</f>
        <v>0</v>
      </c>
      <c r="T65" t="e">
        <f>SUMIF('I wanna go biking'!A$2:A$1000,D65,'I wanna go biking'!D$2:D$1000)</f>
        <v>#DIV/0!</v>
      </c>
      <c r="U65" t="e">
        <f>SUMIF('I wanna go biking'!A$2:A$1000,F65,'I wanna go biking'!D$2:D$1000)</f>
        <v>#DIV/0!</v>
      </c>
      <c r="V65" t="e">
        <f>SUMIF('I wanna go biking'!A$2:A$1000,H65,'I wanna go biking'!D$2:D$1000)</f>
        <v>#DIV/0!</v>
      </c>
      <c r="W65" t="e">
        <f t="shared" si="3"/>
        <v>#DIV/0!</v>
      </c>
      <c r="X65" t="e">
        <f t="shared" si="4"/>
        <v>#DIV/0!</v>
      </c>
      <c r="Y65" t="e">
        <f t="shared" si="5"/>
        <v>#DIV/0!</v>
      </c>
      <c r="Z65" t="e">
        <f t="shared" si="6"/>
        <v>#DIV/0!</v>
      </c>
      <c r="AA65" t="e">
        <f t="shared" si="7"/>
        <v>#DIV/0!</v>
      </c>
      <c r="AB65" t="e">
        <f t="shared" si="8"/>
        <v>#DIV/0!</v>
      </c>
      <c r="AC65" s="13" t="e">
        <f t="shared" si="9"/>
        <v>#DIV/0!</v>
      </c>
    </row>
    <row r="66" spans="1:29">
      <c r="A66">
        <f>'Data Entry'!A67</f>
        <v>4976</v>
      </c>
      <c r="B66">
        <f>'Data Entry'!B67</f>
        <v>12</v>
      </c>
      <c r="C66" t="str">
        <f>'Data Entry'!C67</f>
        <v>Blue</v>
      </c>
      <c r="D66">
        <f>'Data Entry'!M67</f>
        <v>8850</v>
      </c>
      <c r="E66">
        <f>'Data Entry'!N67</f>
        <v>0</v>
      </c>
      <c r="F66">
        <f>'Data Entry'!O67</f>
        <v>8867</v>
      </c>
      <c r="G66">
        <f>'Data Entry'!P67</f>
        <v>5.311</v>
      </c>
      <c r="H66">
        <f>'Data Entry'!Q67</f>
        <v>3543</v>
      </c>
      <c r="I66">
        <f>'Data Entry'!R67</f>
        <v>0</v>
      </c>
      <c r="J66">
        <f t="shared" si="10"/>
        <v>5.311</v>
      </c>
      <c r="K66">
        <f>SUMIFS('I want to cry'!C$2:C$1000,'I want to cry'!$A$2:$A$1000,$B66,'I want to cry'!$B$2:$B$1000,$C66)</f>
        <v>3.866</v>
      </c>
      <c r="L66">
        <f>SUMIFS('I want to cry'!D$2:D$1000,'I want to cry'!$A$2:$A$1000,$B66,'I want to cry'!$B$2:$B$1000,$C66)</f>
        <v>17.991</v>
      </c>
      <c r="M66">
        <f>SUMIFS('I want to cry'!E$2:E$1000,'I want to cry'!$A$2:$A$1000,$B66,'I want to cry'!$B$2:$B$1000,$C66)</f>
        <v>18.816</v>
      </c>
      <c r="N66">
        <f t="shared" si="0"/>
        <v>0</v>
      </c>
      <c r="O66">
        <f t="shared" si="1"/>
        <v>0.295203157134123</v>
      </c>
      <c r="P66">
        <f t="shared" si="2"/>
        <v>0</v>
      </c>
      <c r="Q66">
        <f>SUMIF('Pls get me a blue banner'!A$2:A$1000,D66,'Pls get me a blue banner'!L$2:L$1000)</f>
        <v>1</v>
      </c>
      <c r="R66">
        <f>SUMIF('Pls get me a blue banner'!A$2:A$1000,F66,'Pls get me a blue banner'!L$2:L$1000)</f>
        <v>0</v>
      </c>
      <c r="S66">
        <f>SUMIF('Pls get me a blue banner'!A$2:A$1000,I66,'Pls get me a blue banner'!L$2:L$1000)</f>
        <v>0</v>
      </c>
      <c r="T66" t="e">
        <f>SUMIF('I wanna go biking'!A$2:A$1000,D66,'I wanna go biking'!D$2:D$1000)</f>
        <v>#DIV/0!</v>
      </c>
      <c r="U66" t="e">
        <f>SUMIF('I wanna go biking'!A$2:A$1000,F66,'I wanna go biking'!D$2:D$1000)</f>
        <v>#DIV/0!</v>
      </c>
      <c r="V66" t="e">
        <f>SUMIF('I wanna go biking'!A$2:A$1000,H66,'I wanna go biking'!D$2:D$1000)</f>
        <v>#DIV/0!</v>
      </c>
      <c r="W66" t="e">
        <f t="shared" si="3"/>
        <v>#DIV/0!</v>
      </c>
      <c r="X66" t="e">
        <f t="shared" si="4"/>
        <v>#DIV/0!</v>
      </c>
      <c r="Y66" t="e">
        <f t="shared" si="5"/>
        <v>#DIV/0!</v>
      </c>
      <c r="Z66" t="e">
        <f t="shared" si="6"/>
        <v>#DIV/0!</v>
      </c>
      <c r="AA66" t="e">
        <f t="shared" si="7"/>
        <v>#DIV/0!</v>
      </c>
      <c r="AB66" t="e">
        <f t="shared" si="8"/>
        <v>#DIV/0!</v>
      </c>
      <c r="AC66" s="13" t="e">
        <f t="shared" si="9"/>
        <v>#DIV/0!</v>
      </c>
    </row>
    <row r="67" spans="1:29">
      <c r="A67">
        <f>'Data Entry'!A68</f>
        <v>3543</v>
      </c>
      <c r="B67">
        <f>'Data Entry'!B68</f>
        <v>12</v>
      </c>
      <c r="C67" t="str">
        <f>'Data Entry'!C68</f>
        <v>Red</v>
      </c>
      <c r="D67">
        <f>'Data Entry'!M68</f>
        <v>8884</v>
      </c>
      <c r="E67">
        <f>'Data Entry'!N68</f>
        <v>15.215</v>
      </c>
      <c r="F67">
        <f>'Data Entry'!O68</f>
        <v>4976</v>
      </c>
      <c r="G67">
        <f>'Data Entry'!P68</f>
        <v>0</v>
      </c>
      <c r="H67">
        <f>'Data Entry'!Q68</f>
        <v>4343</v>
      </c>
      <c r="I67">
        <f>'Data Entry'!R68</f>
        <v>4.55</v>
      </c>
      <c r="J67">
        <f t="shared" ref="J67:J130" si="11">E67+G67+I67</f>
        <v>19.765</v>
      </c>
      <c r="K67">
        <f>SUMIFS('I want to cry'!C$2:C$1000,'I want to cry'!$A$2:$A$1000,$B67,'I want to cry'!$B$2:$B$1000,$C67)</f>
        <v>16.911</v>
      </c>
      <c r="L67">
        <f>SUMIFS('I want to cry'!D$2:D$1000,'I want to cry'!$A$2:$A$1000,$B67,'I want to cry'!$B$2:$B$1000,$C67)</f>
        <v>1.801</v>
      </c>
      <c r="M67">
        <f>SUMIFS('I want to cry'!E$2:E$1000,'I want to cry'!$A$2:$A$1000,$B67,'I want to cry'!$B$2:$B$1000,$C67)</f>
        <v>9.3</v>
      </c>
      <c r="N67">
        <f t="shared" ref="N67:N130" si="12">IF(K67&lt;1.5,0,IF(E67&lt;2.5,0,E67/K67))</f>
        <v>0.899710247767725</v>
      </c>
      <c r="O67">
        <f t="shared" ref="O67:O130" si="13">IF(L67&lt;1.5,0,IF(G67&lt;2.5,0,G67/L67))</f>
        <v>0</v>
      </c>
      <c r="P67">
        <f t="shared" ref="P67:P130" si="14">IF(M67&lt;1.5,0,IF(I67&lt;2.5,0,I67/M67))</f>
        <v>0.489247311827957</v>
      </c>
      <c r="Q67">
        <f>SUMIF('Pls get me a blue banner'!A$2:A$1000,D67,'Pls get me a blue banner'!L$2:L$1000)</f>
        <v>12</v>
      </c>
      <c r="R67">
        <f>SUMIF('Pls get me a blue banner'!A$2:A$1000,F67,'Pls get me a blue banner'!L$2:L$1000)</f>
        <v>61</v>
      </c>
      <c r="S67">
        <f>SUMIF('Pls get me a blue banner'!A$2:A$1000,I67,'Pls get me a blue banner'!L$2:L$1000)</f>
        <v>0</v>
      </c>
      <c r="T67" t="e">
        <f>SUMIF('I wanna go biking'!A$2:A$1000,D67,'I wanna go biking'!D$2:D$1000)</f>
        <v>#DIV/0!</v>
      </c>
      <c r="U67" t="e">
        <f>SUMIF('I wanna go biking'!A$2:A$1000,F67,'I wanna go biking'!D$2:D$1000)</f>
        <v>#DIV/0!</v>
      </c>
      <c r="V67" t="e">
        <f>SUMIF('I wanna go biking'!A$2:A$1000,H67,'I wanna go biking'!D$2:D$1000)</f>
        <v>#DIV/0!</v>
      </c>
      <c r="W67" t="e">
        <f t="shared" ref="W67:W130" si="15">T67-Q67</f>
        <v>#DIV/0!</v>
      </c>
      <c r="X67" t="e">
        <f t="shared" ref="X67:X130" si="16">U67-R67</f>
        <v>#DIV/0!</v>
      </c>
      <c r="Y67" t="e">
        <f t="shared" ref="Y67:Y130" si="17">V67-S67</f>
        <v>#DIV/0!</v>
      </c>
      <c r="Z67" t="e">
        <f t="shared" ref="Z67:Z130" si="18">W67*N67</f>
        <v>#DIV/0!</v>
      </c>
      <c r="AA67" t="e">
        <f t="shared" ref="AA67:AA130" si="19">X67*O67</f>
        <v>#DIV/0!</v>
      </c>
      <c r="AB67" t="e">
        <f t="shared" ref="AB67:AB130" si="20">Y67*P67</f>
        <v>#DIV/0!</v>
      </c>
      <c r="AC67" s="13" t="e">
        <f t="shared" ref="AC67:AC130" si="21">SUM(Z67:AB67)</f>
        <v>#DIV/0!</v>
      </c>
    </row>
    <row r="68" spans="1:29">
      <c r="A68">
        <f>'Data Entry'!A69</f>
        <v>8867</v>
      </c>
      <c r="B68">
        <f>'Data Entry'!B69</f>
        <v>12</v>
      </c>
      <c r="C68" t="str">
        <f>'Data Entry'!C69</f>
        <v>Red</v>
      </c>
      <c r="D68">
        <f>'Data Entry'!M69</f>
        <v>8884</v>
      </c>
      <c r="E68">
        <f>'Data Entry'!N69</f>
        <v>0.278</v>
      </c>
      <c r="F68">
        <f>'Data Entry'!O69</f>
        <v>4976</v>
      </c>
      <c r="G68">
        <f>'Data Entry'!P69</f>
        <v>0.933</v>
      </c>
      <c r="H68">
        <f>'Data Entry'!Q69</f>
        <v>4343</v>
      </c>
      <c r="I68">
        <f>'Data Entry'!R69</f>
        <v>0.163</v>
      </c>
      <c r="J68">
        <f t="shared" si="11"/>
        <v>1.374</v>
      </c>
      <c r="K68">
        <f>SUMIFS('I want to cry'!C$2:C$1000,'I want to cry'!$A$2:$A$1000,$B68,'I want to cry'!$B$2:$B$1000,$C68)</f>
        <v>16.911</v>
      </c>
      <c r="L68">
        <f>SUMIFS('I want to cry'!D$2:D$1000,'I want to cry'!$A$2:$A$1000,$B68,'I want to cry'!$B$2:$B$1000,$C68)</f>
        <v>1.801</v>
      </c>
      <c r="M68">
        <f>SUMIFS('I want to cry'!E$2:E$1000,'I want to cry'!$A$2:$A$1000,$B68,'I want to cry'!$B$2:$B$1000,$C68)</f>
        <v>9.3</v>
      </c>
      <c r="N68">
        <f t="shared" si="12"/>
        <v>0</v>
      </c>
      <c r="O68">
        <f t="shared" si="13"/>
        <v>0</v>
      </c>
      <c r="P68">
        <f t="shared" si="14"/>
        <v>0</v>
      </c>
      <c r="Q68">
        <f>SUMIF('Pls get me a blue banner'!A$2:A$1000,D68,'Pls get me a blue banner'!L$2:L$1000)</f>
        <v>12</v>
      </c>
      <c r="R68">
        <f>SUMIF('Pls get me a blue banner'!A$2:A$1000,F68,'Pls get me a blue banner'!L$2:L$1000)</f>
        <v>61</v>
      </c>
      <c r="S68">
        <f>SUMIF('Pls get me a blue banner'!A$2:A$1000,I68,'Pls get me a blue banner'!L$2:L$1000)</f>
        <v>0</v>
      </c>
      <c r="T68" t="e">
        <f>SUMIF('I wanna go biking'!A$2:A$1000,D68,'I wanna go biking'!D$2:D$1000)</f>
        <v>#DIV/0!</v>
      </c>
      <c r="U68" t="e">
        <f>SUMIF('I wanna go biking'!A$2:A$1000,F68,'I wanna go biking'!D$2:D$1000)</f>
        <v>#DIV/0!</v>
      </c>
      <c r="V68" t="e">
        <f>SUMIF('I wanna go biking'!A$2:A$1000,H68,'I wanna go biking'!D$2:D$1000)</f>
        <v>#DIV/0!</v>
      </c>
      <c r="W68" t="e">
        <f t="shared" si="15"/>
        <v>#DIV/0!</v>
      </c>
      <c r="X68" t="e">
        <f t="shared" si="16"/>
        <v>#DIV/0!</v>
      </c>
      <c r="Y68" t="e">
        <f t="shared" si="17"/>
        <v>#DIV/0!</v>
      </c>
      <c r="Z68" t="e">
        <f t="shared" si="18"/>
        <v>#DIV/0!</v>
      </c>
      <c r="AA68" t="e">
        <f t="shared" si="19"/>
        <v>#DIV/0!</v>
      </c>
      <c r="AB68" t="e">
        <f t="shared" si="20"/>
        <v>#DIV/0!</v>
      </c>
      <c r="AC68" s="13" t="e">
        <f t="shared" si="21"/>
        <v>#DIV/0!</v>
      </c>
    </row>
    <row r="69" spans="1:29">
      <c r="A69">
        <f>'Data Entry'!A70</f>
        <v>1374</v>
      </c>
      <c r="B69">
        <f>'Data Entry'!B70</f>
        <v>13</v>
      </c>
      <c r="C69" t="str">
        <f>'Data Entry'!C70</f>
        <v>Blue</v>
      </c>
      <c r="D69">
        <f>'Data Entry'!M70</f>
        <v>5031</v>
      </c>
      <c r="E69">
        <f>'Data Entry'!N70</f>
        <v>0.766</v>
      </c>
      <c r="F69">
        <f>'Data Entry'!O70</f>
        <v>1305</v>
      </c>
      <c r="G69">
        <f>'Data Entry'!P70</f>
        <v>12.617</v>
      </c>
      <c r="H69">
        <f>'Data Entry'!Q70</f>
        <v>5032</v>
      </c>
      <c r="I69">
        <f>'Data Entry'!R70</f>
        <v>2.94</v>
      </c>
      <c r="J69">
        <f t="shared" si="11"/>
        <v>16.323</v>
      </c>
      <c r="K69">
        <f>SUMIFS('I want to cry'!C$2:C$1000,'I want to cry'!$A$2:$A$1000,$B69,'I want to cry'!$B$2:$B$1000,$C69)</f>
        <v>1.836</v>
      </c>
      <c r="L69">
        <f>SUMIFS('I want to cry'!D$2:D$1000,'I want to cry'!$A$2:$A$1000,$B69,'I want to cry'!$B$2:$B$1000,$C69)</f>
        <v>12.617</v>
      </c>
      <c r="M69">
        <f>SUMIFS('I want to cry'!E$2:E$1000,'I want to cry'!$A$2:$A$1000,$B69,'I want to cry'!$B$2:$B$1000,$C69)</f>
        <v>7.937</v>
      </c>
      <c r="N69">
        <f t="shared" si="12"/>
        <v>0</v>
      </c>
      <c r="O69">
        <f t="shared" si="13"/>
        <v>1</v>
      </c>
      <c r="P69">
        <f t="shared" si="14"/>
        <v>0.370417034143883</v>
      </c>
      <c r="Q69">
        <f>SUMIF('Pls get me a blue banner'!A$2:A$1000,D69,'Pls get me a blue banner'!L$2:L$1000)</f>
        <v>13</v>
      </c>
      <c r="R69">
        <f>SUMIF('Pls get me a blue banner'!A$2:A$1000,F69,'Pls get me a blue banner'!L$2:L$1000)</f>
        <v>73</v>
      </c>
      <c r="S69">
        <f>SUMIF('Pls get me a blue banner'!A$2:A$1000,I69,'Pls get me a blue banner'!L$2:L$1000)</f>
        <v>0</v>
      </c>
      <c r="T69" t="e">
        <f>SUMIF('I wanna go biking'!A$2:A$1000,D69,'I wanna go biking'!D$2:D$1000)</f>
        <v>#DIV/0!</v>
      </c>
      <c r="U69" t="e">
        <f>SUMIF('I wanna go biking'!A$2:A$1000,F69,'I wanna go biking'!D$2:D$1000)</f>
        <v>#DIV/0!</v>
      </c>
      <c r="V69" t="e">
        <f>SUMIF('I wanna go biking'!A$2:A$1000,H69,'I wanna go biking'!D$2:D$1000)</f>
        <v>#DIV/0!</v>
      </c>
      <c r="W69" t="e">
        <f t="shared" si="15"/>
        <v>#DIV/0!</v>
      </c>
      <c r="X69" t="e">
        <f t="shared" si="16"/>
        <v>#DIV/0!</v>
      </c>
      <c r="Y69" t="e">
        <f t="shared" si="17"/>
        <v>#DIV/0!</v>
      </c>
      <c r="Z69" t="e">
        <f t="shared" si="18"/>
        <v>#DIV/0!</v>
      </c>
      <c r="AA69" t="e">
        <f t="shared" si="19"/>
        <v>#DIV/0!</v>
      </c>
      <c r="AB69" t="e">
        <f t="shared" si="20"/>
        <v>#DIV/0!</v>
      </c>
      <c r="AC69" s="13" t="e">
        <f t="shared" si="21"/>
        <v>#DIV/0!</v>
      </c>
    </row>
    <row r="70" spans="1:29">
      <c r="A70">
        <f>'Data Entry'!A71</f>
        <v>1305</v>
      </c>
      <c r="B70">
        <f>'Data Entry'!B71</f>
        <v>13</v>
      </c>
      <c r="C70" t="str">
        <f>'Data Entry'!C71</f>
        <v>Red</v>
      </c>
      <c r="D70">
        <f>'Data Entry'!M71</f>
        <v>2198</v>
      </c>
      <c r="E70">
        <f>'Data Entry'!N71</f>
        <v>0</v>
      </c>
      <c r="F70">
        <f>'Data Entry'!O71</f>
        <v>8731</v>
      </c>
      <c r="G70">
        <f>'Data Entry'!P71</f>
        <v>0</v>
      </c>
      <c r="H70">
        <f>'Data Entry'!Q71</f>
        <v>1374</v>
      </c>
      <c r="I70">
        <f>'Data Entry'!R71</f>
        <v>5.336</v>
      </c>
      <c r="J70">
        <f t="shared" si="11"/>
        <v>5.336</v>
      </c>
      <c r="K70">
        <f>SUMIFS('I want to cry'!C$2:C$1000,'I want to cry'!$A$2:$A$1000,$B70,'I want to cry'!$B$2:$B$1000,$C70)</f>
        <v>0</v>
      </c>
      <c r="L70">
        <f>SUMIFS('I want to cry'!D$2:D$1000,'I want to cry'!$A$2:$A$1000,$B70,'I want to cry'!$B$2:$B$1000,$C70)</f>
        <v>0</v>
      </c>
      <c r="M70">
        <f>SUMIFS('I want to cry'!E$2:E$1000,'I want to cry'!$A$2:$A$1000,$B70,'I want to cry'!$B$2:$B$1000,$C70)</f>
        <v>5.336</v>
      </c>
      <c r="N70">
        <f t="shared" si="12"/>
        <v>0</v>
      </c>
      <c r="O70">
        <f t="shared" si="13"/>
        <v>0</v>
      </c>
      <c r="P70">
        <f t="shared" si="14"/>
        <v>1</v>
      </c>
      <c r="Q70">
        <f>SUMIF('Pls get me a blue banner'!A$2:A$1000,D70,'Pls get me a blue banner'!L$2:L$1000)</f>
        <v>33</v>
      </c>
      <c r="R70">
        <f>SUMIF('Pls get me a blue banner'!A$2:A$1000,F70,'Pls get me a blue banner'!L$2:L$1000)</f>
        <v>25</v>
      </c>
      <c r="S70">
        <f>SUMIF('Pls get me a blue banner'!A$2:A$1000,I70,'Pls get me a blue banner'!L$2:L$1000)</f>
        <v>0</v>
      </c>
      <c r="T70" t="e">
        <f>SUMIF('I wanna go biking'!A$2:A$1000,D70,'I wanna go biking'!D$2:D$1000)</f>
        <v>#DIV/0!</v>
      </c>
      <c r="U70" t="e">
        <f>SUMIF('I wanna go biking'!A$2:A$1000,F70,'I wanna go biking'!D$2:D$1000)</f>
        <v>#DIV/0!</v>
      </c>
      <c r="V70" t="e">
        <f>SUMIF('I wanna go biking'!A$2:A$1000,H70,'I wanna go biking'!D$2:D$1000)</f>
        <v>#DIV/0!</v>
      </c>
      <c r="W70" t="e">
        <f t="shared" si="15"/>
        <v>#DIV/0!</v>
      </c>
      <c r="X70" t="e">
        <f t="shared" si="16"/>
        <v>#DIV/0!</v>
      </c>
      <c r="Y70" t="e">
        <f t="shared" si="17"/>
        <v>#DIV/0!</v>
      </c>
      <c r="Z70" t="e">
        <f t="shared" si="18"/>
        <v>#DIV/0!</v>
      </c>
      <c r="AA70" t="e">
        <f t="shared" si="19"/>
        <v>#DIV/0!</v>
      </c>
      <c r="AB70" t="e">
        <f t="shared" si="20"/>
        <v>#DIV/0!</v>
      </c>
      <c r="AC70" s="13" t="e">
        <f t="shared" si="21"/>
        <v>#DIV/0!</v>
      </c>
    </row>
    <row r="71" spans="1:29">
      <c r="A71">
        <f>'Data Entry'!A72</f>
        <v>5032</v>
      </c>
      <c r="B71">
        <f>'Data Entry'!B72</f>
        <v>13</v>
      </c>
      <c r="C71" t="str">
        <f>'Data Entry'!C72</f>
        <v>Red</v>
      </c>
      <c r="D71">
        <f>'Data Entry'!M72</f>
        <v>2198</v>
      </c>
      <c r="E71">
        <f>'Data Entry'!N72</f>
        <v>0</v>
      </c>
      <c r="F71">
        <f>'Data Entry'!O72</f>
        <v>8731</v>
      </c>
      <c r="G71">
        <f>'Data Entry'!P72</f>
        <v>0</v>
      </c>
      <c r="H71">
        <f>'Data Entry'!Q72</f>
        <v>1374</v>
      </c>
      <c r="I71">
        <f>'Data Entry'!R72</f>
        <v>0</v>
      </c>
      <c r="J71">
        <f t="shared" si="11"/>
        <v>0</v>
      </c>
      <c r="K71">
        <f>SUMIFS('I want to cry'!C$2:C$1000,'I want to cry'!$A$2:$A$1000,$B71,'I want to cry'!$B$2:$B$1000,$C71)</f>
        <v>0</v>
      </c>
      <c r="L71">
        <f>SUMIFS('I want to cry'!D$2:D$1000,'I want to cry'!$A$2:$A$1000,$B71,'I want to cry'!$B$2:$B$1000,$C71)</f>
        <v>0</v>
      </c>
      <c r="M71">
        <f>SUMIFS('I want to cry'!E$2:E$1000,'I want to cry'!$A$2:$A$1000,$B71,'I want to cry'!$B$2:$B$1000,$C71)</f>
        <v>5.336</v>
      </c>
      <c r="N71">
        <f t="shared" si="12"/>
        <v>0</v>
      </c>
      <c r="O71">
        <f t="shared" si="13"/>
        <v>0</v>
      </c>
      <c r="P71">
        <f t="shared" si="14"/>
        <v>0</v>
      </c>
      <c r="Q71">
        <f>SUMIF('Pls get me a blue banner'!A$2:A$1000,D71,'Pls get me a blue banner'!L$2:L$1000)</f>
        <v>33</v>
      </c>
      <c r="R71">
        <f>SUMIF('Pls get me a blue banner'!A$2:A$1000,F71,'Pls get me a blue banner'!L$2:L$1000)</f>
        <v>25</v>
      </c>
      <c r="S71">
        <f>SUMIF('Pls get me a blue banner'!A$2:A$1000,I71,'Pls get me a blue banner'!L$2:L$1000)</f>
        <v>0</v>
      </c>
      <c r="T71" t="e">
        <f>SUMIF('I wanna go biking'!A$2:A$1000,D71,'I wanna go biking'!D$2:D$1000)</f>
        <v>#DIV/0!</v>
      </c>
      <c r="U71" t="e">
        <f>SUMIF('I wanna go biking'!A$2:A$1000,F71,'I wanna go biking'!D$2:D$1000)</f>
        <v>#DIV/0!</v>
      </c>
      <c r="V71" t="e">
        <f>SUMIF('I wanna go biking'!A$2:A$1000,H71,'I wanna go biking'!D$2:D$1000)</f>
        <v>#DIV/0!</v>
      </c>
      <c r="W71" t="e">
        <f t="shared" si="15"/>
        <v>#DIV/0!</v>
      </c>
      <c r="X71" t="e">
        <f t="shared" si="16"/>
        <v>#DIV/0!</v>
      </c>
      <c r="Y71" t="e">
        <f t="shared" si="17"/>
        <v>#DIV/0!</v>
      </c>
      <c r="Z71" t="e">
        <f t="shared" si="18"/>
        <v>#DIV/0!</v>
      </c>
      <c r="AA71" t="e">
        <f t="shared" si="19"/>
        <v>#DIV/0!</v>
      </c>
      <c r="AB71" t="e">
        <f t="shared" si="20"/>
        <v>#DIV/0!</v>
      </c>
      <c r="AC71" s="13" t="e">
        <f t="shared" si="21"/>
        <v>#DIV/0!</v>
      </c>
    </row>
    <row r="72" spans="1:29">
      <c r="A72">
        <f>'Data Entry'!A73</f>
        <v>2198</v>
      </c>
      <c r="B72">
        <f>'Data Entry'!B73</f>
        <v>13</v>
      </c>
      <c r="C72" t="str">
        <f>'Data Entry'!C73</f>
        <v>Blue</v>
      </c>
      <c r="D72">
        <f>'Data Entry'!M73</f>
        <v>5032</v>
      </c>
      <c r="E72">
        <f>'Data Entry'!N73</f>
        <v>0</v>
      </c>
      <c r="F72">
        <f>'Data Entry'!O73</f>
        <v>5031</v>
      </c>
      <c r="G72">
        <f>'Data Entry'!P73</f>
        <v>0</v>
      </c>
      <c r="H72">
        <f>'Data Entry'!Q73</f>
        <v>1305</v>
      </c>
      <c r="I72">
        <f>'Data Entry'!R73</f>
        <v>0</v>
      </c>
      <c r="J72">
        <f t="shared" si="11"/>
        <v>0</v>
      </c>
      <c r="K72">
        <f>SUMIFS('I want to cry'!C$2:C$1000,'I want to cry'!$A$2:$A$1000,$B72,'I want to cry'!$B$2:$B$1000,$C72)</f>
        <v>1.836</v>
      </c>
      <c r="L72">
        <f>SUMIFS('I want to cry'!D$2:D$1000,'I want to cry'!$A$2:$A$1000,$B72,'I want to cry'!$B$2:$B$1000,$C72)</f>
        <v>12.617</v>
      </c>
      <c r="M72">
        <f>SUMIFS('I want to cry'!E$2:E$1000,'I want to cry'!$A$2:$A$1000,$B72,'I want to cry'!$B$2:$B$1000,$C72)</f>
        <v>7.937</v>
      </c>
      <c r="N72">
        <f t="shared" si="12"/>
        <v>0</v>
      </c>
      <c r="O72">
        <f t="shared" si="13"/>
        <v>0</v>
      </c>
      <c r="P72">
        <f t="shared" si="14"/>
        <v>0</v>
      </c>
      <c r="Q72">
        <f>SUMIF('Pls get me a blue banner'!A$2:A$1000,D72,'Pls get me a blue banner'!L$2:L$1000)</f>
        <v>144</v>
      </c>
      <c r="R72">
        <f>SUMIF('Pls get me a blue banner'!A$2:A$1000,F72,'Pls get me a blue banner'!L$2:L$1000)</f>
        <v>13</v>
      </c>
      <c r="S72">
        <f>SUMIF('Pls get me a blue banner'!A$2:A$1000,I72,'Pls get me a blue banner'!L$2:L$1000)</f>
        <v>0</v>
      </c>
      <c r="T72" t="e">
        <f>SUMIF('I wanna go biking'!A$2:A$1000,D72,'I wanna go biking'!D$2:D$1000)</f>
        <v>#DIV/0!</v>
      </c>
      <c r="U72" t="e">
        <f>SUMIF('I wanna go biking'!A$2:A$1000,F72,'I wanna go biking'!D$2:D$1000)</f>
        <v>#DIV/0!</v>
      </c>
      <c r="V72" t="e">
        <f>SUMIF('I wanna go biking'!A$2:A$1000,H72,'I wanna go biking'!D$2:D$1000)</f>
        <v>#DIV/0!</v>
      </c>
      <c r="W72" t="e">
        <f t="shared" si="15"/>
        <v>#DIV/0!</v>
      </c>
      <c r="X72" t="e">
        <f t="shared" si="16"/>
        <v>#DIV/0!</v>
      </c>
      <c r="Y72" t="e">
        <f t="shared" si="17"/>
        <v>#DIV/0!</v>
      </c>
      <c r="Z72" t="e">
        <f t="shared" si="18"/>
        <v>#DIV/0!</v>
      </c>
      <c r="AA72" t="e">
        <f t="shared" si="19"/>
        <v>#DIV/0!</v>
      </c>
      <c r="AB72" t="e">
        <f t="shared" si="20"/>
        <v>#DIV/0!</v>
      </c>
      <c r="AC72" s="13" t="e">
        <f t="shared" si="21"/>
        <v>#DIV/0!</v>
      </c>
    </row>
    <row r="73" spans="1:29">
      <c r="A73">
        <f>'Data Entry'!A74</f>
        <v>8731</v>
      </c>
      <c r="B73">
        <f>'Data Entry'!B74</f>
        <v>13</v>
      </c>
      <c r="C73" t="str">
        <f>'Data Entry'!C74</f>
        <v>Blue</v>
      </c>
      <c r="D73">
        <f>'Data Entry'!M74</f>
        <v>5032</v>
      </c>
      <c r="E73">
        <f>'Data Entry'!N74</f>
        <v>1.07</v>
      </c>
      <c r="F73">
        <f>'Data Entry'!O74</f>
        <v>5031</v>
      </c>
      <c r="G73">
        <f>'Data Entry'!P74</f>
        <v>0</v>
      </c>
      <c r="H73">
        <f>'Data Entry'!Q74</f>
        <v>1305</v>
      </c>
      <c r="I73">
        <f>'Data Entry'!R74</f>
        <v>4.997</v>
      </c>
      <c r="J73">
        <f t="shared" si="11"/>
        <v>6.067</v>
      </c>
      <c r="K73">
        <f>SUMIFS('I want to cry'!C$2:C$1000,'I want to cry'!$A$2:$A$1000,$B73,'I want to cry'!$B$2:$B$1000,$C73)</f>
        <v>1.836</v>
      </c>
      <c r="L73">
        <f>SUMIFS('I want to cry'!D$2:D$1000,'I want to cry'!$A$2:$A$1000,$B73,'I want to cry'!$B$2:$B$1000,$C73)</f>
        <v>12.617</v>
      </c>
      <c r="M73">
        <f>SUMIFS('I want to cry'!E$2:E$1000,'I want to cry'!$A$2:$A$1000,$B73,'I want to cry'!$B$2:$B$1000,$C73)</f>
        <v>7.937</v>
      </c>
      <c r="N73">
        <f t="shared" si="12"/>
        <v>0</v>
      </c>
      <c r="O73">
        <f t="shared" si="13"/>
        <v>0</v>
      </c>
      <c r="P73">
        <f t="shared" si="14"/>
        <v>0.629582965856117</v>
      </c>
      <c r="Q73">
        <f>SUMIF('Pls get me a blue banner'!A$2:A$1000,D73,'Pls get me a blue banner'!L$2:L$1000)</f>
        <v>144</v>
      </c>
      <c r="R73">
        <f>SUMIF('Pls get me a blue banner'!A$2:A$1000,F73,'Pls get me a blue banner'!L$2:L$1000)</f>
        <v>13</v>
      </c>
      <c r="S73">
        <f>SUMIF('Pls get me a blue banner'!A$2:A$1000,I73,'Pls get me a blue banner'!L$2:L$1000)</f>
        <v>0</v>
      </c>
      <c r="T73" t="e">
        <f>SUMIF('I wanna go biking'!A$2:A$1000,D73,'I wanna go biking'!D$2:D$1000)</f>
        <v>#DIV/0!</v>
      </c>
      <c r="U73" t="e">
        <f>SUMIF('I wanna go biking'!A$2:A$1000,F73,'I wanna go biking'!D$2:D$1000)</f>
        <v>#DIV/0!</v>
      </c>
      <c r="V73" t="e">
        <f>SUMIF('I wanna go biking'!A$2:A$1000,H73,'I wanna go biking'!D$2:D$1000)</f>
        <v>#DIV/0!</v>
      </c>
      <c r="W73" t="e">
        <f t="shared" si="15"/>
        <v>#DIV/0!</v>
      </c>
      <c r="X73" t="e">
        <f t="shared" si="16"/>
        <v>#DIV/0!</v>
      </c>
      <c r="Y73" t="e">
        <f t="shared" si="17"/>
        <v>#DIV/0!</v>
      </c>
      <c r="Z73" t="e">
        <f t="shared" si="18"/>
        <v>#DIV/0!</v>
      </c>
      <c r="AA73" t="e">
        <f t="shared" si="19"/>
        <v>#DIV/0!</v>
      </c>
      <c r="AB73" t="e">
        <f t="shared" si="20"/>
        <v>#DIV/0!</v>
      </c>
      <c r="AC73" s="13" t="e">
        <f t="shared" si="21"/>
        <v>#DIV/0!</v>
      </c>
    </row>
    <row r="74" spans="1:29">
      <c r="A74">
        <f>'Data Entry'!A75</f>
        <v>5031</v>
      </c>
      <c r="B74">
        <f>'Data Entry'!B75</f>
        <v>13</v>
      </c>
      <c r="C74" t="str">
        <f>'Data Entry'!C75</f>
        <v>Red</v>
      </c>
      <c r="D74">
        <f>'Data Entry'!M75</f>
        <v>2198</v>
      </c>
      <c r="E74">
        <f>'Data Entry'!N75</f>
        <v>0</v>
      </c>
      <c r="F74">
        <f>'Data Entry'!O75</f>
        <v>8731</v>
      </c>
      <c r="G74">
        <f>'Data Entry'!P75</f>
        <v>0</v>
      </c>
      <c r="H74">
        <f>'Data Entry'!Q75</f>
        <v>1374</v>
      </c>
      <c r="I74">
        <f>'Data Entry'!R75</f>
        <v>0</v>
      </c>
      <c r="J74">
        <f t="shared" si="11"/>
        <v>0</v>
      </c>
      <c r="K74">
        <f>SUMIFS('I want to cry'!C$2:C$1000,'I want to cry'!$A$2:$A$1000,$B74,'I want to cry'!$B$2:$B$1000,$C74)</f>
        <v>0</v>
      </c>
      <c r="L74">
        <f>SUMIFS('I want to cry'!D$2:D$1000,'I want to cry'!$A$2:$A$1000,$B74,'I want to cry'!$B$2:$B$1000,$C74)</f>
        <v>0</v>
      </c>
      <c r="M74">
        <f>SUMIFS('I want to cry'!E$2:E$1000,'I want to cry'!$A$2:$A$1000,$B74,'I want to cry'!$B$2:$B$1000,$C74)</f>
        <v>5.336</v>
      </c>
      <c r="N74">
        <f t="shared" si="12"/>
        <v>0</v>
      </c>
      <c r="O74">
        <f t="shared" si="13"/>
        <v>0</v>
      </c>
      <c r="P74">
        <f t="shared" si="14"/>
        <v>0</v>
      </c>
      <c r="Q74">
        <f>SUMIF('Pls get me a blue banner'!A$2:A$1000,D74,'Pls get me a blue banner'!L$2:L$1000)</f>
        <v>33</v>
      </c>
      <c r="R74">
        <f>SUMIF('Pls get me a blue banner'!A$2:A$1000,F74,'Pls get me a blue banner'!L$2:L$1000)</f>
        <v>25</v>
      </c>
      <c r="S74">
        <f>SUMIF('Pls get me a blue banner'!A$2:A$1000,I74,'Pls get me a blue banner'!L$2:L$1000)</f>
        <v>0</v>
      </c>
      <c r="T74" t="e">
        <f>SUMIF('I wanna go biking'!A$2:A$1000,D74,'I wanna go biking'!D$2:D$1000)</f>
        <v>#DIV/0!</v>
      </c>
      <c r="U74" t="e">
        <f>SUMIF('I wanna go biking'!A$2:A$1000,F74,'I wanna go biking'!D$2:D$1000)</f>
        <v>#DIV/0!</v>
      </c>
      <c r="V74" t="e">
        <f>SUMIF('I wanna go biking'!A$2:A$1000,H74,'I wanna go biking'!D$2:D$1000)</f>
        <v>#DIV/0!</v>
      </c>
      <c r="W74" t="e">
        <f t="shared" si="15"/>
        <v>#DIV/0!</v>
      </c>
      <c r="X74" t="e">
        <f t="shared" si="16"/>
        <v>#DIV/0!</v>
      </c>
      <c r="Y74" t="e">
        <f t="shared" si="17"/>
        <v>#DIV/0!</v>
      </c>
      <c r="Z74" t="e">
        <f t="shared" si="18"/>
        <v>#DIV/0!</v>
      </c>
      <c r="AA74" t="e">
        <f t="shared" si="19"/>
        <v>#DIV/0!</v>
      </c>
      <c r="AB74" t="e">
        <f t="shared" si="20"/>
        <v>#DIV/0!</v>
      </c>
      <c r="AC74" s="13" t="e">
        <f t="shared" si="21"/>
        <v>#DIV/0!</v>
      </c>
    </row>
    <row r="75" spans="1:29">
      <c r="A75">
        <f>'Data Entry'!A76</f>
        <v>7757</v>
      </c>
      <c r="B75">
        <f>'Data Entry'!B76</f>
        <v>14</v>
      </c>
      <c r="C75" t="str">
        <f>'Data Entry'!C76</f>
        <v>Red</v>
      </c>
      <c r="D75">
        <f>'Data Entry'!M76</f>
        <v>4343</v>
      </c>
      <c r="E75">
        <f>'Data Entry'!N76</f>
        <v>0</v>
      </c>
      <c r="F75">
        <f>'Data Entry'!O76</f>
        <v>4946</v>
      </c>
      <c r="G75">
        <f>'Data Entry'!P76</f>
        <v>0</v>
      </c>
      <c r="H75">
        <f>'Data Entry'!Q76</f>
        <v>8884</v>
      </c>
      <c r="I75">
        <f>'Data Entry'!R76</f>
        <v>0</v>
      </c>
      <c r="J75">
        <f t="shared" si="11"/>
        <v>0</v>
      </c>
      <c r="K75">
        <f>SUMIFS('I want to cry'!C$2:C$1000,'I want to cry'!$A$2:$A$1000,$B75,'I want to cry'!$B$2:$B$1000,$C75)</f>
        <v>5.456</v>
      </c>
      <c r="L75">
        <f>SUMIFS('I want to cry'!D$2:D$1000,'I want to cry'!$A$2:$A$1000,$B75,'I want to cry'!$B$2:$B$1000,$C75)</f>
        <v>4.556</v>
      </c>
      <c r="M75">
        <f>SUMIFS('I want to cry'!E$2:E$1000,'I want to cry'!$A$2:$A$1000,$B75,'I want to cry'!$B$2:$B$1000,$C75)</f>
        <v>6.873</v>
      </c>
      <c r="N75">
        <f t="shared" si="12"/>
        <v>0</v>
      </c>
      <c r="O75">
        <f t="shared" si="13"/>
        <v>0</v>
      </c>
      <c r="P75">
        <f t="shared" si="14"/>
        <v>0</v>
      </c>
      <c r="Q75">
        <f>SUMIF('Pls get me a blue banner'!A$2:A$1000,D75,'Pls get me a blue banner'!L$2:L$1000)</f>
        <v>32</v>
      </c>
      <c r="R75">
        <f>SUMIF('Pls get me a blue banner'!A$2:A$1000,F75,'Pls get me a blue banner'!L$2:L$1000)</f>
        <v>31</v>
      </c>
      <c r="S75">
        <f>SUMIF('Pls get me a blue banner'!A$2:A$1000,I75,'Pls get me a blue banner'!L$2:L$1000)</f>
        <v>0</v>
      </c>
      <c r="T75" t="e">
        <f>SUMIF('I wanna go biking'!A$2:A$1000,D75,'I wanna go biking'!D$2:D$1000)</f>
        <v>#DIV/0!</v>
      </c>
      <c r="U75" t="e">
        <f>SUMIF('I wanna go biking'!A$2:A$1000,F75,'I wanna go biking'!D$2:D$1000)</f>
        <v>#DIV/0!</v>
      </c>
      <c r="V75" t="e">
        <f>SUMIF('I wanna go biking'!A$2:A$1000,H75,'I wanna go biking'!D$2:D$1000)</f>
        <v>#DIV/0!</v>
      </c>
      <c r="W75" t="e">
        <f t="shared" si="15"/>
        <v>#DIV/0!</v>
      </c>
      <c r="X75" t="e">
        <f t="shared" si="16"/>
        <v>#DIV/0!</v>
      </c>
      <c r="Y75" t="e">
        <f t="shared" si="17"/>
        <v>#DIV/0!</v>
      </c>
      <c r="Z75" t="e">
        <f t="shared" si="18"/>
        <v>#DIV/0!</v>
      </c>
      <c r="AA75" t="e">
        <f t="shared" si="19"/>
        <v>#DIV/0!</v>
      </c>
      <c r="AB75" t="e">
        <f t="shared" si="20"/>
        <v>#DIV/0!</v>
      </c>
      <c r="AC75" s="13" t="e">
        <f t="shared" si="21"/>
        <v>#DIV/0!</v>
      </c>
    </row>
    <row r="76" spans="1:29">
      <c r="A76">
        <f>'Data Entry'!A77</f>
        <v>4343</v>
      </c>
      <c r="B76">
        <f>'Data Entry'!B77</f>
        <v>14</v>
      </c>
      <c r="C76" t="str">
        <f>'Data Entry'!C77</f>
        <v>Blue</v>
      </c>
      <c r="D76">
        <f>'Data Entry'!M77</f>
        <v>3543</v>
      </c>
      <c r="E76">
        <f>'Data Entry'!N77</f>
        <v>0</v>
      </c>
      <c r="F76">
        <f>'Data Entry'!O77</f>
        <v>4976</v>
      </c>
      <c r="G76">
        <f>'Data Entry'!P77</f>
        <v>0</v>
      </c>
      <c r="H76">
        <f>'Data Entry'!Q77</f>
        <v>7757</v>
      </c>
      <c r="I76">
        <f>'Data Entry'!R77</f>
        <v>0</v>
      </c>
      <c r="J76">
        <f t="shared" si="11"/>
        <v>0</v>
      </c>
      <c r="K76">
        <f>SUMIFS('I want to cry'!C$2:C$1000,'I want to cry'!$A$2:$A$1000,$B76,'I want to cry'!$B$2:$B$1000,$C76)</f>
        <v>0</v>
      </c>
      <c r="L76">
        <f>SUMIFS('I want to cry'!D$2:D$1000,'I want to cry'!$A$2:$A$1000,$B76,'I want to cry'!$B$2:$B$1000,$C76)</f>
        <v>0</v>
      </c>
      <c r="M76">
        <f>SUMIFS('I want to cry'!E$2:E$1000,'I want to cry'!$A$2:$A$1000,$B76,'I want to cry'!$B$2:$B$1000,$C76)</f>
        <v>0</v>
      </c>
      <c r="N76">
        <f t="shared" si="12"/>
        <v>0</v>
      </c>
      <c r="O76">
        <f t="shared" si="13"/>
        <v>0</v>
      </c>
      <c r="P76">
        <f t="shared" si="14"/>
        <v>0</v>
      </c>
      <c r="Q76">
        <f>SUMIF('Pls get me a blue banner'!A$2:A$1000,D76,'Pls get me a blue banner'!L$2:L$1000)</f>
        <v>18</v>
      </c>
      <c r="R76">
        <f>SUMIF('Pls get me a blue banner'!A$2:A$1000,F76,'Pls get me a blue banner'!L$2:L$1000)</f>
        <v>61</v>
      </c>
      <c r="S76">
        <f>SUMIF('Pls get me a blue banner'!A$2:A$1000,I76,'Pls get me a blue banner'!L$2:L$1000)</f>
        <v>0</v>
      </c>
      <c r="T76" t="e">
        <f>SUMIF('I wanna go biking'!A$2:A$1000,D76,'I wanna go biking'!D$2:D$1000)</f>
        <v>#DIV/0!</v>
      </c>
      <c r="U76" t="e">
        <f>SUMIF('I wanna go biking'!A$2:A$1000,F76,'I wanna go biking'!D$2:D$1000)</f>
        <v>#DIV/0!</v>
      </c>
      <c r="V76" t="e">
        <f>SUMIF('I wanna go biking'!A$2:A$1000,H76,'I wanna go biking'!D$2:D$1000)</f>
        <v>#DIV/0!</v>
      </c>
      <c r="W76" t="e">
        <f t="shared" si="15"/>
        <v>#DIV/0!</v>
      </c>
      <c r="X76" t="e">
        <f t="shared" si="16"/>
        <v>#DIV/0!</v>
      </c>
      <c r="Y76" t="e">
        <f t="shared" si="17"/>
        <v>#DIV/0!</v>
      </c>
      <c r="Z76" t="e">
        <f t="shared" si="18"/>
        <v>#DIV/0!</v>
      </c>
      <c r="AA76" t="e">
        <f t="shared" si="19"/>
        <v>#DIV/0!</v>
      </c>
      <c r="AB76" t="e">
        <f t="shared" si="20"/>
        <v>#DIV/0!</v>
      </c>
      <c r="AC76" s="13" t="e">
        <f t="shared" si="21"/>
        <v>#DIV/0!</v>
      </c>
    </row>
    <row r="77" spans="1:29">
      <c r="A77">
        <f>'Data Entry'!A78</f>
        <v>3543</v>
      </c>
      <c r="B77">
        <f>'Data Entry'!B78</f>
        <v>14</v>
      </c>
      <c r="C77" t="str">
        <f>'Data Entry'!C78</f>
        <v>Red</v>
      </c>
      <c r="D77">
        <f>'Data Entry'!M78</f>
        <v>4343</v>
      </c>
      <c r="E77">
        <f>'Data Entry'!N78</f>
        <v>5.456</v>
      </c>
      <c r="F77">
        <f>'Data Entry'!O78</f>
        <v>4946</v>
      </c>
      <c r="G77">
        <f>'Data Entry'!P78</f>
        <v>4.556</v>
      </c>
      <c r="H77">
        <f>'Data Entry'!Q78</f>
        <v>8884</v>
      </c>
      <c r="I77">
        <f>'Data Entry'!R78</f>
        <v>6.873</v>
      </c>
      <c r="J77">
        <f t="shared" si="11"/>
        <v>16.885</v>
      </c>
      <c r="K77">
        <f>SUMIFS('I want to cry'!C$2:C$1000,'I want to cry'!$A$2:$A$1000,$B77,'I want to cry'!$B$2:$B$1000,$C77)</f>
        <v>5.456</v>
      </c>
      <c r="L77">
        <f>SUMIFS('I want to cry'!D$2:D$1000,'I want to cry'!$A$2:$A$1000,$B77,'I want to cry'!$B$2:$B$1000,$C77)</f>
        <v>4.556</v>
      </c>
      <c r="M77">
        <f>SUMIFS('I want to cry'!E$2:E$1000,'I want to cry'!$A$2:$A$1000,$B77,'I want to cry'!$B$2:$B$1000,$C77)</f>
        <v>6.873</v>
      </c>
      <c r="N77">
        <f t="shared" si="12"/>
        <v>1</v>
      </c>
      <c r="O77">
        <f t="shared" si="13"/>
        <v>1</v>
      </c>
      <c r="P77">
        <f t="shared" si="14"/>
        <v>1</v>
      </c>
      <c r="Q77">
        <f>SUMIF('Pls get me a blue banner'!A$2:A$1000,D77,'Pls get me a blue banner'!L$2:L$1000)</f>
        <v>32</v>
      </c>
      <c r="R77">
        <f>SUMIF('Pls get me a blue banner'!A$2:A$1000,F77,'Pls get me a blue banner'!L$2:L$1000)</f>
        <v>31</v>
      </c>
      <c r="S77">
        <f>SUMIF('Pls get me a blue banner'!A$2:A$1000,I77,'Pls get me a blue banner'!L$2:L$1000)</f>
        <v>0</v>
      </c>
      <c r="T77" t="e">
        <f>SUMIF('I wanna go biking'!A$2:A$1000,D77,'I wanna go biking'!D$2:D$1000)</f>
        <v>#DIV/0!</v>
      </c>
      <c r="U77" t="e">
        <f>SUMIF('I wanna go biking'!A$2:A$1000,F77,'I wanna go biking'!D$2:D$1000)</f>
        <v>#DIV/0!</v>
      </c>
      <c r="V77" t="e">
        <f>SUMIF('I wanna go biking'!A$2:A$1000,H77,'I wanna go biking'!D$2:D$1000)</f>
        <v>#DIV/0!</v>
      </c>
      <c r="W77" t="e">
        <f t="shared" si="15"/>
        <v>#DIV/0!</v>
      </c>
      <c r="X77" t="e">
        <f t="shared" si="16"/>
        <v>#DIV/0!</v>
      </c>
      <c r="Y77" t="e">
        <f t="shared" si="17"/>
        <v>#DIV/0!</v>
      </c>
      <c r="Z77" t="e">
        <f t="shared" si="18"/>
        <v>#DIV/0!</v>
      </c>
      <c r="AA77" t="e">
        <f t="shared" si="19"/>
        <v>#DIV/0!</v>
      </c>
      <c r="AB77" t="e">
        <f t="shared" si="20"/>
        <v>#DIV/0!</v>
      </c>
      <c r="AC77" s="13" t="e">
        <f t="shared" si="21"/>
        <v>#DIV/0!</v>
      </c>
    </row>
    <row r="78" spans="1:29">
      <c r="A78">
        <f>'Data Entry'!A79</f>
        <v>8884</v>
      </c>
      <c r="B78">
        <f>'Data Entry'!B79</f>
        <v>14</v>
      </c>
      <c r="C78" t="str">
        <f>'Data Entry'!C79</f>
        <v>Blue</v>
      </c>
      <c r="D78">
        <f>'Data Entry'!M79</f>
        <v>7757</v>
      </c>
      <c r="E78">
        <f>'Data Entry'!N79</f>
        <v>0</v>
      </c>
      <c r="F78">
        <f>'Data Entry'!O79</f>
        <v>4976</v>
      </c>
      <c r="G78">
        <f>'Data Entry'!P79</f>
        <v>0</v>
      </c>
      <c r="H78">
        <f>'Data Entry'!Q79</f>
        <v>3543</v>
      </c>
      <c r="I78">
        <f>'Data Entry'!R79</f>
        <v>0</v>
      </c>
      <c r="J78">
        <f t="shared" si="11"/>
        <v>0</v>
      </c>
      <c r="K78">
        <f>SUMIFS('I want to cry'!C$2:C$1000,'I want to cry'!$A$2:$A$1000,$B78,'I want to cry'!$B$2:$B$1000,$C78)</f>
        <v>0</v>
      </c>
      <c r="L78">
        <f>SUMIFS('I want to cry'!D$2:D$1000,'I want to cry'!$A$2:$A$1000,$B78,'I want to cry'!$B$2:$B$1000,$C78)</f>
        <v>0</v>
      </c>
      <c r="M78">
        <f>SUMIFS('I want to cry'!E$2:E$1000,'I want to cry'!$A$2:$A$1000,$B78,'I want to cry'!$B$2:$B$1000,$C78)</f>
        <v>0</v>
      </c>
      <c r="N78">
        <f t="shared" si="12"/>
        <v>0</v>
      </c>
      <c r="O78">
        <f t="shared" si="13"/>
        <v>0</v>
      </c>
      <c r="P78">
        <f t="shared" si="14"/>
        <v>0</v>
      </c>
      <c r="Q78">
        <f>SUMIF('Pls get me a blue banner'!A$2:A$1000,D78,'Pls get me a blue banner'!L$2:L$1000)</f>
        <v>8</v>
      </c>
      <c r="R78">
        <f>SUMIF('Pls get me a blue banner'!A$2:A$1000,F78,'Pls get me a blue banner'!L$2:L$1000)</f>
        <v>61</v>
      </c>
      <c r="S78">
        <f>SUMIF('Pls get me a blue banner'!A$2:A$1000,I78,'Pls get me a blue banner'!L$2:L$1000)</f>
        <v>0</v>
      </c>
      <c r="T78" t="e">
        <f>SUMIF('I wanna go biking'!A$2:A$1000,D78,'I wanna go biking'!D$2:D$1000)</f>
        <v>#DIV/0!</v>
      </c>
      <c r="U78" t="e">
        <f>SUMIF('I wanna go biking'!A$2:A$1000,F78,'I wanna go biking'!D$2:D$1000)</f>
        <v>#DIV/0!</v>
      </c>
      <c r="V78" t="e">
        <f>SUMIF('I wanna go biking'!A$2:A$1000,H78,'I wanna go biking'!D$2:D$1000)</f>
        <v>#DIV/0!</v>
      </c>
      <c r="W78" t="e">
        <f t="shared" si="15"/>
        <v>#DIV/0!</v>
      </c>
      <c r="X78" t="e">
        <f t="shared" si="16"/>
        <v>#DIV/0!</v>
      </c>
      <c r="Y78" t="e">
        <f t="shared" si="17"/>
        <v>#DIV/0!</v>
      </c>
      <c r="Z78" t="e">
        <f t="shared" si="18"/>
        <v>#DIV/0!</v>
      </c>
      <c r="AA78" t="e">
        <f t="shared" si="19"/>
        <v>#DIV/0!</v>
      </c>
      <c r="AB78" t="e">
        <f t="shared" si="20"/>
        <v>#DIV/0!</v>
      </c>
      <c r="AC78" s="13" t="e">
        <f t="shared" si="21"/>
        <v>#DIV/0!</v>
      </c>
    </row>
    <row r="79" spans="1:29">
      <c r="A79">
        <f>'Data Entry'!A80</f>
        <v>4946</v>
      </c>
      <c r="B79">
        <f>'Data Entry'!B80</f>
        <v>14</v>
      </c>
      <c r="C79" t="str">
        <f>'Data Entry'!C80</f>
        <v>Blue</v>
      </c>
      <c r="D79">
        <f>'Data Entry'!M80</f>
        <v>3543</v>
      </c>
      <c r="E79">
        <f>'Data Entry'!N80</f>
        <v>0</v>
      </c>
      <c r="F79">
        <f>'Data Entry'!O80</f>
        <v>4976</v>
      </c>
      <c r="G79">
        <f>'Data Entry'!P80</f>
        <v>0</v>
      </c>
      <c r="H79">
        <f>'Data Entry'!Q80</f>
        <v>7757</v>
      </c>
      <c r="I79">
        <f>'Data Entry'!R80</f>
        <v>0</v>
      </c>
      <c r="J79">
        <f t="shared" si="11"/>
        <v>0</v>
      </c>
      <c r="K79">
        <f>SUMIFS('I want to cry'!C$2:C$1000,'I want to cry'!$A$2:$A$1000,$B79,'I want to cry'!$B$2:$B$1000,$C79)</f>
        <v>0</v>
      </c>
      <c r="L79">
        <f>SUMIFS('I want to cry'!D$2:D$1000,'I want to cry'!$A$2:$A$1000,$B79,'I want to cry'!$B$2:$B$1000,$C79)</f>
        <v>0</v>
      </c>
      <c r="M79">
        <f>SUMIFS('I want to cry'!E$2:E$1000,'I want to cry'!$A$2:$A$1000,$B79,'I want to cry'!$B$2:$B$1000,$C79)</f>
        <v>0</v>
      </c>
      <c r="N79">
        <f t="shared" si="12"/>
        <v>0</v>
      </c>
      <c r="O79">
        <f t="shared" si="13"/>
        <v>0</v>
      </c>
      <c r="P79">
        <f t="shared" si="14"/>
        <v>0</v>
      </c>
      <c r="Q79">
        <f>SUMIF('Pls get me a blue banner'!A$2:A$1000,D79,'Pls get me a blue banner'!L$2:L$1000)</f>
        <v>18</v>
      </c>
      <c r="R79">
        <f>SUMIF('Pls get me a blue banner'!A$2:A$1000,F79,'Pls get me a blue banner'!L$2:L$1000)</f>
        <v>61</v>
      </c>
      <c r="S79">
        <f>SUMIF('Pls get me a blue banner'!A$2:A$1000,I79,'Pls get me a blue banner'!L$2:L$1000)</f>
        <v>0</v>
      </c>
      <c r="T79" t="e">
        <f>SUMIF('I wanna go biking'!A$2:A$1000,D79,'I wanna go biking'!D$2:D$1000)</f>
        <v>#DIV/0!</v>
      </c>
      <c r="U79" t="e">
        <f>SUMIF('I wanna go biking'!A$2:A$1000,F79,'I wanna go biking'!D$2:D$1000)</f>
        <v>#DIV/0!</v>
      </c>
      <c r="V79" t="e">
        <f>SUMIF('I wanna go biking'!A$2:A$1000,H79,'I wanna go biking'!D$2:D$1000)</f>
        <v>#DIV/0!</v>
      </c>
      <c r="W79" t="e">
        <f t="shared" si="15"/>
        <v>#DIV/0!</v>
      </c>
      <c r="X79" t="e">
        <f t="shared" si="16"/>
        <v>#DIV/0!</v>
      </c>
      <c r="Y79" t="e">
        <f t="shared" si="17"/>
        <v>#DIV/0!</v>
      </c>
      <c r="Z79" t="e">
        <f t="shared" si="18"/>
        <v>#DIV/0!</v>
      </c>
      <c r="AA79" t="e">
        <f t="shared" si="19"/>
        <v>#DIV/0!</v>
      </c>
      <c r="AB79" t="e">
        <f t="shared" si="20"/>
        <v>#DIV/0!</v>
      </c>
      <c r="AC79" s="13" t="e">
        <f t="shared" si="21"/>
        <v>#DIV/0!</v>
      </c>
    </row>
    <row r="80" spans="1:29">
      <c r="A80">
        <f>'Data Entry'!A81</f>
        <v>2198</v>
      </c>
      <c r="B80">
        <f>'Data Entry'!B81</f>
        <v>15</v>
      </c>
      <c r="C80" t="str">
        <f>'Data Entry'!C81</f>
        <v>Red</v>
      </c>
      <c r="D80">
        <f>'Data Entry'!M81</f>
        <v>6397</v>
      </c>
      <c r="E80">
        <f>'Data Entry'!N81</f>
        <v>0</v>
      </c>
      <c r="F80">
        <f>'Data Entry'!O81</f>
        <v>8574</v>
      </c>
      <c r="G80">
        <f>'Data Entry'!P81</f>
        <v>0</v>
      </c>
      <c r="H80">
        <f>'Data Entry'!Q81</f>
        <v>8867</v>
      </c>
      <c r="I80">
        <f>'Data Entry'!R81</f>
        <v>0</v>
      </c>
      <c r="J80">
        <f t="shared" si="11"/>
        <v>0</v>
      </c>
      <c r="K80">
        <f>SUMIFS('I want to cry'!C$2:C$1000,'I want to cry'!$A$2:$A$1000,$B80,'I want to cry'!$B$2:$B$1000,$C80)</f>
        <v>0</v>
      </c>
      <c r="L80">
        <f>SUMIFS('I want to cry'!D$2:D$1000,'I want to cry'!$A$2:$A$1000,$B80,'I want to cry'!$B$2:$B$1000,$C80)</f>
        <v>0</v>
      </c>
      <c r="M80">
        <f>SUMIFS('I want to cry'!E$2:E$1000,'I want to cry'!$A$2:$A$1000,$B80,'I want to cry'!$B$2:$B$1000,$C80)</f>
        <v>0</v>
      </c>
      <c r="N80">
        <f t="shared" si="12"/>
        <v>0</v>
      </c>
      <c r="O80">
        <f t="shared" si="13"/>
        <v>0</v>
      </c>
      <c r="P80">
        <f t="shared" si="14"/>
        <v>0</v>
      </c>
      <c r="Q80">
        <f>SUMIF('Pls get me a blue banner'!A$2:A$1000,D80,'Pls get me a blue banner'!L$2:L$1000)</f>
        <v>6</v>
      </c>
      <c r="R80">
        <f>SUMIF('Pls get me a blue banner'!A$2:A$1000,F80,'Pls get me a blue banner'!L$2:L$1000)</f>
        <v>6</v>
      </c>
      <c r="S80">
        <f>SUMIF('Pls get me a blue banner'!A$2:A$1000,I80,'Pls get me a blue banner'!L$2:L$1000)</f>
        <v>0</v>
      </c>
      <c r="T80" t="e">
        <f>SUMIF('I wanna go biking'!A$2:A$1000,D80,'I wanna go biking'!D$2:D$1000)</f>
        <v>#DIV/0!</v>
      </c>
      <c r="U80" t="e">
        <f>SUMIF('I wanna go biking'!A$2:A$1000,F80,'I wanna go biking'!D$2:D$1000)</f>
        <v>#DIV/0!</v>
      </c>
      <c r="V80" t="e">
        <f>SUMIF('I wanna go biking'!A$2:A$1000,H80,'I wanna go biking'!D$2:D$1000)</f>
        <v>#DIV/0!</v>
      </c>
      <c r="W80" t="e">
        <f t="shared" si="15"/>
        <v>#DIV/0!</v>
      </c>
      <c r="X80" t="e">
        <f t="shared" si="16"/>
        <v>#DIV/0!</v>
      </c>
      <c r="Y80" t="e">
        <f t="shared" si="17"/>
        <v>#DIV/0!</v>
      </c>
      <c r="Z80" t="e">
        <f t="shared" si="18"/>
        <v>#DIV/0!</v>
      </c>
      <c r="AA80" t="e">
        <f t="shared" si="19"/>
        <v>#DIV/0!</v>
      </c>
      <c r="AB80" t="e">
        <f t="shared" si="20"/>
        <v>#DIV/0!</v>
      </c>
      <c r="AC80" s="13" t="e">
        <f t="shared" si="21"/>
        <v>#DIV/0!</v>
      </c>
    </row>
    <row r="81" spans="1:29">
      <c r="A81">
        <f>'Data Entry'!A82</f>
        <v>5031</v>
      </c>
      <c r="B81">
        <f>'Data Entry'!B82</f>
        <v>16</v>
      </c>
      <c r="C81" t="str">
        <f>'Data Entry'!C82</f>
        <v>Red</v>
      </c>
      <c r="D81">
        <f>'Data Entry'!M82</f>
        <v>4976</v>
      </c>
      <c r="E81">
        <f>'Data Entry'!N82</f>
        <v>0</v>
      </c>
      <c r="F81">
        <f>'Data Entry'!O82</f>
        <v>5409</v>
      </c>
      <c r="G81">
        <f>'Data Entry'!P82</f>
        <v>0</v>
      </c>
      <c r="H81">
        <f>'Data Entry'!Q82</f>
        <v>8731</v>
      </c>
      <c r="I81">
        <f>'Data Entry'!R82</f>
        <v>0</v>
      </c>
      <c r="J81">
        <f t="shared" si="11"/>
        <v>0</v>
      </c>
      <c r="K81">
        <f>SUMIFS('I want to cry'!C$2:C$1000,'I want to cry'!$A$2:$A$1000,$B81,'I want to cry'!$B$2:$B$1000,$C81)</f>
        <v>0</v>
      </c>
      <c r="L81">
        <f>SUMIFS('I want to cry'!D$2:D$1000,'I want to cry'!$A$2:$A$1000,$B81,'I want to cry'!$B$2:$B$1000,$C81)</f>
        <v>0</v>
      </c>
      <c r="M81">
        <f>SUMIFS('I want to cry'!E$2:E$1000,'I want to cry'!$A$2:$A$1000,$B81,'I want to cry'!$B$2:$B$1000,$C81)</f>
        <v>0</v>
      </c>
      <c r="N81">
        <f t="shared" si="12"/>
        <v>0</v>
      </c>
      <c r="O81">
        <f t="shared" si="13"/>
        <v>0</v>
      </c>
      <c r="P81">
        <f t="shared" si="14"/>
        <v>0</v>
      </c>
      <c r="Q81">
        <f>SUMIF('Pls get me a blue banner'!A$2:A$1000,D81,'Pls get me a blue banner'!L$2:L$1000)</f>
        <v>61</v>
      </c>
      <c r="R81">
        <f>SUMIF('Pls get me a blue banner'!A$2:A$1000,F81,'Pls get me a blue banner'!L$2:L$1000)</f>
        <v>56</v>
      </c>
      <c r="S81">
        <f>SUMIF('Pls get me a blue banner'!A$2:A$1000,I81,'Pls get me a blue banner'!L$2:L$1000)</f>
        <v>0</v>
      </c>
      <c r="T81" t="e">
        <f>SUMIF('I wanna go biking'!A$2:A$1000,D81,'I wanna go biking'!D$2:D$1000)</f>
        <v>#DIV/0!</v>
      </c>
      <c r="U81" t="e">
        <f>SUMIF('I wanna go biking'!A$2:A$1000,F81,'I wanna go biking'!D$2:D$1000)</f>
        <v>#DIV/0!</v>
      </c>
      <c r="V81" t="e">
        <f>SUMIF('I wanna go biking'!A$2:A$1000,H81,'I wanna go biking'!D$2:D$1000)</f>
        <v>#DIV/0!</v>
      </c>
      <c r="W81" t="e">
        <f t="shared" si="15"/>
        <v>#DIV/0!</v>
      </c>
      <c r="X81" t="e">
        <f t="shared" si="16"/>
        <v>#DIV/0!</v>
      </c>
      <c r="Y81" t="e">
        <f t="shared" si="17"/>
        <v>#DIV/0!</v>
      </c>
      <c r="Z81" t="e">
        <f t="shared" si="18"/>
        <v>#DIV/0!</v>
      </c>
      <c r="AA81" t="e">
        <f t="shared" si="19"/>
        <v>#DIV/0!</v>
      </c>
      <c r="AB81" t="e">
        <f t="shared" si="20"/>
        <v>#DIV/0!</v>
      </c>
      <c r="AC81" s="13" t="e">
        <f t="shared" si="21"/>
        <v>#DIV/0!</v>
      </c>
    </row>
    <row r="82" spans="1:29">
      <c r="A82">
        <f>'Data Entry'!A83</f>
        <v>8731</v>
      </c>
      <c r="B82">
        <f>'Data Entry'!B83</f>
        <v>16</v>
      </c>
      <c r="C82" t="str">
        <f>'Data Entry'!C83</f>
        <v>Blue</v>
      </c>
      <c r="D82">
        <f>'Data Entry'!M83</f>
        <v>8850</v>
      </c>
      <c r="E82">
        <f>'Data Entry'!N83</f>
        <v>0</v>
      </c>
      <c r="F82">
        <f>'Data Entry'!O83</f>
        <v>5031</v>
      </c>
      <c r="G82">
        <f>'Data Entry'!P83</f>
        <v>0</v>
      </c>
      <c r="H82">
        <f>'Data Entry'!Q83</f>
        <v>7903</v>
      </c>
      <c r="I82">
        <f>'Data Entry'!R83</f>
        <v>0</v>
      </c>
      <c r="J82">
        <f t="shared" si="11"/>
        <v>0</v>
      </c>
      <c r="K82">
        <f>SUMIFS('I want to cry'!C$2:C$1000,'I want to cry'!$A$2:$A$1000,$B82,'I want to cry'!$B$2:$B$1000,$C82)</f>
        <v>0</v>
      </c>
      <c r="L82">
        <f>SUMIFS('I want to cry'!D$2:D$1000,'I want to cry'!$A$2:$A$1000,$B82,'I want to cry'!$B$2:$B$1000,$C82)</f>
        <v>0</v>
      </c>
      <c r="M82">
        <f>SUMIFS('I want to cry'!E$2:E$1000,'I want to cry'!$A$2:$A$1000,$B82,'I want to cry'!$B$2:$B$1000,$C82)</f>
        <v>0</v>
      </c>
      <c r="N82">
        <f t="shared" si="12"/>
        <v>0</v>
      </c>
      <c r="O82">
        <f t="shared" si="13"/>
        <v>0</v>
      </c>
      <c r="P82">
        <f t="shared" si="14"/>
        <v>0</v>
      </c>
      <c r="Q82">
        <f>SUMIF('Pls get me a blue banner'!A$2:A$1000,D82,'Pls get me a blue banner'!L$2:L$1000)</f>
        <v>1</v>
      </c>
      <c r="R82">
        <f>SUMIF('Pls get me a blue banner'!A$2:A$1000,F82,'Pls get me a blue banner'!L$2:L$1000)</f>
        <v>13</v>
      </c>
      <c r="S82">
        <f>SUMIF('Pls get me a blue banner'!A$2:A$1000,I82,'Pls get me a blue banner'!L$2:L$1000)</f>
        <v>0</v>
      </c>
      <c r="T82" t="e">
        <f>SUMIF('I wanna go biking'!A$2:A$1000,D82,'I wanna go biking'!D$2:D$1000)</f>
        <v>#DIV/0!</v>
      </c>
      <c r="U82" t="e">
        <f>SUMIF('I wanna go biking'!A$2:A$1000,F82,'I wanna go biking'!D$2:D$1000)</f>
        <v>#DIV/0!</v>
      </c>
      <c r="V82">
        <f>SUMIF('I wanna go biking'!A$2:A$1000,H82,'I wanna go biking'!D$2:D$1000)</f>
        <v>0</v>
      </c>
      <c r="W82" t="e">
        <f t="shared" si="15"/>
        <v>#DIV/0!</v>
      </c>
      <c r="X82" t="e">
        <f t="shared" si="16"/>
        <v>#DIV/0!</v>
      </c>
      <c r="Y82">
        <f t="shared" si="17"/>
        <v>0</v>
      </c>
      <c r="Z82" t="e">
        <f t="shared" si="18"/>
        <v>#DIV/0!</v>
      </c>
      <c r="AA82" t="e">
        <f t="shared" si="19"/>
        <v>#DIV/0!</v>
      </c>
      <c r="AB82">
        <f t="shared" si="20"/>
        <v>0</v>
      </c>
      <c r="AC82" s="13" t="e">
        <f t="shared" si="21"/>
        <v>#DIV/0!</v>
      </c>
    </row>
    <row r="83" spans="1:29">
      <c r="A83">
        <f>'Data Entry'!A84</f>
        <v>2198</v>
      </c>
      <c r="B83">
        <f>'Data Entry'!B84</f>
        <v>17</v>
      </c>
      <c r="C83" t="str">
        <f>'Data Entry'!C84</f>
        <v>Red</v>
      </c>
      <c r="D83">
        <f>'Data Entry'!M84</f>
        <v>5032</v>
      </c>
      <c r="E83">
        <f>'Data Entry'!N84</f>
        <v>0</v>
      </c>
      <c r="F83">
        <f>'Data Entry'!O84</f>
        <v>1374</v>
      </c>
      <c r="G83">
        <f>'Data Entry'!P84</f>
        <v>0</v>
      </c>
      <c r="H83">
        <f>'Data Entry'!Q84</f>
        <v>8574</v>
      </c>
      <c r="I83">
        <f>'Data Entry'!R84</f>
        <v>0</v>
      </c>
      <c r="J83">
        <f t="shared" si="11"/>
        <v>0</v>
      </c>
      <c r="K83">
        <f>SUMIFS('I want to cry'!C$2:C$1000,'I want to cry'!$A$2:$A$1000,$B83,'I want to cry'!$B$2:$B$1000,$C83)</f>
        <v>8.685</v>
      </c>
      <c r="L83">
        <f>SUMIFS('I want to cry'!D$2:D$1000,'I want to cry'!$A$2:$A$1000,$B83,'I want to cry'!$B$2:$B$1000,$C83)</f>
        <v>20.151</v>
      </c>
      <c r="M83">
        <f>SUMIFS('I want to cry'!E$2:E$1000,'I want to cry'!$A$2:$A$1000,$B83,'I want to cry'!$B$2:$B$1000,$C83)</f>
        <v>1.893</v>
      </c>
      <c r="N83">
        <f t="shared" si="12"/>
        <v>0</v>
      </c>
      <c r="O83">
        <f t="shared" si="13"/>
        <v>0</v>
      </c>
      <c r="P83">
        <f t="shared" si="14"/>
        <v>0</v>
      </c>
      <c r="Q83">
        <f>SUMIF('Pls get me a blue banner'!A$2:A$1000,D83,'Pls get me a blue banner'!L$2:L$1000)</f>
        <v>144</v>
      </c>
      <c r="R83">
        <f>SUMIF('Pls get me a blue banner'!A$2:A$1000,F83,'Pls get me a blue banner'!L$2:L$1000)</f>
        <v>7</v>
      </c>
      <c r="S83">
        <f>SUMIF('Pls get me a blue banner'!A$2:A$1000,I83,'Pls get me a blue banner'!L$2:L$1000)</f>
        <v>0</v>
      </c>
      <c r="T83" t="e">
        <f>SUMIF('I wanna go biking'!A$2:A$1000,D83,'I wanna go biking'!D$2:D$1000)</f>
        <v>#DIV/0!</v>
      </c>
      <c r="U83" t="e">
        <f>SUMIF('I wanna go biking'!A$2:A$1000,F83,'I wanna go biking'!D$2:D$1000)</f>
        <v>#DIV/0!</v>
      </c>
      <c r="V83" t="e">
        <f>SUMIF('I wanna go biking'!A$2:A$1000,H83,'I wanna go biking'!D$2:D$1000)</f>
        <v>#DIV/0!</v>
      </c>
      <c r="W83" t="e">
        <f t="shared" si="15"/>
        <v>#DIV/0!</v>
      </c>
      <c r="X83" t="e">
        <f t="shared" si="16"/>
        <v>#DIV/0!</v>
      </c>
      <c r="Y83" t="e">
        <f t="shared" si="17"/>
        <v>#DIV/0!</v>
      </c>
      <c r="Z83" t="e">
        <f t="shared" si="18"/>
        <v>#DIV/0!</v>
      </c>
      <c r="AA83" t="e">
        <f t="shared" si="19"/>
        <v>#DIV/0!</v>
      </c>
      <c r="AB83" t="e">
        <f t="shared" si="20"/>
        <v>#DIV/0!</v>
      </c>
      <c r="AC83" s="13" t="e">
        <f t="shared" si="21"/>
        <v>#DIV/0!</v>
      </c>
    </row>
    <row r="84" spans="1:29">
      <c r="A84">
        <f>'Data Entry'!A85</f>
        <v>4343</v>
      </c>
      <c r="B84">
        <f>'Data Entry'!B85</f>
        <v>17</v>
      </c>
      <c r="C84" t="str">
        <f>'Data Entry'!C85</f>
        <v>Red</v>
      </c>
      <c r="D84">
        <f>'Data Entry'!M85</f>
        <v>5032</v>
      </c>
      <c r="E84">
        <f>'Data Entry'!N85</f>
        <v>0</v>
      </c>
      <c r="F84">
        <f>'Data Entry'!O85</f>
        <v>1374</v>
      </c>
      <c r="G84">
        <f>'Data Entry'!P85</f>
        <v>12.9</v>
      </c>
      <c r="H84">
        <f>'Data Entry'!Q85</f>
        <v>8574</v>
      </c>
      <c r="I84">
        <f>'Data Entry'!R85</f>
        <v>0.995</v>
      </c>
      <c r="J84">
        <f t="shared" si="11"/>
        <v>13.895</v>
      </c>
      <c r="K84">
        <f>SUMIFS('I want to cry'!C$2:C$1000,'I want to cry'!$A$2:$A$1000,$B84,'I want to cry'!$B$2:$B$1000,$C84)</f>
        <v>8.685</v>
      </c>
      <c r="L84">
        <f>SUMIFS('I want to cry'!D$2:D$1000,'I want to cry'!$A$2:$A$1000,$B84,'I want to cry'!$B$2:$B$1000,$C84)</f>
        <v>20.151</v>
      </c>
      <c r="M84">
        <f>SUMIFS('I want to cry'!E$2:E$1000,'I want to cry'!$A$2:$A$1000,$B84,'I want to cry'!$B$2:$B$1000,$C84)</f>
        <v>1.893</v>
      </c>
      <c r="N84">
        <f t="shared" si="12"/>
        <v>0</v>
      </c>
      <c r="O84">
        <f t="shared" si="13"/>
        <v>0.64016674110466</v>
      </c>
      <c r="P84">
        <f t="shared" si="14"/>
        <v>0</v>
      </c>
      <c r="Q84">
        <f>SUMIF('Pls get me a blue banner'!A$2:A$1000,D84,'Pls get me a blue banner'!L$2:L$1000)</f>
        <v>144</v>
      </c>
      <c r="R84">
        <f>SUMIF('Pls get me a blue banner'!A$2:A$1000,F84,'Pls get me a blue banner'!L$2:L$1000)</f>
        <v>7</v>
      </c>
      <c r="S84">
        <f>SUMIF('Pls get me a blue banner'!A$2:A$1000,I84,'Pls get me a blue banner'!L$2:L$1000)</f>
        <v>0</v>
      </c>
      <c r="T84" t="e">
        <f>SUMIF('I wanna go biking'!A$2:A$1000,D84,'I wanna go biking'!D$2:D$1000)</f>
        <v>#DIV/0!</v>
      </c>
      <c r="U84" t="e">
        <f>SUMIF('I wanna go biking'!A$2:A$1000,F84,'I wanna go biking'!D$2:D$1000)</f>
        <v>#DIV/0!</v>
      </c>
      <c r="V84" t="e">
        <f>SUMIF('I wanna go biking'!A$2:A$1000,H84,'I wanna go biking'!D$2:D$1000)</f>
        <v>#DIV/0!</v>
      </c>
      <c r="W84" t="e">
        <f t="shared" si="15"/>
        <v>#DIV/0!</v>
      </c>
      <c r="X84" t="e">
        <f t="shared" si="16"/>
        <v>#DIV/0!</v>
      </c>
      <c r="Y84" t="e">
        <f t="shared" si="17"/>
        <v>#DIV/0!</v>
      </c>
      <c r="Z84" t="e">
        <f t="shared" si="18"/>
        <v>#DIV/0!</v>
      </c>
      <c r="AA84" t="e">
        <f t="shared" si="19"/>
        <v>#DIV/0!</v>
      </c>
      <c r="AB84" t="e">
        <f t="shared" si="20"/>
        <v>#DIV/0!</v>
      </c>
      <c r="AC84" s="13" t="e">
        <f t="shared" si="21"/>
        <v>#DIV/0!</v>
      </c>
    </row>
    <row r="85" spans="1:29">
      <c r="A85">
        <f>'Data Entry'!A86</f>
        <v>7757</v>
      </c>
      <c r="B85">
        <f>'Data Entry'!B86</f>
        <v>17</v>
      </c>
      <c r="C85" t="str">
        <f>'Data Entry'!C86</f>
        <v>red</v>
      </c>
      <c r="D85">
        <f>'Data Entry'!M86</f>
        <v>5032</v>
      </c>
      <c r="E85">
        <f>'Data Entry'!N86</f>
        <v>8.685</v>
      </c>
      <c r="F85">
        <f>'Data Entry'!O86</f>
        <v>1374</v>
      </c>
      <c r="G85">
        <f>'Data Entry'!P86</f>
        <v>7.251</v>
      </c>
      <c r="H85">
        <f>'Data Entry'!Q86</f>
        <v>8574</v>
      </c>
      <c r="I85">
        <f>'Data Entry'!R86</f>
        <v>0.898</v>
      </c>
      <c r="J85">
        <f t="shared" si="11"/>
        <v>16.834</v>
      </c>
      <c r="K85">
        <f>SUMIFS('I want to cry'!C$2:C$1000,'I want to cry'!$A$2:$A$1000,$B85,'I want to cry'!$B$2:$B$1000,$C85)</f>
        <v>8.685</v>
      </c>
      <c r="L85">
        <f>SUMIFS('I want to cry'!D$2:D$1000,'I want to cry'!$A$2:$A$1000,$B85,'I want to cry'!$B$2:$B$1000,$C85)</f>
        <v>20.151</v>
      </c>
      <c r="M85">
        <f>SUMIFS('I want to cry'!E$2:E$1000,'I want to cry'!$A$2:$A$1000,$B85,'I want to cry'!$B$2:$B$1000,$C85)</f>
        <v>1.893</v>
      </c>
      <c r="N85">
        <f t="shared" si="12"/>
        <v>1</v>
      </c>
      <c r="O85">
        <f t="shared" si="13"/>
        <v>0.35983325889534</v>
      </c>
      <c r="P85">
        <f t="shared" si="14"/>
        <v>0</v>
      </c>
      <c r="Q85">
        <f>SUMIF('Pls get me a blue banner'!A$2:A$1000,D85,'Pls get me a blue banner'!L$2:L$1000)</f>
        <v>144</v>
      </c>
      <c r="R85">
        <f>SUMIF('Pls get me a blue banner'!A$2:A$1000,F85,'Pls get me a blue banner'!L$2:L$1000)</f>
        <v>7</v>
      </c>
      <c r="S85">
        <f>SUMIF('Pls get me a blue banner'!A$2:A$1000,I85,'Pls get me a blue banner'!L$2:L$1000)</f>
        <v>0</v>
      </c>
      <c r="T85" t="e">
        <f>SUMIF('I wanna go biking'!A$2:A$1000,D85,'I wanna go biking'!D$2:D$1000)</f>
        <v>#DIV/0!</v>
      </c>
      <c r="U85" t="e">
        <f>SUMIF('I wanna go biking'!A$2:A$1000,F85,'I wanna go biking'!D$2:D$1000)</f>
        <v>#DIV/0!</v>
      </c>
      <c r="V85" t="e">
        <f>SUMIF('I wanna go biking'!A$2:A$1000,H85,'I wanna go biking'!D$2:D$1000)</f>
        <v>#DIV/0!</v>
      </c>
      <c r="W85" t="e">
        <f t="shared" si="15"/>
        <v>#DIV/0!</v>
      </c>
      <c r="X85" t="e">
        <f t="shared" si="16"/>
        <v>#DIV/0!</v>
      </c>
      <c r="Y85" t="e">
        <f t="shared" si="17"/>
        <v>#DIV/0!</v>
      </c>
      <c r="Z85" t="e">
        <f t="shared" si="18"/>
        <v>#DIV/0!</v>
      </c>
      <c r="AA85" t="e">
        <f t="shared" si="19"/>
        <v>#DIV/0!</v>
      </c>
      <c r="AB85" t="e">
        <f t="shared" si="20"/>
        <v>#DIV/0!</v>
      </c>
      <c r="AC85" s="13" t="e">
        <f t="shared" si="21"/>
        <v>#DIV/0!</v>
      </c>
    </row>
    <row r="86" spans="1:29">
      <c r="A86">
        <f>'Data Entry'!A87</f>
        <v>1374</v>
      </c>
      <c r="B86">
        <f>'Data Entry'!B87</f>
        <v>17</v>
      </c>
      <c r="C86" t="str">
        <f>'Data Entry'!C87</f>
        <v>Blue</v>
      </c>
      <c r="D86">
        <f>'Data Entry'!M87</f>
        <v>2198</v>
      </c>
      <c r="E86">
        <f>'Data Entry'!N87</f>
        <v>6.417</v>
      </c>
      <c r="F86">
        <f>'Data Entry'!O87</f>
        <v>7757</v>
      </c>
      <c r="G86">
        <f>'Data Entry'!P87</f>
        <v>9.332</v>
      </c>
      <c r="H86">
        <f>'Data Entry'!Q87</f>
        <v>4343</v>
      </c>
      <c r="I86">
        <f>'Data Entry'!R87</f>
        <v>15.417</v>
      </c>
      <c r="J86">
        <f t="shared" si="11"/>
        <v>31.166</v>
      </c>
      <c r="K86">
        <f>SUMIFS('I want to cry'!C$2:C$1000,'I want to cry'!$A$2:$A$1000,$B86,'I want to cry'!$B$2:$B$1000,$C86)</f>
        <v>6.417</v>
      </c>
      <c r="L86">
        <f>SUMIFS('I want to cry'!D$2:D$1000,'I want to cry'!$A$2:$A$1000,$B86,'I want to cry'!$B$2:$B$1000,$C86)</f>
        <v>9.332</v>
      </c>
      <c r="M86">
        <f>SUMIFS('I want to cry'!E$2:E$1000,'I want to cry'!$A$2:$A$1000,$B86,'I want to cry'!$B$2:$B$1000,$C86)</f>
        <v>15.417</v>
      </c>
      <c r="N86">
        <f t="shared" si="12"/>
        <v>1</v>
      </c>
      <c r="O86">
        <f t="shared" si="13"/>
        <v>1</v>
      </c>
      <c r="P86">
        <f t="shared" si="14"/>
        <v>1</v>
      </c>
      <c r="Q86">
        <f>SUMIF('Pls get me a blue banner'!A$2:A$1000,D86,'Pls get me a blue banner'!L$2:L$1000)</f>
        <v>33</v>
      </c>
      <c r="R86">
        <f>SUMIF('Pls get me a blue banner'!A$2:A$1000,F86,'Pls get me a blue banner'!L$2:L$1000)</f>
        <v>8</v>
      </c>
      <c r="S86">
        <f>SUMIF('Pls get me a blue banner'!A$2:A$1000,I86,'Pls get me a blue banner'!L$2:L$1000)</f>
        <v>0</v>
      </c>
      <c r="T86" t="e">
        <f>SUMIF('I wanna go biking'!A$2:A$1000,D86,'I wanna go biking'!D$2:D$1000)</f>
        <v>#DIV/0!</v>
      </c>
      <c r="U86" t="e">
        <f>SUMIF('I wanna go biking'!A$2:A$1000,F86,'I wanna go biking'!D$2:D$1000)</f>
        <v>#DIV/0!</v>
      </c>
      <c r="V86" t="e">
        <f>SUMIF('I wanna go biking'!A$2:A$1000,H86,'I wanna go biking'!D$2:D$1000)</f>
        <v>#DIV/0!</v>
      </c>
      <c r="W86" t="e">
        <f t="shared" si="15"/>
        <v>#DIV/0!</v>
      </c>
      <c r="X86" t="e">
        <f t="shared" si="16"/>
        <v>#DIV/0!</v>
      </c>
      <c r="Y86" t="e">
        <f t="shared" si="17"/>
        <v>#DIV/0!</v>
      </c>
      <c r="Z86" t="e">
        <f t="shared" si="18"/>
        <v>#DIV/0!</v>
      </c>
      <c r="AA86" t="e">
        <f t="shared" si="19"/>
        <v>#DIV/0!</v>
      </c>
      <c r="AB86" t="e">
        <f t="shared" si="20"/>
        <v>#DIV/0!</v>
      </c>
      <c r="AC86" s="13" t="e">
        <f t="shared" si="21"/>
        <v>#DIV/0!</v>
      </c>
    </row>
    <row r="87" spans="1:29">
      <c r="A87">
        <f>'Data Entry'!A88</f>
        <v>4946</v>
      </c>
      <c r="B87">
        <f>'Data Entry'!B88</f>
        <v>19</v>
      </c>
      <c r="C87" t="str">
        <f>'Data Entry'!C88</f>
        <v>Blue</v>
      </c>
      <c r="D87">
        <f>'Data Entry'!M88</f>
        <v>1246</v>
      </c>
      <c r="E87">
        <f>'Data Entry'!N88</f>
        <v>0</v>
      </c>
      <c r="F87">
        <f>'Data Entry'!O88</f>
        <v>5031</v>
      </c>
      <c r="G87">
        <f>'Data Entry'!P88</f>
        <v>0</v>
      </c>
      <c r="H87">
        <f>'Data Entry'!Q88</f>
        <v>6397</v>
      </c>
      <c r="I87">
        <f>'Data Entry'!R88</f>
        <v>0</v>
      </c>
      <c r="J87">
        <f t="shared" si="11"/>
        <v>0</v>
      </c>
      <c r="K87">
        <f>SUMIFS('I want to cry'!C$2:C$1000,'I want to cry'!$A$2:$A$1000,$B87,'I want to cry'!$B$2:$B$1000,$C87)</f>
        <v>0</v>
      </c>
      <c r="L87">
        <f>SUMIFS('I want to cry'!D$2:D$1000,'I want to cry'!$A$2:$A$1000,$B87,'I want to cry'!$B$2:$B$1000,$C87)</f>
        <v>2.232</v>
      </c>
      <c r="M87">
        <f>SUMIFS('I want to cry'!E$2:E$1000,'I want to cry'!$A$2:$A$1000,$B87,'I want to cry'!$B$2:$B$1000,$C87)</f>
        <v>0</v>
      </c>
      <c r="N87">
        <f t="shared" si="12"/>
        <v>0</v>
      </c>
      <c r="O87">
        <f t="shared" si="13"/>
        <v>0</v>
      </c>
      <c r="P87">
        <f t="shared" si="14"/>
        <v>0</v>
      </c>
      <c r="Q87">
        <f>SUMIF('Pls get me a blue banner'!A$2:A$1000,D87,'Pls get me a blue banner'!L$2:L$1000)</f>
        <v>1</v>
      </c>
      <c r="R87">
        <f>SUMIF('Pls get me a blue banner'!A$2:A$1000,F87,'Pls get me a blue banner'!L$2:L$1000)</f>
        <v>13</v>
      </c>
      <c r="S87">
        <f>SUMIF('Pls get me a blue banner'!A$2:A$1000,I87,'Pls get me a blue banner'!L$2:L$1000)</f>
        <v>0</v>
      </c>
      <c r="T87" t="e">
        <f>SUMIF('I wanna go biking'!A$2:A$1000,D87,'I wanna go biking'!D$2:D$1000)</f>
        <v>#DIV/0!</v>
      </c>
      <c r="U87" t="e">
        <f>SUMIF('I wanna go biking'!A$2:A$1000,F87,'I wanna go biking'!D$2:D$1000)</f>
        <v>#DIV/0!</v>
      </c>
      <c r="V87" t="e">
        <f>SUMIF('I wanna go biking'!A$2:A$1000,H87,'I wanna go biking'!D$2:D$1000)</f>
        <v>#DIV/0!</v>
      </c>
      <c r="W87" t="e">
        <f t="shared" si="15"/>
        <v>#DIV/0!</v>
      </c>
      <c r="X87" t="e">
        <f t="shared" si="16"/>
        <v>#DIV/0!</v>
      </c>
      <c r="Y87" t="e">
        <f t="shared" si="17"/>
        <v>#DIV/0!</v>
      </c>
      <c r="Z87" t="e">
        <f t="shared" si="18"/>
        <v>#DIV/0!</v>
      </c>
      <c r="AA87" t="e">
        <f t="shared" si="19"/>
        <v>#DIV/0!</v>
      </c>
      <c r="AB87" t="e">
        <f t="shared" si="20"/>
        <v>#DIV/0!</v>
      </c>
      <c r="AC87" s="13" t="e">
        <f t="shared" si="21"/>
        <v>#DIV/0!</v>
      </c>
    </row>
    <row r="88" spans="1:29">
      <c r="A88">
        <f>'Data Entry'!A89</f>
        <v>5031</v>
      </c>
      <c r="B88">
        <f>'Data Entry'!B89</f>
        <v>18</v>
      </c>
      <c r="C88" t="str">
        <f>'Data Entry'!C89</f>
        <v>Red</v>
      </c>
      <c r="D88">
        <f>'Data Entry'!M89</f>
        <v>8867</v>
      </c>
      <c r="E88">
        <f>'Data Entry'!N89</f>
        <v>0</v>
      </c>
      <c r="F88">
        <f>'Data Entry'!O89</f>
        <v>7902</v>
      </c>
      <c r="G88">
        <f>'Data Entry'!P89</f>
        <v>0</v>
      </c>
      <c r="H88">
        <f>'Data Entry'!Q89</f>
        <v>4946</v>
      </c>
      <c r="I88">
        <f>'Data Entry'!R89</f>
        <v>0</v>
      </c>
      <c r="J88">
        <f t="shared" si="11"/>
        <v>0</v>
      </c>
      <c r="K88">
        <f>SUMIFS('I want to cry'!C$2:C$1000,'I want to cry'!$A$2:$A$1000,$B88,'I want to cry'!$B$2:$B$1000,$C88)</f>
        <v>0</v>
      </c>
      <c r="L88">
        <f>SUMIFS('I want to cry'!D$2:D$1000,'I want to cry'!$A$2:$A$1000,$B88,'I want to cry'!$B$2:$B$1000,$C88)</f>
        <v>0</v>
      </c>
      <c r="M88">
        <f>SUMIFS('I want to cry'!E$2:E$1000,'I want to cry'!$A$2:$A$1000,$B88,'I want to cry'!$B$2:$B$1000,$C88)</f>
        <v>0</v>
      </c>
      <c r="N88">
        <f t="shared" si="12"/>
        <v>0</v>
      </c>
      <c r="O88">
        <f t="shared" si="13"/>
        <v>0</v>
      </c>
      <c r="P88">
        <f t="shared" si="14"/>
        <v>0</v>
      </c>
      <c r="Q88">
        <f>SUMIF('Pls get me a blue banner'!A$2:A$1000,D88,'Pls get me a blue banner'!L$2:L$1000)</f>
        <v>0</v>
      </c>
      <c r="R88">
        <f>SUMIF('Pls get me a blue banner'!A$2:A$1000,F88,'Pls get me a blue banner'!L$2:L$1000)</f>
        <v>33</v>
      </c>
      <c r="S88">
        <f>SUMIF('Pls get me a blue banner'!A$2:A$1000,I88,'Pls get me a blue banner'!L$2:L$1000)</f>
        <v>0</v>
      </c>
      <c r="T88" t="e">
        <f>SUMIF('I wanna go biking'!A$2:A$1000,D88,'I wanna go biking'!D$2:D$1000)</f>
        <v>#DIV/0!</v>
      </c>
      <c r="U88" t="e">
        <f>SUMIF('I wanna go biking'!A$2:A$1000,F88,'I wanna go biking'!D$2:D$1000)</f>
        <v>#DIV/0!</v>
      </c>
      <c r="V88" t="e">
        <f>SUMIF('I wanna go biking'!A$2:A$1000,H88,'I wanna go biking'!D$2:D$1000)</f>
        <v>#DIV/0!</v>
      </c>
      <c r="W88" t="e">
        <f t="shared" si="15"/>
        <v>#DIV/0!</v>
      </c>
      <c r="X88" t="e">
        <f t="shared" si="16"/>
        <v>#DIV/0!</v>
      </c>
      <c r="Y88" t="e">
        <f t="shared" si="17"/>
        <v>#DIV/0!</v>
      </c>
      <c r="Z88" t="e">
        <f t="shared" si="18"/>
        <v>#DIV/0!</v>
      </c>
      <c r="AA88" t="e">
        <f t="shared" si="19"/>
        <v>#DIV/0!</v>
      </c>
      <c r="AB88" t="e">
        <f t="shared" si="20"/>
        <v>#DIV/0!</v>
      </c>
      <c r="AC88" s="13" t="e">
        <f t="shared" si="21"/>
        <v>#DIV/0!</v>
      </c>
    </row>
    <row r="89" spans="1:29">
      <c r="A89">
        <f>'Data Entry'!A90</f>
        <v>8884</v>
      </c>
      <c r="B89">
        <f>'Data Entry'!B90</f>
        <v>19</v>
      </c>
      <c r="C89" t="str">
        <f>'Data Entry'!C90</f>
        <v>Blue</v>
      </c>
      <c r="D89">
        <f>'Data Entry'!M90</f>
        <v>1305</v>
      </c>
      <c r="E89">
        <f>'Data Entry'!N90</f>
        <v>0</v>
      </c>
      <c r="F89">
        <f>'Data Entry'!O90</f>
        <v>8731</v>
      </c>
      <c r="G89">
        <f>'Data Entry'!P90</f>
        <v>2.232</v>
      </c>
      <c r="H89">
        <f>'Data Entry'!Q90</f>
        <v>3543</v>
      </c>
      <c r="I89">
        <f>'Data Entry'!R90</f>
        <v>0</v>
      </c>
      <c r="J89">
        <f t="shared" si="11"/>
        <v>2.232</v>
      </c>
      <c r="K89">
        <f>SUMIFS('I want to cry'!C$2:C$1000,'I want to cry'!$A$2:$A$1000,$B89,'I want to cry'!$B$2:$B$1000,$C89)</f>
        <v>0</v>
      </c>
      <c r="L89">
        <f>SUMIFS('I want to cry'!D$2:D$1000,'I want to cry'!$A$2:$A$1000,$B89,'I want to cry'!$B$2:$B$1000,$C89)</f>
        <v>2.232</v>
      </c>
      <c r="M89">
        <f>SUMIFS('I want to cry'!E$2:E$1000,'I want to cry'!$A$2:$A$1000,$B89,'I want to cry'!$B$2:$B$1000,$C89)</f>
        <v>0</v>
      </c>
      <c r="N89">
        <f t="shared" si="12"/>
        <v>0</v>
      </c>
      <c r="O89">
        <f t="shared" si="13"/>
        <v>0</v>
      </c>
      <c r="P89">
        <f t="shared" si="14"/>
        <v>0</v>
      </c>
      <c r="Q89">
        <f>SUMIF('Pls get me a blue banner'!A$2:A$1000,D89,'Pls get me a blue banner'!L$2:L$1000)</f>
        <v>73</v>
      </c>
      <c r="R89">
        <f>SUMIF('Pls get me a blue banner'!A$2:A$1000,F89,'Pls get me a blue banner'!L$2:L$1000)</f>
        <v>25</v>
      </c>
      <c r="S89">
        <f>SUMIF('Pls get me a blue banner'!A$2:A$1000,I89,'Pls get me a blue banner'!L$2:L$1000)</f>
        <v>0</v>
      </c>
      <c r="T89" t="e">
        <f>SUMIF('I wanna go biking'!A$2:A$1000,D89,'I wanna go biking'!D$2:D$1000)</f>
        <v>#DIV/0!</v>
      </c>
      <c r="U89" t="e">
        <f>SUMIF('I wanna go biking'!A$2:A$1000,F89,'I wanna go biking'!D$2:D$1000)</f>
        <v>#DIV/0!</v>
      </c>
      <c r="V89" t="e">
        <f>SUMIF('I wanna go biking'!A$2:A$1000,H89,'I wanna go biking'!D$2:D$1000)</f>
        <v>#DIV/0!</v>
      </c>
      <c r="W89" t="e">
        <f t="shared" si="15"/>
        <v>#DIV/0!</v>
      </c>
      <c r="X89" t="e">
        <f t="shared" si="16"/>
        <v>#DIV/0!</v>
      </c>
      <c r="Y89" t="e">
        <f t="shared" si="17"/>
        <v>#DIV/0!</v>
      </c>
      <c r="Z89" t="e">
        <f t="shared" si="18"/>
        <v>#DIV/0!</v>
      </c>
      <c r="AA89" t="e">
        <f t="shared" si="19"/>
        <v>#DIV/0!</v>
      </c>
      <c r="AB89" t="e">
        <f t="shared" si="20"/>
        <v>#DIV/0!</v>
      </c>
      <c r="AC89" s="13" t="e">
        <f t="shared" si="21"/>
        <v>#DIV/0!</v>
      </c>
    </row>
    <row r="90" spans="1:29">
      <c r="A90">
        <f>'Data Entry'!A91</f>
        <v>8731</v>
      </c>
      <c r="B90">
        <f>'Data Entry'!B91</f>
        <v>19</v>
      </c>
      <c r="C90">
        <f>'Data Entry'!C91</f>
        <v>0</v>
      </c>
      <c r="D90">
        <f>'Data Entry'!M91</f>
        <v>8884</v>
      </c>
      <c r="E90">
        <f>'Data Entry'!N91</f>
        <v>0</v>
      </c>
      <c r="F90">
        <f>'Data Entry'!O91</f>
        <v>8850</v>
      </c>
      <c r="G90">
        <f>'Data Entry'!P91</f>
        <v>0.916</v>
      </c>
      <c r="H90">
        <f>'Data Entry'!Q91</f>
        <v>5409</v>
      </c>
      <c r="I90">
        <f>'Data Entry'!R91</f>
        <v>1.516</v>
      </c>
      <c r="J90">
        <f t="shared" si="11"/>
        <v>2.432</v>
      </c>
      <c r="K90">
        <f>SUMIFS('I want to cry'!C$2:C$1000,'I want to cry'!$A$2:$A$1000,$B90,'I want to cry'!$B$2:$B$1000,$C90)</f>
        <v>0</v>
      </c>
      <c r="L90">
        <f>SUMIFS('I want to cry'!D$2:D$1000,'I want to cry'!$A$2:$A$1000,$B90,'I want to cry'!$B$2:$B$1000,$C90)</f>
        <v>0</v>
      </c>
      <c r="M90">
        <f>SUMIFS('I want to cry'!E$2:E$1000,'I want to cry'!$A$2:$A$1000,$B90,'I want to cry'!$B$2:$B$1000,$C90)</f>
        <v>0</v>
      </c>
      <c r="N90">
        <f t="shared" si="12"/>
        <v>0</v>
      </c>
      <c r="O90">
        <f t="shared" si="13"/>
        <v>0</v>
      </c>
      <c r="P90">
        <f t="shared" si="14"/>
        <v>0</v>
      </c>
      <c r="Q90">
        <f>SUMIF('Pls get me a blue banner'!A$2:A$1000,D90,'Pls get me a blue banner'!L$2:L$1000)</f>
        <v>12</v>
      </c>
      <c r="R90">
        <f>SUMIF('Pls get me a blue banner'!A$2:A$1000,F90,'Pls get me a blue banner'!L$2:L$1000)</f>
        <v>1</v>
      </c>
      <c r="S90">
        <f>SUMIF('Pls get me a blue banner'!A$2:A$1000,I90,'Pls get me a blue banner'!L$2:L$1000)</f>
        <v>0</v>
      </c>
      <c r="T90" t="e">
        <f>SUMIF('I wanna go biking'!A$2:A$1000,D90,'I wanna go biking'!D$2:D$1000)</f>
        <v>#DIV/0!</v>
      </c>
      <c r="U90" t="e">
        <f>SUMIF('I wanna go biking'!A$2:A$1000,F90,'I wanna go biking'!D$2:D$1000)</f>
        <v>#DIV/0!</v>
      </c>
      <c r="V90" t="e">
        <f>SUMIF('I wanna go biking'!A$2:A$1000,H90,'I wanna go biking'!D$2:D$1000)</f>
        <v>#DIV/0!</v>
      </c>
      <c r="W90" t="e">
        <f t="shared" si="15"/>
        <v>#DIV/0!</v>
      </c>
      <c r="X90" t="e">
        <f t="shared" si="16"/>
        <v>#DIV/0!</v>
      </c>
      <c r="Y90" t="e">
        <f t="shared" si="17"/>
        <v>#DIV/0!</v>
      </c>
      <c r="Z90" t="e">
        <f t="shared" si="18"/>
        <v>#DIV/0!</v>
      </c>
      <c r="AA90" t="e">
        <f t="shared" si="19"/>
        <v>#DIV/0!</v>
      </c>
      <c r="AB90" t="e">
        <f t="shared" si="20"/>
        <v>#DIV/0!</v>
      </c>
      <c r="AC90" s="13" t="e">
        <f t="shared" si="21"/>
        <v>#DIV/0!</v>
      </c>
    </row>
    <row r="91" spans="1:29">
      <c r="A91">
        <f>'Data Entry'!A92</f>
        <v>1305</v>
      </c>
      <c r="B91">
        <f>'Data Entry'!B92</f>
        <v>19</v>
      </c>
      <c r="C91" t="str">
        <f>'Data Entry'!C92</f>
        <v>Red</v>
      </c>
      <c r="D91">
        <f>'Data Entry'!M92</f>
        <v>8884</v>
      </c>
      <c r="E91">
        <f>'Data Entry'!N92</f>
        <v>0</v>
      </c>
      <c r="F91">
        <f>'Data Entry'!O92</f>
        <v>8850</v>
      </c>
      <c r="G91">
        <f>'Data Entry'!P92</f>
        <v>0</v>
      </c>
      <c r="H91">
        <f>'Data Entry'!Q92</f>
        <v>5409</v>
      </c>
      <c r="I91">
        <f>'Data Entry'!R92</f>
        <v>0</v>
      </c>
      <c r="J91">
        <f t="shared" si="11"/>
        <v>0</v>
      </c>
      <c r="K91">
        <f>SUMIFS('I want to cry'!C$2:C$1000,'I want to cry'!$A$2:$A$1000,$B91,'I want to cry'!$B$2:$B$1000,$C91)</f>
        <v>0</v>
      </c>
      <c r="L91">
        <f>SUMIFS('I want to cry'!D$2:D$1000,'I want to cry'!$A$2:$A$1000,$B91,'I want to cry'!$B$2:$B$1000,$C91)</f>
        <v>0</v>
      </c>
      <c r="M91">
        <f>SUMIFS('I want to cry'!E$2:E$1000,'I want to cry'!$A$2:$A$1000,$B91,'I want to cry'!$B$2:$B$1000,$C91)</f>
        <v>0</v>
      </c>
      <c r="N91">
        <f t="shared" si="12"/>
        <v>0</v>
      </c>
      <c r="O91">
        <f t="shared" si="13"/>
        <v>0</v>
      </c>
      <c r="P91">
        <f t="shared" si="14"/>
        <v>0</v>
      </c>
      <c r="Q91">
        <f>SUMIF('Pls get me a blue banner'!A$2:A$1000,D91,'Pls get me a blue banner'!L$2:L$1000)</f>
        <v>12</v>
      </c>
      <c r="R91">
        <f>SUMIF('Pls get me a blue banner'!A$2:A$1000,F91,'Pls get me a blue banner'!L$2:L$1000)</f>
        <v>1</v>
      </c>
      <c r="S91">
        <f>SUMIF('Pls get me a blue banner'!A$2:A$1000,I91,'Pls get me a blue banner'!L$2:L$1000)</f>
        <v>0</v>
      </c>
      <c r="T91" t="e">
        <f>SUMIF('I wanna go biking'!A$2:A$1000,D91,'I wanna go biking'!D$2:D$1000)</f>
        <v>#DIV/0!</v>
      </c>
      <c r="U91" t="e">
        <f>SUMIF('I wanna go biking'!A$2:A$1000,F91,'I wanna go biking'!D$2:D$1000)</f>
        <v>#DIV/0!</v>
      </c>
      <c r="V91" t="e">
        <f>SUMIF('I wanna go biking'!A$2:A$1000,H91,'I wanna go biking'!D$2:D$1000)</f>
        <v>#DIV/0!</v>
      </c>
      <c r="W91" t="e">
        <f t="shared" si="15"/>
        <v>#DIV/0!</v>
      </c>
      <c r="X91" t="e">
        <f t="shared" si="16"/>
        <v>#DIV/0!</v>
      </c>
      <c r="Y91" t="e">
        <f t="shared" si="17"/>
        <v>#DIV/0!</v>
      </c>
      <c r="Z91" t="e">
        <f t="shared" si="18"/>
        <v>#DIV/0!</v>
      </c>
      <c r="AA91" t="e">
        <f t="shared" si="19"/>
        <v>#DIV/0!</v>
      </c>
      <c r="AB91" t="e">
        <f t="shared" si="20"/>
        <v>#DIV/0!</v>
      </c>
      <c r="AC91" s="13" t="e">
        <f t="shared" si="21"/>
        <v>#DIV/0!</v>
      </c>
    </row>
    <row r="92" spans="1:29">
      <c r="A92">
        <f>'Data Entry'!A93</f>
        <v>5032</v>
      </c>
      <c r="B92">
        <f>'Data Entry'!B93</f>
        <v>26</v>
      </c>
      <c r="C92" t="str">
        <f>'Data Entry'!C93</f>
        <v>Red</v>
      </c>
      <c r="D92">
        <f>'Data Entry'!M93</f>
        <v>1374</v>
      </c>
      <c r="E92">
        <f>'Data Entry'!N93</f>
        <v>0</v>
      </c>
      <c r="F92">
        <f>'Data Entry'!O93</f>
        <v>8850</v>
      </c>
      <c r="G92">
        <f>'Data Entry'!P93</f>
        <v>0</v>
      </c>
      <c r="H92">
        <f>'Data Entry'!Q93</f>
        <v>4976</v>
      </c>
      <c r="I92">
        <f>'Data Entry'!R93</f>
        <v>0</v>
      </c>
      <c r="J92">
        <f t="shared" si="11"/>
        <v>0</v>
      </c>
      <c r="K92">
        <f>SUMIFS('I want to cry'!C$2:C$1000,'I want to cry'!$A$2:$A$1000,$B92,'I want to cry'!$B$2:$B$1000,$C92)</f>
        <v>0</v>
      </c>
      <c r="L92">
        <f>SUMIFS('I want to cry'!D$2:D$1000,'I want to cry'!$A$2:$A$1000,$B92,'I want to cry'!$B$2:$B$1000,$C92)</f>
        <v>0</v>
      </c>
      <c r="M92">
        <f>SUMIFS('I want to cry'!E$2:E$1000,'I want to cry'!$A$2:$A$1000,$B92,'I want to cry'!$B$2:$B$1000,$C92)</f>
        <v>0</v>
      </c>
      <c r="N92">
        <f t="shared" si="12"/>
        <v>0</v>
      </c>
      <c r="O92">
        <f t="shared" si="13"/>
        <v>0</v>
      </c>
      <c r="P92">
        <f t="shared" si="14"/>
        <v>0</v>
      </c>
      <c r="Q92">
        <f>SUMIF('Pls get me a blue banner'!A$2:A$1000,D92,'Pls get me a blue banner'!L$2:L$1000)</f>
        <v>7</v>
      </c>
      <c r="R92">
        <f>SUMIF('Pls get me a blue banner'!A$2:A$1000,F92,'Pls get me a blue banner'!L$2:L$1000)</f>
        <v>1</v>
      </c>
      <c r="S92">
        <f>SUMIF('Pls get me a blue banner'!A$2:A$1000,I92,'Pls get me a blue banner'!L$2:L$1000)</f>
        <v>0</v>
      </c>
      <c r="T92" t="e">
        <f>SUMIF('I wanna go biking'!A$2:A$1000,D92,'I wanna go biking'!D$2:D$1000)</f>
        <v>#DIV/0!</v>
      </c>
      <c r="U92" t="e">
        <f>SUMIF('I wanna go biking'!A$2:A$1000,F92,'I wanna go biking'!D$2:D$1000)</f>
        <v>#DIV/0!</v>
      </c>
      <c r="V92" t="e">
        <f>SUMIF('I wanna go biking'!A$2:A$1000,H92,'I wanna go biking'!D$2:D$1000)</f>
        <v>#DIV/0!</v>
      </c>
      <c r="W92" t="e">
        <f t="shared" si="15"/>
        <v>#DIV/0!</v>
      </c>
      <c r="X92" t="e">
        <f t="shared" si="16"/>
        <v>#DIV/0!</v>
      </c>
      <c r="Y92" t="e">
        <f t="shared" si="17"/>
        <v>#DIV/0!</v>
      </c>
      <c r="Z92" t="e">
        <f t="shared" si="18"/>
        <v>#DIV/0!</v>
      </c>
      <c r="AA92" t="e">
        <f t="shared" si="19"/>
        <v>#DIV/0!</v>
      </c>
      <c r="AB92" t="e">
        <f t="shared" si="20"/>
        <v>#DIV/0!</v>
      </c>
      <c r="AC92" s="13" t="e">
        <f t="shared" si="21"/>
        <v>#DIV/0!</v>
      </c>
    </row>
    <row r="93" spans="1:29">
      <c r="A93">
        <f>'Data Entry'!A94</f>
        <v>1374</v>
      </c>
      <c r="B93">
        <f>'Data Entry'!B94</f>
        <v>24</v>
      </c>
      <c r="C93" t="str">
        <f>'Data Entry'!C94</f>
        <v>Blue</v>
      </c>
      <c r="D93">
        <f>'Data Entry'!M94</f>
        <v>5409</v>
      </c>
      <c r="E93">
        <f>'Data Entry'!N94</f>
        <v>20.804</v>
      </c>
      <c r="F93">
        <f>'Data Entry'!O94</f>
        <v>2198</v>
      </c>
      <c r="G93">
        <f>'Data Entry'!P94</f>
        <v>0.183</v>
      </c>
      <c r="H93">
        <f>'Data Entry'!Q94</f>
        <v>5032</v>
      </c>
      <c r="I93">
        <f>'Data Entry'!R94</f>
        <v>3.19</v>
      </c>
      <c r="J93">
        <f t="shared" si="11"/>
        <v>24.177</v>
      </c>
      <c r="K93">
        <f>SUMIFS('I want to cry'!C$2:C$1000,'I want to cry'!$A$2:$A$1000,$B93,'I want to cry'!$B$2:$B$1000,$C93)</f>
        <v>20.804</v>
      </c>
      <c r="L93">
        <f>SUMIFS('I want to cry'!D$2:D$1000,'I want to cry'!$A$2:$A$1000,$B93,'I want to cry'!$B$2:$B$1000,$C93)</f>
        <v>0.183</v>
      </c>
      <c r="M93">
        <f>SUMIFS('I want to cry'!E$2:E$1000,'I want to cry'!$A$2:$A$1000,$B93,'I want to cry'!$B$2:$B$1000,$C93)</f>
        <v>3.19</v>
      </c>
      <c r="N93">
        <f t="shared" si="12"/>
        <v>1</v>
      </c>
      <c r="O93">
        <f t="shared" si="13"/>
        <v>0</v>
      </c>
      <c r="P93">
        <f t="shared" si="14"/>
        <v>1</v>
      </c>
      <c r="Q93">
        <f>SUMIF('Pls get me a blue banner'!A$2:A$1000,D93,'Pls get me a blue banner'!L$2:L$1000)</f>
        <v>56</v>
      </c>
      <c r="R93">
        <f>SUMIF('Pls get me a blue banner'!A$2:A$1000,F93,'Pls get me a blue banner'!L$2:L$1000)</f>
        <v>33</v>
      </c>
      <c r="S93">
        <f>SUMIF('Pls get me a blue banner'!A$2:A$1000,I93,'Pls get me a blue banner'!L$2:L$1000)</f>
        <v>0</v>
      </c>
      <c r="T93" t="e">
        <f>SUMIF('I wanna go biking'!A$2:A$1000,D93,'I wanna go biking'!D$2:D$1000)</f>
        <v>#DIV/0!</v>
      </c>
      <c r="U93" t="e">
        <f>SUMIF('I wanna go biking'!A$2:A$1000,F93,'I wanna go biking'!D$2:D$1000)</f>
        <v>#DIV/0!</v>
      </c>
      <c r="V93" t="e">
        <f>SUMIF('I wanna go biking'!A$2:A$1000,H93,'I wanna go biking'!D$2:D$1000)</f>
        <v>#DIV/0!</v>
      </c>
      <c r="W93" t="e">
        <f t="shared" si="15"/>
        <v>#DIV/0!</v>
      </c>
      <c r="X93" t="e">
        <f t="shared" si="16"/>
        <v>#DIV/0!</v>
      </c>
      <c r="Y93" t="e">
        <f t="shared" si="17"/>
        <v>#DIV/0!</v>
      </c>
      <c r="Z93" t="e">
        <f t="shared" si="18"/>
        <v>#DIV/0!</v>
      </c>
      <c r="AA93" t="e">
        <f t="shared" si="19"/>
        <v>#DIV/0!</v>
      </c>
      <c r="AB93" t="e">
        <f t="shared" si="20"/>
        <v>#DIV/0!</v>
      </c>
      <c r="AC93" s="13" t="e">
        <f t="shared" si="21"/>
        <v>#DIV/0!</v>
      </c>
    </row>
    <row r="94" spans="1:29">
      <c r="A94">
        <f>'Data Entry'!A95</f>
        <v>2198</v>
      </c>
      <c r="B94">
        <f>'Data Entry'!B95</f>
        <v>24</v>
      </c>
      <c r="C94" t="str">
        <f>'Data Entry'!C95</f>
        <v>Red</v>
      </c>
      <c r="D94">
        <f>'Data Entry'!M95</f>
        <v>1374</v>
      </c>
      <c r="E94">
        <f>'Data Entry'!N95</f>
        <v>2.003</v>
      </c>
      <c r="F94">
        <f>'Data Entry'!O95</f>
        <v>8850</v>
      </c>
      <c r="G94">
        <f>'Data Entry'!P95</f>
        <v>1.066</v>
      </c>
      <c r="H94">
        <f>'Data Entry'!Q95</f>
        <v>4976</v>
      </c>
      <c r="I94">
        <f>'Data Entry'!R95</f>
        <v>0</v>
      </c>
      <c r="J94">
        <f t="shared" si="11"/>
        <v>3.069</v>
      </c>
      <c r="K94">
        <f>SUMIFS('I want to cry'!C$2:C$1000,'I want to cry'!$A$2:$A$1000,$B94,'I want to cry'!$B$2:$B$1000,$C94)</f>
        <v>2.003</v>
      </c>
      <c r="L94">
        <f>SUMIFS('I want to cry'!D$2:D$1000,'I want to cry'!$A$2:$A$1000,$B94,'I want to cry'!$B$2:$B$1000,$C94)</f>
        <v>1.066</v>
      </c>
      <c r="M94">
        <f>SUMIFS('I want to cry'!E$2:E$1000,'I want to cry'!$A$2:$A$1000,$B94,'I want to cry'!$B$2:$B$1000,$C94)</f>
        <v>0</v>
      </c>
      <c r="N94">
        <f t="shared" si="12"/>
        <v>0</v>
      </c>
      <c r="O94">
        <f t="shared" si="13"/>
        <v>0</v>
      </c>
      <c r="P94">
        <f t="shared" si="14"/>
        <v>0</v>
      </c>
      <c r="Q94">
        <f>SUMIF('Pls get me a blue banner'!A$2:A$1000,D94,'Pls get me a blue banner'!L$2:L$1000)</f>
        <v>7</v>
      </c>
      <c r="R94">
        <f>SUMIF('Pls get me a blue banner'!A$2:A$1000,F94,'Pls get me a blue banner'!L$2:L$1000)</f>
        <v>1</v>
      </c>
      <c r="S94">
        <f>SUMIF('Pls get me a blue banner'!A$2:A$1000,I94,'Pls get me a blue banner'!L$2:L$1000)</f>
        <v>0</v>
      </c>
      <c r="T94" t="e">
        <f>SUMIF('I wanna go biking'!A$2:A$1000,D94,'I wanna go biking'!D$2:D$1000)</f>
        <v>#DIV/0!</v>
      </c>
      <c r="U94" t="e">
        <f>SUMIF('I wanna go biking'!A$2:A$1000,F94,'I wanna go biking'!D$2:D$1000)</f>
        <v>#DIV/0!</v>
      </c>
      <c r="V94" t="e">
        <f>SUMIF('I wanna go biking'!A$2:A$1000,H94,'I wanna go biking'!D$2:D$1000)</f>
        <v>#DIV/0!</v>
      </c>
      <c r="W94" t="e">
        <f t="shared" si="15"/>
        <v>#DIV/0!</v>
      </c>
      <c r="X94" t="e">
        <f t="shared" si="16"/>
        <v>#DIV/0!</v>
      </c>
      <c r="Y94" t="e">
        <f t="shared" si="17"/>
        <v>#DIV/0!</v>
      </c>
      <c r="Z94" t="e">
        <f t="shared" si="18"/>
        <v>#DIV/0!</v>
      </c>
      <c r="AA94" t="e">
        <f t="shared" si="19"/>
        <v>#DIV/0!</v>
      </c>
      <c r="AB94" t="e">
        <f t="shared" si="20"/>
        <v>#DIV/0!</v>
      </c>
      <c r="AC94" s="13" t="e">
        <f t="shared" si="21"/>
        <v>#DIV/0!</v>
      </c>
    </row>
    <row r="95" spans="1:29">
      <c r="A95">
        <f>'Data Entry'!A96</f>
        <v>4946</v>
      </c>
      <c r="B95">
        <f>'Data Entry'!B96</f>
        <v>22</v>
      </c>
      <c r="C95" t="str">
        <f>'Data Entry'!C96</f>
        <v>Blue</v>
      </c>
      <c r="D95">
        <f>'Data Entry'!M96</f>
        <v>1305</v>
      </c>
      <c r="E95">
        <f>'Data Entry'!N96</f>
        <v>0</v>
      </c>
      <c r="F95">
        <f>'Data Entry'!O96</f>
        <v>3543</v>
      </c>
      <c r="G95">
        <f>'Data Entry'!P96</f>
        <v>0</v>
      </c>
      <c r="H95">
        <f>'Data Entry'!Q96</f>
        <v>5409</v>
      </c>
      <c r="I95">
        <f>'Data Entry'!R96</f>
        <v>0</v>
      </c>
      <c r="J95">
        <f t="shared" si="11"/>
        <v>0</v>
      </c>
      <c r="K95">
        <f>SUMIFS('I want to cry'!C$2:C$1000,'I want to cry'!$A$2:$A$1000,$B95,'I want to cry'!$B$2:$B$1000,$C95)</f>
        <v>0</v>
      </c>
      <c r="L95">
        <f>SUMIFS('I want to cry'!D$2:D$1000,'I want to cry'!$A$2:$A$1000,$B95,'I want to cry'!$B$2:$B$1000,$C95)</f>
        <v>0</v>
      </c>
      <c r="M95">
        <f>SUMIFS('I want to cry'!E$2:E$1000,'I want to cry'!$A$2:$A$1000,$B95,'I want to cry'!$B$2:$B$1000,$C95)</f>
        <v>0</v>
      </c>
      <c r="N95">
        <f t="shared" si="12"/>
        <v>0</v>
      </c>
      <c r="O95">
        <f t="shared" si="13"/>
        <v>0</v>
      </c>
      <c r="P95">
        <f t="shared" si="14"/>
        <v>0</v>
      </c>
      <c r="Q95">
        <f>SUMIF('Pls get me a blue banner'!A$2:A$1000,D95,'Pls get me a blue banner'!L$2:L$1000)</f>
        <v>73</v>
      </c>
      <c r="R95">
        <f>SUMIF('Pls get me a blue banner'!A$2:A$1000,F95,'Pls get me a blue banner'!L$2:L$1000)</f>
        <v>18</v>
      </c>
      <c r="S95">
        <f>SUMIF('Pls get me a blue banner'!A$2:A$1000,I95,'Pls get me a blue banner'!L$2:L$1000)</f>
        <v>0</v>
      </c>
      <c r="T95" t="e">
        <f>SUMIF('I wanna go biking'!A$2:A$1000,D95,'I wanna go biking'!D$2:D$1000)</f>
        <v>#DIV/0!</v>
      </c>
      <c r="U95" t="e">
        <f>SUMIF('I wanna go biking'!A$2:A$1000,F95,'I wanna go biking'!D$2:D$1000)</f>
        <v>#DIV/0!</v>
      </c>
      <c r="V95" t="e">
        <f>SUMIF('I wanna go biking'!A$2:A$1000,H95,'I wanna go biking'!D$2:D$1000)</f>
        <v>#DIV/0!</v>
      </c>
      <c r="W95" t="e">
        <f t="shared" si="15"/>
        <v>#DIV/0!</v>
      </c>
      <c r="X95" t="e">
        <f t="shared" si="16"/>
        <v>#DIV/0!</v>
      </c>
      <c r="Y95" t="e">
        <f t="shared" si="17"/>
        <v>#DIV/0!</v>
      </c>
      <c r="Z95" t="e">
        <f t="shared" si="18"/>
        <v>#DIV/0!</v>
      </c>
      <c r="AA95" t="e">
        <f t="shared" si="19"/>
        <v>#DIV/0!</v>
      </c>
      <c r="AB95" t="e">
        <f t="shared" si="20"/>
        <v>#DIV/0!</v>
      </c>
      <c r="AC95" s="13" t="e">
        <f t="shared" si="21"/>
        <v>#DIV/0!</v>
      </c>
    </row>
    <row r="96" spans="1:29">
      <c r="A96">
        <f>'Data Entry'!A97</f>
        <v>5032</v>
      </c>
      <c r="B96">
        <f>'Data Entry'!B97</f>
        <v>22</v>
      </c>
      <c r="C96" t="str">
        <f>'Data Entry'!C97</f>
        <v>Blue</v>
      </c>
      <c r="D96">
        <f>'Data Entry'!M97</f>
        <v>5409</v>
      </c>
      <c r="E96">
        <f>'Data Entry'!N97</f>
        <v>0</v>
      </c>
      <c r="F96">
        <f>'Data Entry'!O97</f>
        <v>3543</v>
      </c>
      <c r="G96">
        <f>'Data Entry'!P97</f>
        <v>0</v>
      </c>
      <c r="H96">
        <f>'Data Entry'!Q97</f>
        <v>1305</v>
      </c>
      <c r="I96">
        <f>'Data Entry'!R97</f>
        <v>0</v>
      </c>
      <c r="J96">
        <f t="shared" si="11"/>
        <v>0</v>
      </c>
      <c r="K96">
        <f>SUMIFS('I want to cry'!C$2:C$1000,'I want to cry'!$A$2:$A$1000,$B96,'I want to cry'!$B$2:$B$1000,$C96)</f>
        <v>0</v>
      </c>
      <c r="L96">
        <f>SUMIFS('I want to cry'!D$2:D$1000,'I want to cry'!$A$2:$A$1000,$B96,'I want to cry'!$B$2:$B$1000,$C96)</f>
        <v>0</v>
      </c>
      <c r="M96">
        <f>SUMIFS('I want to cry'!E$2:E$1000,'I want to cry'!$A$2:$A$1000,$B96,'I want to cry'!$B$2:$B$1000,$C96)</f>
        <v>0</v>
      </c>
      <c r="N96">
        <f t="shared" si="12"/>
        <v>0</v>
      </c>
      <c r="O96">
        <f t="shared" si="13"/>
        <v>0</v>
      </c>
      <c r="P96">
        <f t="shared" si="14"/>
        <v>0</v>
      </c>
      <c r="Q96">
        <f>SUMIF('Pls get me a blue banner'!A$2:A$1000,D96,'Pls get me a blue banner'!L$2:L$1000)</f>
        <v>56</v>
      </c>
      <c r="R96">
        <f>SUMIF('Pls get me a blue banner'!A$2:A$1000,F96,'Pls get me a blue banner'!L$2:L$1000)</f>
        <v>18</v>
      </c>
      <c r="S96">
        <f>SUMIF('Pls get me a blue banner'!A$2:A$1000,I96,'Pls get me a blue banner'!L$2:L$1000)</f>
        <v>0</v>
      </c>
      <c r="T96" t="e">
        <f>SUMIF('I wanna go biking'!A$2:A$1000,D96,'I wanna go biking'!D$2:D$1000)</f>
        <v>#DIV/0!</v>
      </c>
      <c r="U96" t="e">
        <f>SUMIF('I wanna go biking'!A$2:A$1000,F96,'I wanna go biking'!D$2:D$1000)</f>
        <v>#DIV/0!</v>
      </c>
      <c r="V96" t="e">
        <f>SUMIF('I wanna go biking'!A$2:A$1000,H96,'I wanna go biking'!D$2:D$1000)</f>
        <v>#DIV/0!</v>
      </c>
      <c r="W96" t="e">
        <f t="shared" si="15"/>
        <v>#DIV/0!</v>
      </c>
      <c r="X96" t="e">
        <f t="shared" si="16"/>
        <v>#DIV/0!</v>
      </c>
      <c r="Y96" t="e">
        <f t="shared" si="17"/>
        <v>#DIV/0!</v>
      </c>
      <c r="Z96" t="e">
        <f t="shared" si="18"/>
        <v>#DIV/0!</v>
      </c>
      <c r="AA96" t="e">
        <f t="shared" si="19"/>
        <v>#DIV/0!</v>
      </c>
      <c r="AB96" t="e">
        <f t="shared" si="20"/>
        <v>#DIV/0!</v>
      </c>
      <c r="AC96" s="13" t="e">
        <f t="shared" si="21"/>
        <v>#DIV/0!</v>
      </c>
    </row>
    <row r="97" spans="1:29">
      <c r="A97">
        <f>'Data Entry'!A98</f>
        <v>1305</v>
      </c>
      <c r="B97">
        <f>'Data Entry'!B98</f>
        <v>22</v>
      </c>
      <c r="C97" t="str">
        <f>'Data Entry'!C98</f>
        <v>Red</v>
      </c>
      <c r="D97">
        <f>'Data Entry'!M98</f>
        <v>4976</v>
      </c>
      <c r="E97">
        <f>'Data Entry'!N98</f>
        <v>0</v>
      </c>
      <c r="F97">
        <f>'Data Entry'!O98</f>
        <v>5032</v>
      </c>
      <c r="G97">
        <f>'Data Entry'!P98</f>
        <v>0</v>
      </c>
      <c r="H97">
        <f>'Data Entry'!Q98</f>
        <v>4946</v>
      </c>
      <c r="I97">
        <f>'Data Entry'!R98</f>
        <v>0</v>
      </c>
      <c r="J97">
        <f t="shared" si="11"/>
        <v>0</v>
      </c>
      <c r="K97">
        <f>SUMIFS('I want to cry'!C$2:C$1000,'I want to cry'!$A$2:$A$1000,$B97,'I want to cry'!$B$2:$B$1000,$C97)</f>
        <v>0</v>
      </c>
      <c r="L97">
        <f>SUMIFS('I want to cry'!D$2:D$1000,'I want to cry'!$A$2:$A$1000,$B97,'I want to cry'!$B$2:$B$1000,$C97)</f>
        <v>0</v>
      </c>
      <c r="M97">
        <f>SUMIFS('I want to cry'!E$2:E$1000,'I want to cry'!$A$2:$A$1000,$B97,'I want to cry'!$B$2:$B$1000,$C97)</f>
        <v>0</v>
      </c>
      <c r="N97">
        <f t="shared" si="12"/>
        <v>0</v>
      </c>
      <c r="O97">
        <f t="shared" si="13"/>
        <v>0</v>
      </c>
      <c r="P97">
        <f t="shared" si="14"/>
        <v>0</v>
      </c>
      <c r="Q97">
        <f>SUMIF('Pls get me a blue banner'!A$2:A$1000,D97,'Pls get me a blue banner'!L$2:L$1000)</f>
        <v>61</v>
      </c>
      <c r="R97">
        <f>SUMIF('Pls get me a blue banner'!A$2:A$1000,F97,'Pls get me a blue banner'!L$2:L$1000)</f>
        <v>144</v>
      </c>
      <c r="S97">
        <f>SUMIF('Pls get me a blue banner'!A$2:A$1000,I97,'Pls get me a blue banner'!L$2:L$1000)</f>
        <v>0</v>
      </c>
      <c r="T97" t="e">
        <f>SUMIF('I wanna go biking'!A$2:A$1000,D97,'I wanna go biking'!D$2:D$1000)</f>
        <v>#DIV/0!</v>
      </c>
      <c r="U97" t="e">
        <f>SUMIF('I wanna go biking'!A$2:A$1000,F97,'I wanna go biking'!D$2:D$1000)</f>
        <v>#DIV/0!</v>
      </c>
      <c r="V97" t="e">
        <f>SUMIF('I wanna go biking'!A$2:A$1000,H97,'I wanna go biking'!D$2:D$1000)</f>
        <v>#DIV/0!</v>
      </c>
      <c r="W97" t="e">
        <f t="shared" si="15"/>
        <v>#DIV/0!</v>
      </c>
      <c r="X97" t="e">
        <f t="shared" si="16"/>
        <v>#DIV/0!</v>
      </c>
      <c r="Y97" t="e">
        <f t="shared" si="17"/>
        <v>#DIV/0!</v>
      </c>
      <c r="Z97" t="e">
        <f t="shared" si="18"/>
        <v>#DIV/0!</v>
      </c>
      <c r="AA97" t="e">
        <f t="shared" si="19"/>
        <v>#DIV/0!</v>
      </c>
      <c r="AB97" t="e">
        <f t="shared" si="20"/>
        <v>#DIV/0!</v>
      </c>
      <c r="AC97" s="13" t="e">
        <f t="shared" si="21"/>
        <v>#DIV/0!</v>
      </c>
    </row>
    <row r="98" spans="1:29">
      <c r="A98">
        <f>'Data Entry'!A99</f>
        <v>3543</v>
      </c>
      <c r="B98">
        <f>'Data Entry'!B99</f>
        <v>22</v>
      </c>
      <c r="C98" t="str">
        <f>'Data Entry'!C99</f>
        <v>NONE YET</v>
      </c>
      <c r="D98">
        <f>'Data Entry'!M99</f>
        <v>4976</v>
      </c>
      <c r="E98">
        <f>'Data Entry'!N99</f>
        <v>0</v>
      </c>
      <c r="F98">
        <f>'Data Entry'!O99</f>
        <v>5032</v>
      </c>
      <c r="G98">
        <f>'Data Entry'!P99</f>
        <v>0</v>
      </c>
      <c r="H98">
        <f>'Data Entry'!Q99</f>
        <v>4946</v>
      </c>
      <c r="I98">
        <f>'Data Entry'!R99</f>
        <v>0</v>
      </c>
      <c r="J98">
        <f t="shared" si="11"/>
        <v>0</v>
      </c>
      <c r="K98">
        <f>SUMIFS('I want to cry'!C$2:C$1000,'I want to cry'!$A$2:$A$1000,$B98,'I want to cry'!$B$2:$B$1000,$C98)</f>
        <v>0</v>
      </c>
      <c r="L98">
        <f>SUMIFS('I want to cry'!D$2:D$1000,'I want to cry'!$A$2:$A$1000,$B98,'I want to cry'!$B$2:$B$1000,$C98)</f>
        <v>0</v>
      </c>
      <c r="M98">
        <f>SUMIFS('I want to cry'!E$2:E$1000,'I want to cry'!$A$2:$A$1000,$B98,'I want to cry'!$B$2:$B$1000,$C98)</f>
        <v>0</v>
      </c>
      <c r="N98">
        <f t="shared" si="12"/>
        <v>0</v>
      </c>
      <c r="O98">
        <f t="shared" si="13"/>
        <v>0</v>
      </c>
      <c r="P98">
        <f t="shared" si="14"/>
        <v>0</v>
      </c>
      <c r="Q98">
        <f>SUMIF('Pls get me a blue banner'!A$2:A$1000,D98,'Pls get me a blue banner'!L$2:L$1000)</f>
        <v>61</v>
      </c>
      <c r="R98">
        <f>SUMIF('Pls get me a blue banner'!A$2:A$1000,F98,'Pls get me a blue banner'!L$2:L$1000)</f>
        <v>144</v>
      </c>
      <c r="S98">
        <f>SUMIF('Pls get me a blue banner'!A$2:A$1000,I98,'Pls get me a blue banner'!L$2:L$1000)</f>
        <v>0</v>
      </c>
      <c r="T98" t="e">
        <f>SUMIF('I wanna go biking'!A$2:A$1000,D98,'I wanna go biking'!D$2:D$1000)</f>
        <v>#DIV/0!</v>
      </c>
      <c r="U98" t="e">
        <f>SUMIF('I wanna go biking'!A$2:A$1000,F98,'I wanna go biking'!D$2:D$1000)</f>
        <v>#DIV/0!</v>
      </c>
      <c r="V98" t="e">
        <f>SUMIF('I wanna go biking'!A$2:A$1000,H98,'I wanna go biking'!D$2:D$1000)</f>
        <v>#DIV/0!</v>
      </c>
      <c r="W98" t="e">
        <f t="shared" si="15"/>
        <v>#DIV/0!</v>
      </c>
      <c r="X98" t="e">
        <f t="shared" si="16"/>
        <v>#DIV/0!</v>
      </c>
      <c r="Y98" t="e">
        <f t="shared" si="17"/>
        <v>#DIV/0!</v>
      </c>
      <c r="Z98" t="e">
        <f t="shared" si="18"/>
        <v>#DIV/0!</v>
      </c>
      <c r="AA98" t="e">
        <f t="shared" si="19"/>
        <v>#DIV/0!</v>
      </c>
      <c r="AB98" t="e">
        <f t="shared" si="20"/>
        <v>#DIV/0!</v>
      </c>
      <c r="AC98" s="13" t="e">
        <f t="shared" si="21"/>
        <v>#DIV/0!</v>
      </c>
    </row>
    <row r="99" spans="1:29">
      <c r="A99">
        <f>'Data Entry'!A100</f>
        <v>5031</v>
      </c>
      <c r="B99">
        <f>'Data Entry'!B100</f>
        <v>20</v>
      </c>
      <c r="C99" t="str">
        <f>'Data Entry'!C100</f>
        <v>Blue</v>
      </c>
      <c r="D99">
        <f>'Data Entry'!M100</f>
        <v>7902</v>
      </c>
      <c r="E99">
        <f>'Data Entry'!N100</f>
        <v>0</v>
      </c>
      <c r="F99">
        <f>'Data Entry'!O100</f>
        <v>2198</v>
      </c>
      <c r="G99">
        <f>'Data Entry'!P100</f>
        <v>0</v>
      </c>
      <c r="H99">
        <f>'Data Entry'!Q100</f>
        <v>6397</v>
      </c>
      <c r="I99">
        <f>'Data Entry'!R100</f>
        <v>2.148</v>
      </c>
      <c r="J99">
        <f t="shared" si="11"/>
        <v>2.148</v>
      </c>
      <c r="K99">
        <f>SUMIFS('I want to cry'!C$2:C$1000,'I want to cry'!$A$2:$A$1000,$B99,'I want to cry'!$B$2:$B$1000,$C99)</f>
        <v>8.518</v>
      </c>
      <c r="L99">
        <f>SUMIFS('I want to cry'!D$2:D$1000,'I want to cry'!$A$2:$A$1000,$B99,'I want to cry'!$B$2:$B$1000,$C99)</f>
        <v>7.832</v>
      </c>
      <c r="M99">
        <f>SUMIFS('I want to cry'!E$2:E$1000,'I want to cry'!$A$2:$A$1000,$B99,'I want to cry'!$B$2:$B$1000,$C99)</f>
        <v>26.84</v>
      </c>
      <c r="N99">
        <f t="shared" si="12"/>
        <v>0</v>
      </c>
      <c r="O99">
        <f t="shared" si="13"/>
        <v>0</v>
      </c>
      <c r="P99">
        <f t="shared" si="14"/>
        <v>0</v>
      </c>
      <c r="Q99">
        <f>SUMIF('Pls get me a blue banner'!A$2:A$1000,D99,'Pls get me a blue banner'!L$2:L$1000)</f>
        <v>33</v>
      </c>
      <c r="R99">
        <f>SUMIF('Pls get me a blue banner'!A$2:A$1000,F99,'Pls get me a blue banner'!L$2:L$1000)</f>
        <v>33</v>
      </c>
      <c r="S99">
        <f>SUMIF('Pls get me a blue banner'!A$2:A$1000,I99,'Pls get me a blue banner'!L$2:L$1000)</f>
        <v>0</v>
      </c>
      <c r="T99" t="e">
        <f>SUMIF('I wanna go biking'!A$2:A$1000,D99,'I wanna go biking'!D$2:D$1000)</f>
        <v>#DIV/0!</v>
      </c>
      <c r="U99" t="e">
        <f>SUMIF('I wanna go biking'!A$2:A$1000,F99,'I wanna go biking'!D$2:D$1000)</f>
        <v>#DIV/0!</v>
      </c>
      <c r="V99" t="e">
        <f>SUMIF('I wanna go biking'!A$2:A$1000,H99,'I wanna go biking'!D$2:D$1000)</f>
        <v>#DIV/0!</v>
      </c>
      <c r="W99" t="e">
        <f t="shared" si="15"/>
        <v>#DIV/0!</v>
      </c>
      <c r="X99" t="e">
        <f t="shared" si="16"/>
        <v>#DIV/0!</v>
      </c>
      <c r="Y99" t="e">
        <f t="shared" si="17"/>
        <v>#DIV/0!</v>
      </c>
      <c r="Z99" t="e">
        <f t="shared" si="18"/>
        <v>#DIV/0!</v>
      </c>
      <c r="AA99" t="e">
        <f t="shared" si="19"/>
        <v>#DIV/0!</v>
      </c>
      <c r="AB99" t="e">
        <f t="shared" si="20"/>
        <v>#DIV/0!</v>
      </c>
      <c r="AC99" s="13" t="e">
        <f t="shared" si="21"/>
        <v>#DIV/0!</v>
      </c>
    </row>
    <row r="100" spans="1:29">
      <c r="A100">
        <f>'Data Entry'!A101</f>
        <v>4946</v>
      </c>
      <c r="B100">
        <f>'Data Entry'!B101</f>
        <v>22</v>
      </c>
      <c r="C100" t="str">
        <f>'Data Entry'!C101</f>
        <v>Blue</v>
      </c>
      <c r="D100">
        <f>'Data Entry'!M101</f>
        <v>1305</v>
      </c>
      <c r="E100">
        <f>'Data Entry'!N101</f>
        <v>0</v>
      </c>
      <c r="F100">
        <f>'Data Entry'!O101</f>
        <v>3543</v>
      </c>
      <c r="G100">
        <f>'Data Entry'!P101</f>
        <v>0</v>
      </c>
      <c r="H100">
        <f>'Data Entry'!Q101</f>
        <v>5409</v>
      </c>
      <c r="I100">
        <f>'Data Entry'!R101</f>
        <v>0</v>
      </c>
      <c r="J100">
        <f t="shared" si="11"/>
        <v>0</v>
      </c>
      <c r="K100">
        <f>SUMIFS('I want to cry'!C$2:C$1000,'I want to cry'!$A$2:$A$1000,$B100,'I want to cry'!$B$2:$B$1000,$C100)</f>
        <v>0</v>
      </c>
      <c r="L100">
        <f>SUMIFS('I want to cry'!D$2:D$1000,'I want to cry'!$A$2:$A$1000,$B100,'I want to cry'!$B$2:$B$1000,$C100)</f>
        <v>0</v>
      </c>
      <c r="M100">
        <f>SUMIFS('I want to cry'!E$2:E$1000,'I want to cry'!$A$2:$A$1000,$B100,'I want to cry'!$B$2:$B$1000,$C100)</f>
        <v>0</v>
      </c>
      <c r="N100">
        <f t="shared" si="12"/>
        <v>0</v>
      </c>
      <c r="O100">
        <f t="shared" si="13"/>
        <v>0</v>
      </c>
      <c r="P100">
        <f t="shared" si="14"/>
        <v>0</v>
      </c>
      <c r="Q100">
        <f>SUMIF('Pls get me a blue banner'!A$2:A$1000,D100,'Pls get me a blue banner'!L$2:L$1000)</f>
        <v>73</v>
      </c>
      <c r="R100">
        <f>SUMIF('Pls get me a blue banner'!A$2:A$1000,F100,'Pls get me a blue banner'!L$2:L$1000)</f>
        <v>18</v>
      </c>
      <c r="S100">
        <f>SUMIF('Pls get me a blue banner'!A$2:A$1000,I100,'Pls get me a blue banner'!L$2:L$1000)</f>
        <v>0</v>
      </c>
      <c r="T100" t="e">
        <f>SUMIF('I wanna go biking'!A$2:A$1000,D100,'I wanna go biking'!D$2:D$1000)</f>
        <v>#DIV/0!</v>
      </c>
      <c r="U100" t="e">
        <f>SUMIF('I wanna go biking'!A$2:A$1000,F100,'I wanna go biking'!D$2:D$1000)</f>
        <v>#DIV/0!</v>
      </c>
      <c r="V100" t="e">
        <f>SUMIF('I wanna go biking'!A$2:A$1000,H100,'I wanna go biking'!D$2:D$1000)</f>
        <v>#DIV/0!</v>
      </c>
      <c r="W100" t="e">
        <f t="shared" si="15"/>
        <v>#DIV/0!</v>
      </c>
      <c r="X100" t="e">
        <f t="shared" si="16"/>
        <v>#DIV/0!</v>
      </c>
      <c r="Y100" t="e">
        <f t="shared" si="17"/>
        <v>#DIV/0!</v>
      </c>
      <c r="Z100" t="e">
        <f t="shared" si="18"/>
        <v>#DIV/0!</v>
      </c>
      <c r="AA100" t="e">
        <f t="shared" si="19"/>
        <v>#DIV/0!</v>
      </c>
      <c r="AB100" t="e">
        <f t="shared" si="20"/>
        <v>#DIV/0!</v>
      </c>
      <c r="AC100" s="13" t="e">
        <f t="shared" si="21"/>
        <v>#DIV/0!</v>
      </c>
    </row>
    <row r="101" spans="1:29">
      <c r="A101">
        <f>'Data Entry'!A102</f>
        <v>5032</v>
      </c>
      <c r="B101">
        <f>'Data Entry'!B102</f>
        <v>22</v>
      </c>
      <c r="C101" t="str">
        <f>'Data Entry'!C102</f>
        <v>Blue</v>
      </c>
      <c r="D101">
        <f>'Data Entry'!M102</f>
        <v>5409</v>
      </c>
      <c r="E101">
        <f>'Data Entry'!N102</f>
        <v>0</v>
      </c>
      <c r="F101">
        <f>'Data Entry'!O102</f>
        <v>3543</v>
      </c>
      <c r="G101">
        <f>'Data Entry'!P102</f>
        <v>0</v>
      </c>
      <c r="H101">
        <f>'Data Entry'!Q102</f>
        <v>1305</v>
      </c>
      <c r="I101">
        <f>'Data Entry'!R102</f>
        <v>0</v>
      </c>
      <c r="J101">
        <f t="shared" si="11"/>
        <v>0</v>
      </c>
      <c r="K101">
        <f>SUMIFS('I want to cry'!C$2:C$1000,'I want to cry'!$A$2:$A$1000,$B101,'I want to cry'!$B$2:$B$1000,$C101)</f>
        <v>0</v>
      </c>
      <c r="L101">
        <f>SUMIFS('I want to cry'!D$2:D$1000,'I want to cry'!$A$2:$A$1000,$B101,'I want to cry'!$B$2:$B$1000,$C101)</f>
        <v>0</v>
      </c>
      <c r="M101">
        <f>SUMIFS('I want to cry'!E$2:E$1000,'I want to cry'!$A$2:$A$1000,$B101,'I want to cry'!$B$2:$B$1000,$C101)</f>
        <v>0</v>
      </c>
      <c r="N101">
        <f t="shared" si="12"/>
        <v>0</v>
      </c>
      <c r="O101">
        <f t="shared" si="13"/>
        <v>0</v>
      </c>
      <c r="P101">
        <f t="shared" si="14"/>
        <v>0</v>
      </c>
      <c r="Q101">
        <f>SUMIF('Pls get me a blue banner'!A$2:A$1000,D101,'Pls get me a blue banner'!L$2:L$1000)</f>
        <v>56</v>
      </c>
      <c r="R101">
        <f>SUMIF('Pls get me a blue banner'!A$2:A$1000,F101,'Pls get me a blue banner'!L$2:L$1000)</f>
        <v>18</v>
      </c>
      <c r="S101">
        <f>SUMIF('Pls get me a blue banner'!A$2:A$1000,I101,'Pls get me a blue banner'!L$2:L$1000)</f>
        <v>0</v>
      </c>
      <c r="T101" t="e">
        <f>SUMIF('I wanna go biking'!A$2:A$1000,D101,'I wanna go biking'!D$2:D$1000)</f>
        <v>#DIV/0!</v>
      </c>
      <c r="U101" t="e">
        <f>SUMIF('I wanna go biking'!A$2:A$1000,F101,'I wanna go biking'!D$2:D$1000)</f>
        <v>#DIV/0!</v>
      </c>
      <c r="V101" t="e">
        <f>SUMIF('I wanna go biking'!A$2:A$1000,H101,'I wanna go biking'!D$2:D$1000)</f>
        <v>#DIV/0!</v>
      </c>
      <c r="W101" t="e">
        <f t="shared" si="15"/>
        <v>#DIV/0!</v>
      </c>
      <c r="X101" t="e">
        <f t="shared" si="16"/>
        <v>#DIV/0!</v>
      </c>
      <c r="Y101" t="e">
        <f t="shared" si="17"/>
        <v>#DIV/0!</v>
      </c>
      <c r="Z101" t="e">
        <f t="shared" si="18"/>
        <v>#DIV/0!</v>
      </c>
      <c r="AA101" t="e">
        <f t="shared" si="19"/>
        <v>#DIV/0!</v>
      </c>
      <c r="AB101" t="e">
        <f t="shared" si="20"/>
        <v>#DIV/0!</v>
      </c>
      <c r="AC101" s="13" t="e">
        <f t="shared" si="21"/>
        <v>#DIV/0!</v>
      </c>
    </row>
    <row r="102" spans="1:29">
      <c r="A102">
        <f>'Data Entry'!A103</f>
        <v>1305</v>
      </c>
      <c r="B102">
        <f>'Data Entry'!B103</f>
        <v>22</v>
      </c>
      <c r="C102" t="str">
        <f>'Data Entry'!C103</f>
        <v>Red</v>
      </c>
      <c r="D102">
        <f>'Data Entry'!M103</f>
        <v>4976</v>
      </c>
      <c r="E102">
        <f>'Data Entry'!N103</f>
        <v>0</v>
      </c>
      <c r="F102">
        <f>'Data Entry'!O103</f>
        <v>5032</v>
      </c>
      <c r="G102">
        <f>'Data Entry'!P103</f>
        <v>0</v>
      </c>
      <c r="H102">
        <f>'Data Entry'!Q103</f>
        <v>4946</v>
      </c>
      <c r="I102">
        <f>'Data Entry'!R103</f>
        <v>0</v>
      </c>
      <c r="J102">
        <f t="shared" si="11"/>
        <v>0</v>
      </c>
      <c r="K102">
        <f>SUMIFS('I want to cry'!C$2:C$1000,'I want to cry'!$A$2:$A$1000,$B102,'I want to cry'!$B$2:$B$1000,$C102)</f>
        <v>0</v>
      </c>
      <c r="L102">
        <f>SUMIFS('I want to cry'!D$2:D$1000,'I want to cry'!$A$2:$A$1000,$B102,'I want to cry'!$B$2:$B$1000,$C102)</f>
        <v>0</v>
      </c>
      <c r="M102">
        <f>SUMIFS('I want to cry'!E$2:E$1000,'I want to cry'!$A$2:$A$1000,$B102,'I want to cry'!$B$2:$B$1000,$C102)</f>
        <v>0</v>
      </c>
      <c r="N102">
        <f t="shared" si="12"/>
        <v>0</v>
      </c>
      <c r="O102">
        <f t="shared" si="13"/>
        <v>0</v>
      </c>
      <c r="P102">
        <f t="shared" si="14"/>
        <v>0</v>
      </c>
      <c r="Q102">
        <f>SUMIF('Pls get me a blue banner'!A$2:A$1000,D102,'Pls get me a blue banner'!L$2:L$1000)</f>
        <v>61</v>
      </c>
      <c r="R102">
        <f>SUMIF('Pls get me a blue banner'!A$2:A$1000,F102,'Pls get me a blue banner'!L$2:L$1000)</f>
        <v>144</v>
      </c>
      <c r="S102">
        <f>SUMIF('Pls get me a blue banner'!A$2:A$1000,I102,'Pls get me a blue banner'!L$2:L$1000)</f>
        <v>0</v>
      </c>
      <c r="T102" t="e">
        <f>SUMIF('I wanna go biking'!A$2:A$1000,D102,'I wanna go biking'!D$2:D$1000)</f>
        <v>#DIV/0!</v>
      </c>
      <c r="U102" t="e">
        <f>SUMIF('I wanna go biking'!A$2:A$1000,F102,'I wanna go biking'!D$2:D$1000)</f>
        <v>#DIV/0!</v>
      </c>
      <c r="V102" t="e">
        <f>SUMIF('I wanna go biking'!A$2:A$1000,H102,'I wanna go biking'!D$2:D$1000)</f>
        <v>#DIV/0!</v>
      </c>
      <c r="W102" t="e">
        <f t="shared" si="15"/>
        <v>#DIV/0!</v>
      </c>
      <c r="X102" t="e">
        <f t="shared" si="16"/>
        <v>#DIV/0!</v>
      </c>
      <c r="Y102" t="e">
        <f t="shared" si="17"/>
        <v>#DIV/0!</v>
      </c>
      <c r="Z102" t="e">
        <f t="shared" si="18"/>
        <v>#DIV/0!</v>
      </c>
      <c r="AA102" t="e">
        <f t="shared" si="19"/>
        <v>#DIV/0!</v>
      </c>
      <c r="AB102" t="e">
        <f t="shared" si="20"/>
        <v>#DIV/0!</v>
      </c>
      <c r="AC102" s="13" t="e">
        <f t="shared" si="21"/>
        <v>#DIV/0!</v>
      </c>
    </row>
    <row r="103" spans="1:29">
      <c r="A103">
        <f>'Data Entry'!A104</f>
        <v>3543</v>
      </c>
      <c r="B103">
        <f>'Data Entry'!B104</f>
        <v>22</v>
      </c>
      <c r="C103" t="str">
        <f>'Data Entry'!C104</f>
        <v>NONE YET</v>
      </c>
      <c r="D103">
        <f>'Data Entry'!M104</f>
        <v>4976</v>
      </c>
      <c r="E103">
        <f>'Data Entry'!N104</f>
        <v>0</v>
      </c>
      <c r="F103">
        <f>'Data Entry'!O104</f>
        <v>5032</v>
      </c>
      <c r="G103">
        <f>'Data Entry'!P104</f>
        <v>0</v>
      </c>
      <c r="H103">
        <f>'Data Entry'!Q104</f>
        <v>4946</v>
      </c>
      <c r="I103">
        <f>'Data Entry'!R104</f>
        <v>0</v>
      </c>
      <c r="J103">
        <f t="shared" si="11"/>
        <v>0</v>
      </c>
      <c r="K103">
        <f>SUMIFS('I want to cry'!C$2:C$1000,'I want to cry'!$A$2:$A$1000,$B103,'I want to cry'!$B$2:$B$1000,$C103)</f>
        <v>0</v>
      </c>
      <c r="L103">
        <f>SUMIFS('I want to cry'!D$2:D$1000,'I want to cry'!$A$2:$A$1000,$B103,'I want to cry'!$B$2:$B$1000,$C103)</f>
        <v>0</v>
      </c>
      <c r="M103">
        <f>SUMIFS('I want to cry'!E$2:E$1000,'I want to cry'!$A$2:$A$1000,$B103,'I want to cry'!$B$2:$B$1000,$C103)</f>
        <v>0</v>
      </c>
      <c r="N103">
        <f t="shared" si="12"/>
        <v>0</v>
      </c>
      <c r="O103">
        <f t="shared" si="13"/>
        <v>0</v>
      </c>
      <c r="P103">
        <f t="shared" si="14"/>
        <v>0</v>
      </c>
      <c r="Q103">
        <f>SUMIF('Pls get me a blue banner'!A$2:A$1000,D103,'Pls get me a blue banner'!L$2:L$1000)</f>
        <v>61</v>
      </c>
      <c r="R103">
        <f>SUMIF('Pls get me a blue banner'!A$2:A$1000,F103,'Pls get me a blue banner'!L$2:L$1000)</f>
        <v>144</v>
      </c>
      <c r="S103">
        <f>SUMIF('Pls get me a blue banner'!A$2:A$1000,I103,'Pls get me a blue banner'!L$2:L$1000)</f>
        <v>0</v>
      </c>
      <c r="T103" t="e">
        <f>SUMIF('I wanna go biking'!A$2:A$1000,D103,'I wanna go biking'!D$2:D$1000)</f>
        <v>#DIV/0!</v>
      </c>
      <c r="U103" t="e">
        <f>SUMIF('I wanna go biking'!A$2:A$1000,F103,'I wanna go biking'!D$2:D$1000)</f>
        <v>#DIV/0!</v>
      </c>
      <c r="V103" t="e">
        <f>SUMIF('I wanna go biking'!A$2:A$1000,H103,'I wanna go biking'!D$2:D$1000)</f>
        <v>#DIV/0!</v>
      </c>
      <c r="W103" t="e">
        <f t="shared" si="15"/>
        <v>#DIV/0!</v>
      </c>
      <c r="X103" t="e">
        <f t="shared" si="16"/>
        <v>#DIV/0!</v>
      </c>
      <c r="Y103" t="e">
        <f t="shared" si="17"/>
        <v>#DIV/0!</v>
      </c>
      <c r="Z103" t="e">
        <f t="shared" si="18"/>
        <v>#DIV/0!</v>
      </c>
      <c r="AA103" t="e">
        <f t="shared" si="19"/>
        <v>#DIV/0!</v>
      </c>
      <c r="AB103" t="e">
        <f t="shared" si="20"/>
        <v>#DIV/0!</v>
      </c>
      <c r="AC103" s="13" t="e">
        <f t="shared" si="21"/>
        <v>#DIV/0!</v>
      </c>
    </row>
    <row r="104" spans="1:29">
      <c r="A104">
        <f>'Data Entry'!A105</f>
        <v>5031</v>
      </c>
      <c r="B104">
        <f>'Data Entry'!B105</f>
        <v>20</v>
      </c>
      <c r="C104" t="str">
        <f>'Data Entry'!C105</f>
        <v>Blue</v>
      </c>
      <c r="D104">
        <f>'Data Entry'!M105</f>
        <v>7902</v>
      </c>
      <c r="E104">
        <f>'Data Entry'!N105</f>
        <v>0</v>
      </c>
      <c r="F104">
        <f>'Data Entry'!O105</f>
        <v>2198</v>
      </c>
      <c r="G104">
        <f>'Data Entry'!P105</f>
        <v>0</v>
      </c>
      <c r="H104">
        <f>'Data Entry'!Q105</f>
        <v>6397</v>
      </c>
      <c r="I104">
        <f>'Data Entry'!R105</f>
        <v>2.148</v>
      </c>
      <c r="J104">
        <f t="shared" si="11"/>
        <v>2.148</v>
      </c>
      <c r="K104">
        <f>SUMIFS('I want to cry'!C$2:C$1000,'I want to cry'!$A$2:$A$1000,$B104,'I want to cry'!$B$2:$B$1000,$C104)</f>
        <v>8.518</v>
      </c>
      <c r="L104">
        <f>SUMIFS('I want to cry'!D$2:D$1000,'I want to cry'!$A$2:$A$1000,$B104,'I want to cry'!$B$2:$B$1000,$C104)</f>
        <v>7.832</v>
      </c>
      <c r="M104">
        <f>SUMIFS('I want to cry'!E$2:E$1000,'I want to cry'!$A$2:$A$1000,$B104,'I want to cry'!$B$2:$B$1000,$C104)</f>
        <v>26.84</v>
      </c>
      <c r="N104">
        <f t="shared" si="12"/>
        <v>0</v>
      </c>
      <c r="O104">
        <f t="shared" si="13"/>
        <v>0</v>
      </c>
      <c r="P104">
        <f t="shared" si="14"/>
        <v>0</v>
      </c>
      <c r="Q104">
        <f>SUMIF('Pls get me a blue banner'!A$2:A$1000,D104,'Pls get me a blue banner'!L$2:L$1000)</f>
        <v>33</v>
      </c>
      <c r="R104">
        <f>SUMIF('Pls get me a blue banner'!A$2:A$1000,F104,'Pls get me a blue banner'!L$2:L$1000)</f>
        <v>33</v>
      </c>
      <c r="S104">
        <f>SUMIF('Pls get me a blue banner'!A$2:A$1000,I104,'Pls get me a blue banner'!L$2:L$1000)</f>
        <v>0</v>
      </c>
      <c r="T104" t="e">
        <f>SUMIF('I wanna go biking'!A$2:A$1000,D104,'I wanna go biking'!D$2:D$1000)</f>
        <v>#DIV/0!</v>
      </c>
      <c r="U104" t="e">
        <f>SUMIF('I wanna go biking'!A$2:A$1000,F104,'I wanna go biking'!D$2:D$1000)</f>
        <v>#DIV/0!</v>
      </c>
      <c r="V104" t="e">
        <f>SUMIF('I wanna go biking'!A$2:A$1000,H104,'I wanna go biking'!D$2:D$1000)</f>
        <v>#DIV/0!</v>
      </c>
      <c r="W104" t="e">
        <f t="shared" si="15"/>
        <v>#DIV/0!</v>
      </c>
      <c r="X104" t="e">
        <f t="shared" si="16"/>
        <v>#DIV/0!</v>
      </c>
      <c r="Y104" t="e">
        <f t="shared" si="17"/>
        <v>#DIV/0!</v>
      </c>
      <c r="Z104" t="e">
        <f t="shared" si="18"/>
        <v>#DIV/0!</v>
      </c>
      <c r="AA104" t="e">
        <f t="shared" si="19"/>
        <v>#DIV/0!</v>
      </c>
      <c r="AB104" t="e">
        <f t="shared" si="20"/>
        <v>#DIV/0!</v>
      </c>
      <c r="AC104" s="13" t="e">
        <f t="shared" si="21"/>
        <v>#DIV/0!</v>
      </c>
    </row>
    <row r="105" spans="1:29">
      <c r="A105">
        <f>'Data Entry'!A106</f>
        <v>8731</v>
      </c>
      <c r="B105">
        <f>'Data Entry'!B106</f>
        <v>21</v>
      </c>
      <c r="C105" t="str">
        <f>'Data Entry'!C106</f>
        <v>Red</v>
      </c>
      <c r="D105">
        <f>'Data Entry'!M106</f>
        <v>1246</v>
      </c>
      <c r="E105">
        <f>'Data Entry'!N106</f>
        <v>1.285</v>
      </c>
      <c r="F105">
        <f>'Data Entry'!O106</f>
        <v>7757</v>
      </c>
      <c r="G105">
        <f>'Data Entry'!P106</f>
        <v>0</v>
      </c>
      <c r="H105">
        <f>'Data Entry'!Q106</f>
        <v>8867</v>
      </c>
      <c r="I105">
        <f>'Data Entry'!R106</f>
        <v>10.393</v>
      </c>
      <c r="J105">
        <f t="shared" si="11"/>
        <v>11.678</v>
      </c>
      <c r="K105">
        <f>SUMIFS('I want to cry'!C$2:C$1000,'I want to cry'!$A$2:$A$1000,$B105,'I want to cry'!$B$2:$B$1000,$C105)</f>
        <v>1.285</v>
      </c>
      <c r="L105">
        <f>SUMIFS('I want to cry'!D$2:D$1000,'I want to cry'!$A$2:$A$1000,$B105,'I want to cry'!$B$2:$B$1000,$C105)</f>
        <v>0</v>
      </c>
      <c r="M105">
        <f>SUMIFS('I want to cry'!E$2:E$1000,'I want to cry'!$A$2:$A$1000,$B105,'I want to cry'!$B$2:$B$1000,$C105)</f>
        <v>10.393</v>
      </c>
      <c r="N105">
        <f t="shared" si="12"/>
        <v>0</v>
      </c>
      <c r="O105">
        <f t="shared" si="13"/>
        <v>0</v>
      </c>
      <c r="P105">
        <f t="shared" si="14"/>
        <v>1</v>
      </c>
      <c r="Q105">
        <f>SUMIF('Pls get me a blue banner'!A$2:A$1000,D105,'Pls get me a blue banner'!L$2:L$1000)</f>
        <v>1</v>
      </c>
      <c r="R105">
        <f>SUMIF('Pls get me a blue banner'!A$2:A$1000,F105,'Pls get me a blue banner'!L$2:L$1000)</f>
        <v>8</v>
      </c>
      <c r="S105">
        <f>SUMIF('Pls get me a blue banner'!A$2:A$1000,I105,'Pls get me a blue banner'!L$2:L$1000)</f>
        <v>0</v>
      </c>
      <c r="T105" t="e">
        <f>SUMIF('I wanna go biking'!A$2:A$1000,D105,'I wanna go biking'!D$2:D$1000)</f>
        <v>#DIV/0!</v>
      </c>
      <c r="U105" t="e">
        <f>SUMIF('I wanna go biking'!A$2:A$1000,F105,'I wanna go biking'!D$2:D$1000)</f>
        <v>#DIV/0!</v>
      </c>
      <c r="V105" t="e">
        <f>SUMIF('I wanna go biking'!A$2:A$1000,H105,'I wanna go biking'!D$2:D$1000)</f>
        <v>#DIV/0!</v>
      </c>
      <c r="W105" t="e">
        <f t="shared" si="15"/>
        <v>#DIV/0!</v>
      </c>
      <c r="X105" t="e">
        <f t="shared" si="16"/>
        <v>#DIV/0!</v>
      </c>
      <c r="Y105" t="e">
        <f t="shared" si="17"/>
        <v>#DIV/0!</v>
      </c>
      <c r="Z105" t="e">
        <f t="shared" si="18"/>
        <v>#DIV/0!</v>
      </c>
      <c r="AA105" t="e">
        <f t="shared" si="19"/>
        <v>#DIV/0!</v>
      </c>
      <c r="AB105" t="e">
        <f t="shared" si="20"/>
        <v>#DIV/0!</v>
      </c>
      <c r="AC105" s="13" t="e">
        <f t="shared" si="21"/>
        <v>#DIV/0!</v>
      </c>
    </row>
    <row r="106" spans="1:29">
      <c r="A106">
        <f>'Data Entry'!A107</f>
        <v>1305</v>
      </c>
      <c r="B106">
        <f>'Data Entry'!B107</f>
        <v>19</v>
      </c>
      <c r="C106" t="str">
        <f>'Data Entry'!C107</f>
        <v>Red</v>
      </c>
      <c r="D106">
        <f>'Data Entry'!M107</f>
        <v>8884</v>
      </c>
      <c r="E106">
        <f>'Data Entry'!N107</f>
        <v>0</v>
      </c>
      <c r="F106">
        <f>'Data Entry'!O107</f>
        <v>8850</v>
      </c>
      <c r="G106">
        <f>'Data Entry'!P107</f>
        <v>0</v>
      </c>
      <c r="H106">
        <f>'Data Entry'!Q107</f>
        <v>5409</v>
      </c>
      <c r="I106">
        <f>'Data Entry'!R107</f>
        <v>0</v>
      </c>
      <c r="J106">
        <f t="shared" si="11"/>
        <v>0</v>
      </c>
      <c r="K106">
        <f>SUMIFS('I want to cry'!C$2:C$1000,'I want to cry'!$A$2:$A$1000,$B106,'I want to cry'!$B$2:$B$1000,$C106)</f>
        <v>0</v>
      </c>
      <c r="L106">
        <f>SUMIFS('I want to cry'!D$2:D$1000,'I want to cry'!$A$2:$A$1000,$B106,'I want to cry'!$B$2:$B$1000,$C106)</f>
        <v>0</v>
      </c>
      <c r="M106">
        <f>SUMIFS('I want to cry'!E$2:E$1000,'I want to cry'!$A$2:$A$1000,$B106,'I want to cry'!$B$2:$B$1000,$C106)</f>
        <v>0</v>
      </c>
      <c r="N106">
        <f t="shared" si="12"/>
        <v>0</v>
      </c>
      <c r="O106">
        <f t="shared" si="13"/>
        <v>0</v>
      </c>
      <c r="P106">
        <f t="shared" si="14"/>
        <v>0</v>
      </c>
      <c r="Q106">
        <f>SUMIF('Pls get me a blue banner'!A$2:A$1000,D106,'Pls get me a blue banner'!L$2:L$1000)</f>
        <v>12</v>
      </c>
      <c r="R106">
        <f>SUMIF('Pls get me a blue banner'!A$2:A$1000,F106,'Pls get me a blue banner'!L$2:L$1000)</f>
        <v>1</v>
      </c>
      <c r="S106">
        <f>SUMIF('Pls get me a blue banner'!A$2:A$1000,I106,'Pls get me a blue banner'!L$2:L$1000)</f>
        <v>0</v>
      </c>
      <c r="T106" t="e">
        <f>SUMIF('I wanna go biking'!A$2:A$1000,D106,'I wanna go biking'!D$2:D$1000)</f>
        <v>#DIV/0!</v>
      </c>
      <c r="U106" t="e">
        <f>SUMIF('I wanna go biking'!A$2:A$1000,F106,'I wanna go biking'!D$2:D$1000)</f>
        <v>#DIV/0!</v>
      </c>
      <c r="V106" t="e">
        <f>SUMIF('I wanna go biking'!A$2:A$1000,H106,'I wanna go biking'!D$2:D$1000)</f>
        <v>#DIV/0!</v>
      </c>
      <c r="W106" t="e">
        <f t="shared" si="15"/>
        <v>#DIV/0!</v>
      </c>
      <c r="X106" t="e">
        <f t="shared" si="16"/>
        <v>#DIV/0!</v>
      </c>
      <c r="Y106" t="e">
        <f t="shared" si="17"/>
        <v>#DIV/0!</v>
      </c>
      <c r="Z106" t="e">
        <f t="shared" si="18"/>
        <v>#DIV/0!</v>
      </c>
      <c r="AA106" t="e">
        <f t="shared" si="19"/>
        <v>#DIV/0!</v>
      </c>
      <c r="AB106" t="e">
        <f t="shared" si="20"/>
        <v>#DIV/0!</v>
      </c>
      <c r="AC106" s="13" t="e">
        <f t="shared" si="21"/>
        <v>#DIV/0!</v>
      </c>
    </row>
    <row r="107" spans="1:29">
      <c r="A107">
        <f>'Data Entry'!A108</f>
        <v>1374</v>
      </c>
      <c r="B107">
        <f>'Data Entry'!B108</f>
        <v>20</v>
      </c>
      <c r="C107" t="str">
        <f>'Data Entry'!C108</f>
        <v>Blue</v>
      </c>
      <c r="D107">
        <f>'Data Entry'!M108</f>
        <v>6397</v>
      </c>
      <c r="E107">
        <f>'Data Entry'!N108</f>
        <v>4.259</v>
      </c>
      <c r="F107">
        <f>'Data Entry'!O108</f>
        <v>2198</v>
      </c>
      <c r="G107">
        <f>'Data Entry'!P108</f>
        <v>3.916</v>
      </c>
      <c r="H107">
        <f>'Data Entry'!Q108</f>
        <v>7902</v>
      </c>
      <c r="I107">
        <f>'Data Entry'!R108</f>
        <v>11.272</v>
      </c>
      <c r="J107">
        <f t="shared" si="11"/>
        <v>19.447</v>
      </c>
      <c r="K107">
        <f>SUMIFS('I want to cry'!C$2:C$1000,'I want to cry'!$A$2:$A$1000,$B107,'I want to cry'!$B$2:$B$1000,$C107)</f>
        <v>8.518</v>
      </c>
      <c r="L107">
        <f>SUMIFS('I want to cry'!D$2:D$1000,'I want to cry'!$A$2:$A$1000,$B107,'I want to cry'!$B$2:$B$1000,$C107)</f>
        <v>7.832</v>
      </c>
      <c r="M107">
        <f>SUMIFS('I want to cry'!E$2:E$1000,'I want to cry'!$A$2:$A$1000,$B107,'I want to cry'!$B$2:$B$1000,$C107)</f>
        <v>26.84</v>
      </c>
      <c r="N107">
        <f t="shared" si="12"/>
        <v>0.5</v>
      </c>
      <c r="O107">
        <f t="shared" si="13"/>
        <v>0.5</v>
      </c>
      <c r="P107">
        <f t="shared" si="14"/>
        <v>0.419970193740686</v>
      </c>
      <c r="Q107">
        <f>SUMIF('Pls get me a blue banner'!A$2:A$1000,D107,'Pls get me a blue banner'!L$2:L$1000)</f>
        <v>6</v>
      </c>
      <c r="R107">
        <f>SUMIF('Pls get me a blue banner'!A$2:A$1000,F107,'Pls get me a blue banner'!L$2:L$1000)</f>
        <v>33</v>
      </c>
      <c r="S107">
        <f>SUMIF('Pls get me a blue banner'!A$2:A$1000,I107,'Pls get me a blue banner'!L$2:L$1000)</f>
        <v>0</v>
      </c>
      <c r="T107" t="e">
        <f>SUMIF('I wanna go biking'!A$2:A$1000,D107,'I wanna go biking'!D$2:D$1000)</f>
        <v>#DIV/0!</v>
      </c>
      <c r="U107" t="e">
        <f>SUMIF('I wanna go biking'!A$2:A$1000,F107,'I wanna go biking'!D$2:D$1000)</f>
        <v>#DIV/0!</v>
      </c>
      <c r="V107" t="e">
        <f>SUMIF('I wanna go biking'!A$2:A$1000,H107,'I wanna go biking'!D$2:D$1000)</f>
        <v>#DIV/0!</v>
      </c>
      <c r="W107" t="e">
        <f t="shared" si="15"/>
        <v>#DIV/0!</v>
      </c>
      <c r="X107" t="e">
        <f t="shared" si="16"/>
        <v>#DIV/0!</v>
      </c>
      <c r="Y107" t="e">
        <f t="shared" si="17"/>
        <v>#DIV/0!</v>
      </c>
      <c r="Z107" t="e">
        <f t="shared" si="18"/>
        <v>#DIV/0!</v>
      </c>
      <c r="AA107" t="e">
        <f t="shared" si="19"/>
        <v>#DIV/0!</v>
      </c>
      <c r="AB107" t="e">
        <f t="shared" si="20"/>
        <v>#DIV/0!</v>
      </c>
      <c r="AC107" s="13" t="e">
        <f t="shared" si="21"/>
        <v>#DIV/0!</v>
      </c>
    </row>
    <row r="108" spans="1:29">
      <c r="A108">
        <f>'Data Entry'!A109</f>
        <v>2198</v>
      </c>
      <c r="B108">
        <f>'Data Entry'!B109</f>
        <v>20</v>
      </c>
      <c r="C108" t="str">
        <f>'Data Entry'!C109</f>
        <v>Red</v>
      </c>
      <c r="D108">
        <f>'Data Entry'!M109</f>
        <v>5031</v>
      </c>
      <c r="E108">
        <f>'Data Entry'!N109</f>
        <v>0</v>
      </c>
      <c r="F108">
        <f>'Data Entry'!O109</f>
        <v>4343</v>
      </c>
      <c r="G108">
        <f>'Data Entry'!P109</f>
        <v>1.166</v>
      </c>
      <c r="H108">
        <f>'Data Entry'!Q109</f>
        <v>1374</v>
      </c>
      <c r="I108">
        <f>'Data Entry'!R109</f>
        <v>0.45</v>
      </c>
      <c r="J108">
        <f t="shared" si="11"/>
        <v>1.616</v>
      </c>
      <c r="K108">
        <f>SUMIFS('I want to cry'!C$2:C$1000,'I want to cry'!$A$2:$A$1000,$B108,'I want to cry'!$B$2:$B$1000,$C108)</f>
        <v>0</v>
      </c>
      <c r="L108">
        <f>SUMIFS('I want to cry'!D$2:D$1000,'I want to cry'!$A$2:$A$1000,$B108,'I want to cry'!$B$2:$B$1000,$C108)</f>
        <v>2.332</v>
      </c>
      <c r="M108">
        <f>SUMIFS('I want to cry'!E$2:E$1000,'I want to cry'!$A$2:$A$1000,$B108,'I want to cry'!$B$2:$B$1000,$C108)</f>
        <v>0.9</v>
      </c>
      <c r="N108">
        <f t="shared" si="12"/>
        <v>0</v>
      </c>
      <c r="O108">
        <f t="shared" si="13"/>
        <v>0</v>
      </c>
      <c r="P108">
        <f t="shared" si="14"/>
        <v>0</v>
      </c>
      <c r="Q108">
        <f>SUMIF('Pls get me a blue banner'!A$2:A$1000,D108,'Pls get me a blue banner'!L$2:L$1000)</f>
        <v>13</v>
      </c>
      <c r="R108">
        <f>SUMIF('Pls get me a blue banner'!A$2:A$1000,F108,'Pls get me a blue banner'!L$2:L$1000)</f>
        <v>32</v>
      </c>
      <c r="S108">
        <f>SUMIF('Pls get me a blue banner'!A$2:A$1000,I108,'Pls get me a blue banner'!L$2:L$1000)</f>
        <v>0</v>
      </c>
      <c r="T108" t="e">
        <f>SUMIF('I wanna go biking'!A$2:A$1000,D108,'I wanna go biking'!D$2:D$1000)</f>
        <v>#DIV/0!</v>
      </c>
      <c r="U108" t="e">
        <f>SUMIF('I wanna go biking'!A$2:A$1000,F108,'I wanna go biking'!D$2:D$1000)</f>
        <v>#DIV/0!</v>
      </c>
      <c r="V108" t="e">
        <f>SUMIF('I wanna go biking'!A$2:A$1000,H108,'I wanna go biking'!D$2:D$1000)</f>
        <v>#DIV/0!</v>
      </c>
      <c r="W108" t="e">
        <f t="shared" si="15"/>
        <v>#DIV/0!</v>
      </c>
      <c r="X108" t="e">
        <f t="shared" si="16"/>
        <v>#DIV/0!</v>
      </c>
      <c r="Y108" t="e">
        <f t="shared" si="17"/>
        <v>#DIV/0!</v>
      </c>
      <c r="Z108" t="e">
        <f t="shared" si="18"/>
        <v>#DIV/0!</v>
      </c>
      <c r="AA108" t="e">
        <f t="shared" si="19"/>
        <v>#DIV/0!</v>
      </c>
      <c r="AB108" t="e">
        <f t="shared" si="20"/>
        <v>#DIV/0!</v>
      </c>
      <c r="AC108" s="13" t="e">
        <f t="shared" si="21"/>
        <v>#DIV/0!</v>
      </c>
    </row>
    <row r="109" spans="1:29">
      <c r="A109">
        <f>'Data Entry'!A110</f>
        <v>1305</v>
      </c>
      <c r="B109">
        <f>'Data Entry'!B110</f>
        <v>19</v>
      </c>
      <c r="C109" t="str">
        <f>'Data Entry'!C110</f>
        <v>Red</v>
      </c>
      <c r="D109">
        <f>'Data Entry'!M110</f>
        <v>8884</v>
      </c>
      <c r="E109">
        <f>'Data Entry'!N110</f>
        <v>0</v>
      </c>
      <c r="F109">
        <f>'Data Entry'!O110</f>
        <v>8850</v>
      </c>
      <c r="G109">
        <f>'Data Entry'!P110</f>
        <v>0</v>
      </c>
      <c r="H109">
        <f>'Data Entry'!Q110</f>
        <v>5409</v>
      </c>
      <c r="I109">
        <f>'Data Entry'!R110</f>
        <v>0</v>
      </c>
      <c r="J109">
        <f t="shared" si="11"/>
        <v>0</v>
      </c>
      <c r="K109">
        <f>SUMIFS('I want to cry'!C$2:C$1000,'I want to cry'!$A$2:$A$1000,$B109,'I want to cry'!$B$2:$B$1000,$C109)</f>
        <v>0</v>
      </c>
      <c r="L109">
        <f>SUMIFS('I want to cry'!D$2:D$1000,'I want to cry'!$A$2:$A$1000,$B109,'I want to cry'!$B$2:$B$1000,$C109)</f>
        <v>0</v>
      </c>
      <c r="M109">
        <f>SUMIFS('I want to cry'!E$2:E$1000,'I want to cry'!$A$2:$A$1000,$B109,'I want to cry'!$B$2:$B$1000,$C109)</f>
        <v>0</v>
      </c>
      <c r="N109">
        <f t="shared" si="12"/>
        <v>0</v>
      </c>
      <c r="O109">
        <f t="shared" si="13"/>
        <v>0</v>
      </c>
      <c r="P109">
        <f t="shared" si="14"/>
        <v>0</v>
      </c>
      <c r="Q109">
        <f>SUMIF('Pls get me a blue banner'!A$2:A$1000,D109,'Pls get me a blue banner'!L$2:L$1000)</f>
        <v>12</v>
      </c>
      <c r="R109">
        <f>SUMIF('Pls get me a blue banner'!A$2:A$1000,F109,'Pls get me a blue banner'!L$2:L$1000)</f>
        <v>1</v>
      </c>
      <c r="S109">
        <f>SUMIF('Pls get me a blue banner'!A$2:A$1000,I109,'Pls get me a blue banner'!L$2:L$1000)</f>
        <v>0</v>
      </c>
      <c r="T109" t="e">
        <f>SUMIF('I wanna go biking'!A$2:A$1000,D109,'I wanna go biking'!D$2:D$1000)</f>
        <v>#DIV/0!</v>
      </c>
      <c r="U109" t="e">
        <f>SUMIF('I wanna go biking'!A$2:A$1000,F109,'I wanna go biking'!D$2:D$1000)</f>
        <v>#DIV/0!</v>
      </c>
      <c r="V109" t="e">
        <f>SUMIF('I wanna go biking'!A$2:A$1000,H109,'I wanna go biking'!D$2:D$1000)</f>
        <v>#DIV/0!</v>
      </c>
      <c r="W109" t="e">
        <f t="shared" si="15"/>
        <v>#DIV/0!</v>
      </c>
      <c r="X109" t="e">
        <f t="shared" si="16"/>
        <v>#DIV/0!</v>
      </c>
      <c r="Y109" t="e">
        <f t="shared" si="17"/>
        <v>#DIV/0!</v>
      </c>
      <c r="Z109" t="e">
        <f t="shared" si="18"/>
        <v>#DIV/0!</v>
      </c>
      <c r="AA109" t="e">
        <f t="shared" si="19"/>
        <v>#DIV/0!</v>
      </c>
      <c r="AB109" t="e">
        <f t="shared" si="20"/>
        <v>#DIV/0!</v>
      </c>
      <c r="AC109" s="13" t="e">
        <f t="shared" si="21"/>
        <v>#DIV/0!</v>
      </c>
    </row>
    <row r="110" spans="1:29">
      <c r="A110">
        <f>'Data Entry'!A111</f>
        <v>1374</v>
      </c>
      <c r="B110">
        <f>'Data Entry'!B111</f>
        <v>20</v>
      </c>
      <c r="C110" t="str">
        <f>'Data Entry'!C111</f>
        <v>Blue</v>
      </c>
      <c r="D110">
        <f>'Data Entry'!M111</f>
        <v>6397</v>
      </c>
      <c r="E110">
        <f>'Data Entry'!N111</f>
        <v>4.259</v>
      </c>
      <c r="F110">
        <f>'Data Entry'!O111</f>
        <v>2198</v>
      </c>
      <c r="G110">
        <f>'Data Entry'!P111</f>
        <v>3.916</v>
      </c>
      <c r="H110">
        <f>'Data Entry'!Q111</f>
        <v>7902</v>
      </c>
      <c r="I110">
        <f>'Data Entry'!R111</f>
        <v>11.272</v>
      </c>
      <c r="J110">
        <f t="shared" si="11"/>
        <v>19.447</v>
      </c>
      <c r="K110">
        <f>SUMIFS('I want to cry'!C$2:C$1000,'I want to cry'!$A$2:$A$1000,$B110,'I want to cry'!$B$2:$B$1000,$C110)</f>
        <v>8.518</v>
      </c>
      <c r="L110">
        <f>SUMIFS('I want to cry'!D$2:D$1000,'I want to cry'!$A$2:$A$1000,$B110,'I want to cry'!$B$2:$B$1000,$C110)</f>
        <v>7.832</v>
      </c>
      <c r="M110">
        <f>SUMIFS('I want to cry'!E$2:E$1000,'I want to cry'!$A$2:$A$1000,$B110,'I want to cry'!$B$2:$B$1000,$C110)</f>
        <v>26.84</v>
      </c>
      <c r="N110">
        <f t="shared" si="12"/>
        <v>0.5</v>
      </c>
      <c r="O110">
        <f t="shared" si="13"/>
        <v>0.5</v>
      </c>
      <c r="P110">
        <f t="shared" si="14"/>
        <v>0.419970193740686</v>
      </c>
      <c r="Q110">
        <f>SUMIF('Pls get me a blue banner'!A$2:A$1000,D110,'Pls get me a blue banner'!L$2:L$1000)</f>
        <v>6</v>
      </c>
      <c r="R110">
        <f>SUMIF('Pls get me a blue banner'!A$2:A$1000,F110,'Pls get me a blue banner'!L$2:L$1000)</f>
        <v>33</v>
      </c>
      <c r="S110">
        <f>SUMIF('Pls get me a blue banner'!A$2:A$1000,I110,'Pls get me a blue banner'!L$2:L$1000)</f>
        <v>0</v>
      </c>
      <c r="T110" t="e">
        <f>SUMIF('I wanna go biking'!A$2:A$1000,D110,'I wanna go biking'!D$2:D$1000)</f>
        <v>#DIV/0!</v>
      </c>
      <c r="U110" t="e">
        <f>SUMIF('I wanna go biking'!A$2:A$1000,F110,'I wanna go biking'!D$2:D$1000)</f>
        <v>#DIV/0!</v>
      </c>
      <c r="V110" t="e">
        <f>SUMIF('I wanna go biking'!A$2:A$1000,H110,'I wanna go biking'!D$2:D$1000)</f>
        <v>#DIV/0!</v>
      </c>
      <c r="W110" t="e">
        <f t="shared" si="15"/>
        <v>#DIV/0!</v>
      </c>
      <c r="X110" t="e">
        <f t="shared" si="16"/>
        <v>#DIV/0!</v>
      </c>
      <c r="Y110" t="e">
        <f t="shared" si="17"/>
        <v>#DIV/0!</v>
      </c>
      <c r="Z110" t="e">
        <f t="shared" si="18"/>
        <v>#DIV/0!</v>
      </c>
      <c r="AA110" t="e">
        <f t="shared" si="19"/>
        <v>#DIV/0!</v>
      </c>
      <c r="AB110" t="e">
        <f t="shared" si="20"/>
        <v>#DIV/0!</v>
      </c>
      <c r="AC110" s="13" t="e">
        <f t="shared" si="21"/>
        <v>#DIV/0!</v>
      </c>
    </row>
    <row r="111" spans="1:29">
      <c r="A111">
        <f>'Data Entry'!A112</f>
        <v>2198</v>
      </c>
      <c r="B111">
        <f>'Data Entry'!B112</f>
        <v>20</v>
      </c>
      <c r="C111" t="str">
        <f>'Data Entry'!C112</f>
        <v>Red</v>
      </c>
      <c r="D111">
        <f>'Data Entry'!M112</f>
        <v>5031</v>
      </c>
      <c r="E111">
        <f>'Data Entry'!N112</f>
        <v>0</v>
      </c>
      <c r="F111">
        <f>'Data Entry'!O112</f>
        <v>4343</v>
      </c>
      <c r="G111">
        <f>'Data Entry'!P112</f>
        <v>1.166</v>
      </c>
      <c r="H111">
        <f>'Data Entry'!Q112</f>
        <v>1374</v>
      </c>
      <c r="I111">
        <f>'Data Entry'!R112</f>
        <v>0.45</v>
      </c>
      <c r="J111">
        <f t="shared" si="11"/>
        <v>1.616</v>
      </c>
      <c r="K111">
        <f>SUMIFS('I want to cry'!C$2:C$1000,'I want to cry'!$A$2:$A$1000,$B111,'I want to cry'!$B$2:$B$1000,$C111)</f>
        <v>0</v>
      </c>
      <c r="L111">
        <f>SUMIFS('I want to cry'!D$2:D$1000,'I want to cry'!$A$2:$A$1000,$B111,'I want to cry'!$B$2:$B$1000,$C111)</f>
        <v>2.332</v>
      </c>
      <c r="M111">
        <f>SUMIFS('I want to cry'!E$2:E$1000,'I want to cry'!$A$2:$A$1000,$B111,'I want to cry'!$B$2:$B$1000,$C111)</f>
        <v>0.9</v>
      </c>
      <c r="N111">
        <f t="shared" si="12"/>
        <v>0</v>
      </c>
      <c r="O111">
        <f t="shared" si="13"/>
        <v>0</v>
      </c>
      <c r="P111">
        <f t="shared" si="14"/>
        <v>0</v>
      </c>
      <c r="Q111">
        <f>SUMIF('Pls get me a blue banner'!A$2:A$1000,D111,'Pls get me a blue banner'!L$2:L$1000)</f>
        <v>13</v>
      </c>
      <c r="R111">
        <f>SUMIF('Pls get me a blue banner'!A$2:A$1000,F111,'Pls get me a blue banner'!L$2:L$1000)</f>
        <v>32</v>
      </c>
      <c r="S111">
        <f>SUMIF('Pls get me a blue banner'!A$2:A$1000,I111,'Pls get me a blue banner'!L$2:L$1000)</f>
        <v>0</v>
      </c>
      <c r="T111" t="e">
        <f>SUMIF('I wanna go biking'!A$2:A$1000,D111,'I wanna go biking'!D$2:D$1000)</f>
        <v>#DIV/0!</v>
      </c>
      <c r="U111" t="e">
        <f>SUMIF('I wanna go biking'!A$2:A$1000,F111,'I wanna go biking'!D$2:D$1000)</f>
        <v>#DIV/0!</v>
      </c>
      <c r="V111" t="e">
        <f>SUMIF('I wanna go biking'!A$2:A$1000,H111,'I wanna go biking'!D$2:D$1000)</f>
        <v>#DIV/0!</v>
      </c>
      <c r="W111" t="e">
        <f t="shared" si="15"/>
        <v>#DIV/0!</v>
      </c>
      <c r="X111" t="e">
        <f t="shared" si="16"/>
        <v>#DIV/0!</v>
      </c>
      <c r="Y111" t="e">
        <f t="shared" si="17"/>
        <v>#DIV/0!</v>
      </c>
      <c r="Z111" t="e">
        <f t="shared" si="18"/>
        <v>#DIV/0!</v>
      </c>
      <c r="AA111" t="e">
        <f t="shared" si="19"/>
        <v>#DIV/0!</v>
      </c>
      <c r="AB111" t="e">
        <f t="shared" si="20"/>
        <v>#DIV/0!</v>
      </c>
      <c r="AC111" s="13" t="e">
        <f t="shared" si="21"/>
        <v>#DIV/0!</v>
      </c>
    </row>
    <row r="112" spans="1:29">
      <c r="A112">
        <f>'Data Entry'!A113</f>
        <v>0</v>
      </c>
      <c r="B112">
        <f>'Data Entry'!B113</f>
        <v>0</v>
      </c>
      <c r="C112">
        <f>'Data Entry'!C113</f>
        <v>0</v>
      </c>
      <c r="D112">
        <f>'Data Entry'!M113</f>
        <v>0</v>
      </c>
      <c r="E112">
        <f>'Data Entry'!N113</f>
        <v>0</v>
      </c>
      <c r="F112">
        <f>'Data Entry'!O113</f>
        <v>0</v>
      </c>
      <c r="G112">
        <f>'Data Entry'!P113</f>
        <v>0</v>
      </c>
      <c r="H112">
        <f>'Data Entry'!Q113</f>
        <v>0</v>
      </c>
      <c r="I112">
        <f>'Data Entry'!R113</f>
        <v>0</v>
      </c>
      <c r="J112">
        <f t="shared" si="11"/>
        <v>0</v>
      </c>
      <c r="K112">
        <f>SUMIFS('I want to cry'!C$2:C$1000,'I want to cry'!$A$2:$A$1000,$B112,'I want to cry'!$B$2:$B$1000,$C112)</f>
        <v>0</v>
      </c>
      <c r="L112">
        <f>SUMIFS('I want to cry'!D$2:D$1000,'I want to cry'!$A$2:$A$1000,$B112,'I want to cry'!$B$2:$B$1000,$C112)</f>
        <v>0</v>
      </c>
      <c r="M112">
        <f>SUMIFS('I want to cry'!E$2:E$1000,'I want to cry'!$A$2:$A$1000,$B112,'I want to cry'!$B$2:$B$1000,$C112)</f>
        <v>0</v>
      </c>
      <c r="N112">
        <f t="shared" si="12"/>
        <v>0</v>
      </c>
      <c r="O112">
        <f t="shared" si="13"/>
        <v>0</v>
      </c>
      <c r="P112">
        <f t="shared" si="14"/>
        <v>0</v>
      </c>
      <c r="Q112">
        <f>SUMIF('Pls get me a blue banner'!A$2:A$1000,D112,'Pls get me a blue banner'!L$2:L$1000)</f>
        <v>0</v>
      </c>
      <c r="R112">
        <f>SUMIF('Pls get me a blue banner'!A$2:A$1000,F112,'Pls get me a blue banner'!L$2:L$1000)</f>
        <v>0</v>
      </c>
      <c r="S112">
        <f>SUMIF('Pls get me a blue banner'!A$2:A$1000,I112,'Pls get me a blue banner'!L$2:L$1000)</f>
        <v>0</v>
      </c>
      <c r="T112">
        <f>SUMIF('I wanna go biking'!A$2:A$1000,D112,'I wanna go biking'!D$2:D$1000)</f>
        <v>0</v>
      </c>
      <c r="U112">
        <f>SUMIF('I wanna go biking'!A$2:A$1000,F112,'I wanna go biking'!D$2:D$1000)</f>
        <v>0</v>
      </c>
      <c r="V112">
        <f>SUMIF('I wanna go biking'!A$2:A$1000,H112,'I wanna go biking'!D$2:D$1000)</f>
        <v>0</v>
      </c>
      <c r="W112">
        <f t="shared" si="15"/>
        <v>0</v>
      </c>
      <c r="X112">
        <f t="shared" si="16"/>
        <v>0</v>
      </c>
      <c r="Y112">
        <f t="shared" si="17"/>
        <v>0</v>
      </c>
      <c r="Z112">
        <f t="shared" si="18"/>
        <v>0</v>
      </c>
      <c r="AA112">
        <f t="shared" si="19"/>
        <v>0</v>
      </c>
      <c r="AB112">
        <f t="shared" si="20"/>
        <v>0</v>
      </c>
      <c r="AC112" s="13">
        <f t="shared" si="21"/>
        <v>0</v>
      </c>
    </row>
    <row r="113" spans="1:29">
      <c r="A113">
        <f>'Data Entry'!A114</f>
        <v>0</v>
      </c>
      <c r="B113">
        <f>'Data Entry'!B114</f>
        <v>0</v>
      </c>
      <c r="C113">
        <f>'Data Entry'!C114</f>
        <v>0</v>
      </c>
      <c r="D113">
        <f>'Data Entry'!M114</f>
        <v>0</v>
      </c>
      <c r="E113">
        <f>'Data Entry'!N114</f>
        <v>0</v>
      </c>
      <c r="F113">
        <f>'Data Entry'!O114</f>
        <v>0</v>
      </c>
      <c r="G113">
        <f>'Data Entry'!P114</f>
        <v>0</v>
      </c>
      <c r="H113">
        <f>'Data Entry'!Q114</f>
        <v>0</v>
      </c>
      <c r="I113">
        <f>'Data Entry'!R114</f>
        <v>0</v>
      </c>
      <c r="J113">
        <f t="shared" si="11"/>
        <v>0</v>
      </c>
      <c r="K113">
        <f>SUMIFS('I want to cry'!C$2:C$1000,'I want to cry'!$A$2:$A$1000,$B113,'I want to cry'!$B$2:$B$1000,$C113)</f>
        <v>0</v>
      </c>
      <c r="L113">
        <f>SUMIFS('I want to cry'!D$2:D$1000,'I want to cry'!$A$2:$A$1000,$B113,'I want to cry'!$B$2:$B$1000,$C113)</f>
        <v>0</v>
      </c>
      <c r="M113">
        <f>SUMIFS('I want to cry'!E$2:E$1000,'I want to cry'!$A$2:$A$1000,$B113,'I want to cry'!$B$2:$B$1000,$C113)</f>
        <v>0</v>
      </c>
      <c r="N113">
        <f t="shared" si="12"/>
        <v>0</v>
      </c>
      <c r="O113">
        <f t="shared" si="13"/>
        <v>0</v>
      </c>
      <c r="P113">
        <f t="shared" si="14"/>
        <v>0</v>
      </c>
      <c r="Q113">
        <f>SUMIF('Pls get me a blue banner'!A$2:A$1000,D113,'Pls get me a blue banner'!L$2:L$1000)</f>
        <v>0</v>
      </c>
      <c r="R113">
        <f>SUMIF('Pls get me a blue banner'!A$2:A$1000,F113,'Pls get me a blue banner'!L$2:L$1000)</f>
        <v>0</v>
      </c>
      <c r="S113">
        <f>SUMIF('Pls get me a blue banner'!A$2:A$1000,I113,'Pls get me a blue banner'!L$2:L$1000)</f>
        <v>0</v>
      </c>
      <c r="T113">
        <f>SUMIF('I wanna go biking'!A$2:A$1000,D113,'I wanna go biking'!D$2:D$1000)</f>
        <v>0</v>
      </c>
      <c r="U113">
        <f>SUMIF('I wanna go biking'!A$2:A$1000,F113,'I wanna go biking'!D$2:D$1000)</f>
        <v>0</v>
      </c>
      <c r="V113">
        <f>SUMIF('I wanna go biking'!A$2:A$1000,H113,'I wanna go biking'!D$2:D$1000)</f>
        <v>0</v>
      </c>
      <c r="W113">
        <f t="shared" si="15"/>
        <v>0</v>
      </c>
      <c r="X113">
        <f t="shared" si="16"/>
        <v>0</v>
      </c>
      <c r="Y113">
        <f t="shared" si="17"/>
        <v>0</v>
      </c>
      <c r="Z113">
        <f t="shared" si="18"/>
        <v>0</v>
      </c>
      <c r="AA113">
        <f t="shared" si="19"/>
        <v>0</v>
      </c>
      <c r="AB113">
        <f t="shared" si="20"/>
        <v>0</v>
      </c>
      <c r="AC113" s="13">
        <f t="shared" si="21"/>
        <v>0</v>
      </c>
    </row>
    <row r="114" spans="1:29">
      <c r="A114">
        <f>'Data Entry'!A115</f>
        <v>0</v>
      </c>
      <c r="B114">
        <f>'Data Entry'!B115</f>
        <v>0</v>
      </c>
      <c r="C114">
        <f>'Data Entry'!C115</f>
        <v>0</v>
      </c>
      <c r="D114">
        <f>'Data Entry'!M115</f>
        <v>0</v>
      </c>
      <c r="E114">
        <f>'Data Entry'!N115</f>
        <v>0</v>
      </c>
      <c r="F114">
        <f>'Data Entry'!O115</f>
        <v>0</v>
      </c>
      <c r="G114">
        <f>'Data Entry'!P115</f>
        <v>0</v>
      </c>
      <c r="H114">
        <f>'Data Entry'!Q115</f>
        <v>0</v>
      </c>
      <c r="I114">
        <f>'Data Entry'!R115</f>
        <v>0</v>
      </c>
      <c r="J114">
        <f t="shared" si="11"/>
        <v>0</v>
      </c>
      <c r="K114">
        <f>SUMIFS('I want to cry'!C$2:C$1000,'I want to cry'!$A$2:$A$1000,$B114,'I want to cry'!$B$2:$B$1000,$C114)</f>
        <v>0</v>
      </c>
      <c r="L114">
        <f>SUMIFS('I want to cry'!D$2:D$1000,'I want to cry'!$A$2:$A$1000,$B114,'I want to cry'!$B$2:$B$1000,$C114)</f>
        <v>0</v>
      </c>
      <c r="M114">
        <f>SUMIFS('I want to cry'!E$2:E$1000,'I want to cry'!$A$2:$A$1000,$B114,'I want to cry'!$B$2:$B$1000,$C114)</f>
        <v>0</v>
      </c>
      <c r="N114">
        <f t="shared" si="12"/>
        <v>0</v>
      </c>
      <c r="O114">
        <f t="shared" si="13"/>
        <v>0</v>
      </c>
      <c r="P114">
        <f t="shared" si="14"/>
        <v>0</v>
      </c>
      <c r="Q114">
        <f>SUMIF('Pls get me a blue banner'!A$2:A$1000,D114,'Pls get me a blue banner'!L$2:L$1000)</f>
        <v>0</v>
      </c>
      <c r="R114">
        <f>SUMIF('Pls get me a blue banner'!A$2:A$1000,F114,'Pls get me a blue banner'!L$2:L$1000)</f>
        <v>0</v>
      </c>
      <c r="S114">
        <f>SUMIF('Pls get me a blue banner'!A$2:A$1000,I114,'Pls get me a blue banner'!L$2:L$1000)</f>
        <v>0</v>
      </c>
      <c r="T114">
        <f>SUMIF('I wanna go biking'!A$2:A$1000,D114,'I wanna go biking'!D$2:D$1000)</f>
        <v>0</v>
      </c>
      <c r="U114">
        <f>SUMIF('I wanna go biking'!A$2:A$1000,F114,'I wanna go biking'!D$2:D$1000)</f>
        <v>0</v>
      </c>
      <c r="V114">
        <f>SUMIF('I wanna go biking'!A$2:A$1000,H114,'I wanna go biking'!D$2:D$1000)</f>
        <v>0</v>
      </c>
      <c r="W114">
        <f t="shared" si="15"/>
        <v>0</v>
      </c>
      <c r="X114">
        <f t="shared" si="16"/>
        <v>0</v>
      </c>
      <c r="Y114">
        <f t="shared" si="17"/>
        <v>0</v>
      </c>
      <c r="Z114">
        <f t="shared" si="18"/>
        <v>0</v>
      </c>
      <c r="AA114">
        <f t="shared" si="19"/>
        <v>0</v>
      </c>
      <c r="AB114">
        <f t="shared" si="20"/>
        <v>0</v>
      </c>
      <c r="AC114" s="13">
        <f t="shared" si="21"/>
        <v>0</v>
      </c>
    </row>
    <row r="115" spans="1:29">
      <c r="A115">
        <f>'Data Entry'!A116</f>
        <v>0</v>
      </c>
      <c r="B115">
        <f>'Data Entry'!B116</f>
        <v>0</v>
      </c>
      <c r="C115">
        <f>'Data Entry'!C116</f>
        <v>0</v>
      </c>
      <c r="D115">
        <f>'Data Entry'!M116</f>
        <v>0</v>
      </c>
      <c r="E115">
        <f>'Data Entry'!N116</f>
        <v>0</v>
      </c>
      <c r="F115">
        <f>'Data Entry'!O116</f>
        <v>0</v>
      </c>
      <c r="G115">
        <f>'Data Entry'!P116</f>
        <v>0</v>
      </c>
      <c r="H115">
        <f>'Data Entry'!Q116</f>
        <v>0</v>
      </c>
      <c r="I115">
        <f>'Data Entry'!R116</f>
        <v>0</v>
      </c>
      <c r="J115">
        <f t="shared" si="11"/>
        <v>0</v>
      </c>
      <c r="K115">
        <f>SUMIFS('I want to cry'!C$2:C$1000,'I want to cry'!$A$2:$A$1000,$B115,'I want to cry'!$B$2:$B$1000,$C115)</f>
        <v>0</v>
      </c>
      <c r="L115">
        <f>SUMIFS('I want to cry'!D$2:D$1000,'I want to cry'!$A$2:$A$1000,$B115,'I want to cry'!$B$2:$B$1000,$C115)</f>
        <v>0</v>
      </c>
      <c r="M115">
        <f>SUMIFS('I want to cry'!E$2:E$1000,'I want to cry'!$A$2:$A$1000,$B115,'I want to cry'!$B$2:$B$1000,$C115)</f>
        <v>0</v>
      </c>
      <c r="N115">
        <f t="shared" si="12"/>
        <v>0</v>
      </c>
      <c r="O115">
        <f t="shared" si="13"/>
        <v>0</v>
      </c>
      <c r="P115">
        <f t="shared" si="14"/>
        <v>0</v>
      </c>
      <c r="Q115">
        <f>SUMIF('Pls get me a blue banner'!A$2:A$1000,D115,'Pls get me a blue banner'!L$2:L$1000)</f>
        <v>0</v>
      </c>
      <c r="R115">
        <f>SUMIF('Pls get me a blue banner'!A$2:A$1000,F115,'Pls get me a blue banner'!L$2:L$1000)</f>
        <v>0</v>
      </c>
      <c r="S115">
        <f>SUMIF('Pls get me a blue banner'!A$2:A$1000,I115,'Pls get me a blue banner'!L$2:L$1000)</f>
        <v>0</v>
      </c>
      <c r="T115">
        <f>SUMIF('I wanna go biking'!A$2:A$1000,D115,'I wanna go biking'!D$2:D$1000)</f>
        <v>0</v>
      </c>
      <c r="U115">
        <f>SUMIF('I wanna go biking'!A$2:A$1000,F115,'I wanna go biking'!D$2:D$1000)</f>
        <v>0</v>
      </c>
      <c r="V115">
        <f>SUMIF('I wanna go biking'!A$2:A$1000,H115,'I wanna go biking'!D$2:D$1000)</f>
        <v>0</v>
      </c>
      <c r="W115">
        <f t="shared" si="15"/>
        <v>0</v>
      </c>
      <c r="X115">
        <f t="shared" si="16"/>
        <v>0</v>
      </c>
      <c r="Y115">
        <f t="shared" si="17"/>
        <v>0</v>
      </c>
      <c r="Z115">
        <f t="shared" si="18"/>
        <v>0</v>
      </c>
      <c r="AA115">
        <f t="shared" si="19"/>
        <v>0</v>
      </c>
      <c r="AB115">
        <f t="shared" si="20"/>
        <v>0</v>
      </c>
      <c r="AC115" s="13">
        <f t="shared" si="21"/>
        <v>0</v>
      </c>
    </row>
    <row r="116" spans="1:29">
      <c r="A116">
        <f>'Data Entry'!A117</f>
        <v>0</v>
      </c>
      <c r="B116">
        <f>'Data Entry'!B117</f>
        <v>0</v>
      </c>
      <c r="C116">
        <f>'Data Entry'!C117</f>
        <v>0</v>
      </c>
      <c r="D116">
        <f>'Data Entry'!M117</f>
        <v>0</v>
      </c>
      <c r="E116">
        <f>'Data Entry'!N117</f>
        <v>0</v>
      </c>
      <c r="F116">
        <f>'Data Entry'!O117</f>
        <v>0</v>
      </c>
      <c r="G116">
        <f>'Data Entry'!P117</f>
        <v>0</v>
      </c>
      <c r="H116">
        <f>'Data Entry'!Q117</f>
        <v>0</v>
      </c>
      <c r="I116">
        <f>'Data Entry'!R117</f>
        <v>0</v>
      </c>
      <c r="J116">
        <f t="shared" si="11"/>
        <v>0</v>
      </c>
      <c r="K116">
        <f>SUMIFS('I want to cry'!C$2:C$1000,'I want to cry'!$A$2:$A$1000,$B116,'I want to cry'!$B$2:$B$1000,$C116)</f>
        <v>0</v>
      </c>
      <c r="L116">
        <f>SUMIFS('I want to cry'!D$2:D$1000,'I want to cry'!$A$2:$A$1000,$B116,'I want to cry'!$B$2:$B$1000,$C116)</f>
        <v>0</v>
      </c>
      <c r="M116">
        <f>SUMIFS('I want to cry'!E$2:E$1000,'I want to cry'!$A$2:$A$1000,$B116,'I want to cry'!$B$2:$B$1000,$C116)</f>
        <v>0</v>
      </c>
      <c r="N116">
        <f t="shared" si="12"/>
        <v>0</v>
      </c>
      <c r="O116">
        <f t="shared" si="13"/>
        <v>0</v>
      </c>
      <c r="P116">
        <f t="shared" si="14"/>
        <v>0</v>
      </c>
      <c r="Q116">
        <f>SUMIF('Pls get me a blue banner'!A$2:A$1000,D116,'Pls get me a blue banner'!L$2:L$1000)</f>
        <v>0</v>
      </c>
      <c r="R116">
        <f>SUMIF('Pls get me a blue banner'!A$2:A$1000,F116,'Pls get me a blue banner'!L$2:L$1000)</f>
        <v>0</v>
      </c>
      <c r="S116">
        <f>SUMIF('Pls get me a blue banner'!A$2:A$1000,I116,'Pls get me a blue banner'!L$2:L$1000)</f>
        <v>0</v>
      </c>
      <c r="T116">
        <f>SUMIF('I wanna go biking'!A$2:A$1000,D116,'I wanna go biking'!D$2:D$1000)</f>
        <v>0</v>
      </c>
      <c r="U116">
        <f>SUMIF('I wanna go biking'!A$2:A$1000,F116,'I wanna go biking'!D$2:D$1000)</f>
        <v>0</v>
      </c>
      <c r="V116">
        <f>SUMIF('I wanna go biking'!A$2:A$1000,H116,'I wanna go biking'!D$2:D$1000)</f>
        <v>0</v>
      </c>
      <c r="W116">
        <f t="shared" si="15"/>
        <v>0</v>
      </c>
      <c r="X116">
        <f t="shared" si="16"/>
        <v>0</v>
      </c>
      <c r="Y116">
        <f t="shared" si="17"/>
        <v>0</v>
      </c>
      <c r="Z116">
        <f t="shared" si="18"/>
        <v>0</v>
      </c>
      <c r="AA116">
        <f t="shared" si="19"/>
        <v>0</v>
      </c>
      <c r="AB116">
        <f t="shared" si="20"/>
        <v>0</v>
      </c>
      <c r="AC116" s="13">
        <f t="shared" si="21"/>
        <v>0</v>
      </c>
    </row>
    <row r="117" spans="1:29">
      <c r="A117">
        <f>'Data Entry'!A118</f>
        <v>0</v>
      </c>
      <c r="B117">
        <f>'Data Entry'!B118</f>
        <v>0</v>
      </c>
      <c r="C117">
        <f>'Data Entry'!C118</f>
        <v>0</v>
      </c>
      <c r="D117">
        <f>'Data Entry'!M118</f>
        <v>0</v>
      </c>
      <c r="E117">
        <f>'Data Entry'!N118</f>
        <v>0</v>
      </c>
      <c r="F117">
        <f>'Data Entry'!O118</f>
        <v>0</v>
      </c>
      <c r="G117">
        <f>'Data Entry'!P118</f>
        <v>0</v>
      </c>
      <c r="H117">
        <f>'Data Entry'!Q118</f>
        <v>0</v>
      </c>
      <c r="I117">
        <f>'Data Entry'!R118</f>
        <v>0</v>
      </c>
      <c r="J117">
        <f t="shared" si="11"/>
        <v>0</v>
      </c>
      <c r="K117">
        <f>SUMIFS('I want to cry'!C$2:C$1000,'I want to cry'!$A$2:$A$1000,$B117,'I want to cry'!$B$2:$B$1000,$C117)</f>
        <v>0</v>
      </c>
      <c r="L117">
        <f>SUMIFS('I want to cry'!D$2:D$1000,'I want to cry'!$A$2:$A$1000,$B117,'I want to cry'!$B$2:$B$1000,$C117)</f>
        <v>0</v>
      </c>
      <c r="M117">
        <f>SUMIFS('I want to cry'!E$2:E$1000,'I want to cry'!$A$2:$A$1000,$B117,'I want to cry'!$B$2:$B$1000,$C117)</f>
        <v>0</v>
      </c>
      <c r="N117">
        <f t="shared" si="12"/>
        <v>0</v>
      </c>
      <c r="O117">
        <f t="shared" si="13"/>
        <v>0</v>
      </c>
      <c r="P117">
        <f t="shared" si="14"/>
        <v>0</v>
      </c>
      <c r="Q117">
        <f>SUMIF('Pls get me a blue banner'!A$2:A$1000,D117,'Pls get me a blue banner'!L$2:L$1000)</f>
        <v>0</v>
      </c>
      <c r="R117">
        <f>SUMIF('Pls get me a blue banner'!A$2:A$1000,F117,'Pls get me a blue banner'!L$2:L$1000)</f>
        <v>0</v>
      </c>
      <c r="S117">
        <f>SUMIF('Pls get me a blue banner'!A$2:A$1000,I117,'Pls get me a blue banner'!L$2:L$1000)</f>
        <v>0</v>
      </c>
      <c r="T117">
        <f>SUMIF('I wanna go biking'!A$2:A$1000,D117,'I wanna go biking'!D$2:D$1000)</f>
        <v>0</v>
      </c>
      <c r="U117">
        <f>SUMIF('I wanna go biking'!A$2:A$1000,F117,'I wanna go biking'!D$2:D$1000)</f>
        <v>0</v>
      </c>
      <c r="V117">
        <f>SUMIF('I wanna go biking'!A$2:A$1000,H117,'I wanna go biking'!D$2:D$1000)</f>
        <v>0</v>
      </c>
      <c r="W117">
        <f t="shared" si="15"/>
        <v>0</v>
      </c>
      <c r="X117">
        <f t="shared" si="16"/>
        <v>0</v>
      </c>
      <c r="Y117">
        <f t="shared" si="17"/>
        <v>0</v>
      </c>
      <c r="Z117">
        <f t="shared" si="18"/>
        <v>0</v>
      </c>
      <c r="AA117">
        <f t="shared" si="19"/>
        <v>0</v>
      </c>
      <c r="AB117">
        <f t="shared" si="20"/>
        <v>0</v>
      </c>
      <c r="AC117" s="13">
        <f t="shared" si="21"/>
        <v>0</v>
      </c>
    </row>
    <row r="118" spans="1:29">
      <c r="A118">
        <f>'Data Entry'!A119</f>
        <v>0</v>
      </c>
      <c r="B118">
        <f>'Data Entry'!B119</f>
        <v>0</v>
      </c>
      <c r="C118">
        <f>'Data Entry'!C119</f>
        <v>0</v>
      </c>
      <c r="D118">
        <f>'Data Entry'!M119</f>
        <v>0</v>
      </c>
      <c r="E118">
        <f>'Data Entry'!N119</f>
        <v>0</v>
      </c>
      <c r="F118">
        <f>'Data Entry'!O119</f>
        <v>0</v>
      </c>
      <c r="G118">
        <f>'Data Entry'!P119</f>
        <v>0</v>
      </c>
      <c r="H118">
        <f>'Data Entry'!Q119</f>
        <v>0</v>
      </c>
      <c r="I118">
        <f>'Data Entry'!R119</f>
        <v>0</v>
      </c>
      <c r="J118">
        <f t="shared" si="11"/>
        <v>0</v>
      </c>
      <c r="K118">
        <f>SUMIFS('I want to cry'!C$2:C$1000,'I want to cry'!$A$2:$A$1000,$B118,'I want to cry'!$B$2:$B$1000,$C118)</f>
        <v>0</v>
      </c>
      <c r="L118">
        <f>SUMIFS('I want to cry'!D$2:D$1000,'I want to cry'!$A$2:$A$1000,$B118,'I want to cry'!$B$2:$B$1000,$C118)</f>
        <v>0</v>
      </c>
      <c r="M118">
        <f>SUMIFS('I want to cry'!E$2:E$1000,'I want to cry'!$A$2:$A$1000,$B118,'I want to cry'!$B$2:$B$1000,$C118)</f>
        <v>0</v>
      </c>
      <c r="N118">
        <f t="shared" si="12"/>
        <v>0</v>
      </c>
      <c r="O118">
        <f t="shared" si="13"/>
        <v>0</v>
      </c>
      <c r="P118">
        <f t="shared" si="14"/>
        <v>0</v>
      </c>
      <c r="Q118">
        <f>SUMIF('Pls get me a blue banner'!A$2:A$1000,D118,'Pls get me a blue banner'!L$2:L$1000)</f>
        <v>0</v>
      </c>
      <c r="R118">
        <f>SUMIF('Pls get me a blue banner'!A$2:A$1000,F118,'Pls get me a blue banner'!L$2:L$1000)</f>
        <v>0</v>
      </c>
      <c r="S118">
        <f>SUMIF('Pls get me a blue banner'!A$2:A$1000,I118,'Pls get me a blue banner'!L$2:L$1000)</f>
        <v>0</v>
      </c>
      <c r="T118">
        <f>SUMIF('I wanna go biking'!A$2:A$1000,D118,'I wanna go biking'!D$2:D$1000)</f>
        <v>0</v>
      </c>
      <c r="U118">
        <f>SUMIF('I wanna go biking'!A$2:A$1000,F118,'I wanna go biking'!D$2:D$1000)</f>
        <v>0</v>
      </c>
      <c r="V118">
        <f>SUMIF('I wanna go biking'!A$2:A$1000,H118,'I wanna go biking'!D$2:D$1000)</f>
        <v>0</v>
      </c>
      <c r="W118">
        <f t="shared" si="15"/>
        <v>0</v>
      </c>
      <c r="X118">
        <f t="shared" si="16"/>
        <v>0</v>
      </c>
      <c r="Y118">
        <f t="shared" si="17"/>
        <v>0</v>
      </c>
      <c r="Z118">
        <f t="shared" si="18"/>
        <v>0</v>
      </c>
      <c r="AA118">
        <f t="shared" si="19"/>
        <v>0</v>
      </c>
      <c r="AB118">
        <f t="shared" si="20"/>
        <v>0</v>
      </c>
      <c r="AC118" s="13">
        <f t="shared" si="21"/>
        <v>0</v>
      </c>
    </row>
    <row r="119" spans="1:29">
      <c r="A119">
        <f>'Data Entry'!A120</f>
        <v>0</v>
      </c>
      <c r="B119">
        <f>'Data Entry'!B120</f>
        <v>0</v>
      </c>
      <c r="C119">
        <f>'Data Entry'!C120</f>
        <v>0</v>
      </c>
      <c r="D119">
        <f>'Data Entry'!M120</f>
        <v>0</v>
      </c>
      <c r="E119">
        <f>'Data Entry'!N120</f>
        <v>0</v>
      </c>
      <c r="F119">
        <f>'Data Entry'!O120</f>
        <v>0</v>
      </c>
      <c r="G119">
        <f>'Data Entry'!P120</f>
        <v>0</v>
      </c>
      <c r="H119">
        <f>'Data Entry'!Q120</f>
        <v>0</v>
      </c>
      <c r="I119">
        <f>'Data Entry'!R120</f>
        <v>0</v>
      </c>
      <c r="J119">
        <f t="shared" si="11"/>
        <v>0</v>
      </c>
      <c r="K119">
        <f>SUMIFS('I want to cry'!C$2:C$1000,'I want to cry'!$A$2:$A$1000,$B119,'I want to cry'!$B$2:$B$1000,$C119)</f>
        <v>0</v>
      </c>
      <c r="L119">
        <f>SUMIFS('I want to cry'!D$2:D$1000,'I want to cry'!$A$2:$A$1000,$B119,'I want to cry'!$B$2:$B$1000,$C119)</f>
        <v>0</v>
      </c>
      <c r="M119">
        <f>SUMIFS('I want to cry'!E$2:E$1000,'I want to cry'!$A$2:$A$1000,$B119,'I want to cry'!$B$2:$B$1000,$C119)</f>
        <v>0</v>
      </c>
      <c r="N119">
        <f t="shared" si="12"/>
        <v>0</v>
      </c>
      <c r="O119">
        <f t="shared" si="13"/>
        <v>0</v>
      </c>
      <c r="P119">
        <f t="shared" si="14"/>
        <v>0</v>
      </c>
      <c r="Q119">
        <f>SUMIF('Pls get me a blue banner'!A$2:A$1000,D119,'Pls get me a blue banner'!L$2:L$1000)</f>
        <v>0</v>
      </c>
      <c r="R119">
        <f>SUMIF('Pls get me a blue banner'!A$2:A$1000,F119,'Pls get me a blue banner'!L$2:L$1000)</f>
        <v>0</v>
      </c>
      <c r="S119">
        <f>SUMIF('Pls get me a blue banner'!A$2:A$1000,I119,'Pls get me a blue banner'!L$2:L$1000)</f>
        <v>0</v>
      </c>
      <c r="T119">
        <f>SUMIF('I wanna go biking'!A$2:A$1000,D119,'I wanna go biking'!D$2:D$1000)</f>
        <v>0</v>
      </c>
      <c r="U119">
        <f>SUMIF('I wanna go biking'!A$2:A$1000,F119,'I wanna go biking'!D$2:D$1000)</f>
        <v>0</v>
      </c>
      <c r="V119">
        <f>SUMIF('I wanna go biking'!A$2:A$1000,H119,'I wanna go biking'!D$2:D$1000)</f>
        <v>0</v>
      </c>
      <c r="W119">
        <f t="shared" si="15"/>
        <v>0</v>
      </c>
      <c r="X119">
        <f t="shared" si="16"/>
        <v>0</v>
      </c>
      <c r="Y119">
        <f t="shared" si="17"/>
        <v>0</v>
      </c>
      <c r="Z119">
        <f t="shared" si="18"/>
        <v>0</v>
      </c>
      <c r="AA119">
        <f t="shared" si="19"/>
        <v>0</v>
      </c>
      <c r="AB119">
        <f t="shared" si="20"/>
        <v>0</v>
      </c>
      <c r="AC119" s="13">
        <f t="shared" si="21"/>
        <v>0</v>
      </c>
    </row>
    <row r="120" spans="1:29">
      <c r="A120">
        <f>'Data Entry'!A121</f>
        <v>0</v>
      </c>
      <c r="B120">
        <f>'Data Entry'!B121</f>
        <v>0</v>
      </c>
      <c r="C120">
        <f>'Data Entry'!C121</f>
        <v>0</v>
      </c>
      <c r="D120">
        <f>'Data Entry'!M121</f>
        <v>0</v>
      </c>
      <c r="E120">
        <f>'Data Entry'!N121</f>
        <v>0</v>
      </c>
      <c r="F120">
        <f>'Data Entry'!O121</f>
        <v>0</v>
      </c>
      <c r="G120">
        <f>'Data Entry'!P121</f>
        <v>0</v>
      </c>
      <c r="H120">
        <f>'Data Entry'!Q121</f>
        <v>0</v>
      </c>
      <c r="I120">
        <f>'Data Entry'!R121</f>
        <v>0</v>
      </c>
      <c r="J120">
        <f t="shared" si="11"/>
        <v>0</v>
      </c>
      <c r="K120">
        <f>SUMIFS('I want to cry'!C$2:C$1000,'I want to cry'!$A$2:$A$1000,$B120,'I want to cry'!$B$2:$B$1000,$C120)</f>
        <v>0</v>
      </c>
      <c r="L120">
        <f>SUMIFS('I want to cry'!D$2:D$1000,'I want to cry'!$A$2:$A$1000,$B120,'I want to cry'!$B$2:$B$1000,$C120)</f>
        <v>0</v>
      </c>
      <c r="M120">
        <f>SUMIFS('I want to cry'!E$2:E$1000,'I want to cry'!$A$2:$A$1000,$B120,'I want to cry'!$B$2:$B$1000,$C120)</f>
        <v>0</v>
      </c>
      <c r="N120">
        <f t="shared" si="12"/>
        <v>0</v>
      </c>
      <c r="O120">
        <f t="shared" si="13"/>
        <v>0</v>
      </c>
      <c r="P120">
        <f t="shared" si="14"/>
        <v>0</v>
      </c>
      <c r="Q120">
        <f>SUMIF('Pls get me a blue banner'!A$2:A$1000,D120,'Pls get me a blue banner'!L$2:L$1000)</f>
        <v>0</v>
      </c>
      <c r="R120">
        <f>SUMIF('Pls get me a blue banner'!A$2:A$1000,F120,'Pls get me a blue banner'!L$2:L$1000)</f>
        <v>0</v>
      </c>
      <c r="S120">
        <f>SUMIF('Pls get me a blue banner'!A$2:A$1000,I120,'Pls get me a blue banner'!L$2:L$1000)</f>
        <v>0</v>
      </c>
      <c r="T120">
        <f>SUMIF('I wanna go biking'!A$2:A$1000,D120,'I wanna go biking'!D$2:D$1000)</f>
        <v>0</v>
      </c>
      <c r="U120">
        <f>SUMIF('I wanna go biking'!A$2:A$1000,F120,'I wanna go biking'!D$2:D$1000)</f>
        <v>0</v>
      </c>
      <c r="V120">
        <f>SUMIF('I wanna go biking'!A$2:A$1000,H120,'I wanna go biking'!D$2:D$1000)</f>
        <v>0</v>
      </c>
      <c r="W120">
        <f t="shared" si="15"/>
        <v>0</v>
      </c>
      <c r="X120">
        <f t="shared" si="16"/>
        <v>0</v>
      </c>
      <c r="Y120">
        <f t="shared" si="17"/>
        <v>0</v>
      </c>
      <c r="Z120">
        <f t="shared" si="18"/>
        <v>0</v>
      </c>
      <c r="AA120">
        <f t="shared" si="19"/>
        <v>0</v>
      </c>
      <c r="AB120">
        <f t="shared" si="20"/>
        <v>0</v>
      </c>
      <c r="AC120" s="13">
        <f t="shared" si="21"/>
        <v>0</v>
      </c>
    </row>
    <row r="121" spans="1:29">
      <c r="A121">
        <f>'Data Entry'!A122</f>
        <v>0</v>
      </c>
      <c r="B121">
        <f>'Data Entry'!B122</f>
        <v>0</v>
      </c>
      <c r="C121">
        <f>'Data Entry'!C122</f>
        <v>0</v>
      </c>
      <c r="D121">
        <f>'Data Entry'!M122</f>
        <v>0</v>
      </c>
      <c r="E121">
        <f>'Data Entry'!N122</f>
        <v>0</v>
      </c>
      <c r="F121">
        <f>'Data Entry'!O122</f>
        <v>0</v>
      </c>
      <c r="G121">
        <f>'Data Entry'!P122</f>
        <v>0</v>
      </c>
      <c r="H121">
        <f>'Data Entry'!Q122</f>
        <v>0</v>
      </c>
      <c r="I121">
        <f>'Data Entry'!R122</f>
        <v>0</v>
      </c>
      <c r="J121">
        <f t="shared" si="11"/>
        <v>0</v>
      </c>
      <c r="K121">
        <f>SUMIFS('I want to cry'!C$2:C$1000,'I want to cry'!$A$2:$A$1000,$B121,'I want to cry'!$B$2:$B$1000,$C121)</f>
        <v>0</v>
      </c>
      <c r="L121">
        <f>SUMIFS('I want to cry'!D$2:D$1000,'I want to cry'!$A$2:$A$1000,$B121,'I want to cry'!$B$2:$B$1000,$C121)</f>
        <v>0</v>
      </c>
      <c r="M121">
        <f>SUMIFS('I want to cry'!E$2:E$1000,'I want to cry'!$A$2:$A$1000,$B121,'I want to cry'!$B$2:$B$1000,$C121)</f>
        <v>0</v>
      </c>
      <c r="N121">
        <f t="shared" si="12"/>
        <v>0</v>
      </c>
      <c r="O121">
        <f t="shared" si="13"/>
        <v>0</v>
      </c>
      <c r="P121">
        <f t="shared" si="14"/>
        <v>0</v>
      </c>
      <c r="Q121">
        <f>SUMIF('Pls get me a blue banner'!A$2:A$1000,D121,'Pls get me a blue banner'!L$2:L$1000)</f>
        <v>0</v>
      </c>
      <c r="R121">
        <f>SUMIF('Pls get me a blue banner'!A$2:A$1000,F121,'Pls get me a blue banner'!L$2:L$1000)</f>
        <v>0</v>
      </c>
      <c r="S121">
        <f>SUMIF('Pls get me a blue banner'!A$2:A$1000,I121,'Pls get me a blue banner'!L$2:L$1000)</f>
        <v>0</v>
      </c>
      <c r="T121">
        <f>SUMIF('I wanna go biking'!A$2:A$1000,D121,'I wanna go biking'!D$2:D$1000)</f>
        <v>0</v>
      </c>
      <c r="U121">
        <f>SUMIF('I wanna go biking'!A$2:A$1000,F121,'I wanna go biking'!D$2:D$1000)</f>
        <v>0</v>
      </c>
      <c r="V121">
        <f>SUMIF('I wanna go biking'!A$2:A$1000,H121,'I wanna go biking'!D$2:D$1000)</f>
        <v>0</v>
      </c>
      <c r="W121">
        <f t="shared" si="15"/>
        <v>0</v>
      </c>
      <c r="X121">
        <f t="shared" si="16"/>
        <v>0</v>
      </c>
      <c r="Y121">
        <f t="shared" si="17"/>
        <v>0</v>
      </c>
      <c r="Z121">
        <f t="shared" si="18"/>
        <v>0</v>
      </c>
      <c r="AA121">
        <f t="shared" si="19"/>
        <v>0</v>
      </c>
      <c r="AB121">
        <f t="shared" si="20"/>
        <v>0</v>
      </c>
      <c r="AC121" s="13">
        <f t="shared" si="21"/>
        <v>0</v>
      </c>
    </row>
    <row r="122" spans="1:29">
      <c r="A122">
        <f>'Data Entry'!A123</f>
        <v>0</v>
      </c>
      <c r="B122">
        <f>'Data Entry'!B123</f>
        <v>0</v>
      </c>
      <c r="C122">
        <f>'Data Entry'!C123</f>
        <v>0</v>
      </c>
      <c r="D122">
        <f>'Data Entry'!M123</f>
        <v>0</v>
      </c>
      <c r="E122">
        <f>'Data Entry'!N123</f>
        <v>0</v>
      </c>
      <c r="F122">
        <f>'Data Entry'!O123</f>
        <v>0</v>
      </c>
      <c r="G122">
        <f>'Data Entry'!P123</f>
        <v>0</v>
      </c>
      <c r="H122">
        <f>'Data Entry'!Q123</f>
        <v>0</v>
      </c>
      <c r="I122">
        <f>'Data Entry'!R123</f>
        <v>0</v>
      </c>
      <c r="J122">
        <f t="shared" si="11"/>
        <v>0</v>
      </c>
      <c r="K122">
        <f>SUMIFS('I want to cry'!C$2:C$1000,'I want to cry'!$A$2:$A$1000,$B122,'I want to cry'!$B$2:$B$1000,$C122)</f>
        <v>0</v>
      </c>
      <c r="L122">
        <f>SUMIFS('I want to cry'!D$2:D$1000,'I want to cry'!$A$2:$A$1000,$B122,'I want to cry'!$B$2:$B$1000,$C122)</f>
        <v>0</v>
      </c>
      <c r="M122">
        <f>SUMIFS('I want to cry'!E$2:E$1000,'I want to cry'!$A$2:$A$1000,$B122,'I want to cry'!$B$2:$B$1000,$C122)</f>
        <v>0</v>
      </c>
      <c r="N122">
        <f t="shared" si="12"/>
        <v>0</v>
      </c>
      <c r="O122">
        <f t="shared" si="13"/>
        <v>0</v>
      </c>
      <c r="P122">
        <f t="shared" si="14"/>
        <v>0</v>
      </c>
      <c r="Q122">
        <f>SUMIF('Pls get me a blue banner'!A$2:A$1000,D122,'Pls get me a blue banner'!L$2:L$1000)</f>
        <v>0</v>
      </c>
      <c r="R122">
        <f>SUMIF('Pls get me a blue banner'!A$2:A$1000,F122,'Pls get me a blue banner'!L$2:L$1000)</f>
        <v>0</v>
      </c>
      <c r="S122">
        <f>SUMIF('Pls get me a blue banner'!A$2:A$1000,I122,'Pls get me a blue banner'!L$2:L$1000)</f>
        <v>0</v>
      </c>
      <c r="T122">
        <f>SUMIF('I wanna go biking'!A$2:A$1000,D122,'I wanna go biking'!D$2:D$1000)</f>
        <v>0</v>
      </c>
      <c r="U122">
        <f>SUMIF('I wanna go biking'!A$2:A$1000,F122,'I wanna go biking'!D$2:D$1000)</f>
        <v>0</v>
      </c>
      <c r="V122">
        <f>SUMIF('I wanna go biking'!A$2:A$1000,H122,'I wanna go biking'!D$2:D$1000)</f>
        <v>0</v>
      </c>
      <c r="W122">
        <f t="shared" si="15"/>
        <v>0</v>
      </c>
      <c r="X122">
        <f t="shared" si="16"/>
        <v>0</v>
      </c>
      <c r="Y122">
        <f t="shared" si="17"/>
        <v>0</v>
      </c>
      <c r="Z122">
        <f t="shared" si="18"/>
        <v>0</v>
      </c>
      <c r="AA122">
        <f t="shared" si="19"/>
        <v>0</v>
      </c>
      <c r="AB122">
        <f t="shared" si="20"/>
        <v>0</v>
      </c>
      <c r="AC122" s="13">
        <f t="shared" si="21"/>
        <v>0</v>
      </c>
    </row>
    <row r="123" spans="1:29">
      <c r="A123">
        <f>'Data Entry'!A124</f>
        <v>0</v>
      </c>
      <c r="B123">
        <f>'Data Entry'!B124</f>
        <v>0</v>
      </c>
      <c r="C123">
        <f>'Data Entry'!C124</f>
        <v>0</v>
      </c>
      <c r="D123">
        <f>'Data Entry'!M124</f>
        <v>0</v>
      </c>
      <c r="E123">
        <f>'Data Entry'!N124</f>
        <v>0</v>
      </c>
      <c r="F123">
        <f>'Data Entry'!O124</f>
        <v>0</v>
      </c>
      <c r="G123">
        <f>'Data Entry'!P124</f>
        <v>0</v>
      </c>
      <c r="H123">
        <f>'Data Entry'!Q124</f>
        <v>0</v>
      </c>
      <c r="I123">
        <f>'Data Entry'!R124</f>
        <v>0</v>
      </c>
      <c r="J123">
        <f t="shared" si="11"/>
        <v>0</v>
      </c>
      <c r="K123">
        <f>SUMIFS('I want to cry'!C$2:C$1000,'I want to cry'!$A$2:$A$1000,$B123,'I want to cry'!$B$2:$B$1000,$C123)</f>
        <v>0</v>
      </c>
      <c r="L123">
        <f>SUMIFS('I want to cry'!D$2:D$1000,'I want to cry'!$A$2:$A$1000,$B123,'I want to cry'!$B$2:$B$1000,$C123)</f>
        <v>0</v>
      </c>
      <c r="M123">
        <f>SUMIFS('I want to cry'!E$2:E$1000,'I want to cry'!$A$2:$A$1000,$B123,'I want to cry'!$B$2:$B$1000,$C123)</f>
        <v>0</v>
      </c>
      <c r="N123">
        <f t="shared" si="12"/>
        <v>0</v>
      </c>
      <c r="O123">
        <f t="shared" si="13"/>
        <v>0</v>
      </c>
      <c r="P123">
        <f t="shared" si="14"/>
        <v>0</v>
      </c>
      <c r="Q123">
        <f>SUMIF('Pls get me a blue banner'!A$2:A$1000,D123,'Pls get me a blue banner'!L$2:L$1000)</f>
        <v>0</v>
      </c>
      <c r="R123">
        <f>SUMIF('Pls get me a blue banner'!A$2:A$1000,F123,'Pls get me a blue banner'!L$2:L$1000)</f>
        <v>0</v>
      </c>
      <c r="S123">
        <f>SUMIF('Pls get me a blue banner'!A$2:A$1000,I123,'Pls get me a blue banner'!L$2:L$1000)</f>
        <v>0</v>
      </c>
      <c r="T123">
        <f>SUMIF('I wanna go biking'!A$2:A$1000,D123,'I wanna go biking'!D$2:D$1000)</f>
        <v>0</v>
      </c>
      <c r="U123">
        <f>SUMIF('I wanna go biking'!A$2:A$1000,F123,'I wanna go biking'!D$2:D$1000)</f>
        <v>0</v>
      </c>
      <c r="V123">
        <f>SUMIF('I wanna go biking'!A$2:A$1000,H123,'I wanna go biking'!D$2:D$1000)</f>
        <v>0</v>
      </c>
      <c r="W123">
        <f t="shared" si="15"/>
        <v>0</v>
      </c>
      <c r="X123">
        <f t="shared" si="16"/>
        <v>0</v>
      </c>
      <c r="Y123">
        <f t="shared" si="17"/>
        <v>0</v>
      </c>
      <c r="Z123">
        <f t="shared" si="18"/>
        <v>0</v>
      </c>
      <c r="AA123">
        <f t="shared" si="19"/>
        <v>0</v>
      </c>
      <c r="AB123">
        <f t="shared" si="20"/>
        <v>0</v>
      </c>
      <c r="AC123" s="13">
        <f t="shared" si="21"/>
        <v>0</v>
      </c>
    </row>
    <row r="124" spans="1:29">
      <c r="A124">
        <f>'Data Entry'!A125</f>
        <v>0</v>
      </c>
      <c r="B124">
        <f>'Data Entry'!B125</f>
        <v>0</v>
      </c>
      <c r="C124">
        <f>'Data Entry'!C125</f>
        <v>0</v>
      </c>
      <c r="D124">
        <f>'Data Entry'!M125</f>
        <v>0</v>
      </c>
      <c r="E124">
        <f>'Data Entry'!N125</f>
        <v>0</v>
      </c>
      <c r="F124">
        <f>'Data Entry'!O125</f>
        <v>0</v>
      </c>
      <c r="G124">
        <f>'Data Entry'!P125</f>
        <v>0</v>
      </c>
      <c r="H124">
        <f>'Data Entry'!Q125</f>
        <v>0</v>
      </c>
      <c r="I124">
        <f>'Data Entry'!R125</f>
        <v>0</v>
      </c>
      <c r="J124">
        <f t="shared" si="11"/>
        <v>0</v>
      </c>
      <c r="K124">
        <f>SUMIFS('I want to cry'!C$2:C$1000,'I want to cry'!$A$2:$A$1000,$B124,'I want to cry'!$B$2:$B$1000,$C124)</f>
        <v>0</v>
      </c>
      <c r="L124">
        <f>SUMIFS('I want to cry'!D$2:D$1000,'I want to cry'!$A$2:$A$1000,$B124,'I want to cry'!$B$2:$B$1000,$C124)</f>
        <v>0</v>
      </c>
      <c r="M124">
        <f>SUMIFS('I want to cry'!E$2:E$1000,'I want to cry'!$A$2:$A$1000,$B124,'I want to cry'!$B$2:$B$1000,$C124)</f>
        <v>0</v>
      </c>
      <c r="N124">
        <f t="shared" si="12"/>
        <v>0</v>
      </c>
      <c r="O124">
        <f t="shared" si="13"/>
        <v>0</v>
      </c>
      <c r="P124">
        <f t="shared" si="14"/>
        <v>0</v>
      </c>
      <c r="Q124">
        <f>SUMIF('Pls get me a blue banner'!A$2:A$1000,D124,'Pls get me a blue banner'!L$2:L$1000)</f>
        <v>0</v>
      </c>
      <c r="R124">
        <f>SUMIF('Pls get me a blue banner'!A$2:A$1000,F124,'Pls get me a blue banner'!L$2:L$1000)</f>
        <v>0</v>
      </c>
      <c r="S124">
        <f>SUMIF('Pls get me a blue banner'!A$2:A$1000,I124,'Pls get me a blue banner'!L$2:L$1000)</f>
        <v>0</v>
      </c>
      <c r="T124">
        <f>SUMIF('I wanna go biking'!A$2:A$1000,D124,'I wanna go biking'!D$2:D$1000)</f>
        <v>0</v>
      </c>
      <c r="U124">
        <f>SUMIF('I wanna go biking'!A$2:A$1000,F124,'I wanna go biking'!D$2:D$1000)</f>
        <v>0</v>
      </c>
      <c r="V124">
        <f>SUMIF('I wanna go biking'!A$2:A$1000,H124,'I wanna go biking'!D$2:D$1000)</f>
        <v>0</v>
      </c>
      <c r="W124">
        <f t="shared" si="15"/>
        <v>0</v>
      </c>
      <c r="X124">
        <f t="shared" si="16"/>
        <v>0</v>
      </c>
      <c r="Y124">
        <f t="shared" si="17"/>
        <v>0</v>
      </c>
      <c r="Z124">
        <f t="shared" si="18"/>
        <v>0</v>
      </c>
      <c r="AA124">
        <f t="shared" si="19"/>
        <v>0</v>
      </c>
      <c r="AB124">
        <f t="shared" si="20"/>
        <v>0</v>
      </c>
      <c r="AC124" s="13">
        <f t="shared" si="21"/>
        <v>0</v>
      </c>
    </row>
    <row r="125" spans="1:29">
      <c r="A125">
        <f>'Data Entry'!A126</f>
        <v>0</v>
      </c>
      <c r="B125">
        <f>'Data Entry'!B126</f>
        <v>0</v>
      </c>
      <c r="C125">
        <f>'Data Entry'!C126</f>
        <v>0</v>
      </c>
      <c r="D125">
        <f>'Data Entry'!M126</f>
        <v>0</v>
      </c>
      <c r="E125">
        <f>'Data Entry'!N126</f>
        <v>0</v>
      </c>
      <c r="F125">
        <f>'Data Entry'!O126</f>
        <v>0</v>
      </c>
      <c r="G125">
        <f>'Data Entry'!P126</f>
        <v>0</v>
      </c>
      <c r="H125">
        <f>'Data Entry'!Q126</f>
        <v>0</v>
      </c>
      <c r="I125">
        <f>'Data Entry'!R126</f>
        <v>0</v>
      </c>
      <c r="J125">
        <f t="shared" si="11"/>
        <v>0</v>
      </c>
      <c r="K125">
        <f>SUMIFS('I want to cry'!C$2:C$1000,'I want to cry'!$A$2:$A$1000,$B125,'I want to cry'!$B$2:$B$1000,$C125)</f>
        <v>0</v>
      </c>
      <c r="L125">
        <f>SUMIFS('I want to cry'!D$2:D$1000,'I want to cry'!$A$2:$A$1000,$B125,'I want to cry'!$B$2:$B$1000,$C125)</f>
        <v>0</v>
      </c>
      <c r="M125">
        <f>SUMIFS('I want to cry'!E$2:E$1000,'I want to cry'!$A$2:$A$1000,$B125,'I want to cry'!$B$2:$B$1000,$C125)</f>
        <v>0</v>
      </c>
      <c r="N125">
        <f t="shared" si="12"/>
        <v>0</v>
      </c>
      <c r="O125">
        <f t="shared" si="13"/>
        <v>0</v>
      </c>
      <c r="P125">
        <f t="shared" si="14"/>
        <v>0</v>
      </c>
      <c r="Q125">
        <f>SUMIF('Pls get me a blue banner'!A$2:A$1000,D125,'Pls get me a blue banner'!L$2:L$1000)</f>
        <v>0</v>
      </c>
      <c r="R125">
        <f>SUMIF('Pls get me a blue banner'!A$2:A$1000,F125,'Pls get me a blue banner'!L$2:L$1000)</f>
        <v>0</v>
      </c>
      <c r="S125">
        <f>SUMIF('Pls get me a blue banner'!A$2:A$1000,I125,'Pls get me a blue banner'!L$2:L$1000)</f>
        <v>0</v>
      </c>
      <c r="T125">
        <f>SUMIF('I wanna go biking'!A$2:A$1000,D125,'I wanna go biking'!D$2:D$1000)</f>
        <v>0</v>
      </c>
      <c r="U125">
        <f>SUMIF('I wanna go biking'!A$2:A$1000,F125,'I wanna go biking'!D$2:D$1000)</f>
        <v>0</v>
      </c>
      <c r="V125">
        <f>SUMIF('I wanna go biking'!A$2:A$1000,H125,'I wanna go biking'!D$2:D$1000)</f>
        <v>0</v>
      </c>
      <c r="W125">
        <f t="shared" si="15"/>
        <v>0</v>
      </c>
      <c r="X125">
        <f t="shared" si="16"/>
        <v>0</v>
      </c>
      <c r="Y125">
        <f t="shared" si="17"/>
        <v>0</v>
      </c>
      <c r="Z125">
        <f t="shared" si="18"/>
        <v>0</v>
      </c>
      <c r="AA125">
        <f t="shared" si="19"/>
        <v>0</v>
      </c>
      <c r="AB125">
        <f t="shared" si="20"/>
        <v>0</v>
      </c>
      <c r="AC125" s="13">
        <f t="shared" si="21"/>
        <v>0</v>
      </c>
    </row>
    <row r="126" spans="1:29">
      <c r="A126">
        <f>'Data Entry'!A127</f>
        <v>0</v>
      </c>
      <c r="B126">
        <f>'Data Entry'!B127</f>
        <v>0</v>
      </c>
      <c r="C126">
        <f>'Data Entry'!C127</f>
        <v>0</v>
      </c>
      <c r="D126">
        <f>'Data Entry'!M127</f>
        <v>0</v>
      </c>
      <c r="E126">
        <f>'Data Entry'!N127</f>
        <v>0</v>
      </c>
      <c r="F126">
        <f>'Data Entry'!O127</f>
        <v>0</v>
      </c>
      <c r="G126">
        <f>'Data Entry'!P127</f>
        <v>0</v>
      </c>
      <c r="H126">
        <f>'Data Entry'!Q127</f>
        <v>0</v>
      </c>
      <c r="I126">
        <f>'Data Entry'!R127</f>
        <v>0</v>
      </c>
      <c r="J126">
        <f t="shared" si="11"/>
        <v>0</v>
      </c>
      <c r="K126">
        <f>SUMIFS('I want to cry'!C$2:C$1000,'I want to cry'!$A$2:$A$1000,$B126,'I want to cry'!$B$2:$B$1000,$C126)</f>
        <v>0</v>
      </c>
      <c r="L126">
        <f>SUMIFS('I want to cry'!D$2:D$1000,'I want to cry'!$A$2:$A$1000,$B126,'I want to cry'!$B$2:$B$1000,$C126)</f>
        <v>0</v>
      </c>
      <c r="M126">
        <f>SUMIFS('I want to cry'!E$2:E$1000,'I want to cry'!$A$2:$A$1000,$B126,'I want to cry'!$B$2:$B$1000,$C126)</f>
        <v>0</v>
      </c>
      <c r="N126">
        <f t="shared" si="12"/>
        <v>0</v>
      </c>
      <c r="O126">
        <f t="shared" si="13"/>
        <v>0</v>
      </c>
      <c r="P126">
        <f t="shared" si="14"/>
        <v>0</v>
      </c>
      <c r="Q126">
        <f>SUMIF('Pls get me a blue banner'!A$2:A$1000,D126,'Pls get me a blue banner'!L$2:L$1000)</f>
        <v>0</v>
      </c>
      <c r="R126">
        <f>SUMIF('Pls get me a blue banner'!A$2:A$1000,F126,'Pls get me a blue banner'!L$2:L$1000)</f>
        <v>0</v>
      </c>
      <c r="S126">
        <f>SUMIF('Pls get me a blue banner'!A$2:A$1000,I126,'Pls get me a blue banner'!L$2:L$1000)</f>
        <v>0</v>
      </c>
      <c r="T126">
        <f>SUMIF('I wanna go biking'!A$2:A$1000,D126,'I wanna go biking'!D$2:D$1000)</f>
        <v>0</v>
      </c>
      <c r="U126">
        <f>SUMIF('I wanna go biking'!A$2:A$1000,F126,'I wanna go biking'!D$2:D$1000)</f>
        <v>0</v>
      </c>
      <c r="V126">
        <f>SUMIF('I wanna go biking'!A$2:A$1000,H126,'I wanna go biking'!D$2:D$1000)</f>
        <v>0</v>
      </c>
      <c r="W126">
        <f t="shared" si="15"/>
        <v>0</v>
      </c>
      <c r="X126">
        <f t="shared" si="16"/>
        <v>0</v>
      </c>
      <c r="Y126">
        <f t="shared" si="17"/>
        <v>0</v>
      </c>
      <c r="Z126">
        <f t="shared" si="18"/>
        <v>0</v>
      </c>
      <c r="AA126">
        <f t="shared" si="19"/>
        <v>0</v>
      </c>
      <c r="AB126">
        <f t="shared" si="20"/>
        <v>0</v>
      </c>
      <c r="AC126" s="13">
        <f t="shared" si="21"/>
        <v>0</v>
      </c>
    </row>
    <row r="127" spans="1:29">
      <c r="A127">
        <f>'Data Entry'!A128</f>
        <v>0</v>
      </c>
      <c r="B127">
        <f>'Data Entry'!B128</f>
        <v>0</v>
      </c>
      <c r="C127">
        <f>'Data Entry'!C128</f>
        <v>0</v>
      </c>
      <c r="D127">
        <f>'Data Entry'!M128</f>
        <v>0</v>
      </c>
      <c r="E127">
        <f>'Data Entry'!N128</f>
        <v>0</v>
      </c>
      <c r="F127">
        <f>'Data Entry'!O128</f>
        <v>0</v>
      </c>
      <c r="G127">
        <f>'Data Entry'!P128</f>
        <v>0</v>
      </c>
      <c r="H127">
        <f>'Data Entry'!Q128</f>
        <v>0</v>
      </c>
      <c r="I127">
        <f>'Data Entry'!R128</f>
        <v>0</v>
      </c>
      <c r="J127">
        <f t="shared" si="11"/>
        <v>0</v>
      </c>
      <c r="K127">
        <f>SUMIFS('I want to cry'!C$2:C$1000,'I want to cry'!$A$2:$A$1000,$B127,'I want to cry'!$B$2:$B$1000,$C127)</f>
        <v>0</v>
      </c>
      <c r="L127">
        <f>SUMIFS('I want to cry'!D$2:D$1000,'I want to cry'!$A$2:$A$1000,$B127,'I want to cry'!$B$2:$B$1000,$C127)</f>
        <v>0</v>
      </c>
      <c r="M127">
        <f>SUMIFS('I want to cry'!E$2:E$1000,'I want to cry'!$A$2:$A$1000,$B127,'I want to cry'!$B$2:$B$1000,$C127)</f>
        <v>0</v>
      </c>
      <c r="N127">
        <f t="shared" si="12"/>
        <v>0</v>
      </c>
      <c r="O127">
        <f t="shared" si="13"/>
        <v>0</v>
      </c>
      <c r="P127">
        <f t="shared" si="14"/>
        <v>0</v>
      </c>
      <c r="Q127">
        <f>SUMIF('Pls get me a blue banner'!A$2:A$1000,D127,'Pls get me a blue banner'!L$2:L$1000)</f>
        <v>0</v>
      </c>
      <c r="R127">
        <f>SUMIF('Pls get me a blue banner'!A$2:A$1000,F127,'Pls get me a blue banner'!L$2:L$1000)</f>
        <v>0</v>
      </c>
      <c r="S127">
        <f>SUMIF('Pls get me a blue banner'!A$2:A$1000,I127,'Pls get me a blue banner'!L$2:L$1000)</f>
        <v>0</v>
      </c>
      <c r="T127">
        <f>SUMIF('I wanna go biking'!A$2:A$1000,D127,'I wanna go biking'!D$2:D$1000)</f>
        <v>0</v>
      </c>
      <c r="U127">
        <f>SUMIF('I wanna go biking'!A$2:A$1000,F127,'I wanna go biking'!D$2:D$1000)</f>
        <v>0</v>
      </c>
      <c r="V127">
        <f>SUMIF('I wanna go biking'!A$2:A$1000,H127,'I wanna go biking'!D$2:D$1000)</f>
        <v>0</v>
      </c>
      <c r="W127">
        <f t="shared" si="15"/>
        <v>0</v>
      </c>
      <c r="X127">
        <f t="shared" si="16"/>
        <v>0</v>
      </c>
      <c r="Y127">
        <f t="shared" si="17"/>
        <v>0</v>
      </c>
      <c r="Z127">
        <f t="shared" si="18"/>
        <v>0</v>
      </c>
      <c r="AA127">
        <f t="shared" si="19"/>
        <v>0</v>
      </c>
      <c r="AB127">
        <f t="shared" si="20"/>
        <v>0</v>
      </c>
      <c r="AC127" s="13">
        <f t="shared" si="21"/>
        <v>0</v>
      </c>
    </row>
    <row r="128" spans="1:29">
      <c r="A128">
        <f>'Data Entry'!A129</f>
        <v>0</v>
      </c>
      <c r="B128">
        <f>'Data Entry'!B129</f>
        <v>0</v>
      </c>
      <c r="C128">
        <f>'Data Entry'!C129</f>
        <v>0</v>
      </c>
      <c r="D128">
        <f>'Data Entry'!M129</f>
        <v>0</v>
      </c>
      <c r="E128">
        <f>'Data Entry'!N129</f>
        <v>0</v>
      </c>
      <c r="F128">
        <f>'Data Entry'!O129</f>
        <v>0</v>
      </c>
      <c r="G128">
        <f>'Data Entry'!P129</f>
        <v>0</v>
      </c>
      <c r="H128">
        <f>'Data Entry'!Q129</f>
        <v>0</v>
      </c>
      <c r="I128">
        <f>'Data Entry'!R129</f>
        <v>0</v>
      </c>
      <c r="J128">
        <f t="shared" si="11"/>
        <v>0</v>
      </c>
      <c r="K128">
        <f>SUMIFS('I want to cry'!C$2:C$1000,'I want to cry'!$A$2:$A$1000,$B128,'I want to cry'!$B$2:$B$1000,$C128)</f>
        <v>0</v>
      </c>
      <c r="L128">
        <f>SUMIFS('I want to cry'!D$2:D$1000,'I want to cry'!$A$2:$A$1000,$B128,'I want to cry'!$B$2:$B$1000,$C128)</f>
        <v>0</v>
      </c>
      <c r="M128">
        <f>SUMIFS('I want to cry'!E$2:E$1000,'I want to cry'!$A$2:$A$1000,$B128,'I want to cry'!$B$2:$B$1000,$C128)</f>
        <v>0</v>
      </c>
      <c r="N128">
        <f t="shared" si="12"/>
        <v>0</v>
      </c>
      <c r="O128">
        <f t="shared" si="13"/>
        <v>0</v>
      </c>
      <c r="P128">
        <f t="shared" si="14"/>
        <v>0</v>
      </c>
      <c r="Q128">
        <f>SUMIF('Pls get me a blue banner'!A$2:A$1000,D128,'Pls get me a blue banner'!L$2:L$1000)</f>
        <v>0</v>
      </c>
      <c r="R128">
        <f>SUMIF('Pls get me a blue banner'!A$2:A$1000,F128,'Pls get me a blue banner'!L$2:L$1000)</f>
        <v>0</v>
      </c>
      <c r="S128">
        <f>SUMIF('Pls get me a blue banner'!A$2:A$1000,I128,'Pls get me a blue banner'!L$2:L$1000)</f>
        <v>0</v>
      </c>
      <c r="T128">
        <f>SUMIF('I wanna go biking'!A$2:A$1000,D128,'I wanna go biking'!D$2:D$1000)</f>
        <v>0</v>
      </c>
      <c r="U128">
        <f>SUMIF('I wanna go biking'!A$2:A$1000,F128,'I wanna go biking'!D$2:D$1000)</f>
        <v>0</v>
      </c>
      <c r="V128">
        <f>SUMIF('I wanna go biking'!A$2:A$1000,H128,'I wanna go biking'!D$2:D$1000)</f>
        <v>0</v>
      </c>
      <c r="W128">
        <f t="shared" si="15"/>
        <v>0</v>
      </c>
      <c r="X128">
        <f t="shared" si="16"/>
        <v>0</v>
      </c>
      <c r="Y128">
        <f t="shared" si="17"/>
        <v>0</v>
      </c>
      <c r="Z128">
        <f t="shared" si="18"/>
        <v>0</v>
      </c>
      <c r="AA128">
        <f t="shared" si="19"/>
        <v>0</v>
      </c>
      <c r="AB128">
        <f t="shared" si="20"/>
        <v>0</v>
      </c>
      <c r="AC128" s="13">
        <f t="shared" si="21"/>
        <v>0</v>
      </c>
    </row>
    <row r="129" spans="1:29">
      <c r="A129">
        <f>'Data Entry'!A130</f>
        <v>0</v>
      </c>
      <c r="B129">
        <f>'Data Entry'!B130</f>
        <v>0</v>
      </c>
      <c r="C129">
        <f>'Data Entry'!C130</f>
        <v>0</v>
      </c>
      <c r="D129">
        <f>'Data Entry'!M130</f>
        <v>0</v>
      </c>
      <c r="E129">
        <f>'Data Entry'!N130</f>
        <v>0</v>
      </c>
      <c r="F129">
        <f>'Data Entry'!O130</f>
        <v>0</v>
      </c>
      <c r="G129">
        <f>'Data Entry'!P130</f>
        <v>0</v>
      </c>
      <c r="H129">
        <f>'Data Entry'!Q130</f>
        <v>0</v>
      </c>
      <c r="I129">
        <f>'Data Entry'!R130</f>
        <v>0</v>
      </c>
      <c r="J129">
        <f t="shared" si="11"/>
        <v>0</v>
      </c>
      <c r="K129">
        <f>SUMIFS('I want to cry'!C$2:C$1000,'I want to cry'!$A$2:$A$1000,$B129,'I want to cry'!$B$2:$B$1000,$C129)</f>
        <v>0</v>
      </c>
      <c r="L129">
        <f>SUMIFS('I want to cry'!D$2:D$1000,'I want to cry'!$A$2:$A$1000,$B129,'I want to cry'!$B$2:$B$1000,$C129)</f>
        <v>0</v>
      </c>
      <c r="M129">
        <f>SUMIFS('I want to cry'!E$2:E$1000,'I want to cry'!$A$2:$A$1000,$B129,'I want to cry'!$B$2:$B$1000,$C129)</f>
        <v>0</v>
      </c>
      <c r="N129">
        <f t="shared" si="12"/>
        <v>0</v>
      </c>
      <c r="O129">
        <f t="shared" si="13"/>
        <v>0</v>
      </c>
      <c r="P129">
        <f t="shared" si="14"/>
        <v>0</v>
      </c>
      <c r="Q129">
        <f>SUMIF('Pls get me a blue banner'!A$2:A$1000,D129,'Pls get me a blue banner'!L$2:L$1000)</f>
        <v>0</v>
      </c>
      <c r="R129">
        <f>SUMIF('Pls get me a blue banner'!A$2:A$1000,F129,'Pls get me a blue banner'!L$2:L$1000)</f>
        <v>0</v>
      </c>
      <c r="S129">
        <f>SUMIF('Pls get me a blue banner'!A$2:A$1000,I129,'Pls get me a blue banner'!L$2:L$1000)</f>
        <v>0</v>
      </c>
      <c r="T129">
        <f>SUMIF('I wanna go biking'!A$2:A$1000,D129,'I wanna go biking'!D$2:D$1000)</f>
        <v>0</v>
      </c>
      <c r="U129">
        <f>SUMIF('I wanna go biking'!A$2:A$1000,F129,'I wanna go biking'!D$2:D$1000)</f>
        <v>0</v>
      </c>
      <c r="V129">
        <f>SUMIF('I wanna go biking'!A$2:A$1000,H129,'I wanna go biking'!D$2:D$1000)</f>
        <v>0</v>
      </c>
      <c r="W129">
        <f t="shared" si="15"/>
        <v>0</v>
      </c>
      <c r="X129">
        <f t="shared" si="16"/>
        <v>0</v>
      </c>
      <c r="Y129">
        <f t="shared" si="17"/>
        <v>0</v>
      </c>
      <c r="Z129">
        <f t="shared" si="18"/>
        <v>0</v>
      </c>
      <c r="AA129">
        <f t="shared" si="19"/>
        <v>0</v>
      </c>
      <c r="AB129">
        <f t="shared" si="20"/>
        <v>0</v>
      </c>
      <c r="AC129" s="13">
        <f t="shared" si="21"/>
        <v>0</v>
      </c>
    </row>
    <row r="130" spans="1:29">
      <c r="A130">
        <f>'Data Entry'!A131</f>
        <v>0</v>
      </c>
      <c r="B130">
        <f>'Data Entry'!B131</f>
        <v>0</v>
      </c>
      <c r="C130">
        <f>'Data Entry'!C131</f>
        <v>0</v>
      </c>
      <c r="D130">
        <f>'Data Entry'!M131</f>
        <v>0</v>
      </c>
      <c r="E130">
        <f>'Data Entry'!N131</f>
        <v>0</v>
      </c>
      <c r="F130">
        <f>'Data Entry'!O131</f>
        <v>0</v>
      </c>
      <c r="G130">
        <f>'Data Entry'!P131</f>
        <v>0</v>
      </c>
      <c r="H130">
        <f>'Data Entry'!Q131</f>
        <v>0</v>
      </c>
      <c r="I130">
        <f>'Data Entry'!R131</f>
        <v>0</v>
      </c>
      <c r="J130">
        <f t="shared" si="11"/>
        <v>0</v>
      </c>
      <c r="K130">
        <f>SUMIFS('I want to cry'!C$2:C$1000,'I want to cry'!$A$2:$A$1000,$B130,'I want to cry'!$B$2:$B$1000,$C130)</f>
        <v>0</v>
      </c>
      <c r="L130">
        <f>SUMIFS('I want to cry'!D$2:D$1000,'I want to cry'!$A$2:$A$1000,$B130,'I want to cry'!$B$2:$B$1000,$C130)</f>
        <v>0</v>
      </c>
      <c r="M130">
        <f>SUMIFS('I want to cry'!E$2:E$1000,'I want to cry'!$A$2:$A$1000,$B130,'I want to cry'!$B$2:$B$1000,$C130)</f>
        <v>0</v>
      </c>
      <c r="N130">
        <f t="shared" si="12"/>
        <v>0</v>
      </c>
      <c r="O130">
        <f t="shared" si="13"/>
        <v>0</v>
      </c>
      <c r="P130">
        <f t="shared" si="14"/>
        <v>0</v>
      </c>
      <c r="Q130">
        <f>SUMIF('Pls get me a blue banner'!A$2:A$1000,D130,'Pls get me a blue banner'!L$2:L$1000)</f>
        <v>0</v>
      </c>
      <c r="R130">
        <f>SUMIF('Pls get me a blue banner'!A$2:A$1000,F130,'Pls get me a blue banner'!L$2:L$1000)</f>
        <v>0</v>
      </c>
      <c r="S130">
        <f>SUMIF('Pls get me a blue banner'!A$2:A$1000,I130,'Pls get me a blue banner'!L$2:L$1000)</f>
        <v>0</v>
      </c>
      <c r="T130">
        <f>SUMIF('I wanna go biking'!A$2:A$1000,D130,'I wanna go biking'!D$2:D$1000)</f>
        <v>0</v>
      </c>
      <c r="U130">
        <f>SUMIF('I wanna go biking'!A$2:A$1000,F130,'I wanna go biking'!D$2:D$1000)</f>
        <v>0</v>
      </c>
      <c r="V130">
        <f>SUMIF('I wanna go biking'!A$2:A$1000,H130,'I wanna go biking'!D$2:D$1000)</f>
        <v>0</v>
      </c>
      <c r="W130">
        <f t="shared" si="15"/>
        <v>0</v>
      </c>
      <c r="X130">
        <f t="shared" si="16"/>
        <v>0</v>
      </c>
      <c r="Y130">
        <f t="shared" si="17"/>
        <v>0</v>
      </c>
      <c r="Z130">
        <f t="shared" si="18"/>
        <v>0</v>
      </c>
      <c r="AA130">
        <f t="shared" si="19"/>
        <v>0</v>
      </c>
      <c r="AB130">
        <f t="shared" si="20"/>
        <v>0</v>
      </c>
      <c r="AC130" s="13">
        <f t="shared" si="21"/>
        <v>0</v>
      </c>
    </row>
    <row r="131" spans="1:29">
      <c r="A131">
        <f>'Data Entry'!A132</f>
        <v>0</v>
      </c>
      <c r="B131">
        <f>'Data Entry'!B132</f>
        <v>0</v>
      </c>
      <c r="C131">
        <f>'Data Entry'!C132</f>
        <v>0</v>
      </c>
      <c r="D131">
        <f>'Data Entry'!M132</f>
        <v>0</v>
      </c>
      <c r="E131">
        <f>'Data Entry'!N132</f>
        <v>0</v>
      </c>
      <c r="F131">
        <f>'Data Entry'!O132</f>
        <v>0</v>
      </c>
      <c r="G131">
        <f>'Data Entry'!P132</f>
        <v>0</v>
      </c>
      <c r="H131">
        <f>'Data Entry'!Q132</f>
        <v>0</v>
      </c>
      <c r="I131">
        <f>'Data Entry'!R132</f>
        <v>0</v>
      </c>
      <c r="J131">
        <f t="shared" ref="J131:J194" si="22">E131+G131+I131</f>
        <v>0</v>
      </c>
      <c r="K131">
        <f>SUMIFS('I want to cry'!C$2:C$1000,'I want to cry'!$A$2:$A$1000,$B131,'I want to cry'!$B$2:$B$1000,$C131)</f>
        <v>0</v>
      </c>
      <c r="L131">
        <f>SUMIFS('I want to cry'!D$2:D$1000,'I want to cry'!$A$2:$A$1000,$B131,'I want to cry'!$B$2:$B$1000,$C131)</f>
        <v>0</v>
      </c>
      <c r="M131">
        <f>SUMIFS('I want to cry'!E$2:E$1000,'I want to cry'!$A$2:$A$1000,$B131,'I want to cry'!$B$2:$B$1000,$C131)</f>
        <v>0</v>
      </c>
      <c r="N131">
        <f t="shared" ref="N131:N194" si="23">IF(K131&lt;1.5,0,IF(E131&lt;2.5,0,E131/K131))</f>
        <v>0</v>
      </c>
      <c r="O131">
        <f t="shared" ref="O131:O194" si="24">IF(L131&lt;1.5,0,IF(G131&lt;2.5,0,G131/L131))</f>
        <v>0</v>
      </c>
      <c r="P131">
        <f t="shared" ref="P131:P194" si="25">IF(M131&lt;1.5,0,IF(I131&lt;2.5,0,I131/M131))</f>
        <v>0</v>
      </c>
      <c r="Q131">
        <f>SUMIF('Pls get me a blue banner'!A$2:A$1000,D131,'Pls get me a blue banner'!L$2:L$1000)</f>
        <v>0</v>
      </c>
      <c r="R131">
        <f>SUMIF('Pls get me a blue banner'!A$2:A$1000,F131,'Pls get me a blue banner'!L$2:L$1000)</f>
        <v>0</v>
      </c>
      <c r="S131">
        <f>SUMIF('Pls get me a blue banner'!A$2:A$1000,I131,'Pls get me a blue banner'!L$2:L$1000)</f>
        <v>0</v>
      </c>
      <c r="T131">
        <f>SUMIF('I wanna go biking'!A$2:A$1000,D131,'I wanna go biking'!D$2:D$1000)</f>
        <v>0</v>
      </c>
      <c r="U131">
        <f>SUMIF('I wanna go biking'!A$2:A$1000,F131,'I wanna go biking'!D$2:D$1000)</f>
        <v>0</v>
      </c>
      <c r="V131">
        <f>SUMIF('I wanna go biking'!A$2:A$1000,H131,'I wanna go biking'!D$2:D$1000)</f>
        <v>0</v>
      </c>
      <c r="W131">
        <f t="shared" ref="W131:W194" si="26">T131-Q131</f>
        <v>0</v>
      </c>
      <c r="X131">
        <f t="shared" ref="X131:X194" si="27">U131-R131</f>
        <v>0</v>
      </c>
      <c r="Y131">
        <f t="shared" ref="Y131:Y194" si="28">V131-S131</f>
        <v>0</v>
      </c>
      <c r="Z131">
        <f t="shared" ref="Z131:Z194" si="29">W131*N131</f>
        <v>0</v>
      </c>
      <c r="AA131">
        <f t="shared" ref="AA131:AA194" si="30">X131*O131</f>
        <v>0</v>
      </c>
      <c r="AB131">
        <f t="shared" ref="AB131:AB194" si="31">Y131*P131</f>
        <v>0</v>
      </c>
      <c r="AC131" s="13">
        <f t="shared" ref="AC131:AC194" si="32">SUM(Z131:AB131)</f>
        <v>0</v>
      </c>
    </row>
    <row r="132" spans="1:29">
      <c r="A132">
        <f>'Data Entry'!A133</f>
        <v>0</v>
      </c>
      <c r="B132">
        <f>'Data Entry'!B133</f>
        <v>0</v>
      </c>
      <c r="C132">
        <f>'Data Entry'!C133</f>
        <v>0</v>
      </c>
      <c r="D132">
        <f>'Data Entry'!M133</f>
        <v>0</v>
      </c>
      <c r="E132">
        <f>'Data Entry'!N133</f>
        <v>0</v>
      </c>
      <c r="F132">
        <f>'Data Entry'!O133</f>
        <v>0</v>
      </c>
      <c r="G132">
        <f>'Data Entry'!P133</f>
        <v>0</v>
      </c>
      <c r="H132">
        <f>'Data Entry'!Q133</f>
        <v>0</v>
      </c>
      <c r="I132">
        <f>'Data Entry'!R133</f>
        <v>0</v>
      </c>
      <c r="J132">
        <f t="shared" si="22"/>
        <v>0</v>
      </c>
      <c r="K132">
        <f>SUMIFS('I want to cry'!C$2:C$1000,'I want to cry'!$A$2:$A$1000,$B132,'I want to cry'!$B$2:$B$1000,$C132)</f>
        <v>0</v>
      </c>
      <c r="L132">
        <f>SUMIFS('I want to cry'!D$2:D$1000,'I want to cry'!$A$2:$A$1000,$B132,'I want to cry'!$B$2:$B$1000,$C132)</f>
        <v>0</v>
      </c>
      <c r="M132">
        <f>SUMIFS('I want to cry'!E$2:E$1000,'I want to cry'!$A$2:$A$1000,$B132,'I want to cry'!$B$2:$B$1000,$C132)</f>
        <v>0</v>
      </c>
      <c r="N132">
        <f t="shared" si="23"/>
        <v>0</v>
      </c>
      <c r="O132">
        <f t="shared" si="24"/>
        <v>0</v>
      </c>
      <c r="P132">
        <f t="shared" si="25"/>
        <v>0</v>
      </c>
      <c r="Q132">
        <f>SUMIF('Pls get me a blue banner'!A$2:A$1000,D132,'Pls get me a blue banner'!L$2:L$1000)</f>
        <v>0</v>
      </c>
      <c r="R132">
        <f>SUMIF('Pls get me a blue banner'!A$2:A$1000,F132,'Pls get me a blue banner'!L$2:L$1000)</f>
        <v>0</v>
      </c>
      <c r="S132">
        <f>SUMIF('Pls get me a blue banner'!A$2:A$1000,I132,'Pls get me a blue banner'!L$2:L$1000)</f>
        <v>0</v>
      </c>
      <c r="T132">
        <f>SUMIF('I wanna go biking'!A$2:A$1000,D132,'I wanna go biking'!D$2:D$1000)</f>
        <v>0</v>
      </c>
      <c r="U132">
        <f>SUMIF('I wanna go biking'!A$2:A$1000,F132,'I wanna go biking'!D$2:D$1000)</f>
        <v>0</v>
      </c>
      <c r="V132">
        <f>SUMIF('I wanna go biking'!A$2:A$1000,H132,'I wanna go biking'!D$2:D$1000)</f>
        <v>0</v>
      </c>
      <c r="W132">
        <f t="shared" si="26"/>
        <v>0</v>
      </c>
      <c r="X132">
        <f t="shared" si="27"/>
        <v>0</v>
      </c>
      <c r="Y132">
        <f t="shared" si="28"/>
        <v>0</v>
      </c>
      <c r="Z132">
        <f t="shared" si="29"/>
        <v>0</v>
      </c>
      <c r="AA132">
        <f t="shared" si="30"/>
        <v>0</v>
      </c>
      <c r="AB132">
        <f t="shared" si="31"/>
        <v>0</v>
      </c>
      <c r="AC132" s="13">
        <f t="shared" si="32"/>
        <v>0</v>
      </c>
    </row>
    <row r="133" spans="1:29">
      <c r="A133">
        <f>'Data Entry'!A134</f>
        <v>0</v>
      </c>
      <c r="B133">
        <f>'Data Entry'!B134</f>
        <v>0</v>
      </c>
      <c r="C133">
        <f>'Data Entry'!C134</f>
        <v>0</v>
      </c>
      <c r="D133">
        <f>'Data Entry'!M134</f>
        <v>0</v>
      </c>
      <c r="E133">
        <f>'Data Entry'!N134</f>
        <v>0</v>
      </c>
      <c r="F133">
        <f>'Data Entry'!O134</f>
        <v>0</v>
      </c>
      <c r="G133">
        <f>'Data Entry'!P134</f>
        <v>0</v>
      </c>
      <c r="H133">
        <f>'Data Entry'!Q134</f>
        <v>0</v>
      </c>
      <c r="I133">
        <f>'Data Entry'!R134</f>
        <v>0</v>
      </c>
      <c r="J133">
        <f t="shared" si="22"/>
        <v>0</v>
      </c>
      <c r="K133">
        <f>SUMIFS('I want to cry'!C$2:C$1000,'I want to cry'!$A$2:$A$1000,$B133,'I want to cry'!$B$2:$B$1000,$C133)</f>
        <v>0</v>
      </c>
      <c r="L133">
        <f>SUMIFS('I want to cry'!D$2:D$1000,'I want to cry'!$A$2:$A$1000,$B133,'I want to cry'!$B$2:$B$1000,$C133)</f>
        <v>0</v>
      </c>
      <c r="M133">
        <f>SUMIFS('I want to cry'!E$2:E$1000,'I want to cry'!$A$2:$A$1000,$B133,'I want to cry'!$B$2:$B$1000,$C133)</f>
        <v>0</v>
      </c>
      <c r="N133">
        <f t="shared" si="23"/>
        <v>0</v>
      </c>
      <c r="O133">
        <f t="shared" si="24"/>
        <v>0</v>
      </c>
      <c r="P133">
        <f t="shared" si="25"/>
        <v>0</v>
      </c>
      <c r="Q133">
        <f>SUMIF('Pls get me a blue banner'!A$2:A$1000,D133,'Pls get me a blue banner'!L$2:L$1000)</f>
        <v>0</v>
      </c>
      <c r="R133">
        <f>SUMIF('Pls get me a blue banner'!A$2:A$1000,F133,'Pls get me a blue banner'!L$2:L$1000)</f>
        <v>0</v>
      </c>
      <c r="S133">
        <f>SUMIF('Pls get me a blue banner'!A$2:A$1000,I133,'Pls get me a blue banner'!L$2:L$1000)</f>
        <v>0</v>
      </c>
      <c r="T133">
        <f>SUMIF('I wanna go biking'!A$2:A$1000,D133,'I wanna go biking'!D$2:D$1000)</f>
        <v>0</v>
      </c>
      <c r="U133">
        <f>SUMIF('I wanna go biking'!A$2:A$1000,F133,'I wanna go biking'!D$2:D$1000)</f>
        <v>0</v>
      </c>
      <c r="V133">
        <f>SUMIF('I wanna go biking'!A$2:A$1000,H133,'I wanna go biking'!D$2:D$1000)</f>
        <v>0</v>
      </c>
      <c r="W133">
        <f t="shared" si="26"/>
        <v>0</v>
      </c>
      <c r="X133">
        <f t="shared" si="27"/>
        <v>0</v>
      </c>
      <c r="Y133">
        <f t="shared" si="28"/>
        <v>0</v>
      </c>
      <c r="Z133">
        <f t="shared" si="29"/>
        <v>0</v>
      </c>
      <c r="AA133">
        <f t="shared" si="30"/>
        <v>0</v>
      </c>
      <c r="AB133">
        <f t="shared" si="31"/>
        <v>0</v>
      </c>
      <c r="AC133" s="13">
        <f t="shared" si="32"/>
        <v>0</v>
      </c>
    </row>
    <row r="134" spans="1:29">
      <c r="A134">
        <f>'Data Entry'!A135</f>
        <v>0</v>
      </c>
      <c r="B134">
        <f>'Data Entry'!B135</f>
        <v>0</v>
      </c>
      <c r="C134">
        <f>'Data Entry'!C135</f>
        <v>0</v>
      </c>
      <c r="D134">
        <f>'Data Entry'!M135</f>
        <v>0</v>
      </c>
      <c r="E134">
        <f>'Data Entry'!N135</f>
        <v>0</v>
      </c>
      <c r="F134">
        <f>'Data Entry'!O135</f>
        <v>0</v>
      </c>
      <c r="G134">
        <f>'Data Entry'!P135</f>
        <v>0</v>
      </c>
      <c r="H134">
        <f>'Data Entry'!Q135</f>
        <v>0</v>
      </c>
      <c r="I134">
        <f>'Data Entry'!R135</f>
        <v>0</v>
      </c>
      <c r="J134">
        <f t="shared" si="22"/>
        <v>0</v>
      </c>
      <c r="K134">
        <f>SUMIFS('I want to cry'!C$2:C$1000,'I want to cry'!$A$2:$A$1000,$B134,'I want to cry'!$B$2:$B$1000,$C134)</f>
        <v>0</v>
      </c>
      <c r="L134">
        <f>SUMIFS('I want to cry'!D$2:D$1000,'I want to cry'!$A$2:$A$1000,$B134,'I want to cry'!$B$2:$B$1000,$C134)</f>
        <v>0</v>
      </c>
      <c r="M134">
        <f>SUMIFS('I want to cry'!E$2:E$1000,'I want to cry'!$A$2:$A$1000,$B134,'I want to cry'!$B$2:$B$1000,$C134)</f>
        <v>0</v>
      </c>
      <c r="N134">
        <f t="shared" si="23"/>
        <v>0</v>
      </c>
      <c r="O134">
        <f t="shared" si="24"/>
        <v>0</v>
      </c>
      <c r="P134">
        <f t="shared" si="25"/>
        <v>0</v>
      </c>
      <c r="Q134">
        <f>SUMIF('Pls get me a blue banner'!A$2:A$1000,D134,'Pls get me a blue banner'!L$2:L$1000)</f>
        <v>0</v>
      </c>
      <c r="R134">
        <f>SUMIF('Pls get me a blue banner'!A$2:A$1000,F134,'Pls get me a blue banner'!L$2:L$1000)</f>
        <v>0</v>
      </c>
      <c r="S134">
        <f>SUMIF('Pls get me a blue banner'!A$2:A$1000,I134,'Pls get me a blue banner'!L$2:L$1000)</f>
        <v>0</v>
      </c>
      <c r="T134">
        <f>SUMIF('I wanna go biking'!A$2:A$1000,D134,'I wanna go biking'!D$2:D$1000)</f>
        <v>0</v>
      </c>
      <c r="U134">
        <f>SUMIF('I wanna go biking'!A$2:A$1000,F134,'I wanna go biking'!D$2:D$1000)</f>
        <v>0</v>
      </c>
      <c r="V134">
        <f>SUMIF('I wanna go biking'!A$2:A$1000,H134,'I wanna go biking'!D$2:D$1000)</f>
        <v>0</v>
      </c>
      <c r="W134">
        <f t="shared" si="26"/>
        <v>0</v>
      </c>
      <c r="X134">
        <f t="shared" si="27"/>
        <v>0</v>
      </c>
      <c r="Y134">
        <f t="shared" si="28"/>
        <v>0</v>
      </c>
      <c r="Z134">
        <f t="shared" si="29"/>
        <v>0</v>
      </c>
      <c r="AA134">
        <f t="shared" si="30"/>
        <v>0</v>
      </c>
      <c r="AB134">
        <f t="shared" si="31"/>
        <v>0</v>
      </c>
      <c r="AC134" s="13">
        <f t="shared" si="32"/>
        <v>0</v>
      </c>
    </row>
    <row r="135" spans="1:29">
      <c r="A135">
        <f>'Data Entry'!A136</f>
        <v>0</v>
      </c>
      <c r="B135">
        <f>'Data Entry'!B136</f>
        <v>0</v>
      </c>
      <c r="C135">
        <f>'Data Entry'!C136</f>
        <v>0</v>
      </c>
      <c r="D135">
        <f>'Data Entry'!M136</f>
        <v>0</v>
      </c>
      <c r="E135">
        <f>'Data Entry'!N136</f>
        <v>0</v>
      </c>
      <c r="F135">
        <f>'Data Entry'!O136</f>
        <v>0</v>
      </c>
      <c r="G135">
        <f>'Data Entry'!P136</f>
        <v>0</v>
      </c>
      <c r="H135">
        <f>'Data Entry'!Q136</f>
        <v>0</v>
      </c>
      <c r="I135">
        <f>'Data Entry'!R136</f>
        <v>0</v>
      </c>
      <c r="J135">
        <f t="shared" si="22"/>
        <v>0</v>
      </c>
      <c r="K135">
        <f>SUMIFS('I want to cry'!C$2:C$1000,'I want to cry'!$A$2:$A$1000,$B135,'I want to cry'!$B$2:$B$1000,$C135)</f>
        <v>0</v>
      </c>
      <c r="L135">
        <f>SUMIFS('I want to cry'!D$2:D$1000,'I want to cry'!$A$2:$A$1000,$B135,'I want to cry'!$B$2:$B$1000,$C135)</f>
        <v>0</v>
      </c>
      <c r="M135">
        <f>SUMIFS('I want to cry'!E$2:E$1000,'I want to cry'!$A$2:$A$1000,$B135,'I want to cry'!$B$2:$B$1000,$C135)</f>
        <v>0</v>
      </c>
      <c r="N135">
        <f t="shared" si="23"/>
        <v>0</v>
      </c>
      <c r="O135">
        <f t="shared" si="24"/>
        <v>0</v>
      </c>
      <c r="P135">
        <f t="shared" si="25"/>
        <v>0</v>
      </c>
      <c r="Q135">
        <f>SUMIF('Pls get me a blue banner'!A$2:A$1000,D135,'Pls get me a blue banner'!L$2:L$1000)</f>
        <v>0</v>
      </c>
      <c r="R135">
        <f>SUMIF('Pls get me a blue banner'!A$2:A$1000,F135,'Pls get me a blue banner'!L$2:L$1000)</f>
        <v>0</v>
      </c>
      <c r="S135">
        <f>SUMIF('Pls get me a blue banner'!A$2:A$1000,I135,'Pls get me a blue banner'!L$2:L$1000)</f>
        <v>0</v>
      </c>
      <c r="T135">
        <f>SUMIF('I wanna go biking'!A$2:A$1000,D135,'I wanna go biking'!D$2:D$1000)</f>
        <v>0</v>
      </c>
      <c r="U135">
        <f>SUMIF('I wanna go biking'!A$2:A$1000,F135,'I wanna go biking'!D$2:D$1000)</f>
        <v>0</v>
      </c>
      <c r="V135">
        <f>SUMIF('I wanna go biking'!A$2:A$1000,H135,'I wanna go biking'!D$2:D$1000)</f>
        <v>0</v>
      </c>
      <c r="W135">
        <f t="shared" si="26"/>
        <v>0</v>
      </c>
      <c r="X135">
        <f t="shared" si="27"/>
        <v>0</v>
      </c>
      <c r="Y135">
        <f t="shared" si="28"/>
        <v>0</v>
      </c>
      <c r="Z135">
        <f t="shared" si="29"/>
        <v>0</v>
      </c>
      <c r="AA135">
        <f t="shared" si="30"/>
        <v>0</v>
      </c>
      <c r="AB135">
        <f t="shared" si="31"/>
        <v>0</v>
      </c>
      <c r="AC135" s="13">
        <f t="shared" si="32"/>
        <v>0</v>
      </c>
    </row>
    <row r="136" spans="1:29">
      <c r="A136">
        <f>'Data Entry'!A137</f>
        <v>0</v>
      </c>
      <c r="B136">
        <f>'Data Entry'!B137</f>
        <v>0</v>
      </c>
      <c r="C136">
        <f>'Data Entry'!C137</f>
        <v>0</v>
      </c>
      <c r="D136">
        <f>'Data Entry'!M137</f>
        <v>0</v>
      </c>
      <c r="E136">
        <f>'Data Entry'!N137</f>
        <v>0</v>
      </c>
      <c r="F136">
        <f>'Data Entry'!O137</f>
        <v>0</v>
      </c>
      <c r="G136">
        <f>'Data Entry'!P137</f>
        <v>0</v>
      </c>
      <c r="H136">
        <f>'Data Entry'!Q137</f>
        <v>0</v>
      </c>
      <c r="I136">
        <f>'Data Entry'!R137</f>
        <v>0</v>
      </c>
      <c r="J136">
        <f t="shared" si="22"/>
        <v>0</v>
      </c>
      <c r="K136">
        <f>SUMIFS('I want to cry'!C$2:C$1000,'I want to cry'!$A$2:$A$1000,$B136,'I want to cry'!$B$2:$B$1000,$C136)</f>
        <v>0</v>
      </c>
      <c r="L136">
        <f>SUMIFS('I want to cry'!D$2:D$1000,'I want to cry'!$A$2:$A$1000,$B136,'I want to cry'!$B$2:$B$1000,$C136)</f>
        <v>0</v>
      </c>
      <c r="M136">
        <f>SUMIFS('I want to cry'!E$2:E$1000,'I want to cry'!$A$2:$A$1000,$B136,'I want to cry'!$B$2:$B$1000,$C136)</f>
        <v>0</v>
      </c>
      <c r="N136">
        <f t="shared" si="23"/>
        <v>0</v>
      </c>
      <c r="O136">
        <f t="shared" si="24"/>
        <v>0</v>
      </c>
      <c r="P136">
        <f t="shared" si="25"/>
        <v>0</v>
      </c>
      <c r="Q136">
        <f>SUMIF('Pls get me a blue banner'!A$2:A$1000,D136,'Pls get me a blue banner'!L$2:L$1000)</f>
        <v>0</v>
      </c>
      <c r="R136">
        <f>SUMIF('Pls get me a blue banner'!A$2:A$1000,F136,'Pls get me a blue banner'!L$2:L$1000)</f>
        <v>0</v>
      </c>
      <c r="S136">
        <f>SUMIF('Pls get me a blue banner'!A$2:A$1000,I136,'Pls get me a blue banner'!L$2:L$1000)</f>
        <v>0</v>
      </c>
      <c r="T136">
        <f>SUMIF('I wanna go biking'!A$2:A$1000,D136,'I wanna go biking'!D$2:D$1000)</f>
        <v>0</v>
      </c>
      <c r="U136">
        <f>SUMIF('I wanna go biking'!A$2:A$1000,F136,'I wanna go biking'!D$2:D$1000)</f>
        <v>0</v>
      </c>
      <c r="V136">
        <f>SUMIF('I wanna go biking'!A$2:A$1000,H136,'I wanna go biking'!D$2:D$1000)</f>
        <v>0</v>
      </c>
      <c r="W136">
        <f t="shared" si="26"/>
        <v>0</v>
      </c>
      <c r="X136">
        <f t="shared" si="27"/>
        <v>0</v>
      </c>
      <c r="Y136">
        <f t="shared" si="28"/>
        <v>0</v>
      </c>
      <c r="Z136">
        <f t="shared" si="29"/>
        <v>0</v>
      </c>
      <c r="AA136">
        <f t="shared" si="30"/>
        <v>0</v>
      </c>
      <c r="AB136">
        <f t="shared" si="31"/>
        <v>0</v>
      </c>
      <c r="AC136" s="13">
        <f t="shared" si="32"/>
        <v>0</v>
      </c>
    </row>
    <row r="137" spans="1:29">
      <c r="A137">
        <f>'Data Entry'!A138</f>
        <v>0</v>
      </c>
      <c r="B137">
        <f>'Data Entry'!B138</f>
        <v>0</v>
      </c>
      <c r="C137">
        <f>'Data Entry'!C138</f>
        <v>0</v>
      </c>
      <c r="D137">
        <f>'Data Entry'!M138</f>
        <v>0</v>
      </c>
      <c r="E137">
        <f>'Data Entry'!N138</f>
        <v>0</v>
      </c>
      <c r="F137">
        <f>'Data Entry'!O138</f>
        <v>0</v>
      </c>
      <c r="G137">
        <f>'Data Entry'!P138</f>
        <v>0</v>
      </c>
      <c r="H137">
        <f>'Data Entry'!Q138</f>
        <v>0</v>
      </c>
      <c r="I137">
        <f>'Data Entry'!R138</f>
        <v>0</v>
      </c>
      <c r="J137">
        <f t="shared" si="22"/>
        <v>0</v>
      </c>
      <c r="K137">
        <f>SUMIFS('I want to cry'!C$2:C$1000,'I want to cry'!$A$2:$A$1000,$B137,'I want to cry'!$B$2:$B$1000,$C137)</f>
        <v>0</v>
      </c>
      <c r="L137">
        <f>SUMIFS('I want to cry'!D$2:D$1000,'I want to cry'!$A$2:$A$1000,$B137,'I want to cry'!$B$2:$B$1000,$C137)</f>
        <v>0</v>
      </c>
      <c r="M137">
        <f>SUMIFS('I want to cry'!E$2:E$1000,'I want to cry'!$A$2:$A$1000,$B137,'I want to cry'!$B$2:$B$1000,$C137)</f>
        <v>0</v>
      </c>
      <c r="N137">
        <f t="shared" si="23"/>
        <v>0</v>
      </c>
      <c r="O137">
        <f t="shared" si="24"/>
        <v>0</v>
      </c>
      <c r="P137">
        <f t="shared" si="25"/>
        <v>0</v>
      </c>
      <c r="Q137">
        <f>SUMIF('Pls get me a blue banner'!A$2:A$1000,D137,'Pls get me a blue banner'!L$2:L$1000)</f>
        <v>0</v>
      </c>
      <c r="R137">
        <f>SUMIF('Pls get me a blue banner'!A$2:A$1000,F137,'Pls get me a blue banner'!L$2:L$1000)</f>
        <v>0</v>
      </c>
      <c r="S137">
        <f>SUMIF('Pls get me a blue banner'!A$2:A$1000,I137,'Pls get me a blue banner'!L$2:L$1000)</f>
        <v>0</v>
      </c>
      <c r="T137">
        <f>SUMIF('I wanna go biking'!A$2:A$1000,D137,'I wanna go biking'!D$2:D$1000)</f>
        <v>0</v>
      </c>
      <c r="U137">
        <f>SUMIF('I wanna go biking'!A$2:A$1000,F137,'I wanna go biking'!D$2:D$1000)</f>
        <v>0</v>
      </c>
      <c r="V137">
        <f>SUMIF('I wanna go biking'!A$2:A$1000,H137,'I wanna go biking'!D$2:D$1000)</f>
        <v>0</v>
      </c>
      <c r="W137">
        <f t="shared" si="26"/>
        <v>0</v>
      </c>
      <c r="X137">
        <f t="shared" si="27"/>
        <v>0</v>
      </c>
      <c r="Y137">
        <f t="shared" si="28"/>
        <v>0</v>
      </c>
      <c r="Z137">
        <f t="shared" si="29"/>
        <v>0</v>
      </c>
      <c r="AA137">
        <f t="shared" si="30"/>
        <v>0</v>
      </c>
      <c r="AB137">
        <f t="shared" si="31"/>
        <v>0</v>
      </c>
      <c r="AC137" s="13">
        <f t="shared" si="32"/>
        <v>0</v>
      </c>
    </row>
    <row r="138" spans="1:29">
      <c r="A138">
        <f>'Data Entry'!A139</f>
        <v>0</v>
      </c>
      <c r="B138">
        <f>'Data Entry'!B139</f>
        <v>0</v>
      </c>
      <c r="C138">
        <f>'Data Entry'!C139</f>
        <v>0</v>
      </c>
      <c r="D138">
        <f>'Data Entry'!M139</f>
        <v>0</v>
      </c>
      <c r="E138">
        <f>'Data Entry'!N139</f>
        <v>0</v>
      </c>
      <c r="F138">
        <f>'Data Entry'!O139</f>
        <v>0</v>
      </c>
      <c r="G138">
        <f>'Data Entry'!P139</f>
        <v>0</v>
      </c>
      <c r="H138">
        <f>'Data Entry'!Q139</f>
        <v>0</v>
      </c>
      <c r="I138">
        <f>'Data Entry'!R139</f>
        <v>0</v>
      </c>
      <c r="J138">
        <f t="shared" si="22"/>
        <v>0</v>
      </c>
      <c r="K138">
        <f>SUMIFS('I want to cry'!C$2:C$1000,'I want to cry'!$A$2:$A$1000,$B138,'I want to cry'!$B$2:$B$1000,$C138)</f>
        <v>0</v>
      </c>
      <c r="L138">
        <f>SUMIFS('I want to cry'!D$2:D$1000,'I want to cry'!$A$2:$A$1000,$B138,'I want to cry'!$B$2:$B$1000,$C138)</f>
        <v>0</v>
      </c>
      <c r="M138">
        <f>SUMIFS('I want to cry'!E$2:E$1000,'I want to cry'!$A$2:$A$1000,$B138,'I want to cry'!$B$2:$B$1000,$C138)</f>
        <v>0</v>
      </c>
      <c r="N138">
        <f t="shared" si="23"/>
        <v>0</v>
      </c>
      <c r="O138">
        <f t="shared" si="24"/>
        <v>0</v>
      </c>
      <c r="P138">
        <f t="shared" si="25"/>
        <v>0</v>
      </c>
      <c r="Q138">
        <f>SUMIF('Pls get me a blue banner'!A$2:A$1000,D138,'Pls get me a blue banner'!L$2:L$1000)</f>
        <v>0</v>
      </c>
      <c r="R138">
        <f>SUMIF('Pls get me a blue banner'!A$2:A$1000,F138,'Pls get me a blue banner'!L$2:L$1000)</f>
        <v>0</v>
      </c>
      <c r="S138">
        <f>SUMIF('Pls get me a blue banner'!A$2:A$1000,I138,'Pls get me a blue banner'!L$2:L$1000)</f>
        <v>0</v>
      </c>
      <c r="T138">
        <f>SUMIF('I wanna go biking'!A$2:A$1000,D138,'I wanna go biking'!D$2:D$1000)</f>
        <v>0</v>
      </c>
      <c r="U138">
        <f>SUMIF('I wanna go biking'!A$2:A$1000,F138,'I wanna go biking'!D$2:D$1000)</f>
        <v>0</v>
      </c>
      <c r="V138">
        <f>SUMIF('I wanna go biking'!A$2:A$1000,H138,'I wanna go biking'!D$2:D$1000)</f>
        <v>0</v>
      </c>
      <c r="W138">
        <f t="shared" si="26"/>
        <v>0</v>
      </c>
      <c r="X138">
        <f t="shared" si="27"/>
        <v>0</v>
      </c>
      <c r="Y138">
        <f t="shared" si="28"/>
        <v>0</v>
      </c>
      <c r="Z138">
        <f t="shared" si="29"/>
        <v>0</v>
      </c>
      <c r="AA138">
        <f t="shared" si="30"/>
        <v>0</v>
      </c>
      <c r="AB138">
        <f t="shared" si="31"/>
        <v>0</v>
      </c>
      <c r="AC138" s="13">
        <f t="shared" si="32"/>
        <v>0</v>
      </c>
    </row>
    <row r="139" spans="1:29">
      <c r="A139">
        <f>'Data Entry'!A140</f>
        <v>0</v>
      </c>
      <c r="B139">
        <f>'Data Entry'!B140</f>
        <v>0</v>
      </c>
      <c r="C139">
        <f>'Data Entry'!C140</f>
        <v>0</v>
      </c>
      <c r="D139">
        <f>'Data Entry'!M140</f>
        <v>0</v>
      </c>
      <c r="E139">
        <f>'Data Entry'!N140</f>
        <v>0</v>
      </c>
      <c r="F139">
        <f>'Data Entry'!O140</f>
        <v>0</v>
      </c>
      <c r="G139">
        <f>'Data Entry'!P140</f>
        <v>0</v>
      </c>
      <c r="H139">
        <f>'Data Entry'!Q140</f>
        <v>0</v>
      </c>
      <c r="I139">
        <f>'Data Entry'!R140</f>
        <v>0</v>
      </c>
      <c r="J139">
        <f t="shared" si="22"/>
        <v>0</v>
      </c>
      <c r="K139">
        <f>SUMIFS('I want to cry'!C$2:C$1000,'I want to cry'!$A$2:$A$1000,$B139,'I want to cry'!$B$2:$B$1000,$C139)</f>
        <v>0</v>
      </c>
      <c r="L139">
        <f>SUMIFS('I want to cry'!D$2:D$1000,'I want to cry'!$A$2:$A$1000,$B139,'I want to cry'!$B$2:$B$1000,$C139)</f>
        <v>0</v>
      </c>
      <c r="M139">
        <f>SUMIFS('I want to cry'!E$2:E$1000,'I want to cry'!$A$2:$A$1000,$B139,'I want to cry'!$B$2:$B$1000,$C139)</f>
        <v>0</v>
      </c>
      <c r="N139">
        <f t="shared" si="23"/>
        <v>0</v>
      </c>
      <c r="O139">
        <f t="shared" si="24"/>
        <v>0</v>
      </c>
      <c r="P139">
        <f t="shared" si="25"/>
        <v>0</v>
      </c>
      <c r="Q139">
        <f>SUMIF('Pls get me a blue banner'!A$2:A$1000,D139,'Pls get me a blue banner'!L$2:L$1000)</f>
        <v>0</v>
      </c>
      <c r="R139">
        <f>SUMIF('Pls get me a blue banner'!A$2:A$1000,F139,'Pls get me a blue banner'!L$2:L$1000)</f>
        <v>0</v>
      </c>
      <c r="S139">
        <f>SUMIF('Pls get me a blue banner'!A$2:A$1000,I139,'Pls get me a blue banner'!L$2:L$1000)</f>
        <v>0</v>
      </c>
      <c r="T139">
        <f>SUMIF('I wanna go biking'!A$2:A$1000,D139,'I wanna go biking'!D$2:D$1000)</f>
        <v>0</v>
      </c>
      <c r="U139">
        <f>SUMIF('I wanna go biking'!A$2:A$1000,F139,'I wanna go biking'!D$2:D$1000)</f>
        <v>0</v>
      </c>
      <c r="V139">
        <f>SUMIF('I wanna go biking'!A$2:A$1000,H139,'I wanna go biking'!D$2:D$1000)</f>
        <v>0</v>
      </c>
      <c r="W139">
        <f t="shared" si="26"/>
        <v>0</v>
      </c>
      <c r="X139">
        <f t="shared" si="27"/>
        <v>0</v>
      </c>
      <c r="Y139">
        <f t="shared" si="28"/>
        <v>0</v>
      </c>
      <c r="Z139">
        <f t="shared" si="29"/>
        <v>0</v>
      </c>
      <c r="AA139">
        <f t="shared" si="30"/>
        <v>0</v>
      </c>
      <c r="AB139">
        <f t="shared" si="31"/>
        <v>0</v>
      </c>
      <c r="AC139" s="13">
        <f t="shared" si="32"/>
        <v>0</v>
      </c>
    </row>
    <row r="140" spans="1:29">
      <c r="A140">
        <f>'Data Entry'!A141</f>
        <v>0</v>
      </c>
      <c r="B140">
        <f>'Data Entry'!B141</f>
        <v>0</v>
      </c>
      <c r="C140">
        <f>'Data Entry'!C141</f>
        <v>0</v>
      </c>
      <c r="D140">
        <f>'Data Entry'!M141</f>
        <v>0</v>
      </c>
      <c r="E140">
        <f>'Data Entry'!N141</f>
        <v>0</v>
      </c>
      <c r="F140">
        <f>'Data Entry'!O141</f>
        <v>0</v>
      </c>
      <c r="G140">
        <f>'Data Entry'!P141</f>
        <v>0</v>
      </c>
      <c r="H140">
        <f>'Data Entry'!Q141</f>
        <v>0</v>
      </c>
      <c r="I140">
        <f>'Data Entry'!R141</f>
        <v>0</v>
      </c>
      <c r="J140">
        <f t="shared" si="22"/>
        <v>0</v>
      </c>
      <c r="K140">
        <f>SUMIFS('I want to cry'!C$2:C$1000,'I want to cry'!$A$2:$A$1000,$B140,'I want to cry'!$B$2:$B$1000,$C140)</f>
        <v>0</v>
      </c>
      <c r="L140">
        <f>SUMIFS('I want to cry'!D$2:D$1000,'I want to cry'!$A$2:$A$1000,$B140,'I want to cry'!$B$2:$B$1000,$C140)</f>
        <v>0</v>
      </c>
      <c r="M140">
        <f>SUMIFS('I want to cry'!E$2:E$1000,'I want to cry'!$A$2:$A$1000,$B140,'I want to cry'!$B$2:$B$1000,$C140)</f>
        <v>0</v>
      </c>
      <c r="N140">
        <f t="shared" si="23"/>
        <v>0</v>
      </c>
      <c r="O140">
        <f t="shared" si="24"/>
        <v>0</v>
      </c>
      <c r="P140">
        <f t="shared" si="25"/>
        <v>0</v>
      </c>
      <c r="Q140">
        <f>SUMIF('Pls get me a blue banner'!A$2:A$1000,D140,'Pls get me a blue banner'!L$2:L$1000)</f>
        <v>0</v>
      </c>
      <c r="R140">
        <f>SUMIF('Pls get me a blue banner'!A$2:A$1000,F140,'Pls get me a blue banner'!L$2:L$1000)</f>
        <v>0</v>
      </c>
      <c r="S140">
        <f>SUMIF('Pls get me a blue banner'!A$2:A$1000,I140,'Pls get me a blue banner'!L$2:L$1000)</f>
        <v>0</v>
      </c>
      <c r="T140">
        <f>SUMIF('I wanna go biking'!A$2:A$1000,D140,'I wanna go biking'!D$2:D$1000)</f>
        <v>0</v>
      </c>
      <c r="U140">
        <f>SUMIF('I wanna go biking'!A$2:A$1000,F140,'I wanna go biking'!D$2:D$1000)</f>
        <v>0</v>
      </c>
      <c r="V140">
        <f>SUMIF('I wanna go biking'!A$2:A$1000,H140,'I wanna go biking'!D$2:D$1000)</f>
        <v>0</v>
      </c>
      <c r="W140">
        <f t="shared" si="26"/>
        <v>0</v>
      </c>
      <c r="X140">
        <f t="shared" si="27"/>
        <v>0</v>
      </c>
      <c r="Y140">
        <f t="shared" si="28"/>
        <v>0</v>
      </c>
      <c r="Z140">
        <f t="shared" si="29"/>
        <v>0</v>
      </c>
      <c r="AA140">
        <f t="shared" si="30"/>
        <v>0</v>
      </c>
      <c r="AB140">
        <f t="shared" si="31"/>
        <v>0</v>
      </c>
      <c r="AC140" s="13">
        <f t="shared" si="32"/>
        <v>0</v>
      </c>
    </row>
    <row r="141" spans="1:29">
      <c r="A141">
        <f>'Data Entry'!A142</f>
        <v>0</v>
      </c>
      <c r="B141">
        <f>'Data Entry'!B142</f>
        <v>0</v>
      </c>
      <c r="C141">
        <f>'Data Entry'!C142</f>
        <v>0</v>
      </c>
      <c r="D141">
        <f>'Data Entry'!M142</f>
        <v>0</v>
      </c>
      <c r="E141">
        <f>'Data Entry'!N142</f>
        <v>0</v>
      </c>
      <c r="F141">
        <f>'Data Entry'!O142</f>
        <v>0</v>
      </c>
      <c r="G141">
        <f>'Data Entry'!P142</f>
        <v>0</v>
      </c>
      <c r="H141">
        <f>'Data Entry'!Q142</f>
        <v>0</v>
      </c>
      <c r="I141">
        <f>'Data Entry'!R142</f>
        <v>0</v>
      </c>
      <c r="J141">
        <f t="shared" si="22"/>
        <v>0</v>
      </c>
      <c r="K141">
        <f>SUMIFS('I want to cry'!C$2:C$1000,'I want to cry'!$A$2:$A$1000,$B141,'I want to cry'!$B$2:$B$1000,$C141)</f>
        <v>0</v>
      </c>
      <c r="L141">
        <f>SUMIFS('I want to cry'!D$2:D$1000,'I want to cry'!$A$2:$A$1000,$B141,'I want to cry'!$B$2:$B$1000,$C141)</f>
        <v>0</v>
      </c>
      <c r="M141">
        <f>SUMIFS('I want to cry'!E$2:E$1000,'I want to cry'!$A$2:$A$1000,$B141,'I want to cry'!$B$2:$B$1000,$C141)</f>
        <v>0</v>
      </c>
      <c r="N141">
        <f t="shared" si="23"/>
        <v>0</v>
      </c>
      <c r="O141">
        <f t="shared" si="24"/>
        <v>0</v>
      </c>
      <c r="P141">
        <f t="shared" si="25"/>
        <v>0</v>
      </c>
      <c r="Q141">
        <f>SUMIF('Pls get me a blue banner'!A$2:A$1000,D141,'Pls get me a blue banner'!L$2:L$1000)</f>
        <v>0</v>
      </c>
      <c r="R141">
        <f>SUMIF('Pls get me a blue banner'!A$2:A$1000,F141,'Pls get me a blue banner'!L$2:L$1000)</f>
        <v>0</v>
      </c>
      <c r="S141">
        <f>SUMIF('Pls get me a blue banner'!A$2:A$1000,I141,'Pls get me a blue banner'!L$2:L$1000)</f>
        <v>0</v>
      </c>
      <c r="T141">
        <f>SUMIF('I wanna go biking'!A$2:A$1000,D141,'I wanna go biking'!D$2:D$1000)</f>
        <v>0</v>
      </c>
      <c r="U141">
        <f>SUMIF('I wanna go biking'!A$2:A$1000,F141,'I wanna go biking'!D$2:D$1000)</f>
        <v>0</v>
      </c>
      <c r="V141">
        <f>SUMIF('I wanna go biking'!A$2:A$1000,H141,'I wanna go biking'!D$2:D$1000)</f>
        <v>0</v>
      </c>
      <c r="W141">
        <f t="shared" si="26"/>
        <v>0</v>
      </c>
      <c r="X141">
        <f t="shared" si="27"/>
        <v>0</v>
      </c>
      <c r="Y141">
        <f t="shared" si="28"/>
        <v>0</v>
      </c>
      <c r="Z141">
        <f t="shared" si="29"/>
        <v>0</v>
      </c>
      <c r="AA141">
        <f t="shared" si="30"/>
        <v>0</v>
      </c>
      <c r="AB141">
        <f t="shared" si="31"/>
        <v>0</v>
      </c>
      <c r="AC141" s="13">
        <f t="shared" si="32"/>
        <v>0</v>
      </c>
    </row>
    <row r="142" spans="1:29">
      <c r="A142">
        <f>'Data Entry'!A143</f>
        <v>0</v>
      </c>
      <c r="B142">
        <f>'Data Entry'!B143</f>
        <v>0</v>
      </c>
      <c r="C142">
        <f>'Data Entry'!C143</f>
        <v>0</v>
      </c>
      <c r="D142">
        <f>'Data Entry'!M143</f>
        <v>0</v>
      </c>
      <c r="E142">
        <f>'Data Entry'!N143</f>
        <v>0</v>
      </c>
      <c r="F142">
        <f>'Data Entry'!O143</f>
        <v>0</v>
      </c>
      <c r="G142">
        <f>'Data Entry'!P143</f>
        <v>0</v>
      </c>
      <c r="H142">
        <f>'Data Entry'!Q143</f>
        <v>0</v>
      </c>
      <c r="I142">
        <f>'Data Entry'!R143</f>
        <v>0</v>
      </c>
      <c r="J142">
        <f t="shared" si="22"/>
        <v>0</v>
      </c>
      <c r="K142">
        <f>SUMIFS('I want to cry'!C$2:C$1000,'I want to cry'!$A$2:$A$1000,$B142,'I want to cry'!$B$2:$B$1000,$C142)</f>
        <v>0</v>
      </c>
      <c r="L142">
        <f>SUMIFS('I want to cry'!D$2:D$1000,'I want to cry'!$A$2:$A$1000,$B142,'I want to cry'!$B$2:$B$1000,$C142)</f>
        <v>0</v>
      </c>
      <c r="M142">
        <f>SUMIFS('I want to cry'!E$2:E$1000,'I want to cry'!$A$2:$A$1000,$B142,'I want to cry'!$B$2:$B$1000,$C142)</f>
        <v>0</v>
      </c>
      <c r="N142">
        <f t="shared" si="23"/>
        <v>0</v>
      </c>
      <c r="O142">
        <f t="shared" si="24"/>
        <v>0</v>
      </c>
      <c r="P142">
        <f t="shared" si="25"/>
        <v>0</v>
      </c>
      <c r="Q142">
        <f>SUMIF('Pls get me a blue banner'!A$2:A$1000,D142,'Pls get me a blue banner'!L$2:L$1000)</f>
        <v>0</v>
      </c>
      <c r="R142">
        <f>SUMIF('Pls get me a blue banner'!A$2:A$1000,F142,'Pls get me a blue banner'!L$2:L$1000)</f>
        <v>0</v>
      </c>
      <c r="S142">
        <f>SUMIF('Pls get me a blue banner'!A$2:A$1000,I142,'Pls get me a blue banner'!L$2:L$1000)</f>
        <v>0</v>
      </c>
      <c r="T142">
        <f>SUMIF('I wanna go biking'!A$2:A$1000,D142,'I wanna go biking'!D$2:D$1000)</f>
        <v>0</v>
      </c>
      <c r="U142">
        <f>SUMIF('I wanna go biking'!A$2:A$1000,F142,'I wanna go biking'!D$2:D$1000)</f>
        <v>0</v>
      </c>
      <c r="V142">
        <f>SUMIF('I wanna go biking'!A$2:A$1000,H142,'I wanna go biking'!D$2:D$1000)</f>
        <v>0</v>
      </c>
      <c r="W142">
        <f t="shared" si="26"/>
        <v>0</v>
      </c>
      <c r="X142">
        <f t="shared" si="27"/>
        <v>0</v>
      </c>
      <c r="Y142">
        <f t="shared" si="28"/>
        <v>0</v>
      </c>
      <c r="Z142">
        <f t="shared" si="29"/>
        <v>0</v>
      </c>
      <c r="AA142">
        <f t="shared" si="30"/>
        <v>0</v>
      </c>
      <c r="AB142">
        <f t="shared" si="31"/>
        <v>0</v>
      </c>
      <c r="AC142" s="13">
        <f t="shared" si="32"/>
        <v>0</v>
      </c>
    </row>
    <row r="143" spans="1:29">
      <c r="A143">
        <f>'Data Entry'!A144</f>
        <v>0</v>
      </c>
      <c r="B143">
        <f>'Data Entry'!B144</f>
        <v>0</v>
      </c>
      <c r="C143">
        <f>'Data Entry'!C144</f>
        <v>0</v>
      </c>
      <c r="D143">
        <f>'Data Entry'!M144</f>
        <v>0</v>
      </c>
      <c r="E143">
        <f>'Data Entry'!N144</f>
        <v>0</v>
      </c>
      <c r="F143">
        <f>'Data Entry'!O144</f>
        <v>0</v>
      </c>
      <c r="G143">
        <f>'Data Entry'!P144</f>
        <v>0</v>
      </c>
      <c r="H143">
        <f>'Data Entry'!Q144</f>
        <v>0</v>
      </c>
      <c r="I143">
        <f>'Data Entry'!R144</f>
        <v>0</v>
      </c>
      <c r="J143">
        <f t="shared" si="22"/>
        <v>0</v>
      </c>
      <c r="K143">
        <f>SUMIFS('I want to cry'!C$2:C$1000,'I want to cry'!$A$2:$A$1000,$B143,'I want to cry'!$B$2:$B$1000,$C143)</f>
        <v>0</v>
      </c>
      <c r="L143">
        <f>SUMIFS('I want to cry'!D$2:D$1000,'I want to cry'!$A$2:$A$1000,$B143,'I want to cry'!$B$2:$B$1000,$C143)</f>
        <v>0</v>
      </c>
      <c r="M143">
        <f>SUMIFS('I want to cry'!E$2:E$1000,'I want to cry'!$A$2:$A$1000,$B143,'I want to cry'!$B$2:$B$1000,$C143)</f>
        <v>0</v>
      </c>
      <c r="N143">
        <f t="shared" si="23"/>
        <v>0</v>
      </c>
      <c r="O143">
        <f t="shared" si="24"/>
        <v>0</v>
      </c>
      <c r="P143">
        <f t="shared" si="25"/>
        <v>0</v>
      </c>
      <c r="Q143">
        <f>SUMIF('Pls get me a blue banner'!A$2:A$1000,D143,'Pls get me a blue banner'!L$2:L$1000)</f>
        <v>0</v>
      </c>
      <c r="R143">
        <f>SUMIF('Pls get me a blue banner'!A$2:A$1000,F143,'Pls get me a blue banner'!L$2:L$1000)</f>
        <v>0</v>
      </c>
      <c r="S143">
        <f>SUMIF('Pls get me a blue banner'!A$2:A$1000,I143,'Pls get me a blue banner'!L$2:L$1000)</f>
        <v>0</v>
      </c>
      <c r="T143">
        <f>SUMIF('I wanna go biking'!A$2:A$1000,D143,'I wanna go biking'!D$2:D$1000)</f>
        <v>0</v>
      </c>
      <c r="U143">
        <f>SUMIF('I wanna go biking'!A$2:A$1000,F143,'I wanna go biking'!D$2:D$1000)</f>
        <v>0</v>
      </c>
      <c r="V143">
        <f>SUMIF('I wanna go biking'!A$2:A$1000,H143,'I wanna go biking'!D$2:D$1000)</f>
        <v>0</v>
      </c>
      <c r="W143">
        <f t="shared" si="26"/>
        <v>0</v>
      </c>
      <c r="X143">
        <f t="shared" si="27"/>
        <v>0</v>
      </c>
      <c r="Y143">
        <f t="shared" si="28"/>
        <v>0</v>
      </c>
      <c r="Z143">
        <f t="shared" si="29"/>
        <v>0</v>
      </c>
      <c r="AA143">
        <f t="shared" si="30"/>
        <v>0</v>
      </c>
      <c r="AB143">
        <f t="shared" si="31"/>
        <v>0</v>
      </c>
      <c r="AC143" s="13">
        <f t="shared" si="32"/>
        <v>0</v>
      </c>
    </row>
    <row r="144" spans="1:29">
      <c r="A144">
        <f>'Data Entry'!A145</f>
        <v>0</v>
      </c>
      <c r="B144">
        <f>'Data Entry'!B145</f>
        <v>0</v>
      </c>
      <c r="C144">
        <f>'Data Entry'!C145</f>
        <v>0</v>
      </c>
      <c r="D144">
        <f>'Data Entry'!M145</f>
        <v>0</v>
      </c>
      <c r="E144">
        <f>'Data Entry'!N145</f>
        <v>0</v>
      </c>
      <c r="F144">
        <f>'Data Entry'!O145</f>
        <v>0</v>
      </c>
      <c r="G144">
        <f>'Data Entry'!P145</f>
        <v>0</v>
      </c>
      <c r="H144">
        <f>'Data Entry'!Q145</f>
        <v>0</v>
      </c>
      <c r="I144">
        <f>'Data Entry'!R145</f>
        <v>0</v>
      </c>
      <c r="J144">
        <f t="shared" si="22"/>
        <v>0</v>
      </c>
      <c r="K144">
        <f>SUMIFS('I want to cry'!C$2:C$1000,'I want to cry'!$A$2:$A$1000,$B144,'I want to cry'!$B$2:$B$1000,$C144)</f>
        <v>0</v>
      </c>
      <c r="L144">
        <f>SUMIFS('I want to cry'!D$2:D$1000,'I want to cry'!$A$2:$A$1000,$B144,'I want to cry'!$B$2:$B$1000,$C144)</f>
        <v>0</v>
      </c>
      <c r="M144">
        <f>SUMIFS('I want to cry'!E$2:E$1000,'I want to cry'!$A$2:$A$1000,$B144,'I want to cry'!$B$2:$B$1000,$C144)</f>
        <v>0</v>
      </c>
      <c r="N144">
        <f t="shared" si="23"/>
        <v>0</v>
      </c>
      <c r="O144">
        <f t="shared" si="24"/>
        <v>0</v>
      </c>
      <c r="P144">
        <f t="shared" si="25"/>
        <v>0</v>
      </c>
      <c r="Q144">
        <f>SUMIF('Pls get me a blue banner'!A$2:A$1000,D144,'Pls get me a blue banner'!L$2:L$1000)</f>
        <v>0</v>
      </c>
      <c r="R144">
        <f>SUMIF('Pls get me a blue banner'!A$2:A$1000,F144,'Pls get me a blue banner'!L$2:L$1000)</f>
        <v>0</v>
      </c>
      <c r="S144">
        <f>SUMIF('Pls get me a blue banner'!A$2:A$1000,I144,'Pls get me a blue banner'!L$2:L$1000)</f>
        <v>0</v>
      </c>
      <c r="T144">
        <f>SUMIF('I wanna go biking'!A$2:A$1000,D144,'I wanna go biking'!D$2:D$1000)</f>
        <v>0</v>
      </c>
      <c r="U144">
        <f>SUMIF('I wanna go biking'!A$2:A$1000,F144,'I wanna go biking'!D$2:D$1000)</f>
        <v>0</v>
      </c>
      <c r="V144">
        <f>SUMIF('I wanna go biking'!A$2:A$1000,H144,'I wanna go biking'!D$2:D$1000)</f>
        <v>0</v>
      </c>
      <c r="W144">
        <f t="shared" si="26"/>
        <v>0</v>
      </c>
      <c r="X144">
        <f t="shared" si="27"/>
        <v>0</v>
      </c>
      <c r="Y144">
        <f t="shared" si="28"/>
        <v>0</v>
      </c>
      <c r="Z144">
        <f t="shared" si="29"/>
        <v>0</v>
      </c>
      <c r="AA144">
        <f t="shared" si="30"/>
        <v>0</v>
      </c>
      <c r="AB144">
        <f t="shared" si="31"/>
        <v>0</v>
      </c>
      <c r="AC144" s="13">
        <f t="shared" si="32"/>
        <v>0</v>
      </c>
    </row>
    <row r="145" spans="1:29">
      <c r="A145">
        <f>'Data Entry'!A146</f>
        <v>0</v>
      </c>
      <c r="B145">
        <f>'Data Entry'!B146</f>
        <v>0</v>
      </c>
      <c r="C145">
        <f>'Data Entry'!C146</f>
        <v>0</v>
      </c>
      <c r="D145">
        <f>'Data Entry'!M146</f>
        <v>0</v>
      </c>
      <c r="E145">
        <f>'Data Entry'!N146</f>
        <v>0</v>
      </c>
      <c r="F145">
        <f>'Data Entry'!O146</f>
        <v>0</v>
      </c>
      <c r="G145">
        <f>'Data Entry'!P146</f>
        <v>0</v>
      </c>
      <c r="H145">
        <f>'Data Entry'!Q146</f>
        <v>0</v>
      </c>
      <c r="I145">
        <f>'Data Entry'!R146</f>
        <v>0</v>
      </c>
      <c r="J145">
        <f t="shared" si="22"/>
        <v>0</v>
      </c>
      <c r="K145">
        <f>SUMIFS('I want to cry'!C$2:C$1000,'I want to cry'!$A$2:$A$1000,$B145,'I want to cry'!$B$2:$B$1000,$C145)</f>
        <v>0</v>
      </c>
      <c r="L145">
        <f>SUMIFS('I want to cry'!D$2:D$1000,'I want to cry'!$A$2:$A$1000,$B145,'I want to cry'!$B$2:$B$1000,$C145)</f>
        <v>0</v>
      </c>
      <c r="M145">
        <f>SUMIFS('I want to cry'!E$2:E$1000,'I want to cry'!$A$2:$A$1000,$B145,'I want to cry'!$B$2:$B$1000,$C145)</f>
        <v>0</v>
      </c>
      <c r="N145">
        <f t="shared" si="23"/>
        <v>0</v>
      </c>
      <c r="O145">
        <f t="shared" si="24"/>
        <v>0</v>
      </c>
      <c r="P145">
        <f t="shared" si="25"/>
        <v>0</v>
      </c>
      <c r="Q145">
        <f>SUMIF('Pls get me a blue banner'!A$2:A$1000,D145,'Pls get me a blue banner'!L$2:L$1000)</f>
        <v>0</v>
      </c>
      <c r="R145">
        <f>SUMIF('Pls get me a blue banner'!A$2:A$1000,F145,'Pls get me a blue banner'!L$2:L$1000)</f>
        <v>0</v>
      </c>
      <c r="S145">
        <f>SUMIF('Pls get me a blue banner'!A$2:A$1000,I145,'Pls get me a blue banner'!L$2:L$1000)</f>
        <v>0</v>
      </c>
      <c r="T145">
        <f>SUMIF('I wanna go biking'!A$2:A$1000,D145,'I wanna go biking'!D$2:D$1000)</f>
        <v>0</v>
      </c>
      <c r="U145">
        <f>SUMIF('I wanna go biking'!A$2:A$1000,F145,'I wanna go biking'!D$2:D$1000)</f>
        <v>0</v>
      </c>
      <c r="V145">
        <f>SUMIF('I wanna go biking'!A$2:A$1000,H145,'I wanna go biking'!D$2:D$1000)</f>
        <v>0</v>
      </c>
      <c r="W145">
        <f t="shared" si="26"/>
        <v>0</v>
      </c>
      <c r="X145">
        <f t="shared" si="27"/>
        <v>0</v>
      </c>
      <c r="Y145">
        <f t="shared" si="28"/>
        <v>0</v>
      </c>
      <c r="Z145">
        <f t="shared" si="29"/>
        <v>0</v>
      </c>
      <c r="AA145">
        <f t="shared" si="30"/>
        <v>0</v>
      </c>
      <c r="AB145">
        <f t="shared" si="31"/>
        <v>0</v>
      </c>
      <c r="AC145" s="13">
        <f t="shared" si="32"/>
        <v>0</v>
      </c>
    </row>
    <row r="146" spans="1:29">
      <c r="A146">
        <f>'Data Entry'!A147</f>
        <v>0</v>
      </c>
      <c r="B146">
        <f>'Data Entry'!B147</f>
        <v>0</v>
      </c>
      <c r="C146">
        <f>'Data Entry'!C147</f>
        <v>0</v>
      </c>
      <c r="D146">
        <f>'Data Entry'!M147</f>
        <v>0</v>
      </c>
      <c r="E146">
        <f>'Data Entry'!N147</f>
        <v>0</v>
      </c>
      <c r="F146">
        <f>'Data Entry'!O147</f>
        <v>0</v>
      </c>
      <c r="G146">
        <f>'Data Entry'!P147</f>
        <v>0</v>
      </c>
      <c r="H146">
        <f>'Data Entry'!Q147</f>
        <v>0</v>
      </c>
      <c r="I146">
        <f>'Data Entry'!R147</f>
        <v>0</v>
      </c>
      <c r="J146">
        <f t="shared" si="22"/>
        <v>0</v>
      </c>
      <c r="K146">
        <f>SUMIFS('I want to cry'!C$2:C$1000,'I want to cry'!$A$2:$A$1000,$B146,'I want to cry'!$B$2:$B$1000,$C146)</f>
        <v>0</v>
      </c>
      <c r="L146">
        <f>SUMIFS('I want to cry'!D$2:D$1000,'I want to cry'!$A$2:$A$1000,$B146,'I want to cry'!$B$2:$B$1000,$C146)</f>
        <v>0</v>
      </c>
      <c r="M146">
        <f>SUMIFS('I want to cry'!E$2:E$1000,'I want to cry'!$A$2:$A$1000,$B146,'I want to cry'!$B$2:$B$1000,$C146)</f>
        <v>0</v>
      </c>
      <c r="N146">
        <f t="shared" si="23"/>
        <v>0</v>
      </c>
      <c r="O146">
        <f t="shared" si="24"/>
        <v>0</v>
      </c>
      <c r="P146">
        <f t="shared" si="25"/>
        <v>0</v>
      </c>
      <c r="Q146">
        <f>SUMIF('Pls get me a blue banner'!A$2:A$1000,D146,'Pls get me a blue banner'!L$2:L$1000)</f>
        <v>0</v>
      </c>
      <c r="R146">
        <f>SUMIF('Pls get me a blue banner'!A$2:A$1000,F146,'Pls get me a blue banner'!L$2:L$1000)</f>
        <v>0</v>
      </c>
      <c r="S146">
        <f>SUMIF('Pls get me a blue banner'!A$2:A$1000,I146,'Pls get me a blue banner'!L$2:L$1000)</f>
        <v>0</v>
      </c>
      <c r="T146">
        <f>SUMIF('I wanna go biking'!A$2:A$1000,D146,'I wanna go biking'!D$2:D$1000)</f>
        <v>0</v>
      </c>
      <c r="U146">
        <f>SUMIF('I wanna go biking'!A$2:A$1000,F146,'I wanna go biking'!D$2:D$1000)</f>
        <v>0</v>
      </c>
      <c r="V146">
        <f>SUMIF('I wanna go biking'!A$2:A$1000,H146,'I wanna go biking'!D$2:D$1000)</f>
        <v>0</v>
      </c>
      <c r="W146">
        <f t="shared" si="26"/>
        <v>0</v>
      </c>
      <c r="X146">
        <f t="shared" si="27"/>
        <v>0</v>
      </c>
      <c r="Y146">
        <f t="shared" si="28"/>
        <v>0</v>
      </c>
      <c r="Z146">
        <f t="shared" si="29"/>
        <v>0</v>
      </c>
      <c r="AA146">
        <f t="shared" si="30"/>
        <v>0</v>
      </c>
      <c r="AB146">
        <f t="shared" si="31"/>
        <v>0</v>
      </c>
      <c r="AC146" s="13">
        <f t="shared" si="32"/>
        <v>0</v>
      </c>
    </row>
    <row r="147" spans="1:29">
      <c r="A147">
        <f>'Data Entry'!A148</f>
        <v>0</v>
      </c>
      <c r="B147">
        <f>'Data Entry'!B148</f>
        <v>0</v>
      </c>
      <c r="C147">
        <f>'Data Entry'!C148</f>
        <v>0</v>
      </c>
      <c r="D147">
        <f>'Data Entry'!M148</f>
        <v>0</v>
      </c>
      <c r="E147">
        <f>'Data Entry'!N148</f>
        <v>0</v>
      </c>
      <c r="F147">
        <f>'Data Entry'!O148</f>
        <v>0</v>
      </c>
      <c r="G147">
        <f>'Data Entry'!P148</f>
        <v>0</v>
      </c>
      <c r="H147">
        <f>'Data Entry'!Q148</f>
        <v>0</v>
      </c>
      <c r="I147">
        <f>'Data Entry'!R148</f>
        <v>0</v>
      </c>
      <c r="J147">
        <f t="shared" si="22"/>
        <v>0</v>
      </c>
      <c r="K147">
        <f>SUMIFS('I want to cry'!C$2:C$1000,'I want to cry'!$A$2:$A$1000,$B147,'I want to cry'!$B$2:$B$1000,$C147)</f>
        <v>0</v>
      </c>
      <c r="L147">
        <f>SUMIFS('I want to cry'!D$2:D$1000,'I want to cry'!$A$2:$A$1000,$B147,'I want to cry'!$B$2:$B$1000,$C147)</f>
        <v>0</v>
      </c>
      <c r="M147">
        <f>SUMIFS('I want to cry'!E$2:E$1000,'I want to cry'!$A$2:$A$1000,$B147,'I want to cry'!$B$2:$B$1000,$C147)</f>
        <v>0</v>
      </c>
      <c r="N147">
        <f t="shared" si="23"/>
        <v>0</v>
      </c>
      <c r="O147">
        <f t="shared" si="24"/>
        <v>0</v>
      </c>
      <c r="P147">
        <f t="shared" si="25"/>
        <v>0</v>
      </c>
      <c r="Q147">
        <f>SUMIF('Pls get me a blue banner'!A$2:A$1000,D147,'Pls get me a blue banner'!L$2:L$1000)</f>
        <v>0</v>
      </c>
      <c r="R147">
        <f>SUMIF('Pls get me a blue banner'!A$2:A$1000,F147,'Pls get me a blue banner'!L$2:L$1000)</f>
        <v>0</v>
      </c>
      <c r="S147">
        <f>SUMIF('Pls get me a blue banner'!A$2:A$1000,I147,'Pls get me a blue banner'!L$2:L$1000)</f>
        <v>0</v>
      </c>
      <c r="T147">
        <f>SUMIF('I wanna go biking'!A$2:A$1000,D147,'I wanna go biking'!D$2:D$1000)</f>
        <v>0</v>
      </c>
      <c r="U147">
        <f>SUMIF('I wanna go biking'!A$2:A$1000,F147,'I wanna go biking'!D$2:D$1000)</f>
        <v>0</v>
      </c>
      <c r="V147">
        <f>SUMIF('I wanna go biking'!A$2:A$1000,H147,'I wanna go biking'!D$2:D$1000)</f>
        <v>0</v>
      </c>
      <c r="W147">
        <f t="shared" si="26"/>
        <v>0</v>
      </c>
      <c r="X147">
        <f t="shared" si="27"/>
        <v>0</v>
      </c>
      <c r="Y147">
        <f t="shared" si="28"/>
        <v>0</v>
      </c>
      <c r="Z147">
        <f t="shared" si="29"/>
        <v>0</v>
      </c>
      <c r="AA147">
        <f t="shared" si="30"/>
        <v>0</v>
      </c>
      <c r="AB147">
        <f t="shared" si="31"/>
        <v>0</v>
      </c>
      <c r="AC147" s="13">
        <f t="shared" si="32"/>
        <v>0</v>
      </c>
    </row>
    <row r="148" spans="1:29">
      <c r="A148">
        <f>'Data Entry'!A149</f>
        <v>0</v>
      </c>
      <c r="B148">
        <f>'Data Entry'!B149</f>
        <v>0</v>
      </c>
      <c r="C148">
        <f>'Data Entry'!C149</f>
        <v>0</v>
      </c>
      <c r="D148">
        <f>'Data Entry'!M149</f>
        <v>0</v>
      </c>
      <c r="E148">
        <f>'Data Entry'!N149</f>
        <v>0</v>
      </c>
      <c r="F148">
        <f>'Data Entry'!O149</f>
        <v>0</v>
      </c>
      <c r="G148">
        <f>'Data Entry'!P149</f>
        <v>0</v>
      </c>
      <c r="H148">
        <f>'Data Entry'!Q149</f>
        <v>0</v>
      </c>
      <c r="I148">
        <f>'Data Entry'!R149</f>
        <v>0</v>
      </c>
      <c r="J148">
        <f t="shared" si="22"/>
        <v>0</v>
      </c>
      <c r="K148">
        <f>SUMIFS('I want to cry'!C$2:C$1000,'I want to cry'!$A$2:$A$1000,$B148,'I want to cry'!$B$2:$B$1000,$C148)</f>
        <v>0</v>
      </c>
      <c r="L148">
        <f>SUMIFS('I want to cry'!D$2:D$1000,'I want to cry'!$A$2:$A$1000,$B148,'I want to cry'!$B$2:$B$1000,$C148)</f>
        <v>0</v>
      </c>
      <c r="M148">
        <f>SUMIFS('I want to cry'!E$2:E$1000,'I want to cry'!$A$2:$A$1000,$B148,'I want to cry'!$B$2:$B$1000,$C148)</f>
        <v>0</v>
      </c>
      <c r="N148">
        <f t="shared" si="23"/>
        <v>0</v>
      </c>
      <c r="O148">
        <f t="shared" si="24"/>
        <v>0</v>
      </c>
      <c r="P148">
        <f t="shared" si="25"/>
        <v>0</v>
      </c>
      <c r="Q148">
        <f>SUMIF('Pls get me a blue banner'!A$2:A$1000,D148,'Pls get me a blue banner'!L$2:L$1000)</f>
        <v>0</v>
      </c>
      <c r="R148">
        <f>SUMIF('Pls get me a blue banner'!A$2:A$1000,F148,'Pls get me a blue banner'!L$2:L$1000)</f>
        <v>0</v>
      </c>
      <c r="S148">
        <f>SUMIF('Pls get me a blue banner'!A$2:A$1000,I148,'Pls get me a blue banner'!L$2:L$1000)</f>
        <v>0</v>
      </c>
      <c r="T148">
        <f>SUMIF('I wanna go biking'!A$2:A$1000,D148,'I wanna go biking'!D$2:D$1000)</f>
        <v>0</v>
      </c>
      <c r="U148">
        <f>SUMIF('I wanna go biking'!A$2:A$1000,F148,'I wanna go biking'!D$2:D$1000)</f>
        <v>0</v>
      </c>
      <c r="V148">
        <f>SUMIF('I wanna go biking'!A$2:A$1000,H148,'I wanna go biking'!D$2:D$1000)</f>
        <v>0</v>
      </c>
      <c r="W148">
        <f t="shared" si="26"/>
        <v>0</v>
      </c>
      <c r="X148">
        <f t="shared" si="27"/>
        <v>0</v>
      </c>
      <c r="Y148">
        <f t="shared" si="28"/>
        <v>0</v>
      </c>
      <c r="Z148">
        <f t="shared" si="29"/>
        <v>0</v>
      </c>
      <c r="AA148">
        <f t="shared" si="30"/>
        <v>0</v>
      </c>
      <c r="AB148">
        <f t="shared" si="31"/>
        <v>0</v>
      </c>
      <c r="AC148" s="13">
        <f t="shared" si="32"/>
        <v>0</v>
      </c>
    </row>
    <row r="149" spans="1:29">
      <c r="A149">
        <f>'Data Entry'!A150</f>
        <v>0</v>
      </c>
      <c r="B149">
        <f>'Data Entry'!B150</f>
        <v>0</v>
      </c>
      <c r="C149">
        <f>'Data Entry'!C150</f>
        <v>0</v>
      </c>
      <c r="D149">
        <f>'Data Entry'!M150</f>
        <v>0</v>
      </c>
      <c r="E149">
        <f>'Data Entry'!N150</f>
        <v>0</v>
      </c>
      <c r="F149">
        <f>'Data Entry'!O150</f>
        <v>0</v>
      </c>
      <c r="G149">
        <f>'Data Entry'!P150</f>
        <v>0</v>
      </c>
      <c r="H149">
        <f>'Data Entry'!Q150</f>
        <v>0</v>
      </c>
      <c r="I149">
        <f>'Data Entry'!R150</f>
        <v>0</v>
      </c>
      <c r="J149">
        <f t="shared" si="22"/>
        <v>0</v>
      </c>
      <c r="K149">
        <f>SUMIFS('I want to cry'!C$2:C$1000,'I want to cry'!$A$2:$A$1000,$B149,'I want to cry'!$B$2:$B$1000,$C149)</f>
        <v>0</v>
      </c>
      <c r="L149">
        <f>SUMIFS('I want to cry'!D$2:D$1000,'I want to cry'!$A$2:$A$1000,$B149,'I want to cry'!$B$2:$B$1000,$C149)</f>
        <v>0</v>
      </c>
      <c r="M149">
        <f>SUMIFS('I want to cry'!E$2:E$1000,'I want to cry'!$A$2:$A$1000,$B149,'I want to cry'!$B$2:$B$1000,$C149)</f>
        <v>0</v>
      </c>
      <c r="N149">
        <f t="shared" si="23"/>
        <v>0</v>
      </c>
      <c r="O149">
        <f t="shared" si="24"/>
        <v>0</v>
      </c>
      <c r="P149">
        <f t="shared" si="25"/>
        <v>0</v>
      </c>
      <c r="Q149">
        <f>SUMIF('Pls get me a blue banner'!A$2:A$1000,D149,'Pls get me a blue banner'!L$2:L$1000)</f>
        <v>0</v>
      </c>
      <c r="R149">
        <f>SUMIF('Pls get me a blue banner'!A$2:A$1000,F149,'Pls get me a blue banner'!L$2:L$1000)</f>
        <v>0</v>
      </c>
      <c r="S149">
        <f>SUMIF('Pls get me a blue banner'!A$2:A$1000,I149,'Pls get me a blue banner'!L$2:L$1000)</f>
        <v>0</v>
      </c>
      <c r="T149">
        <f>SUMIF('I wanna go biking'!A$2:A$1000,D149,'I wanna go biking'!D$2:D$1000)</f>
        <v>0</v>
      </c>
      <c r="U149">
        <f>SUMIF('I wanna go biking'!A$2:A$1000,F149,'I wanna go biking'!D$2:D$1000)</f>
        <v>0</v>
      </c>
      <c r="V149">
        <f>SUMIF('I wanna go biking'!A$2:A$1000,H149,'I wanna go biking'!D$2:D$1000)</f>
        <v>0</v>
      </c>
      <c r="W149">
        <f t="shared" si="26"/>
        <v>0</v>
      </c>
      <c r="X149">
        <f t="shared" si="27"/>
        <v>0</v>
      </c>
      <c r="Y149">
        <f t="shared" si="28"/>
        <v>0</v>
      </c>
      <c r="Z149">
        <f t="shared" si="29"/>
        <v>0</v>
      </c>
      <c r="AA149">
        <f t="shared" si="30"/>
        <v>0</v>
      </c>
      <c r="AB149">
        <f t="shared" si="31"/>
        <v>0</v>
      </c>
      <c r="AC149" s="13">
        <f t="shared" si="32"/>
        <v>0</v>
      </c>
    </row>
    <row r="150" spans="1:29">
      <c r="A150">
        <f>'Data Entry'!A151</f>
        <v>0</v>
      </c>
      <c r="B150">
        <f>'Data Entry'!B151</f>
        <v>0</v>
      </c>
      <c r="C150">
        <f>'Data Entry'!C151</f>
        <v>0</v>
      </c>
      <c r="D150">
        <f>'Data Entry'!M151</f>
        <v>0</v>
      </c>
      <c r="E150">
        <f>'Data Entry'!N151</f>
        <v>0</v>
      </c>
      <c r="F150">
        <f>'Data Entry'!O151</f>
        <v>0</v>
      </c>
      <c r="G150">
        <f>'Data Entry'!P151</f>
        <v>0</v>
      </c>
      <c r="H150">
        <f>'Data Entry'!Q151</f>
        <v>0</v>
      </c>
      <c r="I150">
        <f>'Data Entry'!R151</f>
        <v>0</v>
      </c>
      <c r="J150">
        <f t="shared" si="22"/>
        <v>0</v>
      </c>
      <c r="K150">
        <f>SUMIFS('I want to cry'!C$2:C$1000,'I want to cry'!$A$2:$A$1000,$B150,'I want to cry'!$B$2:$B$1000,$C150)</f>
        <v>0</v>
      </c>
      <c r="L150">
        <f>SUMIFS('I want to cry'!D$2:D$1000,'I want to cry'!$A$2:$A$1000,$B150,'I want to cry'!$B$2:$B$1000,$C150)</f>
        <v>0</v>
      </c>
      <c r="M150">
        <f>SUMIFS('I want to cry'!E$2:E$1000,'I want to cry'!$A$2:$A$1000,$B150,'I want to cry'!$B$2:$B$1000,$C150)</f>
        <v>0</v>
      </c>
      <c r="N150">
        <f t="shared" si="23"/>
        <v>0</v>
      </c>
      <c r="O150">
        <f t="shared" si="24"/>
        <v>0</v>
      </c>
      <c r="P150">
        <f t="shared" si="25"/>
        <v>0</v>
      </c>
      <c r="Q150">
        <f>SUMIF('Pls get me a blue banner'!A$2:A$1000,D150,'Pls get me a blue banner'!L$2:L$1000)</f>
        <v>0</v>
      </c>
      <c r="R150">
        <f>SUMIF('Pls get me a blue banner'!A$2:A$1000,F150,'Pls get me a blue banner'!L$2:L$1000)</f>
        <v>0</v>
      </c>
      <c r="S150">
        <f>SUMIF('Pls get me a blue banner'!A$2:A$1000,I150,'Pls get me a blue banner'!L$2:L$1000)</f>
        <v>0</v>
      </c>
      <c r="T150">
        <f>SUMIF('I wanna go biking'!A$2:A$1000,D150,'I wanna go biking'!D$2:D$1000)</f>
        <v>0</v>
      </c>
      <c r="U150">
        <f>SUMIF('I wanna go biking'!A$2:A$1000,F150,'I wanna go biking'!D$2:D$1000)</f>
        <v>0</v>
      </c>
      <c r="V150">
        <f>SUMIF('I wanna go biking'!A$2:A$1000,H150,'I wanna go biking'!D$2:D$1000)</f>
        <v>0</v>
      </c>
      <c r="W150">
        <f t="shared" si="26"/>
        <v>0</v>
      </c>
      <c r="X150">
        <f t="shared" si="27"/>
        <v>0</v>
      </c>
      <c r="Y150">
        <f t="shared" si="28"/>
        <v>0</v>
      </c>
      <c r="Z150">
        <f t="shared" si="29"/>
        <v>0</v>
      </c>
      <c r="AA150">
        <f t="shared" si="30"/>
        <v>0</v>
      </c>
      <c r="AB150">
        <f t="shared" si="31"/>
        <v>0</v>
      </c>
      <c r="AC150" s="13">
        <f t="shared" si="32"/>
        <v>0</v>
      </c>
    </row>
    <row r="151" spans="1:29">
      <c r="A151">
        <f>'Data Entry'!A152</f>
        <v>0</v>
      </c>
      <c r="B151">
        <f>'Data Entry'!B152</f>
        <v>0</v>
      </c>
      <c r="C151">
        <f>'Data Entry'!C152</f>
        <v>0</v>
      </c>
      <c r="D151">
        <f>'Data Entry'!M152</f>
        <v>0</v>
      </c>
      <c r="E151">
        <f>'Data Entry'!N152</f>
        <v>0</v>
      </c>
      <c r="F151">
        <f>'Data Entry'!O152</f>
        <v>0</v>
      </c>
      <c r="G151">
        <f>'Data Entry'!P152</f>
        <v>0</v>
      </c>
      <c r="H151">
        <f>'Data Entry'!Q152</f>
        <v>0</v>
      </c>
      <c r="I151">
        <f>'Data Entry'!R152</f>
        <v>0</v>
      </c>
      <c r="J151">
        <f t="shared" si="22"/>
        <v>0</v>
      </c>
      <c r="K151">
        <f>SUMIFS('I want to cry'!C$2:C$1000,'I want to cry'!$A$2:$A$1000,$B151,'I want to cry'!$B$2:$B$1000,$C151)</f>
        <v>0</v>
      </c>
      <c r="L151">
        <f>SUMIFS('I want to cry'!D$2:D$1000,'I want to cry'!$A$2:$A$1000,$B151,'I want to cry'!$B$2:$B$1000,$C151)</f>
        <v>0</v>
      </c>
      <c r="M151">
        <f>SUMIFS('I want to cry'!E$2:E$1000,'I want to cry'!$A$2:$A$1000,$B151,'I want to cry'!$B$2:$B$1000,$C151)</f>
        <v>0</v>
      </c>
      <c r="N151">
        <f t="shared" si="23"/>
        <v>0</v>
      </c>
      <c r="O151">
        <f t="shared" si="24"/>
        <v>0</v>
      </c>
      <c r="P151">
        <f t="shared" si="25"/>
        <v>0</v>
      </c>
      <c r="Q151">
        <f>SUMIF('Pls get me a blue banner'!A$2:A$1000,D151,'Pls get me a blue banner'!L$2:L$1000)</f>
        <v>0</v>
      </c>
      <c r="R151">
        <f>SUMIF('Pls get me a blue banner'!A$2:A$1000,F151,'Pls get me a blue banner'!L$2:L$1000)</f>
        <v>0</v>
      </c>
      <c r="S151">
        <f>SUMIF('Pls get me a blue banner'!A$2:A$1000,I151,'Pls get me a blue banner'!L$2:L$1000)</f>
        <v>0</v>
      </c>
      <c r="T151">
        <f>SUMIF('I wanna go biking'!A$2:A$1000,D151,'I wanna go biking'!D$2:D$1000)</f>
        <v>0</v>
      </c>
      <c r="U151">
        <f>SUMIF('I wanna go biking'!A$2:A$1000,F151,'I wanna go biking'!D$2:D$1000)</f>
        <v>0</v>
      </c>
      <c r="V151">
        <f>SUMIF('I wanna go biking'!A$2:A$1000,H151,'I wanna go biking'!D$2:D$1000)</f>
        <v>0</v>
      </c>
      <c r="W151">
        <f t="shared" si="26"/>
        <v>0</v>
      </c>
      <c r="X151">
        <f t="shared" si="27"/>
        <v>0</v>
      </c>
      <c r="Y151">
        <f t="shared" si="28"/>
        <v>0</v>
      </c>
      <c r="Z151">
        <f t="shared" si="29"/>
        <v>0</v>
      </c>
      <c r="AA151">
        <f t="shared" si="30"/>
        <v>0</v>
      </c>
      <c r="AB151">
        <f t="shared" si="31"/>
        <v>0</v>
      </c>
      <c r="AC151" s="13">
        <f t="shared" si="32"/>
        <v>0</v>
      </c>
    </row>
    <row r="152" spans="1:29">
      <c r="A152">
        <f>'Data Entry'!A153</f>
        <v>0</v>
      </c>
      <c r="B152">
        <f>'Data Entry'!B153</f>
        <v>0</v>
      </c>
      <c r="C152">
        <f>'Data Entry'!C153</f>
        <v>0</v>
      </c>
      <c r="D152">
        <f>'Data Entry'!M153</f>
        <v>0</v>
      </c>
      <c r="E152">
        <f>'Data Entry'!N153</f>
        <v>0</v>
      </c>
      <c r="F152">
        <f>'Data Entry'!O153</f>
        <v>0</v>
      </c>
      <c r="G152">
        <f>'Data Entry'!P153</f>
        <v>0</v>
      </c>
      <c r="H152">
        <f>'Data Entry'!Q153</f>
        <v>0</v>
      </c>
      <c r="I152">
        <f>'Data Entry'!R153</f>
        <v>0</v>
      </c>
      <c r="J152">
        <f t="shared" si="22"/>
        <v>0</v>
      </c>
      <c r="K152">
        <f>SUMIFS('I want to cry'!C$2:C$1000,'I want to cry'!$A$2:$A$1000,$B152,'I want to cry'!$B$2:$B$1000,$C152)</f>
        <v>0</v>
      </c>
      <c r="L152">
        <f>SUMIFS('I want to cry'!D$2:D$1000,'I want to cry'!$A$2:$A$1000,$B152,'I want to cry'!$B$2:$B$1000,$C152)</f>
        <v>0</v>
      </c>
      <c r="M152">
        <f>SUMIFS('I want to cry'!E$2:E$1000,'I want to cry'!$A$2:$A$1000,$B152,'I want to cry'!$B$2:$B$1000,$C152)</f>
        <v>0</v>
      </c>
      <c r="N152">
        <f t="shared" si="23"/>
        <v>0</v>
      </c>
      <c r="O152">
        <f t="shared" si="24"/>
        <v>0</v>
      </c>
      <c r="P152">
        <f t="shared" si="25"/>
        <v>0</v>
      </c>
      <c r="Q152">
        <f>SUMIF('Pls get me a blue banner'!A$2:A$1000,D152,'Pls get me a blue banner'!L$2:L$1000)</f>
        <v>0</v>
      </c>
      <c r="R152">
        <f>SUMIF('Pls get me a blue banner'!A$2:A$1000,F152,'Pls get me a blue banner'!L$2:L$1000)</f>
        <v>0</v>
      </c>
      <c r="S152">
        <f>SUMIF('Pls get me a blue banner'!A$2:A$1000,I152,'Pls get me a blue banner'!L$2:L$1000)</f>
        <v>0</v>
      </c>
      <c r="T152">
        <f>SUMIF('I wanna go biking'!A$2:A$1000,D152,'I wanna go biking'!D$2:D$1000)</f>
        <v>0</v>
      </c>
      <c r="U152">
        <f>SUMIF('I wanna go biking'!A$2:A$1000,F152,'I wanna go biking'!D$2:D$1000)</f>
        <v>0</v>
      </c>
      <c r="V152">
        <f>SUMIF('I wanna go biking'!A$2:A$1000,H152,'I wanna go biking'!D$2:D$1000)</f>
        <v>0</v>
      </c>
      <c r="W152">
        <f t="shared" si="26"/>
        <v>0</v>
      </c>
      <c r="X152">
        <f t="shared" si="27"/>
        <v>0</v>
      </c>
      <c r="Y152">
        <f t="shared" si="28"/>
        <v>0</v>
      </c>
      <c r="Z152">
        <f t="shared" si="29"/>
        <v>0</v>
      </c>
      <c r="AA152">
        <f t="shared" si="30"/>
        <v>0</v>
      </c>
      <c r="AB152">
        <f t="shared" si="31"/>
        <v>0</v>
      </c>
      <c r="AC152" s="13">
        <f t="shared" si="32"/>
        <v>0</v>
      </c>
    </row>
    <row r="153" spans="1:29">
      <c r="A153">
        <f>'Data Entry'!A154</f>
        <v>0</v>
      </c>
      <c r="B153">
        <f>'Data Entry'!B154</f>
        <v>0</v>
      </c>
      <c r="C153">
        <f>'Data Entry'!C154</f>
        <v>0</v>
      </c>
      <c r="D153">
        <f>'Data Entry'!M154</f>
        <v>0</v>
      </c>
      <c r="E153">
        <f>'Data Entry'!N154</f>
        <v>0</v>
      </c>
      <c r="F153">
        <f>'Data Entry'!O154</f>
        <v>0</v>
      </c>
      <c r="G153">
        <f>'Data Entry'!P154</f>
        <v>0</v>
      </c>
      <c r="H153">
        <f>'Data Entry'!Q154</f>
        <v>0</v>
      </c>
      <c r="I153">
        <f>'Data Entry'!R154</f>
        <v>0</v>
      </c>
      <c r="J153">
        <f t="shared" si="22"/>
        <v>0</v>
      </c>
      <c r="K153">
        <f>SUMIFS('I want to cry'!C$2:C$1000,'I want to cry'!$A$2:$A$1000,$B153,'I want to cry'!$B$2:$B$1000,$C153)</f>
        <v>0</v>
      </c>
      <c r="L153">
        <f>SUMIFS('I want to cry'!D$2:D$1000,'I want to cry'!$A$2:$A$1000,$B153,'I want to cry'!$B$2:$B$1000,$C153)</f>
        <v>0</v>
      </c>
      <c r="M153">
        <f>SUMIFS('I want to cry'!E$2:E$1000,'I want to cry'!$A$2:$A$1000,$B153,'I want to cry'!$B$2:$B$1000,$C153)</f>
        <v>0</v>
      </c>
      <c r="N153">
        <f t="shared" si="23"/>
        <v>0</v>
      </c>
      <c r="O153">
        <f t="shared" si="24"/>
        <v>0</v>
      </c>
      <c r="P153">
        <f t="shared" si="25"/>
        <v>0</v>
      </c>
      <c r="Q153">
        <f>SUMIF('Pls get me a blue banner'!A$2:A$1000,D153,'Pls get me a blue banner'!L$2:L$1000)</f>
        <v>0</v>
      </c>
      <c r="R153">
        <f>SUMIF('Pls get me a blue banner'!A$2:A$1000,F153,'Pls get me a blue banner'!L$2:L$1000)</f>
        <v>0</v>
      </c>
      <c r="S153">
        <f>SUMIF('Pls get me a blue banner'!A$2:A$1000,I153,'Pls get me a blue banner'!L$2:L$1000)</f>
        <v>0</v>
      </c>
      <c r="T153">
        <f>SUMIF('I wanna go biking'!A$2:A$1000,D153,'I wanna go biking'!D$2:D$1000)</f>
        <v>0</v>
      </c>
      <c r="U153">
        <f>SUMIF('I wanna go biking'!A$2:A$1000,F153,'I wanna go biking'!D$2:D$1000)</f>
        <v>0</v>
      </c>
      <c r="V153">
        <f>SUMIF('I wanna go biking'!A$2:A$1000,H153,'I wanna go biking'!D$2:D$1000)</f>
        <v>0</v>
      </c>
      <c r="W153">
        <f t="shared" si="26"/>
        <v>0</v>
      </c>
      <c r="X153">
        <f t="shared" si="27"/>
        <v>0</v>
      </c>
      <c r="Y153">
        <f t="shared" si="28"/>
        <v>0</v>
      </c>
      <c r="Z153">
        <f t="shared" si="29"/>
        <v>0</v>
      </c>
      <c r="AA153">
        <f t="shared" si="30"/>
        <v>0</v>
      </c>
      <c r="AB153">
        <f t="shared" si="31"/>
        <v>0</v>
      </c>
      <c r="AC153" s="13">
        <f t="shared" si="32"/>
        <v>0</v>
      </c>
    </row>
    <row r="154" spans="1:29">
      <c r="A154">
        <f>'Data Entry'!A155</f>
        <v>0</v>
      </c>
      <c r="B154">
        <f>'Data Entry'!B155</f>
        <v>0</v>
      </c>
      <c r="C154">
        <f>'Data Entry'!C155</f>
        <v>0</v>
      </c>
      <c r="D154">
        <f>'Data Entry'!M155</f>
        <v>0</v>
      </c>
      <c r="E154">
        <f>'Data Entry'!N155</f>
        <v>0</v>
      </c>
      <c r="F154">
        <f>'Data Entry'!O155</f>
        <v>0</v>
      </c>
      <c r="G154">
        <f>'Data Entry'!P155</f>
        <v>0</v>
      </c>
      <c r="H154">
        <f>'Data Entry'!Q155</f>
        <v>0</v>
      </c>
      <c r="I154">
        <f>'Data Entry'!R155</f>
        <v>0</v>
      </c>
      <c r="J154">
        <f t="shared" si="22"/>
        <v>0</v>
      </c>
      <c r="K154">
        <f>SUMIFS('I want to cry'!C$2:C$1000,'I want to cry'!$A$2:$A$1000,$B154,'I want to cry'!$B$2:$B$1000,$C154)</f>
        <v>0</v>
      </c>
      <c r="L154">
        <f>SUMIFS('I want to cry'!D$2:D$1000,'I want to cry'!$A$2:$A$1000,$B154,'I want to cry'!$B$2:$B$1000,$C154)</f>
        <v>0</v>
      </c>
      <c r="M154">
        <f>SUMIFS('I want to cry'!E$2:E$1000,'I want to cry'!$A$2:$A$1000,$B154,'I want to cry'!$B$2:$B$1000,$C154)</f>
        <v>0</v>
      </c>
      <c r="N154">
        <f t="shared" si="23"/>
        <v>0</v>
      </c>
      <c r="O154">
        <f t="shared" si="24"/>
        <v>0</v>
      </c>
      <c r="P154">
        <f t="shared" si="25"/>
        <v>0</v>
      </c>
      <c r="Q154">
        <f>SUMIF('Pls get me a blue banner'!A$2:A$1000,D154,'Pls get me a blue banner'!L$2:L$1000)</f>
        <v>0</v>
      </c>
      <c r="R154">
        <f>SUMIF('Pls get me a blue banner'!A$2:A$1000,F154,'Pls get me a blue banner'!L$2:L$1000)</f>
        <v>0</v>
      </c>
      <c r="S154">
        <f>SUMIF('Pls get me a blue banner'!A$2:A$1000,I154,'Pls get me a blue banner'!L$2:L$1000)</f>
        <v>0</v>
      </c>
      <c r="T154">
        <f>SUMIF('I wanna go biking'!A$2:A$1000,D154,'I wanna go biking'!D$2:D$1000)</f>
        <v>0</v>
      </c>
      <c r="U154">
        <f>SUMIF('I wanna go biking'!A$2:A$1000,F154,'I wanna go biking'!D$2:D$1000)</f>
        <v>0</v>
      </c>
      <c r="V154">
        <f>SUMIF('I wanna go biking'!A$2:A$1000,H154,'I wanna go biking'!D$2:D$1000)</f>
        <v>0</v>
      </c>
      <c r="W154">
        <f t="shared" si="26"/>
        <v>0</v>
      </c>
      <c r="X154">
        <f t="shared" si="27"/>
        <v>0</v>
      </c>
      <c r="Y154">
        <f t="shared" si="28"/>
        <v>0</v>
      </c>
      <c r="Z154">
        <f t="shared" si="29"/>
        <v>0</v>
      </c>
      <c r="AA154">
        <f t="shared" si="30"/>
        <v>0</v>
      </c>
      <c r="AB154">
        <f t="shared" si="31"/>
        <v>0</v>
      </c>
      <c r="AC154" s="13">
        <f t="shared" si="32"/>
        <v>0</v>
      </c>
    </row>
    <row r="155" spans="1:29">
      <c r="A155">
        <f>'Data Entry'!A156</f>
        <v>0</v>
      </c>
      <c r="B155">
        <f>'Data Entry'!B156</f>
        <v>0</v>
      </c>
      <c r="C155">
        <f>'Data Entry'!C156</f>
        <v>0</v>
      </c>
      <c r="D155">
        <f>'Data Entry'!M156</f>
        <v>0</v>
      </c>
      <c r="E155">
        <f>'Data Entry'!N156</f>
        <v>0</v>
      </c>
      <c r="F155">
        <f>'Data Entry'!O156</f>
        <v>0</v>
      </c>
      <c r="G155">
        <f>'Data Entry'!P156</f>
        <v>0</v>
      </c>
      <c r="H155">
        <f>'Data Entry'!Q156</f>
        <v>0</v>
      </c>
      <c r="I155">
        <f>'Data Entry'!R156</f>
        <v>0</v>
      </c>
      <c r="J155">
        <f t="shared" si="22"/>
        <v>0</v>
      </c>
      <c r="K155">
        <f>SUMIFS('I want to cry'!C$2:C$1000,'I want to cry'!$A$2:$A$1000,$B155,'I want to cry'!$B$2:$B$1000,$C155)</f>
        <v>0</v>
      </c>
      <c r="L155">
        <f>SUMIFS('I want to cry'!D$2:D$1000,'I want to cry'!$A$2:$A$1000,$B155,'I want to cry'!$B$2:$B$1000,$C155)</f>
        <v>0</v>
      </c>
      <c r="M155">
        <f>SUMIFS('I want to cry'!E$2:E$1000,'I want to cry'!$A$2:$A$1000,$B155,'I want to cry'!$B$2:$B$1000,$C155)</f>
        <v>0</v>
      </c>
      <c r="N155">
        <f t="shared" si="23"/>
        <v>0</v>
      </c>
      <c r="O155">
        <f t="shared" si="24"/>
        <v>0</v>
      </c>
      <c r="P155">
        <f t="shared" si="25"/>
        <v>0</v>
      </c>
      <c r="Q155">
        <f>SUMIF('Pls get me a blue banner'!A$2:A$1000,D155,'Pls get me a blue banner'!L$2:L$1000)</f>
        <v>0</v>
      </c>
      <c r="R155">
        <f>SUMIF('Pls get me a blue banner'!A$2:A$1000,F155,'Pls get me a blue banner'!L$2:L$1000)</f>
        <v>0</v>
      </c>
      <c r="S155">
        <f>SUMIF('Pls get me a blue banner'!A$2:A$1000,I155,'Pls get me a blue banner'!L$2:L$1000)</f>
        <v>0</v>
      </c>
      <c r="T155">
        <f>SUMIF('I wanna go biking'!A$2:A$1000,D155,'I wanna go biking'!D$2:D$1000)</f>
        <v>0</v>
      </c>
      <c r="U155">
        <f>SUMIF('I wanna go biking'!A$2:A$1000,F155,'I wanna go biking'!D$2:D$1000)</f>
        <v>0</v>
      </c>
      <c r="V155">
        <f>SUMIF('I wanna go biking'!A$2:A$1000,H155,'I wanna go biking'!D$2:D$1000)</f>
        <v>0</v>
      </c>
      <c r="W155">
        <f t="shared" si="26"/>
        <v>0</v>
      </c>
      <c r="X155">
        <f t="shared" si="27"/>
        <v>0</v>
      </c>
      <c r="Y155">
        <f t="shared" si="28"/>
        <v>0</v>
      </c>
      <c r="Z155">
        <f t="shared" si="29"/>
        <v>0</v>
      </c>
      <c r="AA155">
        <f t="shared" si="30"/>
        <v>0</v>
      </c>
      <c r="AB155">
        <f t="shared" si="31"/>
        <v>0</v>
      </c>
      <c r="AC155" s="13">
        <f t="shared" si="32"/>
        <v>0</v>
      </c>
    </row>
    <row r="156" spans="1:29">
      <c r="A156">
        <f>'Data Entry'!A157</f>
        <v>0</v>
      </c>
      <c r="B156">
        <f>'Data Entry'!B157</f>
        <v>0</v>
      </c>
      <c r="C156">
        <f>'Data Entry'!C157</f>
        <v>0</v>
      </c>
      <c r="D156">
        <f>'Data Entry'!M157</f>
        <v>0</v>
      </c>
      <c r="E156">
        <f>'Data Entry'!N157</f>
        <v>0</v>
      </c>
      <c r="F156">
        <f>'Data Entry'!O157</f>
        <v>0</v>
      </c>
      <c r="G156">
        <f>'Data Entry'!P157</f>
        <v>0</v>
      </c>
      <c r="H156">
        <f>'Data Entry'!Q157</f>
        <v>0</v>
      </c>
      <c r="I156">
        <f>'Data Entry'!R157</f>
        <v>0</v>
      </c>
      <c r="J156">
        <f t="shared" si="22"/>
        <v>0</v>
      </c>
      <c r="K156">
        <f>SUMIFS('I want to cry'!C$2:C$1000,'I want to cry'!$A$2:$A$1000,$B156,'I want to cry'!$B$2:$B$1000,$C156)</f>
        <v>0</v>
      </c>
      <c r="L156">
        <f>SUMIFS('I want to cry'!D$2:D$1000,'I want to cry'!$A$2:$A$1000,$B156,'I want to cry'!$B$2:$B$1000,$C156)</f>
        <v>0</v>
      </c>
      <c r="M156">
        <f>SUMIFS('I want to cry'!E$2:E$1000,'I want to cry'!$A$2:$A$1000,$B156,'I want to cry'!$B$2:$B$1000,$C156)</f>
        <v>0</v>
      </c>
      <c r="N156">
        <f t="shared" si="23"/>
        <v>0</v>
      </c>
      <c r="O156">
        <f t="shared" si="24"/>
        <v>0</v>
      </c>
      <c r="P156">
        <f t="shared" si="25"/>
        <v>0</v>
      </c>
      <c r="Q156">
        <f>SUMIF('Pls get me a blue banner'!A$2:A$1000,D156,'Pls get me a blue banner'!L$2:L$1000)</f>
        <v>0</v>
      </c>
      <c r="R156">
        <f>SUMIF('Pls get me a blue banner'!A$2:A$1000,F156,'Pls get me a blue banner'!L$2:L$1000)</f>
        <v>0</v>
      </c>
      <c r="S156">
        <f>SUMIF('Pls get me a blue banner'!A$2:A$1000,I156,'Pls get me a blue banner'!L$2:L$1000)</f>
        <v>0</v>
      </c>
      <c r="T156">
        <f>SUMIF('I wanna go biking'!A$2:A$1000,D156,'I wanna go biking'!D$2:D$1000)</f>
        <v>0</v>
      </c>
      <c r="U156">
        <f>SUMIF('I wanna go biking'!A$2:A$1000,F156,'I wanna go biking'!D$2:D$1000)</f>
        <v>0</v>
      </c>
      <c r="V156">
        <f>SUMIF('I wanna go biking'!A$2:A$1000,H156,'I wanna go biking'!D$2:D$1000)</f>
        <v>0</v>
      </c>
      <c r="W156">
        <f t="shared" si="26"/>
        <v>0</v>
      </c>
      <c r="X156">
        <f t="shared" si="27"/>
        <v>0</v>
      </c>
      <c r="Y156">
        <f t="shared" si="28"/>
        <v>0</v>
      </c>
      <c r="Z156">
        <f t="shared" si="29"/>
        <v>0</v>
      </c>
      <c r="AA156">
        <f t="shared" si="30"/>
        <v>0</v>
      </c>
      <c r="AB156">
        <f t="shared" si="31"/>
        <v>0</v>
      </c>
      <c r="AC156" s="13">
        <f t="shared" si="32"/>
        <v>0</v>
      </c>
    </row>
    <row r="157" spans="1:29">
      <c r="A157">
        <f>'Data Entry'!A158</f>
        <v>0</v>
      </c>
      <c r="B157">
        <f>'Data Entry'!B158</f>
        <v>0</v>
      </c>
      <c r="C157">
        <f>'Data Entry'!C158</f>
        <v>0</v>
      </c>
      <c r="D157">
        <f>'Data Entry'!M158</f>
        <v>0</v>
      </c>
      <c r="E157">
        <f>'Data Entry'!N158</f>
        <v>0</v>
      </c>
      <c r="F157">
        <f>'Data Entry'!O158</f>
        <v>0</v>
      </c>
      <c r="G157">
        <f>'Data Entry'!P158</f>
        <v>0</v>
      </c>
      <c r="H157">
        <f>'Data Entry'!Q158</f>
        <v>0</v>
      </c>
      <c r="I157">
        <f>'Data Entry'!R158</f>
        <v>0</v>
      </c>
      <c r="J157">
        <f t="shared" si="22"/>
        <v>0</v>
      </c>
      <c r="K157">
        <f>SUMIFS('I want to cry'!C$2:C$1000,'I want to cry'!$A$2:$A$1000,$B157,'I want to cry'!$B$2:$B$1000,$C157)</f>
        <v>0</v>
      </c>
      <c r="L157">
        <f>SUMIFS('I want to cry'!D$2:D$1000,'I want to cry'!$A$2:$A$1000,$B157,'I want to cry'!$B$2:$B$1000,$C157)</f>
        <v>0</v>
      </c>
      <c r="M157">
        <f>SUMIFS('I want to cry'!E$2:E$1000,'I want to cry'!$A$2:$A$1000,$B157,'I want to cry'!$B$2:$B$1000,$C157)</f>
        <v>0</v>
      </c>
      <c r="N157">
        <f t="shared" si="23"/>
        <v>0</v>
      </c>
      <c r="O157">
        <f t="shared" si="24"/>
        <v>0</v>
      </c>
      <c r="P157">
        <f t="shared" si="25"/>
        <v>0</v>
      </c>
      <c r="Q157">
        <f>SUMIF('Pls get me a blue banner'!A$2:A$1000,D157,'Pls get me a blue banner'!L$2:L$1000)</f>
        <v>0</v>
      </c>
      <c r="R157">
        <f>SUMIF('Pls get me a blue banner'!A$2:A$1000,F157,'Pls get me a blue banner'!L$2:L$1000)</f>
        <v>0</v>
      </c>
      <c r="S157">
        <f>SUMIF('Pls get me a blue banner'!A$2:A$1000,I157,'Pls get me a blue banner'!L$2:L$1000)</f>
        <v>0</v>
      </c>
      <c r="T157">
        <f>SUMIF('I wanna go biking'!A$2:A$1000,D157,'I wanna go biking'!D$2:D$1000)</f>
        <v>0</v>
      </c>
      <c r="U157">
        <f>SUMIF('I wanna go biking'!A$2:A$1000,F157,'I wanna go biking'!D$2:D$1000)</f>
        <v>0</v>
      </c>
      <c r="V157">
        <f>SUMIF('I wanna go biking'!A$2:A$1000,H157,'I wanna go biking'!D$2:D$1000)</f>
        <v>0</v>
      </c>
      <c r="W157">
        <f t="shared" si="26"/>
        <v>0</v>
      </c>
      <c r="X157">
        <f t="shared" si="27"/>
        <v>0</v>
      </c>
      <c r="Y157">
        <f t="shared" si="28"/>
        <v>0</v>
      </c>
      <c r="Z157">
        <f t="shared" si="29"/>
        <v>0</v>
      </c>
      <c r="AA157">
        <f t="shared" si="30"/>
        <v>0</v>
      </c>
      <c r="AB157">
        <f t="shared" si="31"/>
        <v>0</v>
      </c>
      <c r="AC157" s="13">
        <f t="shared" si="32"/>
        <v>0</v>
      </c>
    </row>
    <row r="158" spans="1:29">
      <c r="A158">
        <f>'Data Entry'!A159</f>
        <v>0</v>
      </c>
      <c r="B158">
        <f>'Data Entry'!B159</f>
        <v>0</v>
      </c>
      <c r="C158">
        <f>'Data Entry'!C159</f>
        <v>0</v>
      </c>
      <c r="D158">
        <f>'Data Entry'!M159</f>
        <v>0</v>
      </c>
      <c r="E158">
        <f>'Data Entry'!N159</f>
        <v>0</v>
      </c>
      <c r="F158">
        <f>'Data Entry'!O159</f>
        <v>0</v>
      </c>
      <c r="G158">
        <f>'Data Entry'!P159</f>
        <v>0</v>
      </c>
      <c r="H158">
        <f>'Data Entry'!Q159</f>
        <v>0</v>
      </c>
      <c r="I158">
        <f>'Data Entry'!R159</f>
        <v>0</v>
      </c>
      <c r="J158">
        <f t="shared" si="22"/>
        <v>0</v>
      </c>
      <c r="K158">
        <f>SUMIFS('I want to cry'!C$2:C$1000,'I want to cry'!$A$2:$A$1000,$B158,'I want to cry'!$B$2:$B$1000,$C158)</f>
        <v>0</v>
      </c>
      <c r="L158">
        <f>SUMIFS('I want to cry'!D$2:D$1000,'I want to cry'!$A$2:$A$1000,$B158,'I want to cry'!$B$2:$B$1000,$C158)</f>
        <v>0</v>
      </c>
      <c r="M158">
        <f>SUMIFS('I want to cry'!E$2:E$1000,'I want to cry'!$A$2:$A$1000,$B158,'I want to cry'!$B$2:$B$1000,$C158)</f>
        <v>0</v>
      </c>
      <c r="N158">
        <f t="shared" si="23"/>
        <v>0</v>
      </c>
      <c r="O158">
        <f t="shared" si="24"/>
        <v>0</v>
      </c>
      <c r="P158">
        <f t="shared" si="25"/>
        <v>0</v>
      </c>
      <c r="Q158">
        <f>SUMIF('Pls get me a blue banner'!A$2:A$1000,D158,'Pls get me a blue banner'!L$2:L$1000)</f>
        <v>0</v>
      </c>
      <c r="R158">
        <f>SUMIF('Pls get me a blue banner'!A$2:A$1000,F158,'Pls get me a blue banner'!L$2:L$1000)</f>
        <v>0</v>
      </c>
      <c r="S158">
        <f>SUMIF('Pls get me a blue banner'!A$2:A$1000,I158,'Pls get me a blue banner'!L$2:L$1000)</f>
        <v>0</v>
      </c>
      <c r="T158">
        <f>SUMIF('I wanna go biking'!A$2:A$1000,D158,'I wanna go biking'!D$2:D$1000)</f>
        <v>0</v>
      </c>
      <c r="U158">
        <f>SUMIF('I wanna go biking'!A$2:A$1000,F158,'I wanna go biking'!D$2:D$1000)</f>
        <v>0</v>
      </c>
      <c r="V158">
        <f>SUMIF('I wanna go biking'!A$2:A$1000,H158,'I wanna go biking'!D$2:D$1000)</f>
        <v>0</v>
      </c>
      <c r="W158">
        <f t="shared" si="26"/>
        <v>0</v>
      </c>
      <c r="X158">
        <f t="shared" si="27"/>
        <v>0</v>
      </c>
      <c r="Y158">
        <f t="shared" si="28"/>
        <v>0</v>
      </c>
      <c r="Z158">
        <f t="shared" si="29"/>
        <v>0</v>
      </c>
      <c r="AA158">
        <f t="shared" si="30"/>
        <v>0</v>
      </c>
      <c r="AB158">
        <f t="shared" si="31"/>
        <v>0</v>
      </c>
      <c r="AC158" s="13">
        <f t="shared" si="32"/>
        <v>0</v>
      </c>
    </row>
    <row r="159" spans="1:29">
      <c r="A159">
        <f>'Data Entry'!A160</f>
        <v>0</v>
      </c>
      <c r="B159">
        <f>'Data Entry'!B160</f>
        <v>0</v>
      </c>
      <c r="C159">
        <f>'Data Entry'!C160</f>
        <v>0</v>
      </c>
      <c r="D159">
        <f>'Data Entry'!M160</f>
        <v>0</v>
      </c>
      <c r="E159">
        <f>'Data Entry'!N160</f>
        <v>0</v>
      </c>
      <c r="F159">
        <f>'Data Entry'!O160</f>
        <v>0</v>
      </c>
      <c r="G159">
        <f>'Data Entry'!P160</f>
        <v>0</v>
      </c>
      <c r="H159">
        <f>'Data Entry'!Q160</f>
        <v>0</v>
      </c>
      <c r="I159">
        <f>'Data Entry'!R160</f>
        <v>0</v>
      </c>
      <c r="J159">
        <f t="shared" si="22"/>
        <v>0</v>
      </c>
      <c r="K159">
        <f>SUMIFS('I want to cry'!C$2:C$1000,'I want to cry'!$A$2:$A$1000,$B159,'I want to cry'!$B$2:$B$1000,$C159)</f>
        <v>0</v>
      </c>
      <c r="L159">
        <f>SUMIFS('I want to cry'!D$2:D$1000,'I want to cry'!$A$2:$A$1000,$B159,'I want to cry'!$B$2:$B$1000,$C159)</f>
        <v>0</v>
      </c>
      <c r="M159">
        <f>SUMIFS('I want to cry'!E$2:E$1000,'I want to cry'!$A$2:$A$1000,$B159,'I want to cry'!$B$2:$B$1000,$C159)</f>
        <v>0</v>
      </c>
      <c r="N159">
        <f t="shared" si="23"/>
        <v>0</v>
      </c>
      <c r="O159">
        <f t="shared" si="24"/>
        <v>0</v>
      </c>
      <c r="P159">
        <f t="shared" si="25"/>
        <v>0</v>
      </c>
      <c r="Q159">
        <f>SUMIF('Pls get me a blue banner'!A$2:A$1000,D159,'Pls get me a blue banner'!L$2:L$1000)</f>
        <v>0</v>
      </c>
      <c r="R159">
        <f>SUMIF('Pls get me a blue banner'!A$2:A$1000,F159,'Pls get me a blue banner'!L$2:L$1000)</f>
        <v>0</v>
      </c>
      <c r="S159">
        <f>SUMIF('Pls get me a blue banner'!A$2:A$1000,I159,'Pls get me a blue banner'!L$2:L$1000)</f>
        <v>0</v>
      </c>
      <c r="T159">
        <f>SUMIF('I wanna go biking'!A$2:A$1000,D159,'I wanna go biking'!D$2:D$1000)</f>
        <v>0</v>
      </c>
      <c r="U159">
        <f>SUMIF('I wanna go biking'!A$2:A$1000,F159,'I wanna go biking'!D$2:D$1000)</f>
        <v>0</v>
      </c>
      <c r="V159">
        <f>SUMIF('I wanna go biking'!A$2:A$1000,H159,'I wanna go biking'!D$2:D$1000)</f>
        <v>0</v>
      </c>
      <c r="W159">
        <f t="shared" si="26"/>
        <v>0</v>
      </c>
      <c r="X159">
        <f t="shared" si="27"/>
        <v>0</v>
      </c>
      <c r="Y159">
        <f t="shared" si="28"/>
        <v>0</v>
      </c>
      <c r="Z159">
        <f t="shared" si="29"/>
        <v>0</v>
      </c>
      <c r="AA159">
        <f t="shared" si="30"/>
        <v>0</v>
      </c>
      <c r="AB159">
        <f t="shared" si="31"/>
        <v>0</v>
      </c>
      <c r="AC159" s="13">
        <f t="shared" si="32"/>
        <v>0</v>
      </c>
    </row>
    <row r="160" spans="1:29">
      <c r="A160">
        <f>'Data Entry'!A161</f>
        <v>0</v>
      </c>
      <c r="B160">
        <f>'Data Entry'!B161</f>
        <v>0</v>
      </c>
      <c r="C160">
        <f>'Data Entry'!C161</f>
        <v>0</v>
      </c>
      <c r="D160">
        <f>'Data Entry'!M161</f>
        <v>0</v>
      </c>
      <c r="E160">
        <f>'Data Entry'!N161</f>
        <v>0</v>
      </c>
      <c r="F160">
        <f>'Data Entry'!O161</f>
        <v>0</v>
      </c>
      <c r="G160">
        <f>'Data Entry'!P161</f>
        <v>0</v>
      </c>
      <c r="H160">
        <f>'Data Entry'!Q161</f>
        <v>0</v>
      </c>
      <c r="I160">
        <f>'Data Entry'!R161</f>
        <v>0</v>
      </c>
      <c r="J160">
        <f t="shared" si="22"/>
        <v>0</v>
      </c>
      <c r="K160">
        <f>SUMIFS('I want to cry'!C$2:C$1000,'I want to cry'!$A$2:$A$1000,$B160,'I want to cry'!$B$2:$B$1000,$C160)</f>
        <v>0</v>
      </c>
      <c r="L160">
        <f>SUMIFS('I want to cry'!D$2:D$1000,'I want to cry'!$A$2:$A$1000,$B160,'I want to cry'!$B$2:$B$1000,$C160)</f>
        <v>0</v>
      </c>
      <c r="M160">
        <f>SUMIFS('I want to cry'!E$2:E$1000,'I want to cry'!$A$2:$A$1000,$B160,'I want to cry'!$B$2:$B$1000,$C160)</f>
        <v>0</v>
      </c>
      <c r="N160">
        <f t="shared" si="23"/>
        <v>0</v>
      </c>
      <c r="O160">
        <f t="shared" si="24"/>
        <v>0</v>
      </c>
      <c r="P160">
        <f t="shared" si="25"/>
        <v>0</v>
      </c>
      <c r="Q160">
        <f>SUMIF('Pls get me a blue banner'!A$2:A$1000,D160,'Pls get me a blue banner'!L$2:L$1000)</f>
        <v>0</v>
      </c>
      <c r="R160">
        <f>SUMIF('Pls get me a blue banner'!A$2:A$1000,F160,'Pls get me a blue banner'!L$2:L$1000)</f>
        <v>0</v>
      </c>
      <c r="S160">
        <f>SUMIF('Pls get me a blue banner'!A$2:A$1000,I160,'Pls get me a blue banner'!L$2:L$1000)</f>
        <v>0</v>
      </c>
      <c r="T160">
        <f>SUMIF('I wanna go biking'!A$2:A$1000,D160,'I wanna go biking'!D$2:D$1000)</f>
        <v>0</v>
      </c>
      <c r="U160">
        <f>SUMIF('I wanna go biking'!A$2:A$1000,F160,'I wanna go biking'!D$2:D$1000)</f>
        <v>0</v>
      </c>
      <c r="V160">
        <f>SUMIF('I wanna go biking'!A$2:A$1000,H160,'I wanna go biking'!D$2:D$1000)</f>
        <v>0</v>
      </c>
      <c r="W160">
        <f t="shared" si="26"/>
        <v>0</v>
      </c>
      <c r="X160">
        <f t="shared" si="27"/>
        <v>0</v>
      </c>
      <c r="Y160">
        <f t="shared" si="28"/>
        <v>0</v>
      </c>
      <c r="Z160">
        <f t="shared" si="29"/>
        <v>0</v>
      </c>
      <c r="AA160">
        <f t="shared" si="30"/>
        <v>0</v>
      </c>
      <c r="AB160">
        <f t="shared" si="31"/>
        <v>0</v>
      </c>
      <c r="AC160" s="13">
        <f t="shared" si="32"/>
        <v>0</v>
      </c>
    </row>
    <row r="161" spans="1:29">
      <c r="A161">
        <f>'Data Entry'!A162</f>
        <v>0</v>
      </c>
      <c r="B161">
        <f>'Data Entry'!B162</f>
        <v>0</v>
      </c>
      <c r="C161">
        <f>'Data Entry'!C162</f>
        <v>0</v>
      </c>
      <c r="D161">
        <f>'Data Entry'!M162</f>
        <v>0</v>
      </c>
      <c r="E161">
        <f>'Data Entry'!N162</f>
        <v>0</v>
      </c>
      <c r="F161">
        <f>'Data Entry'!O162</f>
        <v>0</v>
      </c>
      <c r="G161">
        <f>'Data Entry'!P162</f>
        <v>0</v>
      </c>
      <c r="H161">
        <f>'Data Entry'!Q162</f>
        <v>0</v>
      </c>
      <c r="I161">
        <f>'Data Entry'!R162</f>
        <v>0</v>
      </c>
      <c r="J161">
        <f t="shared" si="22"/>
        <v>0</v>
      </c>
      <c r="K161">
        <f>SUMIFS('I want to cry'!C$2:C$1000,'I want to cry'!$A$2:$A$1000,$B161,'I want to cry'!$B$2:$B$1000,$C161)</f>
        <v>0</v>
      </c>
      <c r="L161">
        <f>SUMIFS('I want to cry'!D$2:D$1000,'I want to cry'!$A$2:$A$1000,$B161,'I want to cry'!$B$2:$B$1000,$C161)</f>
        <v>0</v>
      </c>
      <c r="M161">
        <f>SUMIFS('I want to cry'!E$2:E$1000,'I want to cry'!$A$2:$A$1000,$B161,'I want to cry'!$B$2:$B$1000,$C161)</f>
        <v>0</v>
      </c>
      <c r="N161">
        <f t="shared" si="23"/>
        <v>0</v>
      </c>
      <c r="O161">
        <f t="shared" si="24"/>
        <v>0</v>
      </c>
      <c r="P161">
        <f t="shared" si="25"/>
        <v>0</v>
      </c>
      <c r="Q161">
        <f>SUMIF('Pls get me a blue banner'!A$2:A$1000,D161,'Pls get me a blue banner'!L$2:L$1000)</f>
        <v>0</v>
      </c>
      <c r="R161">
        <f>SUMIF('Pls get me a blue banner'!A$2:A$1000,F161,'Pls get me a blue banner'!L$2:L$1000)</f>
        <v>0</v>
      </c>
      <c r="S161">
        <f>SUMIF('Pls get me a blue banner'!A$2:A$1000,I161,'Pls get me a blue banner'!L$2:L$1000)</f>
        <v>0</v>
      </c>
      <c r="T161">
        <f>SUMIF('I wanna go biking'!A$2:A$1000,D161,'I wanna go biking'!D$2:D$1000)</f>
        <v>0</v>
      </c>
      <c r="U161">
        <f>SUMIF('I wanna go biking'!A$2:A$1000,F161,'I wanna go biking'!D$2:D$1000)</f>
        <v>0</v>
      </c>
      <c r="V161">
        <f>SUMIF('I wanna go biking'!A$2:A$1000,H161,'I wanna go biking'!D$2:D$1000)</f>
        <v>0</v>
      </c>
      <c r="W161">
        <f t="shared" si="26"/>
        <v>0</v>
      </c>
      <c r="X161">
        <f t="shared" si="27"/>
        <v>0</v>
      </c>
      <c r="Y161">
        <f t="shared" si="28"/>
        <v>0</v>
      </c>
      <c r="Z161">
        <f t="shared" si="29"/>
        <v>0</v>
      </c>
      <c r="AA161">
        <f t="shared" si="30"/>
        <v>0</v>
      </c>
      <c r="AB161">
        <f t="shared" si="31"/>
        <v>0</v>
      </c>
      <c r="AC161" s="13">
        <f t="shared" si="32"/>
        <v>0</v>
      </c>
    </row>
    <row r="162" spans="1:29">
      <c r="A162">
        <f>'Data Entry'!A163</f>
        <v>0</v>
      </c>
      <c r="B162">
        <f>'Data Entry'!B163</f>
        <v>0</v>
      </c>
      <c r="C162">
        <f>'Data Entry'!C163</f>
        <v>0</v>
      </c>
      <c r="D162">
        <f>'Data Entry'!M163</f>
        <v>0</v>
      </c>
      <c r="E162">
        <f>'Data Entry'!N163</f>
        <v>0</v>
      </c>
      <c r="F162">
        <f>'Data Entry'!O163</f>
        <v>0</v>
      </c>
      <c r="G162">
        <f>'Data Entry'!P163</f>
        <v>0</v>
      </c>
      <c r="H162">
        <f>'Data Entry'!Q163</f>
        <v>0</v>
      </c>
      <c r="I162">
        <f>'Data Entry'!R163</f>
        <v>0</v>
      </c>
      <c r="J162">
        <f t="shared" si="22"/>
        <v>0</v>
      </c>
      <c r="K162">
        <f>SUMIFS('I want to cry'!C$2:C$1000,'I want to cry'!$A$2:$A$1000,$B162,'I want to cry'!$B$2:$B$1000,$C162)</f>
        <v>0</v>
      </c>
      <c r="L162">
        <f>SUMIFS('I want to cry'!D$2:D$1000,'I want to cry'!$A$2:$A$1000,$B162,'I want to cry'!$B$2:$B$1000,$C162)</f>
        <v>0</v>
      </c>
      <c r="M162">
        <f>SUMIFS('I want to cry'!E$2:E$1000,'I want to cry'!$A$2:$A$1000,$B162,'I want to cry'!$B$2:$B$1000,$C162)</f>
        <v>0</v>
      </c>
      <c r="N162">
        <f t="shared" si="23"/>
        <v>0</v>
      </c>
      <c r="O162">
        <f t="shared" si="24"/>
        <v>0</v>
      </c>
      <c r="P162">
        <f t="shared" si="25"/>
        <v>0</v>
      </c>
      <c r="Q162">
        <f>SUMIF('Pls get me a blue banner'!A$2:A$1000,D162,'Pls get me a blue banner'!L$2:L$1000)</f>
        <v>0</v>
      </c>
      <c r="R162">
        <f>SUMIF('Pls get me a blue banner'!A$2:A$1000,F162,'Pls get me a blue banner'!L$2:L$1000)</f>
        <v>0</v>
      </c>
      <c r="S162">
        <f>SUMIF('Pls get me a blue banner'!A$2:A$1000,I162,'Pls get me a blue banner'!L$2:L$1000)</f>
        <v>0</v>
      </c>
      <c r="T162">
        <f>SUMIF('I wanna go biking'!A$2:A$1000,D162,'I wanna go biking'!D$2:D$1000)</f>
        <v>0</v>
      </c>
      <c r="U162">
        <f>SUMIF('I wanna go biking'!A$2:A$1000,F162,'I wanna go biking'!D$2:D$1000)</f>
        <v>0</v>
      </c>
      <c r="V162">
        <f>SUMIF('I wanna go biking'!A$2:A$1000,H162,'I wanna go biking'!D$2:D$1000)</f>
        <v>0</v>
      </c>
      <c r="W162">
        <f t="shared" si="26"/>
        <v>0</v>
      </c>
      <c r="X162">
        <f t="shared" si="27"/>
        <v>0</v>
      </c>
      <c r="Y162">
        <f t="shared" si="28"/>
        <v>0</v>
      </c>
      <c r="Z162">
        <f t="shared" si="29"/>
        <v>0</v>
      </c>
      <c r="AA162">
        <f t="shared" si="30"/>
        <v>0</v>
      </c>
      <c r="AB162">
        <f t="shared" si="31"/>
        <v>0</v>
      </c>
      <c r="AC162" s="13">
        <f t="shared" si="32"/>
        <v>0</v>
      </c>
    </row>
    <row r="163" spans="1:29">
      <c r="A163">
        <f>'Data Entry'!A164</f>
        <v>0</v>
      </c>
      <c r="B163">
        <f>'Data Entry'!B164</f>
        <v>0</v>
      </c>
      <c r="C163">
        <f>'Data Entry'!C164</f>
        <v>0</v>
      </c>
      <c r="D163">
        <f>'Data Entry'!M164</f>
        <v>0</v>
      </c>
      <c r="E163">
        <f>'Data Entry'!N164</f>
        <v>0</v>
      </c>
      <c r="F163">
        <f>'Data Entry'!O164</f>
        <v>0</v>
      </c>
      <c r="G163">
        <f>'Data Entry'!P164</f>
        <v>0</v>
      </c>
      <c r="H163">
        <f>'Data Entry'!Q164</f>
        <v>0</v>
      </c>
      <c r="I163">
        <f>'Data Entry'!R164</f>
        <v>0</v>
      </c>
      <c r="J163">
        <f t="shared" si="22"/>
        <v>0</v>
      </c>
      <c r="K163">
        <f>SUMIFS('I want to cry'!C$2:C$1000,'I want to cry'!$A$2:$A$1000,$B163,'I want to cry'!$B$2:$B$1000,$C163)</f>
        <v>0</v>
      </c>
      <c r="L163">
        <f>SUMIFS('I want to cry'!D$2:D$1000,'I want to cry'!$A$2:$A$1000,$B163,'I want to cry'!$B$2:$B$1000,$C163)</f>
        <v>0</v>
      </c>
      <c r="M163">
        <f>SUMIFS('I want to cry'!E$2:E$1000,'I want to cry'!$A$2:$A$1000,$B163,'I want to cry'!$B$2:$B$1000,$C163)</f>
        <v>0</v>
      </c>
      <c r="N163">
        <f t="shared" si="23"/>
        <v>0</v>
      </c>
      <c r="O163">
        <f t="shared" si="24"/>
        <v>0</v>
      </c>
      <c r="P163">
        <f t="shared" si="25"/>
        <v>0</v>
      </c>
      <c r="Q163">
        <f>SUMIF('Pls get me a blue banner'!A$2:A$1000,D163,'Pls get me a blue banner'!L$2:L$1000)</f>
        <v>0</v>
      </c>
      <c r="R163">
        <f>SUMIF('Pls get me a blue banner'!A$2:A$1000,F163,'Pls get me a blue banner'!L$2:L$1000)</f>
        <v>0</v>
      </c>
      <c r="S163">
        <f>SUMIF('Pls get me a blue banner'!A$2:A$1000,I163,'Pls get me a blue banner'!L$2:L$1000)</f>
        <v>0</v>
      </c>
      <c r="T163">
        <f>SUMIF('I wanna go biking'!A$2:A$1000,D163,'I wanna go biking'!D$2:D$1000)</f>
        <v>0</v>
      </c>
      <c r="U163">
        <f>SUMIF('I wanna go biking'!A$2:A$1000,F163,'I wanna go biking'!D$2:D$1000)</f>
        <v>0</v>
      </c>
      <c r="V163">
        <f>SUMIF('I wanna go biking'!A$2:A$1000,H163,'I wanna go biking'!D$2:D$1000)</f>
        <v>0</v>
      </c>
      <c r="W163">
        <f t="shared" si="26"/>
        <v>0</v>
      </c>
      <c r="X163">
        <f t="shared" si="27"/>
        <v>0</v>
      </c>
      <c r="Y163">
        <f t="shared" si="28"/>
        <v>0</v>
      </c>
      <c r="Z163">
        <f t="shared" si="29"/>
        <v>0</v>
      </c>
      <c r="AA163">
        <f t="shared" si="30"/>
        <v>0</v>
      </c>
      <c r="AB163">
        <f t="shared" si="31"/>
        <v>0</v>
      </c>
      <c r="AC163" s="13">
        <f t="shared" si="32"/>
        <v>0</v>
      </c>
    </row>
    <row r="164" spans="1:29">
      <c r="A164">
        <f>'Data Entry'!A165</f>
        <v>0</v>
      </c>
      <c r="B164">
        <f>'Data Entry'!B165</f>
        <v>0</v>
      </c>
      <c r="C164">
        <f>'Data Entry'!C165</f>
        <v>0</v>
      </c>
      <c r="D164">
        <f>'Data Entry'!M165</f>
        <v>0</v>
      </c>
      <c r="E164">
        <f>'Data Entry'!N165</f>
        <v>0</v>
      </c>
      <c r="F164">
        <f>'Data Entry'!O165</f>
        <v>0</v>
      </c>
      <c r="G164">
        <f>'Data Entry'!P165</f>
        <v>0</v>
      </c>
      <c r="H164">
        <f>'Data Entry'!Q165</f>
        <v>0</v>
      </c>
      <c r="I164">
        <f>'Data Entry'!R165</f>
        <v>0</v>
      </c>
      <c r="J164">
        <f t="shared" si="22"/>
        <v>0</v>
      </c>
      <c r="K164">
        <f>SUMIFS('I want to cry'!C$2:C$1000,'I want to cry'!$A$2:$A$1000,$B164,'I want to cry'!$B$2:$B$1000,$C164)</f>
        <v>0</v>
      </c>
      <c r="L164">
        <f>SUMIFS('I want to cry'!D$2:D$1000,'I want to cry'!$A$2:$A$1000,$B164,'I want to cry'!$B$2:$B$1000,$C164)</f>
        <v>0</v>
      </c>
      <c r="M164">
        <f>SUMIFS('I want to cry'!E$2:E$1000,'I want to cry'!$A$2:$A$1000,$B164,'I want to cry'!$B$2:$B$1000,$C164)</f>
        <v>0</v>
      </c>
      <c r="N164">
        <f t="shared" si="23"/>
        <v>0</v>
      </c>
      <c r="O164">
        <f t="shared" si="24"/>
        <v>0</v>
      </c>
      <c r="P164">
        <f t="shared" si="25"/>
        <v>0</v>
      </c>
      <c r="Q164">
        <f>SUMIF('Pls get me a blue banner'!A$2:A$1000,D164,'Pls get me a blue banner'!L$2:L$1000)</f>
        <v>0</v>
      </c>
      <c r="R164">
        <f>SUMIF('Pls get me a blue banner'!A$2:A$1000,F164,'Pls get me a blue banner'!L$2:L$1000)</f>
        <v>0</v>
      </c>
      <c r="S164">
        <f>SUMIF('Pls get me a blue banner'!A$2:A$1000,I164,'Pls get me a blue banner'!L$2:L$1000)</f>
        <v>0</v>
      </c>
      <c r="T164">
        <f>SUMIF('I wanna go biking'!A$2:A$1000,D164,'I wanna go biking'!D$2:D$1000)</f>
        <v>0</v>
      </c>
      <c r="U164">
        <f>SUMIF('I wanna go biking'!A$2:A$1000,F164,'I wanna go biking'!D$2:D$1000)</f>
        <v>0</v>
      </c>
      <c r="V164">
        <f>SUMIF('I wanna go biking'!A$2:A$1000,H164,'I wanna go biking'!D$2:D$1000)</f>
        <v>0</v>
      </c>
      <c r="W164">
        <f t="shared" si="26"/>
        <v>0</v>
      </c>
      <c r="X164">
        <f t="shared" si="27"/>
        <v>0</v>
      </c>
      <c r="Y164">
        <f t="shared" si="28"/>
        <v>0</v>
      </c>
      <c r="Z164">
        <f t="shared" si="29"/>
        <v>0</v>
      </c>
      <c r="AA164">
        <f t="shared" si="30"/>
        <v>0</v>
      </c>
      <c r="AB164">
        <f t="shared" si="31"/>
        <v>0</v>
      </c>
      <c r="AC164" s="13">
        <f t="shared" si="32"/>
        <v>0</v>
      </c>
    </row>
    <row r="165" spans="1:29">
      <c r="A165">
        <f>'Data Entry'!A166</f>
        <v>0</v>
      </c>
      <c r="B165">
        <f>'Data Entry'!B166</f>
        <v>0</v>
      </c>
      <c r="C165">
        <f>'Data Entry'!C166</f>
        <v>0</v>
      </c>
      <c r="D165">
        <f>'Data Entry'!M166</f>
        <v>0</v>
      </c>
      <c r="E165">
        <f>'Data Entry'!N166</f>
        <v>0</v>
      </c>
      <c r="F165">
        <f>'Data Entry'!O166</f>
        <v>0</v>
      </c>
      <c r="G165">
        <f>'Data Entry'!P166</f>
        <v>0</v>
      </c>
      <c r="H165">
        <f>'Data Entry'!Q166</f>
        <v>0</v>
      </c>
      <c r="I165">
        <f>'Data Entry'!R166</f>
        <v>0</v>
      </c>
      <c r="J165">
        <f t="shared" si="22"/>
        <v>0</v>
      </c>
      <c r="K165">
        <f>SUMIFS('I want to cry'!C$2:C$1000,'I want to cry'!$A$2:$A$1000,$B165,'I want to cry'!$B$2:$B$1000,$C165)</f>
        <v>0</v>
      </c>
      <c r="L165">
        <f>SUMIFS('I want to cry'!D$2:D$1000,'I want to cry'!$A$2:$A$1000,$B165,'I want to cry'!$B$2:$B$1000,$C165)</f>
        <v>0</v>
      </c>
      <c r="M165">
        <f>SUMIFS('I want to cry'!E$2:E$1000,'I want to cry'!$A$2:$A$1000,$B165,'I want to cry'!$B$2:$B$1000,$C165)</f>
        <v>0</v>
      </c>
      <c r="N165">
        <f t="shared" si="23"/>
        <v>0</v>
      </c>
      <c r="O165">
        <f t="shared" si="24"/>
        <v>0</v>
      </c>
      <c r="P165">
        <f t="shared" si="25"/>
        <v>0</v>
      </c>
      <c r="Q165">
        <f>SUMIF('Pls get me a blue banner'!A$2:A$1000,D165,'Pls get me a blue banner'!L$2:L$1000)</f>
        <v>0</v>
      </c>
      <c r="R165">
        <f>SUMIF('Pls get me a blue banner'!A$2:A$1000,F165,'Pls get me a blue banner'!L$2:L$1000)</f>
        <v>0</v>
      </c>
      <c r="S165">
        <f>SUMIF('Pls get me a blue banner'!A$2:A$1000,I165,'Pls get me a blue banner'!L$2:L$1000)</f>
        <v>0</v>
      </c>
      <c r="T165">
        <f>SUMIF('I wanna go biking'!A$2:A$1000,D165,'I wanna go biking'!D$2:D$1000)</f>
        <v>0</v>
      </c>
      <c r="U165">
        <f>SUMIF('I wanna go biking'!A$2:A$1000,F165,'I wanna go biking'!D$2:D$1000)</f>
        <v>0</v>
      </c>
      <c r="V165">
        <f>SUMIF('I wanna go biking'!A$2:A$1000,H165,'I wanna go biking'!D$2:D$1000)</f>
        <v>0</v>
      </c>
      <c r="W165">
        <f t="shared" si="26"/>
        <v>0</v>
      </c>
      <c r="X165">
        <f t="shared" si="27"/>
        <v>0</v>
      </c>
      <c r="Y165">
        <f t="shared" si="28"/>
        <v>0</v>
      </c>
      <c r="Z165">
        <f t="shared" si="29"/>
        <v>0</v>
      </c>
      <c r="AA165">
        <f t="shared" si="30"/>
        <v>0</v>
      </c>
      <c r="AB165">
        <f t="shared" si="31"/>
        <v>0</v>
      </c>
      <c r="AC165" s="13">
        <f t="shared" si="32"/>
        <v>0</v>
      </c>
    </row>
    <row r="166" spans="1:29">
      <c r="A166">
        <f>'Data Entry'!A167</f>
        <v>0</v>
      </c>
      <c r="B166">
        <f>'Data Entry'!B167</f>
        <v>0</v>
      </c>
      <c r="C166">
        <f>'Data Entry'!C167</f>
        <v>0</v>
      </c>
      <c r="D166">
        <f>'Data Entry'!M167</f>
        <v>0</v>
      </c>
      <c r="E166">
        <f>'Data Entry'!N167</f>
        <v>0</v>
      </c>
      <c r="F166">
        <f>'Data Entry'!O167</f>
        <v>0</v>
      </c>
      <c r="G166">
        <f>'Data Entry'!P167</f>
        <v>0</v>
      </c>
      <c r="H166">
        <f>'Data Entry'!Q167</f>
        <v>0</v>
      </c>
      <c r="I166">
        <f>'Data Entry'!R167</f>
        <v>0</v>
      </c>
      <c r="J166">
        <f t="shared" si="22"/>
        <v>0</v>
      </c>
      <c r="K166">
        <f>SUMIFS('I want to cry'!C$2:C$1000,'I want to cry'!$A$2:$A$1000,$B166,'I want to cry'!$B$2:$B$1000,$C166)</f>
        <v>0</v>
      </c>
      <c r="L166">
        <f>SUMIFS('I want to cry'!D$2:D$1000,'I want to cry'!$A$2:$A$1000,$B166,'I want to cry'!$B$2:$B$1000,$C166)</f>
        <v>0</v>
      </c>
      <c r="M166">
        <f>SUMIFS('I want to cry'!E$2:E$1000,'I want to cry'!$A$2:$A$1000,$B166,'I want to cry'!$B$2:$B$1000,$C166)</f>
        <v>0</v>
      </c>
      <c r="N166">
        <f t="shared" si="23"/>
        <v>0</v>
      </c>
      <c r="O166">
        <f t="shared" si="24"/>
        <v>0</v>
      </c>
      <c r="P166">
        <f t="shared" si="25"/>
        <v>0</v>
      </c>
      <c r="Q166">
        <f>SUMIF('Pls get me a blue banner'!A$2:A$1000,D166,'Pls get me a blue banner'!L$2:L$1000)</f>
        <v>0</v>
      </c>
      <c r="R166">
        <f>SUMIF('Pls get me a blue banner'!A$2:A$1000,F166,'Pls get me a blue banner'!L$2:L$1000)</f>
        <v>0</v>
      </c>
      <c r="S166">
        <f>SUMIF('Pls get me a blue banner'!A$2:A$1000,I166,'Pls get me a blue banner'!L$2:L$1000)</f>
        <v>0</v>
      </c>
      <c r="T166">
        <f>SUMIF('I wanna go biking'!A$2:A$1000,D166,'I wanna go biking'!D$2:D$1000)</f>
        <v>0</v>
      </c>
      <c r="U166">
        <f>SUMIF('I wanna go biking'!A$2:A$1000,F166,'I wanna go biking'!D$2:D$1000)</f>
        <v>0</v>
      </c>
      <c r="V166">
        <f>SUMIF('I wanna go biking'!A$2:A$1000,H166,'I wanna go biking'!D$2:D$1000)</f>
        <v>0</v>
      </c>
      <c r="W166">
        <f t="shared" si="26"/>
        <v>0</v>
      </c>
      <c r="X166">
        <f t="shared" si="27"/>
        <v>0</v>
      </c>
      <c r="Y166">
        <f t="shared" si="28"/>
        <v>0</v>
      </c>
      <c r="Z166">
        <f t="shared" si="29"/>
        <v>0</v>
      </c>
      <c r="AA166">
        <f t="shared" si="30"/>
        <v>0</v>
      </c>
      <c r="AB166">
        <f t="shared" si="31"/>
        <v>0</v>
      </c>
      <c r="AC166" s="13">
        <f t="shared" si="32"/>
        <v>0</v>
      </c>
    </row>
    <row r="167" spans="1:29">
      <c r="A167">
        <f>'Data Entry'!A168</f>
        <v>0</v>
      </c>
      <c r="B167">
        <f>'Data Entry'!B168</f>
        <v>0</v>
      </c>
      <c r="C167">
        <f>'Data Entry'!C168</f>
        <v>0</v>
      </c>
      <c r="D167">
        <f>'Data Entry'!M168</f>
        <v>0</v>
      </c>
      <c r="E167">
        <f>'Data Entry'!N168</f>
        <v>0</v>
      </c>
      <c r="F167">
        <f>'Data Entry'!O168</f>
        <v>0</v>
      </c>
      <c r="G167">
        <f>'Data Entry'!P168</f>
        <v>0</v>
      </c>
      <c r="H167">
        <f>'Data Entry'!Q168</f>
        <v>0</v>
      </c>
      <c r="I167">
        <f>'Data Entry'!R168</f>
        <v>0</v>
      </c>
      <c r="J167">
        <f t="shared" si="22"/>
        <v>0</v>
      </c>
      <c r="K167">
        <f>SUMIFS('I want to cry'!C$2:C$1000,'I want to cry'!$A$2:$A$1000,$B167,'I want to cry'!$B$2:$B$1000,$C167)</f>
        <v>0</v>
      </c>
      <c r="L167">
        <f>SUMIFS('I want to cry'!D$2:D$1000,'I want to cry'!$A$2:$A$1000,$B167,'I want to cry'!$B$2:$B$1000,$C167)</f>
        <v>0</v>
      </c>
      <c r="M167">
        <f>SUMIFS('I want to cry'!E$2:E$1000,'I want to cry'!$A$2:$A$1000,$B167,'I want to cry'!$B$2:$B$1000,$C167)</f>
        <v>0</v>
      </c>
      <c r="N167">
        <f t="shared" si="23"/>
        <v>0</v>
      </c>
      <c r="O167">
        <f t="shared" si="24"/>
        <v>0</v>
      </c>
      <c r="P167">
        <f t="shared" si="25"/>
        <v>0</v>
      </c>
      <c r="Q167">
        <f>SUMIF('Pls get me a blue banner'!A$2:A$1000,D167,'Pls get me a blue banner'!L$2:L$1000)</f>
        <v>0</v>
      </c>
      <c r="R167">
        <f>SUMIF('Pls get me a blue banner'!A$2:A$1000,F167,'Pls get me a blue banner'!L$2:L$1000)</f>
        <v>0</v>
      </c>
      <c r="S167">
        <f>SUMIF('Pls get me a blue banner'!A$2:A$1000,I167,'Pls get me a blue banner'!L$2:L$1000)</f>
        <v>0</v>
      </c>
      <c r="T167">
        <f>SUMIF('I wanna go biking'!A$2:A$1000,D167,'I wanna go biking'!D$2:D$1000)</f>
        <v>0</v>
      </c>
      <c r="U167">
        <f>SUMIF('I wanna go biking'!A$2:A$1000,F167,'I wanna go biking'!D$2:D$1000)</f>
        <v>0</v>
      </c>
      <c r="V167">
        <f>SUMIF('I wanna go biking'!A$2:A$1000,H167,'I wanna go biking'!D$2:D$1000)</f>
        <v>0</v>
      </c>
      <c r="W167">
        <f t="shared" si="26"/>
        <v>0</v>
      </c>
      <c r="X167">
        <f t="shared" si="27"/>
        <v>0</v>
      </c>
      <c r="Y167">
        <f t="shared" si="28"/>
        <v>0</v>
      </c>
      <c r="Z167">
        <f t="shared" si="29"/>
        <v>0</v>
      </c>
      <c r="AA167">
        <f t="shared" si="30"/>
        <v>0</v>
      </c>
      <c r="AB167">
        <f t="shared" si="31"/>
        <v>0</v>
      </c>
      <c r="AC167" s="13">
        <f t="shared" si="32"/>
        <v>0</v>
      </c>
    </row>
    <row r="168" spans="1:29">
      <c r="A168">
        <f>'Data Entry'!A169</f>
        <v>0</v>
      </c>
      <c r="B168">
        <f>'Data Entry'!B169</f>
        <v>0</v>
      </c>
      <c r="C168">
        <f>'Data Entry'!C169</f>
        <v>0</v>
      </c>
      <c r="D168">
        <f>'Data Entry'!M169</f>
        <v>0</v>
      </c>
      <c r="E168">
        <f>'Data Entry'!N169</f>
        <v>0</v>
      </c>
      <c r="F168">
        <f>'Data Entry'!O169</f>
        <v>0</v>
      </c>
      <c r="G168">
        <f>'Data Entry'!P169</f>
        <v>0</v>
      </c>
      <c r="H168">
        <f>'Data Entry'!Q169</f>
        <v>0</v>
      </c>
      <c r="I168">
        <f>'Data Entry'!R169</f>
        <v>0</v>
      </c>
      <c r="J168">
        <f t="shared" si="22"/>
        <v>0</v>
      </c>
      <c r="K168">
        <f>SUMIFS('I want to cry'!C$2:C$1000,'I want to cry'!$A$2:$A$1000,$B168,'I want to cry'!$B$2:$B$1000,$C168)</f>
        <v>0</v>
      </c>
      <c r="L168">
        <f>SUMIFS('I want to cry'!D$2:D$1000,'I want to cry'!$A$2:$A$1000,$B168,'I want to cry'!$B$2:$B$1000,$C168)</f>
        <v>0</v>
      </c>
      <c r="M168">
        <f>SUMIFS('I want to cry'!E$2:E$1000,'I want to cry'!$A$2:$A$1000,$B168,'I want to cry'!$B$2:$B$1000,$C168)</f>
        <v>0</v>
      </c>
      <c r="N168">
        <f t="shared" si="23"/>
        <v>0</v>
      </c>
      <c r="O168">
        <f t="shared" si="24"/>
        <v>0</v>
      </c>
      <c r="P168">
        <f t="shared" si="25"/>
        <v>0</v>
      </c>
      <c r="Q168">
        <f>SUMIF('Pls get me a blue banner'!A$2:A$1000,D168,'Pls get me a blue banner'!L$2:L$1000)</f>
        <v>0</v>
      </c>
      <c r="R168">
        <f>SUMIF('Pls get me a blue banner'!A$2:A$1000,F168,'Pls get me a blue banner'!L$2:L$1000)</f>
        <v>0</v>
      </c>
      <c r="S168">
        <f>SUMIF('Pls get me a blue banner'!A$2:A$1000,I168,'Pls get me a blue banner'!L$2:L$1000)</f>
        <v>0</v>
      </c>
      <c r="T168">
        <f>SUMIF('I wanna go biking'!A$2:A$1000,D168,'I wanna go biking'!D$2:D$1000)</f>
        <v>0</v>
      </c>
      <c r="U168">
        <f>SUMIF('I wanna go biking'!A$2:A$1000,F168,'I wanna go biking'!D$2:D$1000)</f>
        <v>0</v>
      </c>
      <c r="V168">
        <f>SUMIF('I wanna go biking'!A$2:A$1000,H168,'I wanna go biking'!D$2:D$1000)</f>
        <v>0</v>
      </c>
      <c r="W168">
        <f t="shared" si="26"/>
        <v>0</v>
      </c>
      <c r="X168">
        <f t="shared" si="27"/>
        <v>0</v>
      </c>
      <c r="Y168">
        <f t="shared" si="28"/>
        <v>0</v>
      </c>
      <c r="Z168">
        <f t="shared" si="29"/>
        <v>0</v>
      </c>
      <c r="AA168">
        <f t="shared" si="30"/>
        <v>0</v>
      </c>
      <c r="AB168">
        <f t="shared" si="31"/>
        <v>0</v>
      </c>
      <c r="AC168" s="13">
        <f t="shared" si="32"/>
        <v>0</v>
      </c>
    </row>
    <row r="169" spans="1:29">
      <c r="A169">
        <f>'Data Entry'!A170</f>
        <v>0</v>
      </c>
      <c r="B169">
        <f>'Data Entry'!B170</f>
        <v>0</v>
      </c>
      <c r="C169">
        <f>'Data Entry'!C170</f>
        <v>0</v>
      </c>
      <c r="D169">
        <f>'Data Entry'!M170</f>
        <v>0</v>
      </c>
      <c r="E169">
        <f>'Data Entry'!N170</f>
        <v>0</v>
      </c>
      <c r="F169">
        <f>'Data Entry'!O170</f>
        <v>0</v>
      </c>
      <c r="G169">
        <f>'Data Entry'!P170</f>
        <v>0</v>
      </c>
      <c r="H169">
        <f>'Data Entry'!Q170</f>
        <v>0</v>
      </c>
      <c r="I169">
        <f>'Data Entry'!R170</f>
        <v>0</v>
      </c>
      <c r="J169">
        <f t="shared" si="22"/>
        <v>0</v>
      </c>
      <c r="K169">
        <f>SUMIFS('I want to cry'!C$2:C$1000,'I want to cry'!$A$2:$A$1000,$B169,'I want to cry'!$B$2:$B$1000,$C169)</f>
        <v>0</v>
      </c>
      <c r="L169">
        <f>SUMIFS('I want to cry'!D$2:D$1000,'I want to cry'!$A$2:$A$1000,$B169,'I want to cry'!$B$2:$B$1000,$C169)</f>
        <v>0</v>
      </c>
      <c r="M169">
        <f>SUMIFS('I want to cry'!E$2:E$1000,'I want to cry'!$A$2:$A$1000,$B169,'I want to cry'!$B$2:$B$1000,$C169)</f>
        <v>0</v>
      </c>
      <c r="N169">
        <f t="shared" si="23"/>
        <v>0</v>
      </c>
      <c r="O169">
        <f t="shared" si="24"/>
        <v>0</v>
      </c>
      <c r="P169">
        <f t="shared" si="25"/>
        <v>0</v>
      </c>
      <c r="Q169">
        <f>SUMIF('Pls get me a blue banner'!A$2:A$1000,D169,'Pls get me a blue banner'!L$2:L$1000)</f>
        <v>0</v>
      </c>
      <c r="R169">
        <f>SUMIF('Pls get me a blue banner'!A$2:A$1000,F169,'Pls get me a blue banner'!L$2:L$1000)</f>
        <v>0</v>
      </c>
      <c r="S169">
        <f>SUMIF('Pls get me a blue banner'!A$2:A$1000,I169,'Pls get me a blue banner'!L$2:L$1000)</f>
        <v>0</v>
      </c>
      <c r="T169">
        <f>SUMIF('I wanna go biking'!A$2:A$1000,D169,'I wanna go biking'!D$2:D$1000)</f>
        <v>0</v>
      </c>
      <c r="U169">
        <f>SUMIF('I wanna go biking'!A$2:A$1000,F169,'I wanna go biking'!D$2:D$1000)</f>
        <v>0</v>
      </c>
      <c r="V169">
        <f>SUMIF('I wanna go biking'!A$2:A$1000,H169,'I wanna go biking'!D$2:D$1000)</f>
        <v>0</v>
      </c>
      <c r="W169">
        <f t="shared" si="26"/>
        <v>0</v>
      </c>
      <c r="X169">
        <f t="shared" si="27"/>
        <v>0</v>
      </c>
      <c r="Y169">
        <f t="shared" si="28"/>
        <v>0</v>
      </c>
      <c r="Z169">
        <f t="shared" si="29"/>
        <v>0</v>
      </c>
      <c r="AA169">
        <f t="shared" si="30"/>
        <v>0</v>
      </c>
      <c r="AB169">
        <f t="shared" si="31"/>
        <v>0</v>
      </c>
      <c r="AC169" s="13">
        <f t="shared" si="32"/>
        <v>0</v>
      </c>
    </row>
    <row r="170" spans="1:29">
      <c r="A170">
        <f>'Data Entry'!A171</f>
        <v>0</v>
      </c>
      <c r="B170">
        <f>'Data Entry'!B171</f>
        <v>0</v>
      </c>
      <c r="C170">
        <f>'Data Entry'!C171</f>
        <v>0</v>
      </c>
      <c r="D170">
        <f>'Data Entry'!M171</f>
        <v>0</v>
      </c>
      <c r="E170">
        <f>'Data Entry'!N171</f>
        <v>0</v>
      </c>
      <c r="F170">
        <f>'Data Entry'!O171</f>
        <v>0</v>
      </c>
      <c r="G170">
        <f>'Data Entry'!P171</f>
        <v>0</v>
      </c>
      <c r="H170">
        <f>'Data Entry'!Q171</f>
        <v>0</v>
      </c>
      <c r="I170">
        <f>'Data Entry'!R171</f>
        <v>0</v>
      </c>
      <c r="J170">
        <f t="shared" si="22"/>
        <v>0</v>
      </c>
      <c r="K170">
        <f>SUMIFS('I want to cry'!C$2:C$1000,'I want to cry'!$A$2:$A$1000,$B170,'I want to cry'!$B$2:$B$1000,$C170)</f>
        <v>0</v>
      </c>
      <c r="L170">
        <f>SUMIFS('I want to cry'!D$2:D$1000,'I want to cry'!$A$2:$A$1000,$B170,'I want to cry'!$B$2:$B$1000,$C170)</f>
        <v>0</v>
      </c>
      <c r="M170">
        <f>SUMIFS('I want to cry'!E$2:E$1000,'I want to cry'!$A$2:$A$1000,$B170,'I want to cry'!$B$2:$B$1000,$C170)</f>
        <v>0</v>
      </c>
      <c r="N170">
        <f t="shared" si="23"/>
        <v>0</v>
      </c>
      <c r="O170">
        <f t="shared" si="24"/>
        <v>0</v>
      </c>
      <c r="P170">
        <f t="shared" si="25"/>
        <v>0</v>
      </c>
      <c r="Q170">
        <f>SUMIF('Pls get me a blue banner'!A$2:A$1000,D170,'Pls get me a blue banner'!L$2:L$1000)</f>
        <v>0</v>
      </c>
      <c r="R170">
        <f>SUMIF('Pls get me a blue banner'!A$2:A$1000,F170,'Pls get me a blue banner'!L$2:L$1000)</f>
        <v>0</v>
      </c>
      <c r="S170">
        <f>SUMIF('Pls get me a blue banner'!A$2:A$1000,I170,'Pls get me a blue banner'!L$2:L$1000)</f>
        <v>0</v>
      </c>
      <c r="T170">
        <f>SUMIF('I wanna go biking'!A$2:A$1000,D170,'I wanna go biking'!D$2:D$1000)</f>
        <v>0</v>
      </c>
      <c r="U170">
        <f>SUMIF('I wanna go biking'!A$2:A$1000,F170,'I wanna go biking'!D$2:D$1000)</f>
        <v>0</v>
      </c>
      <c r="V170">
        <f>SUMIF('I wanna go biking'!A$2:A$1000,H170,'I wanna go biking'!D$2:D$1000)</f>
        <v>0</v>
      </c>
      <c r="W170">
        <f t="shared" si="26"/>
        <v>0</v>
      </c>
      <c r="X170">
        <f t="shared" si="27"/>
        <v>0</v>
      </c>
      <c r="Y170">
        <f t="shared" si="28"/>
        <v>0</v>
      </c>
      <c r="Z170">
        <f t="shared" si="29"/>
        <v>0</v>
      </c>
      <c r="AA170">
        <f t="shared" si="30"/>
        <v>0</v>
      </c>
      <c r="AB170">
        <f t="shared" si="31"/>
        <v>0</v>
      </c>
      <c r="AC170" s="13">
        <f t="shared" si="32"/>
        <v>0</v>
      </c>
    </row>
    <row r="171" spans="1:29">
      <c r="A171">
        <f>'Data Entry'!A172</f>
        <v>0</v>
      </c>
      <c r="B171">
        <f>'Data Entry'!B172</f>
        <v>0</v>
      </c>
      <c r="C171">
        <f>'Data Entry'!C172</f>
        <v>0</v>
      </c>
      <c r="D171">
        <f>'Data Entry'!M172</f>
        <v>0</v>
      </c>
      <c r="E171">
        <f>'Data Entry'!N172</f>
        <v>0</v>
      </c>
      <c r="F171">
        <f>'Data Entry'!O172</f>
        <v>0</v>
      </c>
      <c r="G171">
        <f>'Data Entry'!P172</f>
        <v>0</v>
      </c>
      <c r="H171">
        <f>'Data Entry'!Q172</f>
        <v>0</v>
      </c>
      <c r="I171">
        <f>'Data Entry'!R172</f>
        <v>0</v>
      </c>
      <c r="J171">
        <f t="shared" si="22"/>
        <v>0</v>
      </c>
      <c r="K171">
        <f>SUMIFS('I want to cry'!C$2:C$1000,'I want to cry'!$A$2:$A$1000,$B171,'I want to cry'!$B$2:$B$1000,$C171)</f>
        <v>0</v>
      </c>
      <c r="L171">
        <f>SUMIFS('I want to cry'!D$2:D$1000,'I want to cry'!$A$2:$A$1000,$B171,'I want to cry'!$B$2:$B$1000,$C171)</f>
        <v>0</v>
      </c>
      <c r="M171">
        <f>SUMIFS('I want to cry'!E$2:E$1000,'I want to cry'!$A$2:$A$1000,$B171,'I want to cry'!$B$2:$B$1000,$C171)</f>
        <v>0</v>
      </c>
      <c r="N171">
        <f t="shared" si="23"/>
        <v>0</v>
      </c>
      <c r="O171">
        <f t="shared" si="24"/>
        <v>0</v>
      </c>
      <c r="P171">
        <f t="shared" si="25"/>
        <v>0</v>
      </c>
      <c r="Q171">
        <f>SUMIF('Pls get me a blue banner'!A$2:A$1000,D171,'Pls get me a blue banner'!L$2:L$1000)</f>
        <v>0</v>
      </c>
      <c r="R171">
        <f>SUMIF('Pls get me a blue banner'!A$2:A$1000,F171,'Pls get me a blue banner'!L$2:L$1000)</f>
        <v>0</v>
      </c>
      <c r="S171">
        <f>SUMIF('Pls get me a blue banner'!A$2:A$1000,I171,'Pls get me a blue banner'!L$2:L$1000)</f>
        <v>0</v>
      </c>
      <c r="T171">
        <f>SUMIF('I wanna go biking'!A$2:A$1000,D171,'I wanna go biking'!D$2:D$1000)</f>
        <v>0</v>
      </c>
      <c r="U171">
        <f>SUMIF('I wanna go biking'!A$2:A$1000,F171,'I wanna go biking'!D$2:D$1000)</f>
        <v>0</v>
      </c>
      <c r="V171">
        <f>SUMIF('I wanna go biking'!A$2:A$1000,H171,'I wanna go biking'!D$2:D$1000)</f>
        <v>0</v>
      </c>
      <c r="W171">
        <f t="shared" si="26"/>
        <v>0</v>
      </c>
      <c r="X171">
        <f t="shared" si="27"/>
        <v>0</v>
      </c>
      <c r="Y171">
        <f t="shared" si="28"/>
        <v>0</v>
      </c>
      <c r="Z171">
        <f t="shared" si="29"/>
        <v>0</v>
      </c>
      <c r="AA171">
        <f t="shared" si="30"/>
        <v>0</v>
      </c>
      <c r="AB171">
        <f t="shared" si="31"/>
        <v>0</v>
      </c>
      <c r="AC171" s="13">
        <f t="shared" si="32"/>
        <v>0</v>
      </c>
    </row>
    <row r="172" spans="1:29">
      <c r="A172">
        <f>'Data Entry'!A173</f>
        <v>0</v>
      </c>
      <c r="B172">
        <f>'Data Entry'!B173</f>
        <v>0</v>
      </c>
      <c r="C172">
        <f>'Data Entry'!C173</f>
        <v>0</v>
      </c>
      <c r="D172">
        <f>'Data Entry'!M173</f>
        <v>0</v>
      </c>
      <c r="E172">
        <f>'Data Entry'!N173</f>
        <v>0</v>
      </c>
      <c r="F172">
        <f>'Data Entry'!O173</f>
        <v>0</v>
      </c>
      <c r="G172">
        <f>'Data Entry'!P173</f>
        <v>0</v>
      </c>
      <c r="H172">
        <f>'Data Entry'!Q173</f>
        <v>0</v>
      </c>
      <c r="I172">
        <f>'Data Entry'!R173</f>
        <v>0</v>
      </c>
      <c r="J172">
        <f t="shared" si="22"/>
        <v>0</v>
      </c>
      <c r="K172">
        <f>SUMIFS('I want to cry'!C$2:C$1000,'I want to cry'!$A$2:$A$1000,$B172,'I want to cry'!$B$2:$B$1000,$C172)</f>
        <v>0</v>
      </c>
      <c r="L172">
        <f>SUMIFS('I want to cry'!D$2:D$1000,'I want to cry'!$A$2:$A$1000,$B172,'I want to cry'!$B$2:$B$1000,$C172)</f>
        <v>0</v>
      </c>
      <c r="M172">
        <f>SUMIFS('I want to cry'!E$2:E$1000,'I want to cry'!$A$2:$A$1000,$B172,'I want to cry'!$B$2:$B$1000,$C172)</f>
        <v>0</v>
      </c>
      <c r="N172">
        <f t="shared" si="23"/>
        <v>0</v>
      </c>
      <c r="O172">
        <f t="shared" si="24"/>
        <v>0</v>
      </c>
      <c r="P172">
        <f t="shared" si="25"/>
        <v>0</v>
      </c>
      <c r="Q172">
        <f>SUMIF('Pls get me a blue banner'!A$2:A$1000,D172,'Pls get me a blue banner'!L$2:L$1000)</f>
        <v>0</v>
      </c>
      <c r="R172">
        <f>SUMIF('Pls get me a blue banner'!A$2:A$1000,F172,'Pls get me a blue banner'!L$2:L$1000)</f>
        <v>0</v>
      </c>
      <c r="S172">
        <f>SUMIF('Pls get me a blue banner'!A$2:A$1000,I172,'Pls get me a blue banner'!L$2:L$1000)</f>
        <v>0</v>
      </c>
      <c r="T172">
        <f>SUMIF('I wanna go biking'!A$2:A$1000,D172,'I wanna go biking'!D$2:D$1000)</f>
        <v>0</v>
      </c>
      <c r="U172">
        <f>SUMIF('I wanna go biking'!A$2:A$1000,F172,'I wanna go biking'!D$2:D$1000)</f>
        <v>0</v>
      </c>
      <c r="V172">
        <f>SUMIF('I wanna go biking'!A$2:A$1000,H172,'I wanna go biking'!D$2:D$1000)</f>
        <v>0</v>
      </c>
      <c r="W172">
        <f t="shared" si="26"/>
        <v>0</v>
      </c>
      <c r="X172">
        <f t="shared" si="27"/>
        <v>0</v>
      </c>
      <c r="Y172">
        <f t="shared" si="28"/>
        <v>0</v>
      </c>
      <c r="Z172">
        <f t="shared" si="29"/>
        <v>0</v>
      </c>
      <c r="AA172">
        <f t="shared" si="30"/>
        <v>0</v>
      </c>
      <c r="AB172">
        <f t="shared" si="31"/>
        <v>0</v>
      </c>
      <c r="AC172" s="13">
        <f t="shared" si="32"/>
        <v>0</v>
      </c>
    </row>
    <row r="173" spans="1:29">
      <c r="A173">
        <f>'Data Entry'!A174</f>
        <v>0</v>
      </c>
      <c r="B173">
        <f>'Data Entry'!B174</f>
        <v>0</v>
      </c>
      <c r="C173">
        <f>'Data Entry'!C174</f>
        <v>0</v>
      </c>
      <c r="D173">
        <f>'Data Entry'!M174</f>
        <v>0</v>
      </c>
      <c r="E173">
        <f>'Data Entry'!N174</f>
        <v>0</v>
      </c>
      <c r="F173">
        <f>'Data Entry'!O174</f>
        <v>0</v>
      </c>
      <c r="G173">
        <f>'Data Entry'!P174</f>
        <v>0</v>
      </c>
      <c r="H173">
        <f>'Data Entry'!Q174</f>
        <v>0</v>
      </c>
      <c r="I173">
        <f>'Data Entry'!R174</f>
        <v>0</v>
      </c>
      <c r="J173">
        <f t="shared" si="22"/>
        <v>0</v>
      </c>
      <c r="K173">
        <f>SUMIFS('I want to cry'!C$2:C$1000,'I want to cry'!$A$2:$A$1000,$B173,'I want to cry'!$B$2:$B$1000,$C173)</f>
        <v>0</v>
      </c>
      <c r="L173">
        <f>SUMIFS('I want to cry'!D$2:D$1000,'I want to cry'!$A$2:$A$1000,$B173,'I want to cry'!$B$2:$B$1000,$C173)</f>
        <v>0</v>
      </c>
      <c r="M173">
        <f>SUMIFS('I want to cry'!E$2:E$1000,'I want to cry'!$A$2:$A$1000,$B173,'I want to cry'!$B$2:$B$1000,$C173)</f>
        <v>0</v>
      </c>
      <c r="N173">
        <f t="shared" si="23"/>
        <v>0</v>
      </c>
      <c r="O173">
        <f t="shared" si="24"/>
        <v>0</v>
      </c>
      <c r="P173">
        <f t="shared" si="25"/>
        <v>0</v>
      </c>
      <c r="Q173">
        <f>SUMIF('Pls get me a blue banner'!A$2:A$1000,D173,'Pls get me a blue banner'!L$2:L$1000)</f>
        <v>0</v>
      </c>
      <c r="R173">
        <f>SUMIF('Pls get me a blue banner'!A$2:A$1000,F173,'Pls get me a blue banner'!L$2:L$1000)</f>
        <v>0</v>
      </c>
      <c r="S173">
        <f>SUMIF('Pls get me a blue banner'!A$2:A$1000,I173,'Pls get me a blue banner'!L$2:L$1000)</f>
        <v>0</v>
      </c>
      <c r="T173">
        <f>SUMIF('I wanna go biking'!A$2:A$1000,D173,'I wanna go biking'!D$2:D$1000)</f>
        <v>0</v>
      </c>
      <c r="U173">
        <f>SUMIF('I wanna go biking'!A$2:A$1000,F173,'I wanna go biking'!D$2:D$1000)</f>
        <v>0</v>
      </c>
      <c r="V173">
        <f>SUMIF('I wanna go biking'!A$2:A$1000,H173,'I wanna go biking'!D$2:D$1000)</f>
        <v>0</v>
      </c>
      <c r="W173">
        <f t="shared" si="26"/>
        <v>0</v>
      </c>
      <c r="X173">
        <f t="shared" si="27"/>
        <v>0</v>
      </c>
      <c r="Y173">
        <f t="shared" si="28"/>
        <v>0</v>
      </c>
      <c r="Z173">
        <f t="shared" si="29"/>
        <v>0</v>
      </c>
      <c r="AA173">
        <f t="shared" si="30"/>
        <v>0</v>
      </c>
      <c r="AB173">
        <f t="shared" si="31"/>
        <v>0</v>
      </c>
      <c r="AC173" s="13">
        <f t="shared" si="32"/>
        <v>0</v>
      </c>
    </row>
    <row r="174" spans="1:29">
      <c r="A174">
        <f>'Data Entry'!A175</f>
        <v>0</v>
      </c>
      <c r="B174">
        <f>'Data Entry'!B175</f>
        <v>0</v>
      </c>
      <c r="C174">
        <f>'Data Entry'!C175</f>
        <v>0</v>
      </c>
      <c r="D174">
        <f>'Data Entry'!M175</f>
        <v>0</v>
      </c>
      <c r="E174">
        <f>'Data Entry'!N175</f>
        <v>0</v>
      </c>
      <c r="F174">
        <f>'Data Entry'!O175</f>
        <v>0</v>
      </c>
      <c r="G174">
        <f>'Data Entry'!P175</f>
        <v>0</v>
      </c>
      <c r="H174">
        <f>'Data Entry'!Q175</f>
        <v>0</v>
      </c>
      <c r="I174">
        <f>'Data Entry'!R175</f>
        <v>0</v>
      </c>
      <c r="J174">
        <f t="shared" si="22"/>
        <v>0</v>
      </c>
      <c r="K174">
        <f>SUMIFS('I want to cry'!C$2:C$1000,'I want to cry'!$A$2:$A$1000,$B174,'I want to cry'!$B$2:$B$1000,$C174)</f>
        <v>0</v>
      </c>
      <c r="L174">
        <f>SUMIFS('I want to cry'!D$2:D$1000,'I want to cry'!$A$2:$A$1000,$B174,'I want to cry'!$B$2:$B$1000,$C174)</f>
        <v>0</v>
      </c>
      <c r="M174">
        <f>SUMIFS('I want to cry'!E$2:E$1000,'I want to cry'!$A$2:$A$1000,$B174,'I want to cry'!$B$2:$B$1000,$C174)</f>
        <v>0</v>
      </c>
      <c r="N174">
        <f t="shared" si="23"/>
        <v>0</v>
      </c>
      <c r="O174">
        <f t="shared" si="24"/>
        <v>0</v>
      </c>
      <c r="P174">
        <f t="shared" si="25"/>
        <v>0</v>
      </c>
      <c r="Q174">
        <f>SUMIF('Pls get me a blue banner'!A$2:A$1000,D174,'Pls get me a blue banner'!L$2:L$1000)</f>
        <v>0</v>
      </c>
      <c r="R174">
        <f>SUMIF('Pls get me a blue banner'!A$2:A$1000,F174,'Pls get me a blue banner'!L$2:L$1000)</f>
        <v>0</v>
      </c>
      <c r="S174">
        <f>SUMIF('Pls get me a blue banner'!A$2:A$1000,I174,'Pls get me a blue banner'!L$2:L$1000)</f>
        <v>0</v>
      </c>
      <c r="T174">
        <f>SUMIF('I wanna go biking'!A$2:A$1000,D174,'I wanna go biking'!D$2:D$1000)</f>
        <v>0</v>
      </c>
      <c r="U174">
        <f>SUMIF('I wanna go biking'!A$2:A$1000,F174,'I wanna go biking'!D$2:D$1000)</f>
        <v>0</v>
      </c>
      <c r="V174">
        <f>SUMIF('I wanna go biking'!A$2:A$1000,H174,'I wanna go biking'!D$2:D$1000)</f>
        <v>0</v>
      </c>
      <c r="W174">
        <f t="shared" si="26"/>
        <v>0</v>
      </c>
      <c r="X174">
        <f t="shared" si="27"/>
        <v>0</v>
      </c>
      <c r="Y174">
        <f t="shared" si="28"/>
        <v>0</v>
      </c>
      <c r="Z174">
        <f t="shared" si="29"/>
        <v>0</v>
      </c>
      <c r="AA174">
        <f t="shared" si="30"/>
        <v>0</v>
      </c>
      <c r="AB174">
        <f t="shared" si="31"/>
        <v>0</v>
      </c>
      <c r="AC174" s="13">
        <f t="shared" si="32"/>
        <v>0</v>
      </c>
    </row>
    <row r="175" spans="1:29">
      <c r="A175">
        <f>'Data Entry'!A176</f>
        <v>0</v>
      </c>
      <c r="B175">
        <f>'Data Entry'!B176</f>
        <v>0</v>
      </c>
      <c r="C175">
        <f>'Data Entry'!C176</f>
        <v>0</v>
      </c>
      <c r="D175">
        <f>'Data Entry'!M176</f>
        <v>0</v>
      </c>
      <c r="E175">
        <f>'Data Entry'!N176</f>
        <v>0</v>
      </c>
      <c r="F175">
        <f>'Data Entry'!O176</f>
        <v>0</v>
      </c>
      <c r="G175">
        <f>'Data Entry'!P176</f>
        <v>0</v>
      </c>
      <c r="H175">
        <f>'Data Entry'!Q176</f>
        <v>0</v>
      </c>
      <c r="I175">
        <f>'Data Entry'!R176</f>
        <v>0</v>
      </c>
      <c r="J175">
        <f t="shared" si="22"/>
        <v>0</v>
      </c>
      <c r="K175">
        <f>SUMIFS('I want to cry'!C$2:C$1000,'I want to cry'!$A$2:$A$1000,$B175,'I want to cry'!$B$2:$B$1000,$C175)</f>
        <v>0</v>
      </c>
      <c r="L175">
        <f>SUMIFS('I want to cry'!D$2:D$1000,'I want to cry'!$A$2:$A$1000,$B175,'I want to cry'!$B$2:$B$1000,$C175)</f>
        <v>0</v>
      </c>
      <c r="M175">
        <f>SUMIFS('I want to cry'!E$2:E$1000,'I want to cry'!$A$2:$A$1000,$B175,'I want to cry'!$B$2:$B$1000,$C175)</f>
        <v>0</v>
      </c>
      <c r="N175">
        <f t="shared" si="23"/>
        <v>0</v>
      </c>
      <c r="O175">
        <f t="shared" si="24"/>
        <v>0</v>
      </c>
      <c r="P175">
        <f t="shared" si="25"/>
        <v>0</v>
      </c>
      <c r="Q175">
        <f>SUMIF('Pls get me a blue banner'!A$2:A$1000,D175,'Pls get me a blue banner'!L$2:L$1000)</f>
        <v>0</v>
      </c>
      <c r="R175">
        <f>SUMIF('Pls get me a blue banner'!A$2:A$1000,F175,'Pls get me a blue banner'!L$2:L$1000)</f>
        <v>0</v>
      </c>
      <c r="S175">
        <f>SUMIF('Pls get me a blue banner'!A$2:A$1000,I175,'Pls get me a blue banner'!L$2:L$1000)</f>
        <v>0</v>
      </c>
      <c r="T175">
        <f>SUMIF('I wanna go biking'!A$2:A$1000,D175,'I wanna go biking'!D$2:D$1000)</f>
        <v>0</v>
      </c>
      <c r="U175">
        <f>SUMIF('I wanna go biking'!A$2:A$1000,F175,'I wanna go biking'!D$2:D$1000)</f>
        <v>0</v>
      </c>
      <c r="V175">
        <f>SUMIF('I wanna go biking'!A$2:A$1000,H175,'I wanna go biking'!D$2:D$1000)</f>
        <v>0</v>
      </c>
      <c r="W175">
        <f t="shared" si="26"/>
        <v>0</v>
      </c>
      <c r="X175">
        <f t="shared" si="27"/>
        <v>0</v>
      </c>
      <c r="Y175">
        <f t="shared" si="28"/>
        <v>0</v>
      </c>
      <c r="Z175">
        <f t="shared" si="29"/>
        <v>0</v>
      </c>
      <c r="AA175">
        <f t="shared" si="30"/>
        <v>0</v>
      </c>
      <c r="AB175">
        <f t="shared" si="31"/>
        <v>0</v>
      </c>
      <c r="AC175" s="13">
        <f t="shared" si="32"/>
        <v>0</v>
      </c>
    </row>
    <row r="176" spans="1:29">
      <c r="A176">
        <f>'Data Entry'!A177</f>
        <v>0</v>
      </c>
      <c r="B176">
        <f>'Data Entry'!B177</f>
        <v>0</v>
      </c>
      <c r="C176">
        <f>'Data Entry'!C177</f>
        <v>0</v>
      </c>
      <c r="D176">
        <f>'Data Entry'!M177</f>
        <v>0</v>
      </c>
      <c r="E176">
        <f>'Data Entry'!N177</f>
        <v>0</v>
      </c>
      <c r="F176">
        <f>'Data Entry'!O177</f>
        <v>0</v>
      </c>
      <c r="G176">
        <f>'Data Entry'!P177</f>
        <v>0</v>
      </c>
      <c r="H176">
        <f>'Data Entry'!Q177</f>
        <v>0</v>
      </c>
      <c r="I176">
        <f>'Data Entry'!R177</f>
        <v>0</v>
      </c>
      <c r="J176">
        <f t="shared" si="22"/>
        <v>0</v>
      </c>
      <c r="K176">
        <f>SUMIFS('I want to cry'!C$2:C$1000,'I want to cry'!$A$2:$A$1000,$B176,'I want to cry'!$B$2:$B$1000,$C176)</f>
        <v>0</v>
      </c>
      <c r="L176">
        <f>SUMIFS('I want to cry'!D$2:D$1000,'I want to cry'!$A$2:$A$1000,$B176,'I want to cry'!$B$2:$B$1000,$C176)</f>
        <v>0</v>
      </c>
      <c r="M176">
        <f>SUMIFS('I want to cry'!E$2:E$1000,'I want to cry'!$A$2:$A$1000,$B176,'I want to cry'!$B$2:$B$1000,$C176)</f>
        <v>0</v>
      </c>
      <c r="N176">
        <f t="shared" si="23"/>
        <v>0</v>
      </c>
      <c r="O176">
        <f t="shared" si="24"/>
        <v>0</v>
      </c>
      <c r="P176">
        <f t="shared" si="25"/>
        <v>0</v>
      </c>
      <c r="Q176">
        <f>SUMIF('Pls get me a blue banner'!A$2:A$1000,D176,'Pls get me a blue banner'!L$2:L$1000)</f>
        <v>0</v>
      </c>
      <c r="R176">
        <f>SUMIF('Pls get me a blue banner'!A$2:A$1000,F176,'Pls get me a blue banner'!L$2:L$1000)</f>
        <v>0</v>
      </c>
      <c r="S176">
        <f>SUMIF('Pls get me a blue banner'!A$2:A$1000,I176,'Pls get me a blue banner'!L$2:L$1000)</f>
        <v>0</v>
      </c>
      <c r="T176">
        <f>SUMIF('I wanna go biking'!A$2:A$1000,D176,'I wanna go biking'!D$2:D$1000)</f>
        <v>0</v>
      </c>
      <c r="U176">
        <f>SUMIF('I wanna go biking'!A$2:A$1000,F176,'I wanna go biking'!D$2:D$1000)</f>
        <v>0</v>
      </c>
      <c r="V176">
        <f>SUMIF('I wanna go biking'!A$2:A$1000,H176,'I wanna go biking'!D$2:D$1000)</f>
        <v>0</v>
      </c>
      <c r="W176">
        <f t="shared" si="26"/>
        <v>0</v>
      </c>
      <c r="X176">
        <f t="shared" si="27"/>
        <v>0</v>
      </c>
      <c r="Y176">
        <f t="shared" si="28"/>
        <v>0</v>
      </c>
      <c r="Z176">
        <f t="shared" si="29"/>
        <v>0</v>
      </c>
      <c r="AA176">
        <f t="shared" si="30"/>
        <v>0</v>
      </c>
      <c r="AB176">
        <f t="shared" si="31"/>
        <v>0</v>
      </c>
      <c r="AC176" s="13">
        <f t="shared" si="32"/>
        <v>0</v>
      </c>
    </row>
    <row r="177" spans="1:29">
      <c r="A177">
        <f>'Data Entry'!A178</f>
        <v>0</v>
      </c>
      <c r="B177">
        <f>'Data Entry'!B178</f>
        <v>0</v>
      </c>
      <c r="C177">
        <f>'Data Entry'!C178</f>
        <v>0</v>
      </c>
      <c r="D177">
        <f>'Data Entry'!M178</f>
        <v>0</v>
      </c>
      <c r="E177">
        <f>'Data Entry'!N178</f>
        <v>0</v>
      </c>
      <c r="F177">
        <f>'Data Entry'!O178</f>
        <v>0</v>
      </c>
      <c r="G177">
        <f>'Data Entry'!P178</f>
        <v>0</v>
      </c>
      <c r="H177">
        <f>'Data Entry'!Q178</f>
        <v>0</v>
      </c>
      <c r="I177">
        <f>'Data Entry'!R178</f>
        <v>0</v>
      </c>
      <c r="J177">
        <f t="shared" si="22"/>
        <v>0</v>
      </c>
      <c r="K177">
        <f>SUMIFS('I want to cry'!C$2:C$1000,'I want to cry'!$A$2:$A$1000,$B177,'I want to cry'!$B$2:$B$1000,$C177)</f>
        <v>0</v>
      </c>
      <c r="L177">
        <f>SUMIFS('I want to cry'!D$2:D$1000,'I want to cry'!$A$2:$A$1000,$B177,'I want to cry'!$B$2:$B$1000,$C177)</f>
        <v>0</v>
      </c>
      <c r="M177">
        <f>SUMIFS('I want to cry'!E$2:E$1000,'I want to cry'!$A$2:$A$1000,$B177,'I want to cry'!$B$2:$B$1000,$C177)</f>
        <v>0</v>
      </c>
      <c r="N177">
        <f t="shared" si="23"/>
        <v>0</v>
      </c>
      <c r="O177">
        <f t="shared" si="24"/>
        <v>0</v>
      </c>
      <c r="P177">
        <f t="shared" si="25"/>
        <v>0</v>
      </c>
      <c r="Q177">
        <f>SUMIF('Pls get me a blue banner'!A$2:A$1000,D177,'Pls get me a blue banner'!L$2:L$1000)</f>
        <v>0</v>
      </c>
      <c r="R177">
        <f>SUMIF('Pls get me a blue banner'!A$2:A$1000,F177,'Pls get me a blue banner'!L$2:L$1000)</f>
        <v>0</v>
      </c>
      <c r="S177">
        <f>SUMIF('Pls get me a blue banner'!A$2:A$1000,I177,'Pls get me a blue banner'!L$2:L$1000)</f>
        <v>0</v>
      </c>
      <c r="T177">
        <f>SUMIF('I wanna go biking'!A$2:A$1000,D177,'I wanna go biking'!D$2:D$1000)</f>
        <v>0</v>
      </c>
      <c r="U177">
        <f>SUMIF('I wanna go biking'!A$2:A$1000,F177,'I wanna go biking'!D$2:D$1000)</f>
        <v>0</v>
      </c>
      <c r="V177">
        <f>SUMIF('I wanna go biking'!A$2:A$1000,H177,'I wanna go biking'!D$2:D$1000)</f>
        <v>0</v>
      </c>
      <c r="W177">
        <f t="shared" si="26"/>
        <v>0</v>
      </c>
      <c r="X177">
        <f t="shared" si="27"/>
        <v>0</v>
      </c>
      <c r="Y177">
        <f t="shared" si="28"/>
        <v>0</v>
      </c>
      <c r="Z177">
        <f t="shared" si="29"/>
        <v>0</v>
      </c>
      <c r="AA177">
        <f t="shared" si="30"/>
        <v>0</v>
      </c>
      <c r="AB177">
        <f t="shared" si="31"/>
        <v>0</v>
      </c>
      <c r="AC177" s="13">
        <f t="shared" si="32"/>
        <v>0</v>
      </c>
    </row>
    <row r="178" spans="1:29">
      <c r="A178">
        <f>'Data Entry'!A179</f>
        <v>0</v>
      </c>
      <c r="B178">
        <f>'Data Entry'!B179</f>
        <v>0</v>
      </c>
      <c r="C178">
        <f>'Data Entry'!C179</f>
        <v>0</v>
      </c>
      <c r="D178">
        <f>'Data Entry'!M179</f>
        <v>0</v>
      </c>
      <c r="E178">
        <f>'Data Entry'!N179</f>
        <v>0</v>
      </c>
      <c r="F178">
        <f>'Data Entry'!O179</f>
        <v>0</v>
      </c>
      <c r="G178">
        <f>'Data Entry'!P179</f>
        <v>0</v>
      </c>
      <c r="H178">
        <f>'Data Entry'!Q179</f>
        <v>0</v>
      </c>
      <c r="I178">
        <f>'Data Entry'!R179</f>
        <v>0</v>
      </c>
      <c r="J178">
        <f t="shared" si="22"/>
        <v>0</v>
      </c>
      <c r="K178">
        <f>SUMIFS('I want to cry'!C$2:C$1000,'I want to cry'!$A$2:$A$1000,$B178,'I want to cry'!$B$2:$B$1000,$C178)</f>
        <v>0</v>
      </c>
      <c r="L178">
        <f>SUMIFS('I want to cry'!D$2:D$1000,'I want to cry'!$A$2:$A$1000,$B178,'I want to cry'!$B$2:$B$1000,$C178)</f>
        <v>0</v>
      </c>
      <c r="M178">
        <f>SUMIFS('I want to cry'!E$2:E$1000,'I want to cry'!$A$2:$A$1000,$B178,'I want to cry'!$B$2:$B$1000,$C178)</f>
        <v>0</v>
      </c>
      <c r="N178">
        <f t="shared" si="23"/>
        <v>0</v>
      </c>
      <c r="O178">
        <f t="shared" si="24"/>
        <v>0</v>
      </c>
      <c r="P178">
        <f t="shared" si="25"/>
        <v>0</v>
      </c>
      <c r="Q178">
        <f>SUMIF('Pls get me a blue banner'!A$2:A$1000,D178,'Pls get me a blue banner'!L$2:L$1000)</f>
        <v>0</v>
      </c>
      <c r="R178">
        <f>SUMIF('Pls get me a blue banner'!A$2:A$1000,F178,'Pls get me a blue banner'!L$2:L$1000)</f>
        <v>0</v>
      </c>
      <c r="S178">
        <f>SUMIF('Pls get me a blue banner'!A$2:A$1000,I178,'Pls get me a blue banner'!L$2:L$1000)</f>
        <v>0</v>
      </c>
      <c r="T178">
        <f>SUMIF('I wanna go biking'!A$2:A$1000,D178,'I wanna go biking'!D$2:D$1000)</f>
        <v>0</v>
      </c>
      <c r="U178">
        <f>SUMIF('I wanna go biking'!A$2:A$1000,F178,'I wanna go biking'!D$2:D$1000)</f>
        <v>0</v>
      </c>
      <c r="V178">
        <f>SUMIF('I wanna go biking'!A$2:A$1000,H178,'I wanna go biking'!D$2:D$1000)</f>
        <v>0</v>
      </c>
      <c r="W178">
        <f t="shared" si="26"/>
        <v>0</v>
      </c>
      <c r="X178">
        <f t="shared" si="27"/>
        <v>0</v>
      </c>
      <c r="Y178">
        <f t="shared" si="28"/>
        <v>0</v>
      </c>
      <c r="Z178">
        <f t="shared" si="29"/>
        <v>0</v>
      </c>
      <c r="AA178">
        <f t="shared" si="30"/>
        <v>0</v>
      </c>
      <c r="AB178">
        <f t="shared" si="31"/>
        <v>0</v>
      </c>
      <c r="AC178" s="13">
        <f t="shared" si="32"/>
        <v>0</v>
      </c>
    </row>
    <row r="179" spans="1:29">
      <c r="A179">
        <f>'Data Entry'!A180</f>
        <v>0</v>
      </c>
      <c r="B179">
        <f>'Data Entry'!B180</f>
        <v>0</v>
      </c>
      <c r="C179">
        <f>'Data Entry'!C180</f>
        <v>0</v>
      </c>
      <c r="D179">
        <f>'Data Entry'!M180</f>
        <v>0</v>
      </c>
      <c r="E179">
        <f>'Data Entry'!N180</f>
        <v>0</v>
      </c>
      <c r="F179">
        <f>'Data Entry'!O180</f>
        <v>0</v>
      </c>
      <c r="G179">
        <f>'Data Entry'!P180</f>
        <v>0</v>
      </c>
      <c r="H179">
        <f>'Data Entry'!Q180</f>
        <v>0</v>
      </c>
      <c r="I179">
        <f>'Data Entry'!R180</f>
        <v>0</v>
      </c>
      <c r="J179">
        <f t="shared" si="22"/>
        <v>0</v>
      </c>
      <c r="K179">
        <f>SUMIFS('I want to cry'!C$2:C$1000,'I want to cry'!$A$2:$A$1000,$B179,'I want to cry'!$B$2:$B$1000,$C179)</f>
        <v>0</v>
      </c>
      <c r="L179">
        <f>SUMIFS('I want to cry'!D$2:D$1000,'I want to cry'!$A$2:$A$1000,$B179,'I want to cry'!$B$2:$B$1000,$C179)</f>
        <v>0</v>
      </c>
      <c r="M179">
        <f>SUMIFS('I want to cry'!E$2:E$1000,'I want to cry'!$A$2:$A$1000,$B179,'I want to cry'!$B$2:$B$1000,$C179)</f>
        <v>0</v>
      </c>
      <c r="N179">
        <f t="shared" si="23"/>
        <v>0</v>
      </c>
      <c r="O179">
        <f t="shared" si="24"/>
        <v>0</v>
      </c>
      <c r="P179">
        <f t="shared" si="25"/>
        <v>0</v>
      </c>
      <c r="Q179">
        <f>SUMIF('Pls get me a blue banner'!A$2:A$1000,D179,'Pls get me a blue banner'!L$2:L$1000)</f>
        <v>0</v>
      </c>
      <c r="R179">
        <f>SUMIF('Pls get me a blue banner'!A$2:A$1000,F179,'Pls get me a blue banner'!L$2:L$1000)</f>
        <v>0</v>
      </c>
      <c r="S179">
        <f>SUMIF('Pls get me a blue banner'!A$2:A$1000,I179,'Pls get me a blue banner'!L$2:L$1000)</f>
        <v>0</v>
      </c>
      <c r="T179">
        <f>SUMIF('I wanna go biking'!A$2:A$1000,D179,'I wanna go biking'!D$2:D$1000)</f>
        <v>0</v>
      </c>
      <c r="U179">
        <f>SUMIF('I wanna go biking'!A$2:A$1000,F179,'I wanna go biking'!D$2:D$1000)</f>
        <v>0</v>
      </c>
      <c r="V179">
        <f>SUMIF('I wanna go biking'!A$2:A$1000,H179,'I wanna go biking'!D$2:D$1000)</f>
        <v>0</v>
      </c>
      <c r="W179">
        <f t="shared" si="26"/>
        <v>0</v>
      </c>
      <c r="X179">
        <f t="shared" si="27"/>
        <v>0</v>
      </c>
      <c r="Y179">
        <f t="shared" si="28"/>
        <v>0</v>
      </c>
      <c r="Z179">
        <f t="shared" si="29"/>
        <v>0</v>
      </c>
      <c r="AA179">
        <f t="shared" si="30"/>
        <v>0</v>
      </c>
      <c r="AB179">
        <f t="shared" si="31"/>
        <v>0</v>
      </c>
      <c r="AC179" s="13">
        <f t="shared" si="32"/>
        <v>0</v>
      </c>
    </row>
    <row r="180" spans="1:29">
      <c r="A180">
        <f>'Data Entry'!A181</f>
        <v>0</v>
      </c>
      <c r="B180">
        <f>'Data Entry'!B181</f>
        <v>0</v>
      </c>
      <c r="C180">
        <f>'Data Entry'!C181</f>
        <v>0</v>
      </c>
      <c r="D180">
        <f>'Data Entry'!M181</f>
        <v>0</v>
      </c>
      <c r="E180">
        <f>'Data Entry'!N181</f>
        <v>0</v>
      </c>
      <c r="F180">
        <f>'Data Entry'!O181</f>
        <v>0</v>
      </c>
      <c r="G180">
        <f>'Data Entry'!P181</f>
        <v>0</v>
      </c>
      <c r="H180">
        <f>'Data Entry'!Q181</f>
        <v>0</v>
      </c>
      <c r="I180">
        <f>'Data Entry'!R181</f>
        <v>0</v>
      </c>
      <c r="J180">
        <f t="shared" si="22"/>
        <v>0</v>
      </c>
      <c r="K180">
        <f>SUMIFS('I want to cry'!C$2:C$1000,'I want to cry'!$A$2:$A$1000,$B180,'I want to cry'!$B$2:$B$1000,$C180)</f>
        <v>0</v>
      </c>
      <c r="L180">
        <f>SUMIFS('I want to cry'!D$2:D$1000,'I want to cry'!$A$2:$A$1000,$B180,'I want to cry'!$B$2:$B$1000,$C180)</f>
        <v>0</v>
      </c>
      <c r="M180">
        <f>SUMIFS('I want to cry'!E$2:E$1000,'I want to cry'!$A$2:$A$1000,$B180,'I want to cry'!$B$2:$B$1000,$C180)</f>
        <v>0</v>
      </c>
      <c r="N180">
        <f t="shared" si="23"/>
        <v>0</v>
      </c>
      <c r="O180">
        <f t="shared" si="24"/>
        <v>0</v>
      </c>
      <c r="P180">
        <f t="shared" si="25"/>
        <v>0</v>
      </c>
      <c r="Q180">
        <f>SUMIF('Pls get me a blue banner'!A$2:A$1000,D180,'Pls get me a blue banner'!L$2:L$1000)</f>
        <v>0</v>
      </c>
      <c r="R180">
        <f>SUMIF('Pls get me a blue banner'!A$2:A$1000,F180,'Pls get me a blue banner'!L$2:L$1000)</f>
        <v>0</v>
      </c>
      <c r="S180">
        <f>SUMIF('Pls get me a blue banner'!A$2:A$1000,I180,'Pls get me a blue banner'!L$2:L$1000)</f>
        <v>0</v>
      </c>
      <c r="T180">
        <f>SUMIF('I wanna go biking'!A$2:A$1000,D180,'I wanna go biking'!D$2:D$1000)</f>
        <v>0</v>
      </c>
      <c r="U180">
        <f>SUMIF('I wanna go biking'!A$2:A$1000,F180,'I wanna go biking'!D$2:D$1000)</f>
        <v>0</v>
      </c>
      <c r="V180">
        <f>SUMIF('I wanna go biking'!A$2:A$1000,H180,'I wanna go biking'!D$2:D$1000)</f>
        <v>0</v>
      </c>
      <c r="W180">
        <f t="shared" si="26"/>
        <v>0</v>
      </c>
      <c r="X180">
        <f t="shared" si="27"/>
        <v>0</v>
      </c>
      <c r="Y180">
        <f t="shared" si="28"/>
        <v>0</v>
      </c>
      <c r="Z180">
        <f t="shared" si="29"/>
        <v>0</v>
      </c>
      <c r="AA180">
        <f t="shared" si="30"/>
        <v>0</v>
      </c>
      <c r="AB180">
        <f t="shared" si="31"/>
        <v>0</v>
      </c>
      <c r="AC180" s="13">
        <f t="shared" si="32"/>
        <v>0</v>
      </c>
    </row>
    <row r="181" spans="1:29">
      <c r="A181">
        <f>'Data Entry'!A182</f>
        <v>0</v>
      </c>
      <c r="B181">
        <f>'Data Entry'!B182</f>
        <v>0</v>
      </c>
      <c r="C181">
        <f>'Data Entry'!C182</f>
        <v>0</v>
      </c>
      <c r="D181">
        <f>'Data Entry'!M182</f>
        <v>0</v>
      </c>
      <c r="E181">
        <f>'Data Entry'!N182</f>
        <v>0</v>
      </c>
      <c r="F181">
        <f>'Data Entry'!O182</f>
        <v>0</v>
      </c>
      <c r="G181">
        <f>'Data Entry'!P182</f>
        <v>0</v>
      </c>
      <c r="H181">
        <f>'Data Entry'!Q182</f>
        <v>0</v>
      </c>
      <c r="I181">
        <f>'Data Entry'!R182</f>
        <v>0</v>
      </c>
      <c r="J181">
        <f t="shared" si="22"/>
        <v>0</v>
      </c>
      <c r="K181">
        <f>SUMIFS('I want to cry'!C$2:C$1000,'I want to cry'!$A$2:$A$1000,$B181,'I want to cry'!$B$2:$B$1000,$C181)</f>
        <v>0</v>
      </c>
      <c r="L181">
        <f>SUMIFS('I want to cry'!D$2:D$1000,'I want to cry'!$A$2:$A$1000,$B181,'I want to cry'!$B$2:$B$1000,$C181)</f>
        <v>0</v>
      </c>
      <c r="M181">
        <f>SUMIFS('I want to cry'!E$2:E$1000,'I want to cry'!$A$2:$A$1000,$B181,'I want to cry'!$B$2:$B$1000,$C181)</f>
        <v>0</v>
      </c>
      <c r="N181">
        <f t="shared" si="23"/>
        <v>0</v>
      </c>
      <c r="O181">
        <f t="shared" si="24"/>
        <v>0</v>
      </c>
      <c r="P181">
        <f t="shared" si="25"/>
        <v>0</v>
      </c>
      <c r="Q181">
        <f>SUMIF('Pls get me a blue banner'!A$2:A$1000,D181,'Pls get me a blue banner'!L$2:L$1000)</f>
        <v>0</v>
      </c>
      <c r="R181">
        <f>SUMIF('Pls get me a blue banner'!A$2:A$1000,F181,'Pls get me a blue banner'!L$2:L$1000)</f>
        <v>0</v>
      </c>
      <c r="S181">
        <f>SUMIF('Pls get me a blue banner'!A$2:A$1000,I181,'Pls get me a blue banner'!L$2:L$1000)</f>
        <v>0</v>
      </c>
      <c r="T181">
        <f>SUMIF('I wanna go biking'!A$2:A$1000,D181,'I wanna go biking'!D$2:D$1000)</f>
        <v>0</v>
      </c>
      <c r="U181">
        <f>SUMIF('I wanna go biking'!A$2:A$1000,F181,'I wanna go biking'!D$2:D$1000)</f>
        <v>0</v>
      </c>
      <c r="V181">
        <f>SUMIF('I wanna go biking'!A$2:A$1000,H181,'I wanna go biking'!D$2:D$1000)</f>
        <v>0</v>
      </c>
      <c r="W181">
        <f t="shared" si="26"/>
        <v>0</v>
      </c>
      <c r="X181">
        <f t="shared" si="27"/>
        <v>0</v>
      </c>
      <c r="Y181">
        <f t="shared" si="28"/>
        <v>0</v>
      </c>
      <c r="Z181">
        <f t="shared" si="29"/>
        <v>0</v>
      </c>
      <c r="AA181">
        <f t="shared" si="30"/>
        <v>0</v>
      </c>
      <c r="AB181">
        <f t="shared" si="31"/>
        <v>0</v>
      </c>
      <c r="AC181" s="13">
        <f t="shared" si="32"/>
        <v>0</v>
      </c>
    </row>
    <row r="182" spans="1:29">
      <c r="A182">
        <f>'Data Entry'!A183</f>
        <v>0</v>
      </c>
      <c r="B182">
        <f>'Data Entry'!B183</f>
        <v>0</v>
      </c>
      <c r="C182">
        <f>'Data Entry'!C183</f>
        <v>0</v>
      </c>
      <c r="D182">
        <f>'Data Entry'!M183</f>
        <v>0</v>
      </c>
      <c r="E182">
        <f>'Data Entry'!N183</f>
        <v>0</v>
      </c>
      <c r="F182">
        <f>'Data Entry'!O183</f>
        <v>0</v>
      </c>
      <c r="G182">
        <f>'Data Entry'!P183</f>
        <v>0</v>
      </c>
      <c r="H182">
        <f>'Data Entry'!Q183</f>
        <v>0</v>
      </c>
      <c r="I182">
        <f>'Data Entry'!R183</f>
        <v>0</v>
      </c>
      <c r="J182">
        <f t="shared" si="22"/>
        <v>0</v>
      </c>
      <c r="K182">
        <f>SUMIFS('I want to cry'!C$2:C$1000,'I want to cry'!$A$2:$A$1000,$B182,'I want to cry'!$B$2:$B$1000,$C182)</f>
        <v>0</v>
      </c>
      <c r="L182">
        <f>SUMIFS('I want to cry'!D$2:D$1000,'I want to cry'!$A$2:$A$1000,$B182,'I want to cry'!$B$2:$B$1000,$C182)</f>
        <v>0</v>
      </c>
      <c r="M182">
        <f>SUMIFS('I want to cry'!E$2:E$1000,'I want to cry'!$A$2:$A$1000,$B182,'I want to cry'!$B$2:$B$1000,$C182)</f>
        <v>0</v>
      </c>
      <c r="N182">
        <f t="shared" si="23"/>
        <v>0</v>
      </c>
      <c r="O182">
        <f t="shared" si="24"/>
        <v>0</v>
      </c>
      <c r="P182">
        <f t="shared" si="25"/>
        <v>0</v>
      </c>
      <c r="Q182">
        <f>SUMIF('Pls get me a blue banner'!A$2:A$1000,D182,'Pls get me a blue banner'!L$2:L$1000)</f>
        <v>0</v>
      </c>
      <c r="R182">
        <f>SUMIF('Pls get me a blue banner'!A$2:A$1000,F182,'Pls get me a blue banner'!L$2:L$1000)</f>
        <v>0</v>
      </c>
      <c r="S182">
        <f>SUMIF('Pls get me a blue banner'!A$2:A$1000,I182,'Pls get me a blue banner'!L$2:L$1000)</f>
        <v>0</v>
      </c>
      <c r="T182">
        <f>SUMIF('I wanna go biking'!A$2:A$1000,D182,'I wanna go biking'!D$2:D$1000)</f>
        <v>0</v>
      </c>
      <c r="U182">
        <f>SUMIF('I wanna go biking'!A$2:A$1000,F182,'I wanna go biking'!D$2:D$1000)</f>
        <v>0</v>
      </c>
      <c r="V182">
        <f>SUMIF('I wanna go biking'!A$2:A$1000,H182,'I wanna go biking'!D$2:D$1000)</f>
        <v>0</v>
      </c>
      <c r="W182">
        <f t="shared" si="26"/>
        <v>0</v>
      </c>
      <c r="X182">
        <f t="shared" si="27"/>
        <v>0</v>
      </c>
      <c r="Y182">
        <f t="shared" si="28"/>
        <v>0</v>
      </c>
      <c r="Z182">
        <f t="shared" si="29"/>
        <v>0</v>
      </c>
      <c r="AA182">
        <f t="shared" si="30"/>
        <v>0</v>
      </c>
      <c r="AB182">
        <f t="shared" si="31"/>
        <v>0</v>
      </c>
      <c r="AC182" s="13">
        <f t="shared" si="32"/>
        <v>0</v>
      </c>
    </row>
    <row r="183" spans="1:29">
      <c r="A183">
        <f>'Data Entry'!A184</f>
        <v>0</v>
      </c>
      <c r="B183">
        <f>'Data Entry'!B184</f>
        <v>0</v>
      </c>
      <c r="C183">
        <f>'Data Entry'!C184</f>
        <v>0</v>
      </c>
      <c r="D183">
        <f>'Data Entry'!M184</f>
        <v>0</v>
      </c>
      <c r="E183">
        <f>'Data Entry'!N184</f>
        <v>0</v>
      </c>
      <c r="F183">
        <f>'Data Entry'!O184</f>
        <v>0</v>
      </c>
      <c r="G183">
        <f>'Data Entry'!P184</f>
        <v>0</v>
      </c>
      <c r="H183">
        <f>'Data Entry'!Q184</f>
        <v>0</v>
      </c>
      <c r="I183">
        <f>'Data Entry'!R184</f>
        <v>0</v>
      </c>
      <c r="J183">
        <f t="shared" si="22"/>
        <v>0</v>
      </c>
      <c r="K183">
        <f>SUMIFS('I want to cry'!C$2:C$1000,'I want to cry'!$A$2:$A$1000,$B183,'I want to cry'!$B$2:$B$1000,$C183)</f>
        <v>0</v>
      </c>
      <c r="L183">
        <f>SUMIFS('I want to cry'!D$2:D$1000,'I want to cry'!$A$2:$A$1000,$B183,'I want to cry'!$B$2:$B$1000,$C183)</f>
        <v>0</v>
      </c>
      <c r="M183">
        <f>SUMIFS('I want to cry'!E$2:E$1000,'I want to cry'!$A$2:$A$1000,$B183,'I want to cry'!$B$2:$B$1000,$C183)</f>
        <v>0</v>
      </c>
      <c r="N183">
        <f t="shared" si="23"/>
        <v>0</v>
      </c>
      <c r="O183">
        <f t="shared" si="24"/>
        <v>0</v>
      </c>
      <c r="P183">
        <f t="shared" si="25"/>
        <v>0</v>
      </c>
      <c r="Q183">
        <f>SUMIF('Pls get me a blue banner'!A$2:A$1000,D183,'Pls get me a blue banner'!L$2:L$1000)</f>
        <v>0</v>
      </c>
      <c r="R183">
        <f>SUMIF('Pls get me a blue banner'!A$2:A$1000,F183,'Pls get me a blue banner'!L$2:L$1000)</f>
        <v>0</v>
      </c>
      <c r="S183">
        <f>SUMIF('Pls get me a blue banner'!A$2:A$1000,I183,'Pls get me a blue banner'!L$2:L$1000)</f>
        <v>0</v>
      </c>
      <c r="T183">
        <f>SUMIF('I wanna go biking'!A$2:A$1000,D183,'I wanna go biking'!D$2:D$1000)</f>
        <v>0</v>
      </c>
      <c r="U183">
        <f>SUMIF('I wanna go biking'!A$2:A$1000,F183,'I wanna go biking'!D$2:D$1000)</f>
        <v>0</v>
      </c>
      <c r="V183">
        <f>SUMIF('I wanna go biking'!A$2:A$1000,H183,'I wanna go biking'!D$2:D$1000)</f>
        <v>0</v>
      </c>
      <c r="W183">
        <f t="shared" si="26"/>
        <v>0</v>
      </c>
      <c r="X183">
        <f t="shared" si="27"/>
        <v>0</v>
      </c>
      <c r="Y183">
        <f t="shared" si="28"/>
        <v>0</v>
      </c>
      <c r="Z183">
        <f t="shared" si="29"/>
        <v>0</v>
      </c>
      <c r="AA183">
        <f t="shared" si="30"/>
        <v>0</v>
      </c>
      <c r="AB183">
        <f t="shared" si="31"/>
        <v>0</v>
      </c>
      <c r="AC183" s="13">
        <f t="shared" si="32"/>
        <v>0</v>
      </c>
    </row>
    <row r="184" spans="1:29">
      <c r="A184">
        <f>'Data Entry'!A185</f>
        <v>0</v>
      </c>
      <c r="B184">
        <f>'Data Entry'!B185</f>
        <v>0</v>
      </c>
      <c r="C184">
        <f>'Data Entry'!C185</f>
        <v>0</v>
      </c>
      <c r="D184">
        <f>'Data Entry'!M185</f>
        <v>0</v>
      </c>
      <c r="E184">
        <f>'Data Entry'!N185</f>
        <v>0</v>
      </c>
      <c r="F184">
        <f>'Data Entry'!O185</f>
        <v>0</v>
      </c>
      <c r="G184">
        <f>'Data Entry'!P185</f>
        <v>0</v>
      </c>
      <c r="H184">
        <f>'Data Entry'!Q185</f>
        <v>0</v>
      </c>
      <c r="I184">
        <f>'Data Entry'!R185</f>
        <v>0</v>
      </c>
      <c r="J184">
        <f t="shared" si="22"/>
        <v>0</v>
      </c>
      <c r="K184">
        <f>SUMIFS('I want to cry'!C$2:C$1000,'I want to cry'!$A$2:$A$1000,$B184,'I want to cry'!$B$2:$B$1000,$C184)</f>
        <v>0</v>
      </c>
      <c r="L184">
        <f>SUMIFS('I want to cry'!D$2:D$1000,'I want to cry'!$A$2:$A$1000,$B184,'I want to cry'!$B$2:$B$1000,$C184)</f>
        <v>0</v>
      </c>
      <c r="M184">
        <f>SUMIFS('I want to cry'!E$2:E$1000,'I want to cry'!$A$2:$A$1000,$B184,'I want to cry'!$B$2:$B$1000,$C184)</f>
        <v>0</v>
      </c>
      <c r="N184">
        <f t="shared" si="23"/>
        <v>0</v>
      </c>
      <c r="O184">
        <f t="shared" si="24"/>
        <v>0</v>
      </c>
      <c r="P184">
        <f t="shared" si="25"/>
        <v>0</v>
      </c>
      <c r="Q184">
        <f>SUMIF('Pls get me a blue banner'!A$2:A$1000,D184,'Pls get me a blue banner'!L$2:L$1000)</f>
        <v>0</v>
      </c>
      <c r="R184">
        <f>SUMIF('Pls get me a blue banner'!A$2:A$1000,F184,'Pls get me a blue banner'!L$2:L$1000)</f>
        <v>0</v>
      </c>
      <c r="S184">
        <f>SUMIF('Pls get me a blue banner'!A$2:A$1000,I184,'Pls get me a blue banner'!L$2:L$1000)</f>
        <v>0</v>
      </c>
      <c r="T184">
        <f>SUMIF('I wanna go biking'!A$2:A$1000,D184,'I wanna go biking'!D$2:D$1000)</f>
        <v>0</v>
      </c>
      <c r="U184">
        <f>SUMIF('I wanna go biking'!A$2:A$1000,F184,'I wanna go biking'!D$2:D$1000)</f>
        <v>0</v>
      </c>
      <c r="V184">
        <f>SUMIF('I wanna go biking'!A$2:A$1000,H184,'I wanna go biking'!D$2:D$1000)</f>
        <v>0</v>
      </c>
      <c r="W184">
        <f t="shared" si="26"/>
        <v>0</v>
      </c>
      <c r="X184">
        <f t="shared" si="27"/>
        <v>0</v>
      </c>
      <c r="Y184">
        <f t="shared" si="28"/>
        <v>0</v>
      </c>
      <c r="Z184">
        <f t="shared" si="29"/>
        <v>0</v>
      </c>
      <c r="AA184">
        <f t="shared" si="30"/>
        <v>0</v>
      </c>
      <c r="AB184">
        <f t="shared" si="31"/>
        <v>0</v>
      </c>
      <c r="AC184" s="13">
        <f t="shared" si="32"/>
        <v>0</v>
      </c>
    </row>
    <row r="185" spans="1:29">
      <c r="A185">
        <f>'Data Entry'!A186</f>
        <v>0</v>
      </c>
      <c r="B185">
        <f>'Data Entry'!B186</f>
        <v>0</v>
      </c>
      <c r="C185">
        <f>'Data Entry'!C186</f>
        <v>0</v>
      </c>
      <c r="D185">
        <f>'Data Entry'!M186</f>
        <v>0</v>
      </c>
      <c r="E185">
        <f>'Data Entry'!N186</f>
        <v>0</v>
      </c>
      <c r="F185">
        <f>'Data Entry'!O186</f>
        <v>0</v>
      </c>
      <c r="G185">
        <f>'Data Entry'!P186</f>
        <v>0</v>
      </c>
      <c r="H185">
        <f>'Data Entry'!Q186</f>
        <v>0</v>
      </c>
      <c r="I185">
        <f>'Data Entry'!R186</f>
        <v>0</v>
      </c>
      <c r="J185">
        <f t="shared" si="22"/>
        <v>0</v>
      </c>
      <c r="K185">
        <f>SUMIFS('I want to cry'!C$2:C$1000,'I want to cry'!$A$2:$A$1000,$B185,'I want to cry'!$B$2:$B$1000,$C185)</f>
        <v>0</v>
      </c>
      <c r="L185">
        <f>SUMIFS('I want to cry'!D$2:D$1000,'I want to cry'!$A$2:$A$1000,$B185,'I want to cry'!$B$2:$B$1000,$C185)</f>
        <v>0</v>
      </c>
      <c r="M185">
        <f>SUMIFS('I want to cry'!E$2:E$1000,'I want to cry'!$A$2:$A$1000,$B185,'I want to cry'!$B$2:$B$1000,$C185)</f>
        <v>0</v>
      </c>
      <c r="N185">
        <f t="shared" si="23"/>
        <v>0</v>
      </c>
      <c r="O185">
        <f t="shared" si="24"/>
        <v>0</v>
      </c>
      <c r="P185">
        <f t="shared" si="25"/>
        <v>0</v>
      </c>
      <c r="Q185">
        <f>SUMIF('Pls get me a blue banner'!A$2:A$1000,D185,'Pls get me a blue banner'!L$2:L$1000)</f>
        <v>0</v>
      </c>
      <c r="R185">
        <f>SUMIF('Pls get me a blue banner'!A$2:A$1000,F185,'Pls get me a blue banner'!L$2:L$1000)</f>
        <v>0</v>
      </c>
      <c r="S185">
        <f>SUMIF('Pls get me a blue banner'!A$2:A$1000,I185,'Pls get me a blue banner'!L$2:L$1000)</f>
        <v>0</v>
      </c>
      <c r="T185">
        <f>SUMIF('I wanna go biking'!A$2:A$1000,D185,'I wanna go biking'!D$2:D$1000)</f>
        <v>0</v>
      </c>
      <c r="U185">
        <f>SUMIF('I wanna go biking'!A$2:A$1000,F185,'I wanna go biking'!D$2:D$1000)</f>
        <v>0</v>
      </c>
      <c r="V185">
        <f>SUMIF('I wanna go biking'!A$2:A$1000,H185,'I wanna go biking'!D$2:D$1000)</f>
        <v>0</v>
      </c>
      <c r="W185">
        <f t="shared" si="26"/>
        <v>0</v>
      </c>
      <c r="X185">
        <f t="shared" si="27"/>
        <v>0</v>
      </c>
      <c r="Y185">
        <f t="shared" si="28"/>
        <v>0</v>
      </c>
      <c r="Z185">
        <f t="shared" si="29"/>
        <v>0</v>
      </c>
      <c r="AA185">
        <f t="shared" si="30"/>
        <v>0</v>
      </c>
      <c r="AB185">
        <f t="shared" si="31"/>
        <v>0</v>
      </c>
      <c r="AC185" s="13">
        <f t="shared" si="32"/>
        <v>0</v>
      </c>
    </row>
    <row r="186" spans="1:29">
      <c r="A186">
        <f>'Data Entry'!A187</f>
        <v>0</v>
      </c>
      <c r="B186">
        <f>'Data Entry'!B187</f>
        <v>0</v>
      </c>
      <c r="C186">
        <f>'Data Entry'!C187</f>
        <v>0</v>
      </c>
      <c r="D186">
        <f>'Data Entry'!M187</f>
        <v>0</v>
      </c>
      <c r="E186">
        <f>'Data Entry'!N187</f>
        <v>0</v>
      </c>
      <c r="F186">
        <f>'Data Entry'!O187</f>
        <v>0</v>
      </c>
      <c r="G186">
        <f>'Data Entry'!P187</f>
        <v>0</v>
      </c>
      <c r="H186">
        <f>'Data Entry'!Q187</f>
        <v>0</v>
      </c>
      <c r="I186">
        <f>'Data Entry'!R187</f>
        <v>0</v>
      </c>
      <c r="J186">
        <f t="shared" si="22"/>
        <v>0</v>
      </c>
      <c r="K186">
        <f>SUMIFS('I want to cry'!C$2:C$1000,'I want to cry'!$A$2:$A$1000,$B186,'I want to cry'!$B$2:$B$1000,$C186)</f>
        <v>0</v>
      </c>
      <c r="L186">
        <f>SUMIFS('I want to cry'!D$2:D$1000,'I want to cry'!$A$2:$A$1000,$B186,'I want to cry'!$B$2:$B$1000,$C186)</f>
        <v>0</v>
      </c>
      <c r="M186">
        <f>SUMIFS('I want to cry'!E$2:E$1000,'I want to cry'!$A$2:$A$1000,$B186,'I want to cry'!$B$2:$B$1000,$C186)</f>
        <v>0</v>
      </c>
      <c r="N186">
        <f t="shared" si="23"/>
        <v>0</v>
      </c>
      <c r="O186">
        <f t="shared" si="24"/>
        <v>0</v>
      </c>
      <c r="P186">
        <f t="shared" si="25"/>
        <v>0</v>
      </c>
      <c r="Q186">
        <f>SUMIF('Pls get me a blue banner'!A$2:A$1000,D186,'Pls get me a blue banner'!L$2:L$1000)</f>
        <v>0</v>
      </c>
      <c r="R186">
        <f>SUMIF('Pls get me a blue banner'!A$2:A$1000,F186,'Pls get me a blue banner'!L$2:L$1000)</f>
        <v>0</v>
      </c>
      <c r="S186">
        <f>SUMIF('Pls get me a blue banner'!A$2:A$1000,I186,'Pls get me a blue banner'!L$2:L$1000)</f>
        <v>0</v>
      </c>
      <c r="T186">
        <f>SUMIF('I wanna go biking'!A$2:A$1000,D186,'I wanna go biking'!D$2:D$1000)</f>
        <v>0</v>
      </c>
      <c r="U186">
        <f>SUMIF('I wanna go biking'!A$2:A$1000,F186,'I wanna go biking'!D$2:D$1000)</f>
        <v>0</v>
      </c>
      <c r="V186">
        <f>SUMIF('I wanna go biking'!A$2:A$1000,H186,'I wanna go biking'!D$2:D$1000)</f>
        <v>0</v>
      </c>
      <c r="W186">
        <f t="shared" si="26"/>
        <v>0</v>
      </c>
      <c r="X186">
        <f t="shared" si="27"/>
        <v>0</v>
      </c>
      <c r="Y186">
        <f t="shared" si="28"/>
        <v>0</v>
      </c>
      <c r="Z186">
        <f t="shared" si="29"/>
        <v>0</v>
      </c>
      <c r="AA186">
        <f t="shared" si="30"/>
        <v>0</v>
      </c>
      <c r="AB186">
        <f t="shared" si="31"/>
        <v>0</v>
      </c>
      <c r="AC186" s="13">
        <f t="shared" si="32"/>
        <v>0</v>
      </c>
    </row>
    <row r="187" spans="1:29">
      <c r="A187">
        <f>'Data Entry'!A188</f>
        <v>0</v>
      </c>
      <c r="B187">
        <f>'Data Entry'!B188</f>
        <v>0</v>
      </c>
      <c r="C187">
        <f>'Data Entry'!C188</f>
        <v>0</v>
      </c>
      <c r="D187">
        <f>'Data Entry'!M188</f>
        <v>0</v>
      </c>
      <c r="E187">
        <f>'Data Entry'!N188</f>
        <v>0</v>
      </c>
      <c r="F187">
        <f>'Data Entry'!O188</f>
        <v>0</v>
      </c>
      <c r="G187">
        <f>'Data Entry'!P188</f>
        <v>0</v>
      </c>
      <c r="H187">
        <f>'Data Entry'!Q188</f>
        <v>0</v>
      </c>
      <c r="I187">
        <f>'Data Entry'!R188</f>
        <v>0</v>
      </c>
      <c r="J187">
        <f t="shared" si="22"/>
        <v>0</v>
      </c>
      <c r="K187">
        <f>SUMIFS('I want to cry'!C$2:C$1000,'I want to cry'!$A$2:$A$1000,$B187,'I want to cry'!$B$2:$B$1000,$C187)</f>
        <v>0</v>
      </c>
      <c r="L187">
        <f>SUMIFS('I want to cry'!D$2:D$1000,'I want to cry'!$A$2:$A$1000,$B187,'I want to cry'!$B$2:$B$1000,$C187)</f>
        <v>0</v>
      </c>
      <c r="M187">
        <f>SUMIFS('I want to cry'!E$2:E$1000,'I want to cry'!$A$2:$A$1000,$B187,'I want to cry'!$B$2:$B$1000,$C187)</f>
        <v>0</v>
      </c>
      <c r="N187">
        <f t="shared" si="23"/>
        <v>0</v>
      </c>
      <c r="O187">
        <f t="shared" si="24"/>
        <v>0</v>
      </c>
      <c r="P187">
        <f t="shared" si="25"/>
        <v>0</v>
      </c>
      <c r="Q187">
        <f>SUMIF('Pls get me a blue banner'!A$2:A$1000,D187,'Pls get me a blue banner'!L$2:L$1000)</f>
        <v>0</v>
      </c>
      <c r="R187">
        <f>SUMIF('Pls get me a blue banner'!A$2:A$1000,F187,'Pls get me a blue banner'!L$2:L$1000)</f>
        <v>0</v>
      </c>
      <c r="S187">
        <f>SUMIF('Pls get me a blue banner'!A$2:A$1000,I187,'Pls get me a blue banner'!L$2:L$1000)</f>
        <v>0</v>
      </c>
      <c r="T187">
        <f>SUMIF('I wanna go biking'!A$2:A$1000,D187,'I wanna go biking'!D$2:D$1000)</f>
        <v>0</v>
      </c>
      <c r="U187">
        <f>SUMIF('I wanna go biking'!A$2:A$1000,F187,'I wanna go biking'!D$2:D$1000)</f>
        <v>0</v>
      </c>
      <c r="V187">
        <f>SUMIF('I wanna go biking'!A$2:A$1000,H187,'I wanna go biking'!D$2:D$1000)</f>
        <v>0</v>
      </c>
      <c r="W187">
        <f t="shared" si="26"/>
        <v>0</v>
      </c>
      <c r="X187">
        <f t="shared" si="27"/>
        <v>0</v>
      </c>
      <c r="Y187">
        <f t="shared" si="28"/>
        <v>0</v>
      </c>
      <c r="Z187">
        <f t="shared" si="29"/>
        <v>0</v>
      </c>
      <c r="AA187">
        <f t="shared" si="30"/>
        <v>0</v>
      </c>
      <c r="AB187">
        <f t="shared" si="31"/>
        <v>0</v>
      </c>
      <c r="AC187" s="13">
        <f t="shared" si="32"/>
        <v>0</v>
      </c>
    </row>
    <row r="188" spans="1:29">
      <c r="A188">
        <f>'Data Entry'!A189</f>
        <v>0</v>
      </c>
      <c r="B188">
        <f>'Data Entry'!B189</f>
        <v>0</v>
      </c>
      <c r="C188">
        <f>'Data Entry'!C189</f>
        <v>0</v>
      </c>
      <c r="D188">
        <f>'Data Entry'!M189</f>
        <v>0</v>
      </c>
      <c r="E188">
        <f>'Data Entry'!N189</f>
        <v>0</v>
      </c>
      <c r="F188">
        <f>'Data Entry'!O189</f>
        <v>0</v>
      </c>
      <c r="G188">
        <f>'Data Entry'!P189</f>
        <v>0</v>
      </c>
      <c r="H188">
        <f>'Data Entry'!Q189</f>
        <v>0</v>
      </c>
      <c r="I188">
        <f>'Data Entry'!R189</f>
        <v>0</v>
      </c>
      <c r="J188">
        <f t="shared" si="22"/>
        <v>0</v>
      </c>
      <c r="K188">
        <f>SUMIFS('I want to cry'!C$2:C$1000,'I want to cry'!$A$2:$A$1000,$B188,'I want to cry'!$B$2:$B$1000,$C188)</f>
        <v>0</v>
      </c>
      <c r="L188">
        <f>SUMIFS('I want to cry'!D$2:D$1000,'I want to cry'!$A$2:$A$1000,$B188,'I want to cry'!$B$2:$B$1000,$C188)</f>
        <v>0</v>
      </c>
      <c r="M188">
        <f>SUMIFS('I want to cry'!E$2:E$1000,'I want to cry'!$A$2:$A$1000,$B188,'I want to cry'!$B$2:$B$1000,$C188)</f>
        <v>0</v>
      </c>
      <c r="N188">
        <f t="shared" si="23"/>
        <v>0</v>
      </c>
      <c r="O188">
        <f t="shared" si="24"/>
        <v>0</v>
      </c>
      <c r="P188">
        <f t="shared" si="25"/>
        <v>0</v>
      </c>
      <c r="Q188">
        <f>SUMIF('Pls get me a blue banner'!A$2:A$1000,D188,'Pls get me a blue banner'!L$2:L$1000)</f>
        <v>0</v>
      </c>
      <c r="R188">
        <f>SUMIF('Pls get me a blue banner'!A$2:A$1000,F188,'Pls get me a blue banner'!L$2:L$1000)</f>
        <v>0</v>
      </c>
      <c r="S188">
        <f>SUMIF('Pls get me a blue banner'!A$2:A$1000,I188,'Pls get me a blue banner'!L$2:L$1000)</f>
        <v>0</v>
      </c>
      <c r="T188">
        <f>SUMIF('I wanna go biking'!A$2:A$1000,D188,'I wanna go biking'!D$2:D$1000)</f>
        <v>0</v>
      </c>
      <c r="U188">
        <f>SUMIF('I wanna go biking'!A$2:A$1000,F188,'I wanna go biking'!D$2:D$1000)</f>
        <v>0</v>
      </c>
      <c r="V188">
        <f>SUMIF('I wanna go biking'!A$2:A$1000,H188,'I wanna go biking'!D$2:D$1000)</f>
        <v>0</v>
      </c>
      <c r="W188">
        <f t="shared" si="26"/>
        <v>0</v>
      </c>
      <c r="X188">
        <f t="shared" si="27"/>
        <v>0</v>
      </c>
      <c r="Y188">
        <f t="shared" si="28"/>
        <v>0</v>
      </c>
      <c r="Z188">
        <f t="shared" si="29"/>
        <v>0</v>
      </c>
      <c r="AA188">
        <f t="shared" si="30"/>
        <v>0</v>
      </c>
      <c r="AB188">
        <f t="shared" si="31"/>
        <v>0</v>
      </c>
      <c r="AC188" s="13">
        <f t="shared" si="32"/>
        <v>0</v>
      </c>
    </row>
    <row r="189" spans="1:29">
      <c r="A189">
        <f>'Data Entry'!A190</f>
        <v>0</v>
      </c>
      <c r="B189">
        <f>'Data Entry'!B190</f>
        <v>0</v>
      </c>
      <c r="C189">
        <f>'Data Entry'!C190</f>
        <v>0</v>
      </c>
      <c r="D189">
        <f>'Data Entry'!M190</f>
        <v>0</v>
      </c>
      <c r="E189">
        <f>'Data Entry'!N190</f>
        <v>0</v>
      </c>
      <c r="F189">
        <f>'Data Entry'!O190</f>
        <v>0</v>
      </c>
      <c r="G189">
        <f>'Data Entry'!P190</f>
        <v>0</v>
      </c>
      <c r="H189">
        <f>'Data Entry'!Q190</f>
        <v>0</v>
      </c>
      <c r="I189">
        <f>'Data Entry'!R190</f>
        <v>0</v>
      </c>
      <c r="J189">
        <f t="shared" si="22"/>
        <v>0</v>
      </c>
      <c r="K189">
        <f>SUMIFS('I want to cry'!C$2:C$1000,'I want to cry'!$A$2:$A$1000,$B189,'I want to cry'!$B$2:$B$1000,$C189)</f>
        <v>0</v>
      </c>
      <c r="L189">
        <f>SUMIFS('I want to cry'!D$2:D$1000,'I want to cry'!$A$2:$A$1000,$B189,'I want to cry'!$B$2:$B$1000,$C189)</f>
        <v>0</v>
      </c>
      <c r="M189">
        <f>SUMIFS('I want to cry'!E$2:E$1000,'I want to cry'!$A$2:$A$1000,$B189,'I want to cry'!$B$2:$B$1000,$C189)</f>
        <v>0</v>
      </c>
      <c r="N189">
        <f t="shared" si="23"/>
        <v>0</v>
      </c>
      <c r="O189">
        <f t="shared" si="24"/>
        <v>0</v>
      </c>
      <c r="P189">
        <f t="shared" si="25"/>
        <v>0</v>
      </c>
      <c r="Q189">
        <f>SUMIF('Pls get me a blue banner'!A$2:A$1000,D189,'Pls get me a blue banner'!L$2:L$1000)</f>
        <v>0</v>
      </c>
      <c r="R189">
        <f>SUMIF('Pls get me a blue banner'!A$2:A$1000,F189,'Pls get me a blue banner'!L$2:L$1000)</f>
        <v>0</v>
      </c>
      <c r="S189">
        <f>SUMIF('Pls get me a blue banner'!A$2:A$1000,I189,'Pls get me a blue banner'!L$2:L$1000)</f>
        <v>0</v>
      </c>
      <c r="T189">
        <f>SUMIF('I wanna go biking'!A$2:A$1000,D189,'I wanna go biking'!D$2:D$1000)</f>
        <v>0</v>
      </c>
      <c r="U189">
        <f>SUMIF('I wanna go biking'!A$2:A$1000,F189,'I wanna go biking'!D$2:D$1000)</f>
        <v>0</v>
      </c>
      <c r="V189">
        <f>SUMIF('I wanna go biking'!A$2:A$1000,H189,'I wanna go biking'!D$2:D$1000)</f>
        <v>0</v>
      </c>
      <c r="W189">
        <f t="shared" si="26"/>
        <v>0</v>
      </c>
      <c r="X189">
        <f t="shared" si="27"/>
        <v>0</v>
      </c>
      <c r="Y189">
        <f t="shared" si="28"/>
        <v>0</v>
      </c>
      <c r="Z189">
        <f t="shared" si="29"/>
        <v>0</v>
      </c>
      <c r="AA189">
        <f t="shared" si="30"/>
        <v>0</v>
      </c>
      <c r="AB189">
        <f t="shared" si="31"/>
        <v>0</v>
      </c>
      <c r="AC189" s="13">
        <f t="shared" si="32"/>
        <v>0</v>
      </c>
    </row>
    <row r="190" spans="1:29">
      <c r="A190">
        <f>'Data Entry'!A191</f>
        <v>0</v>
      </c>
      <c r="B190">
        <f>'Data Entry'!B191</f>
        <v>0</v>
      </c>
      <c r="C190">
        <f>'Data Entry'!C191</f>
        <v>0</v>
      </c>
      <c r="D190">
        <f>'Data Entry'!M191</f>
        <v>0</v>
      </c>
      <c r="E190">
        <f>'Data Entry'!N191</f>
        <v>0</v>
      </c>
      <c r="F190">
        <f>'Data Entry'!O191</f>
        <v>0</v>
      </c>
      <c r="G190">
        <f>'Data Entry'!P191</f>
        <v>0</v>
      </c>
      <c r="H190">
        <f>'Data Entry'!Q191</f>
        <v>0</v>
      </c>
      <c r="I190">
        <f>'Data Entry'!R191</f>
        <v>0</v>
      </c>
      <c r="J190">
        <f t="shared" si="22"/>
        <v>0</v>
      </c>
      <c r="K190">
        <f>SUMIFS('I want to cry'!C$2:C$1000,'I want to cry'!$A$2:$A$1000,$B190,'I want to cry'!$B$2:$B$1000,$C190)</f>
        <v>0</v>
      </c>
      <c r="L190">
        <f>SUMIFS('I want to cry'!D$2:D$1000,'I want to cry'!$A$2:$A$1000,$B190,'I want to cry'!$B$2:$B$1000,$C190)</f>
        <v>0</v>
      </c>
      <c r="M190">
        <f>SUMIFS('I want to cry'!E$2:E$1000,'I want to cry'!$A$2:$A$1000,$B190,'I want to cry'!$B$2:$B$1000,$C190)</f>
        <v>0</v>
      </c>
      <c r="N190">
        <f t="shared" si="23"/>
        <v>0</v>
      </c>
      <c r="O190">
        <f t="shared" si="24"/>
        <v>0</v>
      </c>
      <c r="P190">
        <f t="shared" si="25"/>
        <v>0</v>
      </c>
      <c r="Q190">
        <f>SUMIF('Pls get me a blue banner'!A$2:A$1000,D190,'Pls get me a blue banner'!L$2:L$1000)</f>
        <v>0</v>
      </c>
      <c r="R190">
        <f>SUMIF('Pls get me a blue banner'!A$2:A$1000,F190,'Pls get me a blue banner'!L$2:L$1000)</f>
        <v>0</v>
      </c>
      <c r="S190">
        <f>SUMIF('Pls get me a blue banner'!A$2:A$1000,I190,'Pls get me a blue banner'!L$2:L$1000)</f>
        <v>0</v>
      </c>
      <c r="T190">
        <f>SUMIF('I wanna go biking'!A$2:A$1000,D190,'I wanna go biking'!D$2:D$1000)</f>
        <v>0</v>
      </c>
      <c r="U190">
        <f>SUMIF('I wanna go biking'!A$2:A$1000,F190,'I wanna go biking'!D$2:D$1000)</f>
        <v>0</v>
      </c>
      <c r="V190">
        <f>SUMIF('I wanna go biking'!A$2:A$1000,H190,'I wanna go biking'!D$2:D$1000)</f>
        <v>0</v>
      </c>
      <c r="W190">
        <f t="shared" si="26"/>
        <v>0</v>
      </c>
      <c r="X190">
        <f t="shared" si="27"/>
        <v>0</v>
      </c>
      <c r="Y190">
        <f t="shared" si="28"/>
        <v>0</v>
      </c>
      <c r="Z190">
        <f t="shared" si="29"/>
        <v>0</v>
      </c>
      <c r="AA190">
        <f t="shared" si="30"/>
        <v>0</v>
      </c>
      <c r="AB190">
        <f t="shared" si="31"/>
        <v>0</v>
      </c>
      <c r="AC190" s="13">
        <f t="shared" si="32"/>
        <v>0</v>
      </c>
    </row>
    <row r="191" spans="1:29">
      <c r="A191">
        <f>'Data Entry'!A192</f>
        <v>0</v>
      </c>
      <c r="B191">
        <f>'Data Entry'!B192</f>
        <v>0</v>
      </c>
      <c r="C191">
        <f>'Data Entry'!C192</f>
        <v>0</v>
      </c>
      <c r="D191">
        <f>'Data Entry'!M192</f>
        <v>0</v>
      </c>
      <c r="E191">
        <f>'Data Entry'!N192</f>
        <v>0</v>
      </c>
      <c r="F191">
        <f>'Data Entry'!O192</f>
        <v>0</v>
      </c>
      <c r="G191">
        <f>'Data Entry'!P192</f>
        <v>0</v>
      </c>
      <c r="H191">
        <f>'Data Entry'!Q192</f>
        <v>0</v>
      </c>
      <c r="I191">
        <f>'Data Entry'!R192</f>
        <v>0</v>
      </c>
      <c r="J191">
        <f t="shared" si="22"/>
        <v>0</v>
      </c>
      <c r="K191">
        <f>SUMIFS('I want to cry'!C$2:C$1000,'I want to cry'!$A$2:$A$1000,$B191,'I want to cry'!$B$2:$B$1000,$C191)</f>
        <v>0</v>
      </c>
      <c r="L191">
        <f>SUMIFS('I want to cry'!D$2:D$1000,'I want to cry'!$A$2:$A$1000,$B191,'I want to cry'!$B$2:$B$1000,$C191)</f>
        <v>0</v>
      </c>
      <c r="M191">
        <f>SUMIFS('I want to cry'!E$2:E$1000,'I want to cry'!$A$2:$A$1000,$B191,'I want to cry'!$B$2:$B$1000,$C191)</f>
        <v>0</v>
      </c>
      <c r="N191">
        <f t="shared" si="23"/>
        <v>0</v>
      </c>
      <c r="O191">
        <f t="shared" si="24"/>
        <v>0</v>
      </c>
      <c r="P191">
        <f t="shared" si="25"/>
        <v>0</v>
      </c>
      <c r="Q191">
        <f>SUMIF('Pls get me a blue banner'!A$2:A$1000,D191,'Pls get me a blue banner'!L$2:L$1000)</f>
        <v>0</v>
      </c>
      <c r="R191">
        <f>SUMIF('Pls get me a blue banner'!A$2:A$1000,F191,'Pls get me a blue banner'!L$2:L$1000)</f>
        <v>0</v>
      </c>
      <c r="S191">
        <f>SUMIF('Pls get me a blue banner'!A$2:A$1000,I191,'Pls get me a blue banner'!L$2:L$1000)</f>
        <v>0</v>
      </c>
      <c r="T191">
        <f>SUMIF('I wanna go biking'!A$2:A$1000,D191,'I wanna go biking'!D$2:D$1000)</f>
        <v>0</v>
      </c>
      <c r="U191">
        <f>SUMIF('I wanna go biking'!A$2:A$1000,F191,'I wanna go biking'!D$2:D$1000)</f>
        <v>0</v>
      </c>
      <c r="V191">
        <f>SUMIF('I wanna go biking'!A$2:A$1000,H191,'I wanna go biking'!D$2:D$1000)</f>
        <v>0</v>
      </c>
      <c r="W191">
        <f t="shared" si="26"/>
        <v>0</v>
      </c>
      <c r="X191">
        <f t="shared" si="27"/>
        <v>0</v>
      </c>
      <c r="Y191">
        <f t="shared" si="28"/>
        <v>0</v>
      </c>
      <c r="Z191">
        <f t="shared" si="29"/>
        <v>0</v>
      </c>
      <c r="AA191">
        <f t="shared" si="30"/>
        <v>0</v>
      </c>
      <c r="AB191">
        <f t="shared" si="31"/>
        <v>0</v>
      </c>
      <c r="AC191" s="13">
        <f t="shared" si="32"/>
        <v>0</v>
      </c>
    </row>
    <row r="192" spans="1:29">
      <c r="A192">
        <f>'Data Entry'!A193</f>
        <v>0</v>
      </c>
      <c r="B192">
        <f>'Data Entry'!B193</f>
        <v>0</v>
      </c>
      <c r="C192">
        <f>'Data Entry'!C193</f>
        <v>0</v>
      </c>
      <c r="D192">
        <f>'Data Entry'!M193</f>
        <v>0</v>
      </c>
      <c r="E192">
        <f>'Data Entry'!N193</f>
        <v>0</v>
      </c>
      <c r="F192">
        <f>'Data Entry'!O193</f>
        <v>0</v>
      </c>
      <c r="G192">
        <f>'Data Entry'!P193</f>
        <v>0</v>
      </c>
      <c r="H192">
        <f>'Data Entry'!Q193</f>
        <v>0</v>
      </c>
      <c r="I192">
        <f>'Data Entry'!R193</f>
        <v>0</v>
      </c>
      <c r="J192">
        <f t="shared" si="22"/>
        <v>0</v>
      </c>
      <c r="K192">
        <f>SUMIFS('I want to cry'!C$2:C$1000,'I want to cry'!$A$2:$A$1000,$B192,'I want to cry'!$B$2:$B$1000,$C192)</f>
        <v>0</v>
      </c>
      <c r="L192">
        <f>SUMIFS('I want to cry'!D$2:D$1000,'I want to cry'!$A$2:$A$1000,$B192,'I want to cry'!$B$2:$B$1000,$C192)</f>
        <v>0</v>
      </c>
      <c r="M192">
        <f>SUMIFS('I want to cry'!E$2:E$1000,'I want to cry'!$A$2:$A$1000,$B192,'I want to cry'!$B$2:$B$1000,$C192)</f>
        <v>0</v>
      </c>
      <c r="N192">
        <f t="shared" si="23"/>
        <v>0</v>
      </c>
      <c r="O192">
        <f t="shared" si="24"/>
        <v>0</v>
      </c>
      <c r="P192">
        <f t="shared" si="25"/>
        <v>0</v>
      </c>
      <c r="Q192">
        <f>SUMIF('Pls get me a blue banner'!A$2:A$1000,D192,'Pls get me a blue banner'!L$2:L$1000)</f>
        <v>0</v>
      </c>
      <c r="R192">
        <f>SUMIF('Pls get me a blue banner'!A$2:A$1000,F192,'Pls get me a blue banner'!L$2:L$1000)</f>
        <v>0</v>
      </c>
      <c r="S192">
        <f>SUMIF('Pls get me a blue banner'!A$2:A$1000,I192,'Pls get me a blue banner'!L$2:L$1000)</f>
        <v>0</v>
      </c>
      <c r="T192">
        <f>SUMIF('I wanna go biking'!A$2:A$1000,D192,'I wanna go biking'!D$2:D$1000)</f>
        <v>0</v>
      </c>
      <c r="U192">
        <f>SUMIF('I wanna go biking'!A$2:A$1000,F192,'I wanna go biking'!D$2:D$1000)</f>
        <v>0</v>
      </c>
      <c r="V192">
        <f>SUMIF('I wanna go biking'!A$2:A$1000,H192,'I wanna go biking'!D$2:D$1000)</f>
        <v>0</v>
      </c>
      <c r="W192">
        <f t="shared" si="26"/>
        <v>0</v>
      </c>
      <c r="X192">
        <f t="shared" si="27"/>
        <v>0</v>
      </c>
      <c r="Y192">
        <f t="shared" si="28"/>
        <v>0</v>
      </c>
      <c r="Z192">
        <f t="shared" si="29"/>
        <v>0</v>
      </c>
      <c r="AA192">
        <f t="shared" si="30"/>
        <v>0</v>
      </c>
      <c r="AB192">
        <f t="shared" si="31"/>
        <v>0</v>
      </c>
      <c r="AC192" s="13">
        <f t="shared" si="32"/>
        <v>0</v>
      </c>
    </row>
    <row r="193" spans="1:29">
      <c r="A193">
        <f>'Data Entry'!A194</f>
        <v>0</v>
      </c>
      <c r="B193">
        <f>'Data Entry'!B194</f>
        <v>0</v>
      </c>
      <c r="C193">
        <f>'Data Entry'!C194</f>
        <v>0</v>
      </c>
      <c r="D193">
        <f>'Data Entry'!M194</f>
        <v>0</v>
      </c>
      <c r="E193">
        <f>'Data Entry'!N194</f>
        <v>0</v>
      </c>
      <c r="F193">
        <f>'Data Entry'!O194</f>
        <v>0</v>
      </c>
      <c r="G193">
        <f>'Data Entry'!P194</f>
        <v>0</v>
      </c>
      <c r="H193">
        <f>'Data Entry'!Q194</f>
        <v>0</v>
      </c>
      <c r="I193">
        <f>'Data Entry'!R194</f>
        <v>0</v>
      </c>
      <c r="J193">
        <f t="shared" si="22"/>
        <v>0</v>
      </c>
      <c r="K193">
        <f>SUMIFS('I want to cry'!C$2:C$1000,'I want to cry'!$A$2:$A$1000,$B193,'I want to cry'!$B$2:$B$1000,$C193)</f>
        <v>0</v>
      </c>
      <c r="L193">
        <f>SUMIFS('I want to cry'!D$2:D$1000,'I want to cry'!$A$2:$A$1000,$B193,'I want to cry'!$B$2:$B$1000,$C193)</f>
        <v>0</v>
      </c>
      <c r="M193">
        <f>SUMIFS('I want to cry'!E$2:E$1000,'I want to cry'!$A$2:$A$1000,$B193,'I want to cry'!$B$2:$B$1000,$C193)</f>
        <v>0</v>
      </c>
      <c r="N193">
        <f t="shared" si="23"/>
        <v>0</v>
      </c>
      <c r="O193">
        <f t="shared" si="24"/>
        <v>0</v>
      </c>
      <c r="P193">
        <f t="shared" si="25"/>
        <v>0</v>
      </c>
      <c r="Q193">
        <f>SUMIF('Pls get me a blue banner'!A$2:A$1000,D193,'Pls get me a blue banner'!L$2:L$1000)</f>
        <v>0</v>
      </c>
      <c r="R193">
        <f>SUMIF('Pls get me a blue banner'!A$2:A$1000,F193,'Pls get me a blue banner'!L$2:L$1000)</f>
        <v>0</v>
      </c>
      <c r="S193">
        <f>SUMIF('Pls get me a blue banner'!A$2:A$1000,I193,'Pls get me a blue banner'!L$2:L$1000)</f>
        <v>0</v>
      </c>
      <c r="T193">
        <f>SUMIF('I wanna go biking'!A$2:A$1000,D193,'I wanna go biking'!D$2:D$1000)</f>
        <v>0</v>
      </c>
      <c r="U193">
        <f>SUMIF('I wanna go biking'!A$2:A$1000,F193,'I wanna go biking'!D$2:D$1000)</f>
        <v>0</v>
      </c>
      <c r="V193">
        <f>SUMIF('I wanna go biking'!A$2:A$1000,H193,'I wanna go biking'!D$2:D$1000)</f>
        <v>0</v>
      </c>
      <c r="W193">
        <f t="shared" si="26"/>
        <v>0</v>
      </c>
      <c r="X193">
        <f t="shared" si="27"/>
        <v>0</v>
      </c>
      <c r="Y193">
        <f t="shared" si="28"/>
        <v>0</v>
      </c>
      <c r="Z193">
        <f t="shared" si="29"/>
        <v>0</v>
      </c>
      <c r="AA193">
        <f t="shared" si="30"/>
        <v>0</v>
      </c>
      <c r="AB193">
        <f t="shared" si="31"/>
        <v>0</v>
      </c>
      <c r="AC193" s="13">
        <f t="shared" si="32"/>
        <v>0</v>
      </c>
    </row>
    <row r="194" spans="1:29">
      <c r="A194">
        <f>'Data Entry'!A195</f>
        <v>0</v>
      </c>
      <c r="B194">
        <f>'Data Entry'!B195</f>
        <v>0</v>
      </c>
      <c r="C194">
        <f>'Data Entry'!C195</f>
        <v>0</v>
      </c>
      <c r="D194">
        <f>'Data Entry'!M195</f>
        <v>0</v>
      </c>
      <c r="E194">
        <f>'Data Entry'!N195</f>
        <v>0</v>
      </c>
      <c r="F194">
        <f>'Data Entry'!O195</f>
        <v>0</v>
      </c>
      <c r="G194">
        <f>'Data Entry'!P195</f>
        <v>0</v>
      </c>
      <c r="H194">
        <f>'Data Entry'!Q195</f>
        <v>0</v>
      </c>
      <c r="I194">
        <f>'Data Entry'!R195</f>
        <v>0</v>
      </c>
      <c r="J194">
        <f t="shared" si="22"/>
        <v>0</v>
      </c>
      <c r="K194">
        <f>SUMIFS('I want to cry'!C$2:C$1000,'I want to cry'!$A$2:$A$1000,$B194,'I want to cry'!$B$2:$B$1000,$C194)</f>
        <v>0</v>
      </c>
      <c r="L194">
        <f>SUMIFS('I want to cry'!D$2:D$1000,'I want to cry'!$A$2:$A$1000,$B194,'I want to cry'!$B$2:$B$1000,$C194)</f>
        <v>0</v>
      </c>
      <c r="M194">
        <f>SUMIFS('I want to cry'!E$2:E$1000,'I want to cry'!$A$2:$A$1000,$B194,'I want to cry'!$B$2:$B$1000,$C194)</f>
        <v>0</v>
      </c>
      <c r="N194">
        <f t="shared" si="23"/>
        <v>0</v>
      </c>
      <c r="O194">
        <f t="shared" si="24"/>
        <v>0</v>
      </c>
      <c r="P194">
        <f t="shared" si="25"/>
        <v>0</v>
      </c>
      <c r="Q194">
        <f>SUMIF('Pls get me a blue banner'!A$2:A$1000,D194,'Pls get me a blue banner'!L$2:L$1000)</f>
        <v>0</v>
      </c>
      <c r="R194">
        <f>SUMIF('Pls get me a blue banner'!A$2:A$1000,F194,'Pls get me a blue banner'!L$2:L$1000)</f>
        <v>0</v>
      </c>
      <c r="S194">
        <f>SUMIF('Pls get me a blue banner'!A$2:A$1000,I194,'Pls get me a blue banner'!L$2:L$1000)</f>
        <v>0</v>
      </c>
      <c r="T194">
        <f>SUMIF('I wanna go biking'!A$2:A$1000,D194,'I wanna go biking'!D$2:D$1000)</f>
        <v>0</v>
      </c>
      <c r="U194">
        <f>SUMIF('I wanna go biking'!A$2:A$1000,F194,'I wanna go biking'!D$2:D$1000)</f>
        <v>0</v>
      </c>
      <c r="V194">
        <f>SUMIF('I wanna go biking'!A$2:A$1000,H194,'I wanna go biking'!D$2:D$1000)</f>
        <v>0</v>
      </c>
      <c r="W194">
        <f t="shared" si="26"/>
        <v>0</v>
      </c>
      <c r="X194">
        <f t="shared" si="27"/>
        <v>0</v>
      </c>
      <c r="Y194">
        <f t="shared" si="28"/>
        <v>0</v>
      </c>
      <c r="Z194">
        <f t="shared" si="29"/>
        <v>0</v>
      </c>
      <c r="AA194">
        <f t="shared" si="30"/>
        <v>0</v>
      </c>
      <c r="AB194">
        <f t="shared" si="31"/>
        <v>0</v>
      </c>
      <c r="AC194" s="13">
        <f t="shared" si="32"/>
        <v>0</v>
      </c>
    </row>
    <row r="195" spans="1:29">
      <c r="A195">
        <f>'Data Entry'!A196</f>
        <v>0</v>
      </c>
      <c r="B195">
        <f>'Data Entry'!B196</f>
        <v>0</v>
      </c>
      <c r="C195">
        <f>'Data Entry'!C196</f>
        <v>0</v>
      </c>
      <c r="D195">
        <f>'Data Entry'!M196</f>
        <v>0</v>
      </c>
      <c r="E195">
        <f>'Data Entry'!N196</f>
        <v>0</v>
      </c>
      <c r="F195">
        <f>'Data Entry'!O196</f>
        <v>0</v>
      </c>
      <c r="G195">
        <f>'Data Entry'!P196</f>
        <v>0</v>
      </c>
      <c r="H195">
        <f>'Data Entry'!Q196</f>
        <v>0</v>
      </c>
      <c r="I195">
        <f>'Data Entry'!R196</f>
        <v>0</v>
      </c>
      <c r="J195">
        <f t="shared" ref="J195:J258" si="33">E195+G195+I195</f>
        <v>0</v>
      </c>
      <c r="K195">
        <f>SUMIFS('I want to cry'!C$2:C$1000,'I want to cry'!$A$2:$A$1000,$B195,'I want to cry'!$B$2:$B$1000,$C195)</f>
        <v>0</v>
      </c>
      <c r="L195">
        <f>SUMIFS('I want to cry'!D$2:D$1000,'I want to cry'!$A$2:$A$1000,$B195,'I want to cry'!$B$2:$B$1000,$C195)</f>
        <v>0</v>
      </c>
      <c r="M195">
        <f>SUMIFS('I want to cry'!E$2:E$1000,'I want to cry'!$A$2:$A$1000,$B195,'I want to cry'!$B$2:$B$1000,$C195)</f>
        <v>0</v>
      </c>
      <c r="N195">
        <f t="shared" ref="N195:N258" si="34">IF(K195&lt;1.5,0,IF(E195&lt;2.5,0,E195/K195))</f>
        <v>0</v>
      </c>
      <c r="O195">
        <f t="shared" ref="O195:O258" si="35">IF(L195&lt;1.5,0,IF(G195&lt;2.5,0,G195/L195))</f>
        <v>0</v>
      </c>
      <c r="P195">
        <f t="shared" ref="P195:P258" si="36">IF(M195&lt;1.5,0,IF(I195&lt;2.5,0,I195/M195))</f>
        <v>0</v>
      </c>
      <c r="Q195">
        <f>SUMIF('Pls get me a blue banner'!A$2:A$1000,D195,'Pls get me a blue banner'!L$2:L$1000)</f>
        <v>0</v>
      </c>
      <c r="R195">
        <f>SUMIF('Pls get me a blue banner'!A$2:A$1000,F195,'Pls get me a blue banner'!L$2:L$1000)</f>
        <v>0</v>
      </c>
      <c r="S195">
        <f>SUMIF('Pls get me a blue banner'!A$2:A$1000,I195,'Pls get me a blue banner'!L$2:L$1000)</f>
        <v>0</v>
      </c>
      <c r="T195">
        <f>SUMIF('I wanna go biking'!A$2:A$1000,D195,'I wanna go biking'!D$2:D$1000)</f>
        <v>0</v>
      </c>
      <c r="U195">
        <f>SUMIF('I wanna go biking'!A$2:A$1000,F195,'I wanna go biking'!D$2:D$1000)</f>
        <v>0</v>
      </c>
      <c r="V195">
        <f>SUMIF('I wanna go biking'!A$2:A$1000,H195,'I wanna go biking'!D$2:D$1000)</f>
        <v>0</v>
      </c>
      <c r="W195">
        <f t="shared" ref="W195:W258" si="37">T195-Q195</f>
        <v>0</v>
      </c>
      <c r="X195">
        <f t="shared" ref="X195:X258" si="38">U195-R195</f>
        <v>0</v>
      </c>
      <c r="Y195">
        <f t="shared" ref="Y195:Y258" si="39">V195-S195</f>
        <v>0</v>
      </c>
      <c r="Z195">
        <f t="shared" ref="Z195:Z258" si="40">W195*N195</f>
        <v>0</v>
      </c>
      <c r="AA195">
        <f t="shared" ref="AA195:AA258" si="41">X195*O195</f>
        <v>0</v>
      </c>
      <c r="AB195">
        <f t="shared" ref="AB195:AB258" si="42">Y195*P195</f>
        <v>0</v>
      </c>
      <c r="AC195" s="13">
        <f t="shared" ref="AC195:AC258" si="43">SUM(Z195:AB195)</f>
        <v>0</v>
      </c>
    </row>
    <row r="196" spans="1:29">
      <c r="A196">
        <f>'Data Entry'!A197</f>
        <v>0</v>
      </c>
      <c r="B196">
        <f>'Data Entry'!B197</f>
        <v>0</v>
      </c>
      <c r="C196">
        <f>'Data Entry'!C197</f>
        <v>0</v>
      </c>
      <c r="D196">
        <f>'Data Entry'!M197</f>
        <v>0</v>
      </c>
      <c r="E196">
        <f>'Data Entry'!N197</f>
        <v>0</v>
      </c>
      <c r="F196">
        <f>'Data Entry'!O197</f>
        <v>0</v>
      </c>
      <c r="G196">
        <f>'Data Entry'!P197</f>
        <v>0</v>
      </c>
      <c r="H196">
        <f>'Data Entry'!Q197</f>
        <v>0</v>
      </c>
      <c r="I196">
        <f>'Data Entry'!R197</f>
        <v>0</v>
      </c>
      <c r="J196">
        <f t="shared" si="33"/>
        <v>0</v>
      </c>
      <c r="K196">
        <f>SUMIFS('I want to cry'!C$2:C$1000,'I want to cry'!$A$2:$A$1000,$B196,'I want to cry'!$B$2:$B$1000,$C196)</f>
        <v>0</v>
      </c>
      <c r="L196">
        <f>SUMIFS('I want to cry'!D$2:D$1000,'I want to cry'!$A$2:$A$1000,$B196,'I want to cry'!$B$2:$B$1000,$C196)</f>
        <v>0</v>
      </c>
      <c r="M196">
        <f>SUMIFS('I want to cry'!E$2:E$1000,'I want to cry'!$A$2:$A$1000,$B196,'I want to cry'!$B$2:$B$1000,$C196)</f>
        <v>0</v>
      </c>
      <c r="N196">
        <f t="shared" si="34"/>
        <v>0</v>
      </c>
      <c r="O196">
        <f t="shared" si="35"/>
        <v>0</v>
      </c>
      <c r="P196">
        <f t="shared" si="36"/>
        <v>0</v>
      </c>
      <c r="Q196">
        <f>SUMIF('Pls get me a blue banner'!A$2:A$1000,D196,'Pls get me a blue banner'!L$2:L$1000)</f>
        <v>0</v>
      </c>
      <c r="R196">
        <f>SUMIF('Pls get me a blue banner'!A$2:A$1000,F196,'Pls get me a blue banner'!L$2:L$1000)</f>
        <v>0</v>
      </c>
      <c r="S196">
        <f>SUMIF('Pls get me a blue banner'!A$2:A$1000,I196,'Pls get me a blue banner'!L$2:L$1000)</f>
        <v>0</v>
      </c>
      <c r="T196">
        <f>SUMIF('I wanna go biking'!A$2:A$1000,D196,'I wanna go biking'!D$2:D$1000)</f>
        <v>0</v>
      </c>
      <c r="U196">
        <f>SUMIF('I wanna go biking'!A$2:A$1000,F196,'I wanna go biking'!D$2:D$1000)</f>
        <v>0</v>
      </c>
      <c r="V196">
        <f>SUMIF('I wanna go biking'!A$2:A$1000,H196,'I wanna go biking'!D$2:D$1000)</f>
        <v>0</v>
      </c>
      <c r="W196">
        <f t="shared" si="37"/>
        <v>0</v>
      </c>
      <c r="X196">
        <f t="shared" si="38"/>
        <v>0</v>
      </c>
      <c r="Y196">
        <f t="shared" si="39"/>
        <v>0</v>
      </c>
      <c r="Z196">
        <f t="shared" si="40"/>
        <v>0</v>
      </c>
      <c r="AA196">
        <f t="shared" si="41"/>
        <v>0</v>
      </c>
      <c r="AB196">
        <f t="shared" si="42"/>
        <v>0</v>
      </c>
      <c r="AC196" s="13">
        <f t="shared" si="43"/>
        <v>0</v>
      </c>
    </row>
    <row r="197" spans="1:29">
      <c r="A197">
        <f>'Data Entry'!A198</f>
        <v>0</v>
      </c>
      <c r="B197">
        <f>'Data Entry'!B198</f>
        <v>0</v>
      </c>
      <c r="C197">
        <f>'Data Entry'!C198</f>
        <v>0</v>
      </c>
      <c r="D197">
        <f>'Data Entry'!M198</f>
        <v>0</v>
      </c>
      <c r="E197">
        <f>'Data Entry'!N198</f>
        <v>0</v>
      </c>
      <c r="F197">
        <f>'Data Entry'!O198</f>
        <v>0</v>
      </c>
      <c r="G197">
        <f>'Data Entry'!P198</f>
        <v>0</v>
      </c>
      <c r="H197">
        <f>'Data Entry'!Q198</f>
        <v>0</v>
      </c>
      <c r="I197">
        <f>'Data Entry'!R198</f>
        <v>0</v>
      </c>
      <c r="J197">
        <f t="shared" si="33"/>
        <v>0</v>
      </c>
      <c r="K197">
        <f>SUMIFS('I want to cry'!C$2:C$1000,'I want to cry'!$A$2:$A$1000,$B197,'I want to cry'!$B$2:$B$1000,$C197)</f>
        <v>0</v>
      </c>
      <c r="L197">
        <f>SUMIFS('I want to cry'!D$2:D$1000,'I want to cry'!$A$2:$A$1000,$B197,'I want to cry'!$B$2:$B$1000,$C197)</f>
        <v>0</v>
      </c>
      <c r="M197">
        <f>SUMIFS('I want to cry'!E$2:E$1000,'I want to cry'!$A$2:$A$1000,$B197,'I want to cry'!$B$2:$B$1000,$C197)</f>
        <v>0</v>
      </c>
      <c r="N197">
        <f t="shared" si="34"/>
        <v>0</v>
      </c>
      <c r="O197">
        <f t="shared" si="35"/>
        <v>0</v>
      </c>
      <c r="P197">
        <f t="shared" si="36"/>
        <v>0</v>
      </c>
      <c r="Q197">
        <f>SUMIF('Pls get me a blue banner'!A$2:A$1000,D197,'Pls get me a blue banner'!L$2:L$1000)</f>
        <v>0</v>
      </c>
      <c r="R197">
        <f>SUMIF('Pls get me a blue banner'!A$2:A$1000,F197,'Pls get me a blue banner'!L$2:L$1000)</f>
        <v>0</v>
      </c>
      <c r="S197">
        <f>SUMIF('Pls get me a blue banner'!A$2:A$1000,I197,'Pls get me a blue banner'!L$2:L$1000)</f>
        <v>0</v>
      </c>
      <c r="T197">
        <f>SUMIF('I wanna go biking'!A$2:A$1000,D197,'I wanna go biking'!D$2:D$1000)</f>
        <v>0</v>
      </c>
      <c r="U197">
        <f>SUMIF('I wanna go biking'!A$2:A$1000,F197,'I wanna go biking'!D$2:D$1000)</f>
        <v>0</v>
      </c>
      <c r="V197">
        <f>SUMIF('I wanna go biking'!A$2:A$1000,H197,'I wanna go biking'!D$2:D$1000)</f>
        <v>0</v>
      </c>
      <c r="W197">
        <f t="shared" si="37"/>
        <v>0</v>
      </c>
      <c r="X197">
        <f t="shared" si="38"/>
        <v>0</v>
      </c>
      <c r="Y197">
        <f t="shared" si="39"/>
        <v>0</v>
      </c>
      <c r="Z197">
        <f t="shared" si="40"/>
        <v>0</v>
      </c>
      <c r="AA197">
        <f t="shared" si="41"/>
        <v>0</v>
      </c>
      <c r="AB197">
        <f t="shared" si="42"/>
        <v>0</v>
      </c>
      <c r="AC197" s="13">
        <f t="shared" si="43"/>
        <v>0</v>
      </c>
    </row>
    <row r="198" spans="1:29">
      <c r="A198">
        <f>'Data Entry'!A199</f>
        <v>0</v>
      </c>
      <c r="B198">
        <f>'Data Entry'!B199</f>
        <v>0</v>
      </c>
      <c r="C198">
        <f>'Data Entry'!C199</f>
        <v>0</v>
      </c>
      <c r="D198">
        <f>'Data Entry'!M199</f>
        <v>0</v>
      </c>
      <c r="E198">
        <f>'Data Entry'!N199</f>
        <v>0</v>
      </c>
      <c r="F198">
        <f>'Data Entry'!O199</f>
        <v>0</v>
      </c>
      <c r="G198">
        <f>'Data Entry'!P199</f>
        <v>0</v>
      </c>
      <c r="H198">
        <f>'Data Entry'!Q199</f>
        <v>0</v>
      </c>
      <c r="I198">
        <f>'Data Entry'!R199</f>
        <v>0</v>
      </c>
      <c r="J198">
        <f t="shared" si="33"/>
        <v>0</v>
      </c>
      <c r="K198">
        <f>SUMIFS('I want to cry'!C$2:C$1000,'I want to cry'!$A$2:$A$1000,$B198,'I want to cry'!$B$2:$B$1000,$C198)</f>
        <v>0</v>
      </c>
      <c r="L198">
        <f>SUMIFS('I want to cry'!D$2:D$1000,'I want to cry'!$A$2:$A$1000,$B198,'I want to cry'!$B$2:$B$1000,$C198)</f>
        <v>0</v>
      </c>
      <c r="M198">
        <f>SUMIFS('I want to cry'!E$2:E$1000,'I want to cry'!$A$2:$A$1000,$B198,'I want to cry'!$B$2:$B$1000,$C198)</f>
        <v>0</v>
      </c>
      <c r="N198">
        <f t="shared" si="34"/>
        <v>0</v>
      </c>
      <c r="O198">
        <f t="shared" si="35"/>
        <v>0</v>
      </c>
      <c r="P198">
        <f t="shared" si="36"/>
        <v>0</v>
      </c>
      <c r="Q198">
        <f>SUMIF('Pls get me a blue banner'!A$2:A$1000,D198,'Pls get me a blue banner'!L$2:L$1000)</f>
        <v>0</v>
      </c>
      <c r="R198">
        <f>SUMIF('Pls get me a blue banner'!A$2:A$1000,F198,'Pls get me a blue banner'!L$2:L$1000)</f>
        <v>0</v>
      </c>
      <c r="S198">
        <f>SUMIF('Pls get me a blue banner'!A$2:A$1000,I198,'Pls get me a blue banner'!L$2:L$1000)</f>
        <v>0</v>
      </c>
      <c r="T198">
        <f>SUMIF('I wanna go biking'!A$2:A$1000,D198,'I wanna go biking'!D$2:D$1000)</f>
        <v>0</v>
      </c>
      <c r="U198">
        <f>SUMIF('I wanna go biking'!A$2:A$1000,F198,'I wanna go biking'!D$2:D$1000)</f>
        <v>0</v>
      </c>
      <c r="V198">
        <f>SUMIF('I wanna go biking'!A$2:A$1000,H198,'I wanna go biking'!D$2:D$1000)</f>
        <v>0</v>
      </c>
      <c r="W198">
        <f t="shared" si="37"/>
        <v>0</v>
      </c>
      <c r="X198">
        <f t="shared" si="38"/>
        <v>0</v>
      </c>
      <c r="Y198">
        <f t="shared" si="39"/>
        <v>0</v>
      </c>
      <c r="Z198">
        <f t="shared" si="40"/>
        <v>0</v>
      </c>
      <c r="AA198">
        <f t="shared" si="41"/>
        <v>0</v>
      </c>
      <c r="AB198">
        <f t="shared" si="42"/>
        <v>0</v>
      </c>
      <c r="AC198" s="13">
        <f t="shared" si="43"/>
        <v>0</v>
      </c>
    </row>
    <row r="199" spans="1:29">
      <c r="A199">
        <f>'Data Entry'!A200</f>
        <v>0</v>
      </c>
      <c r="B199">
        <f>'Data Entry'!B200</f>
        <v>0</v>
      </c>
      <c r="C199">
        <f>'Data Entry'!C200</f>
        <v>0</v>
      </c>
      <c r="D199">
        <f>'Data Entry'!M200</f>
        <v>0</v>
      </c>
      <c r="E199">
        <f>'Data Entry'!N200</f>
        <v>0</v>
      </c>
      <c r="F199">
        <f>'Data Entry'!O200</f>
        <v>0</v>
      </c>
      <c r="G199">
        <f>'Data Entry'!P200</f>
        <v>0</v>
      </c>
      <c r="H199">
        <f>'Data Entry'!Q200</f>
        <v>0</v>
      </c>
      <c r="I199">
        <f>'Data Entry'!R200</f>
        <v>0</v>
      </c>
      <c r="J199">
        <f t="shared" si="33"/>
        <v>0</v>
      </c>
      <c r="K199">
        <f>SUMIFS('I want to cry'!C$2:C$1000,'I want to cry'!$A$2:$A$1000,$B199,'I want to cry'!$B$2:$B$1000,$C199)</f>
        <v>0</v>
      </c>
      <c r="L199">
        <f>SUMIFS('I want to cry'!D$2:D$1000,'I want to cry'!$A$2:$A$1000,$B199,'I want to cry'!$B$2:$B$1000,$C199)</f>
        <v>0</v>
      </c>
      <c r="M199">
        <f>SUMIFS('I want to cry'!E$2:E$1000,'I want to cry'!$A$2:$A$1000,$B199,'I want to cry'!$B$2:$B$1000,$C199)</f>
        <v>0</v>
      </c>
      <c r="N199">
        <f t="shared" si="34"/>
        <v>0</v>
      </c>
      <c r="O199">
        <f t="shared" si="35"/>
        <v>0</v>
      </c>
      <c r="P199">
        <f t="shared" si="36"/>
        <v>0</v>
      </c>
      <c r="Q199">
        <f>SUMIF('Pls get me a blue banner'!A$2:A$1000,D199,'Pls get me a blue banner'!L$2:L$1000)</f>
        <v>0</v>
      </c>
      <c r="R199">
        <f>SUMIF('Pls get me a blue banner'!A$2:A$1000,F199,'Pls get me a blue banner'!L$2:L$1000)</f>
        <v>0</v>
      </c>
      <c r="S199">
        <f>SUMIF('Pls get me a blue banner'!A$2:A$1000,I199,'Pls get me a blue banner'!L$2:L$1000)</f>
        <v>0</v>
      </c>
      <c r="T199">
        <f>SUMIF('I wanna go biking'!A$2:A$1000,D199,'I wanna go biking'!D$2:D$1000)</f>
        <v>0</v>
      </c>
      <c r="U199">
        <f>SUMIF('I wanna go biking'!A$2:A$1000,F199,'I wanna go biking'!D$2:D$1000)</f>
        <v>0</v>
      </c>
      <c r="V199">
        <f>SUMIF('I wanna go biking'!A$2:A$1000,H199,'I wanna go biking'!D$2:D$1000)</f>
        <v>0</v>
      </c>
      <c r="W199">
        <f t="shared" si="37"/>
        <v>0</v>
      </c>
      <c r="X199">
        <f t="shared" si="38"/>
        <v>0</v>
      </c>
      <c r="Y199">
        <f t="shared" si="39"/>
        <v>0</v>
      </c>
      <c r="Z199">
        <f t="shared" si="40"/>
        <v>0</v>
      </c>
      <c r="AA199">
        <f t="shared" si="41"/>
        <v>0</v>
      </c>
      <c r="AB199">
        <f t="shared" si="42"/>
        <v>0</v>
      </c>
      <c r="AC199" s="13">
        <f t="shared" si="43"/>
        <v>0</v>
      </c>
    </row>
    <row r="200" spans="1:29">
      <c r="A200">
        <f>'Data Entry'!A201</f>
        <v>0</v>
      </c>
      <c r="B200">
        <f>'Data Entry'!B201</f>
        <v>0</v>
      </c>
      <c r="C200">
        <f>'Data Entry'!C201</f>
        <v>0</v>
      </c>
      <c r="D200">
        <f>'Data Entry'!M201</f>
        <v>0</v>
      </c>
      <c r="E200">
        <f>'Data Entry'!N201</f>
        <v>0</v>
      </c>
      <c r="F200">
        <f>'Data Entry'!O201</f>
        <v>0</v>
      </c>
      <c r="G200">
        <f>'Data Entry'!P201</f>
        <v>0</v>
      </c>
      <c r="H200">
        <f>'Data Entry'!Q201</f>
        <v>0</v>
      </c>
      <c r="I200">
        <f>'Data Entry'!R201</f>
        <v>0</v>
      </c>
      <c r="J200">
        <f t="shared" si="33"/>
        <v>0</v>
      </c>
      <c r="K200">
        <f>SUMIFS('I want to cry'!C$2:C$1000,'I want to cry'!$A$2:$A$1000,$B200,'I want to cry'!$B$2:$B$1000,$C200)</f>
        <v>0</v>
      </c>
      <c r="L200">
        <f>SUMIFS('I want to cry'!D$2:D$1000,'I want to cry'!$A$2:$A$1000,$B200,'I want to cry'!$B$2:$B$1000,$C200)</f>
        <v>0</v>
      </c>
      <c r="M200">
        <f>SUMIFS('I want to cry'!E$2:E$1000,'I want to cry'!$A$2:$A$1000,$B200,'I want to cry'!$B$2:$B$1000,$C200)</f>
        <v>0</v>
      </c>
      <c r="N200">
        <f t="shared" si="34"/>
        <v>0</v>
      </c>
      <c r="O200">
        <f t="shared" si="35"/>
        <v>0</v>
      </c>
      <c r="P200">
        <f t="shared" si="36"/>
        <v>0</v>
      </c>
      <c r="Q200">
        <f>SUMIF('Pls get me a blue banner'!A$2:A$1000,D200,'Pls get me a blue banner'!L$2:L$1000)</f>
        <v>0</v>
      </c>
      <c r="R200">
        <f>SUMIF('Pls get me a blue banner'!A$2:A$1000,F200,'Pls get me a blue banner'!L$2:L$1000)</f>
        <v>0</v>
      </c>
      <c r="S200">
        <f>SUMIF('Pls get me a blue banner'!A$2:A$1000,I200,'Pls get me a blue banner'!L$2:L$1000)</f>
        <v>0</v>
      </c>
      <c r="T200">
        <f>SUMIF('I wanna go biking'!A$2:A$1000,D200,'I wanna go biking'!D$2:D$1000)</f>
        <v>0</v>
      </c>
      <c r="U200">
        <f>SUMIF('I wanna go biking'!A$2:A$1000,F200,'I wanna go biking'!D$2:D$1000)</f>
        <v>0</v>
      </c>
      <c r="V200">
        <f>SUMIF('I wanna go biking'!A$2:A$1000,H200,'I wanna go biking'!D$2:D$1000)</f>
        <v>0</v>
      </c>
      <c r="W200">
        <f t="shared" si="37"/>
        <v>0</v>
      </c>
      <c r="X200">
        <f t="shared" si="38"/>
        <v>0</v>
      </c>
      <c r="Y200">
        <f t="shared" si="39"/>
        <v>0</v>
      </c>
      <c r="Z200">
        <f t="shared" si="40"/>
        <v>0</v>
      </c>
      <c r="AA200">
        <f t="shared" si="41"/>
        <v>0</v>
      </c>
      <c r="AB200">
        <f t="shared" si="42"/>
        <v>0</v>
      </c>
      <c r="AC200" s="13">
        <f t="shared" si="43"/>
        <v>0</v>
      </c>
    </row>
    <row r="201" spans="1:29">
      <c r="A201">
        <f>'Data Entry'!A202</f>
        <v>0</v>
      </c>
      <c r="B201">
        <f>'Data Entry'!B202</f>
        <v>0</v>
      </c>
      <c r="C201">
        <f>'Data Entry'!C202</f>
        <v>0</v>
      </c>
      <c r="D201">
        <f>'Data Entry'!M202</f>
        <v>0</v>
      </c>
      <c r="E201">
        <f>'Data Entry'!N202</f>
        <v>0</v>
      </c>
      <c r="F201">
        <f>'Data Entry'!O202</f>
        <v>0</v>
      </c>
      <c r="G201">
        <f>'Data Entry'!P202</f>
        <v>0</v>
      </c>
      <c r="H201">
        <f>'Data Entry'!Q202</f>
        <v>0</v>
      </c>
      <c r="I201">
        <f>'Data Entry'!R202</f>
        <v>0</v>
      </c>
      <c r="J201">
        <f t="shared" si="33"/>
        <v>0</v>
      </c>
      <c r="K201">
        <f>SUMIFS('I want to cry'!C$2:C$1000,'I want to cry'!$A$2:$A$1000,$B201,'I want to cry'!$B$2:$B$1000,$C201)</f>
        <v>0</v>
      </c>
      <c r="L201">
        <f>SUMIFS('I want to cry'!D$2:D$1000,'I want to cry'!$A$2:$A$1000,$B201,'I want to cry'!$B$2:$B$1000,$C201)</f>
        <v>0</v>
      </c>
      <c r="M201">
        <f>SUMIFS('I want to cry'!E$2:E$1000,'I want to cry'!$A$2:$A$1000,$B201,'I want to cry'!$B$2:$B$1000,$C201)</f>
        <v>0</v>
      </c>
      <c r="N201">
        <f t="shared" si="34"/>
        <v>0</v>
      </c>
      <c r="O201">
        <f t="shared" si="35"/>
        <v>0</v>
      </c>
      <c r="P201">
        <f t="shared" si="36"/>
        <v>0</v>
      </c>
      <c r="Q201">
        <f>SUMIF('Pls get me a blue banner'!A$2:A$1000,D201,'Pls get me a blue banner'!L$2:L$1000)</f>
        <v>0</v>
      </c>
      <c r="R201">
        <f>SUMIF('Pls get me a blue banner'!A$2:A$1000,F201,'Pls get me a blue banner'!L$2:L$1000)</f>
        <v>0</v>
      </c>
      <c r="S201">
        <f>SUMIF('Pls get me a blue banner'!A$2:A$1000,I201,'Pls get me a blue banner'!L$2:L$1000)</f>
        <v>0</v>
      </c>
      <c r="T201">
        <f>SUMIF('I wanna go biking'!A$2:A$1000,D201,'I wanna go biking'!D$2:D$1000)</f>
        <v>0</v>
      </c>
      <c r="U201">
        <f>SUMIF('I wanna go biking'!A$2:A$1000,F201,'I wanna go biking'!D$2:D$1000)</f>
        <v>0</v>
      </c>
      <c r="V201">
        <f>SUMIF('I wanna go biking'!A$2:A$1000,H201,'I wanna go biking'!D$2:D$1000)</f>
        <v>0</v>
      </c>
      <c r="W201">
        <f t="shared" si="37"/>
        <v>0</v>
      </c>
      <c r="X201">
        <f t="shared" si="38"/>
        <v>0</v>
      </c>
      <c r="Y201">
        <f t="shared" si="39"/>
        <v>0</v>
      </c>
      <c r="Z201">
        <f t="shared" si="40"/>
        <v>0</v>
      </c>
      <c r="AA201">
        <f t="shared" si="41"/>
        <v>0</v>
      </c>
      <c r="AB201">
        <f t="shared" si="42"/>
        <v>0</v>
      </c>
      <c r="AC201" s="13">
        <f t="shared" si="43"/>
        <v>0</v>
      </c>
    </row>
    <row r="202" spans="1:29">
      <c r="A202">
        <f>'Data Entry'!A203</f>
        <v>0</v>
      </c>
      <c r="B202">
        <f>'Data Entry'!B203</f>
        <v>0</v>
      </c>
      <c r="C202">
        <f>'Data Entry'!C203</f>
        <v>0</v>
      </c>
      <c r="D202">
        <f>'Data Entry'!M203</f>
        <v>0</v>
      </c>
      <c r="E202">
        <f>'Data Entry'!N203</f>
        <v>0</v>
      </c>
      <c r="F202">
        <f>'Data Entry'!O203</f>
        <v>0</v>
      </c>
      <c r="G202">
        <f>'Data Entry'!P203</f>
        <v>0</v>
      </c>
      <c r="H202">
        <f>'Data Entry'!Q203</f>
        <v>0</v>
      </c>
      <c r="I202">
        <f>'Data Entry'!R203</f>
        <v>0</v>
      </c>
      <c r="J202">
        <f t="shared" si="33"/>
        <v>0</v>
      </c>
      <c r="K202">
        <f>SUMIFS('I want to cry'!C$2:C$1000,'I want to cry'!$A$2:$A$1000,$B202,'I want to cry'!$B$2:$B$1000,$C202)</f>
        <v>0</v>
      </c>
      <c r="L202">
        <f>SUMIFS('I want to cry'!D$2:D$1000,'I want to cry'!$A$2:$A$1000,$B202,'I want to cry'!$B$2:$B$1000,$C202)</f>
        <v>0</v>
      </c>
      <c r="M202">
        <f>SUMIFS('I want to cry'!E$2:E$1000,'I want to cry'!$A$2:$A$1000,$B202,'I want to cry'!$B$2:$B$1000,$C202)</f>
        <v>0</v>
      </c>
      <c r="N202">
        <f t="shared" si="34"/>
        <v>0</v>
      </c>
      <c r="O202">
        <f t="shared" si="35"/>
        <v>0</v>
      </c>
      <c r="P202">
        <f t="shared" si="36"/>
        <v>0</v>
      </c>
      <c r="Q202">
        <f>SUMIF('Pls get me a blue banner'!A$2:A$1000,D202,'Pls get me a blue banner'!L$2:L$1000)</f>
        <v>0</v>
      </c>
      <c r="R202">
        <f>SUMIF('Pls get me a blue banner'!A$2:A$1000,F202,'Pls get me a blue banner'!L$2:L$1000)</f>
        <v>0</v>
      </c>
      <c r="S202">
        <f>SUMIF('Pls get me a blue banner'!A$2:A$1000,I202,'Pls get me a blue banner'!L$2:L$1000)</f>
        <v>0</v>
      </c>
      <c r="T202">
        <f>SUMIF('I wanna go biking'!A$2:A$1000,D202,'I wanna go biking'!D$2:D$1000)</f>
        <v>0</v>
      </c>
      <c r="U202">
        <f>SUMIF('I wanna go biking'!A$2:A$1000,F202,'I wanna go biking'!D$2:D$1000)</f>
        <v>0</v>
      </c>
      <c r="V202">
        <f>SUMIF('I wanna go biking'!A$2:A$1000,H202,'I wanna go biking'!D$2:D$1000)</f>
        <v>0</v>
      </c>
      <c r="W202">
        <f t="shared" si="37"/>
        <v>0</v>
      </c>
      <c r="X202">
        <f t="shared" si="38"/>
        <v>0</v>
      </c>
      <c r="Y202">
        <f t="shared" si="39"/>
        <v>0</v>
      </c>
      <c r="Z202">
        <f t="shared" si="40"/>
        <v>0</v>
      </c>
      <c r="AA202">
        <f t="shared" si="41"/>
        <v>0</v>
      </c>
      <c r="AB202">
        <f t="shared" si="42"/>
        <v>0</v>
      </c>
      <c r="AC202" s="13">
        <f t="shared" si="43"/>
        <v>0</v>
      </c>
    </row>
    <row r="203" spans="1:29">
      <c r="A203">
        <f>'Data Entry'!A204</f>
        <v>0</v>
      </c>
      <c r="B203">
        <f>'Data Entry'!B204</f>
        <v>0</v>
      </c>
      <c r="C203">
        <f>'Data Entry'!C204</f>
        <v>0</v>
      </c>
      <c r="D203">
        <f>'Data Entry'!M204</f>
        <v>0</v>
      </c>
      <c r="E203">
        <f>'Data Entry'!N204</f>
        <v>0</v>
      </c>
      <c r="F203">
        <f>'Data Entry'!O204</f>
        <v>0</v>
      </c>
      <c r="G203">
        <f>'Data Entry'!P204</f>
        <v>0</v>
      </c>
      <c r="H203">
        <f>'Data Entry'!Q204</f>
        <v>0</v>
      </c>
      <c r="I203">
        <f>'Data Entry'!R204</f>
        <v>0</v>
      </c>
      <c r="J203">
        <f t="shared" si="33"/>
        <v>0</v>
      </c>
      <c r="K203">
        <f>SUMIFS('I want to cry'!C$2:C$1000,'I want to cry'!$A$2:$A$1000,$B203,'I want to cry'!$B$2:$B$1000,$C203)</f>
        <v>0</v>
      </c>
      <c r="L203">
        <f>SUMIFS('I want to cry'!D$2:D$1000,'I want to cry'!$A$2:$A$1000,$B203,'I want to cry'!$B$2:$B$1000,$C203)</f>
        <v>0</v>
      </c>
      <c r="M203">
        <f>SUMIFS('I want to cry'!E$2:E$1000,'I want to cry'!$A$2:$A$1000,$B203,'I want to cry'!$B$2:$B$1000,$C203)</f>
        <v>0</v>
      </c>
      <c r="N203">
        <f t="shared" si="34"/>
        <v>0</v>
      </c>
      <c r="O203">
        <f t="shared" si="35"/>
        <v>0</v>
      </c>
      <c r="P203">
        <f t="shared" si="36"/>
        <v>0</v>
      </c>
      <c r="Q203">
        <f>SUMIF('Pls get me a blue banner'!A$2:A$1000,D203,'Pls get me a blue banner'!L$2:L$1000)</f>
        <v>0</v>
      </c>
      <c r="R203">
        <f>SUMIF('Pls get me a blue banner'!A$2:A$1000,F203,'Pls get me a blue banner'!L$2:L$1000)</f>
        <v>0</v>
      </c>
      <c r="S203">
        <f>SUMIF('Pls get me a blue banner'!A$2:A$1000,I203,'Pls get me a blue banner'!L$2:L$1000)</f>
        <v>0</v>
      </c>
      <c r="T203">
        <f>SUMIF('I wanna go biking'!A$2:A$1000,D203,'I wanna go biking'!D$2:D$1000)</f>
        <v>0</v>
      </c>
      <c r="U203">
        <f>SUMIF('I wanna go biking'!A$2:A$1000,F203,'I wanna go biking'!D$2:D$1000)</f>
        <v>0</v>
      </c>
      <c r="V203">
        <f>SUMIF('I wanna go biking'!A$2:A$1000,H203,'I wanna go biking'!D$2:D$1000)</f>
        <v>0</v>
      </c>
      <c r="W203">
        <f t="shared" si="37"/>
        <v>0</v>
      </c>
      <c r="X203">
        <f t="shared" si="38"/>
        <v>0</v>
      </c>
      <c r="Y203">
        <f t="shared" si="39"/>
        <v>0</v>
      </c>
      <c r="Z203">
        <f t="shared" si="40"/>
        <v>0</v>
      </c>
      <c r="AA203">
        <f t="shared" si="41"/>
        <v>0</v>
      </c>
      <c r="AB203">
        <f t="shared" si="42"/>
        <v>0</v>
      </c>
      <c r="AC203" s="13">
        <f t="shared" si="43"/>
        <v>0</v>
      </c>
    </row>
    <row r="204" spans="1:29">
      <c r="A204">
        <f>'Data Entry'!A205</f>
        <v>0</v>
      </c>
      <c r="B204">
        <f>'Data Entry'!B205</f>
        <v>0</v>
      </c>
      <c r="C204">
        <f>'Data Entry'!C205</f>
        <v>0</v>
      </c>
      <c r="D204">
        <f>'Data Entry'!M205</f>
        <v>0</v>
      </c>
      <c r="E204">
        <f>'Data Entry'!N205</f>
        <v>0</v>
      </c>
      <c r="F204">
        <f>'Data Entry'!O205</f>
        <v>0</v>
      </c>
      <c r="G204">
        <f>'Data Entry'!P205</f>
        <v>0</v>
      </c>
      <c r="H204">
        <f>'Data Entry'!Q205</f>
        <v>0</v>
      </c>
      <c r="I204">
        <f>'Data Entry'!R205</f>
        <v>0</v>
      </c>
      <c r="J204">
        <f t="shared" si="33"/>
        <v>0</v>
      </c>
      <c r="K204">
        <f>SUMIFS('I want to cry'!C$2:C$1000,'I want to cry'!$A$2:$A$1000,$B204,'I want to cry'!$B$2:$B$1000,$C204)</f>
        <v>0</v>
      </c>
      <c r="L204">
        <f>SUMIFS('I want to cry'!D$2:D$1000,'I want to cry'!$A$2:$A$1000,$B204,'I want to cry'!$B$2:$B$1000,$C204)</f>
        <v>0</v>
      </c>
      <c r="M204">
        <f>SUMIFS('I want to cry'!E$2:E$1000,'I want to cry'!$A$2:$A$1000,$B204,'I want to cry'!$B$2:$B$1000,$C204)</f>
        <v>0</v>
      </c>
      <c r="N204">
        <f t="shared" si="34"/>
        <v>0</v>
      </c>
      <c r="O204">
        <f t="shared" si="35"/>
        <v>0</v>
      </c>
      <c r="P204">
        <f t="shared" si="36"/>
        <v>0</v>
      </c>
      <c r="Q204">
        <f>SUMIF('Pls get me a blue banner'!A$2:A$1000,D204,'Pls get me a blue banner'!L$2:L$1000)</f>
        <v>0</v>
      </c>
      <c r="R204">
        <f>SUMIF('Pls get me a blue banner'!A$2:A$1000,F204,'Pls get me a blue banner'!L$2:L$1000)</f>
        <v>0</v>
      </c>
      <c r="S204">
        <f>SUMIF('Pls get me a blue banner'!A$2:A$1000,I204,'Pls get me a blue banner'!L$2:L$1000)</f>
        <v>0</v>
      </c>
      <c r="T204">
        <f>SUMIF('I wanna go biking'!A$2:A$1000,D204,'I wanna go biking'!D$2:D$1000)</f>
        <v>0</v>
      </c>
      <c r="U204">
        <f>SUMIF('I wanna go biking'!A$2:A$1000,F204,'I wanna go biking'!D$2:D$1000)</f>
        <v>0</v>
      </c>
      <c r="V204">
        <f>SUMIF('I wanna go biking'!A$2:A$1000,H204,'I wanna go biking'!D$2:D$1000)</f>
        <v>0</v>
      </c>
      <c r="W204">
        <f t="shared" si="37"/>
        <v>0</v>
      </c>
      <c r="X204">
        <f t="shared" si="38"/>
        <v>0</v>
      </c>
      <c r="Y204">
        <f t="shared" si="39"/>
        <v>0</v>
      </c>
      <c r="Z204">
        <f t="shared" si="40"/>
        <v>0</v>
      </c>
      <c r="AA204">
        <f t="shared" si="41"/>
        <v>0</v>
      </c>
      <c r="AB204">
        <f t="shared" si="42"/>
        <v>0</v>
      </c>
      <c r="AC204" s="13">
        <f t="shared" si="43"/>
        <v>0</v>
      </c>
    </row>
    <row r="205" spans="1:29">
      <c r="A205">
        <f>'Data Entry'!A206</f>
        <v>0</v>
      </c>
      <c r="B205">
        <f>'Data Entry'!B206</f>
        <v>0</v>
      </c>
      <c r="C205">
        <f>'Data Entry'!C206</f>
        <v>0</v>
      </c>
      <c r="D205">
        <f>'Data Entry'!M206</f>
        <v>0</v>
      </c>
      <c r="E205">
        <f>'Data Entry'!N206</f>
        <v>0</v>
      </c>
      <c r="F205">
        <f>'Data Entry'!O206</f>
        <v>0</v>
      </c>
      <c r="G205">
        <f>'Data Entry'!P206</f>
        <v>0</v>
      </c>
      <c r="H205">
        <f>'Data Entry'!Q206</f>
        <v>0</v>
      </c>
      <c r="I205">
        <f>'Data Entry'!R206</f>
        <v>0</v>
      </c>
      <c r="J205">
        <f t="shared" si="33"/>
        <v>0</v>
      </c>
      <c r="K205">
        <f>SUMIFS('I want to cry'!C$2:C$1000,'I want to cry'!$A$2:$A$1000,$B205,'I want to cry'!$B$2:$B$1000,$C205)</f>
        <v>0</v>
      </c>
      <c r="L205">
        <f>SUMIFS('I want to cry'!D$2:D$1000,'I want to cry'!$A$2:$A$1000,$B205,'I want to cry'!$B$2:$B$1000,$C205)</f>
        <v>0</v>
      </c>
      <c r="M205">
        <f>SUMIFS('I want to cry'!E$2:E$1000,'I want to cry'!$A$2:$A$1000,$B205,'I want to cry'!$B$2:$B$1000,$C205)</f>
        <v>0</v>
      </c>
      <c r="N205">
        <f t="shared" si="34"/>
        <v>0</v>
      </c>
      <c r="O205">
        <f t="shared" si="35"/>
        <v>0</v>
      </c>
      <c r="P205">
        <f t="shared" si="36"/>
        <v>0</v>
      </c>
      <c r="Q205">
        <f>SUMIF('Pls get me a blue banner'!A$2:A$1000,D205,'Pls get me a blue banner'!L$2:L$1000)</f>
        <v>0</v>
      </c>
      <c r="R205">
        <f>SUMIF('Pls get me a blue banner'!A$2:A$1000,F205,'Pls get me a blue banner'!L$2:L$1000)</f>
        <v>0</v>
      </c>
      <c r="S205">
        <f>SUMIF('Pls get me a blue banner'!A$2:A$1000,I205,'Pls get me a blue banner'!L$2:L$1000)</f>
        <v>0</v>
      </c>
      <c r="T205">
        <f>SUMIF('I wanna go biking'!A$2:A$1000,D205,'I wanna go biking'!D$2:D$1000)</f>
        <v>0</v>
      </c>
      <c r="U205">
        <f>SUMIF('I wanna go biking'!A$2:A$1000,F205,'I wanna go biking'!D$2:D$1000)</f>
        <v>0</v>
      </c>
      <c r="V205">
        <f>SUMIF('I wanna go biking'!A$2:A$1000,H205,'I wanna go biking'!D$2:D$1000)</f>
        <v>0</v>
      </c>
      <c r="W205">
        <f t="shared" si="37"/>
        <v>0</v>
      </c>
      <c r="X205">
        <f t="shared" si="38"/>
        <v>0</v>
      </c>
      <c r="Y205">
        <f t="shared" si="39"/>
        <v>0</v>
      </c>
      <c r="Z205">
        <f t="shared" si="40"/>
        <v>0</v>
      </c>
      <c r="AA205">
        <f t="shared" si="41"/>
        <v>0</v>
      </c>
      <c r="AB205">
        <f t="shared" si="42"/>
        <v>0</v>
      </c>
      <c r="AC205" s="13">
        <f t="shared" si="43"/>
        <v>0</v>
      </c>
    </row>
    <row r="206" spans="1:29">
      <c r="A206">
        <f>'Data Entry'!A207</f>
        <v>0</v>
      </c>
      <c r="B206">
        <f>'Data Entry'!B207</f>
        <v>0</v>
      </c>
      <c r="C206">
        <f>'Data Entry'!C207</f>
        <v>0</v>
      </c>
      <c r="D206">
        <f>'Data Entry'!M207</f>
        <v>0</v>
      </c>
      <c r="E206">
        <f>'Data Entry'!N207</f>
        <v>0</v>
      </c>
      <c r="F206">
        <f>'Data Entry'!O207</f>
        <v>0</v>
      </c>
      <c r="G206">
        <f>'Data Entry'!P207</f>
        <v>0</v>
      </c>
      <c r="H206">
        <f>'Data Entry'!Q207</f>
        <v>0</v>
      </c>
      <c r="I206">
        <f>'Data Entry'!R207</f>
        <v>0</v>
      </c>
      <c r="J206">
        <f t="shared" si="33"/>
        <v>0</v>
      </c>
      <c r="K206">
        <f>SUMIFS('I want to cry'!C$2:C$1000,'I want to cry'!$A$2:$A$1000,$B206,'I want to cry'!$B$2:$B$1000,$C206)</f>
        <v>0</v>
      </c>
      <c r="L206">
        <f>SUMIFS('I want to cry'!D$2:D$1000,'I want to cry'!$A$2:$A$1000,$B206,'I want to cry'!$B$2:$B$1000,$C206)</f>
        <v>0</v>
      </c>
      <c r="M206">
        <f>SUMIFS('I want to cry'!E$2:E$1000,'I want to cry'!$A$2:$A$1000,$B206,'I want to cry'!$B$2:$B$1000,$C206)</f>
        <v>0</v>
      </c>
      <c r="N206">
        <f t="shared" si="34"/>
        <v>0</v>
      </c>
      <c r="O206">
        <f t="shared" si="35"/>
        <v>0</v>
      </c>
      <c r="P206">
        <f t="shared" si="36"/>
        <v>0</v>
      </c>
      <c r="Q206">
        <f>SUMIF('Pls get me a blue banner'!A$2:A$1000,D206,'Pls get me a blue banner'!L$2:L$1000)</f>
        <v>0</v>
      </c>
      <c r="R206">
        <f>SUMIF('Pls get me a blue banner'!A$2:A$1000,F206,'Pls get me a blue banner'!L$2:L$1000)</f>
        <v>0</v>
      </c>
      <c r="S206">
        <f>SUMIF('Pls get me a blue banner'!A$2:A$1000,I206,'Pls get me a blue banner'!L$2:L$1000)</f>
        <v>0</v>
      </c>
      <c r="T206">
        <f>SUMIF('I wanna go biking'!A$2:A$1000,D206,'I wanna go biking'!D$2:D$1000)</f>
        <v>0</v>
      </c>
      <c r="U206">
        <f>SUMIF('I wanna go biking'!A$2:A$1000,F206,'I wanna go biking'!D$2:D$1000)</f>
        <v>0</v>
      </c>
      <c r="V206">
        <f>SUMIF('I wanna go biking'!A$2:A$1000,H206,'I wanna go biking'!D$2:D$1000)</f>
        <v>0</v>
      </c>
      <c r="W206">
        <f t="shared" si="37"/>
        <v>0</v>
      </c>
      <c r="X206">
        <f t="shared" si="38"/>
        <v>0</v>
      </c>
      <c r="Y206">
        <f t="shared" si="39"/>
        <v>0</v>
      </c>
      <c r="Z206">
        <f t="shared" si="40"/>
        <v>0</v>
      </c>
      <c r="AA206">
        <f t="shared" si="41"/>
        <v>0</v>
      </c>
      <c r="AB206">
        <f t="shared" si="42"/>
        <v>0</v>
      </c>
      <c r="AC206" s="13">
        <f t="shared" si="43"/>
        <v>0</v>
      </c>
    </row>
    <row r="207" spans="1:29">
      <c r="A207">
        <f>'Data Entry'!A208</f>
        <v>0</v>
      </c>
      <c r="B207">
        <f>'Data Entry'!B208</f>
        <v>0</v>
      </c>
      <c r="C207">
        <f>'Data Entry'!C208</f>
        <v>0</v>
      </c>
      <c r="D207">
        <f>'Data Entry'!M208</f>
        <v>0</v>
      </c>
      <c r="E207">
        <f>'Data Entry'!N208</f>
        <v>0</v>
      </c>
      <c r="F207">
        <f>'Data Entry'!O208</f>
        <v>0</v>
      </c>
      <c r="G207">
        <f>'Data Entry'!P208</f>
        <v>0</v>
      </c>
      <c r="H207">
        <f>'Data Entry'!Q208</f>
        <v>0</v>
      </c>
      <c r="I207">
        <f>'Data Entry'!R208</f>
        <v>0</v>
      </c>
      <c r="J207">
        <f t="shared" si="33"/>
        <v>0</v>
      </c>
      <c r="K207">
        <f>SUMIFS('I want to cry'!C$2:C$1000,'I want to cry'!$A$2:$A$1000,$B207,'I want to cry'!$B$2:$B$1000,$C207)</f>
        <v>0</v>
      </c>
      <c r="L207">
        <f>SUMIFS('I want to cry'!D$2:D$1000,'I want to cry'!$A$2:$A$1000,$B207,'I want to cry'!$B$2:$B$1000,$C207)</f>
        <v>0</v>
      </c>
      <c r="M207">
        <f>SUMIFS('I want to cry'!E$2:E$1000,'I want to cry'!$A$2:$A$1000,$B207,'I want to cry'!$B$2:$B$1000,$C207)</f>
        <v>0</v>
      </c>
      <c r="N207">
        <f t="shared" si="34"/>
        <v>0</v>
      </c>
      <c r="O207">
        <f t="shared" si="35"/>
        <v>0</v>
      </c>
      <c r="P207">
        <f t="shared" si="36"/>
        <v>0</v>
      </c>
      <c r="Q207">
        <f>SUMIF('Pls get me a blue banner'!A$2:A$1000,D207,'Pls get me a blue banner'!L$2:L$1000)</f>
        <v>0</v>
      </c>
      <c r="R207">
        <f>SUMIF('Pls get me a blue banner'!A$2:A$1000,F207,'Pls get me a blue banner'!L$2:L$1000)</f>
        <v>0</v>
      </c>
      <c r="S207">
        <f>SUMIF('Pls get me a blue banner'!A$2:A$1000,I207,'Pls get me a blue banner'!L$2:L$1000)</f>
        <v>0</v>
      </c>
      <c r="T207">
        <f>SUMIF('I wanna go biking'!A$2:A$1000,D207,'I wanna go biking'!D$2:D$1000)</f>
        <v>0</v>
      </c>
      <c r="U207">
        <f>SUMIF('I wanna go biking'!A$2:A$1000,F207,'I wanna go biking'!D$2:D$1000)</f>
        <v>0</v>
      </c>
      <c r="V207">
        <f>SUMIF('I wanna go biking'!A$2:A$1000,H207,'I wanna go biking'!D$2:D$1000)</f>
        <v>0</v>
      </c>
      <c r="W207">
        <f t="shared" si="37"/>
        <v>0</v>
      </c>
      <c r="X207">
        <f t="shared" si="38"/>
        <v>0</v>
      </c>
      <c r="Y207">
        <f t="shared" si="39"/>
        <v>0</v>
      </c>
      <c r="Z207">
        <f t="shared" si="40"/>
        <v>0</v>
      </c>
      <c r="AA207">
        <f t="shared" si="41"/>
        <v>0</v>
      </c>
      <c r="AB207">
        <f t="shared" si="42"/>
        <v>0</v>
      </c>
      <c r="AC207" s="13">
        <f t="shared" si="43"/>
        <v>0</v>
      </c>
    </row>
    <row r="208" spans="1:29">
      <c r="A208">
        <f>'Data Entry'!A209</f>
        <v>0</v>
      </c>
      <c r="B208">
        <f>'Data Entry'!B209</f>
        <v>0</v>
      </c>
      <c r="C208">
        <f>'Data Entry'!C209</f>
        <v>0</v>
      </c>
      <c r="D208">
        <f>'Data Entry'!M209</f>
        <v>0</v>
      </c>
      <c r="E208">
        <f>'Data Entry'!N209</f>
        <v>0</v>
      </c>
      <c r="F208">
        <f>'Data Entry'!O209</f>
        <v>0</v>
      </c>
      <c r="G208">
        <f>'Data Entry'!P209</f>
        <v>0</v>
      </c>
      <c r="H208">
        <f>'Data Entry'!Q209</f>
        <v>0</v>
      </c>
      <c r="I208">
        <f>'Data Entry'!R209</f>
        <v>0</v>
      </c>
      <c r="J208">
        <f t="shared" si="33"/>
        <v>0</v>
      </c>
      <c r="K208">
        <f>SUMIFS('I want to cry'!C$2:C$1000,'I want to cry'!$A$2:$A$1000,$B208,'I want to cry'!$B$2:$B$1000,$C208)</f>
        <v>0</v>
      </c>
      <c r="L208">
        <f>SUMIFS('I want to cry'!D$2:D$1000,'I want to cry'!$A$2:$A$1000,$B208,'I want to cry'!$B$2:$B$1000,$C208)</f>
        <v>0</v>
      </c>
      <c r="M208">
        <f>SUMIFS('I want to cry'!E$2:E$1000,'I want to cry'!$A$2:$A$1000,$B208,'I want to cry'!$B$2:$B$1000,$C208)</f>
        <v>0</v>
      </c>
      <c r="N208">
        <f t="shared" si="34"/>
        <v>0</v>
      </c>
      <c r="O208">
        <f t="shared" si="35"/>
        <v>0</v>
      </c>
      <c r="P208">
        <f t="shared" si="36"/>
        <v>0</v>
      </c>
      <c r="Q208">
        <f>SUMIF('Pls get me a blue banner'!A$2:A$1000,D208,'Pls get me a blue banner'!L$2:L$1000)</f>
        <v>0</v>
      </c>
      <c r="R208">
        <f>SUMIF('Pls get me a blue banner'!A$2:A$1000,F208,'Pls get me a blue banner'!L$2:L$1000)</f>
        <v>0</v>
      </c>
      <c r="S208">
        <f>SUMIF('Pls get me a blue banner'!A$2:A$1000,I208,'Pls get me a blue banner'!L$2:L$1000)</f>
        <v>0</v>
      </c>
      <c r="T208">
        <f>SUMIF('I wanna go biking'!A$2:A$1000,D208,'I wanna go biking'!D$2:D$1000)</f>
        <v>0</v>
      </c>
      <c r="U208">
        <f>SUMIF('I wanna go biking'!A$2:A$1000,F208,'I wanna go biking'!D$2:D$1000)</f>
        <v>0</v>
      </c>
      <c r="V208">
        <f>SUMIF('I wanna go biking'!A$2:A$1000,H208,'I wanna go biking'!D$2:D$1000)</f>
        <v>0</v>
      </c>
      <c r="W208">
        <f t="shared" si="37"/>
        <v>0</v>
      </c>
      <c r="X208">
        <f t="shared" si="38"/>
        <v>0</v>
      </c>
      <c r="Y208">
        <f t="shared" si="39"/>
        <v>0</v>
      </c>
      <c r="Z208">
        <f t="shared" si="40"/>
        <v>0</v>
      </c>
      <c r="AA208">
        <f t="shared" si="41"/>
        <v>0</v>
      </c>
      <c r="AB208">
        <f t="shared" si="42"/>
        <v>0</v>
      </c>
      <c r="AC208" s="13">
        <f t="shared" si="43"/>
        <v>0</v>
      </c>
    </row>
    <row r="209" spans="1:29">
      <c r="A209">
        <f>'Data Entry'!A210</f>
        <v>0</v>
      </c>
      <c r="B209">
        <f>'Data Entry'!B210</f>
        <v>0</v>
      </c>
      <c r="C209">
        <f>'Data Entry'!C210</f>
        <v>0</v>
      </c>
      <c r="D209">
        <f>'Data Entry'!M210</f>
        <v>0</v>
      </c>
      <c r="E209">
        <f>'Data Entry'!N210</f>
        <v>0</v>
      </c>
      <c r="F209">
        <f>'Data Entry'!O210</f>
        <v>0</v>
      </c>
      <c r="G209">
        <f>'Data Entry'!P210</f>
        <v>0</v>
      </c>
      <c r="H209">
        <f>'Data Entry'!Q210</f>
        <v>0</v>
      </c>
      <c r="I209">
        <f>'Data Entry'!R210</f>
        <v>0</v>
      </c>
      <c r="J209">
        <f t="shared" si="33"/>
        <v>0</v>
      </c>
      <c r="K209">
        <f>SUMIFS('I want to cry'!C$2:C$1000,'I want to cry'!$A$2:$A$1000,$B209,'I want to cry'!$B$2:$B$1000,$C209)</f>
        <v>0</v>
      </c>
      <c r="L209">
        <f>SUMIFS('I want to cry'!D$2:D$1000,'I want to cry'!$A$2:$A$1000,$B209,'I want to cry'!$B$2:$B$1000,$C209)</f>
        <v>0</v>
      </c>
      <c r="M209">
        <f>SUMIFS('I want to cry'!E$2:E$1000,'I want to cry'!$A$2:$A$1000,$B209,'I want to cry'!$B$2:$B$1000,$C209)</f>
        <v>0</v>
      </c>
      <c r="N209">
        <f t="shared" si="34"/>
        <v>0</v>
      </c>
      <c r="O209">
        <f t="shared" si="35"/>
        <v>0</v>
      </c>
      <c r="P209">
        <f t="shared" si="36"/>
        <v>0</v>
      </c>
      <c r="Q209">
        <f>SUMIF('Pls get me a blue banner'!A$2:A$1000,D209,'Pls get me a blue banner'!L$2:L$1000)</f>
        <v>0</v>
      </c>
      <c r="R209">
        <f>SUMIF('Pls get me a blue banner'!A$2:A$1000,F209,'Pls get me a blue banner'!L$2:L$1000)</f>
        <v>0</v>
      </c>
      <c r="S209">
        <f>SUMIF('Pls get me a blue banner'!A$2:A$1000,I209,'Pls get me a blue banner'!L$2:L$1000)</f>
        <v>0</v>
      </c>
      <c r="T209">
        <f>SUMIF('I wanna go biking'!A$2:A$1000,D209,'I wanna go biking'!D$2:D$1000)</f>
        <v>0</v>
      </c>
      <c r="U209">
        <f>SUMIF('I wanna go biking'!A$2:A$1000,F209,'I wanna go biking'!D$2:D$1000)</f>
        <v>0</v>
      </c>
      <c r="V209">
        <f>SUMIF('I wanna go biking'!A$2:A$1000,H209,'I wanna go biking'!D$2:D$1000)</f>
        <v>0</v>
      </c>
      <c r="W209">
        <f t="shared" si="37"/>
        <v>0</v>
      </c>
      <c r="X209">
        <f t="shared" si="38"/>
        <v>0</v>
      </c>
      <c r="Y209">
        <f t="shared" si="39"/>
        <v>0</v>
      </c>
      <c r="Z209">
        <f t="shared" si="40"/>
        <v>0</v>
      </c>
      <c r="AA209">
        <f t="shared" si="41"/>
        <v>0</v>
      </c>
      <c r="AB209">
        <f t="shared" si="42"/>
        <v>0</v>
      </c>
      <c r="AC209" s="13">
        <f t="shared" si="43"/>
        <v>0</v>
      </c>
    </row>
    <row r="210" spans="1:29">
      <c r="A210">
        <f>'Data Entry'!A211</f>
        <v>0</v>
      </c>
      <c r="B210">
        <f>'Data Entry'!B211</f>
        <v>0</v>
      </c>
      <c r="C210">
        <f>'Data Entry'!C211</f>
        <v>0</v>
      </c>
      <c r="D210">
        <f>'Data Entry'!M211</f>
        <v>0</v>
      </c>
      <c r="E210">
        <f>'Data Entry'!N211</f>
        <v>0</v>
      </c>
      <c r="F210">
        <f>'Data Entry'!O211</f>
        <v>0</v>
      </c>
      <c r="G210">
        <f>'Data Entry'!P211</f>
        <v>0</v>
      </c>
      <c r="H210">
        <f>'Data Entry'!Q211</f>
        <v>0</v>
      </c>
      <c r="I210">
        <f>'Data Entry'!R211</f>
        <v>0</v>
      </c>
      <c r="J210">
        <f t="shared" si="33"/>
        <v>0</v>
      </c>
      <c r="K210">
        <f>SUMIFS('I want to cry'!C$2:C$1000,'I want to cry'!$A$2:$A$1000,$B210,'I want to cry'!$B$2:$B$1000,$C210)</f>
        <v>0</v>
      </c>
      <c r="L210">
        <f>SUMIFS('I want to cry'!D$2:D$1000,'I want to cry'!$A$2:$A$1000,$B210,'I want to cry'!$B$2:$B$1000,$C210)</f>
        <v>0</v>
      </c>
      <c r="M210">
        <f>SUMIFS('I want to cry'!E$2:E$1000,'I want to cry'!$A$2:$A$1000,$B210,'I want to cry'!$B$2:$B$1000,$C210)</f>
        <v>0</v>
      </c>
      <c r="N210">
        <f t="shared" si="34"/>
        <v>0</v>
      </c>
      <c r="O210">
        <f t="shared" si="35"/>
        <v>0</v>
      </c>
      <c r="P210">
        <f t="shared" si="36"/>
        <v>0</v>
      </c>
      <c r="Q210">
        <f>SUMIF('Pls get me a blue banner'!A$2:A$1000,D210,'Pls get me a blue banner'!L$2:L$1000)</f>
        <v>0</v>
      </c>
      <c r="R210">
        <f>SUMIF('Pls get me a blue banner'!A$2:A$1000,F210,'Pls get me a blue banner'!L$2:L$1000)</f>
        <v>0</v>
      </c>
      <c r="S210">
        <f>SUMIF('Pls get me a blue banner'!A$2:A$1000,I210,'Pls get me a blue banner'!L$2:L$1000)</f>
        <v>0</v>
      </c>
      <c r="T210">
        <f>SUMIF('I wanna go biking'!A$2:A$1000,D210,'I wanna go biking'!D$2:D$1000)</f>
        <v>0</v>
      </c>
      <c r="U210">
        <f>SUMIF('I wanna go biking'!A$2:A$1000,F210,'I wanna go biking'!D$2:D$1000)</f>
        <v>0</v>
      </c>
      <c r="V210">
        <f>SUMIF('I wanna go biking'!A$2:A$1000,H210,'I wanna go biking'!D$2:D$1000)</f>
        <v>0</v>
      </c>
      <c r="W210">
        <f t="shared" si="37"/>
        <v>0</v>
      </c>
      <c r="X210">
        <f t="shared" si="38"/>
        <v>0</v>
      </c>
      <c r="Y210">
        <f t="shared" si="39"/>
        <v>0</v>
      </c>
      <c r="Z210">
        <f t="shared" si="40"/>
        <v>0</v>
      </c>
      <c r="AA210">
        <f t="shared" si="41"/>
        <v>0</v>
      </c>
      <c r="AB210">
        <f t="shared" si="42"/>
        <v>0</v>
      </c>
      <c r="AC210" s="13">
        <f t="shared" si="43"/>
        <v>0</v>
      </c>
    </row>
    <row r="211" spans="1:29">
      <c r="A211">
        <f>'Data Entry'!A212</f>
        <v>0</v>
      </c>
      <c r="B211">
        <f>'Data Entry'!B212</f>
        <v>0</v>
      </c>
      <c r="C211">
        <f>'Data Entry'!C212</f>
        <v>0</v>
      </c>
      <c r="D211">
        <f>'Data Entry'!M212</f>
        <v>0</v>
      </c>
      <c r="E211">
        <f>'Data Entry'!N212</f>
        <v>0</v>
      </c>
      <c r="F211">
        <f>'Data Entry'!O212</f>
        <v>0</v>
      </c>
      <c r="G211">
        <f>'Data Entry'!P212</f>
        <v>0</v>
      </c>
      <c r="H211">
        <f>'Data Entry'!Q212</f>
        <v>0</v>
      </c>
      <c r="I211">
        <f>'Data Entry'!R212</f>
        <v>0</v>
      </c>
      <c r="J211">
        <f t="shared" si="33"/>
        <v>0</v>
      </c>
      <c r="K211">
        <f>SUMIFS('I want to cry'!C$2:C$1000,'I want to cry'!$A$2:$A$1000,$B211,'I want to cry'!$B$2:$B$1000,$C211)</f>
        <v>0</v>
      </c>
      <c r="L211">
        <f>SUMIFS('I want to cry'!D$2:D$1000,'I want to cry'!$A$2:$A$1000,$B211,'I want to cry'!$B$2:$B$1000,$C211)</f>
        <v>0</v>
      </c>
      <c r="M211">
        <f>SUMIFS('I want to cry'!E$2:E$1000,'I want to cry'!$A$2:$A$1000,$B211,'I want to cry'!$B$2:$B$1000,$C211)</f>
        <v>0</v>
      </c>
      <c r="N211">
        <f t="shared" si="34"/>
        <v>0</v>
      </c>
      <c r="O211">
        <f t="shared" si="35"/>
        <v>0</v>
      </c>
      <c r="P211">
        <f t="shared" si="36"/>
        <v>0</v>
      </c>
      <c r="Q211">
        <f>SUMIF('Pls get me a blue banner'!A$2:A$1000,D211,'Pls get me a blue banner'!L$2:L$1000)</f>
        <v>0</v>
      </c>
      <c r="R211">
        <f>SUMIF('Pls get me a blue banner'!A$2:A$1000,F211,'Pls get me a blue banner'!L$2:L$1000)</f>
        <v>0</v>
      </c>
      <c r="S211">
        <f>SUMIF('Pls get me a blue banner'!A$2:A$1000,I211,'Pls get me a blue banner'!L$2:L$1000)</f>
        <v>0</v>
      </c>
      <c r="T211">
        <f>SUMIF('I wanna go biking'!A$2:A$1000,D211,'I wanna go biking'!D$2:D$1000)</f>
        <v>0</v>
      </c>
      <c r="U211">
        <f>SUMIF('I wanna go biking'!A$2:A$1000,F211,'I wanna go biking'!D$2:D$1000)</f>
        <v>0</v>
      </c>
      <c r="V211">
        <f>SUMIF('I wanna go biking'!A$2:A$1000,H211,'I wanna go biking'!D$2:D$1000)</f>
        <v>0</v>
      </c>
      <c r="W211">
        <f t="shared" si="37"/>
        <v>0</v>
      </c>
      <c r="X211">
        <f t="shared" si="38"/>
        <v>0</v>
      </c>
      <c r="Y211">
        <f t="shared" si="39"/>
        <v>0</v>
      </c>
      <c r="Z211">
        <f t="shared" si="40"/>
        <v>0</v>
      </c>
      <c r="AA211">
        <f t="shared" si="41"/>
        <v>0</v>
      </c>
      <c r="AB211">
        <f t="shared" si="42"/>
        <v>0</v>
      </c>
      <c r="AC211" s="13">
        <f t="shared" si="43"/>
        <v>0</v>
      </c>
    </row>
    <row r="212" spans="1:29">
      <c r="A212">
        <f>'Data Entry'!A213</f>
        <v>0</v>
      </c>
      <c r="B212">
        <f>'Data Entry'!B213</f>
        <v>0</v>
      </c>
      <c r="C212">
        <f>'Data Entry'!C213</f>
        <v>0</v>
      </c>
      <c r="D212">
        <f>'Data Entry'!M213</f>
        <v>0</v>
      </c>
      <c r="E212">
        <f>'Data Entry'!N213</f>
        <v>0</v>
      </c>
      <c r="F212">
        <f>'Data Entry'!O213</f>
        <v>0</v>
      </c>
      <c r="G212">
        <f>'Data Entry'!P213</f>
        <v>0</v>
      </c>
      <c r="H212">
        <f>'Data Entry'!Q213</f>
        <v>0</v>
      </c>
      <c r="I212">
        <f>'Data Entry'!R213</f>
        <v>0</v>
      </c>
      <c r="J212">
        <f t="shared" si="33"/>
        <v>0</v>
      </c>
      <c r="K212">
        <f>SUMIFS('I want to cry'!C$2:C$1000,'I want to cry'!$A$2:$A$1000,$B212,'I want to cry'!$B$2:$B$1000,$C212)</f>
        <v>0</v>
      </c>
      <c r="L212">
        <f>SUMIFS('I want to cry'!D$2:D$1000,'I want to cry'!$A$2:$A$1000,$B212,'I want to cry'!$B$2:$B$1000,$C212)</f>
        <v>0</v>
      </c>
      <c r="M212">
        <f>SUMIFS('I want to cry'!E$2:E$1000,'I want to cry'!$A$2:$A$1000,$B212,'I want to cry'!$B$2:$B$1000,$C212)</f>
        <v>0</v>
      </c>
      <c r="N212">
        <f t="shared" si="34"/>
        <v>0</v>
      </c>
      <c r="O212">
        <f t="shared" si="35"/>
        <v>0</v>
      </c>
      <c r="P212">
        <f t="shared" si="36"/>
        <v>0</v>
      </c>
      <c r="Q212">
        <f>SUMIF('Pls get me a blue banner'!A$2:A$1000,D212,'Pls get me a blue banner'!L$2:L$1000)</f>
        <v>0</v>
      </c>
      <c r="R212">
        <f>SUMIF('Pls get me a blue banner'!A$2:A$1000,F212,'Pls get me a blue banner'!L$2:L$1000)</f>
        <v>0</v>
      </c>
      <c r="S212">
        <f>SUMIF('Pls get me a blue banner'!A$2:A$1000,I212,'Pls get me a blue banner'!L$2:L$1000)</f>
        <v>0</v>
      </c>
      <c r="T212">
        <f>SUMIF('I wanna go biking'!A$2:A$1000,D212,'I wanna go biking'!D$2:D$1000)</f>
        <v>0</v>
      </c>
      <c r="U212">
        <f>SUMIF('I wanna go biking'!A$2:A$1000,F212,'I wanna go biking'!D$2:D$1000)</f>
        <v>0</v>
      </c>
      <c r="V212">
        <f>SUMIF('I wanna go biking'!A$2:A$1000,H212,'I wanna go biking'!D$2:D$1000)</f>
        <v>0</v>
      </c>
      <c r="W212">
        <f t="shared" si="37"/>
        <v>0</v>
      </c>
      <c r="X212">
        <f t="shared" si="38"/>
        <v>0</v>
      </c>
      <c r="Y212">
        <f t="shared" si="39"/>
        <v>0</v>
      </c>
      <c r="Z212">
        <f t="shared" si="40"/>
        <v>0</v>
      </c>
      <c r="AA212">
        <f t="shared" si="41"/>
        <v>0</v>
      </c>
      <c r="AB212">
        <f t="shared" si="42"/>
        <v>0</v>
      </c>
      <c r="AC212" s="13">
        <f t="shared" si="43"/>
        <v>0</v>
      </c>
    </row>
    <row r="213" spans="1:29">
      <c r="A213">
        <f>'Data Entry'!A214</f>
        <v>0</v>
      </c>
      <c r="B213">
        <f>'Data Entry'!B214</f>
        <v>0</v>
      </c>
      <c r="C213">
        <f>'Data Entry'!C214</f>
        <v>0</v>
      </c>
      <c r="D213">
        <f>'Data Entry'!M214</f>
        <v>0</v>
      </c>
      <c r="E213">
        <f>'Data Entry'!N214</f>
        <v>0</v>
      </c>
      <c r="F213">
        <f>'Data Entry'!O214</f>
        <v>0</v>
      </c>
      <c r="G213">
        <f>'Data Entry'!P214</f>
        <v>0</v>
      </c>
      <c r="H213">
        <f>'Data Entry'!Q214</f>
        <v>0</v>
      </c>
      <c r="I213">
        <f>'Data Entry'!R214</f>
        <v>0</v>
      </c>
      <c r="J213">
        <f t="shared" si="33"/>
        <v>0</v>
      </c>
      <c r="K213">
        <f>SUMIFS('I want to cry'!C$2:C$1000,'I want to cry'!$A$2:$A$1000,$B213,'I want to cry'!$B$2:$B$1000,$C213)</f>
        <v>0</v>
      </c>
      <c r="L213">
        <f>SUMIFS('I want to cry'!D$2:D$1000,'I want to cry'!$A$2:$A$1000,$B213,'I want to cry'!$B$2:$B$1000,$C213)</f>
        <v>0</v>
      </c>
      <c r="M213">
        <f>SUMIFS('I want to cry'!E$2:E$1000,'I want to cry'!$A$2:$A$1000,$B213,'I want to cry'!$B$2:$B$1000,$C213)</f>
        <v>0</v>
      </c>
      <c r="N213">
        <f t="shared" si="34"/>
        <v>0</v>
      </c>
      <c r="O213">
        <f t="shared" si="35"/>
        <v>0</v>
      </c>
      <c r="P213">
        <f t="shared" si="36"/>
        <v>0</v>
      </c>
      <c r="Q213">
        <f>SUMIF('Pls get me a blue banner'!A$2:A$1000,D213,'Pls get me a blue banner'!L$2:L$1000)</f>
        <v>0</v>
      </c>
      <c r="R213">
        <f>SUMIF('Pls get me a blue banner'!A$2:A$1000,F213,'Pls get me a blue banner'!L$2:L$1000)</f>
        <v>0</v>
      </c>
      <c r="S213">
        <f>SUMIF('Pls get me a blue banner'!A$2:A$1000,I213,'Pls get me a blue banner'!L$2:L$1000)</f>
        <v>0</v>
      </c>
      <c r="T213">
        <f>SUMIF('I wanna go biking'!A$2:A$1000,D213,'I wanna go biking'!D$2:D$1000)</f>
        <v>0</v>
      </c>
      <c r="U213">
        <f>SUMIF('I wanna go biking'!A$2:A$1000,F213,'I wanna go biking'!D$2:D$1000)</f>
        <v>0</v>
      </c>
      <c r="V213">
        <f>SUMIF('I wanna go biking'!A$2:A$1000,H213,'I wanna go biking'!D$2:D$1000)</f>
        <v>0</v>
      </c>
      <c r="W213">
        <f t="shared" si="37"/>
        <v>0</v>
      </c>
      <c r="X213">
        <f t="shared" si="38"/>
        <v>0</v>
      </c>
      <c r="Y213">
        <f t="shared" si="39"/>
        <v>0</v>
      </c>
      <c r="Z213">
        <f t="shared" si="40"/>
        <v>0</v>
      </c>
      <c r="AA213">
        <f t="shared" si="41"/>
        <v>0</v>
      </c>
      <c r="AB213">
        <f t="shared" si="42"/>
        <v>0</v>
      </c>
      <c r="AC213" s="13">
        <f t="shared" si="43"/>
        <v>0</v>
      </c>
    </row>
    <row r="214" spans="1:29">
      <c r="A214">
        <f>'Data Entry'!A215</f>
        <v>0</v>
      </c>
      <c r="B214">
        <f>'Data Entry'!B215</f>
        <v>0</v>
      </c>
      <c r="C214">
        <f>'Data Entry'!C215</f>
        <v>0</v>
      </c>
      <c r="D214">
        <f>'Data Entry'!M215</f>
        <v>0</v>
      </c>
      <c r="E214">
        <f>'Data Entry'!N215</f>
        <v>0</v>
      </c>
      <c r="F214">
        <f>'Data Entry'!O215</f>
        <v>0</v>
      </c>
      <c r="G214">
        <f>'Data Entry'!P215</f>
        <v>0</v>
      </c>
      <c r="H214">
        <f>'Data Entry'!Q215</f>
        <v>0</v>
      </c>
      <c r="I214">
        <f>'Data Entry'!R215</f>
        <v>0</v>
      </c>
      <c r="J214">
        <f t="shared" si="33"/>
        <v>0</v>
      </c>
      <c r="K214">
        <f>SUMIFS('I want to cry'!C$2:C$1000,'I want to cry'!$A$2:$A$1000,$B214,'I want to cry'!$B$2:$B$1000,$C214)</f>
        <v>0</v>
      </c>
      <c r="L214">
        <f>SUMIFS('I want to cry'!D$2:D$1000,'I want to cry'!$A$2:$A$1000,$B214,'I want to cry'!$B$2:$B$1000,$C214)</f>
        <v>0</v>
      </c>
      <c r="M214">
        <f>SUMIFS('I want to cry'!E$2:E$1000,'I want to cry'!$A$2:$A$1000,$B214,'I want to cry'!$B$2:$B$1000,$C214)</f>
        <v>0</v>
      </c>
      <c r="N214">
        <f t="shared" si="34"/>
        <v>0</v>
      </c>
      <c r="O214">
        <f t="shared" si="35"/>
        <v>0</v>
      </c>
      <c r="P214">
        <f t="shared" si="36"/>
        <v>0</v>
      </c>
      <c r="Q214">
        <f>SUMIF('Pls get me a blue banner'!A$2:A$1000,D214,'Pls get me a blue banner'!L$2:L$1000)</f>
        <v>0</v>
      </c>
      <c r="R214">
        <f>SUMIF('Pls get me a blue banner'!A$2:A$1000,F214,'Pls get me a blue banner'!L$2:L$1000)</f>
        <v>0</v>
      </c>
      <c r="S214">
        <f>SUMIF('Pls get me a blue banner'!A$2:A$1000,I214,'Pls get me a blue banner'!L$2:L$1000)</f>
        <v>0</v>
      </c>
      <c r="T214">
        <f>SUMIF('I wanna go biking'!A$2:A$1000,D214,'I wanna go biking'!D$2:D$1000)</f>
        <v>0</v>
      </c>
      <c r="U214">
        <f>SUMIF('I wanna go biking'!A$2:A$1000,F214,'I wanna go biking'!D$2:D$1000)</f>
        <v>0</v>
      </c>
      <c r="V214">
        <f>SUMIF('I wanna go biking'!A$2:A$1000,H214,'I wanna go biking'!D$2:D$1000)</f>
        <v>0</v>
      </c>
      <c r="W214">
        <f t="shared" si="37"/>
        <v>0</v>
      </c>
      <c r="X214">
        <f t="shared" si="38"/>
        <v>0</v>
      </c>
      <c r="Y214">
        <f t="shared" si="39"/>
        <v>0</v>
      </c>
      <c r="Z214">
        <f t="shared" si="40"/>
        <v>0</v>
      </c>
      <c r="AA214">
        <f t="shared" si="41"/>
        <v>0</v>
      </c>
      <c r="AB214">
        <f t="shared" si="42"/>
        <v>0</v>
      </c>
      <c r="AC214" s="13">
        <f t="shared" si="43"/>
        <v>0</v>
      </c>
    </row>
    <row r="215" spans="1:29">
      <c r="A215">
        <f>'Data Entry'!A216</f>
        <v>0</v>
      </c>
      <c r="B215">
        <f>'Data Entry'!B216</f>
        <v>0</v>
      </c>
      <c r="C215">
        <f>'Data Entry'!C216</f>
        <v>0</v>
      </c>
      <c r="D215">
        <f>'Data Entry'!M216</f>
        <v>0</v>
      </c>
      <c r="E215">
        <f>'Data Entry'!N216</f>
        <v>0</v>
      </c>
      <c r="F215">
        <f>'Data Entry'!O216</f>
        <v>0</v>
      </c>
      <c r="G215">
        <f>'Data Entry'!P216</f>
        <v>0</v>
      </c>
      <c r="H215">
        <f>'Data Entry'!Q216</f>
        <v>0</v>
      </c>
      <c r="I215">
        <f>'Data Entry'!R216</f>
        <v>0</v>
      </c>
      <c r="J215">
        <f t="shared" si="33"/>
        <v>0</v>
      </c>
      <c r="K215">
        <f>SUMIFS('I want to cry'!C$2:C$1000,'I want to cry'!$A$2:$A$1000,$B215,'I want to cry'!$B$2:$B$1000,$C215)</f>
        <v>0</v>
      </c>
      <c r="L215">
        <f>SUMIFS('I want to cry'!D$2:D$1000,'I want to cry'!$A$2:$A$1000,$B215,'I want to cry'!$B$2:$B$1000,$C215)</f>
        <v>0</v>
      </c>
      <c r="M215">
        <f>SUMIFS('I want to cry'!E$2:E$1000,'I want to cry'!$A$2:$A$1000,$B215,'I want to cry'!$B$2:$B$1000,$C215)</f>
        <v>0</v>
      </c>
      <c r="N215">
        <f t="shared" si="34"/>
        <v>0</v>
      </c>
      <c r="O215">
        <f t="shared" si="35"/>
        <v>0</v>
      </c>
      <c r="P215">
        <f t="shared" si="36"/>
        <v>0</v>
      </c>
      <c r="Q215">
        <f>SUMIF('Pls get me a blue banner'!A$2:A$1000,D215,'Pls get me a blue banner'!L$2:L$1000)</f>
        <v>0</v>
      </c>
      <c r="R215">
        <f>SUMIF('Pls get me a blue banner'!A$2:A$1000,F215,'Pls get me a blue banner'!L$2:L$1000)</f>
        <v>0</v>
      </c>
      <c r="S215">
        <f>SUMIF('Pls get me a blue banner'!A$2:A$1000,I215,'Pls get me a blue banner'!L$2:L$1000)</f>
        <v>0</v>
      </c>
      <c r="T215">
        <f>SUMIF('I wanna go biking'!A$2:A$1000,D215,'I wanna go biking'!D$2:D$1000)</f>
        <v>0</v>
      </c>
      <c r="U215">
        <f>SUMIF('I wanna go biking'!A$2:A$1000,F215,'I wanna go biking'!D$2:D$1000)</f>
        <v>0</v>
      </c>
      <c r="V215">
        <f>SUMIF('I wanna go biking'!A$2:A$1000,H215,'I wanna go biking'!D$2:D$1000)</f>
        <v>0</v>
      </c>
      <c r="W215">
        <f t="shared" si="37"/>
        <v>0</v>
      </c>
      <c r="X215">
        <f t="shared" si="38"/>
        <v>0</v>
      </c>
      <c r="Y215">
        <f t="shared" si="39"/>
        <v>0</v>
      </c>
      <c r="Z215">
        <f t="shared" si="40"/>
        <v>0</v>
      </c>
      <c r="AA215">
        <f t="shared" si="41"/>
        <v>0</v>
      </c>
      <c r="AB215">
        <f t="shared" si="42"/>
        <v>0</v>
      </c>
      <c r="AC215" s="13">
        <f t="shared" si="43"/>
        <v>0</v>
      </c>
    </row>
    <row r="216" spans="1:29">
      <c r="A216">
        <f>'Data Entry'!A217</f>
        <v>0</v>
      </c>
      <c r="B216">
        <f>'Data Entry'!B217</f>
        <v>0</v>
      </c>
      <c r="C216">
        <f>'Data Entry'!C217</f>
        <v>0</v>
      </c>
      <c r="D216">
        <f>'Data Entry'!M217</f>
        <v>0</v>
      </c>
      <c r="E216">
        <f>'Data Entry'!N217</f>
        <v>0</v>
      </c>
      <c r="F216">
        <f>'Data Entry'!O217</f>
        <v>0</v>
      </c>
      <c r="G216">
        <f>'Data Entry'!P217</f>
        <v>0</v>
      </c>
      <c r="H216">
        <f>'Data Entry'!Q217</f>
        <v>0</v>
      </c>
      <c r="I216">
        <f>'Data Entry'!R217</f>
        <v>0</v>
      </c>
      <c r="J216">
        <f t="shared" si="33"/>
        <v>0</v>
      </c>
      <c r="K216">
        <f>SUMIFS('I want to cry'!C$2:C$1000,'I want to cry'!$A$2:$A$1000,$B216,'I want to cry'!$B$2:$B$1000,$C216)</f>
        <v>0</v>
      </c>
      <c r="L216">
        <f>SUMIFS('I want to cry'!D$2:D$1000,'I want to cry'!$A$2:$A$1000,$B216,'I want to cry'!$B$2:$B$1000,$C216)</f>
        <v>0</v>
      </c>
      <c r="M216">
        <f>SUMIFS('I want to cry'!E$2:E$1000,'I want to cry'!$A$2:$A$1000,$B216,'I want to cry'!$B$2:$B$1000,$C216)</f>
        <v>0</v>
      </c>
      <c r="N216">
        <f t="shared" si="34"/>
        <v>0</v>
      </c>
      <c r="O216">
        <f t="shared" si="35"/>
        <v>0</v>
      </c>
      <c r="P216">
        <f t="shared" si="36"/>
        <v>0</v>
      </c>
      <c r="Q216">
        <f>SUMIF('Pls get me a blue banner'!A$2:A$1000,D216,'Pls get me a blue banner'!L$2:L$1000)</f>
        <v>0</v>
      </c>
      <c r="R216">
        <f>SUMIF('Pls get me a blue banner'!A$2:A$1000,F216,'Pls get me a blue banner'!L$2:L$1000)</f>
        <v>0</v>
      </c>
      <c r="S216">
        <f>SUMIF('Pls get me a blue banner'!A$2:A$1000,I216,'Pls get me a blue banner'!L$2:L$1000)</f>
        <v>0</v>
      </c>
      <c r="T216">
        <f>SUMIF('I wanna go biking'!A$2:A$1000,D216,'I wanna go biking'!D$2:D$1000)</f>
        <v>0</v>
      </c>
      <c r="U216">
        <f>SUMIF('I wanna go biking'!A$2:A$1000,F216,'I wanna go biking'!D$2:D$1000)</f>
        <v>0</v>
      </c>
      <c r="V216">
        <f>SUMIF('I wanna go biking'!A$2:A$1000,H216,'I wanna go biking'!D$2:D$1000)</f>
        <v>0</v>
      </c>
      <c r="W216">
        <f t="shared" si="37"/>
        <v>0</v>
      </c>
      <c r="X216">
        <f t="shared" si="38"/>
        <v>0</v>
      </c>
      <c r="Y216">
        <f t="shared" si="39"/>
        <v>0</v>
      </c>
      <c r="Z216">
        <f t="shared" si="40"/>
        <v>0</v>
      </c>
      <c r="AA216">
        <f t="shared" si="41"/>
        <v>0</v>
      </c>
      <c r="AB216">
        <f t="shared" si="42"/>
        <v>0</v>
      </c>
      <c r="AC216" s="13">
        <f t="shared" si="43"/>
        <v>0</v>
      </c>
    </row>
    <row r="217" spans="1:29">
      <c r="A217">
        <f>'Data Entry'!A218</f>
        <v>0</v>
      </c>
      <c r="B217">
        <f>'Data Entry'!B218</f>
        <v>0</v>
      </c>
      <c r="C217">
        <f>'Data Entry'!C218</f>
        <v>0</v>
      </c>
      <c r="D217">
        <f>'Data Entry'!M218</f>
        <v>0</v>
      </c>
      <c r="E217">
        <f>'Data Entry'!N218</f>
        <v>0</v>
      </c>
      <c r="F217">
        <f>'Data Entry'!O218</f>
        <v>0</v>
      </c>
      <c r="G217">
        <f>'Data Entry'!P218</f>
        <v>0</v>
      </c>
      <c r="H217">
        <f>'Data Entry'!Q218</f>
        <v>0</v>
      </c>
      <c r="I217">
        <f>'Data Entry'!R218</f>
        <v>0</v>
      </c>
      <c r="J217">
        <f t="shared" si="33"/>
        <v>0</v>
      </c>
      <c r="K217">
        <f>SUMIFS('I want to cry'!C$2:C$1000,'I want to cry'!$A$2:$A$1000,$B217,'I want to cry'!$B$2:$B$1000,$C217)</f>
        <v>0</v>
      </c>
      <c r="L217">
        <f>SUMIFS('I want to cry'!D$2:D$1000,'I want to cry'!$A$2:$A$1000,$B217,'I want to cry'!$B$2:$B$1000,$C217)</f>
        <v>0</v>
      </c>
      <c r="M217">
        <f>SUMIFS('I want to cry'!E$2:E$1000,'I want to cry'!$A$2:$A$1000,$B217,'I want to cry'!$B$2:$B$1000,$C217)</f>
        <v>0</v>
      </c>
      <c r="N217">
        <f t="shared" si="34"/>
        <v>0</v>
      </c>
      <c r="O217">
        <f t="shared" si="35"/>
        <v>0</v>
      </c>
      <c r="P217">
        <f t="shared" si="36"/>
        <v>0</v>
      </c>
      <c r="Q217">
        <f>SUMIF('Pls get me a blue banner'!A$2:A$1000,D217,'Pls get me a blue banner'!L$2:L$1000)</f>
        <v>0</v>
      </c>
      <c r="R217">
        <f>SUMIF('Pls get me a blue banner'!A$2:A$1000,F217,'Pls get me a blue banner'!L$2:L$1000)</f>
        <v>0</v>
      </c>
      <c r="S217">
        <f>SUMIF('Pls get me a blue banner'!A$2:A$1000,I217,'Pls get me a blue banner'!L$2:L$1000)</f>
        <v>0</v>
      </c>
      <c r="T217">
        <f>SUMIF('I wanna go biking'!A$2:A$1000,D217,'I wanna go biking'!D$2:D$1000)</f>
        <v>0</v>
      </c>
      <c r="U217">
        <f>SUMIF('I wanna go biking'!A$2:A$1000,F217,'I wanna go biking'!D$2:D$1000)</f>
        <v>0</v>
      </c>
      <c r="V217">
        <f>SUMIF('I wanna go biking'!A$2:A$1000,H217,'I wanna go biking'!D$2:D$1000)</f>
        <v>0</v>
      </c>
      <c r="W217">
        <f t="shared" si="37"/>
        <v>0</v>
      </c>
      <c r="X217">
        <f t="shared" si="38"/>
        <v>0</v>
      </c>
      <c r="Y217">
        <f t="shared" si="39"/>
        <v>0</v>
      </c>
      <c r="Z217">
        <f t="shared" si="40"/>
        <v>0</v>
      </c>
      <c r="AA217">
        <f t="shared" si="41"/>
        <v>0</v>
      </c>
      <c r="AB217">
        <f t="shared" si="42"/>
        <v>0</v>
      </c>
      <c r="AC217" s="13">
        <f t="shared" si="43"/>
        <v>0</v>
      </c>
    </row>
    <row r="218" spans="1:29">
      <c r="A218">
        <f>'Data Entry'!A219</f>
        <v>0</v>
      </c>
      <c r="B218">
        <f>'Data Entry'!B219</f>
        <v>0</v>
      </c>
      <c r="C218">
        <f>'Data Entry'!C219</f>
        <v>0</v>
      </c>
      <c r="D218">
        <f>'Data Entry'!M219</f>
        <v>0</v>
      </c>
      <c r="E218">
        <f>'Data Entry'!N219</f>
        <v>0</v>
      </c>
      <c r="F218">
        <f>'Data Entry'!O219</f>
        <v>0</v>
      </c>
      <c r="G218">
        <f>'Data Entry'!P219</f>
        <v>0</v>
      </c>
      <c r="H218">
        <f>'Data Entry'!Q219</f>
        <v>0</v>
      </c>
      <c r="I218">
        <f>'Data Entry'!R219</f>
        <v>0</v>
      </c>
      <c r="J218">
        <f t="shared" si="33"/>
        <v>0</v>
      </c>
      <c r="K218">
        <f>SUMIFS('I want to cry'!C$2:C$1000,'I want to cry'!$A$2:$A$1000,$B218,'I want to cry'!$B$2:$B$1000,$C218)</f>
        <v>0</v>
      </c>
      <c r="L218">
        <f>SUMIFS('I want to cry'!D$2:D$1000,'I want to cry'!$A$2:$A$1000,$B218,'I want to cry'!$B$2:$B$1000,$C218)</f>
        <v>0</v>
      </c>
      <c r="M218">
        <f>SUMIFS('I want to cry'!E$2:E$1000,'I want to cry'!$A$2:$A$1000,$B218,'I want to cry'!$B$2:$B$1000,$C218)</f>
        <v>0</v>
      </c>
      <c r="N218">
        <f t="shared" si="34"/>
        <v>0</v>
      </c>
      <c r="O218">
        <f t="shared" si="35"/>
        <v>0</v>
      </c>
      <c r="P218">
        <f t="shared" si="36"/>
        <v>0</v>
      </c>
      <c r="Q218">
        <f>SUMIF('Pls get me a blue banner'!A$2:A$1000,D218,'Pls get me a blue banner'!L$2:L$1000)</f>
        <v>0</v>
      </c>
      <c r="R218">
        <f>SUMIF('Pls get me a blue banner'!A$2:A$1000,F218,'Pls get me a blue banner'!L$2:L$1000)</f>
        <v>0</v>
      </c>
      <c r="S218">
        <f>SUMIF('Pls get me a blue banner'!A$2:A$1000,I218,'Pls get me a blue banner'!L$2:L$1000)</f>
        <v>0</v>
      </c>
      <c r="T218">
        <f>SUMIF('I wanna go biking'!A$2:A$1000,D218,'I wanna go biking'!D$2:D$1000)</f>
        <v>0</v>
      </c>
      <c r="U218">
        <f>SUMIF('I wanna go biking'!A$2:A$1000,F218,'I wanna go biking'!D$2:D$1000)</f>
        <v>0</v>
      </c>
      <c r="V218">
        <f>SUMIF('I wanna go biking'!A$2:A$1000,H218,'I wanna go biking'!D$2:D$1000)</f>
        <v>0</v>
      </c>
      <c r="W218">
        <f t="shared" si="37"/>
        <v>0</v>
      </c>
      <c r="X218">
        <f t="shared" si="38"/>
        <v>0</v>
      </c>
      <c r="Y218">
        <f t="shared" si="39"/>
        <v>0</v>
      </c>
      <c r="Z218">
        <f t="shared" si="40"/>
        <v>0</v>
      </c>
      <c r="AA218">
        <f t="shared" si="41"/>
        <v>0</v>
      </c>
      <c r="AB218">
        <f t="shared" si="42"/>
        <v>0</v>
      </c>
      <c r="AC218" s="13">
        <f t="shared" si="43"/>
        <v>0</v>
      </c>
    </row>
    <row r="219" spans="1:29">
      <c r="A219">
        <f>'Data Entry'!A220</f>
        <v>0</v>
      </c>
      <c r="B219">
        <f>'Data Entry'!B220</f>
        <v>0</v>
      </c>
      <c r="C219">
        <f>'Data Entry'!C220</f>
        <v>0</v>
      </c>
      <c r="D219">
        <f>'Data Entry'!M220</f>
        <v>0</v>
      </c>
      <c r="E219">
        <f>'Data Entry'!N220</f>
        <v>0</v>
      </c>
      <c r="F219">
        <f>'Data Entry'!O220</f>
        <v>0</v>
      </c>
      <c r="G219">
        <f>'Data Entry'!P220</f>
        <v>0</v>
      </c>
      <c r="H219">
        <f>'Data Entry'!Q220</f>
        <v>0</v>
      </c>
      <c r="I219">
        <f>'Data Entry'!R220</f>
        <v>0</v>
      </c>
      <c r="J219">
        <f t="shared" si="33"/>
        <v>0</v>
      </c>
      <c r="K219">
        <f>SUMIFS('I want to cry'!C$2:C$1000,'I want to cry'!$A$2:$A$1000,$B219,'I want to cry'!$B$2:$B$1000,$C219)</f>
        <v>0</v>
      </c>
      <c r="L219">
        <f>SUMIFS('I want to cry'!D$2:D$1000,'I want to cry'!$A$2:$A$1000,$B219,'I want to cry'!$B$2:$B$1000,$C219)</f>
        <v>0</v>
      </c>
      <c r="M219">
        <f>SUMIFS('I want to cry'!E$2:E$1000,'I want to cry'!$A$2:$A$1000,$B219,'I want to cry'!$B$2:$B$1000,$C219)</f>
        <v>0</v>
      </c>
      <c r="N219">
        <f t="shared" si="34"/>
        <v>0</v>
      </c>
      <c r="O219">
        <f t="shared" si="35"/>
        <v>0</v>
      </c>
      <c r="P219">
        <f t="shared" si="36"/>
        <v>0</v>
      </c>
      <c r="Q219">
        <f>SUMIF('Pls get me a blue banner'!A$2:A$1000,D219,'Pls get me a blue banner'!L$2:L$1000)</f>
        <v>0</v>
      </c>
      <c r="R219">
        <f>SUMIF('Pls get me a blue banner'!A$2:A$1000,F219,'Pls get me a blue banner'!L$2:L$1000)</f>
        <v>0</v>
      </c>
      <c r="S219">
        <f>SUMIF('Pls get me a blue banner'!A$2:A$1000,I219,'Pls get me a blue banner'!L$2:L$1000)</f>
        <v>0</v>
      </c>
      <c r="T219">
        <f>SUMIF('I wanna go biking'!A$2:A$1000,D219,'I wanna go biking'!D$2:D$1000)</f>
        <v>0</v>
      </c>
      <c r="U219">
        <f>SUMIF('I wanna go biking'!A$2:A$1000,F219,'I wanna go biking'!D$2:D$1000)</f>
        <v>0</v>
      </c>
      <c r="V219">
        <f>SUMIF('I wanna go biking'!A$2:A$1000,H219,'I wanna go biking'!D$2:D$1000)</f>
        <v>0</v>
      </c>
      <c r="W219">
        <f t="shared" si="37"/>
        <v>0</v>
      </c>
      <c r="X219">
        <f t="shared" si="38"/>
        <v>0</v>
      </c>
      <c r="Y219">
        <f t="shared" si="39"/>
        <v>0</v>
      </c>
      <c r="Z219">
        <f t="shared" si="40"/>
        <v>0</v>
      </c>
      <c r="AA219">
        <f t="shared" si="41"/>
        <v>0</v>
      </c>
      <c r="AB219">
        <f t="shared" si="42"/>
        <v>0</v>
      </c>
      <c r="AC219" s="13">
        <f t="shared" si="43"/>
        <v>0</v>
      </c>
    </row>
    <row r="220" spans="1:29">
      <c r="A220">
        <f>'Data Entry'!A221</f>
        <v>0</v>
      </c>
      <c r="B220">
        <f>'Data Entry'!B221</f>
        <v>0</v>
      </c>
      <c r="C220">
        <f>'Data Entry'!C221</f>
        <v>0</v>
      </c>
      <c r="D220">
        <f>'Data Entry'!M221</f>
        <v>0</v>
      </c>
      <c r="E220">
        <f>'Data Entry'!N221</f>
        <v>0</v>
      </c>
      <c r="F220">
        <f>'Data Entry'!O221</f>
        <v>0</v>
      </c>
      <c r="G220">
        <f>'Data Entry'!P221</f>
        <v>0</v>
      </c>
      <c r="H220">
        <f>'Data Entry'!Q221</f>
        <v>0</v>
      </c>
      <c r="I220">
        <f>'Data Entry'!R221</f>
        <v>0</v>
      </c>
      <c r="J220">
        <f t="shared" si="33"/>
        <v>0</v>
      </c>
      <c r="K220">
        <f>SUMIFS('I want to cry'!C$2:C$1000,'I want to cry'!$A$2:$A$1000,$B220,'I want to cry'!$B$2:$B$1000,$C220)</f>
        <v>0</v>
      </c>
      <c r="L220">
        <f>SUMIFS('I want to cry'!D$2:D$1000,'I want to cry'!$A$2:$A$1000,$B220,'I want to cry'!$B$2:$B$1000,$C220)</f>
        <v>0</v>
      </c>
      <c r="M220">
        <f>SUMIFS('I want to cry'!E$2:E$1000,'I want to cry'!$A$2:$A$1000,$B220,'I want to cry'!$B$2:$B$1000,$C220)</f>
        <v>0</v>
      </c>
      <c r="N220">
        <f t="shared" si="34"/>
        <v>0</v>
      </c>
      <c r="O220">
        <f t="shared" si="35"/>
        <v>0</v>
      </c>
      <c r="P220">
        <f t="shared" si="36"/>
        <v>0</v>
      </c>
      <c r="Q220">
        <f>SUMIF('Pls get me a blue banner'!A$2:A$1000,D220,'Pls get me a blue banner'!L$2:L$1000)</f>
        <v>0</v>
      </c>
      <c r="R220">
        <f>SUMIF('Pls get me a blue banner'!A$2:A$1000,F220,'Pls get me a blue banner'!L$2:L$1000)</f>
        <v>0</v>
      </c>
      <c r="S220">
        <f>SUMIF('Pls get me a blue banner'!A$2:A$1000,I220,'Pls get me a blue banner'!L$2:L$1000)</f>
        <v>0</v>
      </c>
      <c r="T220">
        <f>SUMIF('I wanna go biking'!A$2:A$1000,D220,'I wanna go biking'!D$2:D$1000)</f>
        <v>0</v>
      </c>
      <c r="U220">
        <f>SUMIF('I wanna go biking'!A$2:A$1000,F220,'I wanna go biking'!D$2:D$1000)</f>
        <v>0</v>
      </c>
      <c r="V220">
        <f>SUMIF('I wanna go biking'!A$2:A$1000,H220,'I wanna go biking'!D$2:D$1000)</f>
        <v>0</v>
      </c>
      <c r="W220">
        <f t="shared" si="37"/>
        <v>0</v>
      </c>
      <c r="X220">
        <f t="shared" si="38"/>
        <v>0</v>
      </c>
      <c r="Y220">
        <f t="shared" si="39"/>
        <v>0</v>
      </c>
      <c r="Z220">
        <f t="shared" si="40"/>
        <v>0</v>
      </c>
      <c r="AA220">
        <f t="shared" si="41"/>
        <v>0</v>
      </c>
      <c r="AB220">
        <f t="shared" si="42"/>
        <v>0</v>
      </c>
      <c r="AC220" s="13">
        <f t="shared" si="43"/>
        <v>0</v>
      </c>
    </row>
    <row r="221" spans="1:29">
      <c r="A221">
        <f>'Data Entry'!A222</f>
        <v>0</v>
      </c>
      <c r="B221">
        <f>'Data Entry'!B222</f>
        <v>0</v>
      </c>
      <c r="C221">
        <f>'Data Entry'!C222</f>
        <v>0</v>
      </c>
      <c r="D221">
        <f>'Data Entry'!M222</f>
        <v>0</v>
      </c>
      <c r="E221">
        <f>'Data Entry'!N222</f>
        <v>0</v>
      </c>
      <c r="F221">
        <f>'Data Entry'!O222</f>
        <v>0</v>
      </c>
      <c r="G221">
        <f>'Data Entry'!P222</f>
        <v>0</v>
      </c>
      <c r="H221">
        <f>'Data Entry'!Q222</f>
        <v>0</v>
      </c>
      <c r="I221">
        <f>'Data Entry'!R222</f>
        <v>0</v>
      </c>
      <c r="J221">
        <f t="shared" si="33"/>
        <v>0</v>
      </c>
      <c r="K221">
        <f>SUMIFS('I want to cry'!C$2:C$1000,'I want to cry'!$A$2:$A$1000,$B221,'I want to cry'!$B$2:$B$1000,$C221)</f>
        <v>0</v>
      </c>
      <c r="L221">
        <f>SUMIFS('I want to cry'!D$2:D$1000,'I want to cry'!$A$2:$A$1000,$B221,'I want to cry'!$B$2:$B$1000,$C221)</f>
        <v>0</v>
      </c>
      <c r="M221">
        <f>SUMIFS('I want to cry'!E$2:E$1000,'I want to cry'!$A$2:$A$1000,$B221,'I want to cry'!$B$2:$B$1000,$C221)</f>
        <v>0</v>
      </c>
      <c r="N221">
        <f t="shared" si="34"/>
        <v>0</v>
      </c>
      <c r="O221">
        <f t="shared" si="35"/>
        <v>0</v>
      </c>
      <c r="P221">
        <f t="shared" si="36"/>
        <v>0</v>
      </c>
      <c r="Q221">
        <f>SUMIF('Pls get me a blue banner'!A$2:A$1000,D221,'Pls get me a blue banner'!L$2:L$1000)</f>
        <v>0</v>
      </c>
      <c r="R221">
        <f>SUMIF('Pls get me a blue banner'!A$2:A$1000,F221,'Pls get me a blue banner'!L$2:L$1000)</f>
        <v>0</v>
      </c>
      <c r="S221">
        <f>SUMIF('Pls get me a blue banner'!A$2:A$1000,I221,'Pls get me a blue banner'!L$2:L$1000)</f>
        <v>0</v>
      </c>
      <c r="T221">
        <f>SUMIF('I wanna go biking'!A$2:A$1000,D221,'I wanna go biking'!D$2:D$1000)</f>
        <v>0</v>
      </c>
      <c r="U221">
        <f>SUMIF('I wanna go biking'!A$2:A$1000,F221,'I wanna go biking'!D$2:D$1000)</f>
        <v>0</v>
      </c>
      <c r="V221">
        <f>SUMIF('I wanna go biking'!A$2:A$1000,H221,'I wanna go biking'!D$2:D$1000)</f>
        <v>0</v>
      </c>
      <c r="W221">
        <f t="shared" si="37"/>
        <v>0</v>
      </c>
      <c r="X221">
        <f t="shared" si="38"/>
        <v>0</v>
      </c>
      <c r="Y221">
        <f t="shared" si="39"/>
        <v>0</v>
      </c>
      <c r="Z221">
        <f t="shared" si="40"/>
        <v>0</v>
      </c>
      <c r="AA221">
        <f t="shared" si="41"/>
        <v>0</v>
      </c>
      <c r="AB221">
        <f t="shared" si="42"/>
        <v>0</v>
      </c>
      <c r="AC221" s="13">
        <f t="shared" si="43"/>
        <v>0</v>
      </c>
    </row>
    <row r="222" spans="1:29">
      <c r="A222">
        <f>'Data Entry'!A223</f>
        <v>0</v>
      </c>
      <c r="B222">
        <f>'Data Entry'!B223</f>
        <v>0</v>
      </c>
      <c r="C222">
        <f>'Data Entry'!C223</f>
        <v>0</v>
      </c>
      <c r="D222">
        <f>'Data Entry'!M223</f>
        <v>0</v>
      </c>
      <c r="E222">
        <f>'Data Entry'!N223</f>
        <v>0</v>
      </c>
      <c r="F222">
        <f>'Data Entry'!O223</f>
        <v>0</v>
      </c>
      <c r="G222">
        <f>'Data Entry'!P223</f>
        <v>0</v>
      </c>
      <c r="H222">
        <f>'Data Entry'!Q223</f>
        <v>0</v>
      </c>
      <c r="I222">
        <f>'Data Entry'!R223</f>
        <v>0</v>
      </c>
      <c r="J222">
        <f t="shared" si="33"/>
        <v>0</v>
      </c>
      <c r="K222">
        <f>SUMIFS('I want to cry'!C$2:C$1000,'I want to cry'!$A$2:$A$1000,$B222,'I want to cry'!$B$2:$B$1000,$C222)</f>
        <v>0</v>
      </c>
      <c r="L222">
        <f>SUMIFS('I want to cry'!D$2:D$1000,'I want to cry'!$A$2:$A$1000,$B222,'I want to cry'!$B$2:$B$1000,$C222)</f>
        <v>0</v>
      </c>
      <c r="M222">
        <f>SUMIFS('I want to cry'!E$2:E$1000,'I want to cry'!$A$2:$A$1000,$B222,'I want to cry'!$B$2:$B$1000,$C222)</f>
        <v>0</v>
      </c>
      <c r="N222">
        <f t="shared" si="34"/>
        <v>0</v>
      </c>
      <c r="O222">
        <f t="shared" si="35"/>
        <v>0</v>
      </c>
      <c r="P222">
        <f t="shared" si="36"/>
        <v>0</v>
      </c>
      <c r="Q222">
        <f>SUMIF('Pls get me a blue banner'!A$2:A$1000,D222,'Pls get me a blue banner'!L$2:L$1000)</f>
        <v>0</v>
      </c>
      <c r="R222">
        <f>SUMIF('Pls get me a blue banner'!A$2:A$1000,F222,'Pls get me a blue banner'!L$2:L$1000)</f>
        <v>0</v>
      </c>
      <c r="S222">
        <f>SUMIF('Pls get me a blue banner'!A$2:A$1000,I222,'Pls get me a blue banner'!L$2:L$1000)</f>
        <v>0</v>
      </c>
      <c r="T222">
        <f>SUMIF('I wanna go biking'!A$2:A$1000,D222,'I wanna go biking'!D$2:D$1000)</f>
        <v>0</v>
      </c>
      <c r="U222">
        <f>SUMIF('I wanna go biking'!A$2:A$1000,F222,'I wanna go biking'!D$2:D$1000)</f>
        <v>0</v>
      </c>
      <c r="V222">
        <f>SUMIF('I wanna go biking'!A$2:A$1000,H222,'I wanna go biking'!D$2:D$1000)</f>
        <v>0</v>
      </c>
      <c r="W222">
        <f t="shared" si="37"/>
        <v>0</v>
      </c>
      <c r="X222">
        <f t="shared" si="38"/>
        <v>0</v>
      </c>
      <c r="Y222">
        <f t="shared" si="39"/>
        <v>0</v>
      </c>
      <c r="Z222">
        <f t="shared" si="40"/>
        <v>0</v>
      </c>
      <c r="AA222">
        <f t="shared" si="41"/>
        <v>0</v>
      </c>
      <c r="AB222">
        <f t="shared" si="42"/>
        <v>0</v>
      </c>
      <c r="AC222" s="13">
        <f t="shared" si="43"/>
        <v>0</v>
      </c>
    </row>
    <row r="223" spans="1:29">
      <c r="A223">
        <f>'Data Entry'!A224</f>
        <v>0</v>
      </c>
      <c r="B223">
        <f>'Data Entry'!B224</f>
        <v>0</v>
      </c>
      <c r="C223">
        <f>'Data Entry'!C224</f>
        <v>0</v>
      </c>
      <c r="D223">
        <f>'Data Entry'!M224</f>
        <v>0</v>
      </c>
      <c r="E223">
        <f>'Data Entry'!N224</f>
        <v>0</v>
      </c>
      <c r="F223">
        <f>'Data Entry'!O224</f>
        <v>0</v>
      </c>
      <c r="G223">
        <f>'Data Entry'!P224</f>
        <v>0</v>
      </c>
      <c r="H223">
        <f>'Data Entry'!Q224</f>
        <v>0</v>
      </c>
      <c r="I223">
        <f>'Data Entry'!R224</f>
        <v>0</v>
      </c>
      <c r="J223">
        <f t="shared" si="33"/>
        <v>0</v>
      </c>
      <c r="K223">
        <f>SUMIFS('I want to cry'!C$2:C$1000,'I want to cry'!$A$2:$A$1000,$B223,'I want to cry'!$B$2:$B$1000,$C223)</f>
        <v>0</v>
      </c>
      <c r="L223">
        <f>SUMIFS('I want to cry'!D$2:D$1000,'I want to cry'!$A$2:$A$1000,$B223,'I want to cry'!$B$2:$B$1000,$C223)</f>
        <v>0</v>
      </c>
      <c r="M223">
        <f>SUMIFS('I want to cry'!E$2:E$1000,'I want to cry'!$A$2:$A$1000,$B223,'I want to cry'!$B$2:$B$1000,$C223)</f>
        <v>0</v>
      </c>
      <c r="N223">
        <f t="shared" si="34"/>
        <v>0</v>
      </c>
      <c r="O223">
        <f t="shared" si="35"/>
        <v>0</v>
      </c>
      <c r="P223">
        <f t="shared" si="36"/>
        <v>0</v>
      </c>
      <c r="Q223">
        <f>SUMIF('Pls get me a blue banner'!A$2:A$1000,D223,'Pls get me a blue banner'!L$2:L$1000)</f>
        <v>0</v>
      </c>
      <c r="R223">
        <f>SUMIF('Pls get me a blue banner'!A$2:A$1000,F223,'Pls get me a blue banner'!L$2:L$1000)</f>
        <v>0</v>
      </c>
      <c r="S223">
        <f>SUMIF('Pls get me a blue banner'!A$2:A$1000,I223,'Pls get me a blue banner'!L$2:L$1000)</f>
        <v>0</v>
      </c>
      <c r="T223">
        <f>SUMIF('I wanna go biking'!A$2:A$1000,D223,'I wanna go biking'!D$2:D$1000)</f>
        <v>0</v>
      </c>
      <c r="U223">
        <f>SUMIF('I wanna go biking'!A$2:A$1000,F223,'I wanna go biking'!D$2:D$1000)</f>
        <v>0</v>
      </c>
      <c r="V223">
        <f>SUMIF('I wanna go biking'!A$2:A$1000,H223,'I wanna go biking'!D$2:D$1000)</f>
        <v>0</v>
      </c>
      <c r="W223">
        <f t="shared" si="37"/>
        <v>0</v>
      </c>
      <c r="X223">
        <f t="shared" si="38"/>
        <v>0</v>
      </c>
      <c r="Y223">
        <f t="shared" si="39"/>
        <v>0</v>
      </c>
      <c r="Z223">
        <f t="shared" si="40"/>
        <v>0</v>
      </c>
      <c r="AA223">
        <f t="shared" si="41"/>
        <v>0</v>
      </c>
      <c r="AB223">
        <f t="shared" si="42"/>
        <v>0</v>
      </c>
      <c r="AC223" s="13">
        <f t="shared" si="43"/>
        <v>0</v>
      </c>
    </row>
    <row r="224" spans="1:29">
      <c r="A224">
        <f>'Data Entry'!A225</f>
        <v>0</v>
      </c>
      <c r="B224">
        <f>'Data Entry'!B225</f>
        <v>0</v>
      </c>
      <c r="C224">
        <f>'Data Entry'!C225</f>
        <v>0</v>
      </c>
      <c r="D224">
        <f>'Data Entry'!M225</f>
        <v>0</v>
      </c>
      <c r="E224">
        <f>'Data Entry'!N225</f>
        <v>0</v>
      </c>
      <c r="F224">
        <f>'Data Entry'!O225</f>
        <v>0</v>
      </c>
      <c r="G224">
        <f>'Data Entry'!P225</f>
        <v>0</v>
      </c>
      <c r="H224">
        <f>'Data Entry'!Q225</f>
        <v>0</v>
      </c>
      <c r="I224">
        <f>'Data Entry'!R225</f>
        <v>0</v>
      </c>
      <c r="J224">
        <f t="shared" si="33"/>
        <v>0</v>
      </c>
      <c r="K224">
        <f>SUMIFS('I want to cry'!C$2:C$1000,'I want to cry'!$A$2:$A$1000,$B224,'I want to cry'!$B$2:$B$1000,$C224)</f>
        <v>0</v>
      </c>
      <c r="L224">
        <f>SUMIFS('I want to cry'!D$2:D$1000,'I want to cry'!$A$2:$A$1000,$B224,'I want to cry'!$B$2:$B$1000,$C224)</f>
        <v>0</v>
      </c>
      <c r="M224">
        <f>SUMIFS('I want to cry'!E$2:E$1000,'I want to cry'!$A$2:$A$1000,$B224,'I want to cry'!$B$2:$B$1000,$C224)</f>
        <v>0</v>
      </c>
      <c r="N224">
        <f t="shared" si="34"/>
        <v>0</v>
      </c>
      <c r="O224">
        <f t="shared" si="35"/>
        <v>0</v>
      </c>
      <c r="P224">
        <f t="shared" si="36"/>
        <v>0</v>
      </c>
      <c r="Q224">
        <f>SUMIF('Pls get me a blue banner'!A$2:A$1000,D224,'Pls get me a blue banner'!L$2:L$1000)</f>
        <v>0</v>
      </c>
      <c r="R224">
        <f>SUMIF('Pls get me a blue banner'!A$2:A$1000,F224,'Pls get me a blue banner'!L$2:L$1000)</f>
        <v>0</v>
      </c>
      <c r="S224">
        <f>SUMIF('Pls get me a blue banner'!A$2:A$1000,I224,'Pls get me a blue banner'!L$2:L$1000)</f>
        <v>0</v>
      </c>
      <c r="T224">
        <f>SUMIF('I wanna go biking'!A$2:A$1000,D224,'I wanna go biking'!D$2:D$1000)</f>
        <v>0</v>
      </c>
      <c r="U224">
        <f>SUMIF('I wanna go biking'!A$2:A$1000,F224,'I wanna go biking'!D$2:D$1000)</f>
        <v>0</v>
      </c>
      <c r="V224">
        <f>SUMIF('I wanna go biking'!A$2:A$1000,H224,'I wanna go biking'!D$2:D$1000)</f>
        <v>0</v>
      </c>
      <c r="W224">
        <f t="shared" si="37"/>
        <v>0</v>
      </c>
      <c r="X224">
        <f t="shared" si="38"/>
        <v>0</v>
      </c>
      <c r="Y224">
        <f t="shared" si="39"/>
        <v>0</v>
      </c>
      <c r="Z224">
        <f t="shared" si="40"/>
        <v>0</v>
      </c>
      <c r="AA224">
        <f t="shared" si="41"/>
        <v>0</v>
      </c>
      <c r="AB224">
        <f t="shared" si="42"/>
        <v>0</v>
      </c>
      <c r="AC224" s="13">
        <f t="shared" si="43"/>
        <v>0</v>
      </c>
    </row>
    <row r="225" spans="1:29">
      <c r="A225">
        <f>'Data Entry'!A226</f>
        <v>0</v>
      </c>
      <c r="B225">
        <f>'Data Entry'!B226</f>
        <v>0</v>
      </c>
      <c r="C225">
        <f>'Data Entry'!C226</f>
        <v>0</v>
      </c>
      <c r="D225">
        <f>'Data Entry'!M226</f>
        <v>0</v>
      </c>
      <c r="E225">
        <f>'Data Entry'!N226</f>
        <v>0</v>
      </c>
      <c r="F225">
        <f>'Data Entry'!O226</f>
        <v>0</v>
      </c>
      <c r="G225">
        <f>'Data Entry'!P226</f>
        <v>0</v>
      </c>
      <c r="H225">
        <f>'Data Entry'!Q226</f>
        <v>0</v>
      </c>
      <c r="I225">
        <f>'Data Entry'!R226</f>
        <v>0</v>
      </c>
      <c r="J225">
        <f t="shared" si="33"/>
        <v>0</v>
      </c>
      <c r="K225">
        <f>SUMIFS('I want to cry'!C$2:C$1000,'I want to cry'!$A$2:$A$1000,$B225,'I want to cry'!$B$2:$B$1000,$C225)</f>
        <v>0</v>
      </c>
      <c r="L225">
        <f>SUMIFS('I want to cry'!D$2:D$1000,'I want to cry'!$A$2:$A$1000,$B225,'I want to cry'!$B$2:$B$1000,$C225)</f>
        <v>0</v>
      </c>
      <c r="M225">
        <f>SUMIFS('I want to cry'!E$2:E$1000,'I want to cry'!$A$2:$A$1000,$B225,'I want to cry'!$B$2:$B$1000,$C225)</f>
        <v>0</v>
      </c>
      <c r="N225">
        <f t="shared" si="34"/>
        <v>0</v>
      </c>
      <c r="O225">
        <f t="shared" si="35"/>
        <v>0</v>
      </c>
      <c r="P225">
        <f t="shared" si="36"/>
        <v>0</v>
      </c>
      <c r="Q225">
        <f>SUMIF('Pls get me a blue banner'!A$2:A$1000,D225,'Pls get me a blue banner'!L$2:L$1000)</f>
        <v>0</v>
      </c>
      <c r="R225">
        <f>SUMIF('Pls get me a blue banner'!A$2:A$1000,F225,'Pls get me a blue banner'!L$2:L$1000)</f>
        <v>0</v>
      </c>
      <c r="S225">
        <f>SUMIF('Pls get me a blue banner'!A$2:A$1000,I225,'Pls get me a blue banner'!L$2:L$1000)</f>
        <v>0</v>
      </c>
      <c r="T225">
        <f>SUMIF('I wanna go biking'!A$2:A$1000,D225,'I wanna go biking'!D$2:D$1000)</f>
        <v>0</v>
      </c>
      <c r="U225">
        <f>SUMIF('I wanna go biking'!A$2:A$1000,F225,'I wanna go biking'!D$2:D$1000)</f>
        <v>0</v>
      </c>
      <c r="V225">
        <f>SUMIF('I wanna go biking'!A$2:A$1000,H225,'I wanna go biking'!D$2:D$1000)</f>
        <v>0</v>
      </c>
      <c r="W225">
        <f t="shared" si="37"/>
        <v>0</v>
      </c>
      <c r="X225">
        <f t="shared" si="38"/>
        <v>0</v>
      </c>
      <c r="Y225">
        <f t="shared" si="39"/>
        <v>0</v>
      </c>
      <c r="Z225">
        <f t="shared" si="40"/>
        <v>0</v>
      </c>
      <c r="AA225">
        <f t="shared" si="41"/>
        <v>0</v>
      </c>
      <c r="AB225">
        <f t="shared" si="42"/>
        <v>0</v>
      </c>
      <c r="AC225" s="13">
        <f t="shared" si="43"/>
        <v>0</v>
      </c>
    </row>
    <row r="226" spans="1:29">
      <c r="A226">
        <f>'Data Entry'!A227</f>
        <v>0</v>
      </c>
      <c r="B226">
        <f>'Data Entry'!B227</f>
        <v>0</v>
      </c>
      <c r="C226">
        <f>'Data Entry'!C227</f>
        <v>0</v>
      </c>
      <c r="D226">
        <f>'Data Entry'!M227</f>
        <v>0</v>
      </c>
      <c r="E226">
        <f>'Data Entry'!N227</f>
        <v>0</v>
      </c>
      <c r="F226">
        <f>'Data Entry'!O227</f>
        <v>0</v>
      </c>
      <c r="G226">
        <f>'Data Entry'!P227</f>
        <v>0</v>
      </c>
      <c r="H226">
        <f>'Data Entry'!Q227</f>
        <v>0</v>
      </c>
      <c r="I226">
        <f>'Data Entry'!R227</f>
        <v>0</v>
      </c>
      <c r="J226">
        <f t="shared" si="33"/>
        <v>0</v>
      </c>
      <c r="K226">
        <f>SUMIFS('I want to cry'!C$2:C$1000,'I want to cry'!$A$2:$A$1000,$B226,'I want to cry'!$B$2:$B$1000,$C226)</f>
        <v>0</v>
      </c>
      <c r="L226">
        <f>SUMIFS('I want to cry'!D$2:D$1000,'I want to cry'!$A$2:$A$1000,$B226,'I want to cry'!$B$2:$B$1000,$C226)</f>
        <v>0</v>
      </c>
      <c r="M226">
        <f>SUMIFS('I want to cry'!E$2:E$1000,'I want to cry'!$A$2:$A$1000,$B226,'I want to cry'!$B$2:$B$1000,$C226)</f>
        <v>0</v>
      </c>
      <c r="N226">
        <f t="shared" si="34"/>
        <v>0</v>
      </c>
      <c r="O226">
        <f t="shared" si="35"/>
        <v>0</v>
      </c>
      <c r="P226">
        <f t="shared" si="36"/>
        <v>0</v>
      </c>
      <c r="Q226">
        <f>SUMIF('Pls get me a blue banner'!A$2:A$1000,D226,'Pls get me a blue banner'!L$2:L$1000)</f>
        <v>0</v>
      </c>
      <c r="R226">
        <f>SUMIF('Pls get me a blue banner'!A$2:A$1000,F226,'Pls get me a blue banner'!L$2:L$1000)</f>
        <v>0</v>
      </c>
      <c r="S226">
        <f>SUMIF('Pls get me a blue banner'!A$2:A$1000,I226,'Pls get me a blue banner'!L$2:L$1000)</f>
        <v>0</v>
      </c>
      <c r="T226">
        <f>SUMIF('I wanna go biking'!A$2:A$1000,D226,'I wanna go biking'!D$2:D$1000)</f>
        <v>0</v>
      </c>
      <c r="U226">
        <f>SUMIF('I wanna go biking'!A$2:A$1000,F226,'I wanna go biking'!D$2:D$1000)</f>
        <v>0</v>
      </c>
      <c r="V226">
        <f>SUMIF('I wanna go biking'!A$2:A$1000,H226,'I wanna go biking'!D$2:D$1000)</f>
        <v>0</v>
      </c>
      <c r="W226">
        <f t="shared" si="37"/>
        <v>0</v>
      </c>
      <c r="X226">
        <f t="shared" si="38"/>
        <v>0</v>
      </c>
      <c r="Y226">
        <f t="shared" si="39"/>
        <v>0</v>
      </c>
      <c r="Z226">
        <f t="shared" si="40"/>
        <v>0</v>
      </c>
      <c r="AA226">
        <f t="shared" si="41"/>
        <v>0</v>
      </c>
      <c r="AB226">
        <f t="shared" si="42"/>
        <v>0</v>
      </c>
      <c r="AC226" s="13">
        <f t="shared" si="43"/>
        <v>0</v>
      </c>
    </row>
    <row r="227" spans="1:29">
      <c r="A227">
        <f>'Data Entry'!A228</f>
        <v>0</v>
      </c>
      <c r="B227">
        <f>'Data Entry'!B228</f>
        <v>0</v>
      </c>
      <c r="C227">
        <f>'Data Entry'!C228</f>
        <v>0</v>
      </c>
      <c r="D227">
        <f>'Data Entry'!M228</f>
        <v>0</v>
      </c>
      <c r="E227">
        <f>'Data Entry'!N228</f>
        <v>0</v>
      </c>
      <c r="F227">
        <f>'Data Entry'!O228</f>
        <v>0</v>
      </c>
      <c r="G227">
        <f>'Data Entry'!P228</f>
        <v>0</v>
      </c>
      <c r="H227">
        <f>'Data Entry'!Q228</f>
        <v>0</v>
      </c>
      <c r="I227">
        <f>'Data Entry'!R228</f>
        <v>0</v>
      </c>
      <c r="J227">
        <f t="shared" si="33"/>
        <v>0</v>
      </c>
      <c r="K227">
        <f>SUMIFS('I want to cry'!C$2:C$1000,'I want to cry'!$A$2:$A$1000,$B227,'I want to cry'!$B$2:$B$1000,$C227)</f>
        <v>0</v>
      </c>
      <c r="L227">
        <f>SUMIFS('I want to cry'!D$2:D$1000,'I want to cry'!$A$2:$A$1000,$B227,'I want to cry'!$B$2:$B$1000,$C227)</f>
        <v>0</v>
      </c>
      <c r="M227">
        <f>SUMIFS('I want to cry'!E$2:E$1000,'I want to cry'!$A$2:$A$1000,$B227,'I want to cry'!$B$2:$B$1000,$C227)</f>
        <v>0</v>
      </c>
      <c r="N227">
        <f t="shared" si="34"/>
        <v>0</v>
      </c>
      <c r="O227">
        <f t="shared" si="35"/>
        <v>0</v>
      </c>
      <c r="P227">
        <f t="shared" si="36"/>
        <v>0</v>
      </c>
      <c r="Q227">
        <f>SUMIF('Pls get me a blue banner'!A$2:A$1000,D227,'Pls get me a blue banner'!L$2:L$1000)</f>
        <v>0</v>
      </c>
      <c r="R227">
        <f>SUMIF('Pls get me a blue banner'!A$2:A$1000,F227,'Pls get me a blue banner'!L$2:L$1000)</f>
        <v>0</v>
      </c>
      <c r="S227">
        <f>SUMIF('Pls get me a blue banner'!A$2:A$1000,I227,'Pls get me a blue banner'!L$2:L$1000)</f>
        <v>0</v>
      </c>
      <c r="T227">
        <f>SUMIF('I wanna go biking'!A$2:A$1000,D227,'I wanna go biking'!D$2:D$1000)</f>
        <v>0</v>
      </c>
      <c r="U227">
        <f>SUMIF('I wanna go biking'!A$2:A$1000,F227,'I wanna go biking'!D$2:D$1000)</f>
        <v>0</v>
      </c>
      <c r="V227">
        <f>SUMIF('I wanna go biking'!A$2:A$1000,H227,'I wanna go biking'!D$2:D$1000)</f>
        <v>0</v>
      </c>
      <c r="W227">
        <f t="shared" si="37"/>
        <v>0</v>
      </c>
      <c r="X227">
        <f t="shared" si="38"/>
        <v>0</v>
      </c>
      <c r="Y227">
        <f t="shared" si="39"/>
        <v>0</v>
      </c>
      <c r="Z227">
        <f t="shared" si="40"/>
        <v>0</v>
      </c>
      <c r="AA227">
        <f t="shared" si="41"/>
        <v>0</v>
      </c>
      <c r="AB227">
        <f t="shared" si="42"/>
        <v>0</v>
      </c>
      <c r="AC227" s="13">
        <f t="shared" si="43"/>
        <v>0</v>
      </c>
    </row>
    <row r="228" spans="1:29">
      <c r="A228">
        <f>'Data Entry'!A229</f>
        <v>0</v>
      </c>
      <c r="B228">
        <f>'Data Entry'!B229</f>
        <v>0</v>
      </c>
      <c r="C228">
        <f>'Data Entry'!C229</f>
        <v>0</v>
      </c>
      <c r="D228">
        <f>'Data Entry'!M229</f>
        <v>0</v>
      </c>
      <c r="E228">
        <f>'Data Entry'!N229</f>
        <v>0</v>
      </c>
      <c r="F228">
        <f>'Data Entry'!O229</f>
        <v>0</v>
      </c>
      <c r="G228">
        <f>'Data Entry'!P229</f>
        <v>0</v>
      </c>
      <c r="H228">
        <f>'Data Entry'!Q229</f>
        <v>0</v>
      </c>
      <c r="I228">
        <f>'Data Entry'!R229</f>
        <v>0</v>
      </c>
      <c r="J228">
        <f t="shared" si="33"/>
        <v>0</v>
      </c>
      <c r="K228">
        <f>SUMIFS('I want to cry'!C$2:C$1000,'I want to cry'!$A$2:$A$1000,$B228,'I want to cry'!$B$2:$B$1000,$C228)</f>
        <v>0</v>
      </c>
      <c r="L228">
        <f>SUMIFS('I want to cry'!D$2:D$1000,'I want to cry'!$A$2:$A$1000,$B228,'I want to cry'!$B$2:$B$1000,$C228)</f>
        <v>0</v>
      </c>
      <c r="M228">
        <f>SUMIFS('I want to cry'!E$2:E$1000,'I want to cry'!$A$2:$A$1000,$B228,'I want to cry'!$B$2:$B$1000,$C228)</f>
        <v>0</v>
      </c>
      <c r="N228">
        <f t="shared" si="34"/>
        <v>0</v>
      </c>
      <c r="O228">
        <f t="shared" si="35"/>
        <v>0</v>
      </c>
      <c r="P228">
        <f t="shared" si="36"/>
        <v>0</v>
      </c>
      <c r="Q228">
        <f>SUMIF('Pls get me a blue banner'!A$2:A$1000,D228,'Pls get me a blue banner'!L$2:L$1000)</f>
        <v>0</v>
      </c>
      <c r="R228">
        <f>SUMIF('Pls get me a blue banner'!A$2:A$1000,F228,'Pls get me a blue banner'!L$2:L$1000)</f>
        <v>0</v>
      </c>
      <c r="S228">
        <f>SUMIF('Pls get me a blue banner'!A$2:A$1000,I228,'Pls get me a blue banner'!L$2:L$1000)</f>
        <v>0</v>
      </c>
      <c r="T228">
        <f>SUMIF('I wanna go biking'!A$2:A$1000,D228,'I wanna go biking'!D$2:D$1000)</f>
        <v>0</v>
      </c>
      <c r="U228">
        <f>SUMIF('I wanna go biking'!A$2:A$1000,F228,'I wanna go biking'!D$2:D$1000)</f>
        <v>0</v>
      </c>
      <c r="V228">
        <f>SUMIF('I wanna go biking'!A$2:A$1000,H228,'I wanna go biking'!D$2:D$1000)</f>
        <v>0</v>
      </c>
      <c r="W228">
        <f t="shared" si="37"/>
        <v>0</v>
      </c>
      <c r="X228">
        <f t="shared" si="38"/>
        <v>0</v>
      </c>
      <c r="Y228">
        <f t="shared" si="39"/>
        <v>0</v>
      </c>
      <c r="Z228">
        <f t="shared" si="40"/>
        <v>0</v>
      </c>
      <c r="AA228">
        <f t="shared" si="41"/>
        <v>0</v>
      </c>
      <c r="AB228">
        <f t="shared" si="42"/>
        <v>0</v>
      </c>
      <c r="AC228" s="13">
        <f t="shared" si="43"/>
        <v>0</v>
      </c>
    </row>
    <row r="229" spans="1:29">
      <c r="A229">
        <f>'Data Entry'!A230</f>
        <v>0</v>
      </c>
      <c r="B229">
        <f>'Data Entry'!B230</f>
        <v>0</v>
      </c>
      <c r="C229">
        <f>'Data Entry'!C230</f>
        <v>0</v>
      </c>
      <c r="D229">
        <f>'Data Entry'!M230</f>
        <v>0</v>
      </c>
      <c r="E229">
        <f>'Data Entry'!N230</f>
        <v>0</v>
      </c>
      <c r="F229">
        <f>'Data Entry'!O230</f>
        <v>0</v>
      </c>
      <c r="G229">
        <f>'Data Entry'!P230</f>
        <v>0</v>
      </c>
      <c r="H229">
        <f>'Data Entry'!Q230</f>
        <v>0</v>
      </c>
      <c r="I229">
        <f>'Data Entry'!R230</f>
        <v>0</v>
      </c>
      <c r="J229">
        <f t="shared" si="33"/>
        <v>0</v>
      </c>
      <c r="K229">
        <f>SUMIFS('I want to cry'!C$2:C$1000,'I want to cry'!$A$2:$A$1000,$B229,'I want to cry'!$B$2:$B$1000,$C229)</f>
        <v>0</v>
      </c>
      <c r="L229">
        <f>SUMIFS('I want to cry'!D$2:D$1000,'I want to cry'!$A$2:$A$1000,$B229,'I want to cry'!$B$2:$B$1000,$C229)</f>
        <v>0</v>
      </c>
      <c r="M229">
        <f>SUMIFS('I want to cry'!E$2:E$1000,'I want to cry'!$A$2:$A$1000,$B229,'I want to cry'!$B$2:$B$1000,$C229)</f>
        <v>0</v>
      </c>
      <c r="N229">
        <f t="shared" si="34"/>
        <v>0</v>
      </c>
      <c r="O229">
        <f t="shared" si="35"/>
        <v>0</v>
      </c>
      <c r="P229">
        <f t="shared" si="36"/>
        <v>0</v>
      </c>
      <c r="Q229">
        <f>SUMIF('Pls get me a blue banner'!A$2:A$1000,D229,'Pls get me a blue banner'!L$2:L$1000)</f>
        <v>0</v>
      </c>
      <c r="R229">
        <f>SUMIF('Pls get me a blue banner'!A$2:A$1000,F229,'Pls get me a blue banner'!L$2:L$1000)</f>
        <v>0</v>
      </c>
      <c r="S229">
        <f>SUMIF('Pls get me a blue banner'!A$2:A$1000,I229,'Pls get me a blue banner'!L$2:L$1000)</f>
        <v>0</v>
      </c>
      <c r="T229">
        <f>SUMIF('I wanna go biking'!A$2:A$1000,D229,'I wanna go biking'!D$2:D$1000)</f>
        <v>0</v>
      </c>
      <c r="U229">
        <f>SUMIF('I wanna go biking'!A$2:A$1000,F229,'I wanna go biking'!D$2:D$1000)</f>
        <v>0</v>
      </c>
      <c r="V229">
        <f>SUMIF('I wanna go biking'!A$2:A$1000,H229,'I wanna go biking'!D$2:D$1000)</f>
        <v>0</v>
      </c>
      <c r="W229">
        <f t="shared" si="37"/>
        <v>0</v>
      </c>
      <c r="X229">
        <f t="shared" si="38"/>
        <v>0</v>
      </c>
      <c r="Y229">
        <f t="shared" si="39"/>
        <v>0</v>
      </c>
      <c r="Z229">
        <f t="shared" si="40"/>
        <v>0</v>
      </c>
      <c r="AA229">
        <f t="shared" si="41"/>
        <v>0</v>
      </c>
      <c r="AB229">
        <f t="shared" si="42"/>
        <v>0</v>
      </c>
      <c r="AC229" s="13">
        <f t="shared" si="43"/>
        <v>0</v>
      </c>
    </row>
    <row r="230" spans="1:29">
      <c r="A230">
        <f>'Data Entry'!A231</f>
        <v>0</v>
      </c>
      <c r="B230">
        <f>'Data Entry'!B231</f>
        <v>0</v>
      </c>
      <c r="C230">
        <f>'Data Entry'!C231</f>
        <v>0</v>
      </c>
      <c r="D230">
        <f>'Data Entry'!M231</f>
        <v>0</v>
      </c>
      <c r="E230">
        <f>'Data Entry'!N231</f>
        <v>0</v>
      </c>
      <c r="F230">
        <f>'Data Entry'!O231</f>
        <v>0</v>
      </c>
      <c r="G230">
        <f>'Data Entry'!P231</f>
        <v>0</v>
      </c>
      <c r="H230">
        <f>'Data Entry'!Q231</f>
        <v>0</v>
      </c>
      <c r="I230">
        <f>'Data Entry'!R231</f>
        <v>0</v>
      </c>
      <c r="J230">
        <f t="shared" si="33"/>
        <v>0</v>
      </c>
      <c r="K230">
        <f>SUMIFS('I want to cry'!C$2:C$1000,'I want to cry'!$A$2:$A$1000,$B230,'I want to cry'!$B$2:$B$1000,$C230)</f>
        <v>0</v>
      </c>
      <c r="L230">
        <f>SUMIFS('I want to cry'!D$2:D$1000,'I want to cry'!$A$2:$A$1000,$B230,'I want to cry'!$B$2:$B$1000,$C230)</f>
        <v>0</v>
      </c>
      <c r="M230">
        <f>SUMIFS('I want to cry'!E$2:E$1000,'I want to cry'!$A$2:$A$1000,$B230,'I want to cry'!$B$2:$B$1000,$C230)</f>
        <v>0</v>
      </c>
      <c r="N230">
        <f t="shared" si="34"/>
        <v>0</v>
      </c>
      <c r="O230">
        <f t="shared" si="35"/>
        <v>0</v>
      </c>
      <c r="P230">
        <f t="shared" si="36"/>
        <v>0</v>
      </c>
      <c r="Q230">
        <f>SUMIF('Pls get me a blue banner'!A$2:A$1000,D230,'Pls get me a blue banner'!L$2:L$1000)</f>
        <v>0</v>
      </c>
      <c r="R230">
        <f>SUMIF('Pls get me a blue banner'!A$2:A$1000,F230,'Pls get me a blue banner'!L$2:L$1000)</f>
        <v>0</v>
      </c>
      <c r="S230">
        <f>SUMIF('Pls get me a blue banner'!A$2:A$1000,I230,'Pls get me a blue banner'!L$2:L$1000)</f>
        <v>0</v>
      </c>
      <c r="T230">
        <f>SUMIF('I wanna go biking'!A$2:A$1000,D230,'I wanna go biking'!D$2:D$1000)</f>
        <v>0</v>
      </c>
      <c r="U230">
        <f>SUMIF('I wanna go biking'!A$2:A$1000,F230,'I wanna go biking'!D$2:D$1000)</f>
        <v>0</v>
      </c>
      <c r="V230">
        <f>SUMIF('I wanna go biking'!A$2:A$1000,H230,'I wanna go biking'!D$2:D$1000)</f>
        <v>0</v>
      </c>
      <c r="W230">
        <f t="shared" si="37"/>
        <v>0</v>
      </c>
      <c r="X230">
        <f t="shared" si="38"/>
        <v>0</v>
      </c>
      <c r="Y230">
        <f t="shared" si="39"/>
        <v>0</v>
      </c>
      <c r="Z230">
        <f t="shared" si="40"/>
        <v>0</v>
      </c>
      <c r="AA230">
        <f t="shared" si="41"/>
        <v>0</v>
      </c>
      <c r="AB230">
        <f t="shared" si="42"/>
        <v>0</v>
      </c>
      <c r="AC230" s="13">
        <f t="shared" si="43"/>
        <v>0</v>
      </c>
    </row>
    <row r="231" spans="1:29">
      <c r="A231">
        <f>'Data Entry'!A232</f>
        <v>0</v>
      </c>
      <c r="B231">
        <f>'Data Entry'!B232</f>
        <v>0</v>
      </c>
      <c r="C231">
        <f>'Data Entry'!C232</f>
        <v>0</v>
      </c>
      <c r="D231">
        <f>'Data Entry'!M232</f>
        <v>0</v>
      </c>
      <c r="E231">
        <f>'Data Entry'!N232</f>
        <v>0</v>
      </c>
      <c r="F231">
        <f>'Data Entry'!O232</f>
        <v>0</v>
      </c>
      <c r="G231">
        <f>'Data Entry'!P232</f>
        <v>0</v>
      </c>
      <c r="H231">
        <f>'Data Entry'!Q232</f>
        <v>0</v>
      </c>
      <c r="I231">
        <f>'Data Entry'!R232</f>
        <v>0</v>
      </c>
      <c r="J231">
        <f t="shared" si="33"/>
        <v>0</v>
      </c>
      <c r="K231">
        <f>SUMIFS('I want to cry'!C$2:C$1000,'I want to cry'!$A$2:$A$1000,$B231,'I want to cry'!$B$2:$B$1000,$C231)</f>
        <v>0</v>
      </c>
      <c r="L231">
        <f>SUMIFS('I want to cry'!D$2:D$1000,'I want to cry'!$A$2:$A$1000,$B231,'I want to cry'!$B$2:$B$1000,$C231)</f>
        <v>0</v>
      </c>
      <c r="M231">
        <f>SUMIFS('I want to cry'!E$2:E$1000,'I want to cry'!$A$2:$A$1000,$B231,'I want to cry'!$B$2:$B$1000,$C231)</f>
        <v>0</v>
      </c>
      <c r="N231">
        <f t="shared" si="34"/>
        <v>0</v>
      </c>
      <c r="O231">
        <f t="shared" si="35"/>
        <v>0</v>
      </c>
      <c r="P231">
        <f t="shared" si="36"/>
        <v>0</v>
      </c>
      <c r="Q231">
        <f>SUMIF('Pls get me a blue banner'!A$2:A$1000,D231,'Pls get me a blue banner'!L$2:L$1000)</f>
        <v>0</v>
      </c>
      <c r="R231">
        <f>SUMIF('Pls get me a blue banner'!A$2:A$1000,F231,'Pls get me a blue banner'!L$2:L$1000)</f>
        <v>0</v>
      </c>
      <c r="S231">
        <f>SUMIF('Pls get me a blue banner'!A$2:A$1000,I231,'Pls get me a blue banner'!L$2:L$1000)</f>
        <v>0</v>
      </c>
      <c r="T231">
        <f>SUMIF('I wanna go biking'!A$2:A$1000,D231,'I wanna go biking'!D$2:D$1000)</f>
        <v>0</v>
      </c>
      <c r="U231">
        <f>SUMIF('I wanna go biking'!A$2:A$1000,F231,'I wanna go biking'!D$2:D$1000)</f>
        <v>0</v>
      </c>
      <c r="V231">
        <f>SUMIF('I wanna go biking'!A$2:A$1000,H231,'I wanna go biking'!D$2:D$1000)</f>
        <v>0</v>
      </c>
      <c r="W231">
        <f t="shared" si="37"/>
        <v>0</v>
      </c>
      <c r="X231">
        <f t="shared" si="38"/>
        <v>0</v>
      </c>
      <c r="Y231">
        <f t="shared" si="39"/>
        <v>0</v>
      </c>
      <c r="Z231">
        <f t="shared" si="40"/>
        <v>0</v>
      </c>
      <c r="AA231">
        <f t="shared" si="41"/>
        <v>0</v>
      </c>
      <c r="AB231">
        <f t="shared" si="42"/>
        <v>0</v>
      </c>
      <c r="AC231" s="13">
        <f t="shared" si="43"/>
        <v>0</v>
      </c>
    </row>
    <row r="232" spans="1:29">
      <c r="A232">
        <f>'Data Entry'!A233</f>
        <v>0</v>
      </c>
      <c r="B232">
        <f>'Data Entry'!B233</f>
        <v>0</v>
      </c>
      <c r="C232">
        <f>'Data Entry'!C233</f>
        <v>0</v>
      </c>
      <c r="D232">
        <f>'Data Entry'!M233</f>
        <v>0</v>
      </c>
      <c r="E232">
        <f>'Data Entry'!N233</f>
        <v>0</v>
      </c>
      <c r="F232">
        <f>'Data Entry'!O233</f>
        <v>0</v>
      </c>
      <c r="G232">
        <f>'Data Entry'!P233</f>
        <v>0</v>
      </c>
      <c r="H232">
        <f>'Data Entry'!Q233</f>
        <v>0</v>
      </c>
      <c r="I232">
        <f>'Data Entry'!R233</f>
        <v>0</v>
      </c>
      <c r="J232">
        <f t="shared" si="33"/>
        <v>0</v>
      </c>
      <c r="K232">
        <f>SUMIFS('I want to cry'!C$2:C$1000,'I want to cry'!$A$2:$A$1000,$B232,'I want to cry'!$B$2:$B$1000,$C232)</f>
        <v>0</v>
      </c>
      <c r="L232">
        <f>SUMIFS('I want to cry'!D$2:D$1000,'I want to cry'!$A$2:$A$1000,$B232,'I want to cry'!$B$2:$B$1000,$C232)</f>
        <v>0</v>
      </c>
      <c r="M232">
        <f>SUMIFS('I want to cry'!E$2:E$1000,'I want to cry'!$A$2:$A$1000,$B232,'I want to cry'!$B$2:$B$1000,$C232)</f>
        <v>0</v>
      </c>
      <c r="N232">
        <f t="shared" si="34"/>
        <v>0</v>
      </c>
      <c r="O232">
        <f t="shared" si="35"/>
        <v>0</v>
      </c>
      <c r="P232">
        <f t="shared" si="36"/>
        <v>0</v>
      </c>
      <c r="Q232">
        <f>SUMIF('Pls get me a blue banner'!A$2:A$1000,D232,'Pls get me a blue banner'!L$2:L$1000)</f>
        <v>0</v>
      </c>
      <c r="R232">
        <f>SUMIF('Pls get me a blue banner'!A$2:A$1000,F232,'Pls get me a blue banner'!L$2:L$1000)</f>
        <v>0</v>
      </c>
      <c r="S232">
        <f>SUMIF('Pls get me a blue banner'!A$2:A$1000,I232,'Pls get me a blue banner'!L$2:L$1000)</f>
        <v>0</v>
      </c>
      <c r="T232">
        <f>SUMIF('I wanna go biking'!A$2:A$1000,D232,'I wanna go biking'!D$2:D$1000)</f>
        <v>0</v>
      </c>
      <c r="U232">
        <f>SUMIF('I wanna go biking'!A$2:A$1000,F232,'I wanna go biking'!D$2:D$1000)</f>
        <v>0</v>
      </c>
      <c r="V232">
        <f>SUMIF('I wanna go biking'!A$2:A$1000,H232,'I wanna go biking'!D$2:D$1000)</f>
        <v>0</v>
      </c>
      <c r="W232">
        <f t="shared" si="37"/>
        <v>0</v>
      </c>
      <c r="X232">
        <f t="shared" si="38"/>
        <v>0</v>
      </c>
      <c r="Y232">
        <f t="shared" si="39"/>
        <v>0</v>
      </c>
      <c r="Z232">
        <f t="shared" si="40"/>
        <v>0</v>
      </c>
      <c r="AA232">
        <f t="shared" si="41"/>
        <v>0</v>
      </c>
      <c r="AB232">
        <f t="shared" si="42"/>
        <v>0</v>
      </c>
      <c r="AC232" s="13">
        <f t="shared" si="43"/>
        <v>0</v>
      </c>
    </row>
    <row r="233" spans="1:29">
      <c r="A233">
        <f>'Data Entry'!A234</f>
        <v>0</v>
      </c>
      <c r="B233">
        <f>'Data Entry'!B234</f>
        <v>0</v>
      </c>
      <c r="C233">
        <f>'Data Entry'!C234</f>
        <v>0</v>
      </c>
      <c r="D233">
        <f>'Data Entry'!M234</f>
        <v>0</v>
      </c>
      <c r="E233">
        <f>'Data Entry'!N234</f>
        <v>0</v>
      </c>
      <c r="F233">
        <f>'Data Entry'!O234</f>
        <v>0</v>
      </c>
      <c r="G233">
        <f>'Data Entry'!P234</f>
        <v>0</v>
      </c>
      <c r="H233">
        <f>'Data Entry'!Q234</f>
        <v>0</v>
      </c>
      <c r="I233">
        <f>'Data Entry'!R234</f>
        <v>0</v>
      </c>
      <c r="J233">
        <f t="shared" si="33"/>
        <v>0</v>
      </c>
      <c r="K233">
        <f>SUMIFS('I want to cry'!C$2:C$1000,'I want to cry'!$A$2:$A$1000,$B233,'I want to cry'!$B$2:$B$1000,$C233)</f>
        <v>0</v>
      </c>
      <c r="L233">
        <f>SUMIFS('I want to cry'!D$2:D$1000,'I want to cry'!$A$2:$A$1000,$B233,'I want to cry'!$B$2:$B$1000,$C233)</f>
        <v>0</v>
      </c>
      <c r="M233">
        <f>SUMIFS('I want to cry'!E$2:E$1000,'I want to cry'!$A$2:$A$1000,$B233,'I want to cry'!$B$2:$B$1000,$C233)</f>
        <v>0</v>
      </c>
      <c r="N233">
        <f t="shared" si="34"/>
        <v>0</v>
      </c>
      <c r="O233">
        <f t="shared" si="35"/>
        <v>0</v>
      </c>
      <c r="P233">
        <f t="shared" si="36"/>
        <v>0</v>
      </c>
      <c r="Q233">
        <f>SUMIF('Pls get me a blue banner'!A$2:A$1000,D233,'Pls get me a blue banner'!L$2:L$1000)</f>
        <v>0</v>
      </c>
      <c r="R233">
        <f>SUMIF('Pls get me a blue banner'!A$2:A$1000,F233,'Pls get me a blue banner'!L$2:L$1000)</f>
        <v>0</v>
      </c>
      <c r="S233">
        <f>SUMIF('Pls get me a blue banner'!A$2:A$1000,I233,'Pls get me a blue banner'!L$2:L$1000)</f>
        <v>0</v>
      </c>
      <c r="T233">
        <f>SUMIF('I wanna go biking'!A$2:A$1000,D233,'I wanna go biking'!D$2:D$1000)</f>
        <v>0</v>
      </c>
      <c r="U233">
        <f>SUMIF('I wanna go biking'!A$2:A$1000,F233,'I wanna go biking'!D$2:D$1000)</f>
        <v>0</v>
      </c>
      <c r="V233">
        <f>SUMIF('I wanna go biking'!A$2:A$1000,H233,'I wanna go biking'!D$2:D$1000)</f>
        <v>0</v>
      </c>
      <c r="W233">
        <f t="shared" si="37"/>
        <v>0</v>
      </c>
      <c r="X233">
        <f t="shared" si="38"/>
        <v>0</v>
      </c>
      <c r="Y233">
        <f t="shared" si="39"/>
        <v>0</v>
      </c>
      <c r="Z233">
        <f t="shared" si="40"/>
        <v>0</v>
      </c>
      <c r="AA233">
        <f t="shared" si="41"/>
        <v>0</v>
      </c>
      <c r="AB233">
        <f t="shared" si="42"/>
        <v>0</v>
      </c>
      <c r="AC233" s="13">
        <f t="shared" si="43"/>
        <v>0</v>
      </c>
    </row>
    <row r="234" spans="1:29">
      <c r="A234">
        <f>'Data Entry'!A235</f>
        <v>0</v>
      </c>
      <c r="B234">
        <f>'Data Entry'!B235</f>
        <v>0</v>
      </c>
      <c r="C234">
        <f>'Data Entry'!C235</f>
        <v>0</v>
      </c>
      <c r="D234">
        <f>'Data Entry'!M235</f>
        <v>0</v>
      </c>
      <c r="E234">
        <f>'Data Entry'!N235</f>
        <v>0</v>
      </c>
      <c r="F234">
        <f>'Data Entry'!O235</f>
        <v>0</v>
      </c>
      <c r="G234">
        <f>'Data Entry'!P235</f>
        <v>0</v>
      </c>
      <c r="H234">
        <f>'Data Entry'!Q235</f>
        <v>0</v>
      </c>
      <c r="I234">
        <f>'Data Entry'!R235</f>
        <v>0</v>
      </c>
      <c r="J234">
        <f t="shared" si="33"/>
        <v>0</v>
      </c>
      <c r="K234">
        <f>SUMIFS('I want to cry'!C$2:C$1000,'I want to cry'!$A$2:$A$1000,$B234,'I want to cry'!$B$2:$B$1000,$C234)</f>
        <v>0</v>
      </c>
      <c r="L234">
        <f>SUMIFS('I want to cry'!D$2:D$1000,'I want to cry'!$A$2:$A$1000,$B234,'I want to cry'!$B$2:$B$1000,$C234)</f>
        <v>0</v>
      </c>
      <c r="M234">
        <f>SUMIFS('I want to cry'!E$2:E$1000,'I want to cry'!$A$2:$A$1000,$B234,'I want to cry'!$B$2:$B$1000,$C234)</f>
        <v>0</v>
      </c>
      <c r="N234">
        <f t="shared" si="34"/>
        <v>0</v>
      </c>
      <c r="O234">
        <f t="shared" si="35"/>
        <v>0</v>
      </c>
      <c r="P234">
        <f t="shared" si="36"/>
        <v>0</v>
      </c>
      <c r="Q234">
        <f>SUMIF('Pls get me a blue banner'!A$2:A$1000,D234,'Pls get me a blue banner'!L$2:L$1000)</f>
        <v>0</v>
      </c>
      <c r="R234">
        <f>SUMIF('Pls get me a blue banner'!A$2:A$1000,F234,'Pls get me a blue banner'!L$2:L$1000)</f>
        <v>0</v>
      </c>
      <c r="S234">
        <f>SUMIF('Pls get me a blue banner'!A$2:A$1000,I234,'Pls get me a blue banner'!L$2:L$1000)</f>
        <v>0</v>
      </c>
      <c r="T234">
        <f>SUMIF('I wanna go biking'!A$2:A$1000,D234,'I wanna go biking'!D$2:D$1000)</f>
        <v>0</v>
      </c>
      <c r="U234">
        <f>SUMIF('I wanna go biking'!A$2:A$1000,F234,'I wanna go biking'!D$2:D$1000)</f>
        <v>0</v>
      </c>
      <c r="V234">
        <f>SUMIF('I wanna go biking'!A$2:A$1000,H234,'I wanna go biking'!D$2:D$1000)</f>
        <v>0</v>
      </c>
      <c r="W234">
        <f t="shared" si="37"/>
        <v>0</v>
      </c>
      <c r="X234">
        <f t="shared" si="38"/>
        <v>0</v>
      </c>
      <c r="Y234">
        <f t="shared" si="39"/>
        <v>0</v>
      </c>
      <c r="Z234">
        <f t="shared" si="40"/>
        <v>0</v>
      </c>
      <c r="AA234">
        <f t="shared" si="41"/>
        <v>0</v>
      </c>
      <c r="AB234">
        <f t="shared" si="42"/>
        <v>0</v>
      </c>
      <c r="AC234" s="13">
        <f t="shared" si="43"/>
        <v>0</v>
      </c>
    </row>
    <row r="235" spans="1:29">
      <c r="A235">
        <f>'Data Entry'!A236</f>
        <v>0</v>
      </c>
      <c r="B235">
        <f>'Data Entry'!B236</f>
        <v>0</v>
      </c>
      <c r="C235">
        <f>'Data Entry'!C236</f>
        <v>0</v>
      </c>
      <c r="D235">
        <f>'Data Entry'!M236</f>
        <v>0</v>
      </c>
      <c r="E235">
        <f>'Data Entry'!N236</f>
        <v>0</v>
      </c>
      <c r="F235">
        <f>'Data Entry'!O236</f>
        <v>0</v>
      </c>
      <c r="G235">
        <f>'Data Entry'!P236</f>
        <v>0</v>
      </c>
      <c r="H235">
        <f>'Data Entry'!Q236</f>
        <v>0</v>
      </c>
      <c r="I235">
        <f>'Data Entry'!R236</f>
        <v>0</v>
      </c>
      <c r="J235">
        <f t="shared" si="33"/>
        <v>0</v>
      </c>
      <c r="K235">
        <f>SUMIFS('I want to cry'!C$2:C$1000,'I want to cry'!$A$2:$A$1000,$B235,'I want to cry'!$B$2:$B$1000,$C235)</f>
        <v>0</v>
      </c>
      <c r="L235">
        <f>SUMIFS('I want to cry'!D$2:D$1000,'I want to cry'!$A$2:$A$1000,$B235,'I want to cry'!$B$2:$B$1000,$C235)</f>
        <v>0</v>
      </c>
      <c r="M235">
        <f>SUMIFS('I want to cry'!E$2:E$1000,'I want to cry'!$A$2:$A$1000,$B235,'I want to cry'!$B$2:$B$1000,$C235)</f>
        <v>0</v>
      </c>
      <c r="N235">
        <f t="shared" si="34"/>
        <v>0</v>
      </c>
      <c r="O235">
        <f t="shared" si="35"/>
        <v>0</v>
      </c>
      <c r="P235">
        <f t="shared" si="36"/>
        <v>0</v>
      </c>
      <c r="Q235">
        <f>SUMIF('Pls get me a blue banner'!A$2:A$1000,D235,'Pls get me a blue banner'!L$2:L$1000)</f>
        <v>0</v>
      </c>
      <c r="R235">
        <f>SUMIF('Pls get me a blue banner'!A$2:A$1000,F235,'Pls get me a blue banner'!L$2:L$1000)</f>
        <v>0</v>
      </c>
      <c r="S235">
        <f>SUMIF('Pls get me a blue banner'!A$2:A$1000,I235,'Pls get me a blue banner'!L$2:L$1000)</f>
        <v>0</v>
      </c>
      <c r="T235">
        <f>SUMIF('I wanna go biking'!A$2:A$1000,D235,'I wanna go biking'!D$2:D$1000)</f>
        <v>0</v>
      </c>
      <c r="U235">
        <f>SUMIF('I wanna go biking'!A$2:A$1000,F235,'I wanna go biking'!D$2:D$1000)</f>
        <v>0</v>
      </c>
      <c r="V235">
        <f>SUMIF('I wanna go biking'!A$2:A$1000,H235,'I wanna go biking'!D$2:D$1000)</f>
        <v>0</v>
      </c>
      <c r="W235">
        <f t="shared" si="37"/>
        <v>0</v>
      </c>
      <c r="X235">
        <f t="shared" si="38"/>
        <v>0</v>
      </c>
      <c r="Y235">
        <f t="shared" si="39"/>
        <v>0</v>
      </c>
      <c r="Z235">
        <f t="shared" si="40"/>
        <v>0</v>
      </c>
      <c r="AA235">
        <f t="shared" si="41"/>
        <v>0</v>
      </c>
      <c r="AB235">
        <f t="shared" si="42"/>
        <v>0</v>
      </c>
      <c r="AC235" s="13">
        <f t="shared" si="43"/>
        <v>0</v>
      </c>
    </row>
    <row r="236" spans="1:29">
      <c r="A236">
        <f>'Data Entry'!A237</f>
        <v>0</v>
      </c>
      <c r="B236">
        <f>'Data Entry'!B237</f>
        <v>0</v>
      </c>
      <c r="C236">
        <f>'Data Entry'!C237</f>
        <v>0</v>
      </c>
      <c r="D236">
        <f>'Data Entry'!M237</f>
        <v>0</v>
      </c>
      <c r="E236">
        <f>'Data Entry'!N237</f>
        <v>0</v>
      </c>
      <c r="F236">
        <f>'Data Entry'!O237</f>
        <v>0</v>
      </c>
      <c r="G236">
        <f>'Data Entry'!P237</f>
        <v>0</v>
      </c>
      <c r="H236">
        <f>'Data Entry'!Q237</f>
        <v>0</v>
      </c>
      <c r="I236">
        <f>'Data Entry'!R237</f>
        <v>0</v>
      </c>
      <c r="J236">
        <f t="shared" si="33"/>
        <v>0</v>
      </c>
      <c r="K236">
        <f>SUMIFS('I want to cry'!C$2:C$1000,'I want to cry'!$A$2:$A$1000,$B236,'I want to cry'!$B$2:$B$1000,$C236)</f>
        <v>0</v>
      </c>
      <c r="L236">
        <f>SUMIFS('I want to cry'!D$2:D$1000,'I want to cry'!$A$2:$A$1000,$B236,'I want to cry'!$B$2:$B$1000,$C236)</f>
        <v>0</v>
      </c>
      <c r="M236">
        <f>SUMIFS('I want to cry'!E$2:E$1000,'I want to cry'!$A$2:$A$1000,$B236,'I want to cry'!$B$2:$B$1000,$C236)</f>
        <v>0</v>
      </c>
      <c r="N236">
        <f t="shared" si="34"/>
        <v>0</v>
      </c>
      <c r="O236">
        <f t="shared" si="35"/>
        <v>0</v>
      </c>
      <c r="P236">
        <f t="shared" si="36"/>
        <v>0</v>
      </c>
      <c r="Q236">
        <f>SUMIF('Pls get me a blue banner'!A$2:A$1000,D236,'Pls get me a blue banner'!L$2:L$1000)</f>
        <v>0</v>
      </c>
      <c r="R236">
        <f>SUMIF('Pls get me a blue banner'!A$2:A$1000,F236,'Pls get me a blue banner'!L$2:L$1000)</f>
        <v>0</v>
      </c>
      <c r="S236">
        <f>SUMIF('Pls get me a blue banner'!A$2:A$1000,I236,'Pls get me a blue banner'!L$2:L$1000)</f>
        <v>0</v>
      </c>
      <c r="T236">
        <f>SUMIF('I wanna go biking'!A$2:A$1000,D236,'I wanna go biking'!D$2:D$1000)</f>
        <v>0</v>
      </c>
      <c r="U236">
        <f>SUMIF('I wanna go biking'!A$2:A$1000,F236,'I wanna go biking'!D$2:D$1000)</f>
        <v>0</v>
      </c>
      <c r="V236">
        <f>SUMIF('I wanna go biking'!A$2:A$1000,H236,'I wanna go biking'!D$2:D$1000)</f>
        <v>0</v>
      </c>
      <c r="W236">
        <f t="shared" si="37"/>
        <v>0</v>
      </c>
      <c r="X236">
        <f t="shared" si="38"/>
        <v>0</v>
      </c>
      <c r="Y236">
        <f t="shared" si="39"/>
        <v>0</v>
      </c>
      <c r="Z236">
        <f t="shared" si="40"/>
        <v>0</v>
      </c>
      <c r="AA236">
        <f t="shared" si="41"/>
        <v>0</v>
      </c>
      <c r="AB236">
        <f t="shared" si="42"/>
        <v>0</v>
      </c>
      <c r="AC236" s="13">
        <f t="shared" si="43"/>
        <v>0</v>
      </c>
    </row>
    <row r="237" spans="1:29">
      <c r="A237">
        <f>'Data Entry'!A238</f>
        <v>0</v>
      </c>
      <c r="B237">
        <f>'Data Entry'!B238</f>
        <v>0</v>
      </c>
      <c r="C237">
        <f>'Data Entry'!C238</f>
        <v>0</v>
      </c>
      <c r="D237">
        <f>'Data Entry'!M238</f>
        <v>0</v>
      </c>
      <c r="E237">
        <f>'Data Entry'!N238</f>
        <v>0</v>
      </c>
      <c r="F237">
        <f>'Data Entry'!O238</f>
        <v>0</v>
      </c>
      <c r="G237">
        <f>'Data Entry'!P238</f>
        <v>0</v>
      </c>
      <c r="H237">
        <f>'Data Entry'!Q238</f>
        <v>0</v>
      </c>
      <c r="I237">
        <f>'Data Entry'!R238</f>
        <v>0</v>
      </c>
      <c r="J237">
        <f t="shared" si="33"/>
        <v>0</v>
      </c>
      <c r="K237">
        <f>SUMIFS('I want to cry'!C$2:C$1000,'I want to cry'!$A$2:$A$1000,$B237,'I want to cry'!$B$2:$B$1000,$C237)</f>
        <v>0</v>
      </c>
      <c r="L237">
        <f>SUMIFS('I want to cry'!D$2:D$1000,'I want to cry'!$A$2:$A$1000,$B237,'I want to cry'!$B$2:$B$1000,$C237)</f>
        <v>0</v>
      </c>
      <c r="M237">
        <f>SUMIFS('I want to cry'!E$2:E$1000,'I want to cry'!$A$2:$A$1000,$B237,'I want to cry'!$B$2:$B$1000,$C237)</f>
        <v>0</v>
      </c>
      <c r="N237">
        <f t="shared" si="34"/>
        <v>0</v>
      </c>
      <c r="O237">
        <f t="shared" si="35"/>
        <v>0</v>
      </c>
      <c r="P237">
        <f t="shared" si="36"/>
        <v>0</v>
      </c>
      <c r="Q237">
        <f>SUMIF('Pls get me a blue banner'!A$2:A$1000,D237,'Pls get me a blue banner'!L$2:L$1000)</f>
        <v>0</v>
      </c>
      <c r="R237">
        <f>SUMIF('Pls get me a blue banner'!A$2:A$1000,F237,'Pls get me a blue banner'!L$2:L$1000)</f>
        <v>0</v>
      </c>
      <c r="S237">
        <f>SUMIF('Pls get me a blue banner'!A$2:A$1000,I237,'Pls get me a blue banner'!L$2:L$1000)</f>
        <v>0</v>
      </c>
      <c r="T237">
        <f>SUMIF('I wanna go biking'!A$2:A$1000,D237,'I wanna go biking'!D$2:D$1000)</f>
        <v>0</v>
      </c>
      <c r="U237">
        <f>SUMIF('I wanna go biking'!A$2:A$1000,F237,'I wanna go biking'!D$2:D$1000)</f>
        <v>0</v>
      </c>
      <c r="V237">
        <f>SUMIF('I wanna go biking'!A$2:A$1000,H237,'I wanna go biking'!D$2:D$1000)</f>
        <v>0</v>
      </c>
      <c r="W237">
        <f t="shared" si="37"/>
        <v>0</v>
      </c>
      <c r="X237">
        <f t="shared" si="38"/>
        <v>0</v>
      </c>
      <c r="Y237">
        <f t="shared" si="39"/>
        <v>0</v>
      </c>
      <c r="Z237">
        <f t="shared" si="40"/>
        <v>0</v>
      </c>
      <c r="AA237">
        <f t="shared" si="41"/>
        <v>0</v>
      </c>
      <c r="AB237">
        <f t="shared" si="42"/>
        <v>0</v>
      </c>
      <c r="AC237" s="13">
        <f t="shared" si="43"/>
        <v>0</v>
      </c>
    </row>
    <row r="238" spans="1:29">
      <c r="A238">
        <f>'Data Entry'!A239</f>
        <v>0</v>
      </c>
      <c r="B238">
        <f>'Data Entry'!B239</f>
        <v>0</v>
      </c>
      <c r="C238">
        <f>'Data Entry'!C239</f>
        <v>0</v>
      </c>
      <c r="D238">
        <f>'Data Entry'!M239</f>
        <v>0</v>
      </c>
      <c r="E238">
        <f>'Data Entry'!N239</f>
        <v>0</v>
      </c>
      <c r="F238">
        <f>'Data Entry'!O239</f>
        <v>0</v>
      </c>
      <c r="G238">
        <f>'Data Entry'!P239</f>
        <v>0</v>
      </c>
      <c r="H238">
        <f>'Data Entry'!Q239</f>
        <v>0</v>
      </c>
      <c r="I238">
        <f>'Data Entry'!R239</f>
        <v>0</v>
      </c>
      <c r="J238">
        <f t="shared" si="33"/>
        <v>0</v>
      </c>
      <c r="K238">
        <f>SUMIFS('I want to cry'!C$2:C$1000,'I want to cry'!$A$2:$A$1000,$B238,'I want to cry'!$B$2:$B$1000,$C238)</f>
        <v>0</v>
      </c>
      <c r="L238">
        <f>SUMIFS('I want to cry'!D$2:D$1000,'I want to cry'!$A$2:$A$1000,$B238,'I want to cry'!$B$2:$B$1000,$C238)</f>
        <v>0</v>
      </c>
      <c r="M238">
        <f>SUMIFS('I want to cry'!E$2:E$1000,'I want to cry'!$A$2:$A$1000,$B238,'I want to cry'!$B$2:$B$1000,$C238)</f>
        <v>0</v>
      </c>
      <c r="N238">
        <f t="shared" si="34"/>
        <v>0</v>
      </c>
      <c r="O238">
        <f t="shared" si="35"/>
        <v>0</v>
      </c>
      <c r="P238">
        <f t="shared" si="36"/>
        <v>0</v>
      </c>
      <c r="Q238">
        <f>SUMIF('Pls get me a blue banner'!A$2:A$1000,D238,'Pls get me a blue banner'!L$2:L$1000)</f>
        <v>0</v>
      </c>
      <c r="R238">
        <f>SUMIF('Pls get me a blue banner'!A$2:A$1000,F238,'Pls get me a blue banner'!L$2:L$1000)</f>
        <v>0</v>
      </c>
      <c r="S238">
        <f>SUMIF('Pls get me a blue banner'!A$2:A$1000,I238,'Pls get me a blue banner'!L$2:L$1000)</f>
        <v>0</v>
      </c>
      <c r="T238">
        <f>SUMIF('I wanna go biking'!A$2:A$1000,D238,'I wanna go biking'!D$2:D$1000)</f>
        <v>0</v>
      </c>
      <c r="U238">
        <f>SUMIF('I wanna go biking'!A$2:A$1000,F238,'I wanna go biking'!D$2:D$1000)</f>
        <v>0</v>
      </c>
      <c r="V238">
        <f>SUMIF('I wanna go biking'!A$2:A$1000,H238,'I wanna go biking'!D$2:D$1000)</f>
        <v>0</v>
      </c>
      <c r="W238">
        <f t="shared" si="37"/>
        <v>0</v>
      </c>
      <c r="X238">
        <f t="shared" si="38"/>
        <v>0</v>
      </c>
      <c r="Y238">
        <f t="shared" si="39"/>
        <v>0</v>
      </c>
      <c r="Z238">
        <f t="shared" si="40"/>
        <v>0</v>
      </c>
      <c r="AA238">
        <f t="shared" si="41"/>
        <v>0</v>
      </c>
      <c r="AB238">
        <f t="shared" si="42"/>
        <v>0</v>
      </c>
      <c r="AC238" s="13">
        <f t="shared" si="43"/>
        <v>0</v>
      </c>
    </row>
    <row r="239" spans="1:29">
      <c r="A239">
        <f>'Data Entry'!A240</f>
        <v>0</v>
      </c>
      <c r="B239">
        <f>'Data Entry'!B240</f>
        <v>0</v>
      </c>
      <c r="C239">
        <f>'Data Entry'!C240</f>
        <v>0</v>
      </c>
      <c r="D239">
        <f>'Data Entry'!M240</f>
        <v>0</v>
      </c>
      <c r="E239">
        <f>'Data Entry'!N240</f>
        <v>0</v>
      </c>
      <c r="F239">
        <f>'Data Entry'!O240</f>
        <v>0</v>
      </c>
      <c r="G239">
        <f>'Data Entry'!P240</f>
        <v>0</v>
      </c>
      <c r="H239">
        <f>'Data Entry'!Q240</f>
        <v>0</v>
      </c>
      <c r="I239">
        <f>'Data Entry'!R240</f>
        <v>0</v>
      </c>
      <c r="J239">
        <f t="shared" si="33"/>
        <v>0</v>
      </c>
      <c r="K239">
        <f>SUMIFS('I want to cry'!C$2:C$1000,'I want to cry'!$A$2:$A$1000,$B239,'I want to cry'!$B$2:$B$1000,$C239)</f>
        <v>0</v>
      </c>
      <c r="L239">
        <f>SUMIFS('I want to cry'!D$2:D$1000,'I want to cry'!$A$2:$A$1000,$B239,'I want to cry'!$B$2:$B$1000,$C239)</f>
        <v>0</v>
      </c>
      <c r="M239">
        <f>SUMIFS('I want to cry'!E$2:E$1000,'I want to cry'!$A$2:$A$1000,$B239,'I want to cry'!$B$2:$B$1000,$C239)</f>
        <v>0</v>
      </c>
      <c r="N239">
        <f t="shared" si="34"/>
        <v>0</v>
      </c>
      <c r="O239">
        <f t="shared" si="35"/>
        <v>0</v>
      </c>
      <c r="P239">
        <f t="shared" si="36"/>
        <v>0</v>
      </c>
      <c r="Q239">
        <f>SUMIF('Pls get me a blue banner'!A$2:A$1000,D239,'Pls get me a blue banner'!L$2:L$1000)</f>
        <v>0</v>
      </c>
      <c r="R239">
        <f>SUMIF('Pls get me a blue banner'!A$2:A$1000,F239,'Pls get me a blue banner'!L$2:L$1000)</f>
        <v>0</v>
      </c>
      <c r="S239">
        <f>SUMIF('Pls get me a blue banner'!A$2:A$1000,I239,'Pls get me a blue banner'!L$2:L$1000)</f>
        <v>0</v>
      </c>
      <c r="T239">
        <f>SUMIF('I wanna go biking'!A$2:A$1000,D239,'I wanna go biking'!D$2:D$1000)</f>
        <v>0</v>
      </c>
      <c r="U239">
        <f>SUMIF('I wanna go biking'!A$2:A$1000,F239,'I wanna go biking'!D$2:D$1000)</f>
        <v>0</v>
      </c>
      <c r="V239">
        <f>SUMIF('I wanna go biking'!A$2:A$1000,H239,'I wanna go biking'!D$2:D$1000)</f>
        <v>0</v>
      </c>
      <c r="W239">
        <f t="shared" si="37"/>
        <v>0</v>
      </c>
      <c r="X239">
        <f t="shared" si="38"/>
        <v>0</v>
      </c>
      <c r="Y239">
        <f t="shared" si="39"/>
        <v>0</v>
      </c>
      <c r="Z239">
        <f t="shared" si="40"/>
        <v>0</v>
      </c>
      <c r="AA239">
        <f t="shared" si="41"/>
        <v>0</v>
      </c>
      <c r="AB239">
        <f t="shared" si="42"/>
        <v>0</v>
      </c>
      <c r="AC239" s="13">
        <f t="shared" si="43"/>
        <v>0</v>
      </c>
    </row>
    <row r="240" spans="1:29">
      <c r="A240">
        <f>'Data Entry'!A241</f>
        <v>0</v>
      </c>
      <c r="B240">
        <f>'Data Entry'!B241</f>
        <v>0</v>
      </c>
      <c r="C240">
        <f>'Data Entry'!C241</f>
        <v>0</v>
      </c>
      <c r="D240">
        <f>'Data Entry'!M241</f>
        <v>0</v>
      </c>
      <c r="E240">
        <f>'Data Entry'!N241</f>
        <v>0</v>
      </c>
      <c r="F240">
        <f>'Data Entry'!O241</f>
        <v>0</v>
      </c>
      <c r="G240">
        <f>'Data Entry'!P241</f>
        <v>0</v>
      </c>
      <c r="H240">
        <f>'Data Entry'!Q241</f>
        <v>0</v>
      </c>
      <c r="I240">
        <f>'Data Entry'!R241</f>
        <v>0</v>
      </c>
      <c r="J240">
        <f t="shared" si="33"/>
        <v>0</v>
      </c>
      <c r="K240">
        <f>SUMIFS('I want to cry'!C$2:C$1000,'I want to cry'!$A$2:$A$1000,$B240,'I want to cry'!$B$2:$B$1000,$C240)</f>
        <v>0</v>
      </c>
      <c r="L240">
        <f>SUMIFS('I want to cry'!D$2:D$1000,'I want to cry'!$A$2:$A$1000,$B240,'I want to cry'!$B$2:$B$1000,$C240)</f>
        <v>0</v>
      </c>
      <c r="M240">
        <f>SUMIFS('I want to cry'!E$2:E$1000,'I want to cry'!$A$2:$A$1000,$B240,'I want to cry'!$B$2:$B$1000,$C240)</f>
        <v>0</v>
      </c>
      <c r="N240">
        <f t="shared" si="34"/>
        <v>0</v>
      </c>
      <c r="O240">
        <f t="shared" si="35"/>
        <v>0</v>
      </c>
      <c r="P240">
        <f t="shared" si="36"/>
        <v>0</v>
      </c>
      <c r="Q240">
        <f>SUMIF('Pls get me a blue banner'!A$2:A$1000,D240,'Pls get me a blue banner'!L$2:L$1000)</f>
        <v>0</v>
      </c>
      <c r="R240">
        <f>SUMIF('Pls get me a blue banner'!A$2:A$1000,F240,'Pls get me a blue banner'!L$2:L$1000)</f>
        <v>0</v>
      </c>
      <c r="S240">
        <f>SUMIF('Pls get me a blue banner'!A$2:A$1000,I240,'Pls get me a blue banner'!L$2:L$1000)</f>
        <v>0</v>
      </c>
      <c r="T240">
        <f>SUMIF('I wanna go biking'!A$2:A$1000,D240,'I wanna go biking'!D$2:D$1000)</f>
        <v>0</v>
      </c>
      <c r="U240">
        <f>SUMIF('I wanna go biking'!A$2:A$1000,F240,'I wanna go biking'!D$2:D$1000)</f>
        <v>0</v>
      </c>
      <c r="V240">
        <f>SUMIF('I wanna go biking'!A$2:A$1000,H240,'I wanna go biking'!D$2:D$1000)</f>
        <v>0</v>
      </c>
      <c r="W240">
        <f t="shared" si="37"/>
        <v>0</v>
      </c>
      <c r="X240">
        <f t="shared" si="38"/>
        <v>0</v>
      </c>
      <c r="Y240">
        <f t="shared" si="39"/>
        <v>0</v>
      </c>
      <c r="Z240">
        <f t="shared" si="40"/>
        <v>0</v>
      </c>
      <c r="AA240">
        <f t="shared" si="41"/>
        <v>0</v>
      </c>
      <c r="AB240">
        <f t="shared" si="42"/>
        <v>0</v>
      </c>
      <c r="AC240" s="13">
        <f t="shared" si="43"/>
        <v>0</v>
      </c>
    </row>
    <row r="241" spans="1:29">
      <c r="A241">
        <f>'Data Entry'!A242</f>
        <v>0</v>
      </c>
      <c r="B241">
        <f>'Data Entry'!B242</f>
        <v>0</v>
      </c>
      <c r="C241">
        <f>'Data Entry'!C242</f>
        <v>0</v>
      </c>
      <c r="D241">
        <f>'Data Entry'!M242</f>
        <v>0</v>
      </c>
      <c r="E241">
        <f>'Data Entry'!N242</f>
        <v>0</v>
      </c>
      <c r="F241">
        <f>'Data Entry'!O242</f>
        <v>0</v>
      </c>
      <c r="G241">
        <f>'Data Entry'!P242</f>
        <v>0</v>
      </c>
      <c r="H241">
        <f>'Data Entry'!Q242</f>
        <v>0</v>
      </c>
      <c r="I241">
        <f>'Data Entry'!R242</f>
        <v>0</v>
      </c>
      <c r="J241">
        <f t="shared" si="33"/>
        <v>0</v>
      </c>
      <c r="K241">
        <f>SUMIFS('I want to cry'!C$2:C$1000,'I want to cry'!$A$2:$A$1000,$B241,'I want to cry'!$B$2:$B$1000,$C241)</f>
        <v>0</v>
      </c>
      <c r="L241">
        <f>SUMIFS('I want to cry'!D$2:D$1000,'I want to cry'!$A$2:$A$1000,$B241,'I want to cry'!$B$2:$B$1000,$C241)</f>
        <v>0</v>
      </c>
      <c r="M241">
        <f>SUMIFS('I want to cry'!E$2:E$1000,'I want to cry'!$A$2:$A$1000,$B241,'I want to cry'!$B$2:$B$1000,$C241)</f>
        <v>0</v>
      </c>
      <c r="N241">
        <f t="shared" si="34"/>
        <v>0</v>
      </c>
      <c r="O241">
        <f t="shared" si="35"/>
        <v>0</v>
      </c>
      <c r="P241">
        <f t="shared" si="36"/>
        <v>0</v>
      </c>
      <c r="Q241">
        <f>SUMIF('Pls get me a blue banner'!A$2:A$1000,D241,'Pls get me a blue banner'!L$2:L$1000)</f>
        <v>0</v>
      </c>
      <c r="R241">
        <f>SUMIF('Pls get me a blue banner'!A$2:A$1000,F241,'Pls get me a blue banner'!L$2:L$1000)</f>
        <v>0</v>
      </c>
      <c r="S241">
        <f>SUMIF('Pls get me a blue banner'!A$2:A$1000,I241,'Pls get me a blue banner'!L$2:L$1000)</f>
        <v>0</v>
      </c>
      <c r="T241">
        <f>SUMIF('I wanna go biking'!A$2:A$1000,D241,'I wanna go biking'!D$2:D$1000)</f>
        <v>0</v>
      </c>
      <c r="U241">
        <f>SUMIF('I wanna go biking'!A$2:A$1000,F241,'I wanna go biking'!D$2:D$1000)</f>
        <v>0</v>
      </c>
      <c r="V241">
        <f>SUMIF('I wanna go biking'!A$2:A$1000,H241,'I wanna go biking'!D$2:D$1000)</f>
        <v>0</v>
      </c>
      <c r="W241">
        <f t="shared" si="37"/>
        <v>0</v>
      </c>
      <c r="X241">
        <f t="shared" si="38"/>
        <v>0</v>
      </c>
      <c r="Y241">
        <f t="shared" si="39"/>
        <v>0</v>
      </c>
      <c r="Z241">
        <f t="shared" si="40"/>
        <v>0</v>
      </c>
      <c r="AA241">
        <f t="shared" si="41"/>
        <v>0</v>
      </c>
      <c r="AB241">
        <f t="shared" si="42"/>
        <v>0</v>
      </c>
      <c r="AC241" s="13">
        <f t="shared" si="43"/>
        <v>0</v>
      </c>
    </row>
    <row r="242" spans="1:29">
      <c r="A242">
        <f>'Data Entry'!A243</f>
        <v>0</v>
      </c>
      <c r="B242">
        <f>'Data Entry'!B243</f>
        <v>0</v>
      </c>
      <c r="C242">
        <f>'Data Entry'!C243</f>
        <v>0</v>
      </c>
      <c r="D242">
        <f>'Data Entry'!M243</f>
        <v>0</v>
      </c>
      <c r="E242">
        <f>'Data Entry'!N243</f>
        <v>0</v>
      </c>
      <c r="F242">
        <f>'Data Entry'!O243</f>
        <v>0</v>
      </c>
      <c r="G242">
        <f>'Data Entry'!P243</f>
        <v>0</v>
      </c>
      <c r="H242">
        <f>'Data Entry'!Q243</f>
        <v>0</v>
      </c>
      <c r="I242">
        <f>'Data Entry'!R243</f>
        <v>0</v>
      </c>
      <c r="J242">
        <f t="shared" si="33"/>
        <v>0</v>
      </c>
      <c r="K242">
        <f>SUMIFS('I want to cry'!C$2:C$1000,'I want to cry'!$A$2:$A$1000,$B242,'I want to cry'!$B$2:$B$1000,$C242)</f>
        <v>0</v>
      </c>
      <c r="L242">
        <f>SUMIFS('I want to cry'!D$2:D$1000,'I want to cry'!$A$2:$A$1000,$B242,'I want to cry'!$B$2:$B$1000,$C242)</f>
        <v>0</v>
      </c>
      <c r="M242">
        <f>SUMIFS('I want to cry'!E$2:E$1000,'I want to cry'!$A$2:$A$1000,$B242,'I want to cry'!$B$2:$B$1000,$C242)</f>
        <v>0</v>
      </c>
      <c r="N242">
        <f t="shared" si="34"/>
        <v>0</v>
      </c>
      <c r="O242">
        <f t="shared" si="35"/>
        <v>0</v>
      </c>
      <c r="P242">
        <f t="shared" si="36"/>
        <v>0</v>
      </c>
      <c r="Q242">
        <f>SUMIF('Pls get me a blue banner'!A$2:A$1000,D242,'Pls get me a blue banner'!L$2:L$1000)</f>
        <v>0</v>
      </c>
      <c r="R242">
        <f>SUMIF('Pls get me a blue banner'!A$2:A$1000,F242,'Pls get me a blue banner'!L$2:L$1000)</f>
        <v>0</v>
      </c>
      <c r="S242">
        <f>SUMIF('Pls get me a blue banner'!A$2:A$1000,I242,'Pls get me a blue banner'!L$2:L$1000)</f>
        <v>0</v>
      </c>
      <c r="T242">
        <f>SUMIF('I wanna go biking'!A$2:A$1000,D242,'I wanna go biking'!D$2:D$1000)</f>
        <v>0</v>
      </c>
      <c r="U242">
        <f>SUMIF('I wanna go biking'!A$2:A$1000,F242,'I wanna go biking'!D$2:D$1000)</f>
        <v>0</v>
      </c>
      <c r="V242">
        <f>SUMIF('I wanna go biking'!A$2:A$1000,H242,'I wanna go biking'!D$2:D$1000)</f>
        <v>0</v>
      </c>
      <c r="W242">
        <f t="shared" si="37"/>
        <v>0</v>
      </c>
      <c r="X242">
        <f t="shared" si="38"/>
        <v>0</v>
      </c>
      <c r="Y242">
        <f t="shared" si="39"/>
        <v>0</v>
      </c>
      <c r="Z242">
        <f t="shared" si="40"/>
        <v>0</v>
      </c>
      <c r="AA242">
        <f t="shared" si="41"/>
        <v>0</v>
      </c>
      <c r="AB242">
        <f t="shared" si="42"/>
        <v>0</v>
      </c>
      <c r="AC242" s="13">
        <f t="shared" si="43"/>
        <v>0</v>
      </c>
    </row>
    <row r="243" spans="1:29">
      <c r="A243">
        <f>'Data Entry'!A244</f>
        <v>0</v>
      </c>
      <c r="B243">
        <f>'Data Entry'!B244</f>
        <v>0</v>
      </c>
      <c r="C243">
        <f>'Data Entry'!C244</f>
        <v>0</v>
      </c>
      <c r="D243">
        <f>'Data Entry'!M244</f>
        <v>0</v>
      </c>
      <c r="E243">
        <f>'Data Entry'!N244</f>
        <v>0</v>
      </c>
      <c r="F243">
        <f>'Data Entry'!O244</f>
        <v>0</v>
      </c>
      <c r="G243">
        <f>'Data Entry'!P244</f>
        <v>0</v>
      </c>
      <c r="H243">
        <f>'Data Entry'!Q244</f>
        <v>0</v>
      </c>
      <c r="I243">
        <f>'Data Entry'!R244</f>
        <v>0</v>
      </c>
      <c r="J243">
        <f t="shared" si="33"/>
        <v>0</v>
      </c>
      <c r="K243">
        <f>SUMIFS('I want to cry'!C$2:C$1000,'I want to cry'!$A$2:$A$1000,$B243,'I want to cry'!$B$2:$B$1000,$C243)</f>
        <v>0</v>
      </c>
      <c r="L243">
        <f>SUMIFS('I want to cry'!D$2:D$1000,'I want to cry'!$A$2:$A$1000,$B243,'I want to cry'!$B$2:$B$1000,$C243)</f>
        <v>0</v>
      </c>
      <c r="M243">
        <f>SUMIFS('I want to cry'!E$2:E$1000,'I want to cry'!$A$2:$A$1000,$B243,'I want to cry'!$B$2:$B$1000,$C243)</f>
        <v>0</v>
      </c>
      <c r="N243">
        <f t="shared" si="34"/>
        <v>0</v>
      </c>
      <c r="O243">
        <f t="shared" si="35"/>
        <v>0</v>
      </c>
      <c r="P243">
        <f t="shared" si="36"/>
        <v>0</v>
      </c>
      <c r="Q243">
        <f>SUMIF('Pls get me a blue banner'!A$2:A$1000,D243,'Pls get me a blue banner'!L$2:L$1000)</f>
        <v>0</v>
      </c>
      <c r="R243">
        <f>SUMIF('Pls get me a blue banner'!A$2:A$1000,F243,'Pls get me a blue banner'!L$2:L$1000)</f>
        <v>0</v>
      </c>
      <c r="S243">
        <f>SUMIF('Pls get me a blue banner'!A$2:A$1000,I243,'Pls get me a blue banner'!L$2:L$1000)</f>
        <v>0</v>
      </c>
      <c r="T243">
        <f>SUMIF('I wanna go biking'!A$2:A$1000,D243,'I wanna go biking'!D$2:D$1000)</f>
        <v>0</v>
      </c>
      <c r="U243">
        <f>SUMIF('I wanna go biking'!A$2:A$1000,F243,'I wanna go biking'!D$2:D$1000)</f>
        <v>0</v>
      </c>
      <c r="V243">
        <f>SUMIF('I wanna go biking'!A$2:A$1000,H243,'I wanna go biking'!D$2:D$1000)</f>
        <v>0</v>
      </c>
      <c r="W243">
        <f t="shared" si="37"/>
        <v>0</v>
      </c>
      <c r="X243">
        <f t="shared" si="38"/>
        <v>0</v>
      </c>
      <c r="Y243">
        <f t="shared" si="39"/>
        <v>0</v>
      </c>
      <c r="Z243">
        <f t="shared" si="40"/>
        <v>0</v>
      </c>
      <c r="AA243">
        <f t="shared" si="41"/>
        <v>0</v>
      </c>
      <c r="AB243">
        <f t="shared" si="42"/>
        <v>0</v>
      </c>
      <c r="AC243" s="13">
        <f t="shared" si="43"/>
        <v>0</v>
      </c>
    </row>
    <row r="244" spans="1:29">
      <c r="A244">
        <f>'Data Entry'!A245</f>
        <v>0</v>
      </c>
      <c r="B244">
        <f>'Data Entry'!B245</f>
        <v>0</v>
      </c>
      <c r="C244">
        <f>'Data Entry'!C245</f>
        <v>0</v>
      </c>
      <c r="D244">
        <f>'Data Entry'!M245</f>
        <v>0</v>
      </c>
      <c r="E244">
        <f>'Data Entry'!N245</f>
        <v>0</v>
      </c>
      <c r="F244">
        <f>'Data Entry'!O245</f>
        <v>0</v>
      </c>
      <c r="G244">
        <f>'Data Entry'!P245</f>
        <v>0</v>
      </c>
      <c r="H244">
        <f>'Data Entry'!Q245</f>
        <v>0</v>
      </c>
      <c r="I244">
        <f>'Data Entry'!R245</f>
        <v>0</v>
      </c>
      <c r="J244">
        <f t="shared" si="33"/>
        <v>0</v>
      </c>
      <c r="K244">
        <f>SUMIFS('I want to cry'!C$2:C$1000,'I want to cry'!$A$2:$A$1000,$B244,'I want to cry'!$B$2:$B$1000,$C244)</f>
        <v>0</v>
      </c>
      <c r="L244">
        <f>SUMIFS('I want to cry'!D$2:D$1000,'I want to cry'!$A$2:$A$1000,$B244,'I want to cry'!$B$2:$B$1000,$C244)</f>
        <v>0</v>
      </c>
      <c r="M244">
        <f>SUMIFS('I want to cry'!E$2:E$1000,'I want to cry'!$A$2:$A$1000,$B244,'I want to cry'!$B$2:$B$1000,$C244)</f>
        <v>0</v>
      </c>
      <c r="N244">
        <f t="shared" si="34"/>
        <v>0</v>
      </c>
      <c r="O244">
        <f t="shared" si="35"/>
        <v>0</v>
      </c>
      <c r="P244">
        <f t="shared" si="36"/>
        <v>0</v>
      </c>
      <c r="Q244">
        <f>SUMIF('Pls get me a blue banner'!A$2:A$1000,D244,'Pls get me a blue banner'!L$2:L$1000)</f>
        <v>0</v>
      </c>
      <c r="R244">
        <f>SUMIF('Pls get me a blue banner'!A$2:A$1000,F244,'Pls get me a blue banner'!L$2:L$1000)</f>
        <v>0</v>
      </c>
      <c r="S244">
        <f>SUMIF('Pls get me a blue banner'!A$2:A$1000,I244,'Pls get me a blue banner'!L$2:L$1000)</f>
        <v>0</v>
      </c>
      <c r="T244">
        <f>SUMIF('I wanna go biking'!A$2:A$1000,D244,'I wanna go biking'!D$2:D$1000)</f>
        <v>0</v>
      </c>
      <c r="U244">
        <f>SUMIF('I wanna go biking'!A$2:A$1000,F244,'I wanna go biking'!D$2:D$1000)</f>
        <v>0</v>
      </c>
      <c r="V244">
        <f>SUMIF('I wanna go biking'!A$2:A$1000,H244,'I wanna go biking'!D$2:D$1000)</f>
        <v>0</v>
      </c>
      <c r="W244">
        <f t="shared" si="37"/>
        <v>0</v>
      </c>
      <c r="X244">
        <f t="shared" si="38"/>
        <v>0</v>
      </c>
      <c r="Y244">
        <f t="shared" si="39"/>
        <v>0</v>
      </c>
      <c r="Z244">
        <f t="shared" si="40"/>
        <v>0</v>
      </c>
      <c r="AA244">
        <f t="shared" si="41"/>
        <v>0</v>
      </c>
      <c r="AB244">
        <f t="shared" si="42"/>
        <v>0</v>
      </c>
      <c r="AC244" s="13">
        <f t="shared" si="43"/>
        <v>0</v>
      </c>
    </row>
    <row r="245" spans="1:29">
      <c r="A245">
        <f>'Data Entry'!A246</f>
        <v>0</v>
      </c>
      <c r="B245">
        <f>'Data Entry'!B246</f>
        <v>0</v>
      </c>
      <c r="C245">
        <f>'Data Entry'!C246</f>
        <v>0</v>
      </c>
      <c r="D245">
        <f>'Data Entry'!M246</f>
        <v>0</v>
      </c>
      <c r="E245">
        <f>'Data Entry'!N246</f>
        <v>0</v>
      </c>
      <c r="F245">
        <f>'Data Entry'!O246</f>
        <v>0</v>
      </c>
      <c r="G245">
        <f>'Data Entry'!P246</f>
        <v>0</v>
      </c>
      <c r="H245">
        <f>'Data Entry'!Q246</f>
        <v>0</v>
      </c>
      <c r="I245">
        <f>'Data Entry'!R246</f>
        <v>0</v>
      </c>
      <c r="J245">
        <f t="shared" si="33"/>
        <v>0</v>
      </c>
      <c r="K245">
        <f>SUMIFS('I want to cry'!C$2:C$1000,'I want to cry'!$A$2:$A$1000,$B245,'I want to cry'!$B$2:$B$1000,$C245)</f>
        <v>0</v>
      </c>
      <c r="L245">
        <f>SUMIFS('I want to cry'!D$2:D$1000,'I want to cry'!$A$2:$A$1000,$B245,'I want to cry'!$B$2:$B$1000,$C245)</f>
        <v>0</v>
      </c>
      <c r="M245">
        <f>SUMIFS('I want to cry'!E$2:E$1000,'I want to cry'!$A$2:$A$1000,$B245,'I want to cry'!$B$2:$B$1000,$C245)</f>
        <v>0</v>
      </c>
      <c r="N245">
        <f t="shared" si="34"/>
        <v>0</v>
      </c>
      <c r="O245">
        <f t="shared" si="35"/>
        <v>0</v>
      </c>
      <c r="P245">
        <f t="shared" si="36"/>
        <v>0</v>
      </c>
      <c r="Q245">
        <f>SUMIF('Pls get me a blue banner'!A$2:A$1000,D245,'Pls get me a blue banner'!L$2:L$1000)</f>
        <v>0</v>
      </c>
      <c r="R245">
        <f>SUMIF('Pls get me a blue banner'!A$2:A$1000,F245,'Pls get me a blue banner'!L$2:L$1000)</f>
        <v>0</v>
      </c>
      <c r="S245">
        <f>SUMIF('Pls get me a blue banner'!A$2:A$1000,I245,'Pls get me a blue banner'!L$2:L$1000)</f>
        <v>0</v>
      </c>
      <c r="T245">
        <f>SUMIF('I wanna go biking'!A$2:A$1000,D245,'I wanna go biking'!D$2:D$1000)</f>
        <v>0</v>
      </c>
      <c r="U245">
        <f>SUMIF('I wanna go biking'!A$2:A$1000,F245,'I wanna go biking'!D$2:D$1000)</f>
        <v>0</v>
      </c>
      <c r="V245">
        <f>SUMIF('I wanna go biking'!A$2:A$1000,H245,'I wanna go biking'!D$2:D$1000)</f>
        <v>0</v>
      </c>
      <c r="W245">
        <f t="shared" si="37"/>
        <v>0</v>
      </c>
      <c r="X245">
        <f t="shared" si="38"/>
        <v>0</v>
      </c>
      <c r="Y245">
        <f t="shared" si="39"/>
        <v>0</v>
      </c>
      <c r="Z245">
        <f t="shared" si="40"/>
        <v>0</v>
      </c>
      <c r="AA245">
        <f t="shared" si="41"/>
        <v>0</v>
      </c>
      <c r="AB245">
        <f t="shared" si="42"/>
        <v>0</v>
      </c>
      <c r="AC245" s="13">
        <f t="shared" si="43"/>
        <v>0</v>
      </c>
    </row>
    <row r="246" spans="1:29">
      <c r="A246">
        <f>'Data Entry'!A247</f>
        <v>0</v>
      </c>
      <c r="B246">
        <f>'Data Entry'!B247</f>
        <v>0</v>
      </c>
      <c r="C246">
        <f>'Data Entry'!C247</f>
        <v>0</v>
      </c>
      <c r="D246">
        <f>'Data Entry'!M247</f>
        <v>0</v>
      </c>
      <c r="E246">
        <f>'Data Entry'!N247</f>
        <v>0</v>
      </c>
      <c r="F246">
        <f>'Data Entry'!O247</f>
        <v>0</v>
      </c>
      <c r="G246">
        <f>'Data Entry'!P247</f>
        <v>0</v>
      </c>
      <c r="H246">
        <f>'Data Entry'!Q247</f>
        <v>0</v>
      </c>
      <c r="I246">
        <f>'Data Entry'!R247</f>
        <v>0</v>
      </c>
      <c r="J246">
        <f t="shared" si="33"/>
        <v>0</v>
      </c>
      <c r="K246">
        <f>SUMIFS('I want to cry'!C$2:C$1000,'I want to cry'!$A$2:$A$1000,$B246,'I want to cry'!$B$2:$B$1000,$C246)</f>
        <v>0</v>
      </c>
      <c r="L246">
        <f>SUMIFS('I want to cry'!D$2:D$1000,'I want to cry'!$A$2:$A$1000,$B246,'I want to cry'!$B$2:$B$1000,$C246)</f>
        <v>0</v>
      </c>
      <c r="M246">
        <f>SUMIFS('I want to cry'!E$2:E$1000,'I want to cry'!$A$2:$A$1000,$B246,'I want to cry'!$B$2:$B$1000,$C246)</f>
        <v>0</v>
      </c>
      <c r="N246">
        <f t="shared" si="34"/>
        <v>0</v>
      </c>
      <c r="O246">
        <f t="shared" si="35"/>
        <v>0</v>
      </c>
      <c r="P246">
        <f t="shared" si="36"/>
        <v>0</v>
      </c>
      <c r="Q246">
        <f>SUMIF('Pls get me a blue banner'!A$2:A$1000,D246,'Pls get me a blue banner'!L$2:L$1000)</f>
        <v>0</v>
      </c>
      <c r="R246">
        <f>SUMIF('Pls get me a blue banner'!A$2:A$1000,F246,'Pls get me a blue banner'!L$2:L$1000)</f>
        <v>0</v>
      </c>
      <c r="S246">
        <f>SUMIF('Pls get me a blue banner'!A$2:A$1000,I246,'Pls get me a blue banner'!L$2:L$1000)</f>
        <v>0</v>
      </c>
      <c r="T246">
        <f>SUMIF('I wanna go biking'!A$2:A$1000,D246,'I wanna go biking'!D$2:D$1000)</f>
        <v>0</v>
      </c>
      <c r="U246">
        <f>SUMIF('I wanna go biking'!A$2:A$1000,F246,'I wanna go biking'!D$2:D$1000)</f>
        <v>0</v>
      </c>
      <c r="V246">
        <f>SUMIF('I wanna go biking'!A$2:A$1000,H246,'I wanna go biking'!D$2:D$1000)</f>
        <v>0</v>
      </c>
      <c r="W246">
        <f t="shared" si="37"/>
        <v>0</v>
      </c>
      <c r="X246">
        <f t="shared" si="38"/>
        <v>0</v>
      </c>
      <c r="Y246">
        <f t="shared" si="39"/>
        <v>0</v>
      </c>
      <c r="Z246">
        <f t="shared" si="40"/>
        <v>0</v>
      </c>
      <c r="AA246">
        <f t="shared" si="41"/>
        <v>0</v>
      </c>
      <c r="AB246">
        <f t="shared" si="42"/>
        <v>0</v>
      </c>
      <c r="AC246" s="13">
        <f t="shared" si="43"/>
        <v>0</v>
      </c>
    </row>
    <row r="247" spans="1:29">
      <c r="A247">
        <f>'Data Entry'!A248</f>
        <v>0</v>
      </c>
      <c r="B247">
        <f>'Data Entry'!B248</f>
        <v>0</v>
      </c>
      <c r="C247">
        <f>'Data Entry'!C248</f>
        <v>0</v>
      </c>
      <c r="D247">
        <f>'Data Entry'!M248</f>
        <v>0</v>
      </c>
      <c r="E247">
        <f>'Data Entry'!N248</f>
        <v>0</v>
      </c>
      <c r="F247">
        <f>'Data Entry'!O248</f>
        <v>0</v>
      </c>
      <c r="G247">
        <f>'Data Entry'!P248</f>
        <v>0</v>
      </c>
      <c r="H247">
        <f>'Data Entry'!Q248</f>
        <v>0</v>
      </c>
      <c r="I247">
        <f>'Data Entry'!R248</f>
        <v>0</v>
      </c>
      <c r="J247">
        <f t="shared" si="33"/>
        <v>0</v>
      </c>
      <c r="K247">
        <f>SUMIFS('I want to cry'!C$2:C$1000,'I want to cry'!$A$2:$A$1000,$B247,'I want to cry'!$B$2:$B$1000,$C247)</f>
        <v>0</v>
      </c>
      <c r="L247">
        <f>SUMIFS('I want to cry'!D$2:D$1000,'I want to cry'!$A$2:$A$1000,$B247,'I want to cry'!$B$2:$B$1000,$C247)</f>
        <v>0</v>
      </c>
      <c r="M247">
        <f>SUMIFS('I want to cry'!E$2:E$1000,'I want to cry'!$A$2:$A$1000,$B247,'I want to cry'!$B$2:$B$1000,$C247)</f>
        <v>0</v>
      </c>
      <c r="N247">
        <f t="shared" si="34"/>
        <v>0</v>
      </c>
      <c r="O247">
        <f t="shared" si="35"/>
        <v>0</v>
      </c>
      <c r="P247">
        <f t="shared" si="36"/>
        <v>0</v>
      </c>
      <c r="Q247">
        <f>SUMIF('Pls get me a blue banner'!A$2:A$1000,D247,'Pls get me a blue banner'!L$2:L$1000)</f>
        <v>0</v>
      </c>
      <c r="R247">
        <f>SUMIF('Pls get me a blue banner'!A$2:A$1000,F247,'Pls get me a blue banner'!L$2:L$1000)</f>
        <v>0</v>
      </c>
      <c r="S247">
        <f>SUMIF('Pls get me a blue banner'!A$2:A$1000,I247,'Pls get me a blue banner'!L$2:L$1000)</f>
        <v>0</v>
      </c>
      <c r="T247">
        <f>SUMIF('I wanna go biking'!A$2:A$1000,D247,'I wanna go biking'!D$2:D$1000)</f>
        <v>0</v>
      </c>
      <c r="U247">
        <f>SUMIF('I wanna go biking'!A$2:A$1000,F247,'I wanna go biking'!D$2:D$1000)</f>
        <v>0</v>
      </c>
      <c r="V247">
        <f>SUMIF('I wanna go biking'!A$2:A$1000,H247,'I wanna go biking'!D$2:D$1000)</f>
        <v>0</v>
      </c>
      <c r="W247">
        <f t="shared" si="37"/>
        <v>0</v>
      </c>
      <c r="X247">
        <f t="shared" si="38"/>
        <v>0</v>
      </c>
      <c r="Y247">
        <f t="shared" si="39"/>
        <v>0</v>
      </c>
      <c r="Z247">
        <f t="shared" si="40"/>
        <v>0</v>
      </c>
      <c r="AA247">
        <f t="shared" si="41"/>
        <v>0</v>
      </c>
      <c r="AB247">
        <f t="shared" si="42"/>
        <v>0</v>
      </c>
      <c r="AC247" s="13">
        <f t="shared" si="43"/>
        <v>0</v>
      </c>
    </row>
    <row r="248" spans="1:29">
      <c r="A248">
        <f>'Data Entry'!A249</f>
        <v>0</v>
      </c>
      <c r="B248">
        <f>'Data Entry'!B249</f>
        <v>0</v>
      </c>
      <c r="C248">
        <f>'Data Entry'!C249</f>
        <v>0</v>
      </c>
      <c r="D248">
        <f>'Data Entry'!M249</f>
        <v>0</v>
      </c>
      <c r="E248">
        <f>'Data Entry'!N249</f>
        <v>0</v>
      </c>
      <c r="F248">
        <f>'Data Entry'!O249</f>
        <v>0</v>
      </c>
      <c r="G248">
        <f>'Data Entry'!P249</f>
        <v>0</v>
      </c>
      <c r="H248">
        <f>'Data Entry'!Q249</f>
        <v>0</v>
      </c>
      <c r="I248">
        <f>'Data Entry'!R249</f>
        <v>0</v>
      </c>
      <c r="J248">
        <f t="shared" si="33"/>
        <v>0</v>
      </c>
      <c r="K248">
        <f>SUMIFS('I want to cry'!C$2:C$1000,'I want to cry'!$A$2:$A$1000,$B248,'I want to cry'!$B$2:$B$1000,$C248)</f>
        <v>0</v>
      </c>
      <c r="L248">
        <f>SUMIFS('I want to cry'!D$2:D$1000,'I want to cry'!$A$2:$A$1000,$B248,'I want to cry'!$B$2:$B$1000,$C248)</f>
        <v>0</v>
      </c>
      <c r="M248">
        <f>SUMIFS('I want to cry'!E$2:E$1000,'I want to cry'!$A$2:$A$1000,$B248,'I want to cry'!$B$2:$B$1000,$C248)</f>
        <v>0</v>
      </c>
      <c r="N248">
        <f t="shared" si="34"/>
        <v>0</v>
      </c>
      <c r="O248">
        <f t="shared" si="35"/>
        <v>0</v>
      </c>
      <c r="P248">
        <f t="shared" si="36"/>
        <v>0</v>
      </c>
      <c r="Q248">
        <f>SUMIF('Pls get me a blue banner'!A$2:A$1000,D248,'Pls get me a blue banner'!L$2:L$1000)</f>
        <v>0</v>
      </c>
      <c r="R248">
        <f>SUMIF('Pls get me a blue banner'!A$2:A$1000,F248,'Pls get me a blue banner'!L$2:L$1000)</f>
        <v>0</v>
      </c>
      <c r="S248">
        <f>SUMIF('Pls get me a blue banner'!A$2:A$1000,I248,'Pls get me a blue banner'!L$2:L$1000)</f>
        <v>0</v>
      </c>
      <c r="T248">
        <f>SUMIF('I wanna go biking'!A$2:A$1000,D248,'I wanna go biking'!D$2:D$1000)</f>
        <v>0</v>
      </c>
      <c r="U248">
        <f>SUMIF('I wanna go biking'!A$2:A$1000,F248,'I wanna go biking'!D$2:D$1000)</f>
        <v>0</v>
      </c>
      <c r="V248">
        <f>SUMIF('I wanna go biking'!A$2:A$1000,H248,'I wanna go biking'!D$2:D$1000)</f>
        <v>0</v>
      </c>
      <c r="W248">
        <f t="shared" si="37"/>
        <v>0</v>
      </c>
      <c r="X248">
        <f t="shared" si="38"/>
        <v>0</v>
      </c>
      <c r="Y248">
        <f t="shared" si="39"/>
        <v>0</v>
      </c>
      <c r="Z248">
        <f t="shared" si="40"/>
        <v>0</v>
      </c>
      <c r="AA248">
        <f t="shared" si="41"/>
        <v>0</v>
      </c>
      <c r="AB248">
        <f t="shared" si="42"/>
        <v>0</v>
      </c>
      <c r="AC248" s="13">
        <f t="shared" si="43"/>
        <v>0</v>
      </c>
    </row>
    <row r="249" spans="1:29">
      <c r="A249">
        <f>'Data Entry'!A250</f>
        <v>0</v>
      </c>
      <c r="B249">
        <f>'Data Entry'!B250</f>
        <v>0</v>
      </c>
      <c r="C249">
        <f>'Data Entry'!C250</f>
        <v>0</v>
      </c>
      <c r="D249">
        <f>'Data Entry'!M250</f>
        <v>0</v>
      </c>
      <c r="E249">
        <f>'Data Entry'!N250</f>
        <v>0</v>
      </c>
      <c r="F249">
        <f>'Data Entry'!O250</f>
        <v>0</v>
      </c>
      <c r="G249">
        <f>'Data Entry'!P250</f>
        <v>0</v>
      </c>
      <c r="H249">
        <f>'Data Entry'!Q250</f>
        <v>0</v>
      </c>
      <c r="I249">
        <f>'Data Entry'!R250</f>
        <v>0</v>
      </c>
      <c r="J249">
        <f t="shared" si="33"/>
        <v>0</v>
      </c>
      <c r="K249">
        <f>SUMIFS('I want to cry'!C$2:C$1000,'I want to cry'!$A$2:$A$1000,$B249,'I want to cry'!$B$2:$B$1000,$C249)</f>
        <v>0</v>
      </c>
      <c r="L249">
        <f>SUMIFS('I want to cry'!D$2:D$1000,'I want to cry'!$A$2:$A$1000,$B249,'I want to cry'!$B$2:$B$1000,$C249)</f>
        <v>0</v>
      </c>
      <c r="M249">
        <f>SUMIFS('I want to cry'!E$2:E$1000,'I want to cry'!$A$2:$A$1000,$B249,'I want to cry'!$B$2:$B$1000,$C249)</f>
        <v>0</v>
      </c>
      <c r="N249">
        <f t="shared" si="34"/>
        <v>0</v>
      </c>
      <c r="O249">
        <f t="shared" si="35"/>
        <v>0</v>
      </c>
      <c r="P249">
        <f t="shared" si="36"/>
        <v>0</v>
      </c>
      <c r="Q249">
        <f>SUMIF('Pls get me a blue banner'!A$2:A$1000,D249,'Pls get me a blue banner'!L$2:L$1000)</f>
        <v>0</v>
      </c>
      <c r="R249">
        <f>SUMIF('Pls get me a blue banner'!A$2:A$1000,F249,'Pls get me a blue banner'!L$2:L$1000)</f>
        <v>0</v>
      </c>
      <c r="S249">
        <f>SUMIF('Pls get me a blue banner'!A$2:A$1000,I249,'Pls get me a blue banner'!L$2:L$1000)</f>
        <v>0</v>
      </c>
      <c r="T249">
        <f>SUMIF('I wanna go biking'!A$2:A$1000,D249,'I wanna go biking'!D$2:D$1000)</f>
        <v>0</v>
      </c>
      <c r="U249">
        <f>SUMIF('I wanna go biking'!A$2:A$1000,F249,'I wanna go biking'!D$2:D$1000)</f>
        <v>0</v>
      </c>
      <c r="V249">
        <f>SUMIF('I wanna go biking'!A$2:A$1000,H249,'I wanna go biking'!D$2:D$1000)</f>
        <v>0</v>
      </c>
      <c r="W249">
        <f t="shared" si="37"/>
        <v>0</v>
      </c>
      <c r="X249">
        <f t="shared" si="38"/>
        <v>0</v>
      </c>
      <c r="Y249">
        <f t="shared" si="39"/>
        <v>0</v>
      </c>
      <c r="Z249">
        <f t="shared" si="40"/>
        <v>0</v>
      </c>
      <c r="AA249">
        <f t="shared" si="41"/>
        <v>0</v>
      </c>
      <c r="AB249">
        <f t="shared" si="42"/>
        <v>0</v>
      </c>
      <c r="AC249" s="13">
        <f t="shared" si="43"/>
        <v>0</v>
      </c>
    </row>
    <row r="250" spans="1:29">
      <c r="A250">
        <f>'Data Entry'!A251</f>
        <v>0</v>
      </c>
      <c r="B250">
        <f>'Data Entry'!B251</f>
        <v>0</v>
      </c>
      <c r="C250">
        <f>'Data Entry'!C251</f>
        <v>0</v>
      </c>
      <c r="D250">
        <f>'Data Entry'!M251</f>
        <v>0</v>
      </c>
      <c r="E250">
        <f>'Data Entry'!N251</f>
        <v>0</v>
      </c>
      <c r="F250">
        <f>'Data Entry'!O251</f>
        <v>0</v>
      </c>
      <c r="G250">
        <f>'Data Entry'!P251</f>
        <v>0</v>
      </c>
      <c r="H250">
        <f>'Data Entry'!Q251</f>
        <v>0</v>
      </c>
      <c r="I250">
        <f>'Data Entry'!R251</f>
        <v>0</v>
      </c>
      <c r="J250">
        <f t="shared" si="33"/>
        <v>0</v>
      </c>
      <c r="K250">
        <f>SUMIFS('I want to cry'!C$2:C$1000,'I want to cry'!$A$2:$A$1000,$B250,'I want to cry'!$B$2:$B$1000,$C250)</f>
        <v>0</v>
      </c>
      <c r="L250">
        <f>SUMIFS('I want to cry'!D$2:D$1000,'I want to cry'!$A$2:$A$1000,$B250,'I want to cry'!$B$2:$B$1000,$C250)</f>
        <v>0</v>
      </c>
      <c r="M250">
        <f>SUMIFS('I want to cry'!E$2:E$1000,'I want to cry'!$A$2:$A$1000,$B250,'I want to cry'!$B$2:$B$1000,$C250)</f>
        <v>0</v>
      </c>
      <c r="N250">
        <f t="shared" si="34"/>
        <v>0</v>
      </c>
      <c r="O250">
        <f t="shared" si="35"/>
        <v>0</v>
      </c>
      <c r="P250">
        <f t="shared" si="36"/>
        <v>0</v>
      </c>
      <c r="Q250">
        <f>SUMIF('Pls get me a blue banner'!A$2:A$1000,D250,'Pls get me a blue banner'!L$2:L$1000)</f>
        <v>0</v>
      </c>
      <c r="R250">
        <f>SUMIF('Pls get me a blue banner'!A$2:A$1000,F250,'Pls get me a blue banner'!L$2:L$1000)</f>
        <v>0</v>
      </c>
      <c r="S250">
        <f>SUMIF('Pls get me a blue banner'!A$2:A$1000,I250,'Pls get me a blue banner'!L$2:L$1000)</f>
        <v>0</v>
      </c>
      <c r="T250">
        <f>SUMIF('I wanna go biking'!A$2:A$1000,D250,'I wanna go biking'!D$2:D$1000)</f>
        <v>0</v>
      </c>
      <c r="U250">
        <f>SUMIF('I wanna go biking'!A$2:A$1000,F250,'I wanna go biking'!D$2:D$1000)</f>
        <v>0</v>
      </c>
      <c r="V250">
        <f>SUMIF('I wanna go biking'!A$2:A$1000,H250,'I wanna go biking'!D$2:D$1000)</f>
        <v>0</v>
      </c>
      <c r="W250">
        <f t="shared" si="37"/>
        <v>0</v>
      </c>
      <c r="X250">
        <f t="shared" si="38"/>
        <v>0</v>
      </c>
      <c r="Y250">
        <f t="shared" si="39"/>
        <v>0</v>
      </c>
      <c r="Z250">
        <f t="shared" si="40"/>
        <v>0</v>
      </c>
      <c r="AA250">
        <f t="shared" si="41"/>
        <v>0</v>
      </c>
      <c r="AB250">
        <f t="shared" si="42"/>
        <v>0</v>
      </c>
      <c r="AC250" s="13">
        <f t="shared" si="43"/>
        <v>0</v>
      </c>
    </row>
    <row r="251" spans="1:29">
      <c r="A251">
        <f>'Data Entry'!A252</f>
        <v>0</v>
      </c>
      <c r="B251">
        <f>'Data Entry'!B252</f>
        <v>0</v>
      </c>
      <c r="C251">
        <f>'Data Entry'!C252</f>
        <v>0</v>
      </c>
      <c r="D251">
        <f>'Data Entry'!M252</f>
        <v>0</v>
      </c>
      <c r="E251">
        <f>'Data Entry'!N252</f>
        <v>0</v>
      </c>
      <c r="F251">
        <f>'Data Entry'!O252</f>
        <v>0</v>
      </c>
      <c r="G251">
        <f>'Data Entry'!P252</f>
        <v>0</v>
      </c>
      <c r="H251">
        <f>'Data Entry'!Q252</f>
        <v>0</v>
      </c>
      <c r="I251">
        <f>'Data Entry'!R252</f>
        <v>0</v>
      </c>
      <c r="J251">
        <f t="shared" si="33"/>
        <v>0</v>
      </c>
      <c r="K251">
        <f>SUMIFS('I want to cry'!C$2:C$1000,'I want to cry'!$A$2:$A$1000,$B251,'I want to cry'!$B$2:$B$1000,$C251)</f>
        <v>0</v>
      </c>
      <c r="L251">
        <f>SUMIFS('I want to cry'!D$2:D$1000,'I want to cry'!$A$2:$A$1000,$B251,'I want to cry'!$B$2:$B$1000,$C251)</f>
        <v>0</v>
      </c>
      <c r="M251">
        <f>SUMIFS('I want to cry'!E$2:E$1000,'I want to cry'!$A$2:$A$1000,$B251,'I want to cry'!$B$2:$B$1000,$C251)</f>
        <v>0</v>
      </c>
      <c r="N251">
        <f t="shared" si="34"/>
        <v>0</v>
      </c>
      <c r="O251">
        <f t="shared" si="35"/>
        <v>0</v>
      </c>
      <c r="P251">
        <f t="shared" si="36"/>
        <v>0</v>
      </c>
      <c r="Q251">
        <f>SUMIF('Pls get me a blue banner'!A$2:A$1000,D251,'Pls get me a blue banner'!L$2:L$1000)</f>
        <v>0</v>
      </c>
      <c r="R251">
        <f>SUMIF('Pls get me a blue banner'!A$2:A$1000,F251,'Pls get me a blue banner'!L$2:L$1000)</f>
        <v>0</v>
      </c>
      <c r="S251">
        <f>SUMIF('Pls get me a blue banner'!A$2:A$1000,I251,'Pls get me a blue banner'!L$2:L$1000)</f>
        <v>0</v>
      </c>
      <c r="T251">
        <f>SUMIF('I wanna go biking'!A$2:A$1000,D251,'I wanna go biking'!D$2:D$1000)</f>
        <v>0</v>
      </c>
      <c r="U251">
        <f>SUMIF('I wanna go biking'!A$2:A$1000,F251,'I wanna go biking'!D$2:D$1000)</f>
        <v>0</v>
      </c>
      <c r="V251">
        <f>SUMIF('I wanna go biking'!A$2:A$1000,H251,'I wanna go biking'!D$2:D$1000)</f>
        <v>0</v>
      </c>
      <c r="W251">
        <f t="shared" si="37"/>
        <v>0</v>
      </c>
      <c r="X251">
        <f t="shared" si="38"/>
        <v>0</v>
      </c>
      <c r="Y251">
        <f t="shared" si="39"/>
        <v>0</v>
      </c>
      <c r="Z251">
        <f t="shared" si="40"/>
        <v>0</v>
      </c>
      <c r="AA251">
        <f t="shared" si="41"/>
        <v>0</v>
      </c>
      <c r="AB251">
        <f t="shared" si="42"/>
        <v>0</v>
      </c>
      <c r="AC251" s="13">
        <f t="shared" si="43"/>
        <v>0</v>
      </c>
    </row>
    <row r="252" spans="1:29">
      <c r="A252">
        <f>'Data Entry'!A253</f>
        <v>0</v>
      </c>
      <c r="B252">
        <f>'Data Entry'!B253</f>
        <v>0</v>
      </c>
      <c r="C252">
        <f>'Data Entry'!C253</f>
        <v>0</v>
      </c>
      <c r="D252">
        <f>'Data Entry'!M253</f>
        <v>0</v>
      </c>
      <c r="E252">
        <f>'Data Entry'!N253</f>
        <v>0</v>
      </c>
      <c r="F252">
        <f>'Data Entry'!O253</f>
        <v>0</v>
      </c>
      <c r="G252">
        <f>'Data Entry'!P253</f>
        <v>0</v>
      </c>
      <c r="H252">
        <f>'Data Entry'!Q253</f>
        <v>0</v>
      </c>
      <c r="I252">
        <f>'Data Entry'!R253</f>
        <v>0</v>
      </c>
      <c r="J252">
        <f t="shared" si="33"/>
        <v>0</v>
      </c>
      <c r="K252">
        <f>SUMIFS('I want to cry'!C$2:C$1000,'I want to cry'!$A$2:$A$1000,$B252,'I want to cry'!$B$2:$B$1000,$C252)</f>
        <v>0</v>
      </c>
      <c r="L252">
        <f>SUMIFS('I want to cry'!D$2:D$1000,'I want to cry'!$A$2:$A$1000,$B252,'I want to cry'!$B$2:$B$1000,$C252)</f>
        <v>0</v>
      </c>
      <c r="M252">
        <f>SUMIFS('I want to cry'!E$2:E$1000,'I want to cry'!$A$2:$A$1000,$B252,'I want to cry'!$B$2:$B$1000,$C252)</f>
        <v>0</v>
      </c>
      <c r="N252">
        <f t="shared" si="34"/>
        <v>0</v>
      </c>
      <c r="O252">
        <f t="shared" si="35"/>
        <v>0</v>
      </c>
      <c r="P252">
        <f t="shared" si="36"/>
        <v>0</v>
      </c>
      <c r="Q252">
        <f>SUMIF('Pls get me a blue banner'!A$2:A$1000,D252,'Pls get me a blue banner'!L$2:L$1000)</f>
        <v>0</v>
      </c>
      <c r="R252">
        <f>SUMIF('Pls get me a blue banner'!A$2:A$1000,F252,'Pls get me a blue banner'!L$2:L$1000)</f>
        <v>0</v>
      </c>
      <c r="S252">
        <f>SUMIF('Pls get me a blue banner'!A$2:A$1000,I252,'Pls get me a blue banner'!L$2:L$1000)</f>
        <v>0</v>
      </c>
      <c r="T252">
        <f>SUMIF('I wanna go biking'!A$2:A$1000,D252,'I wanna go biking'!D$2:D$1000)</f>
        <v>0</v>
      </c>
      <c r="U252">
        <f>SUMIF('I wanna go biking'!A$2:A$1000,F252,'I wanna go biking'!D$2:D$1000)</f>
        <v>0</v>
      </c>
      <c r="V252">
        <f>SUMIF('I wanna go biking'!A$2:A$1000,H252,'I wanna go biking'!D$2:D$1000)</f>
        <v>0</v>
      </c>
      <c r="W252">
        <f t="shared" si="37"/>
        <v>0</v>
      </c>
      <c r="X252">
        <f t="shared" si="38"/>
        <v>0</v>
      </c>
      <c r="Y252">
        <f t="shared" si="39"/>
        <v>0</v>
      </c>
      <c r="Z252">
        <f t="shared" si="40"/>
        <v>0</v>
      </c>
      <c r="AA252">
        <f t="shared" si="41"/>
        <v>0</v>
      </c>
      <c r="AB252">
        <f t="shared" si="42"/>
        <v>0</v>
      </c>
      <c r="AC252" s="13">
        <f t="shared" si="43"/>
        <v>0</v>
      </c>
    </row>
    <row r="253" spans="1:29">
      <c r="A253">
        <f>'Data Entry'!A254</f>
        <v>0</v>
      </c>
      <c r="B253">
        <f>'Data Entry'!B254</f>
        <v>0</v>
      </c>
      <c r="C253">
        <f>'Data Entry'!C254</f>
        <v>0</v>
      </c>
      <c r="D253">
        <f>'Data Entry'!M254</f>
        <v>0</v>
      </c>
      <c r="E253">
        <f>'Data Entry'!N254</f>
        <v>0</v>
      </c>
      <c r="F253">
        <f>'Data Entry'!O254</f>
        <v>0</v>
      </c>
      <c r="G253">
        <f>'Data Entry'!P254</f>
        <v>0</v>
      </c>
      <c r="H253">
        <f>'Data Entry'!Q254</f>
        <v>0</v>
      </c>
      <c r="I253">
        <f>'Data Entry'!R254</f>
        <v>0</v>
      </c>
      <c r="J253">
        <f t="shared" si="33"/>
        <v>0</v>
      </c>
      <c r="K253">
        <f>SUMIFS('I want to cry'!C$2:C$1000,'I want to cry'!$A$2:$A$1000,$B253,'I want to cry'!$B$2:$B$1000,$C253)</f>
        <v>0</v>
      </c>
      <c r="L253">
        <f>SUMIFS('I want to cry'!D$2:D$1000,'I want to cry'!$A$2:$A$1000,$B253,'I want to cry'!$B$2:$B$1000,$C253)</f>
        <v>0</v>
      </c>
      <c r="M253">
        <f>SUMIFS('I want to cry'!E$2:E$1000,'I want to cry'!$A$2:$A$1000,$B253,'I want to cry'!$B$2:$B$1000,$C253)</f>
        <v>0</v>
      </c>
      <c r="N253">
        <f t="shared" si="34"/>
        <v>0</v>
      </c>
      <c r="O253">
        <f t="shared" si="35"/>
        <v>0</v>
      </c>
      <c r="P253">
        <f t="shared" si="36"/>
        <v>0</v>
      </c>
      <c r="Q253">
        <f>SUMIF('Pls get me a blue banner'!A$2:A$1000,D253,'Pls get me a blue banner'!L$2:L$1000)</f>
        <v>0</v>
      </c>
      <c r="R253">
        <f>SUMIF('Pls get me a blue banner'!A$2:A$1000,F253,'Pls get me a blue banner'!L$2:L$1000)</f>
        <v>0</v>
      </c>
      <c r="S253">
        <f>SUMIF('Pls get me a blue banner'!A$2:A$1000,I253,'Pls get me a blue banner'!L$2:L$1000)</f>
        <v>0</v>
      </c>
      <c r="T253">
        <f>SUMIF('I wanna go biking'!A$2:A$1000,D253,'I wanna go biking'!D$2:D$1000)</f>
        <v>0</v>
      </c>
      <c r="U253">
        <f>SUMIF('I wanna go biking'!A$2:A$1000,F253,'I wanna go biking'!D$2:D$1000)</f>
        <v>0</v>
      </c>
      <c r="V253">
        <f>SUMIF('I wanna go biking'!A$2:A$1000,H253,'I wanna go biking'!D$2:D$1000)</f>
        <v>0</v>
      </c>
      <c r="W253">
        <f t="shared" si="37"/>
        <v>0</v>
      </c>
      <c r="X253">
        <f t="shared" si="38"/>
        <v>0</v>
      </c>
      <c r="Y253">
        <f t="shared" si="39"/>
        <v>0</v>
      </c>
      <c r="Z253">
        <f t="shared" si="40"/>
        <v>0</v>
      </c>
      <c r="AA253">
        <f t="shared" si="41"/>
        <v>0</v>
      </c>
      <c r="AB253">
        <f t="shared" si="42"/>
        <v>0</v>
      </c>
      <c r="AC253" s="13">
        <f t="shared" si="43"/>
        <v>0</v>
      </c>
    </row>
    <row r="254" spans="1:29">
      <c r="A254">
        <f>'Data Entry'!A255</f>
        <v>0</v>
      </c>
      <c r="B254">
        <f>'Data Entry'!B255</f>
        <v>0</v>
      </c>
      <c r="C254">
        <f>'Data Entry'!C255</f>
        <v>0</v>
      </c>
      <c r="D254">
        <f>'Data Entry'!M255</f>
        <v>0</v>
      </c>
      <c r="E254">
        <f>'Data Entry'!N255</f>
        <v>0</v>
      </c>
      <c r="F254">
        <f>'Data Entry'!O255</f>
        <v>0</v>
      </c>
      <c r="G254">
        <f>'Data Entry'!P255</f>
        <v>0</v>
      </c>
      <c r="H254">
        <f>'Data Entry'!Q255</f>
        <v>0</v>
      </c>
      <c r="I254">
        <f>'Data Entry'!R255</f>
        <v>0</v>
      </c>
      <c r="J254">
        <f t="shared" si="33"/>
        <v>0</v>
      </c>
      <c r="K254">
        <f>SUMIFS('I want to cry'!C$2:C$1000,'I want to cry'!$A$2:$A$1000,$B254,'I want to cry'!$B$2:$B$1000,$C254)</f>
        <v>0</v>
      </c>
      <c r="L254">
        <f>SUMIFS('I want to cry'!D$2:D$1000,'I want to cry'!$A$2:$A$1000,$B254,'I want to cry'!$B$2:$B$1000,$C254)</f>
        <v>0</v>
      </c>
      <c r="M254">
        <f>SUMIFS('I want to cry'!E$2:E$1000,'I want to cry'!$A$2:$A$1000,$B254,'I want to cry'!$B$2:$B$1000,$C254)</f>
        <v>0</v>
      </c>
      <c r="N254">
        <f t="shared" si="34"/>
        <v>0</v>
      </c>
      <c r="O254">
        <f t="shared" si="35"/>
        <v>0</v>
      </c>
      <c r="P254">
        <f t="shared" si="36"/>
        <v>0</v>
      </c>
      <c r="Q254">
        <f>SUMIF('Pls get me a blue banner'!A$2:A$1000,D254,'Pls get me a blue banner'!L$2:L$1000)</f>
        <v>0</v>
      </c>
      <c r="R254">
        <f>SUMIF('Pls get me a blue banner'!A$2:A$1000,F254,'Pls get me a blue banner'!L$2:L$1000)</f>
        <v>0</v>
      </c>
      <c r="S254">
        <f>SUMIF('Pls get me a blue banner'!A$2:A$1000,I254,'Pls get me a blue banner'!L$2:L$1000)</f>
        <v>0</v>
      </c>
      <c r="T254">
        <f>SUMIF('I wanna go biking'!A$2:A$1000,D254,'I wanna go biking'!D$2:D$1000)</f>
        <v>0</v>
      </c>
      <c r="U254">
        <f>SUMIF('I wanna go biking'!A$2:A$1000,F254,'I wanna go biking'!D$2:D$1000)</f>
        <v>0</v>
      </c>
      <c r="V254">
        <f>SUMIF('I wanna go biking'!A$2:A$1000,H254,'I wanna go biking'!D$2:D$1000)</f>
        <v>0</v>
      </c>
      <c r="W254">
        <f t="shared" si="37"/>
        <v>0</v>
      </c>
      <c r="X254">
        <f t="shared" si="38"/>
        <v>0</v>
      </c>
      <c r="Y254">
        <f t="shared" si="39"/>
        <v>0</v>
      </c>
      <c r="Z254">
        <f t="shared" si="40"/>
        <v>0</v>
      </c>
      <c r="AA254">
        <f t="shared" si="41"/>
        <v>0</v>
      </c>
      <c r="AB254">
        <f t="shared" si="42"/>
        <v>0</v>
      </c>
      <c r="AC254" s="13">
        <f t="shared" si="43"/>
        <v>0</v>
      </c>
    </row>
    <row r="255" spans="1:29">
      <c r="A255">
        <f>'Data Entry'!A256</f>
        <v>0</v>
      </c>
      <c r="B255">
        <f>'Data Entry'!B256</f>
        <v>0</v>
      </c>
      <c r="C255">
        <f>'Data Entry'!C256</f>
        <v>0</v>
      </c>
      <c r="D255">
        <f>'Data Entry'!M256</f>
        <v>0</v>
      </c>
      <c r="E255">
        <f>'Data Entry'!N256</f>
        <v>0</v>
      </c>
      <c r="F255">
        <f>'Data Entry'!O256</f>
        <v>0</v>
      </c>
      <c r="G255">
        <f>'Data Entry'!P256</f>
        <v>0</v>
      </c>
      <c r="H255">
        <f>'Data Entry'!Q256</f>
        <v>0</v>
      </c>
      <c r="I255">
        <f>'Data Entry'!R256</f>
        <v>0</v>
      </c>
      <c r="J255">
        <f t="shared" si="33"/>
        <v>0</v>
      </c>
      <c r="K255">
        <f>SUMIFS('I want to cry'!C$2:C$1000,'I want to cry'!$A$2:$A$1000,$B255,'I want to cry'!$B$2:$B$1000,$C255)</f>
        <v>0</v>
      </c>
      <c r="L255">
        <f>SUMIFS('I want to cry'!D$2:D$1000,'I want to cry'!$A$2:$A$1000,$B255,'I want to cry'!$B$2:$B$1000,$C255)</f>
        <v>0</v>
      </c>
      <c r="M255">
        <f>SUMIFS('I want to cry'!E$2:E$1000,'I want to cry'!$A$2:$A$1000,$B255,'I want to cry'!$B$2:$B$1000,$C255)</f>
        <v>0</v>
      </c>
      <c r="N255">
        <f t="shared" si="34"/>
        <v>0</v>
      </c>
      <c r="O255">
        <f t="shared" si="35"/>
        <v>0</v>
      </c>
      <c r="P255">
        <f t="shared" si="36"/>
        <v>0</v>
      </c>
      <c r="Q255">
        <f>SUMIF('Pls get me a blue banner'!A$2:A$1000,D255,'Pls get me a blue banner'!L$2:L$1000)</f>
        <v>0</v>
      </c>
      <c r="R255">
        <f>SUMIF('Pls get me a blue banner'!A$2:A$1000,F255,'Pls get me a blue banner'!L$2:L$1000)</f>
        <v>0</v>
      </c>
      <c r="S255">
        <f>SUMIF('Pls get me a blue banner'!A$2:A$1000,I255,'Pls get me a blue banner'!L$2:L$1000)</f>
        <v>0</v>
      </c>
      <c r="T255">
        <f>SUMIF('I wanna go biking'!A$2:A$1000,D255,'I wanna go biking'!D$2:D$1000)</f>
        <v>0</v>
      </c>
      <c r="U255">
        <f>SUMIF('I wanna go biking'!A$2:A$1000,F255,'I wanna go biking'!D$2:D$1000)</f>
        <v>0</v>
      </c>
      <c r="V255">
        <f>SUMIF('I wanna go biking'!A$2:A$1000,H255,'I wanna go biking'!D$2:D$1000)</f>
        <v>0</v>
      </c>
      <c r="W255">
        <f t="shared" si="37"/>
        <v>0</v>
      </c>
      <c r="X255">
        <f t="shared" si="38"/>
        <v>0</v>
      </c>
      <c r="Y255">
        <f t="shared" si="39"/>
        <v>0</v>
      </c>
      <c r="Z255">
        <f t="shared" si="40"/>
        <v>0</v>
      </c>
      <c r="AA255">
        <f t="shared" si="41"/>
        <v>0</v>
      </c>
      <c r="AB255">
        <f t="shared" si="42"/>
        <v>0</v>
      </c>
      <c r="AC255" s="13">
        <f t="shared" si="43"/>
        <v>0</v>
      </c>
    </row>
    <row r="256" spans="1:29">
      <c r="A256">
        <f>'Data Entry'!A257</f>
        <v>0</v>
      </c>
      <c r="B256">
        <f>'Data Entry'!B257</f>
        <v>0</v>
      </c>
      <c r="C256">
        <f>'Data Entry'!C257</f>
        <v>0</v>
      </c>
      <c r="D256">
        <f>'Data Entry'!M257</f>
        <v>0</v>
      </c>
      <c r="E256">
        <f>'Data Entry'!N257</f>
        <v>0</v>
      </c>
      <c r="F256">
        <f>'Data Entry'!O257</f>
        <v>0</v>
      </c>
      <c r="G256">
        <f>'Data Entry'!P257</f>
        <v>0</v>
      </c>
      <c r="H256">
        <f>'Data Entry'!Q257</f>
        <v>0</v>
      </c>
      <c r="I256">
        <f>'Data Entry'!R257</f>
        <v>0</v>
      </c>
      <c r="J256">
        <f t="shared" si="33"/>
        <v>0</v>
      </c>
      <c r="K256">
        <f>SUMIFS('I want to cry'!C$2:C$1000,'I want to cry'!$A$2:$A$1000,$B256,'I want to cry'!$B$2:$B$1000,$C256)</f>
        <v>0</v>
      </c>
      <c r="L256">
        <f>SUMIFS('I want to cry'!D$2:D$1000,'I want to cry'!$A$2:$A$1000,$B256,'I want to cry'!$B$2:$B$1000,$C256)</f>
        <v>0</v>
      </c>
      <c r="M256">
        <f>SUMIFS('I want to cry'!E$2:E$1000,'I want to cry'!$A$2:$A$1000,$B256,'I want to cry'!$B$2:$B$1000,$C256)</f>
        <v>0</v>
      </c>
      <c r="N256">
        <f t="shared" si="34"/>
        <v>0</v>
      </c>
      <c r="O256">
        <f t="shared" si="35"/>
        <v>0</v>
      </c>
      <c r="P256">
        <f t="shared" si="36"/>
        <v>0</v>
      </c>
      <c r="Q256">
        <f>SUMIF('Pls get me a blue banner'!A$2:A$1000,D256,'Pls get me a blue banner'!L$2:L$1000)</f>
        <v>0</v>
      </c>
      <c r="R256">
        <f>SUMIF('Pls get me a blue banner'!A$2:A$1000,F256,'Pls get me a blue banner'!L$2:L$1000)</f>
        <v>0</v>
      </c>
      <c r="S256">
        <f>SUMIF('Pls get me a blue banner'!A$2:A$1000,I256,'Pls get me a blue banner'!L$2:L$1000)</f>
        <v>0</v>
      </c>
      <c r="T256">
        <f>SUMIF('I wanna go biking'!A$2:A$1000,D256,'I wanna go biking'!D$2:D$1000)</f>
        <v>0</v>
      </c>
      <c r="U256">
        <f>SUMIF('I wanna go biking'!A$2:A$1000,F256,'I wanna go biking'!D$2:D$1000)</f>
        <v>0</v>
      </c>
      <c r="V256">
        <f>SUMIF('I wanna go biking'!A$2:A$1000,H256,'I wanna go biking'!D$2:D$1000)</f>
        <v>0</v>
      </c>
      <c r="W256">
        <f t="shared" si="37"/>
        <v>0</v>
      </c>
      <c r="X256">
        <f t="shared" si="38"/>
        <v>0</v>
      </c>
      <c r="Y256">
        <f t="shared" si="39"/>
        <v>0</v>
      </c>
      <c r="Z256">
        <f t="shared" si="40"/>
        <v>0</v>
      </c>
      <c r="AA256">
        <f t="shared" si="41"/>
        <v>0</v>
      </c>
      <c r="AB256">
        <f t="shared" si="42"/>
        <v>0</v>
      </c>
      <c r="AC256" s="13">
        <f t="shared" si="43"/>
        <v>0</v>
      </c>
    </row>
    <row r="257" spans="1:29">
      <c r="A257">
        <f>'Data Entry'!A258</f>
        <v>0</v>
      </c>
      <c r="B257">
        <f>'Data Entry'!B258</f>
        <v>0</v>
      </c>
      <c r="C257">
        <f>'Data Entry'!C258</f>
        <v>0</v>
      </c>
      <c r="D257">
        <f>'Data Entry'!M258</f>
        <v>0</v>
      </c>
      <c r="E257">
        <f>'Data Entry'!N258</f>
        <v>0</v>
      </c>
      <c r="F257">
        <f>'Data Entry'!O258</f>
        <v>0</v>
      </c>
      <c r="G257">
        <f>'Data Entry'!P258</f>
        <v>0</v>
      </c>
      <c r="H257">
        <f>'Data Entry'!Q258</f>
        <v>0</v>
      </c>
      <c r="I257">
        <f>'Data Entry'!R258</f>
        <v>0</v>
      </c>
      <c r="J257">
        <f t="shared" si="33"/>
        <v>0</v>
      </c>
      <c r="K257">
        <f>SUMIFS('I want to cry'!C$2:C$1000,'I want to cry'!$A$2:$A$1000,$B257,'I want to cry'!$B$2:$B$1000,$C257)</f>
        <v>0</v>
      </c>
      <c r="L257">
        <f>SUMIFS('I want to cry'!D$2:D$1000,'I want to cry'!$A$2:$A$1000,$B257,'I want to cry'!$B$2:$B$1000,$C257)</f>
        <v>0</v>
      </c>
      <c r="M257">
        <f>SUMIFS('I want to cry'!E$2:E$1000,'I want to cry'!$A$2:$A$1000,$B257,'I want to cry'!$B$2:$B$1000,$C257)</f>
        <v>0</v>
      </c>
      <c r="N257">
        <f t="shared" si="34"/>
        <v>0</v>
      </c>
      <c r="O257">
        <f t="shared" si="35"/>
        <v>0</v>
      </c>
      <c r="P257">
        <f t="shared" si="36"/>
        <v>0</v>
      </c>
      <c r="Q257">
        <f>SUMIF('Pls get me a blue banner'!A$2:A$1000,D257,'Pls get me a blue banner'!L$2:L$1000)</f>
        <v>0</v>
      </c>
      <c r="R257">
        <f>SUMIF('Pls get me a blue banner'!A$2:A$1000,F257,'Pls get me a blue banner'!L$2:L$1000)</f>
        <v>0</v>
      </c>
      <c r="S257">
        <f>SUMIF('Pls get me a blue banner'!A$2:A$1000,I257,'Pls get me a blue banner'!L$2:L$1000)</f>
        <v>0</v>
      </c>
      <c r="T257">
        <f>SUMIF('I wanna go biking'!A$2:A$1000,D257,'I wanna go biking'!D$2:D$1000)</f>
        <v>0</v>
      </c>
      <c r="U257">
        <f>SUMIF('I wanna go biking'!A$2:A$1000,F257,'I wanna go biking'!D$2:D$1000)</f>
        <v>0</v>
      </c>
      <c r="V257">
        <f>SUMIF('I wanna go biking'!A$2:A$1000,H257,'I wanna go biking'!D$2:D$1000)</f>
        <v>0</v>
      </c>
      <c r="W257">
        <f t="shared" si="37"/>
        <v>0</v>
      </c>
      <c r="X257">
        <f t="shared" si="38"/>
        <v>0</v>
      </c>
      <c r="Y257">
        <f t="shared" si="39"/>
        <v>0</v>
      </c>
      <c r="Z257">
        <f t="shared" si="40"/>
        <v>0</v>
      </c>
      <c r="AA257">
        <f t="shared" si="41"/>
        <v>0</v>
      </c>
      <c r="AB257">
        <f t="shared" si="42"/>
        <v>0</v>
      </c>
      <c r="AC257" s="13">
        <f t="shared" si="43"/>
        <v>0</v>
      </c>
    </row>
    <row r="258" spans="1:29">
      <c r="A258">
        <f>'Data Entry'!A259</f>
        <v>0</v>
      </c>
      <c r="B258">
        <f>'Data Entry'!B259</f>
        <v>0</v>
      </c>
      <c r="C258">
        <f>'Data Entry'!C259</f>
        <v>0</v>
      </c>
      <c r="D258">
        <f>'Data Entry'!M259</f>
        <v>0</v>
      </c>
      <c r="E258">
        <f>'Data Entry'!N259</f>
        <v>0</v>
      </c>
      <c r="F258">
        <f>'Data Entry'!O259</f>
        <v>0</v>
      </c>
      <c r="G258">
        <f>'Data Entry'!P259</f>
        <v>0</v>
      </c>
      <c r="H258">
        <f>'Data Entry'!Q259</f>
        <v>0</v>
      </c>
      <c r="I258">
        <f>'Data Entry'!R259</f>
        <v>0</v>
      </c>
      <c r="J258">
        <f t="shared" si="33"/>
        <v>0</v>
      </c>
      <c r="K258">
        <f>SUMIFS('I want to cry'!C$2:C$1000,'I want to cry'!$A$2:$A$1000,$B258,'I want to cry'!$B$2:$B$1000,$C258)</f>
        <v>0</v>
      </c>
      <c r="L258">
        <f>SUMIFS('I want to cry'!D$2:D$1000,'I want to cry'!$A$2:$A$1000,$B258,'I want to cry'!$B$2:$B$1000,$C258)</f>
        <v>0</v>
      </c>
      <c r="M258">
        <f>SUMIFS('I want to cry'!E$2:E$1000,'I want to cry'!$A$2:$A$1000,$B258,'I want to cry'!$B$2:$B$1000,$C258)</f>
        <v>0</v>
      </c>
      <c r="N258">
        <f t="shared" si="34"/>
        <v>0</v>
      </c>
      <c r="O258">
        <f t="shared" si="35"/>
        <v>0</v>
      </c>
      <c r="P258">
        <f t="shared" si="36"/>
        <v>0</v>
      </c>
      <c r="Q258">
        <f>SUMIF('Pls get me a blue banner'!A$2:A$1000,D258,'Pls get me a blue banner'!L$2:L$1000)</f>
        <v>0</v>
      </c>
      <c r="R258">
        <f>SUMIF('Pls get me a blue banner'!A$2:A$1000,F258,'Pls get me a blue banner'!L$2:L$1000)</f>
        <v>0</v>
      </c>
      <c r="S258">
        <f>SUMIF('Pls get me a blue banner'!A$2:A$1000,I258,'Pls get me a blue banner'!L$2:L$1000)</f>
        <v>0</v>
      </c>
      <c r="T258">
        <f>SUMIF('I wanna go biking'!A$2:A$1000,D258,'I wanna go biking'!D$2:D$1000)</f>
        <v>0</v>
      </c>
      <c r="U258">
        <f>SUMIF('I wanna go biking'!A$2:A$1000,F258,'I wanna go biking'!D$2:D$1000)</f>
        <v>0</v>
      </c>
      <c r="V258">
        <f>SUMIF('I wanna go biking'!A$2:A$1000,H258,'I wanna go biking'!D$2:D$1000)</f>
        <v>0</v>
      </c>
      <c r="W258">
        <f t="shared" si="37"/>
        <v>0</v>
      </c>
      <c r="X258">
        <f t="shared" si="38"/>
        <v>0</v>
      </c>
      <c r="Y258">
        <f t="shared" si="39"/>
        <v>0</v>
      </c>
      <c r="Z258">
        <f t="shared" si="40"/>
        <v>0</v>
      </c>
      <c r="AA258">
        <f t="shared" si="41"/>
        <v>0</v>
      </c>
      <c r="AB258">
        <f t="shared" si="42"/>
        <v>0</v>
      </c>
      <c r="AC258" s="13">
        <f t="shared" si="43"/>
        <v>0</v>
      </c>
    </row>
    <row r="259" spans="1:29">
      <c r="A259">
        <f>'Data Entry'!A260</f>
        <v>0</v>
      </c>
      <c r="B259">
        <f>'Data Entry'!B260</f>
        <v>0</v>
      </c>
      <c r="C259">
        <f>'Data Entry'!C260</f>
        <v>0</v>
      </c>
      <c r="D259">
        <f>'Data Entry'!M260</f>
        <v>0</v>
      </c>
      <c r="E259">
        <f>'Data Entry'!N260</f>
        <v>0</v>
      </c>
      <c r="F259">
        <f>'Data Entry'!O260</f>
        <v>0</v>
      </c>
      <c r="G259">
        <f>'Data Entry'!P260</f>
        <v>0</v>
      </c>
      <c r="H259">
        <f>'Data Entry'!Q260</f>
        <v>0</v>
      </c>
      <c r="I259">
        <f>'Data Entry'!R260</f>
        <v>0</v>
      </c>
      <c r="J259">
        <f t="shared" ref="J259:J322" si="44">E259+G259+I259</f>
        <v>0</v>
      </c>
      <c r="K259">
        <f>SUMIFS('I want to cry'!C$2:C$1000,'I want to cry'!$A$2:$A$1000,$B259,'I want to cry'!$B$2:$B$1000,$C259)</f>
        <v>0</v>
      </c>
      <c r="L259">
        <f>SUMIFS('I want to cry'!D$2:D$1000,'I want to cry'!$A$2:$A$1000,$B259,'I want to cry'!$B$2:$B$1000,$C259)</f>
        <v>0</v>
      </c>
      <c r="M259">
        <f>SUMIFS('I want to cry'!E$2:E$1000,'I want to cry'!$A$2:$A$1000,$B259,'I want to cry'!$B$2:$B$1000,$C259)</f>
        <v>0</v>
      </c>
      <c r="N259">
        <f t="shared" ref="N259:N322" si="45">IF(K259&lt;1.5,0,IF(E259&lt;2.5,0,E259/K259))</f>
        <v>0</v>
      </c>
      <c r="O259">
        <f t="shared" ref="O259:O322" si="46">IF(L259&lt;1.5,0,IF(G259&lt;2.5,0,G259/L259))</f>
        <v>0</v>
      </c>
      <c r="P259">
        <f t="shared" ref="P259:P322" si="47">IF(M259&lt;1.5,0,IF(I259&lt;2.5,0,I259/M259))</f>
        <v>0</v>
      </c>
      <c r="Q259">
        <f>SUMIF('Pls get me a blue banner'!A$2:A$1000,D259,'Pls get me a blue banner'!L$2:L$1000)</f>
        <v>0</v>
      </c>
      <c r="R259">
        <f>SUMIF('Pls get me a blue banner'!A$2:A$1000,F259,'Pls get me a blue banner'!L$2:L$1000)</f>
        <v>0</v>
      </c>
      <c r="S259">
        <f>SUMIF('Pls get me a blue banner'!A$2:A$1000,I259,'Pls get me a blue banner'!L$2:L$1000)</f>
        <v>0</v>
      </c>
      <c r="T259">
        <f>SUMIF('I wanna go biking'!A$2:A$1000,D259,'I wanna go biking'!D$2:D$1000)</f>
        <v>0</v>
      </c>
      <c r="U259">
        <f>SUMIF('I wanna go biking'!A$2:A$1000,F259,'I wanna go biking'!D$2:D$1000)</f>
        <v>0</v>
      </c>
      <c r="V259">
        <f>SUMIF('I wanna go biking'!A$2:A$1000,H259,'I wanna go biking'!D$2:D$1000)</f>
        <v>0</v>
      </c>
      <c r="W259">
        <f t="shared" ref="W259:W322" si="48">T259-Q259</f>
        <v>0</v>
      </c>
      <c r="X259">
        <f t="shared" ref="X259:X322" si="49">U259-R259</f>
        <v>0</v>
      </c>
      <c r="Y259">
        <f t="shared" ref="Y259:Y322" si="50">V259-S259</f>
        <v>0</v>
      </c>
      <c r="Z259">
        <f t="shared" ref="Z259:Z322" si="51">W259*N259</f>
        <v>0</v>
      </c>
      <c r="AA259">
        <f t="shared" ref="AA259:AA322" si="52">X259*O259</f>
        <v>0</v>
      </c>
      <c r="AB259">
        <f t="shared" ref="AB259:AB322" si="53">Y259*P259</f>
        <v>0</v>
      </c>
      <c r="AC259" s="13">
        <f t="shared" ref="AC259:AC322" si="54">SUM(Z259:AB259)</f>
        <v>0</v>
      </c>
    </row>
    <row r="260" spans="1:29">
      <c r="A260">
        <f>'Data Entry'!A261</f>
        <v>0</v>
      </c>
      <c r="B260">
        <f>'Data Entry'!B261</f>
        <v>0</v>
      </c>
      <c r="C260">
        <f>'Data Entry'!C261</f>
        <v>0</v>
      </c>
      <c r="D260">
        <f>'Data Entry'!M261</f>
        <v>0</v>
      </c>
      <c r="E260">
        <f>'Data Entry'!N261</f>
        <v>0</v>
      </c>
      <c r="F260">
        <f>'Data Entry'!O261</f>
        <v>0</v>
      </c>
      <c r="G260">
        <f>'Data Entry'!P261</f>
        <v>0</v>
      </c>
      <c r="H260">
        <f>'Data Entry'!Q261</f>
        <v>0</v>
      </c>
      <c r="I260">
        <f>'Data Entry'!R261</f>
        <v>0</v>
      </c>
      <c r="J260">
        <f t="shared" si="44"/>
        <v>0</v>
      </c>
      <c r="K260">
        <f>SUMIFS('I want to cry'!C$2:C$1000,'I want to cry'!$A$2:$A$1000,$B260,'I want to cry'!$B$2:$B$1000,$C260)</f>
        <v>0</v>
      </c>
      <c r="L260">
        <f>SUMIFS('I want to cry'!D$2:D$1000,'I want to cry'!$A$2:$A$1000,$B260,'I want to cry'!$B$2:$B$1000,$C260)</f>
        <v>0</v>
      </c>
      <c r="M260">
        <f>SUMIFS('I want to cry'!E$2:E$1000,'I want to cry'!$A$2:$A$1000,$B260,'I want to cry'!$B$2:$B$1000,$C260)</f>
        <v>0</v>
      </c>
      <c r="N260">
        <f t="shared" si="45"/>
        <v>0</v>
      </c>
      <c r="O260">
        <f t="shared" si="46"/>
        <v>0</v>
      </c>
      <c r="P260">
        <f t="shared" si="47"/>
        <v>0</v>
      </c>
      <c r="Q260">
        <f>SUMIF('Pls get me a blue banner'!A$2:A$1000,D260,'Pls get me a blue banner'!L$2:L$1000)</f>
        <v>0</v>
      </c>
      <c r="R260">
        <f>SUMIF('Pls get me a blue banner'!A$2:A$1000,F260,'Pls get me a blue banner'!L$2:L$1000)</f>
        <v>0</v>
      </c>
      <c r="S260">
        <f>SUMIF('Pls get me a blue banner'!A$2:A$1000,I260,'Pls get me a blue banner'!L$2:L$1000)</f>
        <v>0</v>
      </c>
      <c r="T260">
        <f>SUMIF('I wanna go biking'!A$2:A$1000,D260,'I wanna go biking'!D$2:D$1000)</f>
        <v>0</v>
      </c>
      <c r="U260">
        <f>SUMIF('I wanna go biking'!A$2:A$1000,F260,'I wanna go biking'!D$2:D$1000)</f>
        <v>0</v>
      </c>
      <c r="V260">
        <f>SUMIF('I wanna go biking'!A$2:A$1000,H260,'I wanna go biking'!D$2:D$1000)</f>
        <v>0</v>
      </c>
      <c r="W260">
        <f t="shared" si="48"/>
        <v>0</v>
      </c>
      <c r="X260">
        <f t="shared" si="49"/>
        <v>0</v>
      </c>
      <c r="Y260">
        <f t="shared" si="50"/>
        <v>0</v>
      </c>
      <c r="Z260">
        <f t="shared" si="51"/>
        <v>0</v>
      </c>
      <c r="AA260">
        <f t="shared" si="52"/>
        <v>0</v>
      </c>
      <c r="AB260">
        <f t="shared" si="53"/>
        <v>0</v>
      </c>
      <c r="AC260" s="13">
        <f t="shared" si="54"/>
        <v>0</v>
      </c>
    </row>
    <row r="261" spans="1:29">
      <c r="A261">
        <f>'Data Entry'!A262</f>
        <v>0</v>
      </c>
      <c r="B261">
        <f>'Data Entry'!B262</f>
        <v>0</v>
      </c>
      <c r="C261">
        <f>'Data Entry'!C262</f>
        <v>0</v>
      </c>
      <c r="D261">
        <f>'Data Entry'!M262</f>
        <v>0</v>
      </c>
      <c r="E261">
        <f>'Data Entry'!N262</f>
        <v>0</v>
      </c>
      <c r="F261">
        <f>'Data Entry'!O262</f>
        <v>0</v>
      </c>
      <c r="G261">
        <f>'Data Entry'!P262</f>
        <v>0</v>
      </c>
      <c r="H261">
        <f>'Data Entry'!Q262</f>
        <v>0</v>
      </c>
      <c r="I261">
        <f>'Data Entry'!R262</f>
        <v>0</v>
      </c>
      <c r="J261">
        <f t="shared" si="44"/>
        <v>0</v>
      </c>
      <c r="K261">
        <f>SUMIFS('I want to cry'!C$2:C$1000,'I want to cry'!$A$2:$A$1000,$B261,'I want to cry'!$B$2:$B$1000,$C261)</f>
        <v>0</v>
      </c>
      <c r="L261">
        <f>SUMIFS('I want to cry'!D$2:D$1000,'I want to cry'!$A$2:$A$1000,$B261,'I want to cry'!$B$2:$B$1000,$C261)</f>
        <v>0</v>
      </c>
      <c r="M261">
        <f>SUMIFS('I want to cry'!E$2:E$1000,'I want to cry'!$A$2:$A$1000,$B261,'I want to cry'!$B$2:$B$1000,$C261)</f>
        <v>0</v>
      </c>
      <c r="N261">
        <f t="shared" si="45"/>
        <v>0</v>
      </c>
      <c r="O261">
        <f t="shared" si="46"/>
        <v>0</v>
      </c>
      <c r="P261">
        <f t="shared" si="47"/>
        <v>0</v>
      </c>
      <c r="Q261">
        <f>SUMIF('Pls get me a blue banner'!A$2:A$1000,D261,'Pls get me a blue banner'!L$2:L$1000)</f>
        <v>0</v>
      </c>
      <c r="R261">
        <f>SUMIF('Pls get me a blue banner'!A$2:A$1000,F261,'Pls get me a blue banner'!L$2:L$1000)</f>
        <v>0</v>
      </c>
      <c r="S261">
        <f>SUMIF('Pls get me a blue banner'!A$2:A$1000,I261,'Pls get me a blue banner'!L$2:L$1000)</f>
        <v>0</v>
      </c>
      <c r="T261">
        <f>SUMIF('I wanna go biking'!A$2:A$1000,D261,'I wanna go biking'!D$2:D$1000)</f>
        <v>0</v>
      </c>
      <c r="U261">
        <f>SUMIF('I wanna go biking'!A$2:A$1000,F261,'I wanna go biking'!D$2:D$1000)</f>
        <v>0</v>
      </c>
      <c r="V261">
        <f>SUMIF('I wanna go biking'!A$2:A$1000,H261,'I wanna go biking'!D$2:D$1000)</f>
        <v>0</v>
      </c>
      <c r="W261">
        <f t="shared" si="48"/>
        <v>0</v>
      </c>
      <c r="X261">
        <f t="shared" si="49"/>
        <v>0</v>
      </c>
      <c r="Y261">
        <f t="shared" si="50"/>
        <v>0</v>
      </c>
      <c r="Z261">
        <f t="shared" si="51"/>
        <v>0</v>
      </c>
      <c r="AA261">
        <f t="shared" si="52"/>
        <v>0</v>
      </c>
      <c r="AB261">
        <f t="shared" si="53"/>
        <v>0</v>
      </c>
      <c r="AC261" s="13">
        <f t="shared" si="54"/>
        <v>0</v>
      </c>
    </row>
    <row r="262" spans="1:29">
      <c r="A262">
        <f>'Data Entry'!A263</f>
        <v>0</v>
      </c>
      <c r="B262">
        <f>'Data Entry'!B263</f>
        <v>0</v>
      </c>
      <c r="C262">
        <f>'Data Entry'!C263</f>
        <v>0</v>
      </c>
      <c r="D262">
        <f>'Data Entry'!M263</f>
        <v>0</v>
      </c>
      <c r="E262">
        <f>'Data Entry'!N263</f>
        <v>0</v>
      </c>
      <c r="F262">
        <f>'Data Entry'!O263</f>
        <v>0</v>
      </c>
      <c r="G262">
        <f>'Data Entry'!P263</f>
        <v>0</v>
      </c>
      <c r="H262">
        <f>'Data Entry'!Q263</f>
        <v>0</v>
      </c>
      <c r="I262">
        <f>'Data Entry'!R263</f>
        <v>0</v>
      </c>
      <c r="J262">
        <f t="shared" si="44"/>
        <v>0</v>
      </c>
      <c r="K262">
        <f>SUMIFS('I want to cry'!C$2:C$1000,'I want to cry'!$A$2:$A$1000,$B262,'I want to cry'!$B$2:$B$1000,$C262)</f>
        <v>0</v>
      </c>
      <c r="L262">
        <f>SUMIFS('I want to cry'!D$2:D$1000,'I want to cry'!$A$2:$A$1000,$B262,'I want to cry'!$B$2:$B$1000,$C262)</f>
        <v>0</v>
      </c>
      <c r="M262">
        <f>SUMIFS('I want to cry'!E$2:E$1000,'I want to cry'!$A$2:$A$1000,$B262,'I want to cry'!$B$2:$B$1000,$C262)</f>
        <v>0</v>
      </c>
      <c r="N262">
        <f t="shared" si="45"/>
        <v>0</v>
      </c>
      <c r="O262">
        <f t="shared" si="46"/>
        <v>0</v>
      </c>
      <c r="P262">
        <f t="shared" si="47"/>
        <v>0</v>
      </c>
      <c r="Q262">
        <f>SUMIF('Pls get me a blue banner'!A$2:A$1000,D262,'Pls get me a blue banner'!L$2:L$1000)</f>
        <v>0</v>
      </c>
      <c r="R262">
        <f>SUMIF('Pls get me a blue banner'!A$2:A$1000,F262,'Pls get me a blue banner'!L$2:L$1000)</f>
        <v>0</v>
      </c>
      <c r="S262">
        <f>SUMIF('Pls get me a blue banner'!A$2:A$1000,I262,'Pls get me a blue banner'!L$2:L$1000)</f>
        <v>0</v>
      </c>
      <c r="T262">
        <f>SUMIF('I wanna go biking'!A$2:A$1000,D262,'I wanna go biking'!D$2:D$1000)</f>
        <v>0</v>
      </c>
      <c r="U262">
        <f>SUMIF('I wanna go biking'!A$2:A$1000,F262,'I wanna go biking'!D$2:D$1000)</f>
        <v>0</v>
      </c>
      <c r="V262">
        <f>SUMIF('I wanna go biking'!A$2:A$1000,H262,'I wanna go biking'!D$2:D$1000)</f>
        <v>0</v>
      </c>
      <c r="W262">
        <f t="shared" si="48"/>
        <v>0</v>
      </c>
      <c r="X262">
        <f t="shared" si="49"/>
        <v>0</v>
      </c>
      <c r="Y262">
        <f t="shared" si="50"/>
        <v>0</v>
      </c>
      <c r="Z262">
        <f t="shared" si="51"/>
        <v>0</v>
      </c>
      <c r="AA262">
        <f t="shared" si="52"/>
        <v>0</v>
      </c>
      <c r="AB262">
        <f t="shared" si="53"/>
        <v>0</v>
      </c>
      <c r="AC262" s="13">
        <f t="shared" si="54"/>
        <v>0</v>
      </c>
    </row>
    <row r="263" spans="1:29">
      <c r="A263">
        <f>'Data Entry'!A264</f>
        <v>0</v>
      </c>
      <c r="B263">
        <f>'Data Entry'!B264</f>
        <v>0</v>
      </c>
      <c r="C263">
        <f>'Data Entry'!C264</f>
        <v>0</v>
      </c>
      <c r="D263">
        <f>'Data Entry'!M264</f>
        <v>0</v>
      </c>
      <c r="E263">
        <f>'Data Entry'!N264</f>
        <v>0</v>
      </c>
      <c r="F263">
        <f>'Data Entry'!O264</f>
        <v>0</v>
      </c>
      <c r="G263">
        <f>'Data Entry'!P264</f>
        <v>0</v>
      </c>
      <c r="H263">
        <f>'Data Entry'!Q264</f>
        <v>0</v>
      </c>
      <c r="I263">
        <f>'Data Entry'!R264</f>
        <v>0</v>
      </c>
      <c r="J263">
        <f t="shared" si="44"/>
        <v>0</v>
      </c>
      <c r="K263">
        <f>SUMIFS('I want to cry'!C$2:C$1000,'I want to cry'!$A$2:$A$1000,$B263,'I want to cry'!$B$2:$B$1000,$C263)</f>
        <v>0</v>
      </c>
      <c r="L263">
        <f>SUMIFS('I want to cry'!D$2:D$1000,'I want to cry'!$A$2:$A$1000,$B263,'I want to cry'!$B$2:$B$1000,$C263)</f>
        <v>0</v>
      </c>
      <c r="M263">
        <f>SUMIFS('I want to cry'!E$2:E$1000,'I want to cry'!$A$2:$A$1000,$B263,'I want to cry'!$B$2:$B$1000,$C263)</f>
        <v>0</v>
      </c>
      <c r="N263">
        <f t="shared" si="45"/>
        <v>0</v>
      </c>
      <c r="O263">
        <f t="shared" si="46"/>
        <v>0</v>
      </c>
      <c r="P263">
        <f t="shared" si="47"/>
        <v>0</v>
      </c>
      <c r="Q263">
        <f>SUMIF('Pls get me a blue banner'!A$2:A$1000,D263,'Pls get me a blue banner'!L$2:L$1000)</f>
        <v>0</v>
      </c>
      <c r="R263">
        <f>SUMIF('Pls get me a blue banner'!A$2:A$1000,F263,'Pls get me a blue banner'!L$2:L$1000)</f>
        <v>0</v>
      </c>
      <c r="S263">
        <f>SUMIF('Pls get me a blue banner'!A$2:A$1000,I263,'Pls get me a blue banner'!L$2:L$1000)</f>
        <v>0</v>
      </c>
      <c r="T263">
        <f>SUMIF('I wanna go biking'!A$2:A$1000,D263,'I wanna go biking'!D$2:D$1000)</f>
        <v>0</v>
      </c>
      <c r="U263">
        <f>SUMIF('I wanna go biking'!A$2:A$1000,F263,'I wanna go biking'!D$2:D$1000)</f>
        <v>0</v>
      </c>
      <c r="V263">
        <f>SUMIF('I wanna go biking'!A$2:A$1000,H263,'I wanna go biking'!D$2:D$1000)</f>
        <v>0</v>
      </c>
      <c r="W263">
        <f t="shared" si="48"/>
        <v>0</v>
      </c>
      <c r="X263">
        <f t="shared" si="49"/>
        <v>0</v>
      </c>
      <c r="Y263">
        <f t="shared" si="50"/>
        <v>0</v>
      </c>
      <c r="Z263">
        <f t="shared" si="51"/>
        <v>0</v>
      </c>
      <c r="AA263">
        <f t="shared" si="52"/>
        <v>0</v>
      </c>
      <c r="AB263">
        <f t="shared" si="53"/>
        <v>0</v>
      </c>
      <c r="AC263" s="13">
        <f t="shared" si="54"/>
        <v>0</v>
      </c>
    </row>
    <row r="264" spans="1:29">
      <c r="A264">
        <f>'Data Entry'!A265</f>
        <v>0</v>
      </c>
      <c r="B264">
        <f>'Data Entry'!B265</f>
        <v>0</v>
      </c>
      <c r="C264">
        <f>'Data Entry'!C265</f>
        <v>0</v>
      </c>
      <c r="D264">
        <f>'Data Entry'!M265</f>
        <v>0</v>
      </c>
      <c r="E264">
        <f>'Data Entry'!N265</f>
        <v>0</v>
      </c>
      <c r="F264">
        <f>'Data Entry'!O265</f>
        <v>0</v>
      </c>
      <c r="G264">
        <f>'Data Entry'!P265</f>
        <v>0</v>
      </c>
      <c r="H264">
        <f>'Data Entry'!Q265</f>
        <v>0</v>
      </c>
      <c r="I264">
        <f>'Data Entry'!R265</f>
        <v>0</v>
      </c>
      <c r="J264">
        <f t="shared" si="44"/>
        <v>0</v>
      </c>
      <c r="K264">
        <f>SUMIFS('I want to cry'!C$2:C$1000,'I want to cry'!$A$2:$A$1000,$B264,'I want to cry'!$B$2:$B$1000,$C264)</f>
        <v>0</v>
      </c>
      <c r="L264">
        <f>SUMIFS('I want to cry'!D$2:D$1000,'I want to cry'!$A$2:$A$1000,$B264,'I want to cry'!$B$2:$B$1000,$C264)</f>
        <v>0</v>
      </c>
      <c r="M264">
        <f>SUMIFS('I want to cry'!E$2:E$1000,'I want to cry'!$A$2:$A$1000,$B264,'I want to cry'!$B$2:$B$1000,$C264)</f>
        <v>0</v>
      </c>
      <c r="N264">
        <f t="shared" si="45"/>
        <v>0</v>
      </c>
      <c r="O264">
        <f t="shared" si="46"/>
        <v>0</v>
      </c>
      <c r="P264">
        <f t="shared" si="47"/>
        <v>0</v>
      </c>
      <c r="Q264">
        <f>SUMIF('Pls get me a blue banner'!A$2:A$1000,D264,'Pls get me a blue banner'!L$2:L$1000)</f>
        <v>0</v>
      </c>
      <c r="R264">
        <f>SUMIF('Pls get me a blue banner'!A$2:A$1000,F264,'Pls get me a blue banner'!L$2:L$1000)</f>
        <v>0</v>
      </c>
      <c r="S264">
        <f>SUMIF('Pls get me a blue banner'!A$2:A$1000,I264,'Pls get me a blue banner'!L$2:L$1000)</f>
        <v>0</v>
      </c>
      <c r="T264">
        <f>SUMIF('I wanna go biking'!A$2:A$1000,D264,'I wanna go biking'!D$2:D$1000)</f>
        <v>0</v>
      </c>
      <c r="U264">
        <f>SUMIF('I wanna go biking'!A$2:A$1000,F264,'I wanna go biking'!D$2:D$1000)</f>
        <v>0</v>
      </c>
      <c r="V264">
        <f>SUMIF('I wanna go biking'!A$2:A$1000,H264,'I wanna go biking'!D$2:D$1000)</f>
        <v>0</v>
      </c>
      <c r="W264">
        <f t="shared" si="48"/>
        <v>0</v>
      </c>
      <c r="X264">
        <f t="shared" si="49"/>
        <v>0</v>
      </c>
      <c r="Y264">
        <f t="shared" si="50"/>
        <v>0</v>
      </c>
      <c r="Z264">
        <f t="shared" si="51"/>
        <v>0</v>
      </c>
      <c r="AA264">
        <f t="shared" si="52"/>
        <v>0</v>
      </c>
      <c r="AB264">
        <f t="shared" si="53"/>
        <v>0</v>
      </c>
      <c r="AC264" s="13">
        <f t="shared" si="54"/>
        <v>0</v>
      </c>
    </row>
    <row r="265" spans="1:29">
      <c r="A265">
        <f>'Data Entry'!A266</f>
        <v>0</v>
      </c>
      <c r="B265">
        <f>'Data Entry'!B266</f>
        <v>0</v>
      </c>
      <c r="C265">
        <f>'Data Entry'!C266</f>
        <v>0</v>
      </c>
      <c r="D265">
        <f>'Data Entry'!M266</f>
        <v>0</v>
      </c>
      <c r="E265">
        <f>'Data Entry'!N266</f>
        <v>0</v>
      </c>
      <c r="F265">
        <f>'Data Entry'!O266</f>
        <v>0</v>
      </c>
      <c r="G265">
        <f>'Data Entry'!P266</f>
        <v>0</v>
      </c>
      <c r="H265">
        <f>'Data Entry'!Q266</f>
        <v>0</v>
      </c>
      <c r="I265">
        <f>'Data Entry'!R266</f>
        <v>0</v>
      </c>
      <c r="J265">
        <f t="shared" si="44"/>
        <v>0</v>
      </c>
      <c r="K265">
        <f>SUMIFS('I want to cry'!C$2:C$1000,'I want to cry'!$A$2:$A$1000,$B265,'I want to cry'!$B$2:$B$1000,$C265)</f>
        <v>0</v>
      </c>
      <c r="L265">
        <f>SUMIFS('I want to cry'!D$2:D$1000,'I want to cry'!$A$2:$A$1000,$B265,'I want to cry'!$B$2:$B$1000,$C265)</f>
        <v>0</v>
      </c>
      <c r="M265">
        <f>SUMIFS('I want to cry'!E$2:E$1000,'I want to cry'!$A$2:$A$1000,$B265,'I want to cry'!$B$2:$B$1000,$C265)</f>
        <v>0</v>
      </c>
      <c r="N265">
        <f t="shared" si="45"/>
        <v>0</v>
      </c>
      <c r="O265">
        <f t="shared" si="46"/>
        <v>0</v>
      </c>
      <c r="P265">
        <f t="shared" si="47"/>
        <v>0</v>
      </c>
      <c r="Q265">
        <f>SUMIF('Pls get me a blue banner'!A$2:A$1000,D265,'Pls get me a blue banner'!L$2:L$1000)</f>
        <v>0</v>
      </c>
      <c r="R265">
        <f>SUMIF('Pls get me a blue banner'!A$2:A$1000,F265,'Pls get me a blue banner'!L$2:L$1000)</f>
        <v>0</v>
      </c>
      <c r="S265">
        <f>SUMIF('Pls get me a blue banner'!A$2:A$1000,I265,'Pls get me a blue banner'!L$2:L$1000)</f>
        <v>0</v>
      </c>
      <c r="T265">
        <f>SUMIF('I wanna go biking'!A$2:A$1000,D265,'I wanna go biking'!D$2:D$1000)</f>
        <v>0</v>
      </c>
      <c r="U265">
        <f>SUMIF('I wanna go biking'!A$2:A$1000,F265,'I wanna go biking'!D$2:D$1000)</f>
        <v>0</v>
      </c>
      <c r="V265">
        <f>SUMIF('I wanna go biking'!A$2:A$1000,H265,'I wanna go biking'!D$2:D$1000)</f>
        <v>0</v>
      </c>
      <c r="W265">
        <f t="shared" si="48"/>
        <v>0</v>
      </c>
      <c r="X265">
        <f t="shared" si="49"/>
        <v>0</v>
      </c>
      <c r="Y265">
        <f t="shared" si="50"/>
        <v>0</v>
      </c>
      <c r="Z265">
        <f t="shared" si="51"/>
        <v>0</v>
      </c>
      <c r="AA265">
        <f t="shared" si="52"/>
        <v>0</v>
      </c>
      <c r="AB265">
        <f t="shared" si="53"/>
        <v>0</v>
      </c>
      <c r="AC265" s="13">
        <f t="shared" si="54"/>
        <v>0</v>
      </c>
    </row>
    <row r="266" spans="1:29">
      <c r="A266">
        <f>'Data Entry'!A267</f>
        <v>0</v>
      </c>
      <c r="B266">
        <f>'Data Entry'!B267</f>
        <v>0</v>
      </c>
      <c r="C266">
        <f>'Data Entry'!C267</f>
        <v>0</v>
      </c>
      <c r="D266">
        <f>'Data Entry'!M267</f>
        <v>0</v>
      </c>
      <c r="E266">
        <f>'Data Entry'!N267</f>
        <v>0</v>
      </c>
      <c r="F266">
        <f>'Data Entry'!O267</f>
        <v>0</v>
      </c>
      <c r="G266">
        <f>'Data Entry'!P267</f>
        <v>0</v>
      </c>
      <c r="H266">
        <f>'Data Entry'!Q267</f>
        <v>0</v>
      </c>
      <c r="I266">
        <f>'Data Entry'!R267</f>
        <v>0</v>
      </c>
      <c r="J266">
        <f t="shared" si="44"/>
        <v>0</v>
      </c>
      <c r="K266">
        <f>SUMIFS('I want to cry'!C$2:C$1000,'I want to cry'!$A$2:$A$1000,$B266,'I want to cry'!$B$2:$B$1000,$C266)</f>
        <v>0</v>
      </c>
      <c r="L266">
        <f>SUMIFS('I want to cry'!D$2:D$1000,'I want to cry'!$A$2:$A$1000,$B266,'I want to cry'!$B$2:$B$1000,$C266)</f>
        <v>0</v>
      </c>
      <c r="M266">
        <f>SUMIFS('I want to cry'!E$2:E$1000,'I want to cry'!$A$2:$A$1000,$B266,'I want to cry'!$B$2:$B$1000,$C266)</f>
        <v>0</v>
      </c>
      <c r="N266">
        <f t="shared" si="45"/>
        <v>0</v>
      </c>
      <c r="O266">
        <f t="shared" si="46"/>
        <v>0</v>
      </c>
      <c r="P266">
        <f t="shared" si="47"/>
        <v>0</v>
      </c>
      <c r="Q266">
        <f>SUMIF('Pls get me a blue banner'!A$2:A$1000,D266,'Pls get me a blue banner'!L$2:L$1000)</f>
        <v>0</v>
      </c>
      <c r="R266">
        <f>SUMIF('Pls get me a blue banner'!A$2:A$1000,F266,'Pls get me a blue banner'!L$2:L$1000)</f>
        <v>0</v>
      </c>
      <c r="S266">
        <f>SUMIF('Pls get me a blue banner'!A$2:A$1000,I266,'Pls get me a blue banner'!L$2:L$1000)</f>
        <v>0</v>
      </c>
      <c r="T266">
        <f>SUMIF('I wanna go biking'!A$2:A$1000,D266,'I wanna go biking'!D$2:D$1000)</f>
        <v>0</v>
      </c>
      <c r="U266">
        <f>SUMIF('I wanna go biking'!A$2:A$1000,F266,'I wanna go biking'!D$2:D$1000)</f>
        <v>0</v>
      </c>
      <c r="V266">
        <f>SUMIF('I wanna go biking'!A$2:A$1000,H266,'I wanna go biking'!D$2:D$1000)</f>
        <v>0</v>
      </c>
      <c r="W266">
        <f t="shared" si="48"/>
        <v>0</v>
      </c>
      <c r="X266">
        <f t="shared" si="49"/>
        <v>0</v>
      </c>
      <c r="Y266">
        <f t="shared" si="50"/>
        <v>0</v>
      </c>
      <c r="Z266">
        <f t="shared" si="51"/>
        <v>0</v>
      </c>
      <c r="AA266">
        <f t="shared" si="52"/>
        <v>0</v>
      </c>
      <c r="AB266">
        <f t="shared" si="53"/>
        <v>0</v>
      </c>
      <c r="AC266" s="13">
        <f t="shared" si="54"/>
        <v>0</v>
      </c>
    </row>
    <row r="267" spans="1:29">
      <c r="A267">
        <f>'Data Entry'!A268</f>
        <v>0</v>
      </c>
      <c r="B267">
        <f>'Data Entry'!B268</f>
        <v>0</v>
      </c>
      <c r="C267">
        <f>'Data Entry'!C268</f>
        <v>0</v>
      </c>
      <c r="D267">
        <f>'Data Entry'!M268</f>
        <v>0</v>
      </c>
      <c r="E267">
        <f>'Data Entry'!N268</f>
        <v>0</v>
      </c>
      <c r="F267">
        <f>'Data Entry'!O268</f>
        <v>0</v>
      </c>
      <c r="G267">
        <f>'Data Entry'!P268</f>
        <v>0</v>
      </c>
      <c r="H267">
        <f>'Data Entry'!Q268</f>
        <v>0</v>
      </c>
      <c r="I267">
        <f>'Data Entry'!R268</f>
        <v>0</v>
      </c>
      <c r="J267">
        <f t="shared" si="44"/>
        <v>0</v>
      </c>
      <c r="K267">
        <f>SUMIFS('I want to cry'!C$2:C$1000,'I want to cry'!$A$2:$A$1000,$B267,'I want to cry'!$B$2:$B$1000,$C267)</f>
        <v>0</v>
      </c>
      <c r="L267">
        <f>SUMIFS('I want to cry'!D$2:D$1000,'I want to cry'!$A$2:$A$1000,$B267,'I want to cry'!$B$2:$B$1000,$C267)</f>
        <v>0</v>
      </c>
      <c r="M267">
        <f>SUMIFS('I want to cry'!E$2:E$1000,'I want to cry'!$A$2:$A$1000,$B267,'I want to cry'!$B$2:$B$1000,$C267)</f>
        <v>0</v>
      </c>
      <c r="N267">
        <f t="shared" si="45"/>
        <v>0</v>
      </c>
      <c r="O267">
        <f t="shared" si="46"/>
        <v>0</v>
      </c>
      <c r="P267">
        <f t="shared" si="47"/>
        <v>0</v>
      </c>
      <c r="Q267">
        <f>SUMIF('Pls get me a blue banner'!A$2:A$1000,D267,'Pls get me a blue banner'!L$2:L$1000)</f>
        <v>0</v>
      </c>
      <c r="R267">
        <f>SUMIF('Pls get me a blue banner'!A$2:A$1000,F267,'Pls get me a blue banner'!L$2:L$1000)</f>
        <v>0</v>
      </c>
      <c r="S267">
        <f>SUMIF('Pls get me a blue banner'!A$2:A$1000,I267,'Pls get me a blue banner'!L$2:L$1000)</f>
        <v>0</v>
      </c>
      <c r="T267">
        <f>SUMIF('I wanna go biking'!A$2:A$1000,D267,'I wanna go biking'!D$2:D$1000)</f>
        <v>0</v>
      </c>
      <c r="U267">
        <f>SUMIF('I wanna go biking'!A$2:A$1000,F267,'I wanna go biking'!D$2:D$1000)</f>
        <v>0</v>
      </c>
      <c r="V267">
        <f>SUMIF('I wanna go biking'!A$2:A$1000,H267,'I wanna go biking'!D$2:D$1000)</f>
        <v>0</v>
      </c>
      <c r="W267">
        <f t="shared" si="48"/>
        <v>0</v>
      </c>
      <c r="X267">
        <f t="shared" si="49"/>
        <v>0</v>
      </c>
      <c r="Y267">
        <f t="shared" si="50"/>
        <v>0</v>
      </c>
      <c r="Z267">
        <f t="shared" si="51"/>
        <v>0</v>
      </c>
      <c r="AA267">
        <f t="shared" si="52"/>
        <v>0</v>
      </c>
      <c r="AB267">
        <f t="shared" si="53"/>
        <v>0</v>
      </c>
      <c r="AC267" s="13">
        <f t="shared" si="54"/>
        <v>0</v>
      </c>
    </row>
    <row r="268" spans="1:29">
      <c r="A268">
        <f>'Data Entry'!A269</f>
        <v>0</v>
      </c>
      <c r="B268">
        <f>'Data Entry'!B269</f>
        <v>0</v>
      </c>
      <c r="C268">
        <f>'Data Entry'!C269</f>
        <v>0</v>
      </c>
      <c r="D268">
        <f>'Data Entry'!M269</f>
        <v>0</v>
      </c>
      <c r="E268">
        <f>'Data Entry'!N269</f>
        <v>0</v>
      </c>
      <c r="F268">
        <f>'Data Entry'!O269</f>
        <v>0</v>
      </c>
      <c r="G268">
        <f>'Data Entry'!P269</f>
        <v>0</v>
      </c>
      <c r="H268">
        <f>'Data Entry'!Q269</f>
        <v>0</v>
      </c>
      <c r="I268">
        <f>'Data Entry'!R269</f>
        <v>0</v>
      </c>
      <c r="J268">
        <f t="shared" si="44"/>
        <v>0</v>
      </c>
      <c r="K268">
        <f>SUMIFS('I want to cry'!C$2:C$1000,'I want to cry'!$A$2:$A$1000,$B268,'I want to cry'!$B$2:$B$1000,$C268)</f>
        <v>0</v>
      </c>
      <c r="L268">
        <f>SUMIFS('I want to cry'!D$2:D$1000,'I want to cry'!$A$2:$A$1000,$B268,'I want to cry'!$B$2:$B$1000,$C268)</f>
        <v>0</v>
      </c>
      <c r="M268">
        <f>SUMIFS('I want to cry'!E$2:E$1000,'I want to cry'!$A$2:$A$1000,$B268,'I want to cry'!$B$2:$B$1000,$C268)</f>
        <v>0</v>
      </c>
      <c r="N268">
        <f t="shared" si="45"/>
        <v>0</v>
      </c>
      <c r="O268">
        <f t="shared" si="46"/>
        <v>0</v>
      </c>
      <c r="P268">
        <f t="shared" si="47"/>
        <v>0</v>
      </c>
      <c r="Q268">
        <f>SUMIF('Pls get me a blue banner'!A$2:A$1000,D268,'Pls get me a blue banner'!L$2:L$1000)</f>
        <v>0</v>
      </c>
      <c r="R268">
        <f>SUMIF('Pls get me a blue banner'!A$2:A$1000,F268,'Pls get me a blue banner'!L$2:L$1000)</f>
        <v>0</v>
      </c>
      <c r="S268">
        <f>SUMIF('Pls get me a blue banner'!A$2:A$1000,I268,'Pls get me a blue banner'!L$2:L$1000)</f>
        <v>0</v>
      </c>
      <c r="T268">
        <f>SUMIF('I wanna go biking'!A$2:A$1000,D268,'I wanna go biking'!D$2:D$1000)</f>
        <v>0</v>
      </c>
      <c r="U268">
        <f>SUMIF('I wanna go biking'!A$2:A$1000,F268,'I wanna go biking'!D$2:D$1000)</f>
        <v>0</v>
      </c>
      <c r="V268">
        <f>SUMIF('I wanna go biking'!A$2:A$1000,H268,'I wanna go biking'!D$2:D$1000)</f>
        <v>0</v>
      </c>
      <c r="W268">
        <f t="shared" si="48"/>
        <v>0</v>
      </c>
      <c r="X268">
        <f t="shared" si="49"/>
        <v>0</v>
      </c>
      <c r="Y268">
        <f t="shared" si="50"/>
        <v>0</v>
      </c>
      <c r="Z268">
        <f t="shared" si="51"/>
        <v>0</v>
      </c>
      <c r="AA268">
        <f t="shared" si="52"/>
        <v>0</v>
      </c>
      <c r="AB268">
        <f t="shared" si="53"/>
        <v>0</v>
      </c>
      <c r="AC268" s="13">
        <f t="shared" si="54"/>
        <v>0</v>
      </c>
    </row>
    <row r="269" spans="1:29">
      <c r="A269">
        <f>'Data Entry'!A270</f>
        <v>0</v>
      </c>
      <c r="B269">
        <f>'Data Entry'!B270</f>
        <v>0</v>
      </c>
      <c r="C269">
        <f>'Data Entry'!C270</f>
        <v>0</v>
      </c>
      <c r="D269">
        <f>'Data Entry'!M270</f>
        <v>0</v>
      </c>
      <c r="E269">
        <f>'Data Entry'!N270</f>
        <v>0</v>
      </c>
      <c r="F269">
        <f>'Data Entry'!O270</f>
        <v>0</v>
      </c>
      <c r="G269">
        <f>'Data Entry'!P270</f>
        <v>0</v>
      </c>
      <c r="H269">
        <f>'Data Entry'!Q270</f>
        <v>0</v>
      </c>
      <c r="I269">
        <f>'Data Entry'!R270</f>
        <v>0</v>
      </c>
      <c r="J269">
        <f t="shared" si="44"/>
        <v>0</v>
      </c>
      <c r="K269">
        <f>SUMIFS('I want to cry'!C$2:C$1000,'I want to cry'!$A$2:$A$1000,$B269,'I want to cry'!$B$2:$B$1000,$C269)</f>
        <v>0</v>
      </c>
      <c r="L269">
        <f>SUMIFS('I want to cry'!D$2:D$1000,'I want to cry'!$A$2:$A$1000,$B269,'I want to cry'!$B$2:$B$1000,$C269)</f>
        <v>0</v>
      </c>
      <c r="M269">
        <f>SUMIFS('I want to cry'!E$2:E$1000,'I want to cry'!$A$2:$A$1000,$B269,'I want to cry'!$B$2:$B$1000,$C269)</f>
        <v>0</v>
      </c>
      <c r="N269">
        <f t="shared" si="45"/>
        <v>0</v>
      </c>
      <c r="O269">
        <f t="shared" si="46"/>
        <v>0</v>
      </c>
      <c r="P269">
        <f t="shared" si="47"/>
        <v>0</v>
      </c>
      <c r="Q269">
        <f>SUMIF('Pls get me a blue banner'!A$2:A$1000,D269,'Pls get me a blue banner'!L$2:L$1000)</f>
        <v>0</v>
      </c>
      <c r="R269">
        <f>SUMIF('Pls get me a blue banner'!A$2:A$1000,F269,'Pls get me a blue banner'!L$2:L$1000)</f>
        <v>0</v>
      </c>
      <c r="S269">
        <f>SUMIF('Pls get me a blue banner'!A$2:A$1000,I269,'Pls get me a blue banner'!L$2:L$1000)</f>
        <v>0</v>
      </c>
      <c r="T269">
        <f>SUMIF('I wanna go biking'!A$2:A$1000,D269,'I wanna go biking'!D$2:D$1000)</f>
        <v>0</v>
      </c>
      <c r="U269">
        <f>SUMIF('I wanna go biking'!A$2:A$1000,F269,'I wanna go biking'!D$2:D$1000)</f>
        <v>0</v>
      </c>
      <c r="V269">
        <f>SUMIF('I wanna go biking'!A$2:A$1000,H269,'I wanna go biking'!D$2:D$1000)</f>
        <v>0</v>
      </c>
      <c r="W269">
        <f t="shared" si="48"/>
        <v>0</v>
      </c>
      <c r="X269">
        <f t="shared" si="49"/>
        <v>0</v>
      </c>
      <c r="Y269">
        <f t="shared" si="50"/>
        <v>0</v>
      </c>
      <c r="Z269">
        <f t="shared" si="51"/>
        <v>0</v>
      </c>
      <c r="AA269">
        <f t="shared" si="52"/>
        <v>0</v>
      </c>
      <c r="AB269">
        <f t="shared" si="53"/>
        <v>0</v>
      </c>
      <c r="AC269" s="13">
        <f t="shared" si="54"/>
        <v>0</v>
      </c>
    </row>
    <row r="270" spans="1:29">
      <c r="A270">
        <f>'Data Entry'!A271</f>
        <v>0</v>
      </c>
      <c r="B270">
        <f>'Data Entry'!B271</f>
        <v>0</v>
      </c>
      <c r="C270">
        <f>'Data Entry'!C271</f>
        <v>0</v>
      </c>
      <c r="D270">
        <f>'Data Entry'!M271</f>
        <v>0</v>
      </c>
      <c r="E270">
        <f>'Data Entry'!N271</f>
        <v>0</v>
      </c>
      <c r="F270">
        <f>'Data Entry'!O271</f>
        <v>0</v>
      </c>
      <c r="G270">
        <f>'Data Entry'!P271</f>
        <v>0</v>
      </c>
      <c r="H270">
        <f>'Data Entry'!Q271</f>
        <v>0</v>
      </c>
      <c r="I270">
        <f>'Data Entry'!R271</f>
        <v>0</v>
      </c>
      <c r="J270">
        <f t="shared" si="44"/>
        <v>0</v>
      </c>
      <c r="K270">
        <f>SUMIFS('I want to cry'!C$2:C$1000,'I want to cry'!$A$2:$A$1000,$B270,'I want to cry'!$B$2:$B$1000,$C270)</f>
        <v>0</v>
      </c>
      <c r="L270">
        <f>SUMIFS('I want to cry'!D$2:D$1000,'I want to cry'!$A$2:$A$1000,$B270,'I want to cry'!$B$2:$B$1000,$C270)</f>
        <v>0</v>
      </c>
      <c r="M270">
        <f>SUMIFS('I want to cry'!E$2:E$1000,'I want to cry'!$A$2:$A$1000,$B270,'I want to cry'!$B$2:$B$1000,$C270)</f>
        <v>0</v>
      </c>
      <c r="N270">
        <f t="shared" si="45"/>
        <v>0</v>
      </c>
      <c r="O270">
        <f t="shared" si="46"/>
        <v>0</v>
      </c>
      <c r="P270">
        <f t="shared" si="47"/>
        <v>0</v>
      </c>
      <c r="Q270">
        <f>SUMIF('Pls get me a blue banner'!A$2:A$1000,D270,'Pls get me a blue banner'!L$2:L$1000)</f>
        <v>0</v>
      </c>
      <c r="R270">
        <f>SUMIF('Pls get me a blue banner'!A$2:A$1000,F270,'Pls get me a blue banner'!L$2:L$1000)</f>
        <v>0</v>
      </c>
      <c r="S270">
        <f>SUMIF('Pls get me a blue banner'!A$2:A$1000,I270,'Pls get me a blue banner'!L$2:L$1000)</f>
        <v>0</v>
      </c>
      <c r="T270">
        <f>SUMIF('I wanna go biking'!A$2:A$1000,D270,'I wanna go biking'!D$2:D$1000)</f>
        <v>0</v>
      </c>
      <c r="U270">
        <f>SUMIF('I wanna go biking'!A$2:A$1000,F270,'I wanna go biking'!D$2:D$1000)</f>
        <v>0</v>
      </c>
      <c r="V270">
        <f>SUMIF('I wanna go biking'!A$2:A$1000,H270,'I wanna go biking'!D$2:D$1000)</f>
        <v>0</v>
      </c>
      <c r="W270">
        <f t="shared" si="48"/>
        <v>0</v>
      </c>
      <c r="X270">
        <f t="shared" si="49"/>
        <v>0</v>
      </c>
      <c r="Y270">
        <f t="shared" si="50"/>
        <v>0</v>
      </c>
      <c r="Z270">
        <f t="shared" si="51"/>
        <v>0</v>
      </c>
      <c r="AA270">
        <f t="shared" si="52"/>
        <v>0</v>
      </c>
      <c r="AB270">
        <f t="shared" si="53"/>
        <v>0</v>
      </c>
      <c r="AC270" s="13">
        <f t="shared" si="54"/>
        <v>0</v>
      </c>
    </row>
    <row r="271" spans="1:29">
      <c r="A271">
        <f>'Data Entry'!A272</f>
        <v>0</v>
      </c>
      <c r="B271">
        <f>'Data Entry'!B272</f>
        <v>0</v>
      </c>
      <c r="C271">
        <f>'Data Entry'!C272</f>
        <v>0</v>
      </c>
      <c r="D271">
        <f>'Data Entry'!M272</f>
        <v>0</v>
      </c>
      <c r="E271">
        <f>'Data Entry'!N272</f>
        <v>0</v>
      </c>
      <c r="F271">
        <f>'Data Entry'!O272</f>
        <v>0</v>
      </c>
      <c r="G271">
        <f>'Data Entry'!P272</f>
        <v>0</v>
      </c>
      <c r="H271">
        <f>'Data Entry'!Q272</f>
        <v>0</v>
      </c>
      <c r="I271">
        <f>'Data Entry'!R272</f>
        <v>0</v>
      </c>
      <c r="J271">
        <f t="shared" si="44"/>
        <v>0</v>
      </c>
      <c r="K271">
        <f>SUMIFS('I want to cry'!C$2:C$1000,'I want to cry'!$A$2:$A$1000,$B271,'I want to cry'!$B$2:$B$1000,$C271)</f>
        <v>0</v>
      </c>
      <c r="L271">
        <f>SUMIFS('I want to cry'!D$2:D$1000,'I want to cry'!$A$2:$A$1000,$B271,'I want to cry'!$B$2:$B$1000,$C271)</f>
        <v>0</v>
      </c>
      <c r="M271">
        <f>SUMIFS('I want to cry'!E$2:E$1000,'I want to cry'!$A$2:$A$1000,$B271,'I want to cry'!$B$2:$B$1000,$C271)</f>
        <v>0</v>
      </c>
      <c r="N271">
        <f t="shared" si="45"/>
        <v>0</v>
      </c>
      <c r="O271">
        <f t="shared" si="46"/>
        <v>0</v>
      </c>
      <c r="P271">
        <f t="shared" si="47"/>
        <v>0</v>
      </c>
      <c r="Q271">
        <f>SUMIF('Pls get me a blue banner'!A$2:A$1000,D271,'Pls get me a blue banner'!L$2:L$1000)</f>
        <v>0</v>
      </c>
      <c r="R271">
        <f>SUMIF('Pls get me a blue banner'!A$2:A$1000,F271,'Pls get me a blue banner'!L$2:L$1000)</f>
        <v>0</v>
      </c>
      <c r="S271">
        <f>SUMIF('Pls get me a blue banner'!A$2:A$1000,I271,'Pls get me a blue banner'!L$2:L$1000)</f>
        <v>0</v>
      </c>
      <c r="T271">
        <f>SUMIF('I wanna go biking'!A$2:A$1000,D271,'I wanna go biking'!D$2:D$1000)</f>
        <v>0</v>
      </c>
      <c r="U271">
        <f>SUMIF('I wanna go biking'!A$2:A$1000,F271,'I wanna go biking'!D$2:D$1000)</f>
        <v>0</v>
      </c>
      <c r="V271">
        <f>SUMIF('I wanna go biking'!A$2:A$1000,H271,'I wanna go biking'!D$2:D$1000)</f>
        <v>0</v>
      </c>
      <c r="W271">
        <f t="shared" si="48"/>
        <v>0</v>
      </c>
      <c r="X271">
        <f t="shared" si="49"/>
        <v>0</v>
      </c>
      <c r="Y271">
        <f t="shared" si="50"/>
        <v>0</v>
      </c>
      <c r="Z271">
        <f t="shared" si="51"/>
        <v>0</v>
      </c>
      <c r="AA271">
        <f t="shared" si="52"/>
        <v>0</v>
      </c>
      <c r="AB271">
        <f t="shared" si="53"/>
        <v>0</v>
      </c>
      <c r="AC271" s="13">
        <f t="shared" si="54"/>
        <v>0</v>
      </c>
    </row>
    <row r="272" spans="1:29">
      <c r="A272">
        <f>'Data Entry'!A273</f>
        <v>0</v>
      </c>
      <c r="B272">
        <f>'Data Entry'!B273</f>
        <v>0</v>
      </c>
      <c r="C272">
        <f>'Data Entry'!C273</f>
        <v>0</v>
      </c>
      <c r="D272">
        <f>'Data Entry'!M273</f>
        <v>0</v>
      </c>
      <c r="E272">
        <f>'Data Entry'!N273</f>
        <v>0</v>
      </c>
      <c r="F272">
        <f>'Data Entry'!O273</f>
        <v>0</v>
      </c>
      <c r="G272">
        <f>'Data Entry'!P273</f>
        <v>0</v>
      </c>
      <c r="H272">
        <f>'Data Entry'!Q273</f>
        <v>0</v>
      </c>
      <c r="I272">
        <f>'Data Entry'!R273</f>
        <v>0</v>
      </c>
      <c r="J272">
        <f t="shared" si="44"/>
        <v>0</v>
      </c>
      <c r="K272">
        <f>SUMIFS('I want to cry'!C$2:C$1000,'I want to cry'!$A$2:$A$1000,$B272,'I want to cry'!$B$2:$B$1000,$C272)</f>
        <v>0</v>
      </c>
      <c r="L272">
        <f>SUMIFS('I want to cry'!D$2:D$1000,'I want to cry'!$A$2:$A$1000,$B272,'I want to cry'!$B$2:$B$1000,$C272)</f>
        <v>0</v>
      </c>
      <c r="M272">
        <f>SUMIFS('I want to cry'!E$2:E$1000,'I want to cry'!$A$2:$A$1000,$B272,'I want to cry'!$B$2:$B$1000,$C272)</f>
        <v>0</v>
      </c>
      <c r="N272">
        <f t="shared" si="45"/>
        <v>0</v>
      </c>
      <c r="O272">
        <f t="shared" si="46"/>
        <v>0</v>
      </c>
      <c r="P272">
        <f t="shared" si="47"/>
        <v>0</v>
      </c>
      <c r="Q272">
        <f>SUMIF('Pls get me a blue banner'!A$2:A$1000,D272,'Pls get me a blue banner'!L$2:L$1000)</f>
        <v>0</v>
      </c>
      <c r="R272">
        <f>SUMIF('Pls get me a blue banner'!A$2:A$1000,F272,'Pls get me a blue banner'!L$2:L$1000)</f>
        <v>0</v>
      </c>
      <c r="S272">
        <f>SUMIF('Pls get me a blue banner'!A$2:A$1000,I272,'Pls get me a blue banner'!L$2:L$1000)</f>
        <v>0</v>
      </c>
      <c r="T272">
        <f>SUMIF('I wanna go biking'!A$2:A$1000,D272,'I wanna go biking'!D$2:D$1000)</f>
        <v>0</v>
      </c>
      <c r="U272">
        <f>SUMIF('I wanna go biking'!A$2:A$1000,F272,'I wanna go biking'!D$2:D$1000)</f>
        <v>0</v>
      </c>
      <c r="V272">
        <f>SUMIF('I wanna go biking'!A$2:A$1000,H272,'I wanna go biking'!D$2:D$1000)</f>
        <v>0</v>
      </c>
      <c r="W272">
        <f t="shared" si="48"/>
        <v>0</v>
      </c>
      <c r="X272">
        <f t="shared" si="49"/>
        <v>0</v>
      </c>
      <c r="Y272">
        <f t="shared" si="50"/>
        <v>0</v>
      </c>
      <c r="Z272">
        <f t="shared" si="51"/>
        <v>0</v>
      </c>
      <c r="AA272">
        <f t="shared" si="52"/>
        <v>0</v>
      </c>
      <c r="AB272">
        <f t="shared" si="53"/>
        <v>0</v>
      </c>
      <c r="AC272" s="13">
        <f t="shared" si="54"/>
        <v>0</v>
      </c>
    </row>
    <row r="273" spans="1:29">
      <c r="A273">
        <f>'Data Entry'!A274</f>
        <v>0</v>
      </c>
      <c r="B273">
        <f>'Data Entry'!B274</f>
        <v>0</v>
      </c>
      <c r="C273">
        <f>'Data Entry'!C274</f>
        <v>0</v>
      </c>
      <c r="D273">
        <f>'Data Entry'!M274</f>
        <v>0</v>
      </c>
      <c r="E273">
        <f>'Data Entry'!N274</f>
        <v>0</v>
      </c>
      <c r="F273">
        <f>'Data Entry'!O274</f>
        <v>0</v>
      </c>
      <c r="G273">
        <f>'Data Entry'!P274</f>
        <v>0</v>
      </c>
      <c r="H273">
        <f>'Data Entry'!Q274</f>
        <v>0</v>
      </c>
      <c r="I273">
        <f>'Data Entry'!R274</f>
        <v>0</v>
      </c>
      <c r="J273">
        <f t="shared" si="44"/>
        <v>0</v>
      </c>
      <c r="K273">
        <f>SUMIFS('I want to cry'!C$2:C$1000,'I want to cry'!$A$2:$A$1000,$B273,'I want to cry'!$B$2:$B$1000,$C273)</f>
        <v>0</v>
      </c>
      <c r="L273">
        <f>SUMIFS('I want to cry'!D$2:D$1000,'I want to cry'!$A$2:$A$1000,$B273,'I want to cry'!$B$2:$B$1000,$C273)</f>
        <v>0</v>
      </c>
      <c r="M273">
        <f>SUMIFS('I want to cry'!E$2:E$1000,'I want to cry'!$A$2:$A$1000,$B273,'I want to cry'!$B$2:$B$1000,$C273)</f>
        <v>0</v>
      </c>
      <c r="N273">
        <f t="shared" si="45"/>
        <v>0</v>
      </c>
      <c r="O273">
        <f t="shared" si="46"/>
        <v>0</v>
      </c>
      <c r="P273">
        <f t="shared" si="47"/>
        <v>0</v>
      </c>
      <c r="Q273">
        <f>SUMIF('Pls get me a blue banner'!A$2:A$1000,D273,'Pls get me a blue banner'!L$2:L$1000)</f>
        <v>0</v>
      </c>
      <c r="R273">
        <f>SUMIF('Pls get me a blue banner'!A$2:A$1000,F273,'Pls get me a blue banner'!L$2:L$1000)</f>
        <v>0</v>
      </c>
      <c r="S273">
        <f>SUMIF('Pls get me a blue banner'!A$2:A$1000,I273,'Pls get me a blue banner'!L$2:L$1000)</f>
        <v>0</v>
      </c>
      <c r="T273">
        <f>SUMIF('I wanna go biking'!A$2:A$1000,D273,'I wanna go biking'!D$2:D$1000)</f>
        <v>0</v>
      </c>
      <c r="U273">
        <f>SUMIF('I wanna go biking'!A$2:A$1000,F273,'I wanna go biking'!D$2:D$1000)</f>
        <v>0</v>
      </c>
      <c r="V273">
        <f>SUMIF('I wanna go biking'!A$2:A$1000,H273,'I wanna go biking'!D$2:D$1000)</f>
        <v>0</v>
      </c>
      <c r="W273">
        <f t="shared" si="48"/>
        <v>0</v>
      </c>
      <c r="X273">
        <f t="shared" si="49"/>
        <v>0</v>
      </c>
      <c r="Y273">
        <f t="shared" si="50"/>
        <v>0</v>
      </c>
      <c r="Z273">
        <f t="shared" si="51"/>
        <v>0</v>
      </c>
      <c r="AA273">
        <f t="shared" si="52"/>
        <v>0</v>
      </c>
      <c r="AB273">
        <f t="shared" si="53"/>
        <v>0</v>
      </c>
      <c r="AC273" s="13">
        <f t="shared" si="54"/>
        <v>0</v>
      </c>
    </row>
    <row r="274" spans="1:29">
      <c r="A274">
        <f>'Data Entry'!A275</f>
        <v>0</v>
      </c>
      <c r="B274">
        <f>'Data Entry'!B275</f>
        <v>0</v>
      </c>
      <c r="C274">
        <f>'Data Entry'!C275</f>
        <v>0</v>
      </c>
      <c r="D274">
        <f>'Data Entry'!M275</f>
        <v>0</v>
      </c>
      <c r="E274">
        <f>'Data Entry'!N275</f>
        <v>0</v>
      </c>
      <c r="F274">
        <f>'Data Entry'!O275</f>
        <v>0</v>
      </c>
      <c r="G274">
        <f>'Data Entry'!P275</f>
        <v>0</v>
      </c>
      <c r="H274">
        <f>'Data Entry'!Q275</f>
        <v>0</v>
      </c>
      <c r="I274">
        <f>'Data Entry'!R275</f>
        <v>0</v>
      </c>
      <c r="J274">
        <f t="shared" si="44"/>
        <v>0</v>
      </c>
      <c r="K274">
        <f>SUMIFS('I want to cry'!C$2:C$1000,'I want to cry'!$A$2:$A$1000,$B274,'I want to cry'!$B$2:$B$1000,$C274)</f>
        <v>0</v>
      </c>
      <c r="L274">
        <f>SUMIFS('I want to cry'!D$2:D$1000,'I want to cry'!$A$2:$A$1000,$B274,'I want to cry'!$B$2:$B$1000,$C274)</f>
        <v>0</v>
      </c>
      <c r="M274">
        <f>SUMIFS('I want to cry'!E$2:E$1000,'I want to cry'!$A$2:$A$1000,$B274,'I want to cry'!$B$2:$B$1000,$C274)</f>
        <v>0</v>
      </c>
      <c r="N274">
        <f t="shared" si="45"/>
        <v>0</v>
      </c>
      <c r="O274">
        <f t="shared" si="46"/>
        <v>0</v>
      </c>
      <c r="P274">
        <f t="shared" si="47"/>
        <v>0</v>
      </c>
      <c r="Q274">
        <f>SUMIF('Pls get me a blue banner'!A$2:A$1000,D274,'Pls get me a blue banner'!L$2:L$1000)</f>
        <v>0</v>
      </c>
      <c r="R274">
        <f>SUMIF('Pls get me a blue banner'!A$2:A$1000,F274,'Pls get me a blue banner'!L$2:L$1000)</f>
        <v>0</v>
      </c>
      <c r="S274">
        <f>SUMIF('Pls get me a blue banner'!A$2:A$1000,I274,'Pls get me a blue banner'!L$2:L$1000)</f>
        <v>0</v>
      </c>
      <c r="T274">
        <f>SUMIF('I wanna go biking'!A$2:A$1000,D274,'I wanna go biking'!D$2:D$1000)</f>
        <v>0</v>
      </c>
      <c r="U274">
        <f>SUMIF('I wanna go biking'!A$2:A$1000,F274,'I wanna go biking'!D$2:D$1000)</f>
        <v>0</v>
      </c>
      <c r="V274">
        <f>SUMIF('I wanna go biking'!A$2:A$1000,H274,'I wanna go biking'!D$2:D$1000)</f>
        <v>0</v>
      </c>
      <c r="W274">
        <f t="shared" si="48"/>
        <v>0</v>
      </c>
      <c r="X274">
        <f t="shared" si="49"/>
        <v>0</v>
      </c>
      <c r="Y274">
        <f t="shared" si="50"/>
        <v>0</v>
      </c>
      <c r="Z274">
        <f t="shared" si="51"/>
        <v>0</v>
      </c>
      <c r="AA274">
        <f t="shared" si="52"/>
        <v>0</v>
      </c>
      <c r="AB274">
        <f t="shared" si="53"/>
        <v>0</v>
      </c>
      <c r="AC274" s="13">
        <f t="shared" si="54"/>
        <v>0</v>
      </c>
    </row>
    <row r="275" spans="1:29">
      <c r="A275">
        <f>'Data Entry'!A276</f>
        <v>0</v>
      </c>
      <c r="B275">
        <f>'Data Entry'!B276</f>
        <v>0</v>
      </c>
      <c r="C275">
        <f>'Data Entry'!C276</f>
        <v>0</v>
      </c>
      <c r="D275">
        <f>'Data Entry'!M276</f>
        <v>0</v>
      </c>
      <c r="E275">
        <f>'Data Entry'!N276</f>
        <v>0</v>
      </c>
      <c r="F275">
        <f>'Data Entry'!O276</f>
        <v>0</v>
      </c>
      <c r="G275">
        <f>'Data Entry'!P276</f>
        <v>0</v>
      </c>
      <c r="H275">
        <f>'Data Entry'!Q276</f>
        <v>0</v>
      </c>
      <c r="I275">
        <f>'Data Entry'!R276</f>
        <v>0</v>
      </c>
      <c r="J275">
        <f t="shared" si="44"/>
        <v>0</v>
      </c>
      <c r="K275">
        <f>SUMIFS('I want to cry'!C$2:C$1000,'I want to cry'!$A$2:$A$1000,$B275,'I want to cry'!$B$2:$B$1000,$C275)</f>
        <v>0</v>
      </c>
      <c r="L275">
        <f>SUMIFS('I want to cry'!D$2:D$1000,'I want to cry'!$A$2:$A$1000,$B275,'I want to cry'!$B$2:$B$1000,$C275)</f>
        <v>0</v>
      </c>
      <c r="M275">
        <f>SUMIFS('I want to cry'!E$2:E$1000,'I want to cry'!$A$2:$A$1000,$B275,'I want to cry'!$B$2:$B$1000,$C275)</f>
        <v>0</v>
      </c>
      <c r="N275">
        <f t="shared" si="45"/>
        <v>0</v>
      </c>
      <c r="O275">
        <f t="shared" si="46"/>
        <v>0</v>
      </c>
      <c r="P275">
        <f t="shared" si="47"/>
        <v>0</v>
      </c>
      <c r="Q275">
        <f>SUMIF('Pls get me a blue banner'!A$2:A$1000,D275,'Pls get me a blue banner'!L$2:L$1000)</f>
        <v>0</v>
      </c>
      <c r="R275">
        <f>SUMIF('Pls get me a blue banner'!A$2:A$1000,F275,'Pls get me a blue banner'!L$2:L$1000)</f>
        <v>0</v>
      </c>
      <c r="S275">
        <f>SUMIF('Pls get me a blue banner'!A$2:A$1000,I275,'Pls get me a blue banner'!L$2:L$1000)</f>
        <v>0</v>
      </c>
      <c r="T275">
        <f>SUMIF('I wanna go biking'!A$2:A$1000,D275,'I wanna go biking'!D$2:D$1000)</f>
        <v>0</v>
      </c>
      <c r="U275">
        <f>SUMIF('I wanna go biking'!A$2:A$1000,F275,'I wanna go biking'!D$2:D$1000)</f>
        <v>0</v>
      </c>
      <c r="V275">
        <f>SUMIF('I wanna go biking'!A$2:A$1000,H275,'I wanna go biking'!D$2:D$1000)</f>
        <v>0</v>
      </c>
      <c r="W275">
        <f t="shared" si="48"/>
        <v>0</v>
      </c>
      <c r="X275">
        <f t="shared" si="49"/>
        <v>0</v>
      </c>
      <c r="Y275">
        <f t="shared" si="50"/>
        <v>0</v>
      </c>
      <c r="Z275">
        <f t="shared" si="51"/>
        <v>0</v>
      </c>
      <c r="AA275">
        <f t="shared" si="52"/>
        <v>0</v>
      </c>
      <c r="AB275">
        <f t="shared" si="53"/>
        <v>0</v>
      </c>
      <c r="AC275" s="13">
        <f t="shared" si="54"/>
        <v>0</v>
      </c>
    </row>
    <row r="276" spans="1:29">
      <c r="A276">
        <f>'Data Entry'!A277</f>
        <v>0</v>
      </c>
      <c r="B276">
        <f>'Data Entry'!B277</f>
        <v>0</v>
      </c>
      <c r="C276">
        <f>'Data Entry'!C277</f>
        <v>0</v>
      </c>
      <c r="D276">
        <f>'Data Entry'!M277</f>
        <v>0</v>
      </c>
      <c r="E276">
        <f>'Data Entry'!N277</f>
        <v>0</v>
      </c>
      <c r="F276">
        <f>'Data Entry'!O277</f>
        <v>0</v>
      </c>
      <c r="G276">
        <f>'Data Entry'!P277</f>
        <v>0</v>
      </c>
      <c r="H276">
        <f>'Data Entry'!Q277</f>
        <v>0</v>
      </c>
      <c r="I276">
        <f>'Data Entry'!R277</f>
        <v>0</v>
      </c>
      <c r="J276">
        <f t="shared" si="44"/>
        <v>0</v>
      </c>
      <c r="K276">
        <f>SUMIFS('I want to cry'!C$2:C$1000,'I want to cry'!$A$2:$A$1000,$B276,'I want to cry'!$B$2:$B$1000,$C276)</f>
        <v>0</v>
      </c>
      <c r="L276">
        <f>SUMIFS('I want to cry'!D$2:D$1000,'I want to cry'!$A$2:$A$1000,$B276,'I want to cry'!$B$2:$B$1000,$C276)</f>
        <v>0</v>
      </c>
      <c r="M276">
        <f>SUMIFS('I want to cry'!E$2:E$1000,'I want to cry'!$A$2:$A$1000,$B276,'I want to cry'!$B$2:$B$1000,$C276)</f>
        <v>0</v>
      </c>
      <c r="N276">
        <f t="shared" si="45"/>
        <v>0</v>
      </c>
      <c r="O276">
        <f t="shared" si="46"/>
        <v>0</v>
      </c>
      <c r="P276">
        <f t="shared" si="47"/>
        <v>0</v>
      </c>
      <c r="Q276">
        <f>SUMIF('Pls get me a blue banner'!A$2:A$1000,D276,'Pls get me a blue banner'!L$2:L$1000)</f>
        <v>0</v>
      </c>
      <c r="R276">
        <f>SUMIF('Pls get me a blue banner'!A$2:A$1000,F276,'Pls get me a blue banner'!L$2:L$1000)</f>
        <v>0</v>
      </c>
      <c r="S276">
        <f>SUMIF('Pls get me a blue banner'!A$2:A$1000,I276,'Pls get me a blue banner'!L$2:L$1000)</f>
        <v>0</v>
      </c>
      <c r="T276">
        <f>SUMIF('I wanna go biking'!A$2:A$1000,D276,'I wanna go biking'!D$2:D$1000)</f>
        <v>0</v>
      </c>
      <c r="U276">
        <f>SUMIF('I wanna go biking'!A$2:A$1000,F276,'I wanna go biking'!D$2:D$1000)</f>
        <v>0</v>
      </c>
      <c r="V276">
        <f>SUMIF('I wanna go biking'!A$2:A$1000,H276,'I wanna go biking'!D$2:D$1000)</f>
        <v>0</v>
      </c>
      <c r="W276">
        <f t="shared" si="48"/>
        <v>0</v>
      </c>
      <c r="X276">
        <f t="shared" si="49"/>
        <v>0</v>
      </c>
      <c r="Y276">
        <f t="shared" si="50"/>
        <v>0</v>
      </c>
      <c r="Z276">
        <f t="shared" si="51"/>
        <v>0</v>
      </c>
      <c r="AA276">
        <f t="shared" si="52"/>
        <v>0</v>
      </c>
      <c r="AB276">
        <f t="shared" si="53"/>
        <v>0</v>
      </c>
      <c r="AC276" s="13">
        <f t="shared" si="54"/>
        <v>0</v>
      </c>
    </row>
    <row r="277" spans="1:29">
      <c r="A277">
        <f>'Data Entry'!A278</f>
        <v>0</v>
      </c>
      <c r="B277">
        <f>'Data Entry'!B278</f>
        <v>0</v>
      </c>
      <c r="C277">
        <f>'Data Entry'!C278</f>
        <v>0</v>
      </c>
      <c r="D277">
        <f>'Data Entry'!M278</f>
        <v>0</v>
      </c>
      <c r="E277">
        <f>'Data Entry'!N278</f>
        <v>0</v>
      </c>
      <c r="F277">
        <f>'Data Entry'!O278</f>
        <v>0</v>
      </c>
      <c r="G277">
        <f>'Data Entry'!P278</f>
        <v>0</v>
      </c>
      <c r="H277">
        <f>'Data Entry'!Q278</f>
        <v>0</v>
      </c>
      <c r="I277">
        <f>'Data Entry'!R278</f>
        <v>0</v>
      </c>
      <c r="J277">
        <f t="shared" si="44"/>
        <v>0</v>
      </c>
      <c r="K277">
        <f>SUMIFS('I want to cry'!C$2:C$1000,'I want to cry'!$A$2:$A$1000,$B277,'I want to cry'!$B$2:$B$1000,$C277)</f>
        <v>0</v>
      </c>
      <c r="L277">
        <f>SUMIFS('I want to cry'!D$2:D$1000,'I want to cry'!$A$2:$A$1000,$B277,'I want to cry'!$B$2:$B$1000,$C277)</f>
        <v>0</v>
      </c>
      <c r="M277">
        <f>SUMIFS('I want to cry'!E$2:E$1000,'I want to cry'!$A$2:$A$1000,$B277,'I want to cry'!$B$2:$B$1000,$C277)</f>
        <v>0</v>
      </c>
      <c r="N277">
        <f t="shared" si="45"/>
        <v>0</v>
      </c>
      <c r="O277">
        <f t="shared" si="46"/>
        <v>0</v>
      </c>
      <c r="P277">
        <f t="shared" si="47"/>
        <v>0</v>
      </c>
      <c r="Q277">
        <f>SUMIF('Pls get me a blue banner'!A$2:A$1000,D277,'Pls get me a blue banner'!L$2:L$1000)</f>
        <v>0</v>
      </c>
      <c r="R277">
        <f>SUMIF('Pls get me a blue banner'!A$2:A$1000,F277,'Pls get me a blue banner'!L$2:L$1000)</f>
        <v>0</v>
      </c>
      <c r="S277">
        <f>SUMIF('Pls get me a blue banner'!A$2:A$1000,I277,'Pls get me a blue banner'!L$2:L$1000)</f>
        <v>0</v>
      </c>
      <c r="T277">
        <f>SUMIF('I wanna go biking'!A$2:A$1000,D277,'I wanna go biking'!D$2:D$1000)</f>
        <v>0</v>
      </c>
      <c r="U277">
        <f>SUMIF('I wanna go biking'!A$2:A$1000,F277,'I wanna go biking'!D$2:D$1000)</f>
        <v>0</v>
      </c>
      <c r="V277">
        <f>SUMIF('I wanna go biking'!A$2:A$1000,H277,'I wanna go biking'!D$2:D$1000)</f>
        <v>0</v>
      </c>
      <c r="W277">
        <f t="shared" si="48"/>
        <v>0</v>
      </c>
      <c r="X277">
        <f t="shared" si="49"/>
        <v>0</v>
      </c>
      <c r="Y277">
        <f t="shared" si="50"/>
        <v>0</v>
      </c>
      <c r="Z277">
        <f t="shared" si="51"/>
        <v>0</v>
      </c>
      <c r="AA277">
        <f t="shared" si="52"/>
        <v>0</v>
      </c>
      <c r="AB277">
        <f t="shared" si="53"/>
        <v>0</v>
      </c>
      <c r="AC277" s="13">
        <f t="shared" si="54"/>
        <v>0</v>
      </c>
    </row>
    <row r="278" spans="1:29">
      <c r="A278">
        <f>'Data Entry'!A279</f>
        <v>0</v>
      </c>
      <c r="B278">
        <f>'Data Entry'!B279</f>
        <v>0</v>
      </c>
      <c r="C278">
        <f>'Data Entry'!C279</f>
        <v>0</v>
      </c>
      <c r="D278">
        <f>'Data Entry'!M279</f>
        <v>0</v>
      </c>
      <c r="E278">
        <f>'Data Entry'!N279</f>
        <v>0</v>
      </c>
      <c r="F278">
        <f>'Data Entry'!O279</f>
        <v>0</v>
      </c>
      <c r="G278">
        <f>'Data Entry'!P279</f>
        <v>0</v>
      </c>
      <c r="H278">
        <f>'Data Entry'!Q279</f>
        <v>0</v>
      </c>
      <c r="I278">
        <f>'Data Entry'!R279</f>
        <v>0</v>
      </c>
      <c r="J278">
        <f t="shared" si="44"/>
        <v>0</v>
      </c>
      <c r="K278">
        <f>SUMIFS('I want to cry'!C$2:C$1000,'I want to cry'!$A$2:$A$1000,$B278,'I want to cry'!$B$2:$B$1000,$C278)</f>
        <v>0</v>
      </c>
      <c r="L278">
        <f>SUMIFS('I want to cry'!D$2:D$1000,'I want to cry'!$A$2:$A$1000,$B278,'I want to cry'!$B$2:$B$1000,$C278)</f>
        <v>0</v>
      </c>
      <c r="M278">
        <f>SUMIFS('I want to cry'!E$2:E$1000,'I want to cry'!$A$2:$A$1000,$B278,'I want to cry'!$B$2:$B$1000,$C278)</f>
        <v>0</v>
      </c>
      <c r="N278">
        <f t="shared" si="45"/>
        <v>0</v>
      </c>
      <c r="O278">
        <f t="shared" si="46"/>
        <v>0</v>
      </c>
      <c r="P278">
        <f t="shared" si="47"/>
        <v>0</v>
      </c>
      <c r="Q278">
        <f>SUMIF('Pls get me a blue banner'!A$2:A$1000,D278,'Pls get me a blue banner'!L$2:L$1000)</f>
        <v>0</v>
      </c>
      <c r="R278">
        <f>SUMIF('Pls get me a blue banner'!A$2:A$1000,F278,'Pls get me a blue banner'!L$2:L$1000)</f>
        <v>0</v>
      </c>
      <c r="S278">
        <f>SUMIF('Pls get me a blue banner'!A$2:A$1000,I278,'Pls get me a blue banner'!L$2:L$1000)</f>
        <v>0</v>
      </c>
      <c r="T278">
        <f>SUMIF('I wanna go biking'!A$2:A$1000,D278,'I wanna go biking'!D$2:D$1000)</f>
        <v>0</v>
      </c>
      <c r="U278">
        <f>SUMIF('I wanna go biking'!A$2:A$1000,F278,'I wanna go biking'!D$2:D$1000)</f>
        <v>0</v>
      </c>
      <c r="V278">
        <f>SUMIF('I wanna go biking'!A$2:A$1000,H278,'I wanna go biking'!D$2:D$1000)</f>
        <v>0</v>
      </c>
      <c r="W278">
        <f t="shared" si="48"/>
        <v>0</v>
      </c>
      <c r="X278">
        <f t="shared" si="49"/>
        <v>0</v>
      </c>
      <c r="Y278">
        <f t="shared" si="50"/>
        <v>0</v>
      </c>
      <c r="Z278">
        <f t="shared" si="51"/>
        <v>0</v>
      </c>
      <c r="AA278">
        <f t="shared" si="52"/>
        <v>0</v>
      </c>
      <c r="AB278">
        <f t="shared" si="53"/>
        <v>0</v>
      </c>
      <c r="AC278" s="13">
        <f t="shared" si="54"/>
        <v>0</v>
      </c>
    </row>
    <row r="279" spans="1:29">
      <c r="A279">
        <f>'Data Entry'!A280</f>
        <v>0</v>
      </c>
      <c r="B279">
        <f>'Data Entry'!B280</f>
        <v>0</v>
      </c>
      <c r="C279">
        <f>'Data Entry'!C280</f>
        <v>0</v>
      </c>
      <c r="D279">
        <f>'Data Entry'!M280</f>
        <v>0</v>
      </c>
      <c r="E279">
        <f>'Data Entry'!N280</f>
        <v>0</v>
      </c>
      <c r="F279">
        <f>'Data Entry'!O280</f>
        <v>0</v>
      </c>
      <c r="G279">
        <f>'Data Entry'!P280</f>
        <v>0</v>
      </c>
      <c r="H279">
        <f>'Data Entry'!Q280</f>
        <v>0</v>
      </c>
      <c r="I279">
        <f>'Data Entry'!R280</f>
        <v>0</v>
      </c>
      <c r="J279">
        <f t="shared" si="44"/>
        <v>0</v>
      </c>
      <c r="K279">
        <f>SUMIFS('I want to cry'!C$2:C$1000,'I want to cry'!$A$2:$A$1000,$B279,'I want to cry'!$B$2:$B$1000,$C279)</f>
        <v>0</v>
      </c>
      <c r="L279">
        <f>SUMIFS('I want to cry'!D$2:D$1000,'I want to cry'!$A$2:$A$1000,$B279,'I want to cry'!$B$2:$B$1000,$C279)</f>
        <v>0</v>
      </c>
      <c r="M279">
        <f>SUMIFS('I want to cry'!E$2:E$1000,'I want to cry'!$A$2:$A$1000,$B279,'I want to cry'!$B$2:$B$1000,$C279)</f>
        <v>0</v>
      </c>
      <c r="N279">
        <f t="shared" si="45"/>
        <v>0</v>
      </c>
      <c r="O279">
        <f t="shared" si="46"/>
        <v>0</v>
      </c>
      <c r="P279">
        <f t="shared" si="47"/>
        <v>0</v>
      </c>
      <c r="Q279">
        <f>SUMIF('Pls get me a blue banner'!A$2:A$1000,D279,'Pls get me a blue banner'!L$2:L$1000)</f>
        <v>0</v>
      </c>
      <c r="R279">
        <f>SUMIF('Pls get me a blue banner'!A$2:A$1000,F279,'Pls get me a blue banner'!L$2:L$1000)</f>
        <v>0</v>
      </c>
      <c r="S279">
        <f>SUMIF('Pls get me a blue banner'!A$2:A$1000,I279,'Pls get me a blue banner'!L$2:L$1000)</f>
        <v>0</v>
      </c>
      <c r="T279">
        <f>SUMIF('I wanna go biking'!A$2:A$1000,D279,'I wanna go biking'!D$2:D$1000)</f>
        <v>0</v>
      </c>
      <c r="U279">
        <f>SUMIF('I wanna go biking'!A$2:A$1000,F279,'I wanna go biking'!D$2:D$1000)</f>
        <v>0</v>
      </c>
      <c r="V279">
        <f>SUMIF('I wanna go biking'!A$2:A$1000,H279,'I wanna go biking'!D$2:D$1000)</f>
        <v>0</v>
      </c>
      <c r="W279">
        <f t="shared" si="48"/>
        <v>0</v>
      </c>
      <c r="X279">
        <f t="shared" si="49"/>
        <v>0</v>
      </c>
      <c r="Y279">
        <f t="shared" si="50"/>
        <v>0</v>
      </c>
      <c r="Z279">
        <f t="shared" si="51"/>
        <v>0</v>
      </c>
      <c r="AA279">
        <f t="shared" si="52"/>
        <v>0</v>
      </c>
      <c r="AB279">
        <f t="shared" si="53"/>
        <v>0</v>
      </c>
      <c r="AC279" s="13">
        <f t="shared" si="54"/>
        <v>0</v>
      </c>
    </row>
    <row r="280" spans="1:29">
      <c r="A280">
        <f>'Data Entry'!A281</f>
        <v>0</v>
      </c>
      <c r="B280">
        <f>'Data Entry'!B281</f>
        <v>0</v>
      </c>
      <c r="C280">
        <f>'Data Entry'!C281</f>
        <v>0</v>
      </c>
      <c r="D280">
        <f>'Data Entry'!M281</f>
        <v>0</v>
      </c>
      <c r="E280">
        <f>'Data Entry'!N281</f>
        <v>0</v>
      </c>
      <c r="F280">
        <f>'Data Entry'!O281</f>
        <v>0</v>
      </c>
      <c r="G280">
        <f>'Data Entry'!P281</f>
        <v>0</v>
      </c>
      <c r="H280">
        <f>'Data Entry'!Q281</f>
        <v>0</v>
      </c>
      <c r="I280">
        <f>'Data Entry'!R281</f>
        <v>0</v>
      </c>
      <c r="J280">
        <f t="shared" si="44"/>
        <v>0</v>
      </c>
      <c r="K280">
        <f>SUMIFS('I want to cry'!C$2:C$1000,'I want to cry'!$A$2:$A$1000,$B280,'I want to cry'!$B$2:$B$1000,$C280)</f>
        <v>0</v>
      </c>
      <c r="L280">
        <f>SUMIFS('I want to cry'!D$2:D$1000,'I want to cry'!$A$2:$A$1000,$B280,'I want to cry'!$B$2:$B$1000,$C280)</f>
        <v>0</v>
      </c>
      <c r="M280">
        <f>SUMIFS('I want to cry'!E$2:E$1000,'I want to cry'!$A$2:$A$1000,$B280,'I want to cry'!$B$2:$B$1000,$C280)</f>
        <v>0</v>
      </c>
      <c r="N280">
        <f t="shared" si="45"/>
        <v>0</v>
      </c>
      <c r="O280">
        <f t="shared" si="46"/>
        <v>0</v>
      </c>
      <c r="P280">
        <f t="shared" si="47"/>
        <v>0</v>
      </c>
      <c r="Q280">
        <f>SUMIF('Pls get me a blue banner'!A$2:A$1000,D280,'Pls get me a blue banner'!L$2:L$1000)</f>
        <v>0</v>
      </c>
      <c r="R280">
        <f>SUMIF('Pls get me a blue banner'!A$2:A$1000,F280,'Pls get me a blue banner'!L$2:L$1000)</f>
        <v>0</v>
      </c>
      <c r="S280">
        <f>SUMIF('Pls get me a blue banner'!A$2:A$1000,I280,'Pls get me a blue banner'!L$2:L$1000)</f>
        <v>0</v>
      </c>
      <c r="T280">
        <f>SUMIF('I wanna go biking'!A$2:A$1000,D280,'I wanna go biking'!D$2:D$1000)</f>
        <v>0</v>
      </c>
      <c r="U280">
        <f>SUMIF('I wanna go biking'!A$2:A$1000,F280,'I wanna go biking'!D$2:D$1000)</f>
        <v>0</v>
      </c>
      <c r="V280">
        <f>SUMIF('I wanna go biking'!A$2:A$1000,H280,'I wanna go biking'!D$2:D$1000)</f>
        <v>0</v>
      </c>
      <c r="W280">
        <f t="shared" si="48"/>
        <v>0</v>
      </c>
      <c r="X280">
        <f t="shared" si="49"/>
        <v>0</v>
      </c>
      <c r="Y280">
        <f t="shared" si="50"/>
        <v>0</v>
      </c>
      <c r="Z280">
        <f t="shared" si="51"/>
        <v>0</v>
      </c>
      <c r="AA280">
        <f t="shared" si="52"/>
        <v>0</v>
      </c>
      <c r="AB280">
        <f t="shared" si="53"/>
        <v>0</v>
      </c>
      <c r="AC280" s="13">
        <f t="shared" si="54"/>
        <v>0</v>
      </c>
    </row>
    <row r="281" spans="1:29">
      <c r="A281">
        <f>'Data Entry'!A282</f>
        <v>0</v>
      </c>
      <c r="B281">
        <f>'Data Entry'!B282</f>
        <v>0</v>
      </c>
      <c r="C281">
        <f>'Data Entry'!C282</f>
        <v>0</v>
      </c>
      <c r="D281">
        <f>'Data Entry'!M282</f>
        <v>0</v>
      </c>
      <c r="E281">
        <f>'Data Entry'!N282</f>
        <v>0</v>
      </c>
      <c r="F281">
        <f>'Data Entry'!O282</f>
        <v>0</v>
      </c>
      <c r="G281">
        <f>'Data Entry'!P282</f>
        <v>0</v>
      </c>
      <c r="H281">
        <f>'Data Entry'!Q282</f>
        <v>0</v>
      </c>
      <c r="I281">
        <f>'Data Entry'!R282</f>
        <v>0</v>
      </c>
      <c r="J281">
        <f t="shared" si="44"/>
        <v>0</v>
      </c>
      <c r="K281">
        <f>SUMIFS('I want to cry'!C$2:C$1000,'I want to cry'!$A$2:$A$1000,$B281,'I want to cry'!$B$2:$B$1000,$C281)</f>
        <v>0</v>
      </c>
      <c r="L281">
        <f>SUMIFS('I want to cry'!D$2:D$1000,'I want to cry'!$A$2:$A$1000,$B281,'I want to cry'!$B$2:$B$1000,$C281)</f>
        <v>0</v>
      </c>
      <c r="M281">
        <f>SUMIFS('I want to cry'!E$2:E$1000,'I want to cry'!$A$2:$A$1000,$B281,'I want to cry'!$B$2:$B$1000,$C281)</f>
        <v>0</v>
      </c>
      <c r="N281">
        <f t="shared" si="45"/>
        <v>0</v>
      </c>
      <c r="O281">
        <f t="shared" si="46"/>
        <v>0</v>
      </c>
      <c r="P281">
        <f t="shared" si="47"/>
        <v>0</v>
      </c>
      <c r="Q281">
        <f>SUMIF('Pls get me a blue banner'!A$2:A$1000,D281,'Pls get me a blue banner'!L$2:L$1000)</f>
        <v>0</v>
      </c>
      <c r="R281">
        <f>SUMIF('Pls get me a blue banner'!A$2:A$1000,F281,'Pls get me a blue banner'!L$2:L$1000)</f>
        <v>0</v>
      </c>
      <c r="S281">
        <f>SUMIF('Pls get me a blue banner'!A$2:A$1000,I281,'Pls get me a blue banner'!L$2:L$1000)</f>
        <v>0</v>
      </c>
      <c r="T281">
        <f>SUMIF('I wanna go biking'!A$2:A$1000,D281,'I wanna go biking'!D$2:D$1000)</f>
        <v>0</v>
      </c>
      <c r="U281">
        <f>SUMIF('I wanna go biking'!A$2:A$1000,F281,'I wanna go biking'!D$2:D$1000)</f>
        <v>0</v>
      </c>
      <c r="V281">
        <f>SUMIF('I wanna go biking'!A$2:A$1000,H281,'I wanna go biking'!D$2:D$1000)</f>
        <v>0</v>
      </c>
      <c r="W281">
        <f t="shared" si="48"/>
        <v>0</v>
      </c>
      <c r="X281">
        <f t="shared" si="49"/>
        <v>0</v>
      </c>
      <c r="Y281">
        <f t="shared" si="50"/>
        <v>0</v>
      </c>
      <c r="Z281">
        <f t="shared" si="51"/>
        <v>0</v>
      </c>
      <c r="AA281">
        <f t="shared" si="52"/>
        <v>0</v>
      </c>
      <c r="AB281">
        <f t="shared" si="53"/>
        <v>0</v>
      </c>
      <c r="AC281" s="13">
        <f t="shared" si="54"/>
        <v>0</v>
      </c>
    </row>
    <row r="282" spans="1:29">
      <c r="A282">
        <f>'Data Entry'!A283</f>
        <v>0</v>
      </c>
      <c r="B282">
        <f>'Data Entry'!B283</f>
        <v>0</v>
      </c>
      <c r="C282">
        <f>'Data Entry'!C283</f>
        <v>0</v>
      </c>
      <c r="D282">
        <f>'Data Entry'!M283</f>
        <v>0</v>
      </c>
      <c r="E282">
        <f>'Data Entry'!N283</f>
        <v>0</v>
      </c>
      <c r="F282">
        <f>'Data Entry'!O283</f>
        <v>0</v>
      </c>
      <c r="G282">
        <f>'Data Entry'!P283</f>
        <v>0</v>
      </c>
      <c r="H282">
        <f>'Data Entry'!Q283</f>
        <v>0</v>
      </c>
      <c r="I282">
        <f>'Data Entry'!R283</f>
        <v>0</v>
      </c>
      <c r="J282">
        <f t="shared" si="44"/>
        <v>0</v>
      </c>
      <c r="K282">
        <f>SUMIFS('I want to cry'!C$2:C$1000,'I want to cry'!$A$2:$A$1000,$B282,'I want to cry'!$B$2:$B$1000,$C282)</f>
        <v>0</v>
      </c>
      <c r="L282">
        <f>SUMIFS('I want to cry'!D$2:D$1000,'I want to cry'!$A$2:$A$1000,$B282,'I want to cry'!$B$2:$B$1000,$C282)</f>
        <v>0</v>
      </c>
      <c r="M282">
        <f>SUMIFS('I want to cry'!E$2:E$1000,'I want to cry'!$A$2:$A$1000,$B282,'I want to cry'!$B$2:$B$1000,$C282)</f>
        <v>0</v>
      </c>
      <c r="N282">
        <f t="shared" si="45"/>
        <v>0</v>
      </c>
      <c r="O282">
        <f t="shared" si="46"/>
        <v>0</v>
      </c>
      <c r="P282">
        <f t="shared" si="47"/>
        <v>0</v>
      </c>
      <c r="Q282">
        <f>SUMIF('Pls get me a blue banner'!A$2:A$1000,D282,'Pls get me a blue banner'!L$2:L$1000)</f>
        <v>0</v>
      </c>
      <c r="R282">
        <f>SUMIF('Pls get me a blue banner'!A$2:A$1000,F282,'Pls get me a blue banner'!L$2:L$1000)</f>
        <v>0</v>
      </c>
      <c r="S282">
        <f>SUMIF('Pls get me a blue banner'!A$2:A$1000,I282,'Pls get me a blue banner'!L$2:L$1000)</f>
        <v>0</v>
      </c>
      <c r="T282">
        <f>SUMIF('I wanna go biking'!A$2:A$1000,D282,'I wanna go biking'!D$2:D$1000)</f>
        <v>0</v>
      </c>
      <c r="U282">
        <f>SUMIF('I wanna go biking'!A$2:A$1000,F282,'I wanna go biking'!D$2:D$1000)</f>
        <v>0</v>
      </c>
      <c r="V282">
        <f>SUMIF('I wanna go biking'!A$2:A$1000,H282,'I wanna go biking'!D$2:D$1000)</f>
        <v>0</v>
      </c>
      <c r="W282">
        <f t="shared" si="48"/>
        <v>0</v>
      </c>
      <c r="X282">
        <f t="shared" si="49"/>
        <v>0</v>
      </c>
      <c r="Y282">
        <f t="shared" si="50"/>
        <v>0</v>
      </c>
      <c r="Z282">
        <f t="shared" si="51"/>
        <v>0</v>
      </c>
      <c r="AA282">
        <f t="shared" si="52"/>
        <v>0</v>
      </c>
      <c r="AB282">
        <f t="shared" si="53"/>
        <v>0</v>
      </c>
      <c r="AC282" s="13">
        <f t="shared" si="54"/>
        <v>0</v>
      </c>
    </row>
    <row r="283" spans="1:29">
      <c r="A283">
        <f>'Data Entry'!A284</f>
        <v>0</v>
      </c>
      <c r="B283">
        <f>'Data Entry'!B284</f>
        <v>0</v>
      </c>
      <c r="C283">
        <f>'Data Entry'!C284</f>
        <v>0</v>
      </c>
      <c r="D283">
        <f>'Data Entry'!M284</f>
        <v>0</v>
      </c>
      <c r="E283">
        <f>'Data Entry'!N284</f>
        <v>0</v>
      </c>
      <c r="F283">
        <f>'Data Entry'!O284</f>
        <v>0</v>
      </c>
      <c r="G283">
        <f>'Data Entry'!P284</f>
        <v>0</v>
      </c>
      <c r="H283">
        <f>'Data Entry'!Q284</f>
        <v>0</v>
      </c>
      <c r="I283">
        <f>'Data Entry'!R284</f>
        <v>0</v>
      </c>
      <c r="J283">
        <f t="shared" si="44"/>
        <v>0</v>
      </c>
      <c r="K283">
        <f>SUMIFS('I want to cry'!C$2:C$1000,'I want to cry'!$A$2:$A$1000,$B283,'I want to cry'!$B$2:$B$1000,$C283)</f>
        <v>0</v>
      </c>
      <c r="L283">
        <f>SUMIFS('I want to cry'!D$2:D$1000,'I want to cry'!$A$2:$A$1000,$B283,'I want to cry'!$B$2:$B$1000,$C283)</f>
        <v>0</v>
      </c>
      <c r="M283">
        <f>SUMIFS('I want to cry'!E$2:E$1000,'I want to cry'!$A$2:$A$1000,$B283,'I want to cry'!$B$2:$B$1000,$C283)</f>
        <v>0</v>
      </c>
      <c r="N283">
        <f t="shared" si="45"/>
        <v>0</v>
      </c>
      <c r="O283">
        <f t="shared" si="46"/>
        <v>0</v>
      </c>
      <c r="P283">
        <f t="shared" si="47"/>
        <v>0</v>
      </c>
      <c r="Q283">
        <f>SUMIF('Pls get me a blue banner'!A$2:A$1000,D283,'Pls get me a blue banner'!L$2:L$1000)</f>
        <v>0</v>
      </c>
      <c r="R283">
        <f>SUMIF('Pls get me a blue banner'!A$2:A$1000,F283,'Pls get me a blue banner'!L$2:L$1000)</f>
        <v>0</v>
      </c>
      <c r="S283">
        <f>SUMIF('Pls get me a blue banner'!A$2:A$1000,I283,'Pls get me a blue banner'!L$2:L$1000)</f>
        <v>0</v>
      </c>
      <c r="T283">
        <f>SUMIF('I wanna go biking'!A$2:A$1000,D283,'I wanna go biking'!D$2:D$1000)</f>
        <v>0</v>
      </c>
      <c r="U283">
        <f>SUMIF('I wanna go biking'!A$2:A$1000,F283,'I wanna go biking'!D$2:D$1000)</f>
        <v>0</v>
      </c>
      <c r="V283">
        <f>SUMIF('I wanna go biking'!A$2:A$1000,H283,'I wanna go biking'!D$2:D$1000)</f>
        <v>0</v>
      </c>
      <c r="W283">
        <f t="shared" si="48"/>
        <v>0</v>
      </c>
      <c r="X283">
        <f t="shared" si="49"/>
        <v>0</v>
      </c>
      <c r="Y283">
        <f t="shared" si="50"/>
        <v>0</v>
      </c>
      <c r="Z283">
        <f t="shared" si="51"/>
        <v>0</v>
      </c>
      <c r="AA283">
        <f t="shared" si="52"/>
        <v>0</v>
      </c>
      <c r="AB283">
        <f t="shared" si="53"/>
        <v>0</v>
      </c>
      <c r="AC283" s="13">
        <f t="shared" si="54"/>
        <v>0</v>
      </c>
    </row>
    <row r="284" spans="1:29">
      <c r="A284">
        <f>'Data Entry'!A285</f>
        <v>0</v>
      </c>
      <c r="B284">
        <f>'Data Entry'!B285</f>
        <v>0</v>
      </c>
      <c r="C284">
        <f>'Data Entry'!C285</f>
        <v>0</v>
      </c>
      <c r="D284">
        <f>'Data Entry'!M285</f>
        <v>0</v>
      </c>
      <c r="E284">
        <f>'Data Entry'!N285</f>
        <v>0</v>
      </c>
      <c r="F284">
        <f>'Data Entry'!O285</f>
        <v>0</v>
      </c>
      <c r="G284">
        <f>'Data Entry'!P285</f>
        <v>0</v>
      </c>
      <c r="H284">
        <f>'Data Entry'!Q285</f>
        <v>0</v>
      </c>
      <c r="I284">
        <f>'Data Entry'!R285</f>
        <v>0</v>
      </c>
      <c r="J284">
        <f t="shared" si="44"/>
        <v>0</v>
      </c>
      <c r="K284">
        <f>SUMIFS('I want to cry'!C$2:C$1000,'I want to cry'!$A$2:$A$1000,$B284,'I want to cry'!$B$2:$B$1000,$C284)</f>
        <v>0</v>
      </c>
      <c r="L284">
        <f>SUMIFS('I want to cry'!D$2:D$1000,'I want to cry'!$A$2:$A$1000,$B284,'I want to cry'!$B$2:$B$1000,$C284)</f>
        <v>0</v>
      </c>
      <c r="M284">
        <f>SUMIFS('I want to cry'!E$2:E$1000,'I want to cry'!$A$2:$A$1000,$B284,'I want to cry'!$B$2:$B$1000,$C284)</f>
        <v>0</v>
      </c>
      <c r="N284">
        <f t="shared" si="45"/>
        <v>0</v>
      </c>
      <c r="O284">
        <f t="shared" si="46"/>
        <v>0</v>
      </c>
      <c r="P284">
        <f t="shared" si="47"/>
        <v>0</v>
      </c>
      <c r="Q284">
        <f>SUMIF('Pls get me a blue banner'!A$2:A$1000,D284,'Pls get me a blue banner'!L$2:L$1000)</f>
        <v>0</v>
      </c>
      <c r="R284">
        <f>SUMIF('Pls get me a blue banner'!A$2:A$1000,F284,'Pls get me a blue banner'!L$2:L$1000)</f>
        <v>0</v>
      </c>
      <c r="S284">
        <f>SUMIF('Pls get me a blue banner'!A$2:A$1000,I284,'Pls get me a blue banner'!L$2:L$1000)</f>
        <v>0</v>
      </c>
      <c r="T284">
        <f>SUMIF('I wanna go biking'!A$2:A$1000,D284,'I wanna go biking'!D$2:D$1000)</f>
        <v>0</v>
      </c>
      <c r="U284">
        <f>SUMIF('I wanna go biking'!A$2:A$1000,F284,'I wanna go biking'!D$2:D$1000)</f>
        <v>0</v>
      </c>
      <c r="V284">
        <f>SUMIF('I wanna go biking'!A$2:A$1000,H284,'I wanna go biking'!D$2:D$1000)</f>
        <v>0</v>
      </c>
      <c r="W284">
        <f t="shared" si="48"/>
        <v>0</v>
      </c>
      <c r="X284">
        <f t="shared" si="49"/>
        <v>0</v>
      </c>
      <c r="Y284">
        <f t="shared" si="50"/>
        <v>0</v>
      </c>
      <c r="Z284">
        <f t="shared" si="51"/>
        <v>0</v>
      </c>
      <c r="AA284">
        <f t="shared" si="52"/>
        <v>0</v>
      </c>
      <c r="AB284">
        <f t="shared" si="53"/>
        <v>0</v>
      </c>
      <c r="AC284" s="13">
        <f t="shared" si="54"/>
        <v>0</v>
      </c>
    </row>
    <row r="285" spans="1:29">
      <c r="A285">
        <f>'Data Entry'!A286</f>
        <v>0</v>
      </c>
      <c r="B285">
        <f>'Data Entry'!B286</f>
        <v>0</v>
      </c>
      <c r="C285">
        <f>'Data Entry'!C286</f>
        <v>0</v>
      </c>
      <c r="D285">
        <f>'Data Entry'!M286</f>
        <v>0</v>
      </c>
      <c r="E285">
        <f>'Data Entry'!N286</f>
        <v>0</v>
      </c>
      <c r="F285">
        <f>'Data Entry'!O286</f>
        <v>0</v>
      </c>
      <c r="G285">
        <f>'Data Entry'!P286</f>
        <v>0</v>
      </c>
      <c r="H285">
        <f>'Data Entry'!Q286</f>
        <v>0</v>
      </c>
      <c r="I285">
        <f>'Data Entry'!R286</f>
        <v>0</v>
      </c>
      <c r="J285">
        <f t="shared" si="44"/>
        <v>0</v>
      </c>
      <c r="K285">
        <f>SUMIFS('I want to cry'!C$2:C$1000,'I want to cry'!$A$2:$A$1000,$B285,'I want to cry'!$B$2:$B$1000,$C285)</f>
        <v>0</v>
      </c>
      <c r="L285">
        <f>SUMIFS('I want to cry'!D$2:D$1000,'I want to cry'!$A$2:$A$1000,$B285,'I want to cry'!$B$2:$B$1000,$C285)</f>
        <v>0</v>
      </c>
      <c r="M285">
        <f>SUMIFS('I want to cry'!E$2:E$1000,'I want to cry'!$A$2:$A$1000,$B285,'I want to cry'!$B$2:$B$1000,$C285)</f>
        <v>0</v>
      </c>
      <c r="N285">
        <f t="shared" si="45"/>
        <v>0</v>
      </c>
      <c r="O285">
        <f t="shared" si="46"/>
        <v>0</v>
      </c>
      <c r="P285">
        <f t="shared" si="47"/>
        <v>0</v>
      </c>
      <c r="Q285">
        <f>SUMIF('Pls get me a blue banner'!A$2:A$1000,D285,'Pls get me a blue banner'!L$2:L$1000)</f>
        <v>0</v>
      </c>
      <c r="R285">
        <f>SUMIF('Pls get me a blue banner'!A$2:A$1000,F285,'Pls get me a blue banner'!L$2:L$1000)</f>
        <v>0</v>
      </c>
      <c r="S285">
        <f>SUMIF('Pls get me a blue banner'!A$2:A$1000,I285,'Pls get me a blue banner'!L$2:L$1000)</f>
        <v>0</v>
      </c>
      <c r="T285">
        <f>SUMIF('I wanna go biking'!A$2:A$1000,D285,'I wanna go biking'!D$2:D$1000)</f>
        <v>0</v>
      </c>
      <c r="U285">
        <f>SUMIF('I wanna go biking'!A$2:A$1000,F285,'I wanna go biking'!D$2:D$1000)</f>
        <v>0</v>
      </c>
      <c r="V285">
        <f>SUMIF('I wanna go biking'!A$2:A$1000,H285,'I wanna go biking'!D$2:D$1000)</f>
        <v>0</v>
      </c>
      <c r="W285">
        <f t="shared" si="48"/>
        <v>0</v>
      </c>
      <c r="X285">
        <f t="shared" si="49"/>
        <v>0</v>
      </c>
      <c r="Y285">
        <f t="shared" si="50"/>
        <v>0</v>
      </c>
      <c r="Z285">
        <f t="shared" si="51"/>
        <v>0</v>
      </c>
      <c r="AA285">
        <f t="shared" si="52"/>
        <v>0</v>
      </c>
      <c r="AB285">
        <f t="shared" si="53"/>
        <v>0</v>
      </c>
      <c r="AC285" s="13">
        <f t="shared" si="54"/>
        <v>0</v>
      </c>
    </row>
    <row r="286" spans="1:29">
      <c r="A286">
        <f>'Data Entry'!A287</f>
        <v>0</v>
      </c>
      <c r="B286">
        <f>'Data Entry'!B287</f>
        <v>0</v>
      </c>
      <c r="C286">
        <f>'Data Entry'!C287</f>
        <v>0</v>
      </c>
      <c r="D286">
        <f>'Data Entry'!M287</f>
        <v>0</v>
      </c>
      <c r="E286">
        <f>'Data Entry'!N287</f>
        <v>0</v>
      </c>
      <c r="F286">
        <f>'Data Entry'!O287</f>
        <v>0</v>
      </c>
      <c r="G286">
        <f>'Data Entry'!P287</f>
        <v>0</v>
      </c>
      <c r="H286">
        <f>'Data Entry'!Q287</f>
        <v>0</v>
      </c>
      <c r="I286">
        <f>'Data Entry'!R287</f>
        <v>0</v>
      </c>
      <c r="J286">
        <f t="shared" si="44"/>
        <v>0</v>
      </c>
      <c r="K286">
        <f>SUMIFS('I want to cry'!C$2:C$1000,'I want to cry'!$A$2:$A$1000,$B286,'I want to cry'!$B$2:$B$1000,$C286)</f>
        <v>0</v>
      </c>
      <c r="L286">
        <f>SUMIFS('I want to cry'!D$2:D$1000,'I want to cry'!$A$2:$A$1000,$B286,'I want to cry'!$B$2:$B$1000,$C286)</f>
        <v>0</v>
      </c>
      <c r="M286">
        <f>SUMIFS('I want to cry'!E$2:E$1000,'I want to cry'!$A$2:$A$1000,$B286,'I want to cry'!$B$2:$B$1000,$C286)</f>
        <v>0</v>
      </c>
      <c r="N286">
        <f t="shared" si="45"/>
        <v>0</v>
      </c>
      <c r="O286">
        <f t="shared" si="46"/>
        <v>0</v>
      </c>
      <c r="P286">
        <f t="shared" si="47"/>
        <v>0</v>
      </c>
      <c r="Q286">
        <f>SUMIF('Pls get me a blue banner'!A$2:A$1000,D286,'Pls get me a blue banner'!L$2:L$1000)</f>
        <v>0</v>
      </c>
      <c r="R286">
        <f>SUMIF('Pls get me a blue banner'!A$2:A$1000,F286,'Pls get me a blue banner'!L$2:L$1000)</f>
        <v>0</v>
      </c>
      <c r="S286">
        <f>SUMIF('Pls get me a blue banner'!A$2:A$1000,I286,'Pls get me a blue banner'!L$2:L$1000)</f>
        <v>0</v>
      </c>
      <c r="T286">
        <f>SUMIF('I wanna go biking'!A$2:A$1000,D286,'I wanna go biking'!D$2:D$1000)</f>
        <v>0</v>
      </c>
      <c r="U286">
        <f>SUMIF('I wanna go biking'!A$2:A$1000,F286,'I wanna go biking'!D$2:D$1000)</f>
        <v>0</v>
      </c>
      <c r="V286">
        <f>SUMIF('I wanna go biking'!A$2:A$1000,H286,'I wanna go biking'!D$2:D$1000)</f>
        <v>0</v>
      </c>
      <c r="W286">
        <f t="shared" si="48"/>
        <v>0</v>
      </c>
      <c r="X286">
        <f t="shared" si="49"/>
        <v>0</v>
      </c>
      <c r="Y286">
        <f t="shared" si="50"/>
        <v>0</v>
      </c>
      <c r="Z286">
        <f t="shared" si="51"/>
        <v>0</v>
      </c>
      <c r="AA286">
        <f t="shared" si="52"/>
        <v>0</v>
      </c>
      <c r="AB286">
        <f t="shared" si="53"/>
        <v>0</v>
      </c>
      <c r="AC286" s="13">
        <f t="shared" si="54"/>
        <v>0</v>
      </c>
    </row>
    <row r="287" spans="1:29">
      <c r="A287">
        <f>'Data Entry'!A288</f>
        <v>0</v>
      </c>
      <c r="B287">
        <f>'Data Entry'!B288</f>
        <v>0</v>
      </c>
      <c r="C287">
        <f>'Data Entry'!C288</f>
        <v>0</v>
      </c>
      <c r="D287">
        <f>'Data Entry'!M288</f>
        <v>0</v>
      </c>
      <c r="E287">
        <f>'Data Entry'!N288</f>
        <v>0</v>
      </c>
      <c r="F287">
        <f>'Data Entry'!O288</f>
        <v>0</v>
      </c>
      <c r="G287">
        <f>'Data Entry'!P288</f>
        <v>0</v>
      </c>
      <c r="H287">
        <f>'Data Entry'!Q288</f>
        <v>0</v>
      </c>
      <c r="I287">
        <f>'Data Entry'!R288</f>
        <v>0</v>
      </c>
      <c r="J287">
        <f t="shared" si="44"/>
        <v>0</v>
      </c>
      <c r="K287">
        <f>SUMIFS('I want to cry'!C$2:C$1000,'I want to cry'!$A$2:$A$1000,$B287,'I want to cry'!$B$2:$B$1000,$C287)</f>
        <v>0</v>
      </c>
      <c r="L287">
        <f>SUMIFS('I want to cry'!D$2:D$1000,'I want to cry'!$A$2:$A$1000,$B287,'I want to cry'!$B$2:$B$1000,$C287)</f>
        <v>0</v>
      </c>
      <c r="M287">
        <f>SUMIFS('I want to cry'!E$2:E$1000,'I want to cry'!$A$2:$A$1000,$B287,'I want to cry'!$B$2:$B$1000,$C287)</f>
        <v>0</v>
      </c>
      <c r="N287">
        <f t="shared" si="45"/>
        <v>0</v>
      </c>
      <c r="O287">
        <f t="shared" si="46"/>
        <v>0</v>
      </c>
      <c r="P287">
        <f t="shared" si="47"/>
        <v>0</v>
      </c>
      <c r="Q287">
        <f>SUMIF('Pls get me a blue banner'!A$2:A$1000,D287,'Pls get me a blue banner'!L$2:L$1000)</f>
        <v>0</v>
      </c>
      <c r="R287">
        <f>SUMIF('Pls get me a blue banner'!A$2:A$1000,F287,'Pls get me a blue banner'!L$2:L$1000)</f>
        <v>0</v>
      </c>
      <c r="S287">
        <f>SUMIF('Pls get me a blue banner'!A$2:A$1000,I287,'Pls get me a blue banner'!L$2:L$1000)</f>
        <v>0</v>
      </c>
      <c r="T287">
        <f>SUMIF('I wanna go biking'!A$2:A$1000,D287,'I wanna go biking'!D$2:D$1000)</f>
        <v>0</v>
      </c>
      <c r="U287">
        <f>SUMIF('I wanna go biking'!A$2:A$1000,F287,'I wanna go biking'!D$2:D$1000)</f>
        <v>0</v>
      </c>
      <c r="V287">
        <f>SUMIF('I wanna go biking'!A$2:A$1000,H287,'I wanna go biking'!D$2:D$1000)</f>
        <v>0</v>
      </c>
      <c r="W287">
        <f t="shared" si="48"/>
        <v>0</v>
      </c>
      <c r="X287">
        <f t="shared" si="49"/>
        <v>0</v>
      </c>
      <c r="Y287">
        <f t="shared" si="50"/>
        <v>0</v>
      </c>
      <c r="Z287">
        <f t="shared" si="51"/>
        <v>0</v>
      </c>
      <c r="AA287">
        <f t="shared" si="52"/>
        <v>0</v>
      </c>
      <c r="AB287">
        <f t="shared" si="53"/>
        <v>0</v>
      </c>
      <c r="AC287" s="13">
        <f t="shared" si="54"/>
        <v>0</v>
      </c>
    </row>
    <row r="288" spans="1:29">
      <c r="A288">
        <f>'Data Entry'!A289</f>
        <v>0</v>
      </c>
      <c r="B288">
        <f>'Data Entry'!B289</f>
        <v>0</v>
      </c>
      <c r="C288">
        <f>'Data Entry'!C289</f>
        <v>0</v>
      </c>
      <c r="D288">
        <f>'Data Entry'!M289</f>
        <v>0</v>
      </c>
      <c r="E288">
        <f>'Data Entry'!N289</f>
        <v>0</v>
      </c>
      <c r="F288">
        <f>'Data Entry'!O289</f>
        <v>0</v>
      </c>
      <c r="G288">
        <f>'Data Entry'!P289</f>
        <v>0</v>
      </c>
      <c r="H288">
        <f>'Data Entry'!Q289</f>
        <v>0</v>
      </c>
      <c r="I288">
        <f>'Data Entry'!R289</f>
        <v>0</v>
      </c>
      <c r="J288">
        <f t="shared" si="44"/>
        <v>0</v>
      </c>
      <c r="K288">
        <f>SUMIFS('I want to cry'!C$2:C$1000,'I want to cry'!$A$2:$A$1000,$B288,'I want to cry'!$B$2:$B$1000,$C288)</f>
        <v>0</v>
      </c>
      <c r="L288">
        <f>SUMIFS('I want to cry'!D$2:D$1000,'I want to cry'!$A$2:$A$1000,$B288,'I want to cry'!$B$2:$B$1000,$C288)</f>
        <v>0</v>
      </c>
      <c r="M288">
        <f>SUMIFS('I want to cry'!E$2:E$1000,'I want to cry'!$A$2:$A$1000,$B288,'I want to cry'!$B$2:$B$1000,$C288)</f>
        <v>0</v>
      </c>
      <c r="N288">
        <f t="shared" si="45"/>
        <v>0</v>
      </c>
      <c r="O288">
        <f t="shared" si="46"/>
        <v>0</v>
      </c>
      <c r="P288">
        <f t="shared" si="47"/>
        <v>0</v>
      </c>
      <c r="Q288">
        <f>SUMIF('Pls get me a blue banner'!A$2:A$1000,D288,'Pls get me a blue banner'!L$2:L$1000)</f>
        <v>0</v>
      </c>
      <c r="R288">
        <f>SUMIF('Pls get me a blue banner'!A$2:A$1000,F288,'Pls get me a blue banner'!L$2:L$1000)</f>
        <v>0</v>
      </c>
      <c r="S288">
        <f>SUMIF('Pls get me a blue banner'!A$2:A$1000,I288,'Pls get me a blue banner'!L$2:L$1000)</f>
        <v>0</v>
      </c>
      <c r="T288">
        <f>SUMIF('I wanna go biking'!A$2:A$1000,D288,'I wanna go biking'!D$2:D$1000)</f>
        <v>0</v>
      </c>
      <c r="U288">
        <f>SUMIF('I wanna go biking'!A$2:A$1000,F288,'I wanna go biking'!D$2:D$1000)</f>
        <v>0</v>
      </c>
      <c r="V288">
        <f>SUMIF('I wanna go biking'!A$2:A$1000,H288,'I wanna go biking'!D$2:D$1000)</f>
        <v>0</v>
      </c>
      <c r="W288">
        <f t="shared" si="48"/>
        <v>0</v>
      </c>
      <c r="X288">
        <f t="shared" si="49"/>
        <v>0</v>
      </c>
      <c r="Y288">
        <f t="shared" si="50"/>
        <v>0</v>
      </c>
      <c r="Z288">
        <f t="shared" si="51"/>
        <v>0</v>
      </c>
      <c r="AA288">
        <f t="shared" si="52"/>
        <v>0</v>
      </c>
      <c r="AB288">
        <f t="shared" si="53"/>
        <v>0</v>
      </c>
      <c r="AC288" s="13">
        <f t="shared" si="54"/>
        <v>0</v>
      </c>
    </row>
    <row r="289" spans="1:29">
      <c r="A289">
        <f>'Data Entry'!A290</f>
        <v>0</v>
      </c>
      <c r="B289">
        <f>'Data Entry'!B290</f>
        <v>0</v>
      </c>
      <c r="C289">
        <f>'Data Entry'!C290</f>
        <v>0</v>
      </c>
      <c r="D289">
        <f>'Data Entry'!M290</f>
        <v>0</v>
      </c>
      <c r="E289">
        <f>'Data Entry'!N290</f>
        <v>0</v>
      </c>
      <c r="F289">
        <f>'Data Entry'!O290</f>
        <v>0</v>
      </c>
      <c r="G289">
        <f>'Data Entry'!P290</f>
        <v>0</v>
      </c>
      <c r="H289">
        <f>'Data Entry'!Q290</f>
        <v>0</v>
      </c>
      <c r="I289">
        <f>'Data Entry'!R290</f>
        <v>0</v>
      </c>
      <c r="J289">
        <f t="shared" si="44"/>
        <v>0</v>
      </c>
      <c r="K289">
        <f>SUMIFS('I want to cry'!C$2:C$1000,'I want to cry'!$A$2:$A$1000,$B289,'I want to cry'!$B$2:$B$1000,$C289)</f>
        <v>0</v>
      </c>
      <c r="L289">
        <f>SUMIFS('I want to cry'!D$2:D$1000,'I want to cry'!$A$2:$A$1000,$B289,'I want to cry'!$B$2:$B$1000,$C289)</f>
        <v>0</v>
      </c>
      <c r="M289">
        <f>SUMIFS('I want to cry'!E$2:E$1000,'I want to cry'!$A$2:$A$1000,$B289,'I want to cry'!$B$2:$B$1000,$C289)</f>
        <v>0</v>
      </c>
      <c r="N289">
        <f t="shared" si="45"/>
        <v>0</v>
      </c>
      <c r="O289">
        <f t="shared" si="46"/>
        <v>0</v>
      </c>
      <c r="P289">
        <f t="shared" si="47"/>
        <v>0</v>
      </c>
      <c r="Q289">
        <f>SUMIF('Pls get me a blue banner'!A$2:A$1000,D289,'Pls get me a blue banner'!L$2:L$1000)</f>
        <v>0</v>
      </c>
      <c r="R289">
        <f>SUMIF('Pls get me a blue banner'!A$2:A$1000,F289,'Pls get me a blue banner'!L$2:L$1000)</f>
        <v>0</v>
      </c>
      <c r="S289">
        <f>SUMIF('Pls get me a blue banner'!A$2:A$1000,I289,'Pls get me a blue banner'!L$2:L$1000)</f>
        <v>0</v>
      </c>
      <c r="T289">
        <f>SUMIF('I wanna go biking'!A$2:A$1000,D289,'I wanna go biking'!D$2:D$1000)</f>
        <v>0</v>
      </c>
      <c r="U289">
        <f>SUMIF('I wanna go biking'!A$2:A$1000,F289,'I wanna go biking'!D$2:D$1000)</f>
        <v>0</v>
      </c>
      <c r="V289">
        <f>SUMIF('I wanna go biking'!A$2:A$1000,H289,'I wanna go biking'!D$2:D$1000)</f>
        <v>0</v>
      </c>
      <c r="W289">
        <f t="shared" si="48"/>
        <v>0</v>
      </c>
      <c r="X289">
        <f t="shared" si="49"/>
        <v>0</v>
      </c>
      <c r="Y289">
        <f t="shared" si="50"/>
        <v>0</v>
      </c>
      <c r="Z289">
        <f t="shared" si="51"/>
        <v>0</v>
      </c>
      <c r="AA289">
        <f t="shared" si="52"/>
        <v>0</v>
      </c>
      <c r="AB289">
        <f t="shared" si="53"/>
        <v>0</v>
      </c>
      <c r="AC289" s="13">
        <f t="shared" si="54"/>
        <v>0</v>
      </c>
    </row>
    <row r="290" spans="1:29">
      <c r="A290">
        <f>'Data Entry'!A291</f>
        <v>0</v>
      </c>
      <c r="B290">
        <f>'Data Entry'!B291</f>
        <v>0</v>
      </c>
      <c r="C290">
        <f>'Data Entry'!C291</f>
        <v>0</v>
      </c>
      <c r="D290">
        <f>'Data Entry'!M291</f>
        <v>0</v>
      </c>
      <c r="E290">
        <f>'Data Entry'!N291</f>
        <v>0</v>
      </c>
      <c r="F290">
        <f>'Data Entry'!O291</f>
        <v>0</v>
      </c>
      <c r="G290">
        <f>'Data Entry'!P291</f>
        <v>0</v>
      </c>
      <c r="H290">
        <f>'Data Entry'!Q291</f>
        <v>0</v>
      </c>
      <c r="I290">
        <f>'Data Entry'!R291</f>
        <v>0</v>
      </c>
      <c r="J290">
        <f t="shared" si="44"/>
        <v>0</v>
      </c>
      <c r="K290">
        <f>SUMIFS('I want to cry'!C$2:C$1000,'I want to cry'!$A$2:$A$1000,$B290,'I want to cry'!$B$2:$B$1000,$C290)</f>
        <v>0</v>
      </c>
      <c r="L290">
        <f>SUMIFS('I want to cry'!D$2:D$1000,'I want to cry'!$A$2:$A$1000,$B290,'I want to cry'!$B$2:$B$1000,$C290)</f>
        <v>0</v>
      </c>
      <c r="M290">
        <f>SUMIFS('I want to cry'!E$2:E$1000,'I want to cry'!$A$2:$A$1000,$B290,'I want to cry'!$B$2:$B$1000,$C290)</f>
        <v>0</v>
      </c>
      <c r="N290">
        <f t="shared" si="45"/>
        <v>0</v>
      </c>
      <c r="O290">
        <f t="shared" si="46"/>
        <v>0</v>
      </c>
      <c r="P290">
        <f t="shared" si="47"/>
        <v>0</v>
      </c>
      <c r="Q290">
        <f>SUMIF('Pls get me a blue banner'!A$2:A$1000,D290,'Pls get me a blue banner'!L$2:L$1000)</f>
        <v>0</v>
      </c>
      <c r="R290">
        <f>SUMIF('Pls get me a blue banner'!A$2:A$1000,F290,'Pls get me a blue banner'!L$2:L$1000)</f>
        <v>0</v>
      </c>
      <c r="S290">
        <f>SUMIF('Pls get me a blue banner'!A$2:A$1000,I290,'Pls get me a blue banner'!L$2:L$1000)</f>
        <v>0</v>
      </c>
      <c r="T290">
        <f>SUMIF('I wanna go biking'!A$2:A$1000,D290,'I wanna go biking'!D$2:D$1000)</f>
        <v>0</v>
      </c>
      <c r="U290">
        <f>SUMIF('I wanna go biking'!A$2:A$1000,F290,'I wanna go biking'!D$2:D$1000)</f>
        <v>0</v>
      </c>
      <c r="V290">
        <f>SUMIF('I wanna go biking'!A$2:A$1000,H290,'I wanna go biking'!D$2:D$1000)</f>
        <v>0</v>
      </c>
      <c r="W290">
        <f t="shared" si="48"/>
        <v>0</v>
      </c>
      <c r="X290">
        <f t="shared" si="49"/>
        <v>0</v>
      </c>
      <c r="Y290">
        <f t="shared" si="50"/>
        <v>0</v>
      </c>
      <c r="Z290">
        <f t="shared" si="51"/>
        <v>0</v>
      </c>
      <c r="AA290">
        <f t="shared" si="52"/>
        <v>0</v>
      </c>
      <c r="AB290">
        <f t="shared" si="53"/>
        <v>0</v>
      </c>
      <c r="AC290" s="13">
        <f t="shared" si="54"/>
        <v>0</v>
      </c>
    </row>
    <row r="291" spans="1:29">
      <c r="A291">
        <f>'Data Entry'!A292</f>
        <v>0</v>
      </c>
      <c r="B291">
        <f>'Data Entry'!B292</f>
        <v>0</v>
      </c>
      <c r="C291">
        <f>'Data Entry'!C292</f>
        <v>0</v>
      </c>
      <c r="D291">
        <f>'Data Entry'!M292</f>
        <v>0</v>
      </c>
      <c r="E291">
        <f>'Data Entry'!N292</f>
        <v>0</v>
      </c>
      <c r="F291">
        <f>'Data Entry'!O292</f>
        <v>0</v>
      </c>
      <c r="G291">
        <f>'Data Entry'!P292</f>
        <v>0</v>
      </c>
      <c r="H291">
        <f>'Data Entry'!Q292</f>
        <v>0</v>
      </c>
      <c r="I291">
        <f>'Data Entry'!R292</f>
        <v>0</v>
      </c>
      <c r="J291">
        <f t="shared" si="44"/>
        <v>0</v>
      </c>
      <c r="K291">
        <f>SUMIFS('I want to cry'!C$2:C$1000,'I want to cry'!$A$2:$A$1000,$B291,'I want to cry'!$B$2:$B$1000,$C291)</f>
        <v>0</v>
      </c>
      <c r="L291">
        <f>SUMIFS('I want to cry'!D$2:D$1000,'I want to cry'!$A$2:$A$1000,$B291,'I want to cry'!$B$2:$B$1000,$C291)</f>
        <v>0</v>
      </c>
      <c r="M291">
        <f>SUMIFS('I want to cry'!E$2:E$1000,'I want to cry'!$A$2:$A$1000,$B291,'I want to cry'!$B$2:$B$1000,$C291)</f>
        <v>0</v>
      </c>
      <c r="N291">
        <f t="shared" si="45"/>
        <v>0</v>
      </c>
      <c r="O291">
        <f t="shared" si="46"/>
        <v>0</v>
      </c>
      <c r="P291">
        <f t="shared" si="47"/>
        <v>0</v>
      </c>
      <c r="Q291">
        <f>SUMIF('Pls get me a blue banner'!A$2:A$1000,D291,'Pls get me a blue banner'!L$2:L$1000)</f>
        <v>0</v>
      </c>
      <c r="R291">
        <f>SUMIF('Pls get me a blue banner'!A$2:A$1000,F291,'Pls get me a blue banner'!L$2:L$1000)</f>
        <v>0</v>
      </c>
      <c r="S291">
        <f>SUMIF('Pls get me a blue banner'!A$2:A$1000,I291,'Pls get me a blue banner'!L$2:L$1000)</f>
        <v>0</v>
      </c>
      <c r="T291">
        <f>SUMIF('I wanna go biking'!A$2:A$1000,D291,'I wanna go biking'!D$2:D$1000)</f>
        <v>0</v>
      </c>
      <c r="U291">
        <f>SUMIF('I wanna go biking'!A$2:A$1000,F291,'I wanna go biking'!D$2:D$1000)</f>
        <v>0</v>
      </c>
      <c r="V291">
        <f>SUMIF('I wanna go biking'!A$2:A$1000,H291,'I wanna go biking'!D$2:D$1000)</f>
        <v>0</v>
      </c>
      <c r="W291">
        <f t="shared" si="48"/>
        <v>0</v>
      </c>
      <c r="X291">
        <f t="shared" si="49"/>
        <v>0</v>
      </c>
      <c r="Y291">
        <f t="shared" si="50"/>
        <v>0</v>
      </c>
      <c r="Z291">
        <f t="shared" si="51"/>
        <v>0</v>
      </c>
      <c r="AA291">
        <f t="shared" si="52"/>
        <v>0</v>
      </c>
      <c r="AB291">
        <f t="shared" si="53"/>
        <v>0</v>
      </c>
      <c r="AC291" s="13">
        <f t="shared" si="54"/>
        <v>0</v>
      </c>
    </row>
    <row r="292" spans="1:29">
      <c r="A292">
        <f>'Data Entry'!A293</f>
        <v>0</v>
      </c>
      <c r="B292">
        <f>'Data Entry'!B293</f>
        <v>0</v>
      </c>
      <c r="C292">
        <f>'Data Entry'!C293</f>
        <v>0</v>
      </c>
      <c r="D292">
        <f>'Data Entry'!M293</f>
        <v>0</v>
      </c>
      <c r="E292">
        <f>'Data Entry'!N293</f>
        <v>0</v>
      </c>
      <c r="F292">
        <f>'Data Entry'!O293</f>
        <v>0</v>
      </c>
      <c r="G292">
        <f>'Data Entry'!P293</f>
        <v>0</v>
      </c>
      <c r="H292">
        <f>'Data Entry'!Q293</f>
        <v>0</v>
      </c>
      <c r="I292">
        <f>'Data Entry'!R293</f>
        <v>0</v>
      </c>
      <c r="J292">
        <f t="shared" si="44"/>
        <v>0</v>
      </c>
      <c r="K292">
        <f>SUMIFS('I want to cry'!C$2:C$1000,'I want to cry'!$A$2:$A$1000,$B292,'I want to cry'!$B$2:$B$1000,$C292)</f>
        <v>0</v>
      </c>
      <c r="L292">
        <f>SUMIFS('I want to cry'!D$2:D$1000,'I want to cry'!$A$2:$A$1000,$B292,'I want to cry'!$B$2:$B$1000,$C292)</f>
        <v>0</v>
      </c>
      <c r="M292">
        <f>SUMIFS('I want to cry'!E$2:E$1000,'I want to cry'!$A$2:$A$1000,$B292,'I want to cry'!$B$2:$B$1000,$C292)</f>
        <v>0</v>
      </c>
      <c r="N292">
        <f t="shared" si="45"/>
        <v>0</v>
      </c>
      <c r="O292">
        <f t="shared" si="46"/>
        <v>0</v>
      </c>
      <c r="P292">
        <f t="shared" si="47"/>
        <v>0</v>
      </c>
      <c r="Q292">
        <f>SUMIF('Pls get me a blue banner'!A$2:A$1000,D292,'Pls get me a blue banner'!L$2:L$1000)</f>
        <v>0</v>
      </c>
      <c r="R292">
        <f>SUMIF('Pls get me a blue banner'!A$2:A$1000,F292,'Pls get me a blue banner'!L$2:L$1000)</f>
        <v>0</v>
      </c>
      <c r="S292">
        <f>SUMIF('Pls get me a blue banner'!A$2:A$1000,I292,'Pls get me a blue banner'!L$2:L$1000)</f>
        <v>0</v>
      </c>
      <c r="T292">
        <f>SUMIF('I wanna go biking'!A$2:A$1000,D292,'I wanna go biking'!D$2:D$1000)</f>
        <v>0</v>
      </c>
      <c r="U292">
        <f>SUMIF('I wanna go biking'!A$2:A$1000,F292,'I wanna go biking'!D$2:D$1000)</f>
        <v>0</v>
      </c>
      <c r="V292">
        <f>SUMIF('I wanna go biking'!A$2:A$1000,H292,'I wanna go biking'!D$2:D$1000)</f>
        <v>0</v>
      </c>
      <c r="W292">
        <f t="shared" si="48"/>
        <v>0</v>
      </c>
      <c r="X292">
        <f t="shared" si="49"/>
        <v>0</v>
      </c>
      <c r="Y292">
        <f t="shared" si="50"/>
        <v>0</v>
      </c>
      <c r="Z292">
        <f t="shared" si="51"/>
        <v>0</v>
      </c>
      <c r="AA292">
        <f t="shared" si="52"/>
        <v>0</v>
      </c>
      <c r="AB292">
        <f t="shared" si="53"/>
        <v>0</v>
      </c>
      <c r="AC292" s="13">
        <f t="shared" si="54"/>
        <v>0</v>
      </c>
    </row>
    <row r="293" spans="1:29">
      <c r="A293">
        <f>'Data Entry'!A294</f>
        <v>0</v>
      </c>
      <c r="B293">
        <f>'Data Entry'!B294</f>
        <v>0</v>
      </c>
      <c r="C293">
        <f>'Data Entry'!C294</f>
        <v>0</v>
      </c>
      <c r="D293">
        <f>'Data Entry'!M294</f>
        <v>0</v>
      </c>
      <c r="E293">
        <f>'Data Entry'!N294</f>
        <v>0</v>
      </c>
      <c r="F293">
        <f>'Data Entry'!O294</f>
        <v>0</v>
      </c>
      <c r="G293">
        <f>'Data Entry'!P294</f>
        <v>0</v>
      </c>
      <c r="H293">
        <f>'Data Entry'!Q294</f>
        <v>0</v>
      </c>
      <c r="I293">
        <f>'Data Entry'!R294</f>
        <v>0</v>
      </c>
      <c r="J293">
        <f t="shared" si="44"/>
        <v>0</v>
      </c>
      <c r="K293">
        <f>SUMIFS('I want to cry'!C$2:C$1000,'I want to cry'!$A$2:$A$1000,$B293,'I want to cry'!$B$2:$B$1000,$C293)</f>
        <v>0</v>
      </c>
      <c r="L293">
        <f>SUMIFS('I want to cry'!D$2:D$1000,'I want to cry'!$A$2:$A$1000,$B293,'I want to cry'!$B$2:$B$1000,$C293)</f>
        <v>0</v>
      </c>
      <c r="M293">
        <f>SUMIFS('I want to cry'!E$2:E$1000,'I want to cry'!$A$2:$A$1000,$B293,'I want to cry'!$B$2:$B$1000,$C293)</f>
        <v>0</v>
      </c>
      <c r="N293">
        <f t="shared" si="45"/>
        <v>0</v>
      </c>
      <c r="O293">
        <f t="shared" si="46"/>
        <v>0</v>
      </c>
      <c r="P293">
        <f t="shared" si="47"/>
        <v>0</v>
      </c>
      <c r="Q293">
        <f>SUMIF('Pls get me a blue banner'!A$2:A$1000,D293,'Pls get me a blue banner'!L$2:L$1000)</f>
        <v>0</v>
      </c>
      <c r="R293">
        <f>SUMIF('Pls get me a blue banner'!A$2:A$1000,F293,'Pls get me a blue banner'!L$2:L$1000)</f>
        <v>0</v>
      </c>
      <c r="S293">
        <f>SUMIF('Pls get me a blue banner'!A$2:A$1000,I293,'Pls get me a blue banner'!L$2:L$1000)</f>
        <v>0</v>
      </c>
      <c r="T293">
        <f>SUMIF('I wanna go biking'!A$2:A$1000,D293,'I wanna go biking'!D$2:D$1000)</f>
        <v>0</v>
      </c>
      <c r="U293">
        <f>SUMIF('I wanna go biking'!A$2:A$1000,F293,'I wanna go biking'!D$2:D$1000)</f>
        <v>0</v>
      </c>
      <c r="V293">
        <f>SUMIF('I wanna go biking'!A$2:A$1000,H293,'I wanna go biking'!D$2:D$1000)</f>
        <v>0</v>
      </c>
      <c r="W293">
        <f t="shared" si="48"/>
        <v>0</v>
      </c>
      <c r="X293">
        <f t="shared" si="49"/>
        <v>0</v>
      </c>
      <c r="Y293">
        <f t="shared" si="50"/>
        <v>0</v>
      </c>
      <c r="Z293">
        <f t="shared" si="51"/>
        <v>0</v>
      </c>
      <c r="AA293">
        <f t="shared" si="52"/>
        <v>0</v>
      </c>
      <c r="AB293">
        <f t="shared" si="53"/>
        <v>0</v>
      </c>
      <c r="AC293" s="13">
        <f t="shared" si="54"/>
        <v>0</v>
      </c>
    </row>
    <row r="294" spans="1:29">
      <c r="A294">
        <f>'Data Entry'!A295</f>
        <v>0</v>
      </c>
      <c r="B294">
        <f>'Data Entry'!B295</f>
        <v>0</v>
      </c>
      <c r="C294">
        <f>'Data Entry'!C295</f>
        <v>0</v>
      </c>
      <c r="D294">
        <f>'Data Entry'!M295</f>
        <v>0</v>
      </c>
      <c r="E294">
        <f>'Data Entry'!N295</f>
        <v>0</v>
      </c>
      <c r="F294">
        <f>'Data Entry'!O295</f>
        <v>0</v>
      </c>
      <c r="G294">
        <f>'Data Entry'!P295</f>
        <v>0</v>
      </c>
      <c r="H294">
        <f>'Data Entry'!Q295</f>
        <v>0</v>
      </c>
      <c r="I294">
        <f>'Data Entry'!R295</f>
        <v>0</v>
      </c>
      <c r="J294">
        <f t="shared" si="44"/>
        <v>0</v>
      </c>
      <c r="K294">
        <f>SUMIFS('I want to cry'!C$2:C$1000,'I want to cry'!$A$2:$A$1000,$B294,'I want to cry'!$B$2:$B$1000,$C294)</f>
        <v>0</v>
      </c>
      <c r="L294">
        <f>SUMIFS('I want to cry'!D$2:D$1000,'I want to cry'!$A$2:$A$1000,$B294,'I want to cry'!$B$2:$B$1000,$C294)</f>
        <v>0</v>
      </c>
      <c r="M294">
        <f>SUMIFS('I want to cry'!E$2:E$1000,'I want to cry'!$A$2:$A$1000,$B294,'I want to cry'!$B$2:$B$1000,$C294)</f>
        <v>0</v>
      </c>
      <c r="N294">
        <f t="shared" si="45"/>
        <v>0</v>
      </c>
      <c r="O294">
        <f t="shared" si="46"/>
        <v>0</v>
      </c>
      <c r="P294">
        <f t="shared" si="47"/>
        <v>0</v>
      </c>
      <c r="Q294">
        <f>SUMIF('Pls get me a blue banner'!A$2:A$1000,D294,'Pls get me a blue banner'!L$2:L$1000)</f>
        <v>0</v>
      </c>
      <c r="R294">
        <f>SUMIF('Pls get me a blue banner'!A$2:A$1000,F294,'Pls get me a blue banner'!L$2:L$1000)</f>
        <v>0</v>
      </c>
      <c r="S294">
        <f>SUMIF('Pls get me a blue banner'!A$2:A$1000,I294,'Pls get me a blue banner'!L$2:L$1000)</f>
        <v>0</v>
      </c>
      <c r="T294">
        <f>SUMIF('I wanna go biking'!A$2:A$1000,D294,'I wanna go biking'!D$2:D$1000)</f>
        <v>0</v>
      </c>
      <c r="U294">
        <f>SUMIF('I wanna go biking'!A$2:A$1000,F294,'I wanna go biking'!D$2:D$1000)</f>
        <v>0</v>
      </c>
      <c r="V294">
        <f>SUMIF('I wanna go biking'!A$2:A$1000,H294,'I wanna go biking'!D$2:D$1000)</f>
        <v>0</v>
      </c>
      <c r="W294">
        <f t="shared" si="48"/>
        <v>0</v>
      </c>
      <c r="X294">
        <f t="shared" si="49"/>
        <v>0</v>
      </c>
      <c r="Y294">
        <f t="shared" si="50"/>
        <v>0</v>
      </c>
      <c r="Z294">
        <f t="shared" si="51"/>
        <v>0</v>
      </c>
      <c r="AA294">
        <f t="shared" si="52"/>
        <v>0</v>
      </c>
      <c r="AB294">
        <f t="shared" si="53"/>
        <v>0</v>
      </c>
      <c r="AC294" s="13">
        <f t="shared" si="54"/>
        <v>0</v>
      </c>
    </row>
    <row r="295" spans="1:29">
      <c r="A295">
        <f>'Data Entry'!A296</f>
        <v>0</v>
      </c>
      <c r="B295">
        <f>'Data Entry'!B296</f>
        <v>0</v>
      </c>
      <c r="C295">
        <f>'Data Entry'!C296</f>
        <v>0</v>
      </c>
      <c r="D295">
        <f>'Data Entry'!M296</f>
        <v>0</v>
      </c>
      <c r="E295">
        <f>'Data Entry'!N296</f>
        <v>0</v>
      </c>
      <c r="F295">
        <f>'Data Entry'!O296</f>
        <v>0</v>
      </c>
      <c r="G295">
        <f>'Data Entry'!P296</f>
        <v>0</v>
      </c>
      <c r="H295">
        <f>'Data Entry'!Q296</f>
        <v>0</v>
      </c>
      <c r="I295">
        <f>'Data Entry'!R296</f>
        <v>0</v>
      </c>
      <c r="J295">
        <f t="shared" si="44"/>
        <v>0</v>
      </c>
      <c r="K295">
        <f>SUMIFS('I want to cry'!C$2:C$1000,'I want to cry'!$A$2:$A$1000,$B295,'I want to cry'!$B$2:$B$1000,$C295)</f>
        <v>0</v>
      </c>
      <c r="L295">
        <f>SUMIFS('I want to cry'!D$2:D$1000,'I want to cry'!$A$2:$A$1000,$B295,'I want to cry'!$B$2:$B$1000,$C295)</f>
        <v>0</v>
      </c>
      <c r="M295">
        <f>SUMIFS('I want to cry'!E$2:E$1000,'I want to cry'!$A$2:$A$1000,$B295,'I want to cry'!$B$2:$B$1000,$C295)</f>
        <v>0</v>
      </c>
      <c r="N295">
        <f t="shared" si="45"/>
        <v>0</v>
      </c>
      <c r="O295">
        <f t="shared" si="46"/>
        <v>0</v>
      </c>
      <c r="P295">
        <f t="shared" si="47"/>
        <v>0</v>
      </c>
      <c r="Q295">
        <f>SUMIF('Pls get me a blue banner'!A$2:A$1000,D295,'Pls get me a blue banner'!L$2:L$1000)</f>
        <v>0</v>
      </c>
      <c r="R295">
        <f>SUMIF('Pls get me a blue banner'!A$2:A$1000,F295,'Pls get me a blue banner'!L$2:L$1000)</f>
        <v>0</v>
      </c>
      <c r="S295">
        <f>SUMIF('Pls get me a blue banner'!A$2:A$1000,I295,'Pls get me a blue banner'!L$2:L$1000)</f>
        <v>0</v>
      </c>
      <c r="T295">
        <f>SUMIF('I wanna go biking'!A$2:A$1000,D295,'I wanna go biking'!D$2:D$1000)</f>
        <v>0</v>
      </c>
      <c r="U295">
        <f>SUMIF('I wanna go biking'!A$2:A$1000,F295,'I wanna go biking'!D$2:D$1000)</f>
        <v>0</v>
      </c>
      <c r="V295">
        <f>SUMIF('I wanna go biking'!A$2:A$1000,H295,'I wanna go biking'!D$2:D$1000)</f>
        <v>0</v>
      </c>
      <c r="W295">
        <f t="shared" si="48"/>
        <v>0</v>
      </c>
      <c r="X295">
        <f t="shared" si="49"/>
        <v>0</v>
      </c>
      <c r="Y295">
        <f t="shared" si="50"/>
        <v>0</v>
      </c>
      <c r="Z295">
        <f t="shared" si="51"/>
        <v>0</v>
      </c>
      <c r="AA295">
        <f t="shared" si="52"/>
        <v>0</v>
      </c>
      <c r="AB295">
        <f t="shared" si="53"/>
        <v>0</v>
      </c>
      <c r="AC295" s="13">
        <f t="shared" si="54"/>
        <v>0</v>
      </c>
    </row>
    <row r="296" spans="1:29">
      <c r="A296">
        <f>'Data Entry'!A297</f>
        <v>0</v>
      </c>
      <c r="B296">
        <f>'Data Entry'!B297</f>
        <v>0</v>
      </c>
      <c r="C296">
        <f>'Data Entry'!C297</f>
        <v>0</v>
      </c>
      <c r="D296">
        <f>'Data Entry'!M297</f>
        <v>0</v>
      </c>
      <c r="E296">
        <f>'Data Entry'!N297</f>
        <v>0</v>
      </c>
      <c r="F296">
        <f>'Data Entry'!O297</f>
        <v>0</v>
      </c>
      <c r="G296">
        <f>'Data Entry'!P297</f>
        <v>0</v>
      </c>
      <c r="H296">
        <f>'Data Entry'!Q297</f>
        <v>0</v>
      </c>
      <c r="I296">
        <f>'Data Entry'!R297</f>
        <v>0</v>
      </c>
      <c r="J296">
        <f t="shared" si="44"/>
        <v>0</v>
      </c>
      <c r="K296">
        <f>SUMIFS('I want to cry'!C$2:C$1000,'I want to cry'!$A$2:$A$1000,$B296,'I want to cry'!$B$2:$B$1000,$C296)</f>
        <v>0</v>
      </c>
      <c r="L296">
        <f>SUMIFS('I want to cry'!D$2:D$1000,'I want to cry'!$A$2:$A$1000,$B296,'I want to cry'!$B$2:$B$1000,$C296)</f>
        <v>0</v>
      </c>
      <c r="M296">
        <f>SUMIFS('I want to cry'!E$2:E$1000,'I want to cry'!$A$2:$A$1000,$B296,'I want to cry'!$B$2:$B$1000,$C296)</f>
        <v>0</v>
      </c>
      <c r="N296">
        <f t="shared" si="45"/>
        <v>0</v>
      </c>
      <c r="O296">
        <f t="shared" si="46"/>
        <v>0</v>
      </c>
      <c r="P296">
        <f t="shared" si="47"/>
        <v>0</v>
      </c>
      <c r="Q296">
        <f>SUMIF('Pls get me a blue banner'!A$2:A$1000,D296,'Pls get me a blue banner'!L$2:L$1000)</f>
        <v>0</v>
      </c>
      <c r="R296">
        <f>SUMIF('Pls get me a blue banner'!A$2:A$1000,F296,'Pls get me a blue banner'!L$2:L$1000)</f>
        <v>0</v>
      </c>
      <c r="S296">
        <f>SUMIF('Pls get me a blue banner'!A$2:A$1000,I296,'Pls get me a blue banner'!L$2:L$1000)</f>
        <v>0</v>
      </c>
      <c r="T296">
        <f>SUMIF('I wanna go biking'!A$2:A$1000,D296,'I wanna go biking'!D$2:D$1000)</f>
        <v>0</v>
      </c>
      <c r="U296">
        <f>SUMIF('I wanna go biking'!A$2:A$1000,F296,'I wanna go biking'!D$2:D$1000)</f>
        <v>0</v>
      </c>
      <c r="V296">
        <f>SUMIF('I wanna go biking'!A$2:A$1000,H296,'I wanna go biking'!D$2:D$1000)</f>
        <v>0</v>
      </c>
      <c r="W296">
        <f t="shared" si="48"/>
        <v>0</v>
      </c>
      <c r="X296">
        <f t="shared" si="49"/>
        <v>0</v>
      </c>
      <c r="Y296">
        <f t="shared" si="50"/>
        <v>0</v>
      </c>
      <c r="Z296">
        <f t="shared" si="51"/>
        <v>0</v>
      </c>
      <c r="AA296">
        <f t="shared" si="52"/>
        <v>0</v>
      </c>
      <c r="AB296">
        <f t="shared" si="53"/>
        <v>0</v>
      </c>
      <c r="AC296" s="13">
        <f t="shared" si="54"/>
        <v>0</v>
      </c>
    </row>
    <row r="297" spans="1:29">
      <c r="A297">
        <f>'Data Entry'!A298</f>
        <v>0</v>
      </c>
      <c r="B297">
        <f>'Data Entry'!B298</f>
        <v>0</v>
      </c>
      <c r="C297">
        <f>'Data Entry'!C298</f>
        <v>0</v>
      </c>
      <c r="D297">
        <f>'Data Entry'!M298</f>
        <v>0</v>
      </c>
      <c r="E297">
        <f>'Data Entry'!N298</f>
        <v>0</v>
      </c>
      <c r="F297">
        <f>'Data Entry'!O298</f>
        <v>0</v>
      </c>
      <c r="G297">
        <f>'Data Entry'!P298</f>
        <v>0</v>
      </c>
      <c r="H297">
        <f>'Data Entry'!Q298</f>
        <v>0</v>
      </c>
      <c r="I297">
        <f>'Data Entry'!R298</f>
        <v>0</v>
      </c>
      <c r="J297">
        <f t="shared" si="44"/>
        <v>0</v>
      </c>
      <c r="K297">
        <f>SUMIFS('I want to cry'!C$2:C$1000,'I want to cry'!$A$2:$A$1000,$B297,'I want to cry'!$B$2:$B$1000,$C297)</f>
        <v>0</v>
      </c>
      <c r="L297">
        <f>SUMIFS('I want to cry'!D$2:D$1000,'I want to cry'!$A$2:$A$1000,$B297,'I want to cry'!$B$2:$B$1000,$C297)</f>
        <v>0</v>
      </c>
      <c r="M297">
        <f>SUMIFS('I want to cry'!E$2:E$1000,'I want to cry'!$A$2:$A$1000,$B297,'I want to cry'!$B$2:$B$1000,$C297)</f>
        <v>0</v>
      </c>
      <c r="N297">
        <f t="shared" si="45"/>
        <v>0</v>
      </c>
      <c r="O297">
        <f t="shared" si="46"/>
        <v>0</v>
      </c>
      <c r="P297">
        <f t="shared" si="47"/>
        <v>0</v>
      </c>
      <c r="Q297">
        <f>SUMIF('Pls get me a blue banner'!A$2:A$1000,D297,'Pls get me a blue banner'!L$2:L$1000)</f>
        <v>0</v>
      </c>
      <c r="R297">
        <f>SUMIF('Pls get me a blue banner'!A$2:A$1000,F297,'Pls get me a blue banner'!L$2:L$1000)</f>
        <v>0</v>
      </c>
      <c r="S297">
        <f>SUMIF('Pls get me a blue banner'!A$2:A$1000,I297,'Pls get me a blue banner'!L$2:L$1000)</f>
        <v>0</v>
      </c>
      <c r="T297">
        <f>SUMIF('I wanna go biking'!A$2:A$1000,D297,'I wanna go biking'!D$2:D$1000)</f>
        <v>0</v>
      </c>
      <c r="U297">
        <f>SUMIF('I wanna go biking'!A$2:A$1000,F297,'I wanna go biking'!D$2:D$1000)</f>
        <v>0</v>
      </c>
      <c r="V297">
        <f>SUMIF('I wanna go biking'!A$2:A$1000,H297,'I wanna go biking'!D$2:D$1000)</f>
        <v>0</v>
      </c>
      <c r="W297">
        <f t="shared" si="48"/>
        <v>0</v>
      </c>
      <c r="X297">
        <f t="shared" si="49"/>
        <v>0</v>
      </c>
      <c r="Y297">
        <f t="shared" si="50"/>
        <v>0</v>
      </c>
      <c r="Z297">
        <f t="shared" si="51"/>
        <v>0</v>
      </c>
      <c r="AA297">
        <f t="shared" si="52"/>
        <v>0</v>
      </c>
      <c r="AB297">
        <f t="shared" si="53"/>
        <v>0</v>
      </c>
      <c r="AC297" s="13">
        <f t="shared" si="54"/>
        <v>0</v>
      </c>
    </row>
    <row r="298" spans="1:29">
      <c r="A298">
        <f>'Data Entry'!A299</f>
        <v>0</v>
      </c>
      <c r="B298">
        <f>'Data Entry'!B299</f>
        <v>0</v>
      </c>
      <c r="C298">
        <f>'Data Entry'!C299</f>
        <v>0</v>
      </c>
      <c r="D298">
        <f>'Data Entry'!M299</f>
        <v>0</v>
      </c>
      <c r="E298">
        <f>'Data Entry'!N299</f>
        <v>0</v>
      </c>
      <c r="F298">
        <f>'Data Entry'!O299</f>
        <v>0</v>
      </c>
      <c r="G298">
        <f>'Data Entry'!P299</f>
        <v>0</v>
      </c>
      <c r="H298">
        <f>'Data Entry'!Q299</f>
        <v>0</v>
      </c>
      <c r="I298">
        <f>'Data Entry'!R299</f>
        <v>0</v>
      </c>
      <c r="J298">
        <f t="shared" si="44"/>
        <v>0</v>
      </c>
      <c r="K298">
        <f>SUMIFS('I want to cry'!C$2:C$1000,'I want to cry'!$A$2:$A$1000,$B298,'I want to cry'!$B$2:$B$1000,$C298)</f>
        <v>0</v>
      </c>
      <c r="L298">
        <f>SUMIFS('I want to cry'!D$2:D$1000,'I want to cry'!$A$2:$A$1000,$B298,'I want to cry'!$B$2:$B$1000,$C298)</f>
        <v>0</v>
      </c>
      <c r="M298">
        <f>SUMIFS('I want to cry'!E$2:E$1000,'I want to cry'!$A$2:$A$1000,$B298,'I want to cry'!$B$2:$B$1000,$C298)</f>
        <v>0</v>
      </c>
      <c r="N298">
        <f t="shared" si="45"/>
        <v>0</v>
      </c>
      <c r="O298">
        <f t="shared" si="46"/>
        <v>0</v>
      </c>
      <c r="P298">
        <f t="shared" si="47"/>
        <v>0</v>
      </c>
      <c r="Q298">
        <f>SUMIF('Pls get me a blue banner'!A$2:A$1000,D298,'Pls get me a blue banner'!L$2:L$1000)</f>
        <v>0</v>
      </c>
      <c r="R298">
        <f>SUMIF('Pls get me a blue banner'!A$2:A$1000,F298,'Pls get me a blue banner'!L$2:L$1000)</f>
        <v>0</v>
      </c>
      <c r="S298">
        <f>SUMIF('Pls get me a blue banner'!A$2:A$1000,I298,'Pls get me a blue banner'!L$2:L$1000)</f>
        <v>0</v>
      </c>
      <c r="T298">
        <f>SUMIF('I wanna go biking'!A$2:A$1000,D298,'I wanna go biking'!D$2:D$1000)</f>
        <v>0</v>
      </c>
      <c r="U298">
        <f>SUMIF('I wanna go biking'!A$2:A$1000,F298,'I wanna go biking'!D$2:D$1000)</f>
        <v>0</v>
      </c>
      <c r="V298">
        <f>SUMIF('I wanna go biking'!A$2:A$1000,H298,'I wanna go biking'!D$2:D$1000)</f>
        <v>0</v>
      </c>
      <c r="W298">
        <f t="shared" si="48"/>
        <v>0</v>
      </c>
      <c r="X298">
        <f t="shared" si="49"/>
        <v>0</v>
      </c>
      <c r="Y298">
        <f t="shared" si="50"/>
        <v>0</v>
      </c>
      <c r="Z298">
        <f t="shared" si="51"/>
        <v>0</v>
      </c>
      <c r="AA298">
        <f t="shared" si="52"/>
        <v>0</v>
      </c>
      <c r="AB298">
        <f t="shared" si="53"/>
        <v>0</v>
      </c>
      <c r="AC298" s="13">
        <f t="shared" si="54"/>
        <v>0</v>
      </c>
    </row>
    <row r="299" spans="1:29">
      <c r="A299">
        <f>'Data Entry'!A300</f>
        <v>0</v>
      </c>
      <c r="B299">
        <f>'Data Entry'!B300</f>
        <v>0</v>
      </c>
      <c r="C299">
        <f>'Data Entry'!C300</f>
        <v>0</v>
      </c>
      <c r="D299">
        <f>'Data Entry'!M300</f>
        <v>0</v>
      </c>
      <c r="E299">
        <f>'Data Entry'!N300</f>
        <v>0</v>
      </c>
      <c r="F299">
        <f>'Data Entry'!O300</f>
        <v>0</v>
      </c>
      <c r="G299">
        <f>'Data Entry'!P300</f>
        <v>0</v>
      </c>
      <c r="H299">
        <f>'Data Entry'!Q300</f>
        <v>0</v>
      </c>
      <c r="I299">
        <f>'Data Entry'!R300</f>
        <v>0</v>
      </c>
      <c r="J299">
        <f t="shared" si="44"/>
        <v>0</v>
      </c>
      <c r="K299">
        <f>SUMIFS('I want to cry'!C$2:C$1000,'I want to cry'!$A$2:$A$1000,$B299,'I want to cry'!$B$2:$B$1000,$C299)</f>
        <v>0</v>
      </c>
      <c r="L299">
        <f>SUMIFS('I want to cry'!D$2:D$1000,'I want to cry'!$A$2:$A$1000,$B299,'I want to cry'!$B$2:$B$1000,$C299)</f>
        <v>0</v>
      </c>
      <c r="M299">
        <f>SUMIFS('I want to cry'!E$2:E$1000,'I want to cry'!$A$2:$A$1000,$B299,'I want to cry'!$B$2:$B$1000,$C299)</f>
        <v>0</v>
      </c>
      <c r="N299">
        <f t="shared" si="45"/>
        <v>0</v>
      </c>
      <c r="O299">
        <f t="shared" si="46"/>
        <v>0</v>
      </c>
      <c r="P299">
        <f t="shared" si="47"/>
        <v>0</v>
      </c>
      <c r="Q299">
        <f>SUMIF('Pls get me a blue banner'!A$2:A$1000,D299,'Pls get me a blue banner'!L$2:L$1000)</f>
        <v>0</v>
      </c>
      <c r="R299">
        <f>SUMIF('Pls get me a blue banner'!A$2:A$1000,F299,'Pls get me a blue banner'!L$2:L$1000)</f>
        <v>0</v>
      </c>
      <c r="S299">
        <f>SUMIF('Pls get me a blue banner'!A$2:A$1000,I299,'Pls get me a blue banner'!L$2:L$1000)</f>
        <v>0</v>
      </c>
      <c r="T299">
        <f>SUMIF('I wanna go biking'!A$2:A$1000,D299,'I wanna go biking'!D$2:D$1000)</f>
        <v>0</v>
      </c>
      <c r="U299">
        <f>SUMIF('I wanna go biking'!A$2:A$1000,F299,'I wanna go biking'!D$2:D$1000)</f>
        <v>0</v>
      </c>
      <c r="V299">
        <f>SUMIF('I wanna go biking'!A$2:A$1000,H299,'I wanna go biking'!D$2:D$1000)</f>
        <v>0</v>
      </c>
      <c r="W299">
        <f t="shared" si="48"/>
        <v>0</v>
      </c>
      <c r="X299">
        <f t="shared" si="49"/>
        <v>0</v>
      </c>
      <c r="Y299">
        <f t="shared" si="50"/>
        <v>0</v>
      </c>
      <c r="Z299">
        <f t="shared" si="51"/>
        <v>0</v>
      </c>
      <c r="AA299">
        <f t="shared" si="52"/>
        <v>0</v>
      </c>
      <c r="AB299">
        <f t="shared" si="53"/>
        <v>0</v>
      </c>
      <c r="AC299" s="13">
        <f t="shared" si="54"/>
        <v>0</v>
      </c>
    </row>
    <row r="300" spans="1:29">
      <c r="A300">
        <f>'Data Entry'!A301</f>
        <v>0</v>
      </c>
      <c r="B300">
        <f>'Data Entry'!B301</f>
        <v>0</v>
      </c>
      <c r="C300">
        <f>'Data Entry'!C301</f>
        <v>0</v>
      </c>
      <c r="D300">
        <f>'Data Entry'!M301</f>
        <v>0</v>
      </c>
      <c r="E300">
        <f>'Data Entry'!N301</f>
        <v>0</v>
      </c>
      <c r="F300">
        <f>'Data Entry'!O301</f>
        <v>0</v>
      </c>
      <c r="G300">
        <f>'Data Entry'!P301</f>
        <v>0</v>
      </c>
      <c r="H300">
        <f>'Data Entry'!Q301</f>
        <v>0</v>
      </c>
      <c r="I300">
        <f>'Data Entry'!R301</f>
        <v>0</v>
      </c>
      <c r="J300">
        <f t="shared" si="44"/>
        <v>0</v>
      </c>
      <c r="K300">
        <f>SUMIFS('I want to cry'!C$2:C$1000,'I want to cry'!$A$2:$A$1000,$B300,'I want to cry'!$B$2:$B$1000,$C300)</f>
        <v>0</v>
      </c>
      <c r="L300">
        <f>SUMIFS('I want to cry'!D$2:D$1000,'I want to cry'!$A$2:$A$1000,$B300,'I want to cry'!$B$2:$B$1000,$C300)</f>
        <v>0</v>
      </c>
      <c r="M300">
        <f>SUMIFS('I want to cry'!E$2:E$1000,'I want to cry'!$A$2:$A$1000,$B300,'I want to cry'!$B$2:$B$1000,$C300)</f>
        <v>0</v>
      </c>
      <c r="N300">
        <f t="shared" si="45"/>
        <v>0</v>
      </c>
      <c r="O300">
        <f t="shared" si="46"/>
        <v>0</v>
      </c>
      <c r="P300">
        <f t="shared" si="47"/>
        <v>0</v>
      </c>
      <c r="Q300">
        <f>SUMIF('Pls get me a blue banner'!A$2:A$1000,D300,'Pls get me a blue banner'!L$2:L$1000)</f>
        <v>0</v>
      </c>
      <c r="R300">
        <f>SUMIF('Pls get me a blue banner'!A$2:A$1000,F300,'Pls get me a blue banner'!L$2:L$1000)</f>
        <v>0</v>
      </c>
      <c r="S300">
        <f>SUMIF('Pls get me a blue banner'!A$2:A$1000,I300,'Pls get me a blue banner'!L$2:L$1000)</f>
        <v>0</v>
      </c>
      <c r="T300">
        <f>SUMIF('I wanna go biking'!A$2:A$1000,D300,'I wanna go biking'!D$2:D$1000)</f>
        <v>0</v>
      </c>
      <c r="U300">
        <f>SUMIF('I wanna go biking'!A$2:A$1000,F300,'I wanna go biking'!D$2:D$1000)</f>
        <v>0</v>
      </c>
      <c r="V300">
        <f>SUMIF('I wanna go biking'!A$2:A$1000,H300,'I wanna go biking'!D$2:D$1000)</f>
        <v>0</v>
      </c>
      <c r="W300">
        <f t="shared" si="48"/>
        <v>0</v>
      </c>
      <c r="X300">
        <f t="shared" si="49"/>
        <v>0</v>
      </c>
      <c r="Y300">
        <f t="shared" si="50"/>
        <v>0</v>
      </c>
      <c r="Z300">
        <f t="shared" si="51"/>
        <v>0</v>
      </c>
      <c r="AA300">
        <f t="shared" si="52"/>
        <v>0</v>
      </c>
      <c r="AB300">
        <f t="shared" si="53"/>
        <v>0</v>
      </c>
      <c r="AC300" s="13">
        <f t="shared" si="54"/>
        <v>0</v>
      </c>
    </row>
    <row r="301" spans="1:29">
      <c r="A301">
        <f>'Data Entry'!A302</f>
        <v>0</v>
      </c>
      <c r="B301">
        <f>'Data Entry'!B302</f>
        <v>0</v>
      </c>
      <c r="C301">
        <f>'Data Entry'!C302</f>
        <v>0</v>
      </c>
      <c r="D301">
        <f>'Data Entry'!M302</f>
        <v>0</v>
      </c>
      <c r="E301">
        <f>'Data Entry'!N302</f>
        <v>0</v>
      </c>
      <c r="F301">
        <f>'Data Entry'!O302</f>
        <v>0</v>
      </c>
      <c r="G301">
        <f>'Data Entry'!P302</f>
        <v>0</v>
      </c>
      <c r="H301">
        <f>'Data Entry'!Q302</f>
        <v>0</v>
      </c>
      <c r="I301">
        <f>'Data Entry'!R302</f>
        <v>0</v>
      </c>
      <c r="J301">
        <f t="shared" si="44"/>
        <v>0</v>
      </c>
      <c r="K301">
        <f>SUMIFS('I want to cry'!C$2:C$1000,'I want to cry'!$A$2:$A$1000,$B301,'I want to cry'!$B$2:$B$1000,$C301)</f>
        <v>0</v>
      </c>
      <c r="L301">
        <f>SUMIFS('I want to cry'!D$2:D$1000,'I want to cry'!$A$2:$A$1000,$B301,'I want to cry'!$B$2:$B$1000,$C301)</f>
        <v>0</v>
      </c>
      <c r="M301">
        <f>SUMIFS('I want to cry'!E$2:E$1000,'I want to cry'!$A$2:$A$1000,$B301,'I want to cry'!$B$2:$B$1000,$C301)</f>
        <v>0</v>
      </c>
      <c r="N301">
        <f t="shared" si="45"/>
        <v>0</v>
      </c>
      <c r="O301">
        <f t="shared" si="46"/>
        <v>0</v>
      </c>
      <c r="P301">
        <f t="shared" si="47"/>
        <v>0</v>
      </c>
      <c r="Q301">
        <f>SUMIF('Pls get me a blue banner'!A$2:A$1000,D301,'Pls get me a blue banner'!L$2:L$1000)</f>
        <v>0</v>
      </c>
      <c r="R301">
        <f>SUMIF('Pls get me a blue banner'!A$2:A$1000,F301,'Pls get me a blue banner'!L$2:L$1000)</f>
        <v>0</v>
      </c>
      <c r="S301">
        <f>SUMIF('Pls get me a blue banner'!A$2:A$1000,I301,'Pls get me a blue banner'!L$2:L$1000)</f>
        <v>0</v>
      </c>
      <c r="T301">
        <f>SUMIF('I wanna go biking'!A$2:A$1000,D301,'I wanna go biking'!D$2:D$1000)</f>
        <v>0</v>
      </c>
      <c r="U301">
        <f>SUMIF('I wanna go biking'!A$2:A$1000,F301,'I wanna go biking'!D$2:D$1000)</f>
        <v>0</v>
      </c>
      <c r="V301">
        <f>SUMIF('I wanna go biking'!A$2:A$1000,H301,'I wanna go biking'!D$2:D$1000)</f>
        <v>0</v>
      </c>
      <c r="W301">
        <f t="shared" si="48"/>
        <v>0</v>
      </c>
      <c r="X301">
        <f t="shared" si="49"/>
        <v>0</v>
      </c>
      <c r="Y301">
        <f t="shared" si="50"/>
        <v>0</v>
      </c>
      <c r="Z301">
        <f t="shared" si="51"/>
        <v>0</v>
      </c>
      <c r="AA301">
        <f t="shared" si="52"/>
        <v>0</v>
      </c>
      <c r="AB301">
        <f t="shared" si="53"/>
        <v>0</v>
      </c>
      <c r="AC301" s="13">
        <f t="shared" si="54"/>
        <v>0</v>
      </c>
    </row>
    <row r="302" spans="1:29">
      <c r="A302">
        <f>'Data Entry'!A303</f>
        <v>0</v>
      </c>
      <c r="B302">
        <f>'Data Entry'!B303</f>
        <v>0</v>
      </c>
      <c r="C302">
        <f>'Data Entry'!C303</f>
        <v>0</v>
      </c>
      <c r="D302">
        <f>'Data Entry'!M303</f>
        <v>0</v>
      </c>
      <c r="E302">
        <f>'Data Entry'!N303</f>
        <v>0</v>
      </c>
      <c r="F302">
        <f>'Data Entry'!O303</f>
        <v>0</v>
      </c>
      <c r="G302">
        <f>'Data Entry'!P303</f>
        <v>0</v>
      </c>
      <c r="H302">
        <f>'Data Entry'!Q303</f>
        <v>0</v>
      </c>
      <c r="I302">
        <f>'Data Entry'!R303</f>
        <v>0</v>
      </c>
      <c r="J302">
        <f t="shared" si="44"/>
        <v>0</v>
      </c>
      <c r="K302">
        <f>SUMIFS('I want to cry'!C$2:C$1000,'I want to cry'!$A$2:$A$1000,$B302,'I want to cry'!$B$2:$B$1000,$C302)</f>
        <v>0</v>
      </c>
      <c r="L302">
        <f>SUMIFS('I want to cry'!D$2:D$1000,'I want to cry'!$A$2:$A$1000,$B302,'I want to cry'!$B$2:$B$1000,$C302)</f>
        <v>0</v>
      </c>
      <c r="M302">
        <f>SUMIFS('I want to cry'!E$2:E$1000,'I want to cry'!$A$2:$A$1000,$B302,'I want to cry'!$B$2:$B$1000,$C302)</f>
        <v>0</v>
      </c>
      <c r="N302">
        <f t="shared" si="45"/>
        <v>0</v>
      </c>
      <c r="O302">
        <f t="shared" si="46"/>
        <v>0</v>
      </c>
      <c r="P302">
        <f t="shared" si="47"/>
        <v>0</v>
      </c>
      <c r="Q302">
        <f>SUMIF('Pls get me a blue banner'!A$2:A$1000,D302,'Pls get me a blue banner'!L$2:L$1000)</f>
        <v>0</v>
      </c>
      <c r="R302">
        <f>SUMIF('Pls get me a blue banner'!A$2:A$1000,F302,'Pls get me a blue banner'!L$2:L$1000)</f>
        <v>0</v>
      </c>
      <c r="S302">
        <f>SUMIF('Pls get me a blue banner'!A$2:A$1000,I302,'Pls get me a blue banner'!L$2:L$1000)</f>
        <v>0</v>
      </c>
      <c r="T302">
        <f>SUMIF('I wanna go biking'!A$2:A$1000,D302,'I wanna go biking'!D$2:D$1000)</f>
        <v>0</v>
      </c>
      <c r="U302">
        <f>SUMIF('I wanna go biking'!A$2:A$1000,F302,'I wanna go biking'!D$2:D$1000)</f>
        <v>0</v>
      </c>
      <c r="V302">
        <f>SUMIF('I wanna go biking'!A$2:A$1000,H302,'I wanna go biking'!D$2:D$1000)</f>
        <v>0</v>
      </c>
      <c r="W302">
        <f t="shared" si="48"/>
        <v>0</v>
      </c>
      <c r="X302">
        <f t="shared" si="49"/>
        <v>0</v>
      </c>
      <c r="Y302">
        <f t="shared" si="50"/>
        <v>0</v>
      </c>
      <c r="Z302">
        <f t="shared" si="51"/>
        <v>0</v>
      </c>
      <c r="AA302">
        <f t="shared" si="52"/>
        <v>0</v>
      </c>
      <c r="AB302">
        <f t="shared" si="53"/>
        <v>0</v>
      </c>
      <c r="AC302" s="13">
        <f t="shared" si="54"/>
        <v>0</v>
      </c>
    </row>
    <row r="303" spans="1:29">
      <c r="A303">
        <f>'Data Entry'!A304</f>
        <v>0</v>
      </c>
      <c r="B303">
        <f>'Data Entry'!B304</f>
        <v>0</v>
      </c>
      <c r="C303">
        <f>'Data Entry'!C304</f>
        <v>0</v>
      </c>
      <c r="D303">
        <f>'Data Entry'!M304</f>
        <v>0</v>
      </c>
      <c r="E303">
        <f>'Data Entry'!N304</f>
        <v>0</v>
      </c>
      <c r="F303">
        <f>'Data Entry'!O304</f>
        <v>0</v>
      </c>
      <c r="G303">
        <f>'Data Entry'!P304</f>
        <v>0</v>
      </c>
      <c r="H303">
        <f>'Data Entry'!Q304</f>
        <v>0</v>
      </c>
      <c r="I303">
        <f>'Data Entry'!R304</f>
        <v>0</v>
      </c>
      <c r="J303">
        <f t="shared" si="44"/>
        <v>0</v>
      </c>
      <c r="K303">
        <f>SUMIFS('I want to cry'!C$2:C$1000,'I want to cry'!$A$2:$A$1000,$B303,'I want to cry'!$B$2:$B$1000,$C303)</f>
        <v>0</v>
      </c>
      <c r="L303">
        <f>SUMIFS('I want to cry'!D$2:D$1000,'I want to cry'!$A$2:$A$1000,$B303,'I want to cry'!$B$2:$B$1000,$C303)</f>
        <v>0</v>
      </c>
      <c r="M303">
        <f>SUMIFS('I want to cry'!E$2:E$1000,'I want to cry'!$A$2:$A$1000,$B303,'I want to cry'!$B$2:$B$1000,$C303)</f>
        <v>0</v>
      </c>
      <c r="N303">
        <f t="shared" si="45"/>
        <v>0</v>
      </c>
      <c r="O303">
        <f t="shared" si="46"/>
        <v>0</v>
      </c>
      <c r="P303">
        <f t="shared" si="47"/>
        <v>0</v>
      </c>
      <c r="Q303">
        <f>SUMIF('Pls get me a blue banner'!A$2:A$1000,D303,'Pls get me a blue banner'!L$2:L$1000)</f>
        <v>0</v>
      </c>
      <c r="R303">
        <f>SUMIF('Pls get me a blue banner'!A$2:A$1000,F303,'Pls get me a blue banner'!L$2:L$1000)</f>
        <v>0</v>
      </c>
      <c r="S303">
        <f>SUMIF('Pls get me a blue banner'!A$2:A$1000,I303,'Pls get me a blue banner'!L$2:L$1000)</f>
        <v>0</v>
      </c>
      <c r="T303">
        <f>SUMIF('I wanna go biking'!A$2:A$1000,D303,'I wanna go biking'!D$2:D$1000)</f>
        <v>0</v>
      </c>
      <c r="U303">
        <f>SUMIF('I wanna go biking'!A$2:A$1000,F303,'I wanna go biking'!D$2:D$1000)</f>
        <v>0</v>
      </c>
      <c r="V303">
        <f>SUMIF('I wanna go biking'!A$2:A$1000,H303,'I wanna go biking'!D$2:D$1000)</f>
        <v>0</v>
      </c>
      <c r="W303">
        <f t="shared" si="48"/>
        <v>0</v>
      </c>
      <c r="X303">
        <f t="shared" si="49"/>
        <v>0</v>
      </c>
      <c r="Y303">
        <f t="shared" si="50"/>
        <v>0</v>
      </c>
      <c r="Z303">
        <f t="shared" si="51"/>
        <v>0</v>
      </c>
      <c r="AA303">
        <f t="shared" si="52"/>
        <v>0</v>
      </c>
      <c r="AB303">
        <f t="shared" si="53"/>
        <v>0</v>
      </c>
      <c r="AC303" s="13">
        <f t="shared" si="54"/>
        <v>0</v>
      </c>
    </row>
    <row r="304" spans="1:29">
      <c r="A304">
        <f>'Data Entry'!A305</f>
        <v>0</v>
      </c>
      <c r="B304">
        <f>'Data Entry'!B305</f>
        <v>0</v>
      </c>
      <c r="C304">
        <f>'Data Entry'!C305</f>
        <v>0</v>
      </c>
      <c r="D304">
        <f>'Data Entry'!M305</f>
        <v>0</v>
      </c>
      <c r="E304">
        <f>'Data Entry'!N305</f>
        <v>0</v>
      </c>
      <c r="F304">
        <f>'Data Entry'!O305</f>
        <v>0</v>
      </c>
      <c r="G304">
        <f>'Data Entry'!P305</f>
        <v>0</v>
      </c>
      <c r="H304">
        <f>'Data Entry'!Q305</f>
        <v>0</v>
      </c>
      <c r="I304">
        <f>'Data Entry'!R305</f>
        <v>0</v>
      </c>
      <c r="J304">
        <f t="shared" si="44"/>
        <v>0</v>
      </c>
      <c r="K304">
        <f>SUMIFS('I want to cry'!C$2:C$1000,'I want to cry'!$A$2:$A$1000,$B304,'I want to cry'!$B$2:$B$1000,$C304)</f>
        <v>0</v>
      </c>
      <c r="L304">
        <f>SUMIFS('I want to cry'!D$2:D$1000,'I want to cry'!$A$2:$A$1000,$B304,'I want to cry'!$B$2:$B$1000,$C304)</f>
        <v>0</v>
      </c>
      <c r="M304">
        <f>SUMIFS('I want to cry'!E$2:E$1000,'I want to cry'!$A$2:$A$1000,$B304,'I want to cry'!$B$2:$B$1000,$C304)</f>
        <v>0</v>
      </c>
      <c r="N304">
        <f t="shared" si="45"/>
        <v>0</v>
      </c>
      <c r="O304">
        <f t="shared" si="46"/>
        <v>0</v>
      </c>
      <c r="P304">
        <f t="shared" si="47"/>
        <v>0</v>
      </c>
      <c r="Q304">
        <f>SUMIF('Pls get me a blue banner'!A$2:A$1000,D304,'Pls get me a blue banner'!L$2:L$1000)</f>
        <v>0</v>
      </c>
      <c r="R304">
        <f>SUMIF('Pls get me a blue banner'!A$2:A$1000,F304,'Pls get me a blue banner'!L$2:L$1000)</f>
        <v>0</v>
      </c>
      <c r="S304">
        <f>SUMIF('Pls get me a blue banner'!A$2:A$1000,I304,'Pls get me a blue banner'!L$2:L$1000)</f>
        <v>0</v>
      </c>
      <c r="T304">
        <f>SUMIF('I wanna go biking'!A$2:A$1000,D304,'I wanna go biking'!D$2:D$1000)</f>
        <v>0</v>
      </c>
      <c r="U304">
        <f>SUMIF('I wanna go biking'!A$2:A$1000,F304,'I wanna go biking'!D$2:D$1000)</f>
        <v>0</v>
      </c>
      <c r="V304">
        <f>SUMIF('I wanna go biking'!A$2:A$1000,H304,'I wanna go biking'!D$2:D$1000)</f>
        <v>0</v>
      </c>
      <c r="W304">
        <f t="shared" si="48"/>
        <v>0</v>
      </c>
      <c r="X304">
        <f t="shared" si="49"/>
        <v>0</v>
      </c>
      <c r="Y304">
        <f t="shared" si="50"/>
        <v>0</v>
      </c>
      <c r="Z304">
        <f t="shared" si="51"/>
        <v>0</v>
      </c>
      <c r="AA304">
        <f t="shared" si="52"/>
        <v>0</v>
      </c>
      <c r="AB304">
        <f t="shared" si="53"/>
        <v>0</v>
      </c>
      <c r="AC304" s="13">
        <f t="shared" si="54"/>
        <v>0</v>
      </c>
    </row>
    <row r="305" spans="1:29">
      <c r="A305">
        <f>'Data Entry'!A306</f>
        <v>0</v>
      </c>
      <c r="B305">
        <f>'Data Entry'!B306</f>
        <v>0</v>
      </c>
      <c r="C305">
        <f>'Data Entry'!C306</f>
        <v>0</v>
      </c>
      <c r="D305">
        <f>'Data Entry'!M306</f>
        <v>0</v>
      </c>
      <c r="E305">
        <f>'Data Entry'!N306</f>
        <v>0</v>
      </c>
      <c r="F305">
        <f>'Data Entry'!O306</f>
        <v>0</v>
      </c>
      <c r="G305">
        <f>'Data Entry'!P306</f>
        <v>0</v>
      </c>
      <c r="H305">
        <f>'Data Entry'!Q306</f>
        <v>0</v>
      </c>
      <c r="I305">
        <f>'Data Entry'!R306</f>
        <v>0</v>
      </c>
      <c r="J305">
        <f t="shared" si="44"/>
        <v>0</v>
      </c>
      <c r="K305">
        <f>SUMIFS('I want to cry'!C$2:C$1000,'I want to cry'!$A$2:$A$1000,$B305,'I want to cry'!$B$2:$B$1000,$C305)</f>
        <v>0</v>
      </c>
      <c r="L305">
        <f>SUMIFS('I want to cry'!D$2:D$1000,'I want to cry'!$A$2:$A$1000,$B305,'I want to cry'!$B$2:$B$1000,$C305)</f>
        <v>0</v>
      </c>
      <c r="M305">
        <f>SUMIFS('I want to cry'!E$2:E$1000,'I want to cry'!$A$2:$A$1000,$B305,'I want to cry'!$B$2:$B$1000,$C305)</f>
        <v>0</v>
      </c>
      <c r="N305">
        <f t="shared" si="45"/>
        <v>0</v>
      </c>
      <c r="O305">
        <f t="shared" si="46"/>
        <v>0</v>
      </c>
      <c r="P305">
        <f t="shared" si="47"/>
        <v>0</v>
      </c>
      <c r="Q305">
        <f>SUMIF('Pls get me a blue banner'!A$2:A$1000,D305,'Pls get me a blue banner'!L$2:L$1000)</f>
        <v>0</v>
      </c>
      <c r="R305">
        <f>SUMIF('Pls get me a blue banner'!A$2:A$1000,F305,'Pls get me a blue banner'!L$2:L$1000)</f>
        <v>0</v>
      </c>
      <c r="S305">
        <f>SUMIF('Pls get me a blue banner'!A$2:A$1000,I305,'Pls get me a blue banner'!L$2:L$1000)</f>
        <v>0</v>
      </c>
      <c r="T305">
        <f>SUMIF('I wanna go biking'!A$2:A$1000,D305,'I wanna go biking'!D$2:D$1000)</f>
        <v>0</v>
      </c>
      <c r="U305">
        <f>SUMIF('I wanna go biking'!A$2:A$1000,F305,'I wanna go biking'!D$2:D$1000)</f>
        <v>0</v>
      </c>
      <c r="V305">
        <f>SUMIF('I wanna go biking'!A$2:A$1000,H305,'I wanna go biking'!D$2:D$1000)</f>
        <v>0</v>
      </c>
      <c r="W305">
        <f t="shared" si="48"/>
        <v>0</v>
      </c>
      <c r="X305">
        <f t="shared" si="49"/>
        <v>0</v>
      </c>
      <c r="Y305">
        <f t="shared" si="50"/>
        <v>0</v>
      </c>
      <c r="Z305">
        <f t="shared" si="51"/>
        <v>0</v>
      </c>
      <c r="AA305">
        <f t="shared" si="52"/>
        <v>0</v>
      </c>
      <c r="AB305">
        <f t="shared" si="53"/>
        <v>0</v>
      </c>
      <c r="AC305" s="13">
        <f t="shared" si="54"/>
        <v>0</v>
      </c>
    </row>
    <row r="306" spans="1:29">
      <c r="A306">
        <f>'Data Entry'!A307</f>
        <v>0</v>
      </c>
      <c r="B306">
        <f>'Data Entry'!B307</f>
        <v>0</v>
      </c>
      <c r="C306">
        <f>'Data Entry'!C307</f>
        <v>0</v>
      </c>
      <c r="D306">
        <f>'Data Entry'!M307</f>
        <v>0</v>
      </c>
      <c r="E306">
        <f>'Data Entry'!N307</f>
        <v>0</v>
      </c>
      <c r="F306">
        <f>'Data Entry'!O307</f>
        <v>0</v>
      </c>
      <c r="G306">
        <f>'Data Entry'!P307</f>
        <v>0</v>
      </c>
      <c r="H306">
        <f>'Data Entry'!Q307</f>
        <v>0</v>
      </c>
      <c r="I306">
        <f>'Data Entry'!R307</f>
        <v>0</v>
      </c>
      <c r="J306">
        <f t="shared" si="44"/>
        <v>0</v>
      </c>
      <c r="K306">
        <f>SUMIFS('I want to cry'!C$2:C$1000,'I want to cry'!$A$2:$A$1000,$B306,'I want to cry'!$B$2:$B$1000,$C306)</f>
        <v>0</v>
      </c>
      <c r="L306">
        <f>SUMIFS('I want to cry'!D$2:D$1000,'I want to cry'!$A$2:$A$1000,$B306,'I want to cry'!$B$2:$B$1000,$C306)</f>
        <v>0</v>
      </c>
      <c r="M306">
        <f>SUMIFS('I want to cry'!E$2:E$1000,'I want to cry'!$A$2:$A$1000,$B306,'I want to cry'!$B$2:$B$1000,$C306)</f>
        <v>0</v>
      </c>
      <c r="N306">
        <f t="shared" si="45"/>
        <v>0</v>
      </c>
      <c r="O306">
        <f t="shared" si="46"/>
        <v>0</v>
      </c>
      <c r="P306">
        <f t="shared" si="47"/>
        <v>0</v>
      </c>
      <c r="Q306">
        <f>SUMIF('Pls get me a blue banner'!A$2:A$1000,D306,'Pls get me a blue banner'!L$2:L$1000)</f>
        <v>0</v>
      </c>
      <c r="R306">
        <f>SUMIF('Pls get me a blue banner'!A$2:A$1000,F306,'Pls get me a blue banner'!L$2:L$1000)</f>
        <v>0</v>
      </c>
      <c r="S306">
        <f>SUMIF('Pls get me a blue banner'!A$2:A$1000,I306,'Pls get me a blue banner'!L$2:L$1000)</f>
        <v>0</v>
      </c>
      <c r="T306">
        <f>SUMIF('I wanna go biking'!A$2:A$1000,D306,'I wanna go biking'!D$2:D$1000)</f>
        <v>0</v>
      </c>
      <c r="U306">
        <f>SUMIF('I wanna go biking'!A$2:A$1000,F306,'I wanna go biking'!D$2:D$1000)</f>
        <v>0</v>
      </c>
      <c r="V306">
        <f>SUMIF('I wanna go biking'!A$2:A$1000,H306,'I wanna go biking'!D$2:D$1000)</f>
        <v>0</v>
      </c>
      <c r="W306">
        <f t="shared" si="48"/>
        <v>0</v>
      </c>
      <c r="X306">
        <f t="shared" si="49"/>
        <v>0</v>
      </c>
      <c r="Y306">
        <f t="shared" si="50"/>
        <v>0</v>
      </c>
      <c r="Z306">
        <f t="shared" si="51"/>
        <v>0</v>
      </c>
      <c r="AA306">
        <f t="shared" si="52"/>
        <v>0</v>
      </c>
      <c r="AB306">
        <f t="shared" si="53"/>
        <v>0</v>
      </c>
      <c r="AC306" s="13">
        <f t="shared" si="54"/>
        <v>0</v>
      </c>
    </row>
    <row r="307" spans="1:29">
      <c r="A307">
        <f>'Data Entry'!A308</f>
        <v>0</v>
      </c>
      <c r="B307">
        <f>'Data Entry'!B308</f>
        <v>0</v>
      </c>
      <c r="C307">
        <f>'Data Entry'!C308</f>
        <v>0</v>
      </c>
      <c r="D307">
        <f>'Data Entry'!M308</f>
        <v>0</v>
      </c>
      <c r="E307">
        <f>'Data Entry'!N308</f>
        <v>0</v>
      </c>
      <c r="F307">
        <f>'Data Entry'!O308</f>
        <v>0</v>
      </c>
      <c r="G307">
        <f>'Data Entry'!P308</f>
        <v>0</v>
      </c>
      <c r="H307">
        <f>'Data Entry'!Q308</f>
        <v>0</v>
      </c>
      <c r="I307">
        <f>'Data Entry'!R308</f>
        <v>0</v>
      </c>
      <c r="J307">
        <f t="shared" si="44"/>
        <v>0</v>
      </c>
      <c r="K307">
        <f>SUMIFS('I want to cry'!C$2:C$1000,'I want to cry'!$A$2:$A$1000,$B307,'I want to cry'!$B$2:$B$1000,$C307)</f>
        <v>0</v>
      </c>
      <c r="L307">
        <f>SUMIFS('I want to cry'!D$2:D$1000,'I want to cry'!$A$2:$A$1000,$B307,'I want to cry'!$B$2:$B$1000,$C307)</f>
        <v>0</v>
      </c>
      <c r="M307">
        <f>SUMIFS('I want to cry'!E$2:E$1000,'I want to cry'!$A$2:$A$1000,$B307,'I want to cry'!$B$2:$B$1000,$C307)</f>
        <v>0</v>
      </c>
      <c r="N307">
        <f t="shared" si="45"/>
        <v>0</v>
      </c>
      <c r="O307">
        <f t="shared" si="46"/>
        <v>0</v>
      </c>
      <c r="P307">
        <f t="shared" si="47"/>
        <v>0</v>
      </c>
      <c r="Q307">
        <f>SUMIF('Pls get me a blue banner'!A$2:A$1000,D307,'Pls get me a blue banner'!L$2:L$1000)</f>
        <v>0</v>
      </c>
      <c r="R307">
        <f>SUMIF('Pls get me a blue banner'!A$2:A$1000,F307,'Pls get me a blue banner'!L$2:L$1000)</f>
        <v>0</v>
      </c>
      <c r="S307">
        <f>SUMIF('Pls get me a blue banner'!A$2:A$1000,I307,'Pls get me a blue banner'!L$2:L$1000)</f>
        <v>0</v>
      </c>
      <c r="T307">
        <f>SUMIF('I wanna go biking'!A$2:A$1000,D307,'I wanna go biking'!D$2:D$1000)</f>
        <v>0</v>
      </c>
      <c r="U307">
        <f>SUMIF('I wanna go biking'!A$2:A$1000,F307,'I wanna go biking'!D$2:D$1000)</f>
        <v>0</v>
      </c>
      <c r="V307">
        <f>SUMIF('I wanna go biking'!A$2:A$1000,H307,'I wanna go biking'!D$2:D$1000)</f>
        <v>0</v>
      </c>
      <c r="W307">
        <f t="shared" si="48"/>
        <v>0</v>
      </c>
      <c r="X307">
        <f t="shared" si="49"/>
        <v>0</v>
      </c>
      <c r="Y307">
        <f t="shared" si="50"/>
        <v>0</v>
      </c>
      <c r="Z307">
        <f t="shared" si="51"/>
        <v>0</v>
      </c>
      <c r="AA307">
        <f t="shared" si="52"/>
        <v>0</v>
      </c>
      <c r="AB307">
        <f t="shared" si="53"/>
        <v>0</v>
      </c>
      <c r="AC307" s="13">
        <f t="shared" si="54"/>
        <v>0</v>
      </c>
    </row>
    <row r="308" spans="1:29">
      <c r="A308">
        <f>'Data Entry'!A309</f>
        <v>0</v>
      </c>
      <c r="B308">
        <f>'Data Entry'!B309</f>
        <v>0</v>
      </c>
      <c r="C308">
        <f>'Data Entry'!C309</f>
        <v>0</v>
      </c>
      <c r="D308">
        <f>'Data Entry'!M309</f>
        <v>0</v>
      </c>
      <c r="E308">
        <f>'Data Entry'!N309</f>
        <v>0</v>
      </c>
      <c r="F308">
        <f>'Data Entry'!O309</f>
        <v>0</v>
      </c>
      <c r="G308">
        <f>'Data Entry'!P309</f>
        <v>0</v>
      </c>
      <c r="H308">
        <f>'Data Entry'!Q309</f>
        <v>0</v>
      </c>
      <c r="I308">
        <f>'Data Entry'!R309</f>
        <v>0</v>
      </c>
      <c r="J308">
        <f t="shared" si="44"/>
        <v>0</v>
      </c>
      <c r="K308">
        <f>SUMIFS('I want to cry'!C$2:C$1000,'I want to cry'!$A$2:$A$1000,$B308,'I want to cry'!$B$2:$B$1000,$C308)</f>
        <v>0</v>
      </c>
      <c r="L308">
        <f>SUMIFS('I want to cry'!D$2:D$1000,'I want to cry'!$A$2:$A$1000,$B308,'I want to cry'!$B$2:$B$1000,$C308)</f>
        <v>0</v>
      </c>
      <c r="M308">
        <f>SUMIFS('I want to cry'!E$2:E$1000,'I want to cry'!$A$2:$A$1000,$B308,'I want to cry'!$B$2:$B$1000,$C308)</f>
        <v>0</v>
      </c>
      <c r="N308">
        <f t="shared" si="45"/>
        <v>0</v>
      </c>
      <c r="O308">
        <f t="shared" si="46"/>
        <v>0</v>
      </c>
      <c r="P308">
        <f t="shared" si="47"/>
        <v>0</v>
      </c>
      <c r="Q308">
        <f>SUMIF('Pls get me a blue banner'!A$2:A$1000,D308,'Pls get me a blue banner'!L$2:L$1000)</f>
        <v>0</v>
      </c>
      <c r="R308">
        <f>SUMIF('Pls get me a blue banner'!A$2:A$1000,F308,'Pls get me a blue banner'!L$2:L$1000)</f>
        <v>0</v>
      </c>
      <c r="S308">
        <f>SUMIF('Pls get me a blue banner'!A$2:A$1000,I308,'Pls get me a blue banner'!L$2:L$1000)</f>
        <v>0</v>
      </c>
      <c r="T308">
        <f>SUMIF('I wanna go biking'!A$2:A$1000,D308,'I wanna go biking'!D$2:D$1000)</f>
        <v>0</v>
      </c>
      <c r="U308">
        <f>SUMIF('I wanna go biking'!A$2:A$1000,F308,'I wanna go biking'!D$2:D$1000)</f>
        <v>0</v>
      </c>
      <c r="V308">
        <f>SUMIF('I wanna go biking'!A$2:A$1000,H308,'I wanna go biking'!D$2:D$1000)</f>
        <v>0</v>
      </c>
      <c r="W308">
        <f t="shared" si="48"/>
        <v>0</v>
      </c>
      <c r="X308">
        <f t="shared" si="49"/>
        <v>0</v>
      </c>
      <c r="Y308">
        <f t="shared" si="50"/>
        <v>0</v>
      </c>
      <c r="Z308">
        <f t="shared" si="51"/>
        <v>0</v>
      </c>
      <c r="AA308">
        <f t="shared" si="52"/>
        <v>0</v>
      </c>
      <c r="AB308">
        <f t="shared" si="53"/>
        <v>0</v>
      </c>
      <c r="AC308" s="13">
        <f t="shared" si="54"/>
        <v>0</v>
      </c>
    </row>
    <row r="309" spans="1:29">
      <c r="A309">
        <f>'Data Entry'!A310</f>
        <v>0</v>
      </c>
      <c r="B309">
        <f>'Data Entry'!B310</f>
        <v>0</v>
      </c>
      <c r="C309">
        <f>'Data Entry'!C310</f>
        <v>0</v>
      </c>
      <c r="D309">
        <f>'Data Entry'!M310</f>
        <v>0</v>
      </c>
      <c r="E309">
        <f>'Data Entry'!N310</f>
        <v>0</v>
      </c>
      <c r="F309">
        <f>'Data Entry'!O310</f>
        <v>0</v>
      </c>
      <c r="G309">
        <f>'Data Entry'!P310</f>
        <v>0</v>
      </c>
      <c r="H309">
        <f>'Data Entry'!Q310</f>
        <v>0</v>
      </c>
      <c r="I309">
        <f>'Data Entry'!R310</f>
        <v>0</v>
      </c>
      <c r="J309">
        <f t="shared" si="44"/>
        <v>0</v>
      </c>
      <c r="K309">
        <f>SUMIFS('I want to cry'!C$2:C$1000,'I want to cry'!$A$2:$A$1000,$B309,'I want to cry'!$B$2:$B$1000,$C309)</f>
        <v>0</v>
      </c>
      <c r="L309">
        <f>SUMIFS('I want to cry'!D$2:D$1000,'I want to cry'!$A$2:$A$1000,$B309,'I want to cry'!$B$2:$B$1000,$C309)</f>
        <v>0</v>
      </c>
      <c r="M309">
        <f>SUMIFS('I want to cry'!E$2:E$1000,'I want to cry'!$A$2:$A$1000,$B309,'I want to cry'!$B$2:$B$1000,$C309)</f>
        <v>0</v>
      </c>
      <c r="N309">
        <f t="shared" si="45"/>
        <v>0</v>
      </c>
      <c r="O309">
        <f t="shared" si="46"/>
        <v>0</v>
      </c>
      <c r="P309">
        <f t="shared" si="47"/>
        <v>0</v>
      </c>
      <c r="Q309">
        <f>SUMIF('Pls get me a blue banner'!A$2:A$1000,D309,'Pls get me a blue banner'!L$2:L$1000)</f>
        <v>0</v>
      </c>
      <c r="R309">
        <f>SUMIF('Pls get me a blue banner'!A$2:A$1000,F309,'Pls get me a blue banner'!L$2:L$1000)</f>
        <v>0</v>
      </c>
      <c r="S309">
        <f>SUMIF('Pls get me a blue banner'!A$2:A$1000,I309,'Pls get me a blue banner'!L$2:L$1000)</f>
        <v>0</v>
      </c>
      <c r="T309">
        <f>SUMIF('I wanna go biking'!A$2:A$1000,D309,'I wanna go biking'!D$2:D$1000)</f>
        <v>0</v>
      </c>
      <c r="U309">
        <f>SUMIF('I wanna go biking'!A$2:A$1000,F309,'I wanna go biking'!D$2:D$1000)</f>
        <v>0</v>
      </c>
      <c r="V309">
        <f>SUMIF('I wanna go biking'!A$2:A$1000,H309,'I wanna go biking'!D$2:D$1000)</f>
        <v>0</v>
      </c>
      <c r="W309">
        <f t="shared" si="48"/>
        <v>0</v>
      </c>
      <c r="X309">
        <f t="shared" si="49"/>
        <v>0</v>
      </c>
      <c r="Y309">
        <f t="shared" si="50"/>
        <v>0</v>
      </c>
      <c r="Z309">
        <f t="shared" si="51"/>
        <v>0</v>
      </c>
      <c r="AA309">
        <f t="shared" si="52"/>
        <v>0</v>
      </c>
      <c r="AB309">
        <f t="shared" si="53"/>
        <v>0</v>
      </c>
      <c r="AC309" s="13">
        <f t="shared" si="54"/>
        <v>0</v>
      </c>
    </row>
    <row r="310" spans="1:29">
      <c r="A310">
        <f>'Data Entry'!A311</f>
        <v>0</v>
      </c>
      <c r="B310">
        <f>'Data Entry'!B311</f>
        <v>0</v>
      </c>
      <c r="C310">
        <f>'Data Entry'!C311</f>
        <v>0</v>
      </c>
      <c r="D310">
        <f>'Data Entry'!M311</f>
        <v>0</v>
      </c>
      <c r="E310">
        <f>'Data Entry'!N311</f>
        <v>0</v>
      </c>
      <c r="F310">
        <f>'Data Entry'!O311</f>
        <v>0</v>
      </c>
      <c r="G310">
        <f>'Data Entry'!P311</f>
        <v>0</v>
      </c>
      <c r="H310">
        <f>'Data Entry'!Q311</f>
        <v>0</v>
      </c>
      <c r="I310">
        <f>'Data Entry'!R311</f>
        <v>0</v>
      </c>
      <c r="J310">
        <f t="shared" si="44"/>
        <v>0</v>
      </c>
      <c r="K310">
        <f>SUMIFS('I want to cry'!C$2:C$1000,'I want to cry'!$A$2:$A$1000,$B310,'I want to cry'!$B$2:$B$1000,$C310)</f>
        <v>0</v>
      </c>
      <c r="L310">
        <f>SUMIFS('I want to cry'!D$2:D$1000,'I want to cry'!$A$2:$A$1000,$B310,'I want to cry'!$B$2:$B$1000,$C310)</f>
        <v>0</v>
      </c>
      <c r="M310">
        <f>SUMIFS('I want to cry'!E$2:E$1000,'I want to cry'!$A$2:$A$1000,$B310,'I want to cry'!$B$2:$B$1000,$C310)</f>
        <v>0</v>
      </c>
      <c r="N310">
        <f t="shared" si="45"/>
        <v>0</v>
      </c>
      <c r="O310">
        <f t="shared" si="46"/>
        <v>0</v>
      </c>
      <c r="P310">
        <f t="shared" si="47"/>
        <v>0</v>
      </c>
      <c r="Q310">
        <f>SUMIF('Pls get me a blue banner'!A$2:A$1000,D310,'Pls get me a blue banner'!L$2:L$1000)</f>
        <v>0</v>
      </c>
      <c r="R310">
        <f>SUMIF('Pls get me a blue banner'!A$2:A$1000,F310,'Pls get me a blue banner'!L$2:L$1000)</f>
        <v>0</v>
      </c>
      <c r="S310">
        <f>SUMIF('Pls get me a blue banner'!A$2:A$1000,I310,'Pls get me a blue banner'!L$2:L$1000)</f>
        <v>0</v>
      </c>
      <c r="T310">
        <f>SUMIF('I wanna go biking'!A$2:A$1000,D310,'I wanna go biking'!D$2:D$1000)</f>
        <v>0</v>
      </c>
      <c r="U310">
        <f>SUMIF('I wanna go biking'!A$2:A$1000,F310,'I wanna go biking'!D$2:D$1000)</f>
        <v>0</v>
      </c>
      <c r="V310">
        <f>SUMIF('I wanna go biking'!A$2:A$1000,H310,'I wanna go biking'!D$2:D$1000)</f>
        <v>0</v>
      </c>
      <c r="W310">
        <f t="shared" si="48"/>
        <v>0</v>
      </c>
      <c r="X310">
        <f t="shared" si="49"/>
        <v>0</v>
      </c>
      <c r="Y310">
        <f t="shared" si="50"/>
        <v>0</v>
      </c>
      <c r="Z310">
        <f t="shared" si="51"/>
        <v>0</v>
      </c>
      <c r="AA310">
        <f t="shared" si="52"/>
        <v>0</v>
      </c>
      <c r="AB310">
        <f t="shared" si="53"/>
        <v>0</v>
      </c>
      <c r="AC310" s="13">
        <f t="shared" si="54"/>
        <v>0</v>
      </c>
    </row>
    <row r="311" spans="1:29">
      <c r="A311">
        <f>'Data Entry'!A312</f>
        <v>0</v>
      </c>
      <c r="B311">
        <f>'Data Entry'!B312</f>
        <v>0</v>
      </c>
      <c r="C311">
        <f>'Data Entry'!C312</f>
        <v>0</v>
      </c>
      <c r="D311">
        <f>'Data Entry'!M312</f>
        <v>0</v>
      </c>
      <c r="E311">
        <f>'Data Entry'!N312</f>
        <v>0</v>
      </c>
      <c r="F311">
        <f>'Data Entry'!O312</f>
        <v>0</v>
      </c>
      <c r="G311">
        <f>'Data Entry'!P312</f>
        <v>0</v>
      </c>
      <c r="H311">
        <f>'Data Entry'!Q312</f>
        <v>0</v>
      </c>
      <c r="I311">
        <f>'Data Entry'!R312</f>
        <v>0</v>
      </c>
      <c r="J311">
        <f t="shared" si="44"/>
        <v>0</v>
      </c>
      <c r="K311">
        <f>SUMIFS('I want to cry'!C$2:C$1000,'I want to cry'!$A$2:$A$1000,$B311,'I want to cry'!$B$2:$B$1000,$C311)</f>
        <v>0</v>
      </c>
      <c r="L311">
        <f>SUMIFS('I want to cry'!D$2:D$1000,'I want to cry'!$A$2:$A$1000,$B311,'I want to cry'!$B$2:$B$1000,$C311)</f>
        <v>0</v>
      </c>
      <c r="M311">
        <f>SUMIFS('I want to cry'!E$2:E$1000,'I want to cry'!$A$2:$A$1000,$B311,'I want to cry'!$B$2:$B$1000,$C311)</f>
        <v>0</v>
      </c>
      <c r="N311">
        <f t="shared" si="45"/>
        <v>0</v>
      </c>
      <c r="O311">
        <f t="shared" si="46"/>
        <v>0</v>
      </c>
      <c r="P311">
        <f t="shared" si="47"/>
        <v>0</v>
      </c>
      <c r="Q311">
        <f>SUMIF('Pls get me a blue banner'!A$2:A$1000,D311,'Pls get me a blue banner'!L$2:L$1000)</f>
        <v>0</v>
      </c>
      <c r="R311">
        <f>SUMIF('Pls get me a blue banner'!A$2:A$1000,F311,'Pls get me a blue banner'!L$2:L$1000)</f>
        <v>0</v>
      </c>
      <c r="S311">
        <f>SUMIF('Pls get me a blue banner'!A$2:A$1000,I311,'Pls get me a blue banner'!L$2:L$1000)</f>
        <v>0</v>
      </c>
      <c r="T311">
        <f>SUMIF('I wanna go biking'!A$2:A$1000,D311,'I wanna go biking'!D$2:D$1000)</f>
        <v>0</v>
      </c>
      <c r="U311">
        <f>SUMIF('I wanna go biking'!A$2:A$1000,F311,'I wanna go biking'!D$2:D$1000)</f>
        <v>0</v>
      </c>
      <c r="V311">
        <f>SUMIF('I wanna go biking'!A$2:A$1000,H311,'I wanna go biking'!D$2:D$1000)</f>
        <v>0</v>
      </c>
      <c r="W311">
        <f t="shared" si="48"/>
        <v>0</v>
      </c>
      <c r="X311">
        <f t="shared" si="49"/>
        <v>0</v>
      </c>
      <c r="Y311">
        <f t="shared" si="50"/>
        <v>0</v>
      </c>
      <c r="Z311">
        <f t="shared" si="51"/>
        <v>0</v>
      </c>
      <c r="AA311">
        <f t="shared" si="52"/>
        <v>0</v>
      </c>
      <c r="AB311">
        <f t="shared" si="53"/>
        <v>0</v>
      </c>
      <c r="AC311" s="13">
        <f t="shared" si="54"/>
        <v>0</v>
      </c>
    </row>
    <row r="312" spans="1:29">
      <c r="A312">
        <f>'Data Entry'!A313</f>
        <v>0</v>
      </c>
      <c r="B312">
        <f>'Data Entry'!B313</f>
        <v>0</v>
      </c>
      <c r="C312">
        <f>'Data Entry'!C313</f>
        <v>0</v>
      </c>
      <c r="D312">
        <f>'Data Entry'!M313</f>
        <v>0</v>
      </c>
      <c r="E312">
        <f>'Data Entry'!N313</f>
        <v>0</v>
      </c>
      <c r="F312">
        <f>'Data Entry'!O313</f>
        <v>0</v>
      </c>
      <c r="G312">
        <f>'Data Entry'!P313</f>
        <v>0</v>
      </c>
      <c r="H312">
        <f>'Data Entry'!Q313</f>
        <v>0</v>
      </c>
      <c r="I312">
        <f>'Data Entry'!R313</f>
        <v>0</v>
      </c>
      <c r="J312">
        <f t="shared" si="44"/>
        <v>0</v>
      </c>
      <c r="K312">
        <f>SUMIFS('I want to cry'!C$2:C$1000,'I want to cry'!$A$2:$A$1000,$B312,'I want to cry'!$B$2:$B$1000,$C312)</f>
        <v>0</v>
      </c>
      <c r="L312">
        <f>SUMIFS('I want to cry'!D$2:D$1000,'I want to cry'!$A$2:$A$1000,$B312,'I want to cry'!$B$2:$B$1000,$C312)</f>
        <v>0</v>
      </c>
      <c r="M312">
        <f>SUMIFS('I want to cry'!E$2:E$1000,'I want to cry'!$A$2:$A$1000,$B312,'I want to cry'!$B$2:$B$1000,$C312)</f>
        <v>0</v>
      </c>
      <c r="N312">
        <f t="shared" si="45"/>
        <v>0</v>
      </c>
      <c r="O312">
        <f t="shared" si="46"/>
        <v>0</v>
      </c>
      <c r="P312">
        <f t="shared" si="47"/>
        <v>0</v>
      </c>
      <c r="Q312">
        <f>SUMIF('Pls get me a blue banner'!A$2:A$1000,D312,'Pls get me a blue banner'!L$2:L$1000)</f>
        <v>0</v>
      </c>
      <c r="R312">
        <f>SUMIF('Pls get me a blue banner'!A$2:A$1000,F312,'Pls get me a blue banner'!L$2:L$1000)</f>
        <v>0</v>
      </c>
      <c r="S312">
        <f>SUMIF('Pls get me a blue banner'!A$2:A$1000,I312,'Pls get me a blue banner'!L$2:L$1000)</f>
        <v>0</v>
      </c>
      <c r="T312">
        <f>SUMIF('I wanna go biking'!A$2:A$1000,D312,'I wanna go biking'!D$2:D$1000)</f>
        <v>0</v>
      </c>
      <c r="U312">
        <f>SUMIF('I wanna go biking'!A$2:A$1000,F312,'I wanna go biking'!D$2:D$1000)</f>
        <v>0</v>
      </c>
      <c r="V312">
        <f>SUMIF('I wanna go biking'!A$2:A$1000,H312,'I wanna go biking'!D$2:D$1000)</f>
        <v>0</v>
      </c>
      <c r="W312">
        <f t="shared" si="48"/>
        <v>0</v>
      </c>
      <c r="X312">
        <f t="shared" si="49"/>
        <v>0</v>
      </c>
      <c r="Y312">
        <f t="shared" si="50"/>
        <v>0</v>
      </c>
      <c r="Z312">
        <f t="shared" si="51"/>
        <v>0</v>
      </c>
      <c r="AA312">
        <f t="shared" si="52"/>
        <v>0</v>
      </c>
      <c r="AB312">
        <f t="shared" si="53"/>
        <v>0</v>
      </c>
      <c r="AC312" s="13">
        <f t="shared" si="54"/>
        <v>0</v>
      </c>
    </row>
    <row r="313" spans="1:29">
      <c r="A313">
        <f>'Data Entry'!A314</f>
        <v>0</v>
      </c>
      <c r="B313">
        <f>'Data Entry'!B314</f>
        <v>0</v>
      </c>
      <c r="C313">
        <f>'Data Entry'!C314</f>
        <v>0</v>
      </c>
      <c r="D313">
        <f>'Data Entry'!M314</f>
        <v>0</v>
      </c>
      <c r="E313">
        <f>'Data Entry'!N314</f>
        <v>0</v>
      </c>
      <c r="F313">
        <f>'Data Entry'!O314</f>
        <v>0</v>
      </c>
      <c r="G313">
        <f>'Data Entry'!P314</f>
        <v>0</v>
      </c>
      <c r="H313">
        <f>'Data Entry'!Q314</f>
        <v>0</v>
      </c>
      <c r="I313">
        <f>'Data Entry'!R314</f>
        <v>0</v>
      </c>
      <c r="J313">
        <f t="shared" si="44"/>
        <v>0</v>
      </c>
      <c r="K313">
        <f>SUMIFS('I want to cry'!C$2:C$1000,'I want to cry'!$A$2:$A$1000,$B313,'I want to cry'!$B$2:$B$1000,$C313)</f>
        <v>0</v>
      </c>
      <c r="L313">
        <f>SUMIFS('I want to cry'!D$2:D$1000,'I want to cry'!$A$2:$A$1000,$B313,'I want to cry'!$B$2:$B$1000,$C313)</f>
        <v>0</v>
      </c>
      <c r="M313">
        <f>SUMIFS('I want to cry'!E$2:E$1000,'I want to cry'!$A$2:$A$1000,$B313,'I want to cry'!$B$2:$B$1000,$C313)</f>
        <v>0</v>
      </c>
      <c r="N313">
        <f t="shared" si="45"/>
        <v>0</v>
      </c>
      <c r="O313">
        <f t="shared" si="46"/>
        <v>0</v>
      </c>
      <c r="P313">
        <f t="shared" si="47"/>
        <v>0</v>
      </c>
      <c r="Q313">
        <f>SUMIF('Pls get me a blue banner'!A$2:A$1000,D313,'Pls get me a blue banner'!L$2:L$1000)</f>
        <v>0</v>
      </c>
      <c r="R313">
        <f>SUMIF('Pls get me a blue banner'!A$2:A$1000,F313,'Pls get me a blue banner'!L$2:L$1000)</f>
        <v>0</v>
      </c>
      <c r="S313">
        <f>SUMIF('Pls get me a blue banner'!A$2:A$1000,I313,'Pls get me a blue banner'!L$2:L$1000)</f>
        <v>0</v>
      </c>
      <c r="T313">
        <f>SUMIF('I wanna go biking'!A$2:A$1000,D313,'I wanna go biking'!D$2:D$1000)</f>
        <v>0</v>
      </c>
      <c r="U313">
        <f>SUMIF('I wanna go biking'!A$2:A$1000,F313,'I wanna go biking'!D$2:D$1000)</f>
        <v>0</v>
      </c>
      <c r="V313">
        <f>SUMIF('I wanna go biking'!A$2:A$1000,H313,'I wanna go biking'!D$2:D$1000)</f>
        <v>0</v>
      </c>
      <c r="W313">
        <f t="shared" si="48"/>
        <v>0</v>
      </c>
      <c r="X313">
        <f t="shared" si="49"/>
        <v>0</v>
      </c>
      <c r="Y313">
        <f t="shared" si="50"/>
        <v>0</v>
      </c>
      <c r="Z313">
        <f t="shared" si="51"/>
        <v>0</v>
      </c>
      <c r="AA313">
        <f t="shared" si="52"/>
        <v>0</v>
      </c>
      <c r="AB313">
        <f t="shared" si="53"/>
        <v>0</v>
      </c>
      <c r="AC313" s="13">
        <f t="shared" si="54"/>
        <v>0</v>
      </c>
    </row>
    <row r="314" spans="1:29">
      <c r="A314">
        <f>'Data Entry'!A315</f>
        <v>0</v>
      </c>
      <c r="B314">
        <f>'Data Entry'!B315</f>
        <v>0</v>
      </c>
      <c r="C314">
        <f>'Data Entry'!C315</f>
        <v>0</v>
      </c>
      <c r="D314">
        <f>'Data Entry'!M315</f>
        <v>0</v>
      </c>
      <c r="E314">
        <f>'Data Entry'!N315</f>
        <v>0</v>
      </c>
      <c r="F314">
        <f>'Data Entry'!O315</f>
        <v>0</v>
      </c>
      <c r="G314">
        <f>'Data Entry'!P315</f>
        <v>0</v>
      </c>
      <c r="H314">
        <f>'Data Entry'!Q315</f>
        <v>0</v>
      </c>
      <c r="I314">
        <f>'Data Entry'!R315</f>
        <v>0</v>
      </c>
      <c r="J314">
        <f t="shared" si="44"/>
        <v>0</v>
      </c>
      <c r="K314">
        <f>SUMIFS('I want to cry'!C$2:C$1000,'I want to cry'!$A$2:$A$1000,$B314,'I want to cry'!$B$2:$B$1000,$C314)</f>
        <v>0</v>
      </c>
      <c r="L314">
        <f>SUMIFS('I want to cry'!D$2:D$1000,'I want to cry'!$A$2:$A$1000,$B314,'I want to cry'!$B$2:$B$1000,$C314)</f>
        <v>0</v>
      </c>
      <c r="M314">
        <f>SUMIFS('I want to cry'!E$2:E$1000,'I want to cry'!$A$2:$A$1000,$B314,'I want to cry'!$B$2:$B$1000,$C314)</f>
        <v>0</v>
      </c>
      <c r="N314">
        <f t="shared" si="45"/>
        <v>0</v>
      </c>
      <c r="O314">
        <f t="shared" si="46"/>
        <v>0</v>
      </c>
      <c r="P314">
        <f t="shared" si="47"/>
        <v>0</v>
      </c>
      <c r="Q314">
        <f>SUMIF('Pls get me a blue banner'!A$2:A$1000,D314,'Pls get me a blue banner'!L$2:L$1000)</f>
        <v>0</v>
      </c>
      <c r="R314">
        <f>SUMIF('Pls get me a blue banner'!A$2:A$1000,F314,'Pls get me a blue banner'!L$2:L$1000)</f>
        <v>0</v>
      </c>
      <c r="S314">
        <f>SUMIF('Pls get me a blue banner'!A$2:A$1000,I314,'Pls get me a blue banner'!L$2:L$1000)</f>
        <v>0</v>
      </c>
      <c r="T314">
        <f>SUMIF('I wanna go biking'!A$2:A$1000,D314,'I wanna go biking'!D$2:D$1000)</f>
        <v>0</v>
      </c>
      <c r="U314">
        <f>SUMIF('I wanna go biking'!A$2:A$1000,F314,'I wanna go biking'!D$2:D$1000)</f>
        <v>0</v>
      </c>
      <c r="V314">
        <f>SUMIF('I wanna go biking'!A$2:A$1000,H314,'I wanna go biking'!D$2:D$1000)</f>
        <v>0</v>
      </c>
      <c r="W314">
        <f t="shared" si="48"/>
        <v>0</v>
      </c>
      <c r="X314">
        <f t="shared" si="49"/>
        <v>0</v>
      </c>
      <c r="Y314">
        <f t="shared" si="50"/>
        <v>0</v>
      </c>
      <c r="Z314">
        <f t="shared" si="51"/>
        <v>0</v>
      </c>
      <c r="AA314">
        <f t="shared" si="52"/>
        <v>0</v>
      </c>
      <c r="AB314">
        <f t="shared" si="53"/>
        <v>0</v>
      </c>
      <c r="AC314" s="13">
        <f t="shared" si="54"/>
        <v>0</v>
      </c>
    </row>
    <row r="315" spans="1:29">
      <c r="A315">
        <f>'Data Entry'!A316</f>
        <v>0</v>
      </c>
      <c r="B315">
        <f>'Data Entry'!B316</f>
        <v>0</v>
      </c>
      <c r="C315">
        <f>'Data Entry'!C316</f>
        <v>0</v>
      </c>
      <c r="D315">
        <f>'Data Entry'!M316</f>
        <v>0</v>
      </c>
      <c r="E315">
        <f>'Data Entry'!N316</f>
        <v>0</v>
      </c>
      <c r="F315">
        <f>'Data Entry'!O316</f>
        <v>0</v>
      </c>
      <c r="G315">
        <f>'Data Entry'!P316</f>
        <v>0</v>
      </c>
      <c r="H315">
        <f>'Data Entry'!Q316</f>
        <v>0</v>
      </c>
      <c r="I315">
        <f>'Data Entry'!R316</f>
        <v>0</v>
      </c>
      <c r="J315">
        <f t="shared" si="44"/>
        <v>0</v>
      </c>
      <c r="K315">
        <f>SUMIFS('I want to cry'!C$2:C$1000,'I want to cry'!$A$2:$A$1000,$B315,'I want to cry'!$B$2:$B$1000,$C315)</f>
        <v>0</v>
      </c>
      <c r="L315">
        <f>SUMIFS('I want to cry'!D$2:D$1000,'I want to cry'!$A$2:$A$1000,$B315,'I want to cry'!$B$2:$B$1000,$C315)</f>
        <v>0</v>
      </c>
      <c r="M315">
        <f>SUMIFS('I want to cry'!E$2:E$1000,'I want to cry'!$A$2:$A$1000,$B315,'I want to cry'!$B$2:$B$1000,$C315)</f>
        <v>0</v>
      </c>
      <c r="N315">
        <f t="shared" si="45"/>
        <v>0</v>
      </c>
      <c r="O315">
        <f t="shared" si="46"/>
        <v>0</v>
      </c>
      <c r="P315">
        <f t="shared" si="47"/>
        <v>0</v>
      </c>
      <c r="Q315">
        <f>SUMIF('Pls get me a blue banner'!A$2:A$1000,D315,'Pls get me a blue banner'!L$2:L$1000)</f>
        <v>0</v>
      </c>
      <c r="R315">
        <f>SUMIF('Pls get me a blue banner'!A$2:A$1000,F315,'Pls get me a blue banner'!L$2:L$1000)</f>
        <v>0</v>
      </c>
      <c r="S315">
        <f>SUMIF('Pls get me a blue banner'!A$2:A$1000,I315,'Pls get me a blue banner'!L$2:L$1000)</f>
        <v>0</v>
      </c>
      <c r="T315">
        <f>SUMIF('I wanna go biking'!A$2:A$1000,D315,'I wanna go biking'!D$2:D$1000)</f>
        <v>0</v>
      </c>
      <c r="U315">
        <f>SUMIF('I wanna go biking'!A$2:A$1000,F315,'I wanna go biking'!D$2:D$1000)</f>
        <v>0</v>
      </c>
      <c r="V315">
        <f>SUMIF('I wanna go biking'!A$2:A$1000,H315,'I wanna go biking'!D$2:D$1000)</f>
        <v>0</v>
      </c>
      <c r="W315">
        <f t="shared" si="48"/>
        <v>0</v>
      </c>
      <c r="X315">
        <f t="shared" si="49"/>
        <v>0</v>
      </c>
      <c r="Y315">
        <f t="shared" si="50"/>
        <v>0</v>
      </c>
      <c r="Z315">
        <f t="shared" si="51"/>
        <v>0</v>
      </c>
      <c r="AA315">
        <f t="shared" si="52"/>
        <v>0</v>
      </c>
      <c r="AB315">
        <f t="shared" si="53"/>
        <v>0</v>
      </c>
      <c r="AC315" s="13">
        <f t="shared" si="54"/>
        <v>0</v>
      </c>
    </row>
    <row r="316" spans="1:29">
      <c r="A316">
        <f>'Data Entry'!A317</f>
        <v>0</v>
      </c>
      <c r="B316">
        <f>'Data Entry'!B317</f>
        <v>0</v>
      </c>
      <c r="C316">
        <f>'Data Entry'!C317</f>
        <v>0</v>
      </c>
      <c r="D316">
        <f>'Data Entry'!M317</f>
        <v>0</v>
      </c>
      <c r="E316">
        <f>'Data Entry'!N317</f>
        <v>0</v>
      </c>
      <c r="F316">
        <f>'Data Entry'!O317</f>
        <v>0</v>
      </c>
      <c r="G316">
        <f>'Data Entry'!P317</f>
        <v>0</v>
      </c>
      <c r="H316">
        <f>'Data Entry'!Q317</f>
        <v>0</v>
      </c>
      <c r="I316">
        <f>'Data Entry'!R317</f>
        <v>0</v>
      </c>
      <c r="J316">
        <f t="shared" si="44"/>
        <v>0</v>
      </c>
      <c r="K316">
        <f>SUMIFS('I want to cry'!C$2:C$1000,'I want to cry'!$A$2:$A$1000,$B316,'I want to cry'!$B$2:$B$1000,$C316)</f>
        <v>0</v>
      </c>
      <c r="L316">
        <f>SUMIFS('I want to cry'!D$2:D$1000,'I want to cry'!$A$2:$A$1000,$B316,'I want to cry'!$B$2:$B$1000,$C316)</f>
        <v>0</v>
      </c>
      <c r="M316">
        <f>SUMIFS('I want to cry'!E$2:E$1000,'I want to cry'!$A$2:$A$1000,$B316,'I want to cry'!$B$2:$B$1000,$C316)</f>
        <v>0</v>
      </c>
      <c r="N316">
        <f t="shared" si="45"/>
        <v>0</v>
      </c>
      <c r="O316">
        <f t="shared" si="46"/>
        <v>0</v>
      </c>
      <c r="P316">
        <f t="shared" si="47"/>
        <v>0</v>
      </c>
      <c r="Q316">
        <f>SUMIF('Pls get me a blue banner'!A$2:A$1000,D316,'Pls get me a blue banner'!L$2:L$1000)</f>
        <v>0</v>
      </c>
      <c r="R316">
        <f>SUMIF('Pls get me a blue banner'!A$2:A$1000,F316,'Pls get me a blue banner'!L$2:L$1000)</f>
        <v>0</v>
      </c>
      <c r="S316">
        <f>SUMIF('Pls get me a blue banner'!A$2:A$1000,I316,'Pls get me a blue banner'!L$2:L$1000)</f>
        <v>0</v>
      </c>
      <c r="T316">
        <f>SUMIF('I wanna go biking'!A$2:A$1000,D316,'I wanna go biking'!D$2:D$1000)</f>
        <v>0</v>
      </c>
      <c r="U316">
        <f>SUMIF('I wanna go biking'!A$2:A$1000,F316,'I wanna go biking'!D$2:D$1000)</f>
        <v>0</v>
      </c>
      <c r="V316">
        <f>SUMIF('I wanna go biking'!A$2:A$1000,H316,'I wanna go biking'!D$2:D$1000)</f>
        <v>0</v>
      </c>
      <c r="W316">
        <f t="shared" si="48"/>
        <v>0</v>
      </c>
      <c r="X316">
        <f t="shared" si="49"/>
        <v>0</v>
      </c>
      <c r="Y316">
        <f t="shared" si="50"/>
        <v>0</v>
      </c>
      <c r="Z316">
        <f t="shared" si="51"/>
        <v>0</v>
      </c>
      <c r="AA316">
        <f t="shared" si="52"/>
        <v>0</v>
      </c>
      <c r="AB316">
        <f t="shared" si="53"/>
        <v>0</v>
      </c>
      <c r="AC316" s="13">
        <f t="shared" si="54"/>
        <v>0</v>
      </c>
    </row>
    <row r="317" spans="1:29">
      <c r="A317">
        <f>'Data Entry'!A318</f>
        <v>0</v>
      </c>
      <c r="B317">
        <f>'Data Entry'!B318</f>
        <v>0</v>
      </c>
      <c r="C317">
        <f>'Data Entry'!C318</f>
        <v>0</v>
      </c>
      <c r="D317">
        <f>'Data Entry'!M318</f>
        <v>0</v>
      </c>
      <c r="E317">
        <f>'Data Entry'!N318</f>
        <v>0</v>
      </c>
      <c r="F317">
        <f>'Data Entry'!O318</f>
        <v>0</v>
      </c>
      <c r="G317">
        <f>'Data Entry'!P318</f>
        <v>0</v>
      </c>
      <c r="H317">
        <f>'Data Entry'!Q318</f>
        <v>0</v>
      </c>
      <c r="I317">
        <f>'Data Entry'!R318</f>
        <v>0</v>
      </c>
      <c r="J317">
        <f t="shared" si="44"/>
        <v>0</v>
      </c>
      <c r="K317">
        <f>SUMIFS('I want to cry'!C$2:C$1000,'I want to cry'!$A$2:$A$1000,$B317,'I want to cry'!$B$2:$B$1000,$C317)</f>
        <v>0</v>
      </c>
      <c r="L317">
        <f>SUMIFS('I want to cry'!D$2:D$1000,'I want to cry'!$A$2:$A$1000,$B317,'I want to cry'!$B$2:$B$1000,$C317)</f>
        <v>0</v>
      </c>
      <c r="M317">
        <f>SUMIFS('I want to cry'!E$2:E$1000,'I want to cry'!$A$2:$A$1000,$B317,'I want to cry'!$B$2:$B$1000,$C317)</f>
        <v>0</v>
      </c>
      <c r="N317">
        <f t="shared" si="45"/>
        <v>0</v>
      </c>
      <c r="O317">
        <f t="shared" si="46"/>
        <v>0</v>
      </c>
      <c r="P317">
        <f t="shared" si="47"/>
        <v>0</v>
      </c>
      <c r="Q317">
        <f>SUMIF('Pls get me a blue banner'!A$2:A$1000,D317,'Pls get me a blue banner'!L$2:L$1000)</f>
        <v>0</v>
      </c>
      <c r="R317">
        <f>SUMIF('Pls get me a blue banner'!A$2:A$1000,F317,'Pls get me a blue banner'!L$2:L$1000)</f>
        <v>0</v>
      </c>
      <c r="S317">
        <f>SUMIF('Pls get me a blue banner'!A$2:A$1000,I317,'Pls get me a blue banner'!L$2:L$1000)</f>
        <v>0</v>
      </c>
      <c r="T317">
        <f>SUMIF('I wanna go biking'!A$2:A$1000,D317,'I wanna go biking'!D$2:D$1000)</f>
        <v>0</v>
      </c>
      <c r="U317">
        <f>SUMIF('I wanna go biking'!A$2:A$1000,F317,'I wanna go biking'!D$2:D$1000)</f>
        <v>0</v>
      </c>
      <c r="V317">
        <f>SUMIF('I wanna go biking'!A$2:A$1000,H317,'I wanna go biking'!D$2:D$1000)</f>
        <v>0</v>
      </c>
      <c r="W317">
        <f t="shared" si="48"/>
        <v>0</v>
      </c>
      <c r="X317">
        <f t="shared" si="49"/>
        <v>0</v>
      </c>
      <c r="Y317">
        <f t="shared" si="50"/>
        <v>0</v>
      </c>
      <c r="Z317">
        <f t="shared" si="51"/>
        <v>0</v>
      </c>
      <c r="AA317">
        <f t="shared" si="52"/>
        <v>0</v>
      </c>
      <c r="AB317">
        <f t="shared" si="53"/>
        <v>0</v>
      </c>
      <c r="AC317" s="13">
        <f t="shared" si="54"/>
        <v>0</v>
      </c>
    </row>
    <row r="318" spans="1:29">
      <c r="A318">
        <f>'Data Entry'!A319</f>
        <v>0</v>
      </c>
      <c r="B318">
        <f>'Data Entry'!B319</f>
        <v>0</v>
      </c>
      <c r="C318">
        <f>'Data Entry'!C319</f>
        <v>0</v>
      </c>
      <c r="D318">
        <f>'Data Entry'!M319</f>
        <v>0</v>
      </c>
      <c r="E318">
        <f>'Data Entry'!N319</f>
        <v>0</v>
      </c>
      <c r="F318">
        <f>'Data Entry'!O319</f>
        <v>0</v>
      </c>
      <c r="G318">
        <f>'Data Entry'!P319</f>
        <v>0</v>
      </c>
      <c r="H318">
        <f>'Data Entry'!Q319</f>
        <v>0</v>
      </c>
      <c r="I318">
        <f>'Data Entry'!R319</f>
        <v>0</v>
      </c>
      <c r="J318">
        <f t="shared" si="44"/>
        <v>0</v>
      </c>
      <c r="K318">
        <f>SUMIFS('I want to cry'!C$2:C$1000,'I want to cry'!$A$2:$A$1000,$B318,'I want to cry'!$B$2:$B$1000,$C318)</f>
        <v>0</v>
      </c>
      <c r="L318">
        <f>SUMIFS('I want to cry'!D$2:D$1000,'I want to cry'!$A$2:$A$1000,$B318,'I want to cry'!$B$2:$B$1000,$C318)</f>
        <v>0</v>
      </c>
      <c r="M318">
        <f>SUMIFS('I want to cry'!E$2:E$1000,'I want to cry'!$A$2:$A$1000,$B318,'I want to cry'!$B$2:$B$1000,$C318)</f>
        <v>0</v>
      </c>
      <c r="N318">
        <f t="shared" si="45"/>
        <v>0</v>
      </c>
      <c r="O318">
        <f t="shared" si="46"/>
        <v>0</v>
      </c>
      <c r="P318">
        <f t="shared" si="47"/>
        <v>0</v>
      </c>
      <c r="Q318">
        <f>SUMIF('Pls get me a blue banner'!A$2:A$1000,D318,'Pls get me a blue banner'!L$2:L$1000)</f>
        <v>0</v>
      </c>
      <c r="R318">
        <f>SUMIF('Pls get me a blue banner'!A$2:A$1000,F318,'Pls get me a blue banner'!L$2:L$1000)</f>
        <v>0</v>
      </c>
      <c r="S318">
        <f>SUMIF('Pls get me a blue banner'!A$2:A$1000,I318,'Pls get me a blue banner'!L$2:L$1000)</f>
        <v>0</v>
      </c>
      <c r="T318">
        <f>SUMIF('I wanna go biking'!A$2:A$1000,D318,'I wanna go biking'!D$2:D$1000)</f>
        <v>0</v>
      </c>
      <c r="U318">
        <f>SUMIF('I wanna go biking'!A$2:A$1000,F318,'I wanna go biking'!D$2:D$1000)</f>
        <v>0</v>
      </c>
      <c r="V318">
        <f>SUMIF('I wanna go biking'!A$2:A$1000,H318,'I wanna go biking'!D$2:D$1000)</f>
        <v>0</v>
      </c>
      <c r="W318">
        <f t="shared" si="48"/>
        <v>0</v>
      </c>
      <c r="X318">
        <f t="shared" si="49"/>
        <v>0</v>
      </c>
      <c r="Y318">
        <f t="shared" si="50"/>
        <v>0</v>
      </c>
      <c r="Z318">
        <f t="shared" si="51"/>
        <v>0</v>
      </c>
      <c r="AA318">
        <f t="shared" si="52"/>
        <v>0</v>
      </c>
      <c r="AB318">
        <f t="shared" si="53"/>
        <v>0</v>
      </c>
      <c r="AC318" s="13">
        <f t="shared" si="54"/>
        <v>0</v>
      </c>
    </row>
    <row r="319" spans="1:29">
      <c r="A319">
        <f>'Data Entry'!A320</f>
        <v>0</v>
      </c>
      <c r="B319">
        <f>'Data Entry'!B320</f>
        <v>0</v>
      </c>
      <c r="C319">
        <f>'Data Entry'!C320</f>
        <v>0</v>
      </c>
      <c r="D319">
        <f>'Data Entry'!M320</f>
        <v>0</v>
      </c>
      <c r="E319">
        <f>'Data Entry'!N320</f>
        <v>0</v>
      </c>
      <c r="F319">
        <f>'Data Entry'!O320</f>
        <v>0</v>
      </c>
      <c r="G319">
        <f>'Data Entry'!P320</f>
        <v>0</v>
      </c>
      <c r="H319">
        <f>'Data Entry'!Q320</f>
        <v>0</v>
      </c>
      <c r="I319">
        <f>'Data Entry'!R320</f>
        <v>0</v>
      </c>
      <c r="J319">
        <f t="shared" si="44"/>
        <v>0</v>
      </c>
      <c r="K319">
        <f>SUMIFS('I want to cry'!C$2:C$1000,'I want to cry'!$A$2:$A$1000,$B319,'I want to cry'!$B$2:$B$1000,$C319)</f>
        <v>0</v>
      </c>
      <c r="L319">
        <f>SUMIFS('I want to cry'!D$2:D$1000,'I want to cry'!$A$2:$A$1000,$B319,'I want to cry'!$B$2:$B$1000,$C319)</f>
        <v>0</v>
      </c>
      <c r="M319">
        <f>SUMIFS('I want to cry'!E$2:E$1000,'I want to cry'!$A$2:$A$1000,$B319,'I want to cry'!$B$2:$B$1000,$C319)</f>
        <v>0</v>
      </c>
      <c r="N319">
        <f t="shared" si="45"/>
        <v>0</v>
      </c>
      <c r="O319">
        <f t="shared" si="46"/>
        <v>0</v>
      </c>
      <c r="P319">
        <f t="shared" si="47"/>
        <v>0</v>
      </c>
      <c r="Q319">
        <f>SUMIF('Pls get me a blue banner'!A$2:A$1000,D319,'Pls get me a blue banner'!L$2:L$1000)</f>
        <v>0</v>
      </c>
      <c r="R319">
        <f>SUMIF('Pls get me a blue banner'!A$2:A$1000,F319,'Pls get me a blue banner'!L$2:L$1000)</f>
        <v>0</v>
      </c>
      <c r="S319">
        <f>SUMIF('Pls get me a blue banner'!A$2:A$1000,I319,'Pls get me a blue banner'!L$2:L$1000)</f>
        <v>0</v>
      </c>
      <c r="T319">
        <f>SUMIF('I wanna go biking'!A$2:A$1000,D319,'I wanna go biking'!D$2:D$1000)</f>
        <v>0</v>
      </c>
      <c r="U319">
        <f>SUMIF('I wanna go biking'!A$2:A$1000,F319,'I wanna go biking'!D$2:D$1000)</f>
        <v>0</v>
      </c>
      <c r="V319">
        <f>SUMIF('I wanna go biking'!A$2:A$1000,H319,'I wanna go biking'!D$2:D$1000)</f>
        <v>0</v>
      </c>
      <c r="W319">
        <f t="shared" si="48"/>
        <v>0</v>
      </c>
      <c r="X319">
        <f t="shared" si="49"/>
        <v>0</v>
      </c>
      <c r="Y319">
        <f t="shared" si="50"/>
        <v>0</v>
      </c>
      <c r="Z319">
        <f t="shared" si="51"/>
        <v>0</v>
      </c>
      <c r="AA319">
        <f t="shared" si="52"/>
        <v>0</v>
      </c>
      <c r="AB319">
        <f t="shared" si="53"/>
        <v>0</v>
      </c>
      <c r="AC319" s="13">
        <f t="shared" si="54"/>
        <v>0</v>
      </c>
    </row>
    <row r="320" spans="1:29">
      <c r="A320">
        <f>'Data Entry'!A321</f>
        <v>0</v>
      </c>
      <c r="B320">
        <f>'Data Entry'!B321</f>
        <v>0</v>
      </c>
      <c r="C320">
        <f>'Data Entry'!C321</f>
        <v>0</v>
      </c>
      <c r="D320">
        <f>'Data Entry'!M321</f>
        <v>0</v>
      </c>
      <c r="E320">
        <f>'Data Entry'!N321</f>
        <v>0</v>
      </c>
      <c r="F320">
        <f>'Data Entry'!O321</f>
        <v>0</v>
      </c>
      <c r="G320">
        <f>'Data Entry'!P321</f>
        <v>0</v>
      </c>
      <c r="H320">
        <f>'Data Entry'!Q321</f>
        <v>0</v>
      </c>
      <c r="I320">
        <f>'Data Entry'!R321</f>
        <v>0</v>
      </c>
      <c r="J320">
        <f t="shared" si="44"/>
        <v>0</v>
      </c>
      <c r="K320">
        <f>SUMIFS('I want to cry'!C$2:C$1000,'I want to cry'!$A$2:$A$1000,$B320,'I want to cry'!$B$2:$B$1000,$C320)</f>
        <v>0</v>
      </c>
      <c r="L320">
        <f>SUMIFS('I want to cry'!D$2:D$1000,'I want to cry'!$A$2:$A$1000,$B320,'I want to cry'!$B$2:$B$1000,$C320)</f>
        <v>0</v>
      </c>
      <c r="M320">
        <f>SUMIFS('I want to cry'!E$2:E$1000,'I want to cry'!$A$2:$A$1000,$B320,'I want to cry'!$B$2:$B$1000,$C320)</f>
        <v>0</v>
      </c>
      <c r="N320">
        <f t="shared" si="45"/>
        <v>0</v>
      </c>
      <c r="O320">
        <f t="shared" si="46"/>
        <v>0</v>
      </c>
      <c r="P320">
        <f t="shared" si="47"/>
        <v>0</v>
      </c>
      <c r="Q320">
        <f>SUMIF('Pls get me a blue banner'!A$2:A$1000,D320,'Pls get me a blue banner'!L$2:L$1000)</f>
        <v>0</v>
      </c>
      <c r="R320">
        <f>SUMIF('Pls get me a blue banner'!A$2:A$1000,F320,'Pls get me a blue banner'!L$2:L$1000)</f>
        <v>0</v>
      </c>
      <c r="S320">
        <f>SUMIF('Pls get me a blue banner'!A$2:A$1000,I320,'Pls get me a blue banner'!L$2:L$1000)</f>
        <v>0</v>
      </c>
      <c r="T320">
        <f>SUMIF('I wanna go biking'!A$2:A$1000,D320,'I wanna go biking'!D$2:D$1000)</f>
        <v>0</v>
      </c>
      <c r="U320">
        <f>SUMIF('I wanna go biking'!A$2:A$1000,F320,'I wanna go biking'!D$2:D$1000)</f>
        <v>0</v>
      </c>
      <c r="V320">
        <f>SUMIF('I wanna go biking'!A$2:A$1000,H320,'I wanna go biking'!D$2:D$1000)</f>
        <v>0</v>
      </c>
      <c r="W320">
        <f t="shared" si="48"/>
        <v>0</v>
      </c>
      <c r="X320">
        <f t="shared" si="49"/>
        <v>0</v>
      </c>
      <c r="Y320">
        <f t="shared" si="50"/>
        <v>0</v>
      </c>
      <c r="Z320">
        <f t="shared" si="51"/>
        <v>0</v>
      </c>
      <c r="AA320">
        <f t="shared" si="52"/>
        <v>0</v>
      </c>
      <c r="AB320">
        <f t="shared" si="53"/>
        <v>0</v>
      </c>
      <c r="AC320" s="13">
        <f t="shared" si="54"/>
        <v>0</v>
      </c>
    </row>
    <row r="321" spans="1:29">
      <c r="A321">
        <f>'Data Entry'!A322</f>
        <v>0</v>
      </c>
      <c r="B321">
        <f>'Data Entry'!B322</f>
        <v>0</v>
      </c>
      <c r="C321">
        <f>'Data Entry'!C322</f>
        <v>0</v>
      </c>
      <c r="D321">
        <f>'Data Entry'!M322</f>
        <v>0</v>
      </c>
      <c r="E321">
        <f>'Data Entry'!N322</f>
        <v>0</v>
      </c>
      <c r="F321">
        <f>'Data Entry'!O322</f>
        <v>0</v>
      </c>
      <c r="G321">
        <f>'Data Entry'!P322</f>
        <v>0</v>
      </c>
      <c r="H321">
        <f>'Data Entry'!Q322</f>
        <v>0</v>
      </c>
      <c r="I321">
        <f>'Data Entry'!R322</f>
        <v>0</v>
      </c>
      <c r="J321">
        <f t="shared" si="44"/>
        <v>0</v>
      </c>
      <c r="K321">
        <f>SUMIFS('I want to cry'!C$2:C$1000,'I want to cry'!$A$2:$A$1000,$B321,'I want to cry'!$B$2:$B$1000,$C321)</f>
        <v>0</v>
      </c>
      <c r="L321">
        <f>SUMIFS('I want to cry'!D$2:D$1000,'I want to cry'!$A$2:$A$1000,$B321,'I want to cry'!$B$2:$B$1000,$C321)</f>
        <v>0</v>
      </c>
      <c r="M321">
        <f>SUMIFS('I want to cry'!E$2:E$1000,'I want to cry'!$A$2:$A$1000,$B321,'I want to cry'!$B$2:$B$1000,$C321)</f>
        <v>0</v>
      </c>
      <c r="N321">
        <f t="shared" si="45"/>
        <v>0</v>
      </c>
      <c r="O321">
        <f t="shared" si="46"/>
        <v>0</v>
      </c>
      <c r="P321">
        <f t="shared" si="47"/>
        <v>0</v>
      </c>
      <c r="Q321">
        <f>SUMIF('Pls get me a blue banner'!A$2:A$1000,D321,'Pls get me a blue banner'!L$2:L$1000)</f>
        <v>0</v>
      </c>
      <c r="R321">
        <f>SUMIF('Pls get me a blue banner'!A$2:A$1000,F321,'Pls get me a blue banner'!L$2:L$1000)</f>
        <v>0</v>
      </c>
      <c r="S321">
        <f>SUMIF('Pls get me a blue banner'!A$2:A$1000,I321,'Pls get me a blue banner'!L$2:L$1000)</f>
        <v>0</v>
      </c>
      <c r="T321">
        <f>SUMIF('I wanna go biking'!A$2:A$1000,D321,'I wanna go biking'!D$2:D$1000)</f>
        <v>0</v>
      </c>
      <c r="U321">
        <f>SUMIF('I wanna go biking'!A$2:A$1000,F321,'I wanna go biking'!D$2:D$1000)</f>
        <v>0</v>
      </c>
      <c r="V321">
        <f>SUMIF('I wanna go biking'!A$2:A$1000,H321,'I wanna go biking'!D$2:D$1000)</f>
        <v>0</v>
      </c>
      <c r="W321">
        <f t="shared" si="48"/>
        <v>0</v>
      </c>
      <c r="X321">
        <f t="shared" si="49"/>
        <v>0</v>
      </c>
      <c r="Y321">
        <f t="shared" si="50"/>
        <v>0</v>
      </c>
      <c r="Z321">
        <f t="shared" si="51"/>
        <v>0</v>
      </c>
      <c r="AA321">
        <f t="shared" si="52"/>
        <v>0</v>
      </c>
      <c r="AB321">
        <f t="shared" si="53"/>
        <v>0</v>
      </c>
      <c r="AC321" s="13">
        <f t="shared" si="54"/>
        <v>0</v>
      </c>
    </row>
    <row r="322" spans="1:29">
      <c r="A322">
        <f>'Data Entry'!A323</f>
        <v>0</v>
      </c>
      <c r="B322">
        <f>'Data Entry'!B323</f>
        <v>0</v>
      </c>
      <c r="C322">
        <f>'Data Entry'!C323</f>
        <v>0</v>
      </c>
      <c r="D322">
        <f>'Data Entry'!M323</f>
        <v>0</v>
      </c>
      <c r="E322">
        <f>'Data Entry'!N323</f>
        <v>0</v>
      </c>
      <c r="F322">
        <f>'Data Entry'!O323</f>
        <v>0</v>
      </c>
      <c r="G322">
        <f>'Data Entry'!P323</f>
        <v>0</v>
      </c>
      <c r="H322">
        <f>'Data Entry'!Q323</f>
        <v>0</v>
      </c>
      <c r="I322">
        <f>'Data Entry'!R323</f>
        <v>0</v>
      </c>
      <c r="J322">
        <f t="shared" si="44"/>
        <v>0</v>
      </c>
      <c r="K322">
        <f>SUMIFS('I want to cry'!C$2:C$1000,'I want to cry'!$A$2:$A$1000,$B322,'I want to cry'!$B$2:$B$1000,$C322)</f>
        <v>0</v>
      </c>
      <c r="L322">
        <f>SUMIFS('I want to cry'!D$2:D$1000,'I want to cry'!$A$2:$A$1000,$B322,'I want to cry'!$B$2:$B$1000,$C322)</f>
        <v>0</v>
      </c>
      <c r="M322">
        <f>SUMIFS('I want to cry'!E$2:E$1000,'I want to cry'!$A$2:$A$1000,$B322,'I want to cry'!$B$2:$B$1000,$C322)</f>
        <v>0</v>
      </c>
      <c r="N322">
        <f t="shared" si="45"/>
        <v>0</v>
      </c>
      <c r="O322">
        <f t="shared" si="46"/>
        <v>0</v>
      </c>
      <c r="P322">
        <f t="shared" si="47"/>
        <v>0</v>
      </c>
      <c r="Q322">
        <f>SUMIF('Pls get me a blue banner'!A$2:A$1000,D322,'Pls get me a blue banner'!L$2:L$1000)</f>
        <v>0</v>
      </c>
      <c r="R322">
        <f>SUMIF('Pls get me a blue banner'!A$2:A$1000,F322,'Pls get me a blue banner'!L$2:L$1000)</f>
        <v>0</v>
      </c>
      <c r="S322">
        <f>SUMIF('Pls get me a blue banner'!A$2:A$1000,I322,'Pls get me a blue banner'!L$2:L$1000)</f>
        <v>0</v>
      </c>
      <c r="T322">
        <f>SUMIF('I wanna go biking'!A$2:A$1000,D322,'I wanna go biking'!D$2:D$1000)</f>
        <v>0</v>
      </c>
      <c r="U322">
        <f>SUMIF('I wanna go biking'!A$2:A$1000,F322,'I wanna go biking'!D$2:D$1000)</f>
        <v>0</v>
      </c>
      <c r="V322">
        <f>SUMIF('I wanna go biking'!A$2:A$1000,H322,'I wanna go biking'!D$2:D$1000)</f>
        <v>0</v>
      </c>
      <c r="W322">
        <f t="shared" si="48"/>
        <v>0</v>
      </c>
      <c r="X322">
        <f t="shared" si="49"/>
        <v>0</v>
      </c>
      <c r="Y322">
        <f t="shared" si="50"/>
        <v>0</v>
      </c>
      <c r="Z322">
        <f t="shared" si="51"/>
        <v>0</v>
      </c>
      <c r="AA322">
        <f t="shared" si="52"/>
        <v>0</v>
      </c>
      <c r="AB322">
        <f t="shared" si="53"/>
        <v>0</v>
      </c>
      <c r="AC322" s="13">
        <f t="shared" si="54"/>
        <v>0</v>
      </c>
    </row>
    <row r="323" spans="1:29">
      <c r="A323">
        <f>'Data Entry'!A324</f>
        <v>0</v>
      </c>
      <c r="B323">
        <f>'Data Entry'!B324</f>
        <v>0</v>
      </c>
      <c r="C323">
        <f>'Data Entry'!C324</f>
        <v>0</v>
      </c>
      <c r="D323">
        <f>'Data Entry'!M324</f>
        <v>0</v>
      </c>
      <c r="E323">
        <f>'Data Entry'!N324</f>
        <v>0</v>
      </c>
      <c r="F323">
        <f>'Data Entry'!O324</f>
        <v>0</v>
      </c>
      <c r="G323">
        <f>'Data Entry'!P324</f>
        <v>0</v>
      </c>
      <c r="H323">
        <f>'Data Entry'!Q324</f>
        <v>0</v>
      </c>
      <c r="I323">
        <f>'Data Entry'!R324</f>
        <v>0</v>
      </c>
      <c r="J323">
        <f t="shared" ref="J323:J386" si="55">E323+G323+I323</f>
        <v>0</v>
      </c>
      <c r="K323">
        <f>SUMIFS('I want to cry'!C$2:C$1000,'I want to cry'!$A$2:$A$1000,$B323,'I want to cry'!$B$2:$B$1000,$C323)</f>
        <v>0</v>
      </c>
      <c r="L323">
        <f>SUMIFS('I want to cry'!D$2:D$1000,'I want to cry'!$A$2:$A$1000,$B323,'I want to cry'!$B$2:$B$1000,$C323)</f>
        <v>0</v>
      </c>
      <c r="M323">
        <f>SUMIFS('I want to cry'!E$2:E$1000,'I want to cry'!$A$2:$A$1000,$B323,'I want to cry'!$B$2:$B$1000,$C323)</f>
        <v>0</v>
      </c>
      <c r="N323">
        <f t="shared" ref="N323:N386" si="56">IF(K323&lt;1.5,0,IF(E323&lt;2.5,0,E323/K323))</f>
        <v>0</v>
      </c>
      <c r="O323">
        <f t="shared" ref="O323:O386" si="57">IF(L323&lt;1.5,0,IF(G323&lt;2.5,0,G323/L323))</f>
        <v>0</v>
      </c>
      <c r="P323">
        <f t="shared" ref="P323:P386" si="58">IF(M323&lt;1.5,0,IF(I323&lt;2.5,0,I323/M323))</f>
        <v>0</v>
      </c>
      <c r="Q323">
        <f>SUMIF('Pls get me a blue banner'!A$2:A$1000,D323,'Pls get me a blue banner'!L$2:L$1000)</f>
        <v>0</v>
      </c>
      <c r="R323">
        <f>SUMIF('Pls get me a blue banner'!A$2:A$1000,F323,'Pls get me a blue banner'!L$2:L$1000)</f>
        <v>0</v>
      </c>
      <c r="S323">
        <f>SUMIF('Pls get me a blue banner'!A$2:A$1000,I323,'Pls get me a blue banner'!L$2:L$1000)</f>
        <v>0</v>
      </c>
      <c r="T323">
        <f>SUMIF('I wanna go biking'!A$2:A$1000,D323,'I wanna go biking'!D$2:D$1000)</f>
        <v>0</v>
      </c>
      <c r="U323">
        <f>SUMIF('I wanna go biking'!A$2:A$1000,F323,'I wanna go biking'!D$2:D$1000)</f>
        <v>0</v>
      </c>
      <c r="V323">
        <f>SUMIF('I wanna go biking'!A$2:A$1000,H323,'I wanna go biking'!D$2:D$1000)</f>
        <v>0</v>
      </c>
      <c r="W323">
        <f t="shared" ref="W323:W386" si="59">T323-Q323</f>
        <v>0</v>
      </c>
      <c r="X323">
        <f t="shared" ref="X323:X386" si="60">U323-R323</f>
        <v>0</v>
      </c>
      <c r="Y323">
        <f t="shared" ref="Y323:Y386" si="61">V323-S323</f>
        <v>0</v>
      </c>
      <c r="Z323">
        <f t="shared" ref="Z323:Z386" si="62">W323*N323</f>
        <v>0</v>
      </c>
      <c r="AA323">
        <f t="shared" ref="AA323:AA386" si="63">X323*O323</f>
        <v>0</v>
      </c>
      <c r="AB323">
        <f t="shared" ref="AB323:AB386" si="64">Y323*P323</f>
        <v>0</v>
      </c>
      <c r="AC323" s="13">
        <f t="shared" ref="AC323:AC386" si="65">SUM(Z323:AB323)</f>
        <v>0</v>
      </c>
    </row>
    <row r="324" spans="1:29">
      <c r="A324">
        <f>'Data Entry'!A325</f>
        <v>0</v>
      </c>
      <c r="B324">
        <f>'Data Entry'!B325</f>
        <v>0</v>
      </c>
      <c r="C324">
        <f>'Data Entry'!C325</f>
        <v>0</v>
      </c>
      <c r="D324">
        <f>'Data Entry'!M325</f>
        <v>0</v>
      </c>
      <c r="E324">
        <f>'Data Entry'!N325</f>
        <v>0</v>
      </c>
      <c r="F324">
        <f>'Data Entry'!O325</f>
        <v>0</v>
      </c>
      <c r="G324">
        <f>'Data Entry'!P325</f>
        <v>0</v>
      </c>
      <c r="H324">
        <f>'Data Entry'!Q325</f>
        <v>0</v>
      </c>
      <c r="I324">
        <f>'Data Entry'!R325</f>
        <v>0</v>
      </c>
      <c r="J324">
        <f t="shared" si="55"/>
        <v>0</v>
      </c>
      <c r="K324">
        <f>SUMIFS('I want to cry'!C$2:C$1000,'I want to cry'!$A$2:$A$1000,$B324,'I want to cry'!$B$2:$B$1000,$C324)</f>
        <v>0</v>
      </c>
      <c r="L324">
        <f>SUMIFS('I want to cry'!D$2:D$1000,'I want to cry'!$A$2:$A$1000,$B324,'I want to cry'!$B$2:$B$1000,$C324)</f>
        <v>0</v>
      </c>
      <c r="M324">
        <f>SUMIFS('I want to cry'!E$2:E$1000,'I want to cry'!$A$2:$A$1000,$B324,'I want to cry'!$B$2:$B$1000,$C324)</f>
        <v>0</v>
      </c>
      <c r="N324">
        <f t="shared" si="56"/>
        <v>0</v>
      </c>
      <c r="O324">
        <f t="shared" si="57"/>
        <v>0</v>
      </c>
      <c r="P324">
        <f t="shared" si="58"/>
        <v>0</v>
      </c>
      <c r="Q324">
        <f>SUMIF('Pls get me a blue banner'!A$2:A$1000,D324,'Pls get me a blue banner'!L$2:L$1000)</f>
        <v>0</v>
      </c>
      <c r="R324">
        <f>SUMIF('Pls get me a blue banner'!A$2:A$1000,F324,'Pls get me a blue banner'!L$2:L$1000)</f>
        <v>0</v>
      </c>
      <c r="S324">
        <f>SUMIF('Pls get me a blue banner'!A$2:A$1000,I324,'Pls get me a blue banner'!L$2:L$1000)</f>
        <v>0</v>
      </c>
      <c r="T324">
        <f>SUMIF('I wanna go biking'!A$2:A$1000,D324,'I wanna go biking'!D$2:D$1000)</f>
        <v>0</v>
      </c>
      <c r="U324">
        <f>SUMIF('I wanna go biking'!A$2:A$1000,F324,'I wanna go biking'!D$2:D$1000)</f>
        <v>0</v>
      </c>
      <c r="V324">
        <f>SUMIF('I wanna go biking'!A$2:A$1000,H324,'I wanna go biking'!D$2:D$1000)</f>
        <v>0</v>
      </c>
      <c r="W324">
        <f t="shared" si="59"/>
        <v>0</v>
      </c>
      <c r="X324">
        <f t="shared" si="60"/>
        <v>0</v>
      </c>
      <c r="Y324">
        <f t="shared" si="61"/>
        <v>0</v>
      </c>
      <c r="Z324">
        <f t="shared" si="62"/>
        <v>0</v>
      </c>
      <c r="AA324">
        <f t="shared" si="63"/>
        <v>0</v>
      </c>
      <c r="AB324">
        <f t="shared" si="64"/>
        <v>0</v>
      </c>
      <c r="AC324" s="13">
        <f t="shared" si="65"/>
        <v>0</v>
      </c>
    </row>
    <row r="325" spans="1:29">
      <c r="A325">
        <f>'Data Entry'!A326</f>
        <v>0</v>
      </c>
      <c r="B325">
        <f>'Data Entry'!B326</f>
        <v>0</v>
      </c>
      <c r="C325">
        <f>'Data Entry'!C326</f>
        <v>0</v>
      </c>
      <c r="D325">
        <f>'Data Entry'!M326</f>
        <v>0</v>
      </c>
      <c r="E325">
        <f>'Data Entry'!N326</f>
        <v>0</v>
      </c>
      <c r="F325">
        <f>'Data Entry'!O326</f>
        <v>0</v>
      </c>
      <c r="G325">
        <f>'Data Entry'!P326</f>
        <v>0</v>
      </c>
      <c r="H325">
        <f>'Data Entry'!Q326</f>
        <v>0</v>
      </c>
      <c r="I325">
        <f>'Data Entry'!R326</f>
        <v>0</v>
      </c>
      <c r="J325">
        <f t="shared" si="55"/>
        <v>0</v>
      </c>
      <c r="K325">
        <f>SUMIFS('I want to cry'!C$2:C$1000,'I want to cry'!$A$2:$A$1000,$B325,'I want to cry'!$B$2:$B$1000,$C325)</f>
        <v>0</v>
      </c>
      <c r="L325">
        <f>SUMIFS('I want to cry'!D$2:D$1000,'I want to cry'!$A$2:$A$1000,$B325,'I want to cry'!$B$2:$B$1000,$C325)</f>
        <v>0</v>
      </c>
      <c r="M325">
        <f>SUMIFS('I want to cry'!E$2:E$1000,'I want to cry'!$A$2:$A$1000,$B325,'I want to cry'!$B$2:$B$1000,$C325)</f>
        <v>0</v>
      </c>
      <c r="N325">
        <f t="shared" si="56"/>
        <v>0</v>
      </c>
      <c r="O325">
        <f t="shared" si="57"/>
        <v>0</v>
      </c>
      <c r="P325">
        <f t="shared" si="58"/>
        <v>0</v>
      </c>
      <c r="Q325">
        <f>SUMIF('Pls get me a blue banner'!A$2:A$1000,D325,'Pls get me a blue banner'!L$2:L$1000)</f>
        <v>0</v>
      </c>
      <c r="R325">
        <f>SUMIF('Pls get me a blue banner'!A$2:A$1000,F325,'Pls get me a blue banner'!L$2:L$1000)</f>
        <v>0</v>
      </c>
      <c r="S325">
        <f>SUMIF('Pls get me a blue banner'!A$2:A$1000,I325,'Pls get me a blue banner'!L$2:L$1000)</f>
        <v>0</v>
      </c>
      <c r="T325">
        <f>SUMIF('I wanna go biking'!A$2:A$1000,D325,'I wanna go biking'!D$2:D$1000)</f>
        <v>0</v>
      </c>
      <c r="U325">
        <f>SUMIF('I wanna go biking'!A$2:A$1000,F325,'I wanna go biking'!D$2:D$1000)</f>
        <v>0</v>
      </c>
      <c r="V325">
        <f>SUMIF('I wanna go biking'!A$2:A$1000,H325,'I wanna go biking'!D$2:D$1000)</f>
        <v>0</v>
      </c>
      <c r="W325">
        <f t="shared" si="59"/>
        <v>0</v>
      </c>
      <c r="X325">
        <f t="shared" si="60"/>
        <v>0</v>
      </c>
      <c r="Y325">
        <f t="shared" si="61"/>
        <v>0</v>
      </c>
      <c r="Z325">
        <f t="shared" si="62"/>
        <v>0</v>
      </c>
      <c r="AA325">
        <f t="shared" si="63"/>
        <v>0</v>
      </c>
      <c r="AB325">
        <f t="shared" si="64"/>
        <v>0</v>
      </c>
      <c r="AC325" s="13">
        <f t="shared" si="65"/>
        <v>0</v>
      </c>
    </row>
    <row r="326" spans="1:29">
      <c r="A326">
        <f>'Data Entry'!A327</f>
        <v>0</v>
      </c>
      <c r="B326">
        <f>'Data Entry'!B327</f>
        <v>0</v>
      </c>
      <c r="C326">
        <f>'Data Entry'!C327</f>
        <v>0</v>
      </c>
      <c r="D326">
        <f>'Data Entry'!M327</f>
        <v>0</v>
      </c>
      <c r="E326">
        <f>'Data Entry'!N327</f>
        <v>0</v>
      </c>
      <c r="F326">
        <f>'Data Entry'!O327</f>
        <v>0</v>
      </c>
      <c r="G326">
        <f>'Data Entry'!P327</f>
        <v>0</v>
      </c>
      <c r="H326">
        <f>'Data Entry'!Q327</f>
        <v>0</v>
      </c>
      <c r="I326">
        <f>'Data Entry'!R327</f>
        <v>0</v>
      </c>
      <c r="J326">
        <f t="shared" si="55"/>
        <v>0</v>
      </c>
      <c r="K326">
        <f>SUMIFS('I want to cry'!C$2:C$1000,'I want to cry'!$A$2:$A$1000,$B326,'I want to cry'!$B$2:$B$1000,$C326)</f>
        <v>0</v>
      </c>
      <c r="L326">
        <f>SUMIFS('I want to cry'!D$2:D$1000,'I want to cry'!$A$2:$A$1000,$B326,'I want to cry'!$B$2:$B$1000,$C326)</f>
        <v>0</v>
      </c>
      <c r="M326">
        <f>SUMIFS('I want to cry'!E$2:E$1000,'I want to cry'!$A$2:$A$1000,$B326,'I want to cry'!$B$2:$B$1000,$C326)</f>
        <v>0</v>
      </c>
      <c r="N326">
        <f t="shared" si="56"/>
        <v>0</v>
      </c>
      <c r="O326">
        <f t="shared" si="57"/>
        <v>0</v>
      </c>
      <c r="P326">
        <f t="shared" si="58"/>
        <v>0</v>
      </c>
      <c r="Q326">
        <f>SUMIF('Pls get me a blue banner'!A$2:A$1000,D326,'Pls get me a blue banner'!L$2:L$1000)</f>
        <v>0</v>
      </c>
      <c r="R326">
        <f>SUMIF('Pls get me a blue banner'!A$2:A$1000,F326,'Pls get me a blue banner'!L$2:L$1000)</f>
        <v>0</v>
      </c>
      <c r="S326">
        <f>SUMIF('Pls get me a blue banner'!A$2:A$1000,I326,'Pls get me a blue banner'!L$2:L$1000)</f>
        <v>0</v>
      </c>
      <c r="T326">
        <f>SUMIF('I wanna go biking'!A$2:A$1000,D326,'I wanna go biking'!D$2:D$1000)</f>
        <v>0</v>
      </c>
      <c r="U326">
        <f>SUMIF('I wanna go biking'!A$2:A$1000,F326,'I wanna go biking'!D$2:D$1000)</f>
        <v>0</v>
      </c>
      <c r="V326">
        <f>SUMIF('I wanna go biking'!A$2:A$1000,H326,'I wanna go biking'!D$2:D$1000)</f>
        <v>0</v>
      </c>
      <c r="W326">
        <f t="shared" si="59"/>
        <v>0</v>
      </c>
      <c r="X326">
        <f t="shared" si="60"/>
        <v>0</v>
      </c>
      <c r="Y326">
        <f t="shared" si="61"/>
        <v>0</v>
      </c>
      <c r="Z326">
        <f t="shared" si="62"/>
        <v>0</v>
      </c>
      <c r="AA326">
        <f t="shared" si="63"/>
        <v>0</v>
      </c>
      <c r="AB326">
        <f t="shared" si="64"/>
        <v>0</v>
      </c>
      <c r="AC326" s="13">
        <f t="shared" si="65"/>
        <v>0</v>
      </c>
    </row>
    <row r="327" spans="1:29">
      <c r="A327">
        <f>'Data Entry'!A328</f>
        <v>0</v>
      </c>
      <c r="B327">
        <f>'Data Entry'!B328</f>
        <v>0</v>
      </c>
      <c r="C327">
        <f>'Data Entry'!C328</f>
        <v>0</v>
      </c>
      <c r="D327">
        <f>'Data Entry'!M328</f>
        <v>0</v>
      </c>
      <c r="E327">
        <f>'Data Entry'!N328</f>
        <v>0</v>
      </c>
      <c r="F327">
        <f>'Data Entry'!O328</f>
        <v>0</v>
      </c>
      <c r="G327">
        <f>'Data Entry'!P328</f>
        <v>0</v>
      </c>
      <c r="H327">
        <f>'Data Entry'!Q328</f>
        <v>0</v>
      </c>
      <c r="I327">
        <f>'Data Entry'!R328</f>
        <v>0</v>
      </c>
      <c r="J327">
        <f t="shared" si="55"/>
        <v>0</v>
      </c>
      <c r="K327">
        <f>SUMIFS('I want to cry'!C$2:C$1000,'I want to cry'!$A$2:$A$1000,$B327,'I want to cry'!$B$2:$B$1000,$C327)</f>
        <v>0</v>
      </c>
      <c r="L327">
        <f>SUMIFS('I want to cry'!D$2:D$1000,'I want to cry'!$A$2:$A$1000,$B327,'I want to cry'!$B$2:$B$1000,$C327)</f>
        <v>0</v>
      </c>
      <c r="M327">
        <f>SUMIFS('I want to cry'!E$2:E$1000,'I want to cry'!$A$2:$A$1000,$B327,'I want to cry'!$B$2:$B$1000,$C327)</f>
        <v>0</v>
      </c>
      <c r="N327">
        <f t="shared" si="56"/>
        <v>0</v>
      </c>
      <c r="O327">
        <f t="shared" si="57"/>
        <v>0</v>
      </c>
      <c r="P327">
        <f t="shared" si="58"/>
        <v>0</v>
      </c>
      <c r="Q327">
        <f>SUMIF('Pls get me a blue banner'!A$2:A$1000,D327,'Pls get me a blue banner'!L$2:L$1000)</f>
        <v>0</v>
      </c>
      <c r="R327">
        <f>SUMIF('Pls get me a blue banner'!A$2:A$1000,F327,'Pls get me a blue banner'!L$2:L$1000)</f>
        <v>0</v>
      </c>
      <c r="S327">
        <f>SUMIF('Pls get me a blue banner'!A$2:A$1000,I327,'Pls get me a blue banner'!L$2:L$1000)</f>
        <v>0</v>
      </c>
      <c r="T327">
        <f>SUMIF('I wanna go biking'!A$2:A$1000,D327,'I wanna go biking'!D$2:D$1000)</f>
        <v>0</v>
      </c>
      <c r="U327">
        <f>SUMIF('I wanna go biking'!A$2:A$1000,F327,'I wanna go biking'!D$2:D$1000)</f>
        <v>0</v>
      </c>
      <c r="V327">
        <f>SUMIF('I wanna go biking'!A$2:A$1000,H327,'I wanna go biking'!D$2:D$1000)</f>
        <v>0</v>
      </c>
      <c r="W327">
        <f t="shared" si="59"/>
        <v>0</v>
      </c>
      <c r="X327">
        <f t="shared" si="60"/>
        <v>0</v>
      </c>
      <c r="Y327">
        <f t="shared" si="61"/>
        <v>0</v>
      </c>
      <c r="Z327">
        <f t="shared" si="62"/>
        <v>0</v>
      </c>
      <c r="AA327">
        <f t="shared" si="63"/>
        <v>0</v>
      </c>
      <c r="AB327">
        <f t="shared" si="64"/>
        <v>0</v>
      </c>
      <c r="AC327" s="13">
        <f t="shared" si="65"/>
        <v>0</v>
      </c>
    </row>
    <row r="328" spans="1:29">
      <c r="A328">
        <f>'Data Entry'!A329</f>
        <v>0</v>
      </c>
      <c r="B328">
        <f>'Data Entry'!B329</f>
        <v>0</v>
      </c>
      <c r="C328">
        <f>'Data Entry'!C329</f>
        <v>0</v>
      </c>
      <c r="D328">
        <f>'Data Entry'!M329</f>
        <v>0</v>
      </c>
      <c r="E328">
        <f>'Data Entry'!N329</f>
        <v>0</v>
      </c>
      <c r="F328">
        <f>'Data Entry'!O329</f>
        <v>0</v>
      </c>
      <c r="G328">
        <f>'Data Entry'!P329</f>
        <v>0</v>
      </c>
      <c r="H328">
        <f>'Data Entry'!Q329</f>
        <v>0</v>
      </c>
      <c r="I328">
        <f>'Data Entry'!R329</f>
        <v>0</v>
      </c>
      <c r="J328">
        <f t="shared" si="55"/>
        <v>0</v>
      </c>
      <c r="K328">
        <f>SUMIFS('I want to cry'!C$2:C$1000,'I want to cry'!$A$2:$A$1000,$B328,'I want to cry'!$B$2:$B$1000,$C328)</f>
        <v>0</v>
      </c>
      <c r="L328">
        <f>SUMIFS('I want to cry'!D$2:D$1000,'I want to cry'!$A$2:$A$1000,$B328,'I want to cry'!$B$2:$B$1000,$C328)</f>
        <v>0</v>
      </c>
      <c r="M328">
        <f>SUMIFS('I want to cry'!E$2:E$1000,'I want to cry'!$A$2:$A$1000,$B328,'I want to cry'!$B$2:$B$1000,$C328)</f>
        <v>0</v>
      </c>
      <c r="N328">
        <f t="shared" si="56"/>
        <v>0</v>
      </c>
      <c r="O328">
        <f t="shared" si="57"/>
        <v>0</v>
      </c>
      <c r="P328">
        <f t="shared" si="58"/>
        <v>0</v>
      </c>
      <c r="Q328">
        <f>SUMIF('Pls get me a blue banner'!A$2:A$1000,D328,'Pls get me a blue banner'!L$2:L$1000)</f>
        <v>0</v>
      </c>
      <c r="R328">
        <f>SUMIF('Pls get me a blue banner'!A$2:A$1000,F328,'Pls get me a blue banner'!L$2:L$1000)</f>
        <v>0</v>
      </c>
      <c r="S328">
        <f>SUMIF('Pls get me a blue banner'!A$2:A$1000,I328,'Pls get me a blue banner'!L$2:L$1000)</f>
        <v>0</v>
      </c>
      <c r="T328">
        <f>SUMIF('I wanna go biking'!A$2:A$1000,D328,'I wanna go biking'!D$2:D$1000)</f>
        <v>0</v>
      </c>
      <c r="U328">
        <f>SUMIF('I wanna go biking'!A$2:A$1000,F328,'I wanna go biking'!D$2:D$1000)</f>
        <v>0</v>
      </c>
      <c r="V328">
        <f>SUMIF('I wanna go biking'!A$2:A$1000,H328,'I wanna go biking'!D$2:D$1000)</f>
        <v>0</v>
      </c>
      <c r="W328">
        <f t="shared" si="59"/>
        <v>0</v>
      </c>
      <c r="X328">
        <f t="shared" si="60"/>
        <v>0</v>
      </c>
      <c r="Y328">
        <f t="shared" si="61"/>
        <v>0</v>
      </c>
      <c r="Z328">
        <f t="shared" si="62"/>
        <v>0</v>
      </c>
      <c r="AA328">
        <f t="shared" si="63"/>
        <v>0</v>
      </c>
      <c r="AB328">
        <f t="shared" si="64"/>
        <v>0</v>
      </c>
      <c r="AC328" s="13">
        <f t="shared" si="65"/>
        <v>0</v>
      </c>
    </row>
    <row r="329" spans="1:29">
      <c r="A329">
        <f>'Data Entry'!A330</f>
        <v>0</v>
      </c>
      <c r="B329">
        <f>'Data Entry'!B330</f>
        <v>0</v>
      </c>
      <c r="C329">
        <f>'Data Entry'!C330</f>
        <v>0</v>
      </c>
      <c r="D329">
        <f>'Data Entry'!M330</f>
        <v>0</v>
      </c>
      <c r="E329">
        <f>'Data Entry'!N330</f>
        <v>0</v>
      </c>
      <c r="F329">
        <f>'Data Entry'!O330</f>
        <v>0</v>
      </c>
      <c r="G329">
        <f>'Data Entry'!P330</f>
        <v>0</v>
      </c>
      <c r="H329">
        <f>'Data Entry'!Q330</f>
        <v>0</v>
      </c>
      <c r="I329">
        <f>'Data Entry'!R330</f>
        <v>0</v>
      </c>
      <c r="J329">
        <f t="shared" si="55"/>
        <v>0</v>
      </c>
      <c r="K329">
        <f>SUMIFS('I want to cry'!C$2:C$1000,'I want to cry'!$A$2:$A$1000,$B329,'I want to cry'!$B$2:$B$1000,$C329)</f>
        <v>0</v>
      </c>
      <c r="L329">
        <f>SUMIFS('I want to cry'!D$2:D$1000,'I want to cry'!$A$2:$A$1000,$B329,'I want to cry'!$B$2:$B$1000,$C329)</f>
        <v>0</v>
      </c>
      <c r="M329">
        <f>SUMIFS('I want to cry'!E$2:E$1000,'I want to cry'!$A$2:$A$1000,$B329,'I want to cry'!$B$2:$B$1000,$C329)</f>
        <v>0</v>
      </c>
      <c r="N329">
        <f t="shared" si="56"/>
        <v>0</v>
      </c>
      <c r="O329">
        <f t="shared" si="57"/>
        <v>0</v>
      </c>
      <c r="P329">
        <f t="shared" si="58"/>
        <v>0</v>
      </c>
      <c r="Q329">
        <f>SUMIF('Pls get me a blue banner'!A$2:A$1000,D329,'Pls get me a blue banner'!L$2:L$1000)</f>
        <v>0</v>
      </c>
      <c r="R329">
        <f>SUMIF('Pls get me a blue banner'!A$2:A$1000,F329,'Pls get me a blue banner'!L$2:L$1000)</f>
        <v>0</v>
      </c>
      <c r="S329">
        <f>SUMIF('Pls get me a blue banner'!A$2:A$1000,I329,'Pls get me a blue banner'!L$2:L$1000)</f>
        <v>0</v>
      </c>
      <c r="T329">
        <f>SUMIF('I wanna go biking'!A$2:A$1000,D329,'I wanna go biking'!D$2:D$1000)</f>
        <v>0</v>
      </c>
      <c r="U329">
        <f>SUMIF('I wanna go biking'!A$2:A$1000,F329,'I wanna go biking'!D$2:D$1000)</f>
        <v>0</v>
      </c>
      <c r="V329">
        <f>SUMIF('I wanna go biking'!A$2:A$1000,H329,'I wanna go biking'!D$2:D$1000)</f>
        <v>0</v>
      </c>
      <c r="W329">
        <f t="shared" si="59"/>
        <v>0</v>
      </c>
      <c r="X329">
        <f t="shared" si="60"/>
        <v>0</v>
      </c>
      <c r="Y329">
        <f t="shared" si="61"/>
        <v>0</v>
      </c>
      <c r="Z329">
        <f t="shared" si="62"/>
        <v>0</v>
      </c>
      <c r="AA329">
        <f t="shared" si="63"/>
        <v>0</v>
      </c>
      <c r="AB329">
        <f t="shared" si="64"/>
        <v>0</v>
      </c>
      <c r="AC329" s="13">
        <f t="shared" si="65"/>
        <v>0</v>
      </c>
    </row>
    <row r="330" spans="1:29">
      <c r="A330">
        <f>'Data Entry'!A331</f>
        <v>0</v>
      </c>
      <c r="B330">
        <f>'Data Entry'!B331</f>
        <v>0</v>
      </c>
      <c r="C330">
        <f>'Data Entry'!C331</f>
        <v>0</v>
      </c>
      <c r="D330">
        <f>'Data Entry'!M331</f>
        <v>0</v>
      </c>
      <c r="E330">
        <f>'Data Entry'!N331</f>
        <v>0</v>
      </c>
      <c r="F330">
        <f>'Data Entry'!O331</f>
        <v>0</v>
      </c>
      <c r="G330">
        <f>'Data Entry'!P331</f>
        <v>0</v>
      </c>
      <c r="H330">
        <f>'Data Entry'!Q331</f>
        <v>0</v>
      </c>
      <c r="I330">
        <f>'Data Entry'!R331</f>
        <v>0</v>
      </c>
      <c r="J330">
        <f t="shared" si="55"/>
        <v>0</v>
      </c>
      <c r="K330">
        <f>SUMIFS('I want to cry'!C$2:C$1000,'I want to cry'!$A$2:$A$1000,$B330,'I want to cry'!$B$2:$B$1000,$C330)</f>
        <v>0</v>
      </c>
      <c r="L330">
        <f>SUMIFS('I want to cry'!D$2:D$1000,'I want to cry'!$A$2:$A$1000,$B330,'I want to cry'!$B$2:$B$1000,$C330)</f>
        <v>0</v>
      </c>
      <c r="M330">
        <f>SUMIFS('I want to cry'!E$2:E$1000,'I want to cry'!$A$2:$A$1000,$B330,'I want to cry'!$B$2:$B$1000,$C330)</f>
        <v>0</v>
      </c>
      <c r="N330">
        <f t="shared" si="56"/>
        <v>0</v>
      </c>
      <c r="O330">
        <f t="shared" si="57"/>
        <v>0</v>
      </c>
      <c r="P330">
        <f t="shared" si="58"/>
        <v>0</v>
      </c>
      <c r="Q330">
        <f>SUMIF('Pls get me a blue banner'!A$2:A$1000,D330,'Pls get me a blue banner'!L$2:L$1000)</f>
        <v>0</v>
      </c>
      <c r="R330">
        <f>SUMIF('Pls get me a blue banner'!A$2:A$1000,F330,'Pls get me a blue banner'!L$2:L$1000)</f>
        <v>0</v>
      </c>
      <c r="S330">
        <f>SUMIF('Pls get me a blue banner'!A$2:A$1000,I330,'Pls get me a blue banner'!L$2:L$1000)</f>
        <v>0</v>
      </c>
      <c r="T330">
        <f>SUMIF('I wanna go biking'!A$2:A$1000,D330,'I wanna go biking'!D$2:D$1000)</f>
        <v>0</v>
      </c>
      <c r="U330">
        <f>SUMIF('I wanna go biking'!A$2:A$1000,F330,'I wanna go biking'!D$2:D$1000)</f>
        <v>0</v>
      </c>
      <c r="V330">
        <f>SUMIF('I wanna go biking'!A$2:A$1000,H330,'I wanna go biking'!D$2:D$1000)</f>
        <v>0</v>
      </c>
      <c r="W330">
        <f t="shared" si="59"/>
        <v>0</v>
      </c>
      <c r="X330">
        <f t="shared" si="60"/>
        <v>0</v>
      </c>
      <c r="Y330">
        <f t="shared" si="61"/>
        <v>0</v>
      </c>
      <c r="Z330">
        <f t="shared" si="62"/>
        <v>0</v>
      </c>
      <c r="AA330">
        <f t="shared" si="63"/>
        <v>0</v>
      </c>
      <c r="AB330">
        <f t="shared" si="64"/>
        <v>0</v>
      </c>
      <c r="AC330" s="13">
        <f t="shared" si="65"/>
        <v>0</v>
      </c>
    </row>
    <row r="331" spans="1:29">
      <c r="A331">
        <f>'Data Entry'!A332</f>
        <v>0</v>
      </c>
      <c r="B331">
        <f>'Data Entry'!B332</f>
        <v>0</v>
      </c>
      <c r="C331">
        <f>'Data Entry'!C332</f>
        <v>0</v>
      </c>
      <c r="D331">
        <f>'Data Entry'!M332</f>
        <v>0</v>
      </c>
      <c r="E331">
        <f>'Data Entry'!N332</f>
        <v>0</v>
      </c>
      <c r="F331">
        <f>'Data Entry'!O332</f>
        <v>0</v>
      </c>
      <c r="G331">
        <f>'Data Entry'!P332</f>
        <v>0</v>
      </c>
      <c r="H331">
        <f>'Data Entry'!Q332</f>
        <v>0</v>
      </c>
      <c r="I331">
        <f>'Data Entry'!R332</f>
        <v>0</v>
      </c>
      <c r="J331">
        <f t="shared" si="55"/>
        <v>0</v>
      </c>
      <c r="K331">
        <f>SUMIFS('I want to cry'!C$2:C$1000,'I want to cry'!$A$2:$A$1000,$B331,'I want to cry'!$B$2:$B$1000,$C331)</f>
        <v>0</v>
      </c>
      <c r="L331">
        <f>SUMIFS('I want to cry'!D$2:D$1000,'I want to cry'!$A$2:$A$1000,$B331,'I want to cry'!$B$2:$B$1000,$C331)</f>
        <v>0</v>
      </c>
      <c r="M331">
        <f>SUMIFS('I want to cry'!E$2:E$1000,'I want to cry'!$A$2:$A$1000,$B331,'I want to cry'!$B$2:$B$1000,$C331)</f>
        <v>0</v>
      </c>
      <c r="N331">
        <f t="shared" si="56"/>
        <v>0</v>
      </c>
      <c r="O331">
        <f t="shared" si="57"/>
        <v>0</v>
      </c>
      <c r="P331">
        <f t="shared" si="58"/>
        <v>0</v>
      </c>
      <c r="Q331">
        <f>SUMIF('Pls get me a blue banner'!A$2:A$1000,D331,'Pls get me a blue banner'!L$2:L$1000)</f>
        <v>0</v>
      </c>
      <c r="R331">
        <f>SUMIF('Pls get me a blue banner'!A$2:A$1000,F331,'Pls get me a blue banner'!L$2:L$1000)</f>
        <v>0</v>
      </c>
      <c r="S331">
        <f>SUMIF('Pls get me a blue banner'!A$2:A$1000,I331,'Pls get me a blue banner'!L$2:L$1000)</f>
        <v>0</v>
      </c>
      <c r="T331">
        <f>SUMIF('I wanna go biking'!A$2:A$1000,D331,'I wanna go biking'!D$2:D$1000)</f>
        <v>0</v>
      </c>
      <c r="U331">
        <f>SUMIF('I wanna go biking'!A$2:A$1000,F331,'I wanna go biking'!D$2:D$1000)</f>
        <v>0</v>
      </c>
      <c r="V331">
        <f>SUMIF('I wanna go biking'!A$2:A$1000,H331,'I wanna go biking'!D$2:D$1000)</f>
        <v>0</v>
      </c>
      <c r="W331">
        <f t="shared" si="59"/>
        <v>0</v>
      </c>
      <c r="X331">
        <f t="shared" si="60"/>
        <v>0</v>
      </c>
      <c r="Y331">
        <f t="shared" si="61"/>
        <v>0</v>
      </c>
      <c r="Z331">
        <f t="shared" si="62"/>
        <v>0</v>
      </c>
      <c r="AA331">
        <f t="shared" si="63"/>
        <v>0</v>
      </c>
      <c r="AB331">
        <f t="shared" si="64"/>
        <v>0</v>
      </c>
      <c r="AC331" s="13">
        <f t="shared" si="65"/>
        <v>0</v>
      </c>
    </row>
    <row r="332" spans="1:29">
      <c r="A332">
        <f>'Data Entry'!A333</f>
        <v>0</v>
      </c>
      <c r="B332">
        <f>'Data Entry'!B333</f>
        <v>0</v>
      </c>
      <c r="C332">
        <f>'Data Entry'!C333</f>
        <v>0</v>
      </c>
      <c r="D332">
        <f>'Data Entry'!M333</f>
        <v>0</v>
      </c>
      <c r="E332">
        <f>'Data Entry'!N333</f>
        <v>0</v>
      </c>
      <c r="F332">
        <f>'Data Entry'!O333</f>
        <v>0</v>
      </c>
      <c r="G332">
        <f>'Data Entry'!P333</f>
        <v>0</v>
      </c>
      <c r="H332">
        <f>'Data Entry'!Q333</f>
        <v>0</v>
      </c>
      <c r="I332">
        <f>'Data Entry'!R333</f>
        <v>0</v>
      </c>
      <c r="J332">
        <f t="shared" si="55"/>
        <v>0</v>
      </c>
      <c r="K332">
        <f>SUMIFS('I want to cry'!C$2:C$1000,'I want to cry'!$A$2:$A$1000,$B332,'I want to cry'!$B$2:$B$1000,$C332)</f>
        <v>0</v>
      </c>
      <c r="L332">
        <f>SUMIFS('I want to cry'!D$2:D$1000,'I want to cry'!$A$2:$A$1000,$B332,'I want to cry'!$B$2:$B$1000,$C332)</f>
        <v>0</v>
      </c>
      <c r="M332">
        <f>SUMIFS('I want to cry'!E$2:E$1000,'I want to cry'!$A$2:$A$1000,$B332,'I want to cry'!$B$2:$B$1000,$C332)</f>
        <v>0</v>
      </c>
      <c r="N332">
        <f t="shared" si="56"/>
        <v>0</v>
      </c>
      <c r="O332">
        <f t="shared" si="57"/>
        <v>0</v>
      </c>
      <c r="P332">
        <f t="shared" si="58"/>
        <v>0</v>
      </c>
      <c r="Q332">
        <f>SUMIF('Pls get me a blue banner'!A$2:A$1000,D332,'Pls get me a blue banner'!L$2:L$1000)</f>
        <v>0</v>
      </c>
      <c r="R332">
        <f>SUMIF('Pls get me a blue banner'!A$2:A$1000,F332,'Pls get me a blue banner'!L$2:L$1000)</f>
        <v>0</v>
      </c>
      <c r="S332">
        <f>SUMIF('Pls get me a blue banner'!A$2:A$1000,I332,'Pls get me a blue banner'!L$2:L$1000)</f>
        <v>0</v>
      </c>
      <c r="T332">
        <f>SUMIF('I wanna go biking'!A$2:A$1000,D332,'I wanna go biking'!D$2:D$1000)</f>
        <v>0</v>
      </c>
      <c r="U332">
        <f>SUMIF('I wanna go biking'!A$2:A$1000,F332,'I wanna go biking'!D$2:D$1000)</f>
        <v>0</v>
      </c>
      <c r="V332">
        <f>SUMIF('I wanna go biking'!A$2:A$1000,H332,'I wanna go biking'!D$2:D$1000)</f>
        <v>0</v>
      </c>
      <c r="W332">
        <f t="shared" si="59"/>
        <v>0</v>
      </c>
      <c r="X332">
        <f t="shared" si="60"/>
        <v>0</v>
      </c>
      <c r="Y332">
        <f t="shared" si="61"/>
        <v>0</v>
      </c>
      <c r="Z332">
        <f t="shared" si="62"/>
        <v>0</v>
      </c>
      <c r="AA332">
        <f t="shared" si="63"/>
        <v>0</v>
      </c>
      <c r="AB332">
        <f t="shared" si="64"/>
        <v>0</v>
      </c>
      <c r="AC332" s="13">
        <f t="shared" si="65"/>
        <v>0</v>
      </c>
    </row>
    <row r="333" spans="1:29">
      <c r="A333">
        <f>'Data Entry'!A334</f>
        <v>0</v>
      </c>
      <c r="B333">
        <f>'Data Entry'!B334</f>
        <v>0</v>
      </c>
      <c r="C333">
        <f>'Data Entry'!C334</f>
        <v>0</v>
      </c>
      <c r="D333">
        <f>'Data Entry'!M334</f>
        <v>0</v>
      </c>
      <c r="E333">
        <f>'Data Entry'!N334</f>
        <v>0</v>
      </c>
      <c r="F333">
        <f>'Data Entry'!O334</f>
        <v>0</v>
      </c>
      <c r="G333">
        <f>'Data Entry'!P334</f>
        <v>0</v>
      </c>
      <c r="H333">
        <f>'Data Entry'!Q334</f>
        <v>0</v>
      </c>
      <c r="I333">
        <f>'Data Entry'!R334</f>
        <v>0</v>
      </c>
      <c r="J333">
        <f t="shared" si="55"/>
        <v>0</v>
      </c>
      <c r="K333">
        <f>SUMIFS('I want to cry'!C$2:C$1000,'I want to cry'!$A$2:$A$1000,$B333,'I want to cry'!$B$2:$B$1000,$C333)</f>
        <v>0</v>
      </c>
      <c r="L333">
        <f>SUMIFS('I want to cry'!D$2:D$1000,'I want to cry'!$A$2:$A$1000,$B333,'I want to cry'!$B$2:$B$1000,$C333)</f>
        <v>0</v>
      </c>
      <c r="M333">
        <f>SUMIFS('I want to cry'!E$2:E$1000,'I want to cry'!$A$2:$A$1000,$B333,'I want to cry'!$B$2:$B$1000,$C333)</f>
        <v>0</v>
      </c>
      <c r="N333">
        <f t="shared" si="56"/>
        <v>0</v>
      </c>
      <c r="O333">
        <f t="shared" si="57"/>
        <v>0</v>
      </c>
      <c r="P333">
        <f t="shared" si="58"/>
        <v>0</v>
      </c>
      <c r="Q333">
        <f>SUMIF('Pls get me a blue banner'!A$2:A$1000,D333,'Pls get me a blue banner'!L$2:L$1000)</f>
        <v>0</v>
      </c>
      <c r="R333">
        <f>SUMIF('Pls get me a blue banner'!A$2:A$1000,F333,'Pls get me a blue banner'!L$2:L$1000)</f>
        <v>0</v>
      </c>
      <c r="S333">
        <f>SUMIF('Pls get me a blue banner'!A$2:A$1000,I333,'Pls get me a blue banner'!L$2:L$1000)</f>
        <v>0</v>
      </c>
      <c r="T333">
        <f>SUMIF('I wanna go biking'!A$2:A$1000,D333,'I wanna go biking'!D$2:D$1000)</f>
        <v>0</v>
      </c>
      <c r="U333">
        <f>SUMIF('I wanna go biking'!A$2:A$1000,F333,'I wanna go biking'!D$2:D$1000)</f>
        <v>0</v>
      </c>
      <c r="V333">
        <f>SUMIF('I wanna go biking'!A$2:A$1000,H333,'I wanna go biking'!D$2:D$1000)</f>
        <v>0</v>
      </c>
      <c r="W333">
        <f t="shared" si="59"/>
        <v>0</v>
      </c>
      <c r="X333">
        <f t="shared" si="60"/>
        <v>0</v>
      </c>
      <c r="Y333">
        <f t="shared" si="61"/>
        <v>0</v>
      </c>
      <c r="Z333">
        <f t="shared" si="62"/>
        <v>0</v>
      </c>
      <c r="AA333">
        <f t="shared" si="63"/>
        <v>0</v>
      </c>
      <c r="AB333">
        <f t="shared" si="64"/>
        <v>0</v>
      </c>
      <c r="AC333" s="13">
        <f t="shared" si="65"/>
        <v>0</v>
      </c>
    </row>
    <row r="334" spans="1:29">
      <c r="A334">
        <f>'Data Entry'!A335</f>
        <v>0</v>
      </c>
      <c r="B334">
        <f>'Data Entry'!B335</f>
        <v>0</v>
      </c>
      <c r="C334">
        <f>'Data Entry'!C335</f>
        <v>0</v>
      </c>
      <c r="D334">
        <f>'Data Entry'!M335</f>
        <v>0</v>
      </c>
      <c r="E334">
        <f>'Data Entry'!N335</f>
        <v>0</v>
      </c>
      <c r="F334">
        <f>'Data Entry'!O335</f>
        <v>0</v>
      </c>
      <c r="G334">
        <f>'Data Entry'!P335</f>
        <v>0</v>
      </c>
      <c r="H334">
        <f>'Data Entry'!Q335</f>
        <v>0</v>
      </c>
      <c r="I334">
        <f>'Data Entry'!R335</f>
        <v>0</v>
      </c>
      <c r="J334">
        <f t="shared" si="55"/>
        <v>0</v>
      </c>
      <c r="K334">
        <f>SUMIFS('I want to cry'!C$2:C$1000,'I want to cry'!$A$2:$A$1000,$B334,'I want to cry'!$B$2:$B$1000,$C334)</f>
        <v>0</v>
      </c>
      <c r="L334">
        <f>SUMIFS('I want to cry'!D$2:D$1000,'I want to cry'!$A$2:$A$1000,$B334,'I want to cry'!$B$2:$B$1000,$C334)</f>
        <v>0</v>
      </c>
      <c r="M334">
        <f>SUMIFS('I want to cry'!E$2:E$1000,'I want to cry'!$A$2:$A$1000,$B334,'I want to cry'!$B$2:$B$1000,$C334)</f>
        <v>0</v>
      </c>
      <c r="N334">
        <f t="shared" si="56"/>
        <v>0</v>
      </c>
      <c r="O334">
        <f t="shared" si="57"/>
        <v>0</v>
      </c>
      <c r="P334">
        <f t="shared" si="58"/>
        <v>0</v>
      </c>
      <c r="Q334">
        <f>SUMIF('Pls get me a blue banner'!A$2:A$1000,D334,'Pls get me a blue banner'!L$2:L$1000)</f>
        <v>0</v>
      </c>
      <c r="R334">
        <f>SUMIF('Pls get me a blue banner'!A$2:A$1000,F334,'Pls get me a blue banner'!L$2:L$1000)</f>
        <v>0</v>
      </c>
      <c r="S334">
        <f>SUMIF('Pls get me a blue banner'!A$2:A$1000,I334,'Pls get me a blue banner'!L$2:L$1000)</f>
        <v>0</v>
      </c>
      <c r="T334">
        <f>SUMIF('I wanna go biking'!A$2:A$1000,D334,'I wanna go biking'!D$2:D$1000)</f>
        <v>0</v>
      </c>
      <c r="U334">
        <f>SUMIF('I wanna go biking'!A$2:A$1000,F334,'I wanna go biking'!D$2:D$1000)</f>
        <v>0</v>
      </c>
      <c r="V334">
        <f>SUMIF('I wanna go biking'!A$2:A$1000,H334,'I wanna go biking'!D$2:D$1000)</f>
        <v>0</v>
      </c>
      <c r="W334">
        <f t="shared" si="59"/>
        <v>0</v>
      </c>
      <c r="X334">
        <f t="shared" si="60"/>
        <v>0</v>
      </c>
      <c r="Y334">
        <f t="shared" si="61"/>
        <v>0</v>
      </c>
      <c r="Z334">
        <f t="shared" si="62"/>
        <v>0</v>
      </c>
      <c r="AA334">
        <f t="shared" si="63"/>
        <v>0</v>
      </c>
      <c r="AB334">
        <f t="shared" si="64"/>
        <v>0</v>
      </c>
      <c r="AC334" s="13">
        <f t="shared" si="65"/>
        <v>0</v>
      </c>
    </row>
    <row r="335" spans="1:29">
      <c r="A335">
        <f>'Data Entry'!A336</f>
        <v>0</v>
      </c>
      <c r="B335">
        <f>'Data Entry'!B336</f>
        <v>0</v>
      </c>
      <c r="C335">
        <f>'Data Entry'!C336</f>
        <v>0</v>
      </c>
      <c r="D335">
        <f>'Data Entry'!M336</f>
        <v>0</v>
      </c>
      <c r="E335">
        <f>'Data Entry'!N336</f>
        <v>0</v>
      </c>
      <c r="F335">
        <f>'Data Entry'!O336</f>
        <v>0</v>
      </c>
      <c r="G335">
        <f>'Data Entry'!P336</f>
        <v>0</v>
      </c>
      <c r="H335">
        <f>'Data Entry'!Q336</f>
        <v>0</v>
      </c>
      <c r="I335">
        <f>'Data Entry'!R336</f>
        <v>0</v>
      </c>
      <c r="J335">
        <f t="shared" si="55"/>
        <v>0</v>
      </c>
      <c r="K335">
        <f>SUMIFS('I want to cry'!C$2:C$1000,'I want to cry'!$A$2:$A$1000,$B335,'I want to cry'!$B$2:$B$1000,$C335)</f>
        <v>0</v>
      </c>
      <c r="L335">
        <f>SUMIFS('I want to cry'!D$2:D$1000,'I want to cry'!$A$2:$A$1000,$B335,'I want to cry'!$B$2:$B$1000,$C335)</f>
        <v>0</v>
      </c>
      <c r="M335">
        <f>SUMIFS('I want to cry'!E$2:E$1000,'I want to cry'!$A$2:$A$1000,$B335,'I want to cry'!$B$2:$B$1000,$C335)</f>
        <v>0</v>
      </c>
      <c r="N335">
        <f t="shared" si="56"/>
        <v>0</v>
      </c>
      <c r="O335">
        <f t="shared" si="57"/>
        <v>0</v>
      </c>
      <c r="P335">
        <f t="shared" si="58"/>
        <v>0</v>
      </c>
      <c r="Q335">
        <f>SUMIF('Pls get me a blue banner'!A$2:A$1000,D335,'Pls get me a blue banner'!L$2:L$1000)</f>
        <v>0</v>
      </c>
      <c r="R335">
        <f>SUMIF('Pls get me a blue banner'!A$2:A$1000,F335,'Pls get me a blue banner'!L$2:L$1000)</f>
        <v>0</v>
      </c>
      <c r="S335">
        <f>SUMIF('Pls get me a blue banner'!A$2:A$1000,I335,'Pls get me a blue banner'!L$2:L$1000)</f>
        <v>0</v>
      </c>
      <c r="T335">
        <f>SUMIF('I wanna go biking'!A$2:A$1000,D335,'I wanna go biking'!D$2:D$1000)</f>
        <v>0</v>
      </c>
      <c r="U335">
        <f>SUMIF('I wanna go biking'!A$2:A$1000,F335,'I wanna go biking'!D$2:D$1000)</f>
        <v>0</v>
      </c>
      <c r="V335">
        <f>SUMIF('I wanna go biking'!A$2:A$1000,H335,'I wanna go biking'!D$2:D$1000)</f>
        <v>0</v>
      </c>
      <c r="W335">
        <f t="shared" si="59"/>
        <v>0</v>
      </c>
      <c r="X335">
        <f t="shared" si="60"/>
        <v>0</v>
      </c>
      <c r="Y335">
        <f t="shared" si="61"/>
        <v>0</v>
      </c>
      <c r="Z335">
        <f t="shared" si="62"/>
        <v>0</v>
      </c>
      <c r="AA335">
        <f t="shared" si="63"/>
        <v>0</v>
      </c>
      <c r="AB335">
        <f t="shared" si="64"/>
        <v>0</v>
      </c>
      <c r="AC335" s="13">
        <f t="shared" si="65"/>
        <v>0</v>
      </c>
    </row>
    <row r="336" spans="1:29">
      <c r="A336">
        <f>'Data Entry'!A337</f>
        <v>0</v>
      </c>
      <c r="B336">
        <f>'Data Entry'!B337</f>
        <v>0</v>
      </c>
      <c r="C336">
        <f>'Data Entry'!C337</f>
        <v>0</v>
      </c>
      <c r="D336">
        <f>'Data Entry'!M337</f>
        <v>0</v>
      </c>
      <c r="E336">
        <f>'Data Entry'!N337</f>
        <v>0</v>
      </c>
      <c r="F336">
        <f>'Data Entry'!O337</f>
        <v>0</v>
      </c>
      <c r="G336">
        <f>'Data Entry'!P337</f>
        <v>0</v>
      </c>
      <c r="H336">
        <f>'Data Entry'!Q337</f>
        <v>0</v>
      </c>
      <c r="I336">
        <f>'Data Entry'!R337</f>
        <v>0</v>
      </c>
      <c r="J336">
        <f t="shared" si="55"/>
        <v>0</v>
      </c>
      <c r="K336">
        <f>SUMIFS('I want to cry'!C$2:C$1000,'I want to cry'!$A$2:$A$1000,$B336,'I want to cry'!$B$2:$B$1000,$C336)</f>
        <v>0</v>
      </c>
      <c r="L336">
        <f>SUMIFS('I want to cry'!D$2:D$1000,'I want to cry'!$A$2:$A$1000,$B336,'I want to cry'!$B$2:$B$1000,$C336)</f>
        <v>0</v>
      </c>
      <c r="M336">
        <f>SUMIFS('I want to cry'!E$2:E$1000,'I want to cry'!$A$2:$A$1000,$B336,'I want to cry'!$B$2:$B$1000,$C336)</f>
        <v>0</v>
      </c>
      <c r="N336">
        <f t="shared" si="56"/>
        <v>0</v>
      </c>
      <c r="O336">
        <f t="shared" si="57"/>
        <v>0</v>
      </c>
      <c r="P336">
        <f t="shared" si="58"/>
        <v>0</v>
      </c>
      <c r="Q336">
        <f>SUMIF('Pls get me a blue banner'!A$2:A$1000,D336,'Pls get me a blue banner'!L$2:L$1000)</f>
        <v>0</v>
      </c>
      <c r="R336">
        <f>SUMIF('Pls get me a blue banner'!A$2:A$1000,F336,'Pls get me a blue banner'!L$2:L$1000)</f>
        <v>0</v>
      </c>
      <c r="S336">
        <f>SUMIF('Pls get me a blue banner'!A$2:A$1000,I336,'Pls get me a blue banner'!L$2:L$1000)</f>
        <v>0</v>
      </c>
      <c r="T336">
        <f>SUMIF('I wanna go biking'!A$2:A$1000,D336,'I wanna go biking'!D$2:D$1000)</f>
        <v>0</v>
      </c>
      <c r="U336">
        <f>SUMIF('I wanna go biking'!A$2:A$1000,F336,'I wanna go biking'!D$2:D$1000)</f>
        <v>0</v>
      </c>
      <c r="V336">
        <f>SUMIF('I wanna go biking'!A$2:A$1000,H336,'I wanna go biking'!D$2:D$1000)</f>
        <v>0</v>
      </c>
      <c r="W336">
        <f t="shared" si="59"/>
        <v>0</v>
      </c>
      <c r="X336">
        <f t="shared" si="60"/>
        <v>0</v>
      </c>
      <c r="Y336">
        <f t="shared" si="61"/>
        <v>0</v>
      </c>
      <c r="Z336">
        <f t="shared" si="62"/>
        <v>0</v>
      </c>
      <c r="AA336">
        <f t="shared" si="63"/>
        <v>0</v>
      </c>
      <c r="AB336">
        <f t="shared" si="64"/>
        <v>0</v>
      </c>
      <c r="AC336" s="13">
        <f t="shared" si="65"/>
        <v>0</v>
      </c>
    </row>
    <row r="337" spans="1:29">
      <c r="A337">
        <f>'Data Entry'!A338</f>
        <v>0</v>
      </c>
      <c r="B337">
        <f>'Data Entry'!B338</f>
        <v>0</v>
      </c>
      <c r="C337">
        <f>'Data Entry'!C338</f>
        <v>0</v>
      </c>
      <c r="D337">
        <f>'Data Entry'!M338</f>
        <v>0</v>
      </c>
      <c r="E337">
        <f>'Data Entry'!N338</f>
        <v>0</v>
      </c>
      <c r="F337">
        <f>'Data Entry'!O338</f>
        <v>0</v>
      </c>
      <c r="G337">
        <f>'Data Entry'!P338</f>
        <v>0</v>
      </c>
      <c r="H337">
        <f>'Data Entry'!Q338</f>
        <v>0</v>
      </c>
      <c r="I337">
        <f>'Data Entry'!R338</f>
        <v>0</v>
      </c>
      <c r="J337">
        <f t="shared" si="55"/>
        <v>0</v>
      </c>
      <c r="K337">
        <f>SUMIFS('I want to cry'!C$2:C$1000,'I want to cry'!$A$2:$A$1000,$B337,'I want to cry'!$B$2:$B$1000,$C337)</f>
        <v>0</v>
      </c>
      <c r="L337">
        <f>SUMIFS('I want to cry'!D$2:D$1000,'I want to cry'!$A$2:$A$1000,$B337,'I want to cry'!$B$2:$B$1000,$C337)</f>
        <v>0</v>
      </c>
      <c r="M337">
        <f>SUMIFS('I want to cry'!E$2:E$1000,'I want to cry'!$A$2:$A$1000,$B337,'I want to cry'!$B$2:$B$1000,$C337)</f>
        <v>0</v>
      </c>
      <c r="N337">
        <f t="shared" si="56"/>
        <v>0</v>
      </c>
      <c r="O337">
        <f t="shared" si="57"/>
        <v>0</v>
      </c>
      <c r="P337">
        <f t="shared" si="58"/>
        <v>0</v>
      </c>
      <c r="Q337">
        <f>SUMIF('Pls get me a blue banner'!A$2:A$1000,D337,'Pls get me a blue banner'!L$2:L$1000)</f>
        <v>0</v>
      </c>
      <c r="R337">
        <f>SUMIF('Pls get me a blue banner'!A$2:A$1000,F337,'Pls get me a blue banner'!L$2:L$1000)</f>
        <v>0</v>
      </c>
      <c r="S337">
        <f>SUMIF('Pls get me a blue banner'!A$2:A$1000,I337,'Pls get me a blue banner'!L$2:L$1000)</f>
        <v>0</v>
      </c>
      <c r="T337">
        <f>SUMIF('I wanna go biking'!A$2:A$1000,D337,'I wanna go biking'!D$2:D$1000)</f>
        <v>0</v>
      </c>
      <c r="U337">
        <f>SUMIF('I wanna go biking'!A$2:A$1000,F337,'I wanna go biking'!D$2:D$1000)</f>
        <v>0</v>
      </c>
      <c r="V337">
        <f>SUMIF('I wanna go biking'!A$2:A$1000,H337,'I wanna go biking'!D$2:D$1000)</f>
        <v>0</v>
      </c>
      <c r="W337">
        <f t="shared" si="59"/>
        <v>0</v>
      </c>
      <c r="X337">
        <f t="shared" si="60"/>
        <v>0</v>
      </c>
      <c r="Y337">
        <f t="shared" si="61"/>
        <v>0</v>
      </c>
      <c r="Z337">
        <f t="shared" si="62"/>
        <v>0</v>
      </c>
      <c r="AA337">
        <f t="shared" si="63"/>
        <v>0</v>
      </c>
      <c r="AB337">
        <f t="shared" si="64"/>
        <v>0</v>
      </c>
      <c r="AC337" s="13">
        <f t="shared" si="65"/>
        <v>0</v>
      </c>
    </row>
    <row r="338" spans="1:29">
      <c r="A338">
        <f>'Data Entry'!A339</f>
        <v>0</v>
      </c>
      <c r="B338">
        <f>'Data Entry'!B339</f>
        <v>0</v>
      </c>
      <c r="C338">
        <f>'Data Entry'!C339</f>
        <v>0</v>
      </c>
      <c r="D338">
        <f>'Data Entry'!M339</f>
        <v>0</v>
      </c>
      <c r="E338">
        <f>'Data Entry'!N339</f>
        <v>0</v>
      </c>
      <c r="F338">
        <f>'Data Entry'!O339</f>
        <v>0</v>
      </c>
      <c r="G338">
        <f>'Data Entry'!P339</f>
        <v>0</v>
      </c>
      <c r="H338">
        <f>'Data Entry'!Q339</f>
        <v>0</v>
      </c>
      <c r="I338">
        <f>'Data Entry'!R339</f>
        <v>0</v>
      </c>
      <c r="J338">
        <f t="shared" si="55"/>
        <v>0</v>
      </c>
      <c r="K338">
        <f>SUMIFS('I want to cry'!C$2:C$1000,'I want to cry'!$A$2:$A$1000,$B338,'I want to cry'!$B$2:$B$1000,$C338)</f>
        <v>0</v>
      </c>
      <c r="L338">
        <f>SUMIFS('I want to cry'!D$2:D$1000,'I want to cry'!$A$2:$A$1000,$B338,'I want to cry'!$B$2:$B$1000,$C338)</f>
        <v>0</v>
      </c>
      <c r="M338">
        <f>SUMIFS('I want to cry'!E$2:E$1000,'I want to cry'!$A$2:$A$1000,$B338,'I want to cry'!$B$2:$B$1000,$C338)</f>
        <v>0</v>
      </c>
      <c r="N338">
        <f t="shared" si="56"/>
        <v>0</v>
      </c>
      <c r="O338">
        <f t="shared" si="57"/>
        <v>0</v>
      </c>
      <c r="P338">
        <f t="shared" si="58"/>
        <v>0</v>
      </c>
      <c r="Q338">
        <f>SUMIF('Pls get me a blue banner'!A$2:A$1000,D338,'Pls get me a blue banner'!L$2:L$1000)</f>
        <v>0</v>
      </c>
      <c r="R338">
        <f>SUMIF('Pls get me a blue banner'!A$2:A$1000,F338,'Pls get me a blue banner'!L$2:L$1000)</f>
        <v>0</v>
      </c>
      <c r="S338">
        <f>SUMIF('Pls get me a blue banner'!A$2:A$1000,I338,'Pls get me a blue banner'!L$2:L$1000)</f>
        <v>0</v>
      </c>
      <c r="T338">
        <f>SUMIF('I wanna go biking'!A$2:A$1000,D338,'I wanna go biking'!D$2:D$1000)</f>
        <v>0</v>
      </c>
      <c r="U338">
        <f>SUMIF('I wanna go biking'!A$2:A$1000,F338,'I wanna go biking'!D$2:D$1000)</f>
        <v>0</v>
      </c>
      <c r="V338">
        <f>SUMIF('I wanna go biking'!A$2:A$1000,H338,'I wanna go biking'!D$2:D$1000)</f>
        <v>0</v>
      </c>
      <c r="W338">
        <f t="shared" si="59"/>
        <v>0</v>
      </c>
      <c r="X338">
        <f t="shared" si="60"/>
        <v>0</v>
      </c>
      <c r="Y338">
        <f t="shared" si="61"/>
        <v>0</v>
      </c>
      <c r="Z338">
        <f t="shared" si="62"/>
        <v>0</v>
      </c>
      <c r="AA338">
        <f t="shared" si="63"/>
        <v>0</v>
      </c>
      <c r="AB338">
        <f t="shared" si="64"/>
        <v>0</v>
      </c>
      <c r="AC338" s="13">
        <f t="shared" si="65"/>
        <v>0</v>
      </c>
    </row>
    <row r="339" spans="1:29">
      <c r="A339">
        <f>'Data Entry'!A340</f>
        <v>0</v>
      </c>
      <c r="B339">
        <f>'Data Entry'!B340</f>
        <v>0</v>
      </c>
      <c r="C339">
        <f>'Data Entry'!C340</f>
        <v>0</v>
      </c>
      <c r="D339">
        <f>'Data Entry'!M340</f>
        <v>0</v>
      </c>
      <c r="E339">
        <f>'Data Entry'!N340</f>
        <v>0</v>
      </c>
      <c r="F339">
        <f>'Data Entry'!O340</f>
        <v>0</v>
      </c>
      <c r="G339">
        <f>'Data Entry'!P340</f>
        <v>0</v>
      </c>
      <c r="H339">
        <f>'Data Entry'!Q340</f>
        <v>0</v>
      </c>
      <c r="I339">
        <f>'Data Entry'!R340</f>
        <v>0</v>
      </c>
      <c r="J339">
        <f t="shared" si="55"/>
        <v>0</v>
      </c>
      <c r="K339">
        <f>SUMIFS('I want to cry'!C$2:C$1000,'I want to cry'!$A$2:$A$1000,$B339,'I want to cry'!$B$2:$B$1000,$C339)</f>
        <v>0</v>
      </c>
      <c r="L339">
        <f>SUMIFS('I want to cry'!D$2:D$1000,'I want to cry'!$A$2:$A$1000,$B339,'I want to cry'!$B$2:$B$1000,$C339)</f>
        <v>0</v>
      </c>
      <c r="M339">
        <f>SUMIFS('I want to cry'!E$2:E$1000,'I want to cry'!$A$2:$A$1000,$B339,'I want to cry'!$B$2:$B$1000,$C339)</f>
        <v>0</v>
      </c>
      <c r="N339">
        <f t="shared" si="56"/>
        <v>0</v>
      </c>
      <c r="O339">
        <f t="shared" si="57"/>
        <v>0</v>
      </c>
      <c r="P339">
        <f t="shared" si="58"/>
        <v>0</v>
      </c>
      <c r="Q339">
        <f>SUMIF('Pls get me a blue banner'!A$2:A$1000,D339,'Pls get me a blue banner'!L$2:L$1000)</f>
        <v>0</v>
      </c>
      <c r="R339">
        <f>SUMIF('Pls get me a blue banner'!A$2:A$1000,F339,'Pls get me a blue banner'!L$2:L$1000)</f>
        <v>0</v>
      </c>
      <c r="S339">
        <f>SUMIF('Pls get me a blue banner'!A$2:A$1000,I339,'Pls get me a blue banner'!L$2:L$1000)</f>
        <v>0</v>
      </c>
      <c r="T339">
        <f>SUMIF('I wanna go biking'!A$2:A$1000,D339,'I wanna go biking'!D$2:D$1000)</f>
        <v>0</v>
      </c>
      <c r="U339">
        <f>SUMIF('I wanna go biking'!A$2:A$1000,F339,'I wanna go biking'!D$2:D$1000)</f>
        <v>0</v>
      </c>
      <c r="V339">
        <f>SUMIF('I wanna go biking'!A$2:A$1000,H339,'I wanna go biking'!D$2:D$1000)</f>
        <v>0</v>
      </c>
      <c r="W339">
        <f t="shared" si="59"/>
        <v>0</v>
      </c>
      <c r="X339">
        <f t="shared" si="60"/>
        <v>0</v>
      </c>
      <c r="Y339">
        <f t="shared" si="61"/>
        <v>0</v>
      </c>
      <c r="Z339">
        <f t="shared" si="62"/>
        <v>0</v>
      </c>
      <c r="AA339">
        <f t="shared" si="63"/>
        <v>0</v>
      </c>
      <c r="AB339">
        <f t="shared" si="64"/>
        <v>0</v>
      </c>
      <c r="AC339" s="13">
        <f t="shared" si="65"/>
        <v>0</v>
      </c>
    </row>
    <row r="340" spans="1:29">
      <c r="A340">
        <f>'Data Entry'!A341</f>
        <v>0</v>
      </c>
      <c r="B340">
        <f>'Data Entry'!B341</f>
        <v>0</v>
      </c>
      <c r="C340">
        <f>'Data Entry'!C341</f>
        <v>0</v>
      </c>
      <c r="D340">
        <f>'Data Entry'!M341</f>
        <v>0</v>
      </c>
      <c r="E340">
        <f>'Data Entry'!N341</f>
        <v>0</v>
      </c>
      <c r="F340">
        <f>'Data Entry'!O341</f>
        <v>0</v>
      </c>
      <c r="G340">
        <f>'Data Entry'!P341</f>
        <v>0</v>
      </c>
      <c r="H340">
        <f>'Data Entry'!Q341</f>
        <v>0</v>
      </c>
      <c r="I340">
        <f>'Data Entry'!R341</f>
        <v>0</v>
      </c>
      <c r="J340">
        <f t="shared" si="55"/>
        <v>0</v>
      </c>
      <c r="K340">
        <f>SUMIFS('I want to cry'!C$2:C$1000,'I want to cry'!$A$2:$A$1000,$B340,'I want to cry'!$B$2:$B$1000,$C340)</f>
        <v>0</v>
      </c>
      <c r="L340">
        <f>SUMIFS('I want to cry'!D$2:D$1000,'I want to cry'!$A$2:$A$1000,$B340,'I want to cry'!$B$2:$B$1000,$C340)</f>
        <v>0</v>
      </c>
      <c r="M340">
        <f>SUMIFS('I want to cry'!E$2:E$1000,'I want to cry'!$A$2:$A$1000,$B340,'I want to cry'!$B$2:$B$1000,$C340)</f>
        <v>0</v>
      </c>
      <c r="N340">
        <f t="shared" si="56"/>
        <v>0</v>
      </c>
      <c r="O340">
        <f t="shared" si="57"/>
        <v>0</v>
      </c>
      <c r="P340">
        <f t="shared" si="58"/>
        <v>0</v>
      </c>
      <c r="Q340">
        <f>SUMIF('Pls get me a blue banner'!A$2:A$1000,D340,'Pls get me a blue banner'!L$2:L$1000)</f>
        <v>0</v>
      </c>
      <c r="R340">
        <f>SUMIF('Pls get me a blue banner'!A$2:A$1000,F340,'Pls get me a blue banner'!L$2:L$1000)</f>
        <v>0</v>
      </c>
      <c r="S340">
        <f>SUMIF('Pls get me a blue banner'!A$2:A$1000,I340,'Pls get me a blue banner'!L$2:L$1000)</f>
        <v>0</v>
      </c>
      <c r="T340">
        <f>SUMIF('I wanna go biking'!A$2:A$1000,D340,'I wanna go biking'!D$2:D$1000)</f>
        <v>0</v>
      </c>
      <c r="U340">
        <f>SUMIF('I wanna go biking'!A$2:A$1000,F340,'I wanna go biking'!D$2:D$1000)</f>
        <v>0</v>
      </c>
      <c r="V340">
        <f>SUMIF('I wanna go biking'!A$2:A$1000,H340,'I wanna go biking'!D$2:D$1000)</f>
        <v>0</v>
      </c>
      <c r="W340">
        <f t="shared" si="59"/>
        <v>0</v>
      </c>
      <c r="X340">
        <f t="shared" si="60"/>
        <v>0</v>
      </c>
      <c r="Y340">
        <f t="shared" si="61"/>
        <v>0</v>
      </c>
      <c r="Z340">
        <f t="shared" si="62"/>
        <v>0</v>
      </c>
      <c r="AA340">
        <f t="shared" si="63"/>
        <v>0</v>
      </c>
      <c r="AB340">
        <f t="shared" si="64"/>
        <v>0</v>
      </c>
      <c r="AC340" s="13">
        <f t="shared" si="65"/>
        <v>0</v>
      </c>
    </row>
    <row r="341" spans="1:29">
      <c r="A341">
        <f>'Data Entry'!A342</f>
        <v>0</v>
      </c>
      <c r="B341">
        <f>'Data Entry'!B342</f>
        <v>0</v>
      </c>
      <c r="C341">
        <f>'Data Entry'!C342</f>
        <v>0</v>
      </c>
      <c r="D341">
        <f>'Data Entry'!M342</f>
        <v>0</v>
      </c>
      <c r="E341">
        <f>'Data Entry'!N342</f>
        <v>0</v>
      </c>
      <c r="F341">
        <f>'Data Entry'!O342</f>
        <v>0</v>
      </c>
      <c r="G341">
        <f>'Data Entry'!P342</f>
        <v>0</v>
      </c>
      <c r="H341">
        <f>'Data Entry'!Q342</f>
        <v>0</v>
      </c>
      <c r="I341">
        <f>'Data Entry'!R342</f>
        <v>0</v>
      </c>
      <c r="J341">
        <f t="shared" si="55"/>
        <v>0</v>
      </c>
      <c r="K341">
        <f>SUMIFS('I want to cry'!C$2:C$1000,'I want to cry'!$A$2:$A$1000,$B341,'I want to cry'!$B$2:$B$1000,$C341)</f>
        <v>0</v>
      </c>
      <c r="L341">
        <f>SUMIFS('I want to cry'!D$2:D$1000,'I want to cry'!$A$2:$A$1000,$B341,'I want to cry'!$B$2:$B$1000,$C341)</f>
        <v>0</v>
      </c>
      <c r="M341">
        <f>SUMIFS('I want to cry'!E$2:E$1000,'I want to cry'!$A$2:$A$1000,$B341,'I want to cry'!$B$2:$B$1000,$C341)</f>
        <v>0</v>
      </c>
      <c r="N341">
        <f t="shared" si="56"/>
        <v>0</v>
      </c>
      <c r="O341">
        <f t="shared" si="57"/>
        <v>0</v>
      </c>
      <c r="P341">
        <f t="shared" si="58"/>
        <v>0</v>
      </c>
      <c r="Q341">
        <f>SUMIF('Pls get me a blue banner'!A$2:A$1000,D341,'Pls get me a blue banner'!L$2:L$1000)</f>
        <v>0</v>
      </c>
      <c r="R341">
        <f>SUMIF('Pls get me a blue banner'!A$2:A$1000,F341,'Pls get me a blue banner'!L$2:L$1000)</f>
        <v>0</v>
      </c>
      <c r="S341">
        <f>SUMIF('Pls get me a blue banner'!A$2:A$1000,I341,'Pls get me a blue banner'!L$2:L$1000)</f>
        <v>0</v>
      </c>
      <c r="T341">
        <f>SUMIF('I wanna go biking'!A$2:A$1000,D341,'I wanna go biking'!D$2:D$1000)</f>
        <v>0</v>
      </c>
      <c r="U341">
        <f>SUMIF('I wanna go biking'!A$2:A$1000,F341,'I wanna go biking'!D$2:D$1000)</f>
        <v>0</v>
      </c>
      <c r="V341">
        <f>SUMIF('I wanna go biking'!A$2:A$1000,H341,'I wanna go biking'!D$2:D$1000)</f>
        <v>0</v>
      </c>
      <c r="W341">
        <f t="shared" si="59"/>
        <v>0</v>
      </c>
      <c r="X341">
        <f t="shared" si="60"/>
        <v>0</v>
      </c>
      <c r="Y341">
        <f t="shared" si="61"/>
        <v>0</v>
      </c>
      <c r="Z341">
        <f t="shared" si="62"/>
        <v>0</v>
      </c>
      <c r="AA341">
        <f t="shared" si="63"/>
        <v>0</v>
      </c>
      <c r="AB341">
        <f t="shared" si="64"/>
        <v>0</v>
      </c>
      <c r="AC341" s="13">
        <f t="shared" si="65"/>
        <v>0</v>
      </c>
    </row>
    <row r="342" spans="1:29">
      <c r="A342">
        <f>'Data Entry'!A343</f>
        <v>0</v>
      </c>
      <c r="B342">
        <f>'Data Entry'!B343</f>
        <v>0</v>
      </c>
      <c r="C342">
        <f>'Data Entry'!C343</f>
        <v>0</v>
      </c>
      <c r="D342">
        <f>'Data Entry'!M343</f>
        <v>0</v>
      </c>
      <c r="E342">
        <f>'Data Entry'!N343</f>
        <v>0</v>
      </c>
      <c r="F342">
        <f>'Data Entry'!O343</f>
        <v>0</v>
      </c>
      <c r="G342">
        <f>'Data Entry'!P343</f>
        <v>0</v>
      </c>
      <c r="H342">
        <f>'Data Entry'!Q343</f>
        <v>0</v>
      </c>
      <c r="I342">
        <f>'Data Entry'!R343</f>
        <v>0</v>
      </c>
      <c r="J342">
        <f t="shared" si="55"/>
        <v>0</v>
      </c>
      <c r="K342">
        <f>SUMIFS('I want to cry'!C$2:C$1000,'I want to cry'!$A$2:$A$1000,$B342,'I want to cry'!$B$2:$B$1000,$C342)</f>
        <v>0</v>
      </c>
      <c r="L342">
        <f>SUMIFS('I want to cry'!D$2:D$1000,'I want to cry'!$A$2:$A$1000,$B342,'I want to cry'!$B$2:$B$1000,$C342)</f>
        <v>0</v>
      </c>
      <c r="M342">
        <f>SUMIFS('I want to cry'!E$2:E$1000,'I want to cry'!$A$2:$A$1000,$B342,'I want to cry'!$B$2:$B$1000,$C342)</f>
        <v>0</v>
      </c>
      <c r="N342">
        <f t="shared" si="56"/>
        <v>0</v>
      </c>
      <c r="O342">
        <f t="shared" si="57"/>
        <v>0</v>
      </c>
      <c r="P342">
        <f t="shared" si="58"/>
        <v>0</v>
      </c>
      <c r="Q342">
        <f>SUMIF('Pls get me a blue banner'!A$2:A$1000,D342,'Pls get me a blue banner'!L$2:L$1000)</f>
        <v>0</v>
      </c>
      <c r="R342">
        <f>SUMIF('Pls get me a blue banner'!A$2:A$1000,F342,'Pls get me a blue banner'!L$2:L$1000)</f>
        <v>0</v>
      </c>
      <c r="S342">
        <f>SUMIF('Pls get me a blue banner'!A$2:A$1000,I342,'Pls get me a blue banner'!L$2:L$1000)</f>
        <v>0</v>
      </c>
      <c r="T342">
        <f>SUMIF('I wanna go biking'!A$2:A$1000,D342,'I wanna go biking'!D$2:D$1000)</f>
        <v>0</v>
      </c>
      <c r="U342">
        <f>SUMIF('I wanna go biking'!A$2:A$1000,F342,'I wanna go biking'!D$2:D$1000)</f>
        <v>0</v>
      </c>
      <c r="V342">
        <f>SUMIF('I wanna go biking'!A$2:A$1000,H342,'I wanna go biking'!D$2:D$1000)</f>
        <v>0</v>
      </c>
      <c r="W342">
        <f t="shared" si="59"/>
        <v>0</v>
      </c>
      <c r="X342">
        <f t="shared" si="60"/>
        <v>0</v>
      </c>
      <c r="Y342">
        <f t="shared" si="61"/>
        <v>0</v>
      </c>
      <c r="Z342">
        <f t="shared" si="62"/>
        <v>0</v>
      </c>
      <c r="AA342">
        <f t="shared" si="63"/>
        <v>0</v>
      </c>
      <c r="AB342">
        <f t="shared" si="64"/>
        <v>0</v>
      </c>
      <c r="AC342" s="13">
        <f t="shared" si="65"/>
        <v>0</v>
      </c>
    </row>
    <row r="343" spans="1:29">
      <c r="A343">
        <f>'Data Entry'!A344</f>
        <v>0</v>
      </c>
      <c r="B343">
        <f>'Data Entry'!B344</f>
        <v>0</v>
      </c>
      <c r="C343">
        <f>'Data Entry'!C344</f>
        <v>0</v>
      </c>
      <c r="D343">
        <f>'Data Entry'!M344</f>
        <v>0</v>
      </c>
      <c r="E343">
        <f>'Data Entry'!N344</f>
        <v>0</v>
      </c>
      <c r="F343">
        <f>'Data Entry'!O344</f>
        <v>0</v>
      </c>
      <c r="G343">
        <f>'Data Entry'!P344</f>
        <v>0</v>
      </c>
      <c r="H343">
        <f>'Data Entry'!Q344</f>
        <v>0</v>
      </c>
      <c r="I343">
        <f>'Data Entry'!R344</f>
        <v>0</v>
      </c>
      <c r="J343">
        <f t="shared" si="55"/>
        <v>0</v>
      </c>
      <c r="K343">
        <f>SUMIFS('I want to cry'!C$2:C$1000,'I want to cry'!$A$2:$A$1000,$B343,'I want to cry'!$B$2:$B$1000,$C343)</f>
        <v>0</v>
      </c>
      <c r="L343">
        <f>SUMIFS('I want to cry'!D$2:D$1000,'I want to cry'!$A$2:$A$1000,$B343,'I want to cry'!$B$2:$B$1000,$C343)</f>
        <v>0</v>
      </c>
      <c r="M343">
        <f>SUMIFS('I want to cry'!E$2:E$1000,'I want to cry'!$A$2:$A$1000,$B343,'I want to cry'!$B$2:$B$1000,$C343)</f>
        <v>0</v>
      </c>
      <c r="N343">
        <f t="shared" si="56"/>
        <v>0</v>
      </c>
      <c r="O343">
        <f t="shared" si="57"/>
        <v>0</v>
      </c>
      <c r="P343">
        <f t="shared" si="58"/>
        <v>0</v>
      </c>
      <c r="Q343">
        <f>SUMIF('Pls get me a blue banner'!A$2:A$1000,D343,'Pls get me a blue banner'!L$2:L$1000)</f>
        <v>0</v>
      </c>
      <c r="R343">
        <f>SUMIF('Pls get me a blue banner'!A$2:A$1000,F343,'Pls get me a blue banner'!L$2:L$1000)</f>
        <v>0</v>
      </c>
      <c r="S343">
        <f>SUMIF('Pls get me a blue banner'!A$2:A$1000,I343,'Pls get me a blue banner'!L$2:L$1000)</f>
        <v>0</v>
      </c>
      <c r="T343">
        <f>SUMIF('I wanna go biking'!A$2:A$1000,D343,'I wanna go biking'!D$2:D$1000)</f>
        <v>0</v>
      </c>
      <c r="U343">
        <f>SUMIF('I wanna go biking'!A$2:A$1000,F343,'I wanna go biking'!D$2:D$1000)</f>
        <v>0</v>
      </c>
      <c r="V343">
        <f>SUMIF('I wanna go biking'!A$2:A$1000,H343,'I wanna go biking'!D$2:D$1000)</f>
        <v>0</v>
      </c>
      <c r="W343">
        <f t="shared" si="59"/>
        <v>0</v>
      </c>
      <c r="X343">
        <f t="shared" si="60"/>
        <v>0</v>
      </c>
      <c r="Y343">
        <f t="shared" si="61"/>
        <v>0</v>
      </c>
      <c r="Z343">
        <f t="shared" si="62"/>
        <v>0</v>
      </c>
      <c r="AA343">
        <f t="shared" si="63"/>
        <v>0</v>
      </c>
      <c r="AB343">
        <f t="shared" si="64"/>
        <v>0</v>
      </c>
      <c r="AC343" s="13">
        <f t="shared" si="65"/>
        <v>0</v>
      </c>
    </row>
    <row r="344" spans="1:29">
      <c r="A344">
        <f>'Data Entry'!A345</f>
        <v>0</v>
      </c>
      <c r="B344">
        <f>'Data Entry'!B345</f>
        <v>0</v>
      </c>
      <c r="C344">
        <f>'Data Entry'!C345</f>
        <v>0</v>
      </c>
      <c r="D344">
        <f>'Data Entry'!M345</f>
        <v>0</v>
      </c>
      <c r="E344">
        <f>'Data Entry'!N345</f>
        <v>0</v>
      </c>
      <c r="F344">
        <f>'Data Entry'!O345</f>
        <v>0</v>
      </c>
      <c r="G344">
        <f>'Data Entry'!P345</f>
        <v>0</v>
      </c>
      <c r="H344">
        <f>'Data Entry'!Q345</f>
        <v>0</v>
      </c>
      <c r="I344">
        <f>'Data Entry'!R345</f>
        <v>0</v>
      </c>
      <c r="J344">
        <f t="shared" si="55"/>
        <v>0</v>
      </c>
      <c r="K344">
        <f>SUMIFS('I want to cry'!C$2:C$1000,'I want to cry'!$A$2:$A$1000,$B344,'I want to cry'!$B$2:$B$1000,$C344)</f>
        <v>0</v>
      </c>
      <c r="L344">
        <f>SUMIFS('I want to cry'!D$2:D$1000,'I want to cry'!$A$2:$A$1000,$B344,'I want to cry'!$B$2:$B$1000,$C344)</f>
        <v>0</v>
      </c>
      <c r="M344">
        <f>SUMIFS('I want to cry'!E$2:E$1000,'I want to cry'!$A$2:$A$1000,$B344,'I want to cry'!$B$2:$B$1000,$C344)</f>
        <v>0</v>
      </c>
      <c r="N344">
        <f t="shared" si="56"/>
        <v>0</v>
      </c>
      <c r="O344">
        <f t="shared" si="57"/>
        <v>0</v>
      </c>
      <c r="P344">
        <f t="shared" si="58"/>
        <v>0</v>
      </c>
      <c r="Q344">
        <f>SUMIF('Pls get me a blue banner'!A$2:A$1000,D344,'Pls get me a blue banner'!L$2:L$1000)</f>
        <v>0</v>
      </c>
      <c r="R344">
        <f>SUMIF('Pls get me a blue banner'!A$2:A$1000,F344,'Pls get me a blue banner'!L$2:L$1000)</f>
        <v>0</v>
      </c>
      <c r="S344">
        <f>SUMIF('Pls get me a blue banner'!A$2:A$1000,I344,'Pls get me a blue banner'!L$2:L$1000)</f>
        <v>0</v>
      </c>
      <c r="T344">
        <f>SUMIF('I wanna go biking'!A$2:A$1000,D344,'I wanna go biking'!D$2:D$1000)</f>
        <v>0</v>
      </c>
      <c r="U344">
        <f>SUMIF('I wanna go biking'!A$2:A$1000,F344,'I wanna go biking'!D$2:D$1000)</f>
        <v>0</v>
      </c>
      <c r="V344">
        <f>SUMIF('I wanna go biking'!A$2:A$1000,H344,'I wanna go biking'!D$2:D$1000)</f>
        <v>0</v>
      </c>
      <c r="W344">
        <f t="shared" si="59"/>
        <v>0</v>
      </c>
      <c r="X344">
        <f t="shared" si="60"/>
        <v>0</v>
      </c>
      <c r="Y344">
        <f t="shared" si="61"/>
        <v>0</v>
      </c>
      <c r="Z344">
        <f t="shared" si="62"/>
        <v>0</v>
      </c>
      <c r="AA344">
        <f t="shared" si="63"/>
        <v>0</v>
      </c>
      <c r="AB344">
        <f t="shared" si="64"/>
        <v>0</v>
      </c>
      <c r="AC344" s="13">
        <f t="shared" si="65"/>
        <v>0</v>
      </c>
    </row>
    <row r="345" spans="1:29">
      <c r="A345">
        <f>'Data Entry'!A346</f>
        <v>0</v>
      </c>
      <c r="B345">
        <f>'Data Entry'!B346</f>
        <v>0</v>
      </c>
      <c r="C345">
        <f>'Data Entry'!C346</f>
        <v>0</v>
      </c>
      <c r="D345">
        <f>'Data Entry'!M346</f>
        <v>0</v>
      </c>
      <c r="E345">
        <f>'Data Entry'!N346</f>
        <v>0</v>
      </c>
      <c r="F345">
        <f>'Data Entry'!O346</f>
        <v>0</v>
      </c>
      <c r="G345">
        <f>'Data Entry'!P346</f>
        <v>0</v>
      </c>
      <c r="H345">
        <f>'Data Entry'!Q346</f>
        <v>0</v>
      </c>
      <c r="I345">
        <f>'Data Entry'!R346</f>
        <v>0</v>
      </c>
      <c r="J345">
        <f t="shared" si="55"/>
        <v>0</v>
      </c>
      <c r="K345">
        <f>SUMIFS('I want to cry'!C$2:C$1000,'I want to cry'!$A$2:$A$1000,$B345,'I want to cry'!$B$2:$B$1000,$C345)</f>
        <v>0</v>
      </c>
      <c r="L345">
        <f>SUMIFS('I want to cry'!D$2:D$1000,'I want to cry'!$A$2:$A$1000,$B345,'I want to cry'!$B$2:$B$1000,$C345)</f>
        <v>0</v>
      </c>
      <c r="M345">
        <f>SUMIFS('I want to cry'!E$2:E$1000,'I want to cry'!$A$2:$A$1000,$B345,'I want to cry'!$B$2:$B$1000,$C345)</f>
        <v>0</v>
      </c>
      <c r="N345">
        <f t="shared" si="56"/>
        <v>0</v>
      </c>
      <c r="O345">
        <f t="shared" si="57"/>
        <v>0</v>
      </c>
      <c r="P345">
        <f t="shared" si="58"/>
        <v>0</v>
      </c>
      <c r="Q345">
        <f>SUMIF('Pls get me a blue banner'!A$2:A$1000,D345,'Pls get me a blue banner'!L$2:L$1000)</f>
        <v>0</v>
      </c>
      <c r="R345">
        <f>SUMIF('Pls get me a blue banner'!A$2:A$1000,F345,'Pls get me a blue banner'!L$2:L$1000)</f>
        <v>0</v>
      </c>
      <c r="S345">
        <f>SUMIF('Pls get me a blue banner'!A$2:A$1000,I345,'Pls get me a blue banner'!L$2:L$1000)</f>
        <v>0</v>
      </c>
      <c r="T345">
        <f>SUMIF('I wanna go biking'!A$2:A$1000,D345,'I wanna go biking'!D$2:D$1000)</f>
        <v>0</v>
      </c>
      <c r="U345">
        <f>SUMIF('I wanna go biking'!A$2:A$1000,F345,'I wanna go biking'!D$2:D$1000)</f>
        <v>0</v>
      </c>
      <c r="V345">
        <f>SUMIF('I wanna go biking'!A$2:A$1000,H345,'I wanna go biking'!D$2:D$1000)</f>
        <v>0</v>
      </c>
      <c r="W345">
        <f t="shared" si="59"/>
        <v>0</v>
      </c>
      <c r="X345">
        <f t="shared" si="60"/>
        <v>0</v>
      </c>
      <c r="Y345">
        <f t="shared" si="61"/>
        <v>0</v>
      </c>
      <c r="Z345">
        <f t="shared" si="62"/>
        <v>0</v>
      </c>
      <c r="AA345">
        <f t="shared" si="63"/>
        <v>0</v>
      </c>
      <c r="AB345">
        <f t="shared" si="64"/>
        <v>0</v>
      </c>
      <c r="AC345" s="13">
        <f t="shared" si="65"/>
        <v>0</v>
      </c>
    </row>
    <row r="346" spans="1:29">
      <c r="A346">
        <f>'Data Entry'!A347</f>
        <v>0</v>
      </c>
      <c r="B346">
        <f>'Data Entry'!B347</f>
        <v>0</v>
      </c>
      <c r="C346">
        <f>'Data Entry'!C347</f>
        <v>0</v>
      </c>
      <c r="D346">
        <f>'Data Entry'!M347</f>
        <v>0</v>
      </c>
      <c r="E346">
        <f>'Data Entry'!N347</f>
        <v>0</v>
      </c>
      <c r="F346">
        <f>'Data Entry'!O347</f>
        <v>0</v>
      </c>
      <c r="G346">
        <f>'Data Entry'!P347</f>
        <v>0</v>
      </c>
      <c r="H346">
        <f>'Data Entry'!Q347</f>
        <v>0</v>
      </c>
      <c r="I346">
        <f>'Data Entry'!R347</f>
        <v>0</v>
      </c>
      <c r="J346">
        <f t="shared" si="55"/>
        <v>0</v>
      </c>
      <c r="K346">
        <f>SUMIFS('I want to cry'!C$2:C$1000,'I want to cry'!$A$2:$A$1000,$B346,'I want to cry'!$B$2:$B$1000,$C346)</f>
        <v>0</v>
      </c>
      <c r="L346">
        <f>SUMIFS('I want to cry'!D$2:D$1000,'I want to cry'!$A$2:$A$1000,$B346,'I want to cry'!$B$2:$B$1000,$C346)</f>
        <v>0</v>
      </c>
      <c r="M346">
        <f>SUMIFS('I want to cry'!E$2:E$1000,'I want to cry'!$A$2:$A$1000,$B346,'I want to cry'!$B$2:$B$1000,$C346)</f>
        <v>0</v>
      </c>
      <c r="N346">
        <f t="shared" si="56"/>
        <v>0</v>
      </c>
      <c r="O346">
        <f t="shared" si="57"/>
        <v>0</v>
      </c>
      <c r="P346">
        <f t="shared" si="58"/>
        <v>0</v>
      </c>
      <c r="Q346">
        <f>SUMIF('Pls get me a blue banner'!A$2:A$1000,D346,'Pls get me a blue banner'!L$2:L$1000)</f>
        <v>0</v>
      </c>
      <c r="R346">
        <f>SUMIF('Pls get me a blue banner'!A$2:A$1000,F346,'Pls get me a blue banner'!L$2:L$1000)</f>
        <v>0</v>
      </c>
      <c r="S346">
        <f>SUMIF('Pls get me a blue banner'!A$2:A$1000,I346,'Pls get me a blue banner'!L$2:L$1000)</f>
        <v>0</v>
      </c>
      <c r="T346">
        <f>SUMIF('I wanna go biking'!A$2:A$1000,D346,'I wanna go biking'!D$2:D$1000)</f>
        <v>0</v>
      </c>
      <c r="U346">
        <f>SUMIF('I wanna go biking'!A$2:A$1000,F346,'I wanna go biking'!D$2:D$1000)</f>
        <v>0</v>
      </c>
      <c r="V346">
        <f>SUMIF('I wanna go biking'!A$2:A$1000,H346,'I wanna go biking'!D$2:D$1000)</f>
        <v>0</v>
      </c>
      <c r="W346">
        <f t="shared" si="59"/>
        <v>0</v>
      </c>
      <c r="X346">
        <f t="shared" si="60"/>
        <v>0</v>
      </c>
      <c r="Y346">
        <f t="shared" si="61"/>
        <v>0</v>
      </c>
      <c r="Z346">
        <f t="shared" si="62"/>
        <v>0</v>
      </c>
      <c r="AA346">
        <f t="shared" si="63"/>
        <v>0</v>
      </c>
      <c r="AB346">
        <f t="shared" si="64"/>
        <v>0</v>
      </c>
      <c r="AC346" s="13">
        <f t="shared" si="65"/>
        <v>0</v>
      </c>
    </row>
    <row r="347" spans="1:29">
      <c r="A347">
        <f>'Data Entry'!A348</f>
        <v>0</v>
      </c>
      <c r="B347">
        <f>'Data Entry'!B348</f>
        <v>0</v>
      </c>
      <c r="C347">
        <f>'Data Entry'!C348</f>
        <v>0</v>
      </c>
      <c r="D347">
        <f>'Data Entry'!M348</f>
        <v>0</v>
      </c>
      <c r="E347">
        <f>'Data Entry'!N348</f>
        <v>0</v>
      </c>
      <c r="F347">
        <f>'Data Entry'!O348</f>
        <v>0</v>
      </c>
      <c r="G347">
        <f>'Data Entry'!P348</f>
        <v>0</v>
      </c>
      <c r="H347">
        <f>'Data Entry'!Q348</f>
        <v>0</v>
      </c>
      <c r="I347">
        <f>'Data Entry'!R348</f>
        <v>0</v>
      </c>
      <c r="J347">
        <f t="shared" si="55"/>
        <v>0</v>
      </c>
      <c r="K347">
        <f>SUMIFS('I want to cry'!C$2:C$1000,'I want to cry'!$A$2:$A$1000,$B347,'I want to cry'!$B$2:$B$1000,$C347)</f>
        <v>0</v>
      </c>
      <c r="L347">
        <f>SUMIFS('I want to cry'!D$2:D$1000,'I want to cry'!$A$2:$A$1000,$B347,'I want to cry'!$B$2:$B$1000,$C347)</f>
        <v>0</v>
      </c>
      <c r="M347">
        <f>SUMIFS('I want to cry'!E$2:E$1000,'I want to cry'!$A$2:$A$1000,$B347,'I want to cry'!$B$2:$B$1000,$C347)</f>
        <v>0</v>
      </c>
      <c r="N347">
        <f t="shared" si="56"/>
        <v>0</v>
      </c>
      <c r="O347">
        <f t="shared" si="57"/>
        <v>0</v>
      </c>
      <c r="P347">
        <f t="shared" si="58"/>
        <v>0</v>
      </c>
      <c r="Q347">
        <f>SUMIF('Pls get me a blue banner'!A$2:A$1000,D347,'Pls get me a blue banner'!L$2:L$1000)</f>
        <v>0</v>
      </c>
      <c r="R347">
        <f>SUMIF('Pls get me a blue banner'!A$2:A$1000,F347,'Pls get me a blue banner'!L$2:L$1000)</f>
        <v>0</v>
      </c>
      <c r="S347">
        <f>SUMIF('Pls get me a blue banner'!A$2:A$1000,I347,'Pls get me a blue banner'!L$2:L$1000)</f>
        <v>0</v>
      </c>
      <c r="T347">
        <f>SUMIF('I wanna go biking'!A$2:A$1000,D347,'I wanna go biking'!D$2:D$1000)</f>
        <v>0</v>
      </c>
      <c r="U347">
        <f>SUMIF('I wanna go biking'!A$2:A$1000,F347,'I wanna go biking'!D$2:D$1000)</f>
        <v>0</v>
      </c>
      <c r="V347">
        <f>SUMIF('I wanna go biking'!A$2:A$1000,H347,'I wanna go biking'!D$2:D$1000)</f>
        <v>0</v>
      </c>
      <c r="W347">
        <f t="shared" si="59"/>
        <v>0</v>
      </c>
      <c r="X347">
        <f t="shared" si="60"/>
        <v>0</v>
      </c>
      <c r="Y347">
        <f t="shared" si="61"/>
        <v>0</v>
      </c>
      <c r="Z347">
        <f t="shared" si="62"/>
        <v>0</v>
      </c>
      <c r="AA347">
        <f t="shared" si="63"/>
        <v>0</v>
      </c>
      <c r="AB347">
        <f t="shared" si="64"/>
        <v>0</v>
      </c>
      <c r="AC347" s="13">
        <f t="shared" si="65"/>
        <v>0</v>
      </c>
    </row>
    <row r="348" spans="1:29">
      <c r="A348">
        <f>'Data Entry'!A349</f>
        <v>0</v>
      </c>
      <c r="B348">
        <f>'Data Entry'!B349</f>
        <v>0</v>
      </c>
      <c r="C348">
        <f>'Data Entry'!C349</f>
        <v>0</v>
      </c>
      <c r="D348">
        <f>'Data Entry'!M349</f>
        <v>0</v>
      </c>
      <c r="E348">
        <f>'Data Entry'!N349</f>
        <v>0</v>
      </c>
      <c r="F348">
        <f>'Data Entry'!O349</f>
        <v>0</v>
      </c>
      <c r="G348">
        <f>'Data Entry'!P349</f>
        <v>0</v>
      </c>
      <c r="H348">
        <f>'Data Entry'!Q349</f>
        <v>0</v>
      </c>
      <c r="I348">
        <f>'Data Entry'!R349</f>
        <v>0</v>
      </c>
      <c r="J348">
        <f t="shared" si="55"/>
        <v>0</v>
      </c>
      <c r="K348">
        <f>SUMIFS('I want to cry'!C$2:C$1000,'I want to cry'!$A$2:$A$1000,$B348,'I want to cry'!$B$2:$B$1000,$C348)</f>
        <v>0</v>
      </c>
      <c r="L348">
        <f>SUMIFS('I want to cry'!D$2:D$1000,'I want to cry'!$A$2:$A$1000,$B348,'I want to cry'!$B$2:$B$1000,$C348)</f>
        <v>0</v>
      </c>
      <c r="M348">
        <f>SUMIFS('I want to cry'!E$2:E$1000,'I want to cry'!$A$2:$A$1000,$B348,'I want to cry'!$B$2:$B$1000,$C348)</f>
        <v>0</v>
      </c>
      <c r="N348">
        <f t="shared" si="56"/>
        <v>0</v>
      </c>
      <c r="O348">
        <f t="shared" si="57"/>
        <v>0</v>
      </c>
      <c r="P348">
        <f t="shared" si="58"/>
        <v>0</v>
      </c>
      <c r="Q348">
        <f>SUMIF('Pls get me a blue banner'!A$2:A$1000,D348,'Pls get me a blue banner'!L$2:L$1000)</f>
        <v>0</v>
      </c>
      <c r="R348">
        <f>SUMIF('Pls get me a blue banner'!A$2:A$1000,F348,'Pls get me a blue banner'!L$2:L$1000)</f>
        <v>0</v>
      </c>
      <c r="S348">
        <f>SUMIF('Pls get me a blue banner'!A$2:A$1000,I348,'Pls get me a blue banner'!L$2:L$1000)</f>
        <v>0</v>
      </c>
      <c r="T348">
        <f>SUMIF('I wanna go biking'!A$2:A$1000,D348,'I wanna go biking'!D$2:D$1000)</f>
        <v>0</v>
      </c>
      <c r="U348">
        <f>SUMIF('I wanna go biking'!A$2:A$1000,F348,'I wanna go biking'!D$2:D$1000)</f>
        <v>0</v>
      </c>
      <c r="V348">
        <f>SUMIF('I wanna go biking'!A$2:A$1000,H348,'I wanna go biking'!D$2:D$1000)</f>
        <v>0</v>
      </c>
      <c r="W348">
        <f t="shared" si="59"/>
        <v>0</v>
      </c>
      <c r="X348">
        <f t="shared" si="60"/>
        <v>0</v>
      </c>
      <c r="Y348">
        <f t="shared" si="61"/>
        <v>0</v>
      </c>
      <c r="Z348">
        <f t="shared" si="62"/>
        <v>0</v>
      </c>
      <c r="AA348">
        <f t="shared" si="63"/>
        <v>0</v>
      </c>
      <c r="AB348">
        <f t="shared" si="64"/>
        <v>0</v>
      </c>
      <c r="AC348" s="13">
        <f t="shared" si="65"/>
        <v>0</v>
      </c>
    </row>
    <row r="349" spans="1:29">
      <c r="A349">
        <f>'Data Entry'!A350</f>
        <v>0</v>
      </c>
      <c r="B349">
        <f>'Data Entry'!B350</f>
        <v>0</v>
      </c>
      <c r="C349">
        <f>'Data Entry'!C350</f>
        <v>0</v>
      </c>
      <c r="D349">
        <f>'Data Entry'!M350</f>
        <v>0</v>
      </c>
      <c r="E349">
        <f>'Data Entry'!N350</f>
        <v>0</v>
      </c>
      <c r="F349">
        <f>'Data Entry'!O350</f>
        <v>0</v>
      </c>
      <c r="G349">
        <f>'Data Entry'!P350</f>
        <v>0</v>
      </c>
      <c r="H349">
        <f>'Data Entry'!Q350</f>
        <v>0</v>
      </c>
      <c r="I349">
        <f>'Data Entry'!R350</f>
        <v>0</v>
      </c>
      <c r="J349">
        <f t="shared" si="55"/>
        <v>0</v>
      </c>
      <c r="K349">
        <f>SUMIFS('I want to cry'!C$2:C$1000,'I want to cry'!$A$2:$A$1000,$B349,'I want to cry'!$B$2:$B$1000,$C349)</f>
        <v>0</v>
      </c>
      <c r="L349">
        <f>SUMIFS('I want to cry'!D$2:D$1000,'I want to cry'!$A$2:$A$1000,$B349,'I want to cry'!$B$2:$B$1000,$C349)</f>
        <v>0</v>
      </c>
      <c r="M349">
        <f>SUMIFS('I want to cry'!E$2:E$1000,'I want to cry'!$A$2:$A$1000,$B349,'I want to cry'!$B$2:$B$1000,$C349)</f>
        <v>0</v>
      </c>
      <c r="N349">
        <f t="shared" si="56"/>
        <v>0</v>
      </c>
      <c r="O349">
        <f t="shared" si="57"/>
        <v>0</v>
      </c>
      <c r="P349">
        <f t="shared" si="58"/>
        <v>0</v>
      </c>
      <c r="Q349">
        <f>SUMIF('Pls get me a blue banner'!A$2:A$1000,D349,'Pls get me a blue banner'!L$2:L$1000)</f>
        <v>0</v>
      </c>
      <c r="R349">
        <f>SUMIF('Pls get me a blue banner'!A$2:A$1000,F349,'Pls get me a blue banner'!L$2:L$1000)</f>
        <v>0</v>
      </c>
      <c r="S349">
        <f>SUMIF('Pls get me a blue banner'!A$2:A$1000,I349,'Pls get me a blue banner'!L$2:L$1000)</f>
        <v>0</v>
      </c>
      <c r="T349">
        <f>SUMIF('I wanna go biking'!A$2:A$1000,D349,'I wanna go biking'!D$2:D$1000)</f>
        <v>0</v>
      </c>
      <c r="U349">
        <f>SUMIF('I wanna go biking'!A$2:A$1000,F349,'I wanna go biking'!D$2:D$1000)</f>
        <v>0</v>
      </c>
      <c r="V349">
        <f>SUMIF('I wanna go biking'!A$2:A$1000,H349,'I wanna go biking'!D$2:D$1000)</f>
        <v>0</v>
      </c>
      <c r="W349">
        <f t="shared" si="59"/>
        <v>0</v>
      </c>
      <c r="X349">
        <f t="shared" si="60"/>
        <v>0</v>
      </c>
      <c r="Y349">
        <f t="shared" si="61"/>
        <v>0</v>
      </c>
      <c r="Z349">
        <f t="shared" si="62"/>
        <v>0</v>
      </c>
      <c r="AA349">
        <f t="shared" si="63"/>
        <v>0</v>
      </c>
      <c r="AB349">
        <f t="shared" si="64"/>
        <v>0</v>
      </c>
      <c r="AC349" s="13">
        <f t="shared" si="65"/>
        <v>0</v>
      </c>
    </row>
    <row r="350" spans="1:29">
      <c r="A350">
        <f>'Data Entry'!A351</f>
        <v>0</v>
      </c>
      <c r="B350">
        <f>'Data Entry'!B351</f>
        <v>0</v>
      </c>
      <c r="C350">
        <f>'Data Entry'!C351</f>
        <v>0</v>
      </c>
      <c r="D350">
        <f>'Data Entry'!M351</f>
        <v>0</v>
      </c>
      <c r="E350">
        <f>'Data Entry'!N351</f>
        <v>0</v>
      </c>
      <c r="F350">
        <f>'Data Entry'!O351</f>
        <v>0</v>
      </c>
      <c r="G350">
        <f>'Data Entry'!P351</f>
        <v>0</v>
      </c>
      <c r="H350">
        <f>'Data Entry'!Q351</f>
        <v>0</v>
      </c>
      <c r="I350">
        <f>'Data Entry'!R351</f>
        <v>0</v>
      </c>
      <c r="J350">
        <f t="shared" si="55"/>
        <v>0</v>
      </c>
      <c r="K350">
        <f>SUMIFS('I want to cry'!C$2:C$1000,'I want to cry'!$A$2:$A$1000,$B350,'I want to cry'!$B$2:$B$1000,$C350)</f>
        <v>0</v>
      </c>
      <c r="L350">
        <f>SUMIFS('I want to cry'!D$2:D$1000,'I want to cry'!$A$2:$A$1000,$B350,'I want to cry'!$B$2:$B$1000,$C350)</f>
        <v>0</v>
      </c>
      <c r="M350">
        <f>SUMIFS('I want to cry'!E$2:E$1000,'I want to cry'!$A$2:$A$1000,$B350,'I want to cry'!$B$2:$B$1000,$C350)</f>
        <v>0</v>
      </c>
      <c r="N350">
        <f t="shared" si="56"/>
        <v>0</v>
      </c>
      <c r="O350">
        <f t="shared" si="57"/>
        <v>0</v>
      </c>
      <c r="P350">
        <f t="shared" si="58"/>
        <v>0</v>
      </c>
      <c r="Q350">
        <f>SUMIF('Pls get me a blue banner'!A$2:A$1000,D350,'Pls get me a blue banner'!L$2:L$1000)</f>
        <v>0</v>
      </c>
      <c r="R350">
        <f>SUMIF('Pls get me a blue banner'!A$2:A$1000,F350,'Pls get me a blue banner'!L$2:L$1000)</f>
        <v>0</v>
      </c>
      <c r="S350">
        <f>SUMIF('Pls get me a blue banner'!A$2:A$1000,I350,'Pls get me a blue banner'!L$2:L$1000)</f>
        <v>0</v>
      </c>
      <c r="T350">
        <f>SUMIF('I wanna go biking'!A$2:A$1000,D350,'I wanna go biking'!D$2:D$1000)</f>
        <v>0</v>
      </c>
      <c r="U350">
        <f>SUMIF('I wanna go biking'!A$2:A$1000,F350,'I wanna go biking'!D$2:D$1000)</f>
        <v>0</v>
      </c>
      <c r="V350">
        <f>SUMIF('I wanna go biking'!A$2:A$1000,H350,'I wanna go biking'!D$2:D$1000)</f>
        <v>0</v>
      </c>
      <c r="W350">
        <f t="shared" si="59"/>
        <v>0</v>
      </c>
      <c r="X350">
        <f t="shared" si="60"/>
        <v>0</v>
      </c>
      <c r="Y350">
        <f t="shared" si="61"/>
        <v>0</v>
      </c>
      <c r="Z350">
        <f t="shared" si="62"/>
        <v>0</v>
      </c>
      <c r="AA350">
        <f t="shared" si="63"/>
        <v>0</v>
      </c>
      <c r="AB350">
        <f t="shared" si="64"/>
        <v>0</v>
      </c>
      <c r="AC350" s="13">
        <f t="shared" si="65"/>
        <v>0</v>
      </c>
    </row>
    <row r="351" spans="1:29">
      <c r="A351">
        <f>'Data Entry'!A352</f>
        <v>0</v>
      </c>
      <c r="B351">
        <f>'Data Entry'!B352</f>
        <v>0</v>
      </c>
      <c r="C351">
        <f>'Data Entry'!C352</f>
        <v>0</v>
      </c>
      <c r="D351">
        <f>'Data Entry'!M352</f>
        <v>0</v>
      </c>
      <c r="E351">
        <f>'Data Entry'!N352</f>
        <v>0</v>
      </c>
      <c r="F351">
        <f>'Data Entry'!O352</f>
        <v>0</v>
      </c>
      <c r="G351">
        <f>'Data Entry'!P352</f>
        <v>0</v>
      </c>
      <c r="H351">
        <f>'Data Entry'!Q352</f>
        <v>0</v>
      </c>
      <c r="I351">
        <f>'Data Entry'!R352</f>
        <v>0</v>
      </c>
      <c r="J351">
        <f t="shared" si="55"/>
        <v>0</v>
      </c>
      <c r="K351">
        <f>SUMIFS('I want to cry'!C$2:C$1000,'I want to cry'!$A$2:$A$1000,$B351,'I want to cry'!$B$2:$B$1000,$C351)</f>
        <v>0</v>
      </c>
      <c r="L351">
        <f>SUMIFS('I want to cry'!D$2:D$1000,'I want to cry'!$A$2:$A$1000,$B351,'I want to cry'!$B$2:$B$1000,$C351)</f>
        <v>0</v>
      </c>
      <c r="M351">
        <f>SUMIFS('I want to cry'!E$2:E$1000,'I want to cry'!$A$2:$A$1000,$B351,'I want to cry'!$B$2:$B$1000,$C351)</f>
        <v>0</v>
      </c>
      <c r="N351">
        <f t="shared" si="56"/>
        <v>0</v>
      </c>
      <c r="O351">
        <f t="shared" si="57"/>
        <v>0</v>
      </c>
      <c r="P351">
        <f t="shared" si="58"/>
        <v>0</v>
      </c>
      <c r="Q351">
        <f>SUMIF('Pls get me a blue banner'!A$2:A$1000,D351,'Pls get me a blue banner'!L$2:L$1000)</f>
        <v>0</v>
      </c>
      <c r="R351">
        <f>SUMIF('Pls get me a blue banner'!A$2:A$1000,F351,'Pls get me a blue banner'!L$2:L$1000)</f>
        <v>0</v>
      </c>
      <c r="S351">
        <f>SUMIF('Pls get me a blue banner'!A$2:A$1000,I351,'Pls get me a blue banner'!L$2:L$1000)</f>
        <v>0</v>
      </c>
      <c r="T351">
        <f>SUMIF('I wanna go biking'!A$2:A$1000,D351,'I wanna go biking'!D$2:D$1000)</f>
        <v>0</v>
      </c>
      <c r="U351">
        <f>SUMIF('I wanna go biking'!A$2:A$1000,F351,'I wanna go biking'!D$2:D$1000)</f>
        <v>0</v>
      </c>
      <c r="V351">
        <f>SUMIF('I wanna go biking'!A$2:A$1000,H351,'I wanna go biking'!D$2:D$1000)</f>
        <v>0</v>
      </c>
      <c r="W351">
        <f t="shared" si="59"/>
        <v>0</v>
      </c>
      <c r="X351">
        <f t="shared" si="60"/>
        <v>0</v>
      </c>
      <c r="Y351">
        <f t="shared" si="61"/>
        <v>0</v>
      </c>
      <c r="Z351">
        <f t="shared" si="62"/>
        <v>0</v>
      </c>
      <c r="AA351">
        <f t="shared" si="63"/>
        <v>0</v>
      </c>
      <c r="AB351">
        <f t="shared" si="64"/>
        <v>0</v>
      </c>
      <c r="AC351" s="13">
        <f t="shared" si="65"/>
        <v>0</v>
      </c>
    </row>
    <row r="352" spans="1:29">
      <c r="A352">
        <f>'Data Entry'!A353</f>
        <v>0</v>
      </c>
      <c r="B352">
        <f>'Data Entry'!B353</f>
        <v>0</v>
      </c>
      <c r="C352">
        <f>'Data Entry'!C353</f>
        <v>0</v>
      </c>
      <c r="D352">
        <f>'Data Entry'!M353</f>
        <v>0</v>
      </c>
      <c r="E352">
        <f>'Data Entry'!N353</f>
        <v>0</v>
      </c>
      <c r="F352">
        <f>'Data Entry'!O353</f>
        <v>0</v>
      </c>
      <c r="G352">
        <f>'Data Entry'!P353</f>
        <v>0</v>
      </c>
      <c r="H352">
        <f>'Data Entry'!Q353</f>
        <v>0</v>
      </c>
      <c r="I352">
        <f>'Data Entry'!R353</f>
        <v>0</v>
      </c>
      <c r="J352">
        <f t="shared" si="55"/>
        <v>0</v>
      </c>
      <c r="K352">
        <f>SUMIFS('I want to cry'!C$2:C$1000,'I want to cry'!$A$2:$A$1000,$B352,'I want to cry'!$B$2:$B$1000,$C352)</f>
        <v>0</v>
      </c>
      <c r="L352">
        <f>SUMIFS('I want to cry'!D$2:D$1000,'I want to cry'!$A$2:$A$1000,$B352,'I want to cry'!$B$2:$B$1000,$C352)</f>
        <v>0</v>
      </c>
      <c r="M352">
        <f>SUMIFS('I want to cry'!E$2:E$1000,'I want to cry'!$A$2:$A$1000,$B352,'I want to cry'!$B$2:$B$1000,$C352)</f>
        <v>0</v>
      </c>
      <c r="N352">
        <f t="shared" si="56"/>
        <v>0</v>
      </c>
      <c r="O352">
        <f t="shared" si="57"/>
        <v>0</v>
      </c>
      <c r="P352">
        <f t="shared" si="58"/>
        <v>0</v>
      </c>
      <c r="Q352">
        <f>SUMIF('Pls get me a blue banner'!A$2:A$1000,D352,'Pls get me a blue banner'!L$2:L$1000)</f>
        <v>0</v>
      </c>
      <c r="R352">
        <f>SUMIF('Pls get me a blue banner'!A$2:A$1000,F352,'Pls get me a blue banner'!L$2:L$1000)</f>
        <v>0</v>
      </c>
      <c r="S352">
        <f>SUMIF('Pls get me a blue banner'!A$2:A$1000,I352,'Pls get me a blue banner'!L$2:L$1000)</f>
        <v>0</v>
      </c>
      <c r="T352">
        <f>SUMIF('I wanna go biking'!A$2:A$1000,D352,'I wanna go biking'!D$2:D$1000)</f>
        <v>0</v>
      </c>
      <c r="U352">
        <f>SUMIF('I wanna go biking'!A$2:A$1000,F352,'I wanna go biking'!D$2:D$1000)</f>
        <v>0</v>
      </c>
      <c r="V352">
        <f>SUMIF('I wanna go biking'!A$2:A$1000,H352,'I wanna go biking'!D$2:D$1000)</f>
        <v>0</v>
      </c>
      <c r="W352">
        <f t="shared" si="59"/>
        <v>0</v>
      </c>
      <c r="X352">
        <f t="shared" si="60"/>
        <v>0</v>
      </c>
      <c r="Y352">
        <f t="shared" si="61"/>
        <v>0</v>
      </c>
      <c r="Z352">
        <f t="shared" si="62"/>
        <v>0</v>
      </c>
      <c r="AA352">
        <f t="shared" si="63"/>
        <v>0</v>
      </c>
      <c r="AB352">
        <f t="shared" si="64"/>
        <v>0</v>
      </c>
      <c r="AC352" s="13">
        <f t="shared" si="65"/>
        <v>0</v>
      </c>
    </row>
    <row r="353" spans="1:29">
      <c r="A353">
        <f>'Data Entry'!A354</f>
        <v>0</v>
      </c>
      <c r="B353">
        <f>'Data Entry'!B354</f>
        <v>0</v>
      </c>
      <c r="C353">
        <f>'Data Entry'!C354</f>
        <v>0</v>
      </c>
      <c r="D353">
        <f>'Data Entry'!M354</f>
        <v>0</v>
      </c>
      <c r="E353">
        <f>'Data Entry'!N354</f>
        <v>0</v>
      </c>
      <c r="F353">
        <f>'Data Entry'!O354</f>
        <v>0</v>
      </c>
      <c r="G353">
        <f>'Data Entry'!P354</f>
        <v>0</v>
      </c>
      <c r="H353">
        <f>'Data Entry'!Q354</f>
        <v>0</v>
      </c>
      <c r="I353">
        <f>'Data Entry'!R354</f>
        <v>0</v>
      </c>
      <c r="J353">
        <f t="shared" si="55"/>
        <v>0</v>
      </c>
      <c r="K353">
        <f>SUMIFS('I want to cry'!C$2:C$1000,'I want to cry'!$A$2:$A$1000,$B353,'I want to cry'!$B$2:$B$1000,$C353)</f>
        <v>0</v>
      </c>
      <c r="L353">
        <f>SUMIFS('I want to cry'!D$2:D$1000,'I want to cry'!$A$2:$A$1000,$B353,'I want to cry'!$B$2:$B$1000,$C353)</f>
        <v>0</v>
      </c>
      <c r="M353">
        <f>SUMIFS('I want to cry'!E$2:E$1000,'I want to cry'!$A$2:$A$1000,$B353,'I want to cry'!$B$2:$B$1000,$C353)</f>
        <v>0</v>
      </c>
      <c r="N353">
        <f t="shared" si="56"/>
        <v>0</v>
      </c>
      <c r="O353">
        <f t="shared" si="57"/>
        <v>0</v>
      </c>
      <c r="P353">
        <f t="shared" si="58"/>
        <v>0</v>
      </c>
      <c r="Q353">
        <f>SUMIF('Pls get me a blue banner'!A$2:A$1000,D353,'Pls get me a blue banner'!L$2:L$1000)</f>
        <v>0</v>
      </c>
      <c r="R353">
        <f>SUMIF('Pls get me a blue banner'!A$2:A$1000,F353,'Pls get me a blue banner'!L$2:L$1000)</f>
        <v>0</v>
      </c>
      <c r="S353">
        <f>SUMIF('Pls get me a blue banner'!A$2:A$1000,I353,'Pls get me a blue banner'!L$2:L$1000)</f>
        <v>0</v>
      </c>
      <c r="T353">
        <f>SUMIF('I wanna go biking'!A$2:A$1000,D353,'I wanna go biking'!D$2:D$1000)</f>
        <v>0</v>
      </c>
      <c r="U353">
        <f>SUMIF('I wanna go biking'!A$2:A$1000,F353,'I wanna go biking'!D$2:D$1000)</f>
        <v>0</v>
      </c>
      <c r="V353">
        <f>SUMIF('I wanna go biking'!A$2:A$1000,H353,'I wanna go biking'!D$2:D$1000)</f>
        <v>0</v>
      </c>
      <c r="W353">
        <f t="shared" si="59"/>
        <v>0</v>
      </c>
      <c r="X353">
        <f t="shared" si="60"/>
        <v>0</v>
      </c>
      <c r="Y353">
        <f t="shared" si="61"/>
        <v>0</v>
      </c>
      <c r="Z353">
        <f t="shared" si="62"/>
        <v>0</v>
      </c>
      <c r="AA353">
        <f t="shared" si="63"/>
        <v>0</v>
      </c>
      <c r="AB353">
        <f t="shared" si="64"/>
        <v>0</v>
      </c>
      <c r="AC353" s="13">
        <f t="shared" si="65"/>
        <v>0</v>
      </c>
    </row>
    <row r="354" spans="1:29">
      <c r="A354">
        <f>'Data Entry'!A355</f>
        <v>0</v>
      </c>
      <c r="B354">
        <f>'Data Entry'!B355</f>
        <v>0</v>
      </c>
      <c r="C354">
        <f>'Data Entry'!C355</f>
        <v>0</v>
      </c>
      <c r="D354">
        <f>'Data Entry'!M355</f>
        <v>0</v>
      </c>
      <c r="E354">
        <f>'Data Entry'!N355</f>
        <v>0</v>
      </c>
      <c r="F354">
        <f>'Data Entry'!O355</f>
        <v>0</v>
      </c>
      <c r="G354">
        <f>'Data Entry'!P355</f>
        <v>0</v>
      </c>
      <c r="H354">
        <f>'Data Entry'!Q355</f>
        <v>0</v>
      </c>
      <c r="I354">
        <f>'Data Entry'!R355</f>
        <v>0</v>
      </c>
      <c r="J354">
        <f t="shared" si="55"/>
        <v>0</v>
      </c>
      <c r="K354">
        <f>SUMIFS('I want to cry'!C$2:C$1000,'I want to cry'!$A$2:$A$1000,$B354,'I want to cry'!$B$2:$B$1000,$C354)</f>
        <v>0</v>
      </c>
      <c r="L354">
        <f>SUMIFS('I want to cry'!D$2:D$1000,'I want to cry'!$A$2:$A$1000,$B354,'I want to cry'!$B$2:$B$1000,$C354)</f>
        <v>0</v>
      </c>
      <c r="M354">
        <f>SUMIFS('I want to cry'!E$2:E$1000,'I want to cry'!$A$2:$A$1000,$B354,'I want to cry'!$B$2:$B$1000,$C354)</f>
        <v>0</v>
      </c>
      <c r="N354">
        <f t="shared" si="56"/>
        <v>0</v>
      </c>
      <c r="O354">
        <f t="shared" si="57"/>
        <v>0</v>
      </c>
      <c r="P354">
        <f t="shared" si="58"/>
        <v>0</v>
      </c>
      <c r="Q354">
        <f>SUMIF('Pls get me a blue banner'!A$2:A$1000,D354,'Pls get me a blue banner'!L$2:L$1000)</f>
        <v>0</v>
      </c>
      <c r="R354">
        <f>SUMIF('Pls get me a blue banner'!A$2:A$1000,F354,'Pls get me a blue banner'!L$2:L$1000)</f>
        <v>0</v>
      </c>
      <c r="S354">
        <f>SUMIF('Pls get me a blue banner'!A$2:A$1000,I354,'Pls get me a blue banner'!L$2:L$1000)</f>
        <v>0</v>
      </c>
      <c r="T354">
        <f>SUMIF('I wanna go biking'!A$2:A$1000,D354,'I wanna go biking'!D$2:D$1000)</f>
        <v>0</v>
      </c>
      <c r="U354">
        <f>SUMIF('I wanna go biking'!A$2:A$1000,F354,'I wanna go biking'!D$2:D$1000)</f>
        <v>0</v>
      </c>
      <c r="V354">
        <f>SUMIF('I wanna go biking'!A$2:A$1000,H354,'I wanna go biking'!D$2:D$1000)</f>
        <v>0</v>
      </c>
      <c r="W354">
        <f t="shared" si="59"/>
        <v>0</v>
      </c>
      <c r="X354">
        <f t="shared" si="60"/>
        <v>0</v>
      </c>
      <c r="Y354">
        <f t="shared" si="61"/>
        <v>0</v>
      </c>
      <c r="Z354">
        <f t="shared" si="62"/>
        <v>0</v>
      </c>
      <c r="AA354">
        <f t="shared" si="63"/>
        <v>0</v>
      </c>
      <c r="AB354">
        <f t="shared" si="64"/>
        <v>0</v>
      </c>
      <c r="AC354" s="13">
        <f t="shared" si="65"/>
        <v>0</v>
      </c>
    </row>
    <row r="355" spans="1:29">
      <c r="A355">
        <f>'Data Entry'!A356</f>
        <v>0</v>
      </c>
      <c r="B355">
        <f>'Data Entry'!B356</f>
        <v>0</v>
      </c>
      <c r="C355">
        <f>'Data Entry'!C356</f>
        <v>0</v>
      </c>
      <c r="D355">
        <f>'Data Entry'!M356</f>
        <v>0</v>
      </c>
      <c r="E355">
        <f>'Data Entry'!N356</f>
        <v>0</v>
      </c>
      <c r="F355">
        <f>'Data Entry'!O356</f>
        <v>0</v>
      </c>
      <c r="G355">
        <f>'Data Entry'!P356</f>
        <v>0</v>
      </c>
      <c r="H355">
        <f>'Data Entry'!Q356</f>
        <v>0</v>
      </c>
      <c r="I355">
        <f>'Data Entry'!R356</f>
        <v>0</v>
      </c>
      <c r="J355">
        <f t="shared" si="55"/>
        <v>0</v>
      </c>
      <c r="K355">
        <f>SUMIFS('I want to cry'!C$2:C$1000,'I want to cry'!$A$2:$A$1000,$B355,'I want to cry'!$B$2:$B$1000,$C355)</f>
        <v>0</v>
      </c>
      <c r="L355">
        <f>SUMIFS('I want to cry'!D$2:D$1000,'I want to cry'!$A$2:$A$1000,$B355,'I want to cry'!$B$2:$B$1000,$C355)</f>
        <v>0</v>
      </c>
      <c r="M355">
        <f>SUMIFS('I want to cry'!E$2:E$1000,'I want to cry'!$A$2:$A$1000,$B355,'I want to cry'!$B$2:$B$1000,$C355)</f>
        <v>0</v>
      </c>
      <c r="N355">
        <f t="shared" si="56"/>
        <v>0</v>
      </c>
      <c r="O355">
        <f t="shared" si="57"/>
        <v>0</v>
      </c>
      <c r="P355">
        <f t="shared" si="58"/>
        <v>0</v>
      </c>
      <c r="Q355">
        <f>SUMIF('Pls get me a blue banner'!A$2:A$1000,D355,'Pls get me a blue banner'!L$2:L$1000)</f>
        <v>0</v>
      </c>
      <c r="R355">
        <f>SUMIF('Pls get me a blue banner'!A$2:A$1000,F355,'Pls get me a blue banner'!L$2:L$1000)</f>
        <v>0</v>
      </c>
      <c r="S355">
        <f>SUMIF('Pls get me a blue banner'!A$2:A$1000,I355,'Pls get me a blue banner'!L$2:L$1000)</f>
        <v>0</v>
      </c>
      <c r="T355">
        <f>SUMIF('I wanna go biking'!A$2:A$1000,D355,'I wanna go biking'!D$2:D$1000)</f>
        <v>0</v>
      </c>
      <c r="U355">
        <f>SUMIF('I wanna go biking'!A$2:A$1000,F355,'I wanna go biking'!D$2:D$1000)</f>
        <v>0</v>
      </c>
      <c r="V355">
        <f>SUMIF('I wanna go biking'!A$2:A$1000,H355,'I wanna go biking'!D$2:D$1000)</f>
        <v>0</v>
      </c>
      <c r="W355">
        <f t="shared" si="59"/>
        <v>0</v>
      </c>
      <c r="X355">
        <f t="shared" si="60"/>
        <v>0</v>
      </c>
      <c r="Y355">
        <f t="shared" si="61"/>
        <v>0</v>
      </c>
      <c r="Z355">
        <f t="shared" si="62"/>
        <v>0</v>
      </c>
      <c r="AA355">
        <f t="shared" si="63"/>
        <v>0</v>
      </c>
      <c r="AB355">
        <f t="shared" si="64"/>
        <v>0</v>
      </c>
      <c r="AC355" s="13">
        <f t="shared" si="65"/>
        <v>0</v>
      </c>
    </row>
    <row r="356" spans="1:29">
      <c r="A356">
        <f>'Data Entry'!A357</f>
        <v>0</v>
      </c>
      <c r="B356">
        <f>'Data Entry'!B357</f>
        <v>0</v>
      </c>
      <c r="C356">
        <f>'Data Entry'!C357</f>
        <v>0</v>
      </c>
      <c r="D356">
        <f>'Data Entry'!M357</f>
        <v>0</v>
      </c>
      <c r="E356">
        <f>'Data Entry'!N357</f>
        <v>0</v>
      </c>
      <c r="F356">
        <f>'Data Entry'!O357</f>
        <v>0</v>
      </c>
      <c r="G356">
        <f>'Data Entry'!P357</f>
        <v>0</v>
      </c>
      <c r="H356">
        <f>'Data Entry'!Q357</f>
        <v>0</v>
      </c>
      <c r="I356">
        <f>'Data Entry'!R357</f>
        <v>0</v>
      </c>
      <c r="J356">
        <f t="shared" si="55"/>
        <v>0</v>
      </c>
      <c r="K356">
        <f>SUMIFS('I want to cry'!C$2:C$1000,'I want to cry'!$A$2:$A$1000,$B356,'I want to cry'!$B$2:$B$1000,$C356)</f>
        <v>0</v>
      </c>
      <c r="L356">
        <f>SUMIFS('I want to cry'!D$2:D$1000,'I want to cry'!$A$2:$A$1000,$B356,'I want to cry'!$B$2:$B$1000,$C356)</f>
        <v>0</v>
      </c>
      <c r="M356">
        <f>SUMIFS('I want to cry'!E$2:E$1000,'I want to cry'!$A$2:$A$1000,$B356,'I want to cry'!$B$2:$B$1000,$C356)</f>
        <v>0</v>
      </c>
      <c r="N356">
        <f t="shared" si="56"/>
        <v>0</v>
      </c>
      <c r="O356">
        <f t="shared" si="57"/>
        <v>0</v>
      </c>
      <c r="P356">
        <f t="shared" si="58"/>
        <v>0</v>
      </c>
      <c r="Q356">
        <f>SUMIF('Pls get me a blue banner'!A$2:A$1000,D356,'Pls get me a blue banner'!L$2:L$1000)</f>
        <v>0</v>
      </c>
      <c r="R356">
        <f>SUMIF('Pls get me a blue banner'!A$2:A$1000,F356,'Pls get me a blue banner'!L$2:L$1000)</f>
        <v>0</v>
      </c>
      <c r="S356">
        <f>SUMIF('Pls get me a blue banner'!A$2:A$1000,I356,'Pls get me a blue banner'!L$2:L$1000)</f>
        <v>0</v>
      </c>
      <c r="T356">
        <f>SUMIF('I wanna go biking'!A$2:A$1000,D356,'I wanna go biking'!D$2:D$1000)</f>
        <v>0</v>
      </c>
      <c r="U356">
        <f>SUMIF('I wanna go biking'!A$2:A$1000,F356,'I wanna go biking'!D$2:D$1000)</f>
        <v>0</v>
      </c>
      <c r="V356">
        <f>SUMIF('I wanna go biking'!A$2:A$1000,H356,'I wanna go biking'!D$2:D$1000)</f>
        <v>0</v>
      </c>
      <c r="W356">
        <f t="shared" si="59"/>
        <v>0</v>
      </c>
      <c r="X356">
        <f t="shared" si="60"/>
        <v>0</v>
      </c>
      <c r="Y356">
        <f t="shared" si="61"/>
        <v>0</v>
      </c>
      <c r="Z356">
        <f t="shared" si="62"/>
        <v>0</v>
      </c>
      <c r="AA356">
        <f t="shared" si="63"/>
        <v>0</v>
      </c>
      <c r="AB356">
        <f t="shared" si="64"/>
        <v>0</v>
      </c>
      <c r="AC356" s="13">
        <f t="shared" si="65"/>
        <v>0</v>
      </c>
    </row>
    <row r="357" spans="1:29">
      <c r="A357">
        <f>'Data Entry'!A358</f>
        <v>0</v>
      </c>
      <c r="B357">
        <f>'Data Entry'!B358</f>
        <v>0</v>
      </c>
      <c r="C357">
        <f>'Data Entry'!C358</f>
        <v>0</v>
      </c>
      <c r="D357">
        <f>'Data Entry'!M358</f>
        <v>0</v>
      </c>
      <c r="E357">
        <f>'Data Entry'!N358</f>
        <v>0</v>
      </c>
      <c r="F357">
        <f>'Data Entry'!O358</f>
        <v>0</v>
      </c>
      <c r="G357">
        <f>'Data Entry'!P358</f>
        <v>0</v>
      </c>
      <c r="H357">
        <f>'Data Entry'!Q358</f>
        <v>0</v>
      </c>
      <c r="I357">
        <f>'Data Entry'!R358</f>
        <v>0</v>
      </c>
      <c r="J357">
        <f t="shared" si="55"/>
        <v>0</v>
      </c>
      <c r="K357">
        <f>SUMIFS('I want to cry'!C$2:C$1000,'I want to cry'!$A$2:$A$1000,$B357,'I want to cry'!$B$2:$B$1000,$C357)</f>
        <v>0</v>
      </c>
      <c r="L357">
        <f>SUMIFS('I want to cry'!D$2:D$1000,'I want to cry'!$A$2:$A$1000,$B357,'I want to cry'!$B$2:$B$1000,$C357)</f>
        <v>0</v>
      </c>
      <c r="M357">
        <f>SUMIFS('I want to cry'!E$2:E$1000,'I want to cry'!$A$2:$A$1000,$B357,'I want to cry'!$B$2:$B$1000,$C357)</f>
        <v>0</v>
      </c>
      <c r="N357">
        <f t="shared" si="56"/>
        <v>0</v>
      </c>
      <c r="O357">
        <f t="shared" si="57"/>
        <v>0</v>
      </c>
      <c r="P357">
        <f t="shared" si="58"/>
        <v>0</v>
      </c>
      <c r="Q357">
        <f>SUMIF('Pls get me a blue banner'!A$2:A$1000,D357,'Pls get me a blue banner'!L$2:L$1000)</f>
        <v>0</v>
      </c>
      <c r="R357">
        <f>SUMIF('Pls get me a blue banner'!A$2:A$1000,F357,'Pls get me a blue banner'!L$2:L$1000)</f>
        <v>0</v>
      </c>
      <c r="S357">
        <f>SUMIF('Pls get me a blue banner'!A$2:A$1000,I357,'Pls get me a blue banner'!L$2:L$1000)</f>
        <v>0</v>
      </c>
      <c r="T357">
        <f>SUMIF('I wanna go biking'!A$2:A$1000,D357,'I wanna go biking'!D$2:D$1000)</f>
        <v>0</v>
      </c>
      <c r="U357">
        <f>SUMIF('I wanna go biking'!A$2:A$1000,F357,'I wanna go biking'!D$2:D$1000)</f>
        <v>0</v>
      </c>
      <c r="V357">
        <f>SUMIF('I wanna go biking'!A$2:A$1000,H357,'I wanna go biking'!D$2:D$1000)</f>
        <v>0</v>
      </c>
      <c r="W357">
        <f t="shared" si="59"/>
        <v>0</v>
      </c>
      <c r="X357">
        <f t="shared" si="60"/>
        <v>0</v>
      </c>
      <c r="Y357">
        <f t="shared" si="61"/>
        <v>0</v>
      </c>
      <c r="Z357">
        <f t="shared" si="62"/>
        <v>0</v>
      </c>
      <c r="AA357">
        <f t="shared" si="63"/>
        <v>0</v>
      </c>
      <c r="AB357">
        <f t="shared" si="64"/>
        <v>0</v>
      </c>
      <c r="AC357" s="13">
        <f t="shared" si="65"/>
        <v>0</v>
      </c>
    </row>
    <row r="358" spans="1:29">
      <c r="A358">
        <f>'Data Entry'!A359</f>
        <v>0</v>
      </c>
      <c r="B358">
        <f>'Data Entry'!B359</f>
        <v>0</v>
      </c>
      <c r="C358">
        <f>'Data Entry'!C359</f>
        <v>0</v>
      </c>
      <c r="D358">
        <f>'Data Entry'!M359</f>
        <v>0</v>
      </c>
      <c r="E358">
        <f>'Data Entry'!N359</f>
        <v>0</v>
      </c>
      <c r="F358">
        <f>'Data Entry'!O359</f>
        <v>0</v>
      </c>
      <c r="G358">
        <f>'Data Entry'!P359</f>
        <v>0</v>
      </c>
      <c r="H358">
        <f>'Data Entry'!Q359</f>
        <v>0</v>
      </c>
      <c r="I358">
        <f>'Data Entry'!R359</f>
        <v>0</v>
      </c>
      <c r="J358">
        <f t="shared" si="55"/>
        <v>0</v>
      </c>
      <c r="K358">
        <f>SUMIFS('I want to cry'!C$2:C$1000,'I want to cry'!$A$2:$A$1000,$B358,'I want to cry'!$B$2:$B$1000,$C358)</f>
        <v>0</v>
      </c>
      <c r="L358">
        <f>SUMIFS('I want to cry'!D$2:D$1000,'I want to cry'!$A$2:$A$1000,$B358,'I want to cry'!$B$2:$B$1000,$C358)</f>
        <v>0</v>
      </c>
      <c r="M358">
        <f>SUMIFS('I want to cry'!E$2:E$1000,'I want to cry'!$A$2:$A$1000,$B358,'I want to cry'!$B$2:$B$1000,$C358)</f>
        <v>0</v>
      </c>
      <c r="N358">
        <f t="shared" si="56"/>
        <v>0</v>
      </c>
      <c r="O358">
        <f t="shared" si="57"/>
        <v>0</v>
      </c>
      <c r="P358">
        <f t="shared" si="58"/>
        <v>0</v>
      </c>
      <c r="Q358">
        <f>SUMIF('Pls get me a blue banner'!A$2:A$1000,D358,'Pls get me a blue banner'!L$2:L$1000)</f>
        <v>0</v>
      </c>
      <c r="R358">
        <f>SUMIF('Pls get me a blue banner'!A$2:A$1000,F358,'Pls get me a blue banner'!L$2:L$1000)</f>
        <v>0</v>
      </c>
      <c r="S358">
        <f>SUMIF('Pls get me a blue banner'!A$2:A$1000,I358,'Pls get me a blue banner'!L$2:L$1000)</f>
        <v>0</v>
      </c>
      <c r="T358">
        <f>SUMIF('I wanna go biking'!A$2:A$1000,D358,'I wanna go biking'!D$2:D$1000)</f>
        <v>0</v>
      </c>
      <c r="U358">
        <f>SUMIF('I wanna go biking'!A$2:A$1000,F358,'I wanna go biking'!D$2:D$1000)</f>
        <v>0</v>
      </c>
      <c r="V358">
        <f>SUMIF('I wanna go biking'!A$2:A$1000,H358,'I wanna go biking'!D$2:D$1000)</f>
        <v>0</v>
      </c>
      <c r="W358">
        <f t="shared" si="59"/>
        <v>0</v>
      </c>
      <c r="X358">
        <f t="shared" si="60"/>
        <v>0</v>
      </c>
      <c r="Y358">
        <f t="shared" si="61"/>
        <v>0</v>
      </c>
      <c r="Z358">
        <f t="shared" si="62"/>
        <v>0</v>
      </c>
      <c r="AA358">
        <f t="shared" si="63"/>
        <v>0</v>
      </c>
      <c r="AB358">
        <f t="shared" si="64"/>
        <v>0</v>
      </c>
      <c r="AC358" s="13">
        <f t="shared" si="65"/>
        <v>0</v>
      </c>
    </row>
    <row r="359" spans="1:29">
      <c r="A359">
        <f>'Data Entry'!A360</f>
        <v>0</v>
      </c>
      <c r="B359">
        <f>'Data Entry'!B360</f>
        <v>0</v>
      </c>
      <c r="C359">
        <f>'Data Entry'!C360</f>
        <v>0</v>
      </c>
      <c r="D359">
        <f>'Data Entry'!M360</f>
        <v>0</v>
      </c>
      <c r="E359">
        <f>'Data Entry'!N360</f>
        <v>0</v>
      </c>
      <c r="F359">
        <f>'Data Entry'!O360</f>
        <v>0</v>
      </c>
      <c r="G359">
        <f>'Data Entry'!P360</f>
        <v>0</v>
      </c>
      <c r="H359">
        <f>'Data Entry'!Q360</f>
        <v>0</v>
      </c>
      <c r="I359">
        <f>'Data Entry'!R360</f>
        <v>0</v>
      </c>
      <c r="J359">
        <f t="shared" si="55"/>
        <v>0</v>
      </c>
      <c r="K359">
        <f>SUMIFS('I want to cry'!C$2:C$1000,'I want to cry'!$A$2:$A$1000,$B359,'I want to cry'!$B$2:$B$1000,$C359)</f>
        <v>0</v>
      </c>
      <c r="L359">
        <f>SUMIFS('I want to cry'!D$2:D$1000,'I want to cry'!$A$2:$A$1000,$B359,'I want to cry'!$B$2:$B$1000,$C359)</f>
        <v>0</v>
      </c>
      <c r="M359">
        <f>SUMIFS('I want to cry'!E$2:E$1000,'I want to cry'!$A$2:$A$1000,$B359,'I want to cry'!$B$2:$B$1000,$C359)</f>
        <v>0</v>
      </c>
      <c r="N359">
        <f t="shared" si="56"/>
        <v>0</v>
      </c>
      <c r="O359">
        <f t="shared" si="57"/>
        <v>0</v>
      </c>
      <c r="P359">
        <f t="shared" si="58"/>
        <v>0</v>
      </c>
      <c r="Q359">
        <f>SUMIF('Pls get me a blue banner'!A$2:A$1000,D359,'Pls get me a blue banner'!L$2:L$1000)</f>
        <v>0</v>
      </c>
      <c r="R359">
        <f>SUMIF('Pls get me a blue banner'!A$2:A$1000,F359,'Pls get me a blue banner'!L$2:L$1000)</f>
        <v>0</v>
      </c>
      <c r="S359">
        <f>SUMIF('Pls get me a blue banner'!A$2:A$1000,I359,'Pls get me a blue banner'!L$2:L$1000)</f>
        <v>0</v>
      </c>
      <c r="T359">
        <f>SUMIF('I wanna go biking'!A$2:A$1000,D359,'I wanna go biking'!D$2:D$1000)</f>
        <v>0</v>
      </c>
      <c r="U359">
        <f>SUMIF('I wanna go biking'!A$2:A$1000,F359,'I wanna go biking'!D$2:D$1000)</f>
        <v>0</v>
      </c>
      <c r="V359">
        <f>SUMIF('I wanna go biking'!A$2:A$1000,H359,'I wanna go biking'!D$2:D$1000)</f>
        <v>0</v>
      </c>
      <c r="W359">
        <f t="shared" si="59"/>
        <v>0</v>
      </c>
      <c r="X359">
        <f t="shared" si="60"/>
        <v>0</v>
      </c>
      <c r="Y359">
        <f t="shared" si="61"/>
        <v>0</v>
      </c>
      <c r="Z359">
        <f t="shared" si="62"/>
        <v>0</v>
      </c>
      <c r="AA359">
        <f t="shared" si="63"/>
        <v>0</v>
      </c>
      <c r="AB359">
        <f t="shared" si="64"/>
        <v>0</v>
      </c>
      <c r="AC359" s="13">
        <f t="shared" si="65"/>
        <v>0</v>
      </c>
    </row>
    <row r="360" spans="1:29">
      <c r="A360">
        <f>'Data Entry'!A361</f>
        <v>0</v>
      </c>
      <c r="B360">
        <f>'Data Entry'!B361</f>
        <v>0</v>
      </c>
      <c r="C360">
        <f>'Data Entry'!C361</f>
        <v>0</v>
      </c>
      <c r="D360">
        <f>'Data Entry'!M361</f>
        <v>0</v>
      </c>
      <c r="E360">
        <f>'Data Entry'!N361</f>
        <v>0</v>
      </c>
      <c r="F360">
        <f>'Data Entry'!O361</f>
        <v>0</v>
      </c>
      <c r="G360">
        <f>'Data Entry'!P361</f>
        <v>0</v>
      </c>
      <c r="H360">
        <f>'Data Entry'!Q361</f>
        <v>0</v>
      </c>
      <c r="I360">
        <f>'Data Entry'!R361</f>
        <v>0</v>
      </c>
      <c r="J360">
        <f t="shared" si="55"/>
        <v>0</v>
      </c>
      <c r="K360">
        <f>SUMIFS('I want to cry'!C$2:C$1000,'I want to cry'!$A$2:$A$1000,$B360,'I want to cry'!$B$2:$B$1000,$C360)</f>
        <v>0</v>
      </c>
      <c r="L360">
        <f>SUMIFS('I want to cry'!D$2:D$1000,'I want to cry'!$A$2:$A$1000,$B360,'I want to cry'!$B$2:$B$1000,$C360)</f>
        <v>0</v>
      </c>
      <c r="M360">
        <f>SUMIFS('I want to cry'!E$2:E$1000,'I want to cry'!$A$2:$A$1000,$B360,'I want to cry'!$B$2:$B$1000,$C360)</f>
        <v>0</v>
      </c>
      <c r="N360">
        <f t="shared" si="56"/>
        <v>0</v>
      </c>
      <c r="O360">
        <f t="shared" si="57"/>
        <v>0</v>
      </c>
      <c r="P360">
        <f t="shared" si="58"/>
        <v>0</v>
      </c>
      <c r="Q360">
        <f>SUMIF('Pls get me a blue banner'!A$2:A$1000,D360,'Pls get me a blue banner'!L$2:L$1000)</f>
        <v>0</v>
      </c>
      <c r="R360">
        <f>SUMIF('Pls get me a blue banner'!A$2:A$1000,F360,'Pls get me a blue banner'!L$2:L$1000)</f>
        <v>0</v>
      </c>
      <c r="S360">
        <f>SUMIF('Pls get me a blue banner'!A$2:A$1000,I360,'Pls get me a blue banner'!L$2:L$1000)</f>
        <v>0</v>
      </c>
      <c r="T360">
        <f>SUMIF('I wanna go biking'!A$2:A$1000,D360,'I wanna go biking'!D$2:D$1000)</f>
        <v>0</v>
      </c>
      <c r="U360">
        <f>SUMIF('I wanna go biking'!A$2:A$1000,F360,'I wanna go biking'!D$2:D$1000)</f>
        <v>0</v>
      </c>
      <c r="V360">
        <f>SUMIF('I wanna go biking'!A$2:A$1000,H360,'I wanna go biking'!D$2:D$1000)</f>
        <v>0</v>
      </c>
      <c r="W360">
        <f t="shared" si="59"/>
        <v>0</v>
      </c>
      <c r="X360">
        <f t="shared" si="60"/>
        <v>0</v>
      </c>
      <c r="Y360">
        <f t="shared" si="61"/>
        <v>0</v>
      </c>
      <c r="Z360">
        <f t="shared" si="62"/>
        <v>0</v>
      </c>
      <c r="AA360">
        <f t="shared" si="63"/>
        <v>0</v>
      </c>
      <c r="AB360">
        <f t="shared" si="64"/>
        <v>0</v>
      </c>
      <c r="AC360" s="13">
        <f t="shared" si="65"/>
        <v>0</v>
      </c>
    </row>
    <row r="361" spans="1:29">
      <c r="A361">
        <f>'Data Entry'!A362</f>
        <v>0</v>
      </c>
      <c r="B361">
        <f>'Data Entry'!B362</f>
        <v>0</v>
      </c>
      <c r="C361">
        <f>'Data Entry'!C362</f>
        <v>0</v>
      </c>
      <c r="D361">
        <f>'Data Entry'!M362</f>
        <v>0</v>
      </c>
      <c r="E361">
        <f>'Data Entry'!N362</f>
        <v>0</v>
      </c>
      <c r="F361">
        <f>'Data Entry'!O362</f>
        <v>0</v>
      </c>
      <c r="G361">
        <f>'Data Entry'!P362</f>
        <v>0</v>
      </c>
      <c r="H361">
        <f>'Data Entry'!Q362</f>
        <v>0</v>
      </c>
      <c r="I361">
        <f>'Data Entry'!R362</f>
        <v>0</v>
      </c>
      <c r="J361">
        <f t="shared" si="55"/>
        <v>0</v>
      </c>
      <c r="K361">
        <f>SUMIFS('I want to cry'!C$2:C$1000,'I want to cry'!$A$2:$A$1000,$B361,'I want to cry'!$B$2:$B$1000,$C361)</f>
        <v>0</v>
      </c>
      <c r="L361">
        <f>SUMIFS('I want to cry'!D$2:D$1000,'I want to cry'!$A$2:$A$1000,$B361,'I want to cry'!$B$2:$B$1000,$C361)</f>
        <v>0</v>
      </c>
      <c r="M361">
        <f>SUMIFS('I want to cry'!E$2:E$1000,'I want to cry'!$A$2:$A$1000,$B361,'I want to cry'!$B$2:$B$1000,$C361)</f>
        <v>0</v>
      </c>
      <c r="N361">
        <f t="shared" si="56"/>
        <v>0</v>
      </c>
      <c r="O361">
        <f t="shared" si="57"/>
        <v>0</v>
      </c>
      <c r="P361">
        <f t="shared" si="58"/>
        <v>0</v>
      </c>
      <c r="Q361">
        <f>SUMIF('Pls get me a blue banner'!A$2:A$1000,D361,'Pls get me a blue banner'!L$2:L$1000)</f>
        <v>0</v>
      </c>
      <c r="R361">
        <f>SUMIF('Pls get me a blue banner'!A$2:A$1000,F361,'Pls get me a blue banner'!L$2:L$1000)</f>
        <v>0</v>
      </c>
      <c r="S361">
        <f>SUMIF('Pls get me a blue banner'!A$2:A$1000,I361,'Pls get me a blue banner'!L$2:L$1000)</f>
        <v>0</v>
      </c>
      <c r="T361">
        <f>SUMIF('I wanna go biking'!A$2:A$1000,D361,'I wanna go biking'!D$2:D$1000)</f>
        <v>0</v>
      </c>
      <c r="U361">
        <f>SUMIF('I wanna go biking'!A$2:A$1000,F361,'I wanna go biking'!D$2:D$1000)</f>
        <v>0</v>
      </c>
      <c r="V361">
        <f>SUMIF('I wanna go biking'!A$2:A$1000,H361,'I wanna go biking'!D$2:D$1000)</f>
        <v>0</v>
      </c>
      <c r="W361">
        <f t="shared" si="59"/>
        <v>0</v>
      </c>
      <c r="X361">
        <f t="shared" si="60"/>
        <v>0</v>
      </c>
      <c r="Y361">
        <f t="shared" si="61"/>
        <v>0</v>
      </c>
      <c r="Z361">
        <f t="shared" si="62"/>
        <v>0</v>
      </c>
      <c r="AA361">
        <f t="shared" si="63"/>
        <v>0</v>
      </c>
      <c r="AB361">
        <f t="shared" si="64"/>
        <v>0</v>
      </c>
      <c r="AC361" s="13">
        <f t="shared" si="65"/>
        <v>0</v>
      </c>
    </row>
    <row r="362" spans="1:29">
      <c r="A362">
        <f>'Data Entry'!A363</f>
        <v>0</v>
      </c>
      <c r="B362">
        <f>'Data Entry'!B363</f>
        <v>0</v>
      </c>
      <c r="C362">
        <f>'Data Entry'!C363</f>
        <v>0</v>
      </c>
      <c r="D362">
        <f>'Data Entry'!M363</f>
        <v>0</v>
      </c>
      <c r="E362">
        <f>'Data Entry'!N363</f>
        <v>0</v>
      </c>
      <c r="F362">
        <f>'Data Entry'!O363</f>
        <v>0</v>
      </c>
      <c r="G362">
        <f>'Data Entry'!P363</f>
        <v>0</v>
      </c>
      <c r="H362">
        <f>'Data Entry'!Q363</f>
        <v>0</v>
      </c>
      <c r="I362">
        <f>'Data Entry'!R363</f>
        <v>0</v>
      </c>
      <c r="J362">
        <f t="shared" si="55"/>
        <v>0</v>
      </c>
      <c r="K362">
        <f>SUMIFS('I want to cry'!C$2:C$1000,'I want to cry'!$A$2:$A$1000,$B362,'I want to cry'!$B$2:$B$1000,$C362)</f>
        <v>0</v>
      </c>
      <c r="L362">
        <f>SUMIFS('I want to cry'!D$2:D$1000,'I want to cry'!$A$2:$A$1000,$B362,'I want to cry'!$B$2:$B$1000,$C362)</f>
        <v>0</v>
      </c>
      <c r="M362">
        <f>SUMIFS('I want to cry'!E$2:E$1000,'I want to cry'!$A$2:$A$1000,$B362,'I want to cry'!$B$2:$B$1000,$C362)</f>
        <v>0</v>
      </c>
      <c r="N362">
        <f t="shared" si="56"/>
        <v>0</v>
      </c>
      <c r="O362">
        <f t="shared" si="57"/>
        <v>0</v>
      </c>
      <c r="P362">
        <f t="shared" si="58"/>
        <v>0</v>
      </c>
      <c r="Q362">
        <f>SUMIF('Pls get me a blue banner'!A$2:A$1000,D362,'Pls get me a blue banner'!L$2:L$1000)</f>
        <v>0</v>
      </c>
      <c r="R362">
        <f>SUMIF('Pls get me a blue banner'!A$2:A$1000,F362,'Pls get me a blue banner'!L$2:L$1000)</f>
        <v>0</v>
      </c>
      <c r="S362">
        <f>SUMIF('Pls get me a blue banner'!A$2:A$1000,I362,'Pls get me a blue banner'!L$2:L$1000)</f>
        <v>0</v>
      </c>
      <c r="T362">
        <f>SUMIF('I wanna go biking'!A$2:A$1000,D362,'I wanna go biking'!D$2:D$1000)</f>
        <v>0</v>
      </c>
      <c r="U362">
        <f>SUMIF('I wanna go biking'!A$2:A$1000,F362,'I wanna go biking'!D$2:D$1000)</f>
        <v>0</v>
      </c>
      <c r="V362">
        <f>SUMIF('I wanna go biking'!A$2:A$1000,H362,'I wanna go biking'!D$2:D$1000)</f>
        <v>0</v>
      </c>
      <c r="W362">
        <f t="shared" si="59"/>
        <v>0</v>
      </c>
      <c r="X362">
        <f t="shared" si="60"/>
        <v>0</v>
      </c>
      <c r="Y362">
        <f t="shared" si="61"/>
        <v>0</v>
      </c>
      <c r="Z362">
        <f t="shared" si="62"/>
        <v>0</v>
      </c>
      <c r="AA362">
        <f t="shared" si="63"/>
        <v>0</v>
      </c>
      <c r="AB362">
        <f t="shared" si="64"/>
        <v>0</v>
      </c>
      <c r="AC362" s="13">
        <f t="shared" si="65"/>
        <v>0</v>
      </c>
    </row>
    <row r="363" spans="1:29">
      <c r="A363">
        <f>'Data Entry'!A364</f>
        <v>0</v>
      </c>
      <c r="B363">
        <f>'Data Entry'!B364</f>
        <v>0</v>
      </c>
      <c r="C363">
        <f>'Data Entry'!C364</f>
        <v>0</v>
      </c>
      <c r="D363">
        <f>'Data Entry'!M364</f>
        <v>0</v>
      </c>
      <c r="E363">
        <f>'Data Entry'!N364</f>
        <v>0</v>
      </c>
      <c r="F363">
        <f>'Data Entry'!O364</f>
        <v>0</v>
      </c>
      <c r="G363">
        <f>'Data Entry'!P364</f>
        <v>0</v>
      </c>
      <c r="H363">
        <f>'Data Entry'!Q364</f>
        <v>0</v>
      </c>
      <c r="I363">
        <f>'Data Entry'!R364</f>
        <v>0</v>
      </c>
      <c r="J363">
        <f t="shared" si="55"/>
        <v>0</v>
      </c>
      <c r="K363">
        <f>SUMIFS('I want to cry'!C$2:C$1000,'I want to cry'!$A$2:$A$1000,$B363,'I want to cry'!$B$2:$B$1000,$C363)</f>
        <v>0</v>
      </c>
      <c r="L363">
        <f>SUMIFS('I want to cry'!D$2:D$1000,'I want to cry'!$A$2:$A$1000,$B363,'I want to cry'!$B$2:$B$1000,$C363)</f>
        <v>0</v>
      </c>
      <c r="M363">
        <f>SUMIFS('I want to cry'!E$2:E$1000,'I want to cry'!$A$2:$A$1000,$B363,'I want to cry'!$B$2:$B$1000,$C363)</f>
        <v>0</v>
      </c>
      <c r="N363">
        <f t="shared" si="56"/>
        <v>0</v>
      </c>
      <c r="O363">
        <f t="shared" si="57"/>
        <v>0</v>
      </c>
      <c r="P363">
        <f t="shared" si="58"/>
        <v>0</v>
      </c>
      <c r="Q363">
        <f>SUMIF('Pls get me a blue banner'!A$2:A$1000,D363,'Pls get me a blue banner'!L$2:L$1000)</f>
        <v>0</v>
      </c>
      <c r="R363">
        <f>SUMIF('Pls get me a blue banner'!A$2:A$1000,F363,'Pls get me a blue banner'!L$2:L$1000)</f>
        <v>0</v>
      </c>
      <c r="S363">
        <f>SUMIF('Pls get me a blue banner'!A$2:A$1000,I363,'Pls get me a blue banner'!L$2:L$1000)</f>
        <v>0</v>
      </c>
      <c r="T363">
        <f>SUMIF('I wanna go biking'!A$2:A$1000,D363,'I wanna go biking'!D$2:D$1000)</f>
        <v>0</v>
      </c>
      <c r="U363">
        <f>SUMIF('I wanna go biking'!A$2:A$1000,F363,'I wanna go biking'!D$2:D$1000)</f>
        <v>0</v>
      </c>
      <c r="V363">
        <f>SUMIF('I wanna go biking'!A$2:A$1000,H363,'I wanna go biking'!D$2:D$1000)</f>
        <v>0</v>
      </c>
      <c r="W363">
        <f t="shared" si="59"/>
        <v>0</v>
      </c>
      <c r="X363">
        <f t="shared" si="60"/>
        <v>0</v>
      </c>
      <c r="Y363">
        <f t="shared" si="61"/>
        <v>0</v>
      </c>
      <c r="Z363">
        <f t="shared" si="62"/>
        <v>0</v>
      </c>
      <c r="AA363">
        <f t="shared" si="63"/>
        <v>0</v>
      </c>
      <c r="AB363">
        <f t="shared" si="64"/>
        <v>0</v>
      </c>
      <c r="AC363" s="13">
        <f t="shared" si="65"/>
        <v>0</v>
      </c>
    </row>
    <row r="364" spans="1:29">
      <c r="A364">
        <f>'Data Entry'!A365</f>
        <v>0</v>
      </c>
      <c r="B364">
        <f>'Data Entry'!B365</f>
        <v>0</v>
      </c>
      <c r="C364">
        <f>'Data Entry'!C365</f>
        <v>0</v>
      </c>
      <c r="D364">
        <f>'Data Entry'!M365</f>
        <v>0</v>
      </c>
      <c r="E364">
        <f>'Data Entry'!N365</f>
        <v>0</v>
      </c>
      <c r="F364">
        <f>'Data Entry'!O365</f>
        <v>0</v>
      </c>
      <c r="G364">
        <f>'Data Entry'!P365</f>
        <v>0</v>
      </c>
      <c r="H364">
        <f>'Data Entry'!Q365</f>
        <v>0</v>
      </c>
      <c r="I364">
        <f>'Data Entry'!R365</f>
        <v>0</v>
      </c>
      <c r="J364">
        <f t="shared" si="55"/>
        <v>0</v>
      </c>
      <c r="K364">
        <f>SUMIFS('I want to cry'!C$2:C$1000,'I want to cry'!$A$2:$A$1000,$B364,'I want to cry'!$B$2:$B$1000,$C364)</f>
        <v>0</v>
      </c>
      <c r="L364">
        <f>SUMIFS('I want to cry'!D$2:D$1000,'I want to cry'!$A$2:$A$1000,$B364,'I want to cry'!$B$2:$B$1000,$C364)</f>
        <v>0</v>
      </c>
      <c r="M364">
        <f>SUMIFS('I want to cry'!E$2:E$1000,'I want to cry'!$A$2:$A$1000,$B364,'I want to cry'!$B$2:$B$1000,$C364)</f>
        <v>0</v>
      </c>
      <c r="N364">
        <f t="shared" si="56"/>
        <v>0</v>
      </c>
      <c r="O364">
        <f t="shared" si="57"/>
        <v>0</v>
      </c>
      <c r="P364">
        <f t="shared" si="58"/>
        <v>0</v>
      </c>
      <c r="Q364">
        <f>SUMIF('Pls get me a blue banner'!A$2:A$1000,D364,'Pls get me a blue banner'!L$2:L$1000)</f>
        <v>0</v>
      </c>
      <c r="R364">
        <f>SUMIF('Pls get me a blue banner'!A$2:A$1000,F364,'Pls get me a blue banner'!L$2:L$1000)</f>
        <v>0</v>
      </c>
      <c r="S364">
        <f>SUMIF('Pls get me a blue banner'!A$2:A$1000,I364,'Pls get me a blue banner'!L$2:L$1000)</f>
        <v>0</v>
      </c>
      <c r="T364">
        <f>SUMIF('I wanna go biking'!A$2:A$1000,D364,'I wanna go biking'!D$2:D$1000)</f>
        <v>0</v>
      </c>
      <c r="U364">
        <f>SUMIF('I wanna go biking'!A$2:A$1000,F364,'I wanna go biking'!D$2:D$1000)</f>
        <v>0</v>
      </c>
      <c r="V364">
        <f>SUMIF('I wanna go biking'!A$2:A$1000,H364,'I wanna go biking'!D$2:D$1000)</f>
        <v>0</v>
      </c>
      <c r="W364">
        <f t="shared" si="59"/>
        <v>0</v>
      </c>
      <c r="X364">
        <f t="shared" si="60"/>
        <v>0</v>
      </c>
      <c r="Y364">
        <f t="shared" si="61"/>
        <v>0</v>
      </c>
      <c r="Z364">
        <f t="shared" si="62"/>
        <v>0</v>
      </c>
      <c r="AA364">
        <f t="shared" si="63"/>
        <v>0</v>
      </c>
      <c r="AB364">
        <f t="shared" si="64"/>
        <v>0</v>
      </c>
      <c r="AC364" s="13">
        <f t="shared" si="65"/>
        <v>0</v>
      </c>
    </row>
    <row r="365" spans="1:29">
      <c r="A365">
        <f>'Data Entry'!A366</f>
        <v>0</v>
      </c>
      <c r="B365">
        <f>'Data Entry'!B366</f>
        <v>0</v>
      </c>
      <c r="C365">
        <f>'Data Entry'!C366</f>
        <v>0</v>
      </c>
      <c r="D365">
        <f>'Data Entry'!M366</f>
        <v>0</v>
      </c>
      <c r="E365">
        <f>'Data Entry'!N366</f>
        <v>0</v>
      </c>
      <c r="F365">
        <f>'Data Entry'!O366</f>
        <v>0</v>
      </c>
      <c r="G365">
        <f>'Data Entry'!P366</f>
        <v>0</v>
      </c>
      <c r="H365">
        <f>'Data Entry'!Q366</f>
        <v>0</v>
      </c>
      <c r="I365">
        <f>'Data Entry'!R366</f>
        <v>0</v>
      </c>
      <c r="J365">
        <f t="shared" si="55"/>
        <v>0</v>
      </c>
      <c r="K365">
        <f>SUMIFS('I want to cry'!C$2:C$1000,'I want to cry'!$A$2:$A$1000,$B365,'I want to cry'!$B$2:$B$1000,$C365)</f>
        <v>0</v>
      </c>
      <c r="L365">
        <f>SUMIFS('I want to cry'!D$2:D$1000,'I want to cry'!$A$2:$A$1000,$B365,'I want to cry'!$B$2:$B$1000,$C365)</f>
        <v>0</v>
      </c>
      <c r="M365">
        <f>SUMIFS('I want to cry'!E$2:E$1000,'I want to cry'!$A$2:$A$1000,$B365,'I want to cry'!$B$2:$B$1000,$C365)</f>
        <v>0</v>
      </c>
      <c r="N365">
        <f t="shared" si="56"/>
        <v>0</v>
      </c>
      <c r="O365">
        <f t="shared" si="57"/>
        <v>0</v>
      </c>
      <c r="P365">
        <f t="shared" si="58"/>
        <v>0</v>
      </c>
      <c r="Q365">
        <f>SUMIF('Pls get me a blue banner'!A$2:A$1000,D365,'Pls get me a blue banner'!L$2:L$1000)</f>
        <v>0</v>
      </c>
      <c r="R365">
        <f>SUMIF('Pls get me a blue banner'!A$2:A$1000,F365,'Pls get me a blue banner'!L$2:L$1000)</f>
        <v>0</v>
      </c>
      <c r="S365">
        <f>SUMIF('Pls get me a blue banner'!A$2:A$1000,I365,'Pls get me a blue banner'!L$2:L$1000)</f>
        <v>0</v>
      </c>
      <c r="T365">
        <f>SUMIF('I wanna go biking'!A$2:A$1000,D365,'I wanna go biking'!D$2:D$1000)</f>
        <v>0</v>
      </c>
      <c r="U365">
        <f>SUMIF('I wanna go biking'!A$2:A$1000,F365,'I wanna go biking'!D$2:D$1000)</f>
        <v>0</v>
      </c>
      <c r="V365">
        <f>SUMIF('I wanna go biking'!A$2:A$1000,H365,'I wanna go biking'!D$2:D$1000)</f>
        <v>0</v>
      </c>
      <c r="W365">
        <f t="shared" si="59"/>
        <v>0</v>
      </c>
      <c r="X365">
        <f t="shared" si="60"/>
        <v>0</v>
      </c>
      <c r="Y365">
        <f t="shared" si="61"/>
        <v>0</v>
      </c>
      <c r="Z365">
        <f t="shared" si="62"/>
        <v>0</v>
      </c>
      <c r="AA365">
        <f t="shared" si="63"/>
        <v>0</v>
      </c>
      <c r="AB365">
        <f t="shared" si="64"/>
        <v>0</v>
      </c>
      <c r="AC365" s="13">
        <f t="shared" si="65"/>
        <v>0</v>
      </c>
    </row>
    <row r="366" spans="1:29">
      <c r="A366">
        <f>'Data Entry'!A367</f>
        <v>0</v>
      </c>
      <c r="B366">
        <f>'Data Entry'!B367</f>
        <v>0</v>
      </c>
      <c r="C366">
        <f>'Data Entry'!C367</f>
        <v>0</v>
      </c>
      <c r="D366">
        <f>'Data Entry'!M367</f>
        <v>0</v>
      </c>
      <c r="E366">
        <f>'Data Entry'!N367</f>
        <v>0</v>
      </c>
      <c r="F366">
        <f>'Data Entry'!O367</f>
        <v>0</v>
      </c>
      <c r="G366">
        <f>'Data Entry'!P367</f>
        <v>0</v>
      </c>
      <c r="H366">
        <f>'Data Entry'!Q367</f>
        <v>0</v>
      </c>
      <c r="I366">
        <f>'Data Entry'!R367</f>
        <v>0</v>
      </c>
      <c r="J366">
        <f t="shared" si="55"/>
        <v>0</v>
      </c>
      <c r="K366">
        <f>SUMIFS('I want to cry'!C$2:C$1000,'I want to cry'!$A$2:$A$1000,$B366,'I want to cry'!$B$2:$B$1000,$C366)</f>
        <v>0</v>
      </c>
      <c r="L366">
        <f>SUMIFS('I want to cry'!D$2:D$1000,'I want to cry'!$A$2:$A$1000,$B366,'I want to cry'!$B$2:$B$1000,$C366)</f>
        <v>0</v>
      </c>
      <c r="M366">
        <f>SUMIFS('I want to cry'!E$2:E$1000,'I want to cry'!$A$2:$A$1000,$B366,'I want to cry'!$B$2:$B$1000,$C366)</f>
        <v>0</v>
      </c>
      <c r="N366">
        <f t="shared" si="56"/>
        <v>0</v>
      </c>
      <c r="O366">
        <f t="shared" si="57"/>
        <v>0</v>
      </c>
      <c r="P366">
        <f t="shared" si="58"/>
        <v>0</v>
      </c>
      <c r="Q366">
        <f>SUMIF('Pls get me a blue banner'!A$2:A$1000,D366,'Pls get me a blue banner'!L$2:L$1000)</f>
        <v>0</v>
      </c>
      <c r="R366">
        <f>SUMIF('Pls get me a blue banner'!A$2:A$1000,F366,'Pls get me a blue banner'!L$2:L$1000)</f>
        <v>0</v>
      </c>
      <c r="S366">
        <f>SUMIF('Pls get me a blue banner'!A$2:A$1000,I366,'Pls get me a blue banner'!L$2:L$1000)</f>
        <v>0</v>
      </c>
      <c r="T366">
        <f>SUMIF('I wanna go biking'!A$2:A$1000,D366,'I wanna go biking'!D$2:D$1000)</f>
        <v>0</v>
      </c>
      <c r="U366">
        <f>SUMIF('I wanna go biking'!A$2:A$1000,F366,'I wanna go biking'!D$2:D$1000)</f>
        <v>0</v>
      </c>
      <c r="V366">
        <f>SUMIF('I wanna go biking'!A$2:A$1000,H366,'I wanna go biking'!D$2:D$1000)</f>
        <v>0</v>
      </c>
      <c r="W366">
        <f t="shared" si="59"/>
        <v>0</v>
      </c>
      <c r="X366">
        <f t="shared" si="60"/>
        <v>0</v>
      </c>
      <c r="Y366">
        <f t="shared" si="61"/>
        <v>0</v>
      </c>
      <c r="Z366">
        <f t="shared" si="62"/>
        <v>0</v>
      </c>
      <c r="AA366">
        <f t="shared" si="63"/>
        <v>0</v>
      </c>
      <c r="AB366">
        <f t="shared" si="64"/>
        <v>0</v>
      </c>
      <c r="AC366" s="13">
        <f t="shared" si="65"/>
        <v>0</v>
      </c>
    </row>
    <row r="367" spans="1:29">
      <c r="A367">
        <f>'Data Entry'!A368</f>
        <v>0</v>
      </c>
      <c r="B367">
        <f>'Data Entry'!B368</f>
        <v>0</v>
      </c>
      <c r="C367">
        <f>'Data Entry'!C368</f>
        <v>0</v>
      </c>
      <c r="D367">
        <f>'Data Entry'!M368</f>
        <v>0</v>
      </c>
      <c r="E367">
        <f>'Data Entry'!N368</f>
        <v>0</v>
      </c>
      <c r="F367">
        <f>'Data Entry'!O368</f>
        <v>0</v>
      </c>
      <c r="G367">
        <f>'Data Entry'!P368</f>
        <v>0</v>
      </c>
      <c r="H367">
        <f>'Data Entry'!Q368</f>
        <v>0</v>
      </c>
      <c r="I367">
        <f>'Data Entry'!R368</f>
        <v>0</v>
      </c>
      <c r="J367">
        <f t="shared" si="55"/>
        <v>0</v>
      </c>
      <c r="K367">
        <f>SUMIFS('I want to cry'!C$2:C$1000,'I want to cry'!$A$2:$A$1000,$B367,'I want to cry'!$B$2:$B$1000,$C367)</f>
        <v>0</v>
      </c>
      <c r="L367">
        <f>SUMIFS('I want to cry'!D$2:D$1000,'I want to cry'!$A$2:$A$1000,$B367,'I want to cry'!$B$2:$B$1000,$C367)</f>
        <v>0</v>
      </c>
      <c r="M367">
        <f>SUMIFS('I want to cry'!E$2:E$1000,'I want to cry'!$A$2:$A$1000,$B367,'I want to cry'!$B$2:$B$1000,$C367)</f>
        <v>0</v>
      </c>
      <c r="N367">
        <f t="shared" si="56"/>
        <v>0</v>
      </c>
      <c r="O367">
        <f t="shared" si="57"/>
        <v>0</v>
      </c>
      <c r="P367">
        <f t="shared" si="58"/>
        <v>0</v>
      </c>
      <c r="Q367">
        <f>SUMIF('Pls get me a blue banner'!A$2:A$1000,D367,'Pls get me a blue banner'!L$2:L$1000)</f>
        <v>0</v>
      </c>
      <c r="R367">
        <f>SUMIF('Pls get me a blue banner'!A$2:A$1000,F367,'Pls get me a blue banner'!L$2:L$1000)</f>
        <v>0</v>
      </c>
      <c r="S367">
        <f>SUMIF('Pls get me a blue banner'!A$2:A$1000,I367,'Pls get me a blue banner'!L$2:L$1000)</f>
        <v>0</v>
      </c>
      <c r="T367">
        <f>SUMIF('I wanna go biking'!A$2:A$1000,D367,'I wanna go biking'!D$2:D$1000)</f>
        <v>0</v>
      </c>
      <c r="U367">
        <f>SUMIF('I wanna go biking'!A$2:A$1000,F367,'I wanna go biking'!D$2:D$1000)</f>
        <v>0</v>
      </c>
      <c r="V367">
        <f>SUMIF('I wanna go biking'!A$2:A$1000,H367,'I wanna go biking'!D$2:D$1000)</f>
        <v>0</v>
      </c>
      <c r="W367">
        <f t="shared" si="59"/>
        <v>0</v>
      </c>
      <c r="X367">
        <f t="shared" si="60"/>
        <v>0</v>
      </c>
      <c r="Y367">
        <f t="shared" si="61"/>
        <v>0</v>
      </c>
      <c r="Z367">
        <f t="shared" si="62"/>
        <v>0</v>
      </c>
      <c r="AA367">
        <f t="shared" si="63"/>
        <v>0</v>
      </c>
      <c r="AB367">
        <f t="shared" si="64"/>
        <v>0</v>
      </c>
      <c r="AC367" s="13">
        <f t="shared" si="65"/>
        <v>0</v>
      </c>
    </row>
    <row r="368" spans="1:29">
      <c r="A368">
        <f>'Data Entry'!A369</f>
        <v>0</v>
      </c>
      <c r="B368">
        <f>'Data Entry'!B369</f>
        <v>0</v>
      </c>
      <c r="C368">
        <f>'Data Entry'!C369</f>
        <v>0</v>
      </c>
      <c r="D368">
        <f>'Data Entry'!M369</f>
        <v>0</v>
      </c>
      <c r="E368">
        <f>'Data Entry'!N369</f>
        <v>0</v>
      </c>
      <c r="F368">
        <f>'Data Entry'!O369</f>
        <v>0</v>
      </c>
      <c r="G368">
        <f>'Data Entry'!P369</f>
        <v>0</v>
      </c>
      <c r="H368">
        <f>'Data Entry'!Q369</f>
        <v>0</v>
      </c>
      <c r="I368">
        <f>'Data Entry'!R369</f>
        <v>0</v>
      </c>
      <c r="J368">
        <f t="shared" si="55"/>
        <v>0</v>
      </c>
      <c r="K368">
        <f>SUMIFS('I want to cry'!C$2:C$1000,'I want to cry'!$A$2:$A$1000,$B368,'I want to cry'!$B$2:$B$1000,$C368)</f>
        <v>0</v>
      </c>
      <c r="L368">
        <f>SUMIFS('I want to cry'!D$2:D$1000,'I want to cry'!$A$2:$A$1000,$B368,'I want to cry'!$B$2:$B$1000,$C368)</f>
        <v>0</v>
      </c>
      <c r="M368">
        <f>SUMIFS('I want to cry'!E$2:E$1000,'I want to cry'!$A$2:$A$1000,$B368,'I want to cry'!$B$2:$B$1000,$C368)</f>
        <v>0</v>
      </c>
      <c r="N368">
        <f t="shared" si="56"/>
        <v>0</v>
      </c>
      <c r="O368">
        <f t="shared" si="57"/>
        <v>0</v>
      </c>
      <c r="P368">
        <f t="shared" si="58"/>
        <v>0</v>
      </c>
      <c r="Q368">
        <f>SUMIF('Pls get me a blue banner'!A$2:A$1000,D368,'Pls get me a blue banner'!L$2:L$1000)</f>
        <v>0</v>
      </c>
      <c r="R368">
        <f>SUMIF('Pls get me a blue banner'!A$2:A$1000,F368,'Pls get me a blue banner'!L$2:L$1000)</f>
        <v>0</v>
      </c>
      <c r="S368">
        <f>SUMIF('Pls get me a blue banner'!A$2:A$1000,I368,'Pls get me a blue banner'!L$2:L$1000)</f>
        <v>0</v>
      </c>
      <c r="T368">
        <f>SUMIF('I wanna go biking'!A$2:A$1000,D368,'I wanna go biking'!D$2:D$1000)</f>
        <v>0</v>
      </c>
      <c r="U368">
        <f>SUMIF('I wanna go biking'!A$2:A$1000,F368,'I wanna go biking'!D$2:D$1000)</f>
        <v>0</v>
      </c>
      <c r="V368">
        <f>SUMIF('I wanna go biking'!A$2:A$1000,H368,'I wanna go biking'!D$2:D$1000)</f>
        <v>0</v>
      </c>
      <c r="W368">
        <f t="shared" si="59"/>
        <v>0</v>
      </c>
      <c r="X368">
        <f t="shared" si="60"/>
        <v>0</v>
      </c>
      <c r="Y368">
        <f t="shared" si="61"/>
        <v>0</v>
      </c>
      <c r="Z368">
        <f t="shared" si="62"/>
        <v>0</v>
      </c>
      <c r="AA368">
        <f t="shared" si="63"/>
        <v>0</v>
      </c>
      <c r="AB368">
        <f t="shared" si="64"/>
        <v>0</v>
      </c>
      <c r="AC368" s="13">
        <f t="shared" si="65"/>
        <v>0</v>
      </c>
    </row>
    <row r="369" spans="1:29">
      <c r="A369">
        <f>'Data Entry'!A370</f>
        <v>0</v>
      </c>
      <c r="B369">
        <f>'Data Entry'!B370</f>
        <v>0</v>
      </c>
      <c r="C369">
        <f>'Data Entry'!C370</f>
        <v>0</v>
      </c>
      <c r="D369">
        <f>'Data Entry'!M370</f>
        <v>0</v>
      </c>
      <c r="E369">
        <f>'Data Entry'!N370</f>
        <v>0</v>
      </c>
      <c r="F369">
        <f>'Data Entry'!O370</f>
        <v>0</v>
      </c>
      <c r="G369">
        <f>'Data Entry'!P370</f>
        <v>0</v>
      </c>
      <c r="H369">
        <f>'Data Entry'!Q370</f>
        <v>0</v>
      </c>
      <c r="I369">
        <f>'Data Entry'!R370</f>
        <v>0</v>
      </c>
      <c r="J369">
        <f t="shared" si="55"/>
        <v>0</v>
      </c>
      <c r="K369">
        <f>SUMIFS('I want to cry'!C$2:C$1000,'I want to cry'!$A$2:$A$1000,$B369,'I want to cry'!$B$2:$B$1000,$C369)</f>
        <v>0</v>
      </c>
      <c r="L369">
        <f>SUMIFS('I want to cry'!D$2:D$1000,'I want to cry'!$A$2:$A$1000,$B369,'I want to cry'!$B$2:$B$1000,$C369)</f>
        <v>0</v>
      </c>
      <c r="M369">
        <f>SUMIFS('I want to cry'!E$2:E$1000,'I want to cry'!$A$2:$A$1000,$B369,'I want to cry'!$B$2:$B$1000,$C369)</f>
        <v>0</v>
      </c>
      <c r="N369">
        <f t="shared" si="56"/>
        <v>0</v>
      </c>
      <c r="O369">
        <f t="shared" si="57"/>
        <v>0</v>
      </c>
      <c r="P369">
        <f t="shared" si="58"/>
        <v>0</v>
      </c>
      <c r="Q369">
        <f>SUMIF('Pls get me a blue banner'!A$2:A$1000,D369,'Pls get me a blue banner'!L$2:L$1000)</f>
        <v>0</v>
      </c>
      <c r="R369">
        <f>SUMIF('Pls get me a blue banner'!A$2:A$1000,F369,'Pls get me a blue banner'!L$2:L$1000)</f>
        <v>0</v>
      </c>
      <c r="S369">
        <f>SUMIF('Pls get me a blue banner'!A$2:A$1000,I369,'Pls get me a blue banner'!L$2:L$1000)</f>
        <v>0</v>
      </c>
      <c r="T369">
        <f>SUMIF('I wanna go biking'!A$2:A$1000,D369,'I wanna go biking'!D$2:D$1000)</f>
        <v>0</v>
      </c>
      <c r="U369">
        <f>SUMIF('I wanna go biking'!A$2:A$1000,F369,'I wanna go biking'!D$2:D$1000)</f>
        <v>0</v>
      </c>
      <c r="V369">
        <f>SUMIF('I wanna go biking'!A$2:A$1000,H369,'I wanna go biking'!D$2:D$1000)</f>
        <v>0</v>
      </c>
      <c r="W369">
        <f t="shared" si="59"/>
        <v>0</v>
      </c>
      <c r="X369">
        <f t="shared" si="60"/>
        <v>0</v>
      </c>
      <c r="Y369">
        <f t="shared" si="61"/>
        <v>0</v>
      </c>
      <c r="Z369">
        <f t="shared" si="62"/>
        <v>0</v>
      </c>
      <c r="AA369">
        <f t="shared" si="63"/>
        <v>0</v>
      </c>
      <c r="AB369">
        <f t="shared" si="64"/>
        <v>0</v>
      </c>
      <c r="AC369" s="13">
        <f t="shared" si="65"/>
        <v>0</v>
      </c>
    </row>
    <row r="370" spans="1:29">
      <c r="A370">
        <f>'Data Entry'!A371</f>
        <v>0</v>
      </c>
      <c r="B370">
        <f>'Data Entry'!B371</f>
        <v>0</v>
      </c>
      <c r="C370">
        <f>'Data Entry'!C371</f>
        <v>0</v>
      </c>
      <c r="D370">
        <f>'Data Entry'!M371</f>
        <v>0</v>
      </c>
      <c r="E370">
        <f>'Data Entry'!N371</f>
        <v>0</v>
      </c>
      <c r="F370">
        <f>'Data Entry'!O371</f>
        <v>0</v>
      </c>
      <c r="G370">
        <f>'Data Entry'!P371</f>
        <v>0</v>
      </c>
      <c r="H370">
        <f>'Data Entry'!Q371</f>
        <v>0</v>
      </c>
      <c r="I370">
        <f>'Data Entry'!R371</f>
        <v>0</v>
      </c>
      <c r="J370">
        <f t="shared" si="55"/>
        <v>0</v>
      </c>
      <c r="K370">
        <f>SUMIFS('I want to cry'!C$2:C$1000,'I want to cry'!$A$2:$A$1000,$B370,'I want to cry'!$B$2:$B$1000,$C370)</f>
        <v>0</v>
      </c>
      <c r="L370">
        <f>SUMIFS('I want to cry'!D$2:D$1000,'I want to cry'!$A$2:$A$1000,$B370,'I want to cry'!$B$2:$B$1000,$C370)</f>
        <v>0</v>
      </c>
      <c r="M370">
        <f>SUMIFS('I want to cry'!E$2:E$1000,'I want to cry'!$A$2:$A$1000,$B370,'I want to cry'!$B$2:$B$1000,$C370)</f>
        <v>0</v>
      </c>
      <c r="N370">
        <f t="shared" si="56"/>
        <v>0</v>
      </c>
      <c r="O370">
        <f t="shared" si="57"/>
        <v>0</v>
      </c>
      <c r="P370">
        <f t="shared" si="58"/>
        <v>0</v>
      </c>
      <c r="Q370">
        <f>SUMIF('Pls get me a blue banner'!A$2:A$1000,D370,'Pls get me a blue banner'!L$2:L$1000)</f>
        <v>0</v>
      </c>
      <c r="R370">
        <f>SUMIF('Pls get me a blue banner'!A$2:A$1000,F370,'Pls get me a blue banner'!L$2:L$1000)</f>
        <v>0</v>
      </c>
      <c r="S370">
        <f>SUMIF('Pls get me a blue banner'!A$2:A$1000,I370,'Pls get me a blue banner'!L$2:L$1000)</f>
        <v>0</v>
      </c>
      <c r="T370">
        <f>SUMIF('I wanna go biking'!A$2:A$1000,D370,'I wanna go biking'!D$2:D$1000)</f>
        <v>0</v>
      </c>
      <c r="U370">
        <f>SUMIF('I wanna go biking'!A$2:A$1000,F370,'I wanna go biking'!D$2:D$1000)</f>
        <v>0</v>
      </c>
      <c r="V370">
        <f>SUMIF('I wanna go biking'!A$2:A$1000,H370,'I wanna go biking'!D$2:D$1000)</f>
        <v>0</v>
      </c>
      <c r="W370">
        <f t="shared" si="59"/>
        <v>0</v>
      </c>
      <c r="X370">
        <f t="shared" si="60"/>
        <v>0</v>
      </c>
      <c r="Y370">
        <f t="shared" si="61"/>
        <v>0</v>
      </c>
      <c r="Z370">
        <f t="shared" si="62"/>
        <v>0</v>
      </c>
      <c r="AA370">
        <f t="shared" si="63"/>
        <v>0</v>
      </c>
      <c r="AB370">
        <f t="shared" si="64"/>
        <v>0</v>
      </c>
      <c r="AC370" s="13">
        <f t="shared" si="65"/>
        <v>0</v>
      </c>
    </row>
    <row r="371" spans="1:29">
      <c r="A371">
        <f>'Data Entry'!A372</f>
        <v>0</v>
      </c>
      <c r="B371">
        <f>'Data Entry'!B372</f>
        <v>0</v>
      </c>
      <c r="C371">
        <f>'Data Entry'!C372</f>
        <v>0</v>
      </c>
      <c r="D371">
        <f>'Data Entry'!M372</f>
        <v>0</v>
      </c>
      <c r="E371">
        <f>'Data Entry'!N372</f>
        <v>0</v>
      </c>
      <c r="F371">
        <f>'Data Entry'!O372</f>
        <v>0</v>
      </c>
      <c r="G371">
        <f>'Data Entry'!P372</f>
        <v>0</v>
      </c>
      <c r="H371">
        <f>'Data Entry'!Q372</f>
        <v>0</v>
      </c>
      <c r="I371">
        <f>'Data Entry'!R372</f>
        <v>0</v>
      </c>
      <c r="J371">
        <f t="shared" si="55"/>
        <v>0</v>
      </c>
      <c r="K371">
        <f>SUMIFS('I want to cry'!C$2:C$1000,'I want to cry'!$A$2:$A$1000,$B371,'I want to cry'!$B$2:$B$1000,$C371)</f>
        <v>0</v>
      </c>
      <c r="L371">
        <f>SUMIFS('I want to cry'!D$2:D$1000,'I want to cry'!$A$2:$A$1000,$B371,'I want to cry'!$B$2:$B$1000,$C371)</f>
        <v>0</v>
      </c>
      <c r="M371">
        <f>SUMIFS('I want to cry'!E$2:E$1000,'I want to cry'!$A$2:$A$1000,$B371,'I want to cry'!$B$2:$B$1000,$C371)</f>
        <v>0</v>
      </c>
      <c r="N371">
        <f t="shared" si="56"/>
        <v>0</v>
      </c>
      <c r="O371">
        <f t="shared" si="57"/>
        <v>0</v>
      </c>
      <c r="P371">
        <f t="shared" si="58"/>
        <v>0</v>
      </c>
      <c r="Q371">
        <f>SUMIF('Pls get me a blue banner'!A$2:A$1000,D371,'Pls get me a blue banner'!L$2:L$1000)</f>
        <v>0</v>
      </c>
      <c r="R371">
        <f>SUMIF('Pls get me a blue banner'!A$2:A$1000,F371,'Pls get me a blue banner'!L$2:L$1000)</f>
        <v>0</v>
      </c>
      <c r="S371">
        <f>SUMIF('Pls get me a blue banner'!A$2:A$1000,I371,'Pls get me a blue banner'!L$2:L$1000)</f>
        <v>0</v>
      </c>
      <c r="T371">
        <f>SUMIF('I wanna go biking'!A$2:A$1000,D371,'I wanna go biking'!D$2:D$1000)</f>
        <v>0</v>
      </c>
      <c r="U371">
        <f>SUMIF('I wanna go biking'!A$2:A$1000,F371,'I wanna go biking'!D$2:D$1000)</f>
        <v>0</v>
      </c>
      <c r="V371">
        <f>SUMIF('I wanna go biking'!A$2:A$1000,H371,'I wanna go biking'!D$2:D$1000)</f>
        <v>0</v>
      </c>
      <c r="W371">
        <f t="shared" si="59"/>
        <v>0</v>
      </c>
      <c r="X371">
        <f t="shared" si="60"/>
        <v>0</v>
      </c>
      <c r="Y371">
        <f t="shared" si="61"/>
        <v>0</v>
      </c>
      <c r="Z371">
        <f t="shared" si="62"/>
        <v>0</v>
      </c>
      <c r="AA371">
        <f t="shared" si="63"/>
        <v>0</v>
      </c>
      <c r="AB371">
        <f t="shared" si="64"/>
        <v>0</v>
      </c>
      <c r="AC371" s="13">
        <f t="shared" si="65"/>
        <v>0</v>
      </c>
    </row>
    <row r="372" spans="1:29">
      <c r="A372">
        <f>'Data Entry'!A373</f>
        <v>0</v>
      </c>
      <c r="B372">
        <f>'Data Entry'!B373</f>
        <v>0</v>
      </c>
      <c r="C372">
        <f>'Data Entry'!C373</f>
        <v>0</v>
      </c>
      <c r="D372">
        <f>'Data Entry'!M373</f>
        <v>0</v>
      </c>
      <c r="E372">
        <f>'Data Entry'!N373</f>
        <v>0</v>
      </c>
      <c r="F372">
        <f>'Data Entry'!O373</f>
        <v>0</v>
      </c>
      <c r="G372">
        <f>'Data Entry'!P373</f>
        <v>0</v>
      </c>
      <c r="H372">
        <f>'Data Entry'!Q373</f>
        <v>0</v>
      </c>
      <c r="I372">
        <f>'Data Entry'!R373</f>
        <v>0</v>
      </c>
      <c r="J372">
        <f t="shared" si="55"/>
        <v>0</v>
      </c>
      <c r="K372">
        <f>SUMIFS('I want to cry'!C$2:C$1000,'I want to cry'!$A$2:$A$1000,$B372,'I want to cry'!$B$2:$B$1000,$C372)</f>
        <v>0</v>
      </c>
      <c r="L372">
        <f>SUMIFS('I want to cry'!D$2:D$1000,'I want to cry'!$A$2:$A$1000,$B372,'I want to cry'!$B$2:$B$1000,$C372)</f>
        <v>0</v>
      </c>
      <c r="M372">
        <f>SUMIFS('I want to cry'!E$2:E$1000,'I want to cry'!$A$2:$A$1000,$B372,'I want to cry'!$B$2:$B$1000,$C372)</f>
        <v>0</v>
      </c>
      <c r="N372">
        <f t="shared" si="56"/>
        <v>0</v>
      </c>
      <c r="O372">
        <f t="shared" si="57"/>
        <v>0</v>
      </c>
      <c r="P372">
        <f t="shared" si="58"/>
        <v>0</v>
      </c>
      <c r="Q372">
        <f>SUMIF('Pls get me a blue banner'!A$2:A$1000,D372,'Pls get me a blue banner'!L$2:L$1000)</f>
        <v>0</v>
      </c>
      <c r="R372">
        <f>SUMIF('Pls get me a blue banner'!A$2:A$1000,F372,'Pls get me a blue banner'!L$2:L$1000)</f>
        <v>0</v>
      </c>
      <c r="S372">
        <f>SUMIF('Pls get me a blue banner'!A$2:A$1000,I372,'Pls get me a blue banner'!L$2:L$1000)</f>
        <v>0</v>
      </c>
      <c r="T372">
        <f>SUMIF('I wanna go biking'!A$2:A$1000,D372,'I wanna go biking'!D$2:D$1000)</f>
        <v>0</v>
      </c>
      <c r="U372">
        <f>SUMIF('I wanna go biking'!A$2:A$1000,F372,'I wanna go biking'!D$2:D$1000)</f>
        <v>0</v>
      </c>
      <c r="V372">
        <f>SUMIF('I wanna go biking'!A$2:A$1000,H372,'I wanna go biking'!D$2:D$1000)</f>
        <v>0</v>
      </c>
      <c r="W372">
        <f t="shared" si="59"/>
        <v>0</v>
      </c>
      <c r="X372">
        <f t="shared" si="60"/>
        <v>0</v>
      </c>
      <c r="Y372">
        <f t="shared" si="61"/>
        <v>0</v>
      </c>
      <c r="Z372">
        <f t="shared" si="62"/>
        <v>0</v>
      </c>
      <c r="AA372">
        <f t="shared" si="63"/>
        <v>0</v>
      </c>
      <c r="AB372">
        <f t="shared" si="64"/>
        <v>0</v>
      </c>
      <c r="AC372" s="13">
        <f t="shared" si="65"/>
        <v>0</v>
      </c>
    </row>
    <row r="373" spans="1:29">
      <c r="A373">
        <f>'Data Entry'!A374</f>
        <v>0</v>
      </c>
      <c r="B373">
        <f>'Data Entry'!B374</f>
        <v>0</v>
      </c>
      <c r="C373">
        <f>'Data Entry'!C374</f>
        <v>0</v>
      </c>
      <c r="D373">
        <f>'Data Entry'!M374</f>
        <v>0</v>
      </c>
      <c r="E373">
        <f>'Data Entry'!N374</f>
        <v>0</v>
      </c>
      <c r="F373">
        <f>'Data Entry'!O374</f>
        <v>0</v>
      </c>
      <c r="G373">
        <f>'Data Entry'!P374</f>
        <v>0</v>
      </c>
      <c r="H373">
        <f>'Data Entry'!Q374</f>
        <v>0</v>
      </c>
      <c r="I373">
        <f>'Data Entry'!R374</f>
        <v>0</v>
      </c>
      <c r="J373">
        <f t="shared" si="55"/>
        <v>0</v>
      </c>
      <c r="K373">
        <f>SUMIFS('I want to cry'!C$2:C$1000,'I want to cry'!$A$2:$A$1000,$B373,'I want to cry'!$B$2:$B$1000,$C373)</f>
        <v>0</v>
      </c>
      <c r="L373">
        <f>SUMIFS('I want to cry'!D$2:D$1000,'I want to cry'!$A$2:$A$1000,$B373,'I want to cry'!$B$2:$B$1000,$C373)</f>
        <v>0</v>
      </c>
      <c r="M373">
        <f>SUMIFS('I want to cry'!E$2:E$1000,'I want to cry'!$A$2:$A$1000,$B373,'I want to cry'!$B$2:$B$1000,$C373)</f>
        <v>0</v>
      </c>
      <c r="N373">
        <f t="shared" si="56"/>
        <v>0</v>
      </c>
      <c r="O373">
        <f t="shared" si="57"/>
        <v>0</v>
      </c>
      <c r="P373">
        <f t="shared" si="58"/>
        <v>0</v>
      </c>
      <c r="Q373">
        <f>SUMIF('Pls get me a blue banner'!A$2:A$1000,D373,'Pls get me a blue banner'!L$2:L$1000)</f>
        <v>0</v>
      </c>
      <c r="R373">
        <f>SUMIF('Pls get me a blue banner'!A$2:A$1000,F373,'Pls get me a blue banner'!L$2:L$1000)</f>
        <v>0</v>
      </c>
      <c r="S373">
        <f>SUMIF('Pls get me a blue banner'!A$2:A$1000,I373,'Pls get me a blue banner'!L$2:L$1000)</f>
        <v>0</v>
      </c>
      <c r="T373">
        <f>SUMIF('I wanna go biking'!A$2:A$1000,D373,'I wanna go biking'!D$2:D$1000)</f>
        <v>0</v>
      </c>
      <c r="U373">
        <f>SUMIF('I wanna go biking'!A$2:A$1000,F373,'I wanna go biking'!D$2:D$1000)</f>
        <v>0</v>
      </c>
      <c r="V373">
        <f>SUMIF('I wanna go biking'!A$2:A$1000,H373,'I wanna go biking'!D$2:D$1000)</f>
        <v>0</v>
      </c>
      <c r="W373">
        <f t="shared" si="59"/>
        <v>0</v>
      </c>
      <c r="X373">
        <f t="shared" si="60"/>
        <v>0</v>
      </c>
      <c r="Y373">
        <f t="shared" si="61"/>
        <v>0</v>
      </c>
      <c r="Z373">
        <f t="shared" si="62"/>
        <v>0</v>
      </c>
      <c r="AA373">
        <f t="shared" si="63"/>
        <v>0</v>
      </c>
      <c r="AB373">
        <f t="shared" si="64"/>
        <v>0</v>
      </c>
      <c r="AC373" s="13">
        <f t="shared" si="65"/>
        <v>0</v>
      </c>
    </row>
    <row r="374" spans="1:29">
      <c r="A374">
        <f>'Data Entry'!A375</f>
        <v>0</v>
      </c>
      <c r="B374">
        <f>'Data Entry'!B375</f>
        <v>0</v>
      </c>
      <c r="C374">
        <f>'Data Entry'!C375</f>
        <v>0</v>
      </c>
      <c r="D374">
        <f>'Data Entry'!M375</f>
        <v>0</v>
      </c>
      <c r="E374">
        <f>'Data Entry'!N375</f>
        <v>0</v>
      </c>
      <c r="F374">
        <f>'Data Entry'!O375</f>
        <v>0</v>
      </c>
      <c r="G374">
        <f>'Data Entry'!P375</f>
        <v>0</v>
      </c>
      <c r="H374">
        <f>'Data Entry'!Q375</f>
        <v>0</v>
      </c>
      <c r="I374">
        <f>'Data Entry'!R375</f>
        <v>0</v>
      </c>
      <c r="J374">
        <f t="shared" si="55"/>
        <v>0</v>
      </c>
      <c r="K374">
        <f>SUMIFS('I want to cry'!C$2:C$1000,'I want to cry'!$A$2:$A$1000,$B374,'I want to cry'!$B$2:$B$1000,$C374)</f>
        <v>0</v>
      </c>
      <c r="L374">
        <f>SUMIFS('I want to cry'!D$2:D$1000,'I want to cry'!$A$2:$A$1000,$B374,'I want to cry'!$B$2:$B$1000,$C374)</f>
        <v>0</v>
      </c>
      <c r="M374">
        <f>SUMIFS('I want to cry'!E$2:E$1000,'I want to cry'!$A$2:$A$1000,$B374,'I want to cry'!$B$2:$B$1000,$C374)</f>
        <v>0</v>
      </c>
      <c r="N374">
        <f t="shared" si="56"/>
        <v>0</v>
      </c>
      <c r="O374">
        <f t="shared" si="57"/>
        <v>0</v>
      </c>
      <c r="P374">
        <f t="shared" si="58"/>
        <v>0</v>
      </c>
      <c r="Q374">
        <f>SUMIF('Pls get me a blue banner'!A$2:A$1000,D374,'Pls get me a blue banner'!L$2:L$1000)</f>
        <v>0</v>
      </c>
      <c r="R374">
        <f>SUMIF('Pls get me a blue banner'!A$2:A$1000,F374,'Pls get me a blue banner'!L$2:L$1000)</f>
        <v>0</v>
      </c>
      <c r="S374">
        <f>SUMIF('Pls get me a blue banner'!A$2:A$1000,I374,'Pls get me a blue banner'!L$2:L$1000)</f>
        <v>0</v>
      </c>
      <c r="T374">
        <f>SUMIF('I wanna go biking'!A$2:A$1000,D374,'I wanna go biking'!D$2:D$1000)</f>
        <v>0</v>
      </c>
      <c r="U374">
        <f>SUMIF('I wanna go biking'!A$2:A$1000,F374,'I wanna go biking'!D$2:D$1000)</f>
        <v>0</v>
      </c>
      <c r="V374">
        <f>SUMIF('I wanna go biking'!A$2:A$1000,H374,'I wanna go biking'!D$2:D$1000)</f>
        <v>0</v>
      </c>
      <c r="W374">
        <f t="shared" si="59"/>
        <v>0</v>
      </c>
      <c r="X374">
        <f t="shared" si="60"/>
        <v>0</v>
      </c>
      <c r="Y374">
        <f t="shared" si="61"/>
        <v>0</v>
      </c>
      <c r="Z374">
        <f t="shared" si="62"/>
        <v>0</v>
      </c>
      <c r="AA374">
        <f t="shared" si="63"/>
        <v>0</v>
      </c>
      <c r="AB374">
        <f t="shared" si="64"/>
        <v>0</v>
      </c>
      <c r="AC374" s="13">
        <f t="shared" si="65"/>
        <v>0</v>
      </c>
    </row>
    <row r="375" spans="1:29">
      <c r="A375">
        <f>'Data Entry'!A376</f>
        <v>0</v>
      </c>
      <c r="B375">
        <f>'Data Entry'!B376</f>
        <v>0</v>
      </c>
      <c r="C375">
        <f>'Data Entry'!C376</f>
        <v>0</v>
      </c>
      <c r="D375">
        <f>'Data Entry'!M376</f>
        <v>0</v>
      </c>
      <c r="E375">
        <f>'Data Entry'!N376</f>
        <v>0</v>
      </c>
      <c r="F375">
        <f>'Data Entry'!O376</f>
        <v>0</v>
      </c>
      <c r="G375">
        <f>'Data Entry'!P376</f>
        <v>0</v>
      </c>
      <c r="H375">
        <f>'Data Entry'!Q376</f>
        <v>0</v>
      </c>
      <c r="I375">
        <f>'Data Entry'!R376</f>
        <v>0</v>
      </c>
      <c r="J375">
        <f t="shared" si="55"/>
        <v>0</v>
      </c>
      <c r="K375">
        <f>SUMIFS('I want to cry'!C$2:C$1000,'I want to cry'!$A$2:$A$1000,$B375,'I want to cry'!$B$2:$B$1000,$C375)</f>
        <v>0</v>
      </c>
      <c r="L375">
        <f>SUMIFS('I want to cry'!D$2:D$1000,'I want to cry'!$A$2:$A$1000,$B375,'I want to cry'!$B$2:$B$1000,$C375)</f>
        <v>0</v>
      </c>
      <c r="M375">
        <f>SUMIFS('I want to cry'!E$2:E$1000,'I want to cry'!$A$2:$A$1000,$B375,'I want to cry'!$B$2:$B$1000,$C375)</f>
        <v>0</v>
      </c>
      <c r="N375">
        <f t="shared" si="56"/>
        <v>0</v>
      </c>
      <c r="O375">
        <f t="shared" si="57"/>
        <v>0</v>
      </c>
      <c r="P375">
        <f t="shared" si="58"/>
        <v>0</v>
      </c>
      <c r="Q375">
        <f>SUMIF('Pls get me a blue banner'!A$2:A$1000,D375,'Pls get me a blue banner'!L$2:L$1000)</f>
        <v>0</v>
      </c>
      <c r="R375">
        <f>SUMIF('Pls get me a blue banner'!A$2:A$1000,F375,'Pls get me a blue banner'!L$2:L$1000)</f>
        <v>0</v>
      </c>
      <c r="S375">
        <f>SUMIF('Pls get me a blue banner'!A$2:A$1000,I375,'Pls get me a blue banner'!L$2:L$1000)</f>
        <v>0</v>
      </c>
      <c r="T375">
        <f>SUMIF('I wanna go biking'!A$2:A$1000,D375,'I wanna go biking'!D$2:D$1000)</f>
        <v>0</v>
      </c>
      <c r="U375">
        <f>SUMIF('I wanna go biking'!A$2:A$1000,F375,'I wanna go biking'!D$2:D$1000)</f>
        <v>0</v>
      </c>
      <c r="V375">
        <f>SUMIF('I wanna go biking'!A$2:A$1000,H375,'I wanna go biking'!D$2:D$1000)</f>
        <v>0</v>
      </c>
      <c r="W375">
        <f t="shared" si="59"/>
        <v>0</v>
      </c>
      <c r="X375">
        <f t="shared" si="60"/>
        <v>0</v>
      </c>
      <c r="Y375">
        <f t="shared" si="61"/>
        <v>0</v>
      </c>
      <c r="Z375">
        <f t="shared" si="62"/>
        <v>0</v>
      </c>
      <c r="AA375">
        <f t="shared" si="63"/>
        <v>0</v>
      </c>
      <c r="AB375">
        <f t="shared" si="64"/>
        <v>0</v>
      </c>
      <c r="AC375" s="13">
        <f t="shared" si="65"/>
        <v>0</v>
      </c>
    </row>
    <row r="376" spans="1:29">
      <c r="A376">
        <f>'Data Entry'!A377</f>
        <v>0</v>
      </c>
      <c r="B376">
        <f>'Data Entry'!B377</f>
        <v>0</v>
      </c>
      <c r="C376">
        <f>'Data Entry'!C377</f>
        <v>0</v>
      </c>
      <c r="D376">
        <f>'Data Entry'!M377</f>
        <v>0</v>
      </c>
      <c r="E376">
        <f>'Data Entry'!N377</f>
        <v>0</v>
      </c>
      <c r="F376">
        <f>'Data Entry'!O377</f>
        <v>0</v>
      </c>
      <c r="G376">
        <f>'Data Entry'!P377</f>
        <v>0</v>
      </c>
      <c r="H376">
        <f>'Data Entry'!Q377</f>
        <v>0</v>
      </c>
      <c r="I376">
        <f>'Data Entry'!R377</f>
        <v>0</v>
      </c>
      <c r="J376">
        <f t="shared" si="55"/>
        <v>0</v>
      </c>
      <c r="K376">
        <f>SUMIFS('I want to cry'!C$2:C$1000,'I want to cry'!$A$2:$A$1000,$B376,'I want to cry'!$B$2:$B$1000,$C376)</f>
        <v>0</v>
      </c>
      <c r="L376">
        <f>SUMIFS('I want to cry'!D$2:D$1000,'I want to cry'!$A$2:$A$1000,$B376,'I want to cry'!$B$2:$B$1000,$C376)</f>
        <v>0</v>
      </c>
      <c r="M376">
        <f>SUMIFS('I want to cry'!E$2:E$1000,'I want to cry'!$A$2:$A$1000,$B376,'I want to cry'!$B$2:$B$1000,$C376)</f>
        <v>0</v>
      </c>
      <c r="N376">
        <f t="shared" si="56"/>
        <v>0</v>
      </c>
      <c r="O376">
        <f t="shared" si="57"/>
        <v>0</v>
      </c>
      <c r="P376">
        <f t="shared" si="58"/>
        <v>0</v>
      </c>
      <c r="Q376">
        <f>SUMIF('Pls get me a blue banner'!A$2:A$1000,D376,'Pls get me a blue banner'!L$2:L$1000)</f>
        <v>0</v>
      </c>
      <c r="R376">
        <f>SUMIF('Pls get me a blue banner'!A$2:A$1000,F376,'Pls get me a blue banner'!L$2:L$1000)</f>
        <v>0</v>
      </c>
      <c r="S376">
        <f>SUMIF('Pls get me a blue banner'!A$2:A$1000,I376,'Pls get me a blue banner'!L$2:L$1000)</f>
        <v>0</v>
      </c>
      <c r="T376">
        <f>SUMIF('I wanna go biking'!A$2:A$1000,D376,'I wanna go biking'!D$2:D$1000)</f>
        <v>0</v>
      </c>
      <c r="U376">
        <f>SUMIF('I wanna go biking'!A$2:A$1000,F376,'I wanna go biking'!D$2:D$1000)</f>
        <v>0</v>
      </c>
      <c r="V376">
        <f>SUMIF('I wanna go biking'!A$2:A$1000,H376,'I wanna go biking'!D$2:D$1000)</f>
        <v>0</v>
      </c>
      <c r="W376">
        <f t="shared" si="59"/>
        <v>0</v>
      </c>
      <c r="X376">
        <f t="shared" si="60"/>
        <v>0</v>
      </c>
      <c r="Y376">
        <f t="shared" si="61"/>
        <v>0</v>
      </c>
      <c r="Z376">
        <f t="shared" si="62"/>
        <v>0</v>
      </c>
      <c r="AA376">
        <f t="shared" si="63"/>
        <v>0</v>
      </c>
      <c r="AB376">
        <f t="shared" si="64"/>
        <v>0</v>
      </c>
      <c r="AC376" s="13">
        <f t="shared" si="65"/>
        <v>0</v>
      </c>
    </row>
    <row r="377" spans="1:29">
      <c r="A377">
        <f>'Data Entry'!A378</f>
        <v>0</v>
      </c>
      <c r="B377">
        <f>'Data Entry'!B378</f>
        <v>0</v>
      </c>
      <c r="C377">
        <f>'Data Entry'!C378</f>
        <v>0</v>
      </c>
      <c r="D377">
        <f>'Data Entry'!M378</f>
        <v>0</v>
      </c>
      <c r="E377">
        <f>'Data Entry'!N378</f>
        <v>0</v>
      </c>
      <c r="F377">
        <f>'Data Entry'!O378</f>
        <v>0</v>
      </c>
      <c r="G377">
        <f>'Data Entry'!P378</f>
        <v>0</v>
      </c>
      <c r="H377">
        <f>'Data Entry'!Q378</f>
        <v>0</v>
      </c>
      <c r="I377">
        <f>'Data Entry'!R378</f>
        <v>0</v>
      </c>
      <c r="J377">
        <f t="shared" si="55"/>
        <v>0</v>
      </c>
      <c r="K377">
        <f>SUMIFS('I want to cry'!C$2:C$1000,'I want to cry'!$A$2:$A$1000,$B377,'I want to cry'!$B$2:$B$1000,$C377)</f>
        <v>0</v>
      </c>
      <c r="L377">
        <f>SUMIFS('I want to cry'!D$2:D$1000,'I want to cry'!$A$2:$A$1000,$B377,'I want to cry'!$B$2:$B$1000,$C377)</f>
        <v>0</v>
      </c>
      <c r="M377">
        <f>SUMIFS('I want to cry'!E$2:E$1000,'I want to cry'!$A$2:$A$1000,$B377,'I want to cry'!$B$2:$B$1000,$C377)</f>
        <v>0</v>
      </c>
      <c r="N377">
        <f t="shared" si="56"/>
        <v>0</v>
      </c>
      <c r="O377">
        <f t="shared" si="57"/>
        <v>0</v>
      </c>
      <c r="P377">
        <f t="shared" si="58"/>
        <v>0</v>
      </c>
      <c r="Q377">
        <f>SUMIF('Pls get me a blue banner'!A$2:A$1000,D377,'Pls get me a blue banner'!L$2:L$1000)</f>
        <v>0</v>
      </c>
      <c r="R377">
        <f>SUMIF('Pls get me a blue banner'!A$2:A$1000,F377,'Pls get me a blue banner'!L$2:L$1000)</f>
        <v>0</v>
      </c>
      <c r="S377">
        <f>SUMIF('Pls get me a blue banner'!A$2:A$1000,I377,'Pls get me a blue banner'!L$2:L$1000)</f>
        <v>0</v>
      </c>
      <c r="T377">
        <f>SUMIF('I wanna go biking'!A$2:A$1000,D377,'I wanna go biking'!D$2:D$1000)</f>
        <v>0</v>
      </c>
      <c r="U377">
        <f>SUMIF('I wanna go biking'!A$2:A$1000,F377,'I wanna go biking'!D$2:D$1000)</f>
        <v>0</v>
      </c>
      <c r="V377">
        <f>SUMIF('I wanna go biking'!A$2:A$1000,H377,'I wanna go biking'!D$2:D$1000)</f>
        <v>0</v>
      </c>
      <c r="W377">
        <f t="shared" si="59"/>
        <v>0</v>
      </c>
      <c r="X377">
        <f t="shared" si="60"/>
        <v>0</v>
      </c>
      <c r="Y377">
        <f t="shared" si="61"/>
        <v>0</v>
      </c>
      <c r="Z377">
        <f t="shared" si="62"/>
        <v>0</v>
      </c>
      <c r="AA377">
        <f t="shared" si="63"/>
        <v>0</v>
      </c>
      <c r="AB377">
        <f t="shared" si="64"/>
        <v>0</v>
      </c>
      <c r="AC377" s="13">
        <f t="shared" si="65"/>
        <v>0</v>
      </c>
    </row>
    <row r="378" spans="1:29">
      <c r="A378">
        <f>'Data Entry'!A379</f>
        <v>0</v>
      </c>
      <c r="B378">
        <f>'Data Entry'!B379</f>
        <v>0</v>
      </c>
      <c r="C378">
        <f>'Data Entry'!C379</f>
        <v>0</v>
      </c>
      <c r="D378">
        <f>'Data Entry'!M379</f>
        <v>0</v>
      </c>
      <c r="E378">
        <f>'Data Entry'!N379</f>
        <v>0</v>
      </c>
      <c r="F378">
        <f>'Data Entry'!O379</f>
        <v>0</v>
      </c>
      <c r="G378">
        <f>'Data Entry'!P379</f>
        <v>0</v>
      </c>
      <c r="H378">
        <f>'Data Entry'!Q379</f>
        <v>0</v>
      </c>
      <c r="I378">
        <f>'Data Entry'!R379</f>
        <v>0</v>
      </c>
      <c r="J378">
        <f t="shared" si="55"/>
        <v>0</v>
      </c>
      <c r="K378">
        <f>SUMIFS('I want to cry'!C$2:C$1000,'I want to cry'!$A$2:$A$1000,$B378,'I want to cry'!$B$2:$B$1000,$C378)</f>
        <v>0</v>
      </c>
      <c r="L378">
        <f>SUMIFS('I want to cry'!D$2:D$1000,'I want to cry'!$A$2:$A$1000,$B378,'I want to cry'!$B$2:$B$1000,$C378)</f>
        <v>0</v>
      </c>
      <c r="M378">
        <f>SUMIFS('I want to cry'!E$2:E$1000,'I want to cry'!$A$2:$A$1000,$B378,'I want to cry'!$B$2:$B$1000,$C378)</f>
        <v>0</v>
      </c>
      <c r="N378">
        <f t="shared" si="56"/>
        <v>0</v>
      </c>
      <c r="O378">
        <f t="shared" si="57"/>
        <v>0</v>
      </c>
      <c r="P378">
        <f t="shared" si="58"/>
        <v>0</v>
      </c>
      <c r="Q378">
        <f>SUMIF('Pls get me a blue banner'!A$2:A$1000,D378,'Pls get me a blue banner'!L$2:L$1000)</f>
        <v>0</v>
      </c>
      <c r="R378">
        <f>SUMIF('Pls get me a blue banner'!A$2:A$1000,F378,'Pls get me a blue banner'!L$2:L$1000)</f>
        <v>0</v>
      </c>
      <c r="S378">
        <f>SUMIF('Pls get me a blue banner'!A$2:A$1000,I378,'Pls get me a blue banner'!L$2:L$1000)</f>
        <v>0</v>
      </c>
      <c r="T378">
        <f>SUMIF('I wanna go biking'!A$2:A$1000,D378,'I wanna go biking'!D$2:D$1000)</f>
        <v>0</v>
      </c>
      <c r="U378">
        <f>SUMIF('I wanna go biking'!A$2:A$1000,F378,'I wanna go biking'!D$2:D$1000)</f>
        <v>0</v>
      </c>
      <c r="V378">
        <f>SUMIF('I wanna go biking'!A$2:A$1000,H378,'I wanna go biking'!D$2:D$1000)</f>
        <v>0</v>
      </c>
      <c r="W378">
        <f t="shared" si="59"/>
        <v>0</v>
      </c>
      <c r="X378">
        <f t="shared" si="60"/>
        <v>0</v>
      </c>
      <c r="Y378">
        <f t="shared" si="61"/>
        <v>0</v>
      </c>
      <c r="Z378">
        <f t="shared" si="62"/>
        <v>0</v>
      </c>
      <c r="AA378">
        <f t="shared" si="63"/>
        <v>0</v>
      </c>
      <c r="AB378">
        <f t="shared" si="64"/>
        <v>0</v>
      </c>
      <c r="AC378" s="13">
        <f t="shared" si="65"/>
        <v>0</v>
      </c>
    </row>
    <row r="379" spans="1:29">
      <c r="A379">
        <f>'Data Entry'!A380</f>
        <v>0</v>
      </c>
      <c r="B379">
        <f>'Data Entry'!B380</f>
        <v>0</v>
      </c>
      <c r="C379">
        <f>'Data Entry'!C380</f>
        <v>0</v>
      </c>
      <c r="D379">
        <f>'Data Entry'!M380</f>
        <v>0</v>
      </c>
      <c r="E379">
        <f>'Data Entry'!N380</f>
        <v>0</v>
      </c>
      <c r="F379">
        <f>'Data Entry'!O380</f>
        <v>0</v>
      </c>
      <c r="G379">
        <f>'Data Entry'!P380</f>
        <v>0</v>
      </c>
      <c r="H379">
        <f>'Data Entry'!Q380</f>
        <v>0</v>
      </c>
      <c r="I379">
        <f>'Data Entry'!R380</f>
        <v>0</v>
      </c>
      <c r="J379">
        <f t="shared" si="55"/>
        <v>0</v>
      </c>
      <c r="K379">
        <f>SUMIFS('I want to cry'!C$2:C$1000,'I want to cry'!$A$2:$A$1000,$B379,'I want to cry'!$B$2:$B$1000,$C379)</f>
        <v>0</v>
      </c>
      <c r="L379">
        <f>SUMIFS('I want to cry'!D$2:D$1000,'I want to cry'!$A$2:$A$1000,$B379,'I want to cry'!$B$2:$B$1000,$C379)</f>
        <v>0</v>
      </c>
      <c r="M379">
        <f>SUMIFS('I want to cry'!E$2:E$1000,'I want to cry'!$A$2:$A$1000,$B379,'I want to cry'!$B$2:$B$1000,$C379)</f>
        <v>0</v>
      </c>
      <c r="N379">
        <f t="shared" si="56"/>
        <v>0</v>
      </c>
      <c r="O379">
        <f t="shared" si="57"/>
        <v>0</v>
      </c>
      <c r="P379">
        <f t="shared" si="58"/>
        <v>0</v>
      </c>
      <c r="Q379">
        <f>SUMIF('Pls get me a blue banner'!A$2:A$1000,D379,'Pls get me a blue banner'!L$2:L$1000)</f>
        <v>0</v>
      </c>
      <c r="R379">
        <f>SUMIF('Pls get me a blue banner'!A$2:A$1000,F379,'Pls get me a blue banner'!L$2:L$1000)</f>
        <v>0</v>
      </c>
      <c r="S379">
        <f>SUMIF('Pls get me a blue banner'!A$2:A$1000,I379,'Pls get me a blue banner'!L$2:L$1000)</f>
        <v>0</v>
      </c>
      <c r="T379">
        <f>SUMIF('I wanna go biking'!A$2:A$1000,D379,'I wanna go biking'!D$2:D$1000)</f>
        <v>0</v>
      </c>
      <c r="U379">
        <f>SUMIF('I wanna go biking'!A$2:A$1000,F379,'I wanna go biking'!D$2:D$1000)</f>
        <v>0</v>
      </c>
      <c r="V379">
        <f>SUMIF('I wanna go biking'!A$2:A$1000,H379,'I wanna go biking'!D$2:D$1000)</f>
        <v>0</v>
      </c>
      <c r="W379">
        <f t="shared" si="59"/>
        <v>0</v>
      </c>
      <c r="X379">
        <f t="shared" si="60"/>
        <v>0</v>
      </c>
      <c r="Y379">
        <f t="shared" si="61"/>
        <v>0</v>
      </c>
      <c r="Z379">
        <f t="shared" si="62"/>
        <v>0</v>
      </c>
      <c r="AA379">
        <f t="shared" si="63"/>
        <v>0</v>
      </c>
      <c r="AB379">
        <f t="shared" si="64"/>
        <v>0</v>
      </c>
      <c r="AC379" s="13">
        <f t="shared" si="65"/>
        <v>0</v>
      </c>
    </row>
    <row r="380" spans="1:29">
      <c r="A380">
        <f>'Data Entry'!A381</f>
        <v>0</v>
      </c>
      <c r="B380">
        <f>'Data Entry'!B381</f>
        <v>0</v>
      </c>
      <c r="C380">
        <f>'Data Entry'!C381</f>
        <v>0</v>
      </c>
      <c r="D380">
        <f>'Data Entry'!M381</f>
        <v>0</v>
      </c>
      <c r="E380">
        <f>'Data Entry'!N381</f>
        <v>0</v>
      </c>
      <c r="F380">
        <f>'Data Entry'!O381</f>
        <v>0</v>
      </c>
      <c r="G380">
        <f>'Data Entry'!P381</f>
        <v>0</v>
      </c>
      <c r="H380">
        <f>'Data Entry'!Q381</f>
        <v>0</v>
      </c>
      <c r="I380">
        <f>'Data Entry'!R381</f>
        <v>0</v>
      </c>
      <c r="J380">
        <f t="shared" si="55"/>
        <v>0</v>
      </c>
      <c r="K380">
        <f>SUMIFS('I want to cry'!C$2:C$1000,'I want to cry'!$A$2:$A$1000,$B380,'I want to cry'!$B$2:$B$1000,$C380)</f>
        <v>0</v>
      </c>
      <c r="L380">
        <f>SUMIFS('I want to cry'!D$2:D$1000,'I want to cry'!$A$2:$A$1000,$B380,'I want to cry'!$B$2:$B$1000,$C380)</f>
        <v>0</v>
      </c>
      <c r="M380">
        <f>SUMIFS('I want to cry'!E$2:E$1000,'I want to cry'!$A$2:$A$1000,$B380,'I want to cry'!$B$2:$B$1000,$C380)</f>
        <v>0</v>
      </c>
      <c r="N380">
        <f t="shared" si="56"/>
        <v>0</v>
      </c>
      <c r="O380">
        <f t="shared" si="57"/>
        <v>0</v>
      </c>
      <c r="P380">
        <f t="shared" si="58"/>
        <v>0</v>
      </c>
      <c r="Q380">
        <f>SUMIF('Pls get me a blue banner'!A$2:A$1000,D380,'Pls get me a blue banner'!L$2:L$1000)</f>
        <v>0</v>
      </c>
      <c r="R380">
        <f>SUMIF('Pls get me a blue banner'!A$2:A$1000,F380,'Pls get me a blue banner'!L$2:L$1000)</f>
        <v>0</v>
      </c>
      <c r="S380">
        <f>SUMIF('Pls get me a blue banner'!A$2:A$1000,I380,'Pls get me a blue banner'!L$2:L$1000)</f>
        <v>0</v>
      </c>
      <c r="T380">
        <f>SUMIF('I wanna go biking'!A$2:A$1000,D380,'I wanna go biking'!D$2:D$1000)</f>
        <v>0</v>
      </c>
      <c r="U380">
        <f>SUMIF('I wanna go biking'!A$2:A$1000,F380,'I wanna go biking'!D$2:D$1000)</f>
        <v>0</v>
      </c>
      <c r="V380">
        <f>SUMIF('I wanna go biking'!A$2:A$1000,H380,'I wanna go biking'!D$2:D$1000)</f>
        <v>0</v>
      </c>
      <c r="W380">
        <f t="shared" si="59"/>
        <v>0</v>
      </c>
      <c r="X380">
        <f t="shared" si="60"/>
        <v>0</v>
      </c>
      <c r="Y380">
        <f t="shared" si="61"/>
        <v>0</v>
      </c>
      <c r="Z380">
        <f t="shared" si="62"/>
        <v>0</v>
      </c>
      <c r="AA380">
        <f t="shared" si="63"/>
        <v>0</v>
      </c>
      <c r="AB380">
        <f t="shared" si="64"/>
        <v>0</v>
      </c>
      <c r="AC380" s="13">
        <f t="shared" si="65"/>
        <v>0</v>
      </c>
    </row>
    <row r="381" spans="1:29">
      <c r="A381">
        <f>'Data Entry'!A382</f>
        <v>0</v>
      </c>
      <c r="B381">
        <f>'Data Entry'!B382</f>
        <v>0</v>
      </c>
      <c r="C381">
        <f>'Data Entry'!C382</f>
        <v>0</v>
      </c>
      <c r="D381">
        <f>'Data Entry'!M382</f>
        <v>0</v>
      </c>
      <c r="E381">
        <f>'Data Entry'!N382</f>
        <v>0</v>
      </c>
      <c r="F381">
        <f>'Data Entry'!O382</f>
        <v>0</v>
      </c>
      <c r="G381">
        <f>'Data Entry'!P382</f>
        <v>0</v>
      </c>
      <c r="H381">
        <f>'Data Entry'!Q382</f>
        <v>0</v>
      </c>
      <c r="I381">
        <f>'Data Entry'!R382</f>
        <v>0</v>
      </c>
      <c r="J381">
        <f t="shared" si="55"/>
        <v>0</v>
      </c>
      <c r="K381">
        <f>SUMIFS('I want to cry'!C$2:C$1000,'I want to cry'!$A$2:$A$1000,$B381,'I want to cry'!$B$2:$B$1000,$C381)</f>
        <v>0</v>
      </c>
      <c r="L381">
        <f>SUMIFS('I want to cry'!D$2:D$1000,'I want to cry'!$A$2:$A$1000,$B381,'I want to cry'!$B$2:$B$1000,$C381)</f>
        <v>0</v>
      </c>
      <c r="M381">
        <f>SUMIFS('I want to cry'!E$2:E$1000,'I want to cry'!$A$2:$A$1000,$B381,'I want to cry'!$B$2:$B$1000,$C381)</f>
        <v>0</v>
      </c>
      <c r="N381">
        <f t="shared" si="56"/>
        <v>0</v>
      </c>
      <c r="O381">
        <f t="shared" si="57"/>
        <v>0</v>
      </c>
      <c r="P381">
        <f t="shared" si="58"/>
        <v>0</v>
      </c>
      <c r="Q381">
        <f>SUMIF('Pls get me a blue banner'!A$2:A$1000,D381,'Pls get me a blue banner'!L$2:L$1000)</f>
        <v>0</v>
      </c>
      <c r="R381">
        <f>SUMIF('Pls get me a blue banner'!A$2:A$1000,F381,'Pls get me a blue banner'!L$2:L$1000)</f>
        <v>0</v>
      </c>
      <c r="S381">
        <f>SUMIF('Pls get me a blue banner'!A$2:A$1000,I381,'Pls get me a blue banner'!L$2:L$1000)</f>
        <v>0</v>
      </c>
      <c r="T381">
        <f>SUMIF('I wanna go biking'!A$2:A$1000,D381,'I wanna go biking'!D$2:D$1000)</f>
        <v>0</v>
      </c>
      <c r="U381">
        <f>SUMIF('I wanna go biking'!A$2:A$1000,F381,'I wanna go biking'!D$2:D$1000)</f>
        <v>0</v>
      </c>
      <c r="V381">
        <f>SUMIF('I wanna go biking'!A$2:A$1000,H381,'I wanna go biking'!D$2:D$1000)</f>
        <v>0</v>
      </c>
      <c r="W381">
        <f t="shared" si="59"/>
        <v>0</v>
      </c>
      <c r="X381">
        <f t="shared" si="60"/>
        <v>0</v>
      </c>
      <c r="Y381">
        <f t="shared" si="61"/>
        <v>0</v>
      </c>
      <c r="Z381">
        <f t="shared" si="62"/>
        <v>0</v>
      </c>
      <c r="AA381">
        <f t="shared" si="63"/>
        <v>0</v>
      </c>
      <c r="AB381">
        <f t="shared" si="64"/>
        <v>0</v>
      </c>
      <c r="AC381" s="13">
        <f t="shared" si="65"/>
        <v>0</v>
      </c>
    </row>
    <row r="382" spans="1:29">
      <c r="A382">
        <f>'Data Entry'!A383</f>
        <v>0</v>
      </c>
      <c r="B382">
        <f>'Data Entry'!B383</f>
        <v>0</v>
      </c>
      <c r="C382">
        <f>'Data Entry'!C383</f>
        <v>0</v>
      </c>
      <c r="D382">
        <f>'Data Entry'!M383</f>
        <v>0</v>
      </c>
      <c r="E382">
        <f>'Data Entry'!N383</f>
        <v>0</v>
      </c>
      <c r="F382">
        <f>'Data Entry'!O383</f>
        <v>0</v>
      </c>
      <c r="G382">
        <f>'Data Entry'!P383</f>
        <v>0</v>
      </c>
      <c r="H382">
        <f>'Data Entry'!Q383</f>
        <v>0</v>
      </c>
      <c r="I382">
        <f>'Data Entry'!R383</f>
        <v>0</v>
      </c>
      <c r="J382">
        <f t="shared" si="55"/>
        <v>0</v>
      </c>
      <c r="K382">
        <f>SUMIFS('I want to cry'!C$2:C$1000,'I want to cry'!$A$2:$A$1000,$B382,'I want to cry'!$B$2:$B$1000,$C382)</f>
        <v>0</v>
      </c>
      <c r="L382">
        <f>SUMIFS('I want to cry'!D$2:D$1000,'I want to cry'!$A$2:$A$1000,$B382,'I want to cry'!$B$2:$B$1000,$C382)</f>
        <v>0</v>
      </c>
      <c r="M382">
        <f>SUMIFS('I want to cry'!E$2:E$1000,'I want to cry'!$A$2:$A$1000,$B382,'I want to cry'!$B$2:$B$1000,$C382)</f>
        <v>0</v>
      </c>
      <c r="N382">
        <f t="shared" si="56"/>
        <v>0</v>
      </c>
      <c r="O382">
        <f t="shared" si="57"/>
        <v>0</v>
      </c>
      <c r="P382">
        <f t="shared" si="58"/>
        <v>0</v>
      </c>
      <c r="Q382">
        <f>SUMIF('Pls get me a blue banner'!A$2:A$1000,D382,'Pls get me a blue banner'!L$2:L$1000)</f>
        <v>0</v>
      </c>
      <c r="R382">
        <f>SUMIF('Pls get me a blue banner'!A$2:A$1000,F382,'Pls get me a blue banner'!L$2:L$1000)</f>
        <v>0</v>
      </c>
      <c r="S382">
        <f>SUMIF('Pls get me a blue banner'!A$2:A$1000,I382,'Pls get me a blue banner'!L$2:L$1000)</f>
        <v>0</v>
      </c>
      <c r="T382">
        <f>SUMIF('I wanna go biking'!A$2:A$1000,D382,'I wanna go biking'!D$2:D$1000)</f>
        <v>0</v>
      </c>
      <c r="U382">
        <f>SUMIF('I wanna go biking'!A$2:A$1000,F382,'I wanna go biking'!D$2:D$1000)</f>
        <v>0</v>
      </c>
      <c r="V382">
        <f>SUMIF('I wanna go biking'!A$2:A$1000,H382,'I wanna go biking'!D$2:D$1000)</f>
        <v>0</v>
      </c>
      <c r="W382">
        <f t="shared" si="59"/>
        <v>0</v>
      </c>
      <c r="X382">
        <f t="shared" si="60"/>
        <v>0</v>
      </c>
      <c r="Y382">
        <f t="shared" si="61"/>
        <v>0</v>
      </c>
      <c r="Z382">
        <f t="shared" si="62"/>
        <v>0</v>
      </c>
      <c r="AA382">
        <f t="shared" si="63"/>
        <v>0</v>
      </c>
      <c r="AB382">
        <f t="shared" si="64"/>
        <v>0</v>
      </c>
      <c r="AC382" s="13">
        <f t="shared" si="65"/>
        <v>0</v>
      </c>
    </row>
    <row r="383" spans="1:29">
      <c r="A383">
        <f>'Data Entry'!A384</f>
        <v>0</v>
      </c>
      <c r="B383">
        <f>'Data Entry'!B384</f>
        <v>0</v>
      </c>
      <c r="C383">
        <f>'Data Entry'!C384</f>
        <v>0</v>
      </c>
      <c r="D383">
        <f>'Data Entry'!M384</f>
        <v>0</v>
      </c>
      <c r="E383">
        <f>'Data Entry'!N384</f>
        <v>0</v>
      </c>
      <c r="F383">
        <f>'Data Entry'!O384</f>
        <v>0</v>
      </c>
      <c r="G383">
        <f>'Data Entry'!P384</f>
        <v>0</v>
      </c>
      <c r="H383">
        <f>'Data Entry'!Q384</f>
        <v>0</v>
      </c>
      <c r="I383">
        <f>'Data Entry'!R384</f>
        <v>0</v>
      </c>
      <c r="J383">
        <f t="shared" si="55"/>
        <v>0</v>
      </c>
      <c r="K383">
        <f>SUMIFS('I want to cry'!C$2:C$1000,'I want to cry'!$A$2:$A$1000,$B383,'I want to cry'!$B$2:$B$1000,$C383)</f>
        <v>0</v>
      </c>
      <c r="L383">
        <f>SUMIFS('I want to cry'!D$2:D$1000,'I want to cry'!$A$2:$A$1000,$B383,'I want to cry'!$B$2:$B$1000,$C383)</f>
        <v>0</v>
      </c>
      <c r="M383">
        <f>SUMIFS('I want to cry'!E$2:E$1000,'I want to cry'!$A$2:$A$1000,$B383,'I want to cry'!$B$2:$B$1000,$C383)</f>
        <v>0</v>
      </c>
      <c r="N383">
        <f t="shared" si="56"/>
        <v>0</v>
      </c>
      <c r="O383">
        <f t="shared" si="57"/>
        <v>0</v>
      </c>
      <c r="P383">
        <f t="shared" si="58"/>
        <v>0</v>
      </c>
      <c r="Q383">
        <f>SUMIF('Pls get me a blue banner'!A$2:A$1000,D383,'Pls get me a blue banner'!L$2:L$1000)</f>
        <v>0</v>
      </c>
      <c r="R383">
        <f>SUMIF('Pls get me a blue banner'!A$2:A$1000,F383,'Pls get me a blue banner'!L$2:L$1000)</f>
        <v>0</v>
      </c>
      <c r="S383">
        <f>SUMIF('Pls get me a blue banner'!A$2:A$1000,I383,'Pls get me a blue banner'!L$2:L$1000)</f>
        <v>0</v>
      </c>
      <c r="T383">
        <f>SUMIF('I wanna go biking'!A$2:A$1000,D383,'I wanna go biking'!D$2:D$1000)</f>
        <v>0</v>
      </c>
      <c r="U383">
        <f>SUMIF('I wanna go biking'!A$2:A$1000,F383,'I wanna go biking'!D$2:D$1000)</f>
        <v>0</v>
      </c>
      <c r="V383">
        <f>SUMIF('I wanna go biking'!A$2:A$1000,H383,'I wanna go biking'!D$2:D$1000)</f>
        <v>0</v>
      </c>
      <c r="W383">
        <f t="shared" si="59"/>
        <v>0</v>
      </c>
      <c r="X383">
        <f t="shared" si="60"/>
        <v>0</v>
      </c>
      <c r="Y383">
        <f t="shared" si="61"/>
        <v>0</v>
      </c>
      <c r="Z383">
        <f t="shared" si="62"/>
        <v>0</v>
      </c>
      <c r="AA383">
        <f t="shared" si="63"/>
        <v>0</v>
      </c>
      <c r="AB383">
        <f t="shared" si="64"/>
        <v>0</v>
      </c>
      <c r="AC383" s="13">
        <f t="shared" si="65"/>
        <v>0</v>
      </c>
    </row>
    <row r="384" spans="1:29">
      <c r="A384">
        <f>'Data Entry'!A385</f>
        <v>0</v>
      </c>
      <c r="B384">
        <f>'Data Entry'!B385</f>
        <v>0</v>
      </c>
      <c r="C384">
        <f>'Data Entry'!C385</f>
        <v>0</v>
      </c>
      <c r="D384">
        <f>'Data Entry'!M385</f>
        <v>0</v>
      </c>
      <c r="E384">
        <f>'Data Entry'!N385</f>
        <v>0</v>
      </c>
      <c r="F384">
        <f>'Data Entry'!O385</f>
        <v>0</v>
      </c>
      <c r="G384">
        <f>'Data Entry'!P385</f>
        <v>0</v>
      </c>
      <c r="H384">
        <f>'Data Entry'!Q385</f>
        <v>0</v>
      </c>
      <c r="I384">
        <f>'Data Entry'!R385</f>
        <v>0</v>
      </c>
      <c r="J384">
        <f t="shared" si="55"/>
        <v>0</v>
      </c>
      <c r="K384">
        <f>SUMIFS('I want to cry'!C$2:C$1000,'I want to cry'!$A$2:$A$1000,$B384,'I want to cry'!$B$2:$B$1000,$C384)</f>
        <v>0</v>
      </c>
      <c r="L384">
        <f>SUMIFS('I want to cry'!D$2:D$1000,'I want to cry'!$A$2:$A$1000,$B384,'I want to cry'!$B$2:$B$1000,$C384)</f>
        <v>0</v>
      </c>
      <c r="M384">
        <f>SUMIFS('I want to cry'!E$2:E$1000,'I want to cry'!$A$2:$A$1000,$B384,'I want to cry'!$B$2:$B$1000,$C384)</f>
        <v>0</v>
      </c>
      <c r="N384">
        <f t="shared" si="56"/>
        <v>0</v>
      </c>
      <c r="O384">
        <f t="shared" si="57"/>
        <v>0</v>
      </c>
      <c r="P384">
        <f t="shared" si="58"/>
        <v>0</v>
      </c>
      <c r="Q384">
        <f>SUMIF('Pls get me a blue banner'!A$2:A$1000,D384,'Pls get me a blue banner'!L$2:L$1000)</f>
        <v>0</v>
      </c>
      <c r="R384">
        <f>SUMIF('Pls get me a blue banner'!A$2:A$1000,F384,'Pls get me a blue banner'!L$2:L$1000)</f>
        <v>0</v>
      </c>
      <c r="S384">
        <f>SUMIF('Pls get me a blue banner'!A$2:A$1000,I384,'Pls get me a blue banner'!L$2:L$1000)</f>
        <v>0</v>
      </c>
      <c r="T384">
        <f>SUMIF('I wanna go biking'!A$2:A$1000,D384,'I wanna go biking'!D$2:D$1000)</f>
        <v>0</v>
      </c>
      <c r="U384">
        <f>SUMIF('I wanna go biking'!A$2:A$1000,F384,'I wanna go biking'!D$2:D$1000)</f>
        <v>0</v>
      </c>
      <c r="V384">
        <f>SUMIF('I wanna go biking'!A$2:A$1000,H384,'I wanna go biking'!D$2:D$1000)</f>
        <v>0</v>
      </c>
      <c r="W384">
        <f t="shared" si="59"/>
        <v>0</v>
      </c>
      <c r="X384">
        <f t="shared" si="60"/>
        <v>0</v>
      </c>
      <c r="Y384">
        <f t="shared" si="61"/>
        <v>0</v>
      </c>
      <c r="Z384">
        <f t="shared" si="62"/>
        <v>0</v>
      </c>
      <c r="AA384">
        <f t="shared" si="63"/>
        <v>0</v>
      </c>
      <c r="AB384">
        <f t="shared" si="64"/>
        <v>0</v>
      </c>
      <c r="AC384" s="13">
        <f t="shared" si="65"/>
        <v>0</v>
      </c>
    </row>
    <row r="385" spans="1:29">
      <c r="A385">
        <f>'Data Entry'!A386</f>
        <v>0</v>
      </c>
      <c r="B385">
        <f>'Data Entry'!B386</f>
        <v>0</v>
      </c>
      <c r="C385">
        <f>'Data Entry'!C386</f>
        <v>0</v>
      </c>
      <c r="D385">
        <f>'Data Entry'!M386</f>
        <v>0</v>
      </c>
      <c r="E385">
        <f>'Data Entry'!N386</f>
        <v>0</v>
      </c>
      <c r="F385">
        <f>'Data Entry'!O386</f>
        <v>0</v>
      </c>
      <c r="G385">
        <f>'Data Entry'!P386</f>
        <v>0</v>
      </c>
      <c r="H385">
        <f>'Data Entry'!Q386</f>
        <v>0</v>
      </c>
      <c r="I385">
        <f>'Data Entry'!R386</f>
        <v>0</v>
      </c>
      <c r="J385">
        <f t="shared" si="55"/>
        <v>0</v>
      </c>
      <c r="K385">
        <f>SUMIFS('I want to cry'!C$2:C$1000,'I want to cry'!$A$2:$A$1000,$B385,'I want to cry'!$B$2:$B$1000,$C385)</f>
        <v>0</v>
      </c>
      <c r="L385">
        <f>SUMIFS('I want to cry'!D$2:D$1000,'I want to cry'!$A$2:$A$1000,$B385,'I want to cry'!$B$2:$B$1000,$C385)</f>
        <v>0</v>
      </c>
      <c r="M385">
        <f>SUMIFS('I want to cry'!E$2:E$1000,'I want to cry'!$A$2:$A$1000,$B385,'I want to cry'!$B$2:$B$1000,$C385)</f>
        <v>0</v>
      </c>
      <c r="N385">
        <f t="shared" si="56"/>
        <v>0</v>
      </c>
      <c r="O385">
        <f t="shared" si="57"/>
        <v>0</v>
      </c>
      <c r="P385">
        <f t="shared" si="58"/>
        <v>0</v>
      </c>
      <c r="Q385">
        <f>SUMIF('Pls get me a blue banner'!A$2:A$1000,D385,'Pls get me a blue banner'!L$2:L$1000)</f>
        <v>0</v>
      </c>
      <c r="R385">
        <f>SUMIF('Pls get me a blue banner'!A$2:A$1000,F385,'Pls get me a blue banner'!L$2:L$1000)</f>
        <v>0</v>
      </c>
      <c r="S385">
        <f>SUMIF('Pls get me a blue banner'!A$2:A$1000,I385,'Pls get me a blue banner'!L$2:L$1000)</f>
        <v>0</v>
      </c>
      <c r="T385">
        <f>SUMIF('I wanna go biking'!A$2:A$1000,D385,'I wanna go biking'!D$2:D$1000)</f>
        <v>0</v>
      </c>
      <c r="U385">
        <f>SUMIF('I wanna go biking'!A$2:A$1000,F385,'I wanna go biking'!D$2:D$1000)</f>
        <v>0</v>
      </c>
      <c r="V385">
        <f>SUMIF('I wanna go biking'!A$2:A$1000,H385,'I wanna go biking'!D$2:D$1000)</f>
        <v>0</v>
      </c>
      <c r="W385">
        <f t="shared" si="59"/>
        <v>0</v>
      </c>
      <c r="X385">
        <f t="shared" si="60"/>
        <v>0</v>
      </c>
      <c r="Y385">
        <f t="shared" si="61"/>
        <v>0</v>
      </c>
      <c r="Z385">
        <f t="shared" si="62"/>
        <v>0</v>
      </c>
      <c r="AA385">
        <f t="shared" si="63"/>
        <v>0</v>
      </c>
      <c r="AB385">
        <f t="shared" si="64"/>
        <v>0</v>
      </c>
      <c r="AC385" s="13">
        <f t="shared" si="65"/>
        <v>0</v>
      </c>
    </row>
    <row r="386" spans="1:29">
      <c r="A386">
        <f>'Data Entry'!A387</f>
        <v>0</v>
      </c>
      <c r="B386">
        <f>'Data Entry'!B387</f>
        <v>0</v>
      </c>
      <c r="C386">
        <f>'Data Entry'!C387</f>
        <v>0</v>
      </c>
      <c r="D386">
        <f>'Data Entry'!M387</f>
        <v>0</v>
      </c>
      <c r="E386">
        <f>'Data Entry'!N387</f>
        <v>0</v>
      </c>
      <c r="F386">
        <f>'Data Entry'!O387</f>
        <v>0</v>
      </c>
      <c r="G386">
        <f>'Data Entry'!P387</f>
        <v>0</v>
      </c>
      <c r="H386">
        <f>'Data Entry'!Q387</f>
        <v>0</v>
      </c>
      <c r="I386">
        <f>'Data Entry'!R387</f>
        <v>0</v>
      </c>
      <c r="J386">
        <f t="shared" si="55"/>
        <v>0</v>
      </c>
      <c r="K386">
        <f>SUMIFS('I want to cry'!C$2:C$1000,'I want to cry'!$A$2:$A$1000,$B386,'I want to cry'!$B$2:$B$1000,$C386)</f>
        <v>0</v>
      </c>
      <c r="L386">
        <f>SUMIFS('I want to cry'!D$2:D$1000,'I want to cry'!$A$2:$A$1000,$B386,'I want to cry'!$B$2:$B$1000,$C386)</f>
        <v>0</v>
      </c>
      <c r="M386">
        <f>SUMIFS('I want to cry'!E$2:E$1000,'I want to cry'!$A$2:$A$1000,$B386,'I want to cry'!$B$2:$B$1000,$C386)</f>
        <v>0</v>
      </c>
      <c r="N386">
        <f t="shared" si="56"/>
        <v>0</v>
      </c>
      <c r="O386">
        <f t="shared" si="57"/>
        <v>0</v>
      </c>
      <c r="P386">
        <f t="shared" si="58"/>
        <v>0</v>
      </c>
      <c r="Q386">
        <f>SUMIF('Pls get me a blue banner'!A$2:A$1000,D386,'Pls get me a blue banner'!L$2:L$1000)</f>
        <v>0</v>
      </c>
      <c r="R386">
        <f>SUMIF('Pls get me a blue banner'!A$2:A$1000,F386,'Pls get me a blue banner'!L$2:L$1000)</f>
        <v>0</v>
      </c>
      <c r="S386">
        <f>SUMIF('Pls get me a blue banner'!A$2:A$1000,I386,'Pls get me a blue banner'!L$2:L$1000)</f>
        <v>0</v>
      </c>
      <c r="T386">
        <f>SUMIF('I wanna go biking'!A$2:A$1000,D386,'I wanna go biking'!D$2:D$1000)</f>
        <v>0</v>
      </c>
      <c r="U386">
        <f>SUMIF('I wanna go biking'!A$2:A$1000,F386,'I wanna go biking'!D$2:D$1000)</f>
        <v>0</v>
      </c>
      <c r="V386">
        <f>SUMIF('I wanna go biking'!A$2:A$1000,H386,'I wanna go biking'!D$2:D$1000)</f>
        <v>0</v>
      </c>
      <c r="W386">
        <f t="shared" si="59"/>
        <v>0</v>
      </c>
      <c r="X386">
        <f t="shared" si="60"/>
        <v>0</v>
      </c>
      <c r="Y386">
        <f t="shared" si="61"/>
        <v>0</v>
      </c>
      <c r="Z386">
        <f t="shared" si="62"/>
        <v>0</v>
      </c>
      <c r="AA386">
        <f t="shared" si="63"/>
        <v>0</v>
      </c>
      <c r="AB386">
        <f t="shared" si="64"/>
        <v>0</v>
      </c>
      <c r="AC386" s="13">
        <f t="shared" si="65"/>
        <v>0</v>
      </c>
    </row>
    <row r="387" spans="1:29">
      <c r="A387">
        <f>'Data Entry'!A388</f>
        <v>0</v>
      </c>
      <c r="B387">
        <f>'Data Entry'!B388</f>
        <v>0</v>
      </c>
      <c r="C387">
        <f>'Data Entry'!C388</f>
        <v>0</v>
      </c>
      <c r="D387">
        <f>'Data Entry'!M388</f>
        <v>0</v>
      </c>
      <c r="E387">
        <f>'Data Entry'!N388</f>
        <v>0</v>
      </c>
      <c r="F387">
        <f>'Data Entry'!O388</f>
        <v>0</v>
      </c>
      <c r="G387">
        <f>'Data Entry'!P388</f>
        <v>0</v>
      </c>
      <c r="H387">
        <f>'Data Entry'!Q388</f>
        <v>0</v>
      </c>
      <c r="I387">
        <f>'Data Entry'!R388</f>
        <v>0</v>
      </c>
      <c r="J387">
        <f t="shared" ref="J387:J450" si="66">E387+G387+I387</f>
        <v>0</v>
      </c>
      <c r="K387">
        <f>SUMIFS('I want to cry'!C$2:C$1000,'I want to cry'!$A$2:$A$1000,$B387,'I want to cry'!$B$2:$B$1000,$C387)</f>
        <v>0</v>
      </c>
      <c r="L387">
        <f>SUMIFS('I want to cry'!D$2:D$1000,'I want to cry'!$A$2:$A$1000,$B387,'I want to cry'!$B$2:$B$1000,$C387)</f>
        <v>0</v>
      </c>
      <c r="M387">
        <f>SUMIFS('I want to cry'!E$2:E$1000,'I want to cry'!$A$2:$A$1000,$B387,'I want to cry'!$B$2:$B$1000,$C387)</f>
        <v>0</v>
      </c>
      <c r="N387">
        <f t="shared" ref="N387:N450" si="67">IF(K387&lt;1.5,0,IF(E387&lt;2.5,0,E387/K387))</f>
        <v>0</v>
      </c>
      <c r="O387">
        <f t="shared" ref="O387:O450" si="68">IF(L387&lt;1.5,0,IF(G387&lt;2.5,0,G387/L387))</f>
        <v>0</v>
      </c>
      <c r="P387">
        <f t="shared" ref="P387:P450" si="69">IF(M387&lt;1.5,0,IF(I387&lt;2.5,0,I387/M387))</f>
        <v>0</v>
      </c>
      <c r="Q387">
        <f>SUMIF('Pls get me a blue banner'!A$2:A$1000,D387,'Pls get me a blue banner'!L$2:L$1000)</f>
        <v>0</v>
      </c>
      <c r="R387">
        <f>SUMIF('Pls get me a blue banner'!A$2:A$1000,F387,'Pls get me a blue banner'!L$2:L$1000)</f>
        <v>0</v>
      </c>
      <c r="S387">
        <f>SUMIF('Pls get me a blue banner'!A$2:A$1000,I387,'Pls get me a blue banner'!L$2:L$1000)</f>
        <v>0</v>
      </c>
      <c r="T387">
        <f>SUMIF('I wanna go biking'!A$2:A$1000,D387,'I wanna go biking'!D$2:D$1000)</f>
        <v>0</v>
      </c>
      <c r="U387">
        <f>SUMIF('I wanna go biking'!A$2:A$1000,F387,'I wanna go biking'!D$2:D$1000)</f>
        <v>0</v>
      </c>
      <c r="V387">
        <f>SUMIF('I wanna go biking'!A$2:A$1000,H387,'I wanna go biking'!D$2:D$1000)</f>
        <v>0</v>
      </c>
      <c r="W387">
        <f t="shared" ref="W387:W450" si="70">T387-Q387</f>
        <v>0</v>
      </c>
      <c r="X387">
        <f t="shared" ref="X387:X450" si="71">U387-R387</f>
        <v>0</v>
      </c>
      <c r="Y387">
        <f t="shared" ref="Y387:Y450" si="72">V387-S387</f>
        <v>0</v>
      </c>
      <c r="Z387">
        <f t="shared" ref="Z387:Z450" si="73">W387*N387</f>
        <v>0</v>
      </c>
      <c r="AA387">
        <f t="shared" ref="AA387:AA450" si="74">X387*O387</f>
        <v>0</v>
      </c>
      <c r="AB387">
        <f t="shared" ref="AB387:AB450" si="75">Y387*P387</f>
        <v>0</v>
      </c>
      <c r="AC387" s="13">
        <f t="shared" ref="AC387:AC450" si="76">SUM(Z387:AB387)</f>
        <v>0</v>
      </c>
    </row>
    <row r="388" spans="1:29">
      <c r="A388">
        <f>'Data Entry'!A389</f>
        <v>0</v>
      </c>
      <c r="B388">
        <f>'Data Entry'!B389</f>
        <v>0</v>
      </c>
      <c r="C388">
        <f>'Data Entry'!C389</f>
        <v>0</v>
      </c>
      <c r="D388">
        <f>'Data Entry'!M389</f>
        <v>0</v>
      </c>
      <c r="E388">
        <f>'Data Entry'!N389</f>
        <v>0</v>
      </c>
      <c r="F388">
        <f>'Data Entry'!O389</f>
        <v>0</v>
      </c>
      <c r="G388">
        <f>'Data Entry'!P389</f>
        <v>0</v>
      </c>
      <c r="H388">
        <f>'Data Entry'!Q389</f>
        <v>0</v>
      </c>
      <c r="I388">
        <f>'Data Entry'!R389</f>
        <v>0</v>
      </c>
      <c r="J388">
        <f t="shared" si="66"/>
        <v>0</v>
      </c>
      <c r="K388">
        <f>SUMIFS('I want to cry'!C$2:C$1000,'I want to cry'!$A$2:$A$1000,$B388,'I want to cry'!$B$2:$B$1000,$C388)</f>
        <v>0</v>
      </c>
      <c r="L388">
        <f>SUMIFS('I want to cry'!D$2:D$1000,'I want to cry'!$A$2:$A$1000,$B388,'I want to cry'!$B$2:$B$1000,$C388)</f>
        <v>0</v>
      </c>
      <c r="M388">
        <f>SUMIFS('I want to cry'!E$2:E$1000,'I want to cry'!$A$2:$A$1000,$B388,'I want to cry'!$B$2:$B$1000,$C388)</f>
        <v>0</v>
      </c>
      <c r="N388">
        <f t="shared" si="67"/>
        <v>0</v>
      </c>
      <c r="O388">
        <f t="shared" si="68"/>
        <v>0</v>
      </c>
      <c r="P388">
        <f t="shared" si="69"/>
        <v>0</v>
      </c>
      <c r="Q388">
        <f>SUMIF('Pls get me a blue banner'!A$2:A$1000,D388,'Pls get me a blue banner'!L$2:L$1000)</f>
        <v>0</v>
      </c>
      <c r="R388">
        <f>SUMIF('Pls get me a blue banner'!A$2:A$1000,F388,'Pls get me a blue banner'!L$2:L$1000)</f>
        <v>0</v>
      </c>
      <c r="S388">
        <f>SUMIF('Pls get me a blue banner'!A$2:A$1000,I388,'Pls get me a blue banner'!L$2:L$1000)</f>
        <v>0</v>
      </c>
      <c r="T388">
        <f>SUMIF('I wanna go biking'!A$2:A$1000,D388,'I wanna go biking'!D$2:D$1000)</f>
        <v>0</v>
      </c>
      <c r="U388">
        <f>SUMIF('I wanna go biking'!A$2:A$1000,F388,'I wanna go biking'!D$2:D$1000)</f>
        <v>0</v>
      </c>
      <c r="V388">
        <f>SUMIF('I wanna go biking'!A$2:A$1000,H388,'I wanna go biking'!D$2:D$1000)</f>
        <v>0</v>
      </c>
      <c r="W388">
        <f t="shared" si="70"/>
        <v>0</v>
      </c>
      <c r="X388">
        <f t="shared" si="71"/>
        <v>0</v>
      </c>
      <c r="Y388">
        <f t="shared" si="72"/>
        <v>0</v>
      </c>
      <c r="Z388">
        <f t="shared" si="73"/>
        <v>0</v>
      </c>
      <c r="AA388">
        <f t="shared" si="74"/>
        <v>0</v>
      </c>
      <c r="AB388">
        <f t="shared" si="75"/>
        <v>0</v>
      </c>
      <c r="AC388" s="13">
        <f t="shared" si="76"/>
        <v>0</v>
      </c>
    </row>
    <row r="389" spans="1:29">
      <c r="A389">
        <f>'Data Entry'!A390</f>
        <v>0</v>
      </c>
      <c r="B389">
        <f>'Data Entry'!B390</f>
        <v>0</v>
      </c>
      <c r="C389">
        <f>'Data Entry'!C390</f>
        <v>0</v>
      </c>
      <c r="D389">
        <f>'Data Entry'!M390</f>
        <v>0</v>
      </c>
      <c r="E389">
        <f>'Data Entry'!N390</f>
        <v>0</v>
      </c>
      <c r="F389">
        <f>'Data Entry'!O390</f>
        <v>0</v>
      </c>
      <c r="G389">
        <f>'Data Entry'!P390</f>
        <v>0</v>
      </c>
      <c r="H389">
        <f>'Data Entry'!Q390</f>
        <v>0</v>
      </c>
      <c r="I389">
        <f>'Data Entry'!R390</f>
        <v>0</v>
      </c>
      <c r="J389">
        <f t="shared" si="66"/>
        <v>0</v>
      </c>
      <c r="K389">
        <f>SUMIFS('I want to cry'!C$2:C$1000,'I want to cry'!$A$2:$A$1000,$B389,'I want to cry'!$B$2:$B$1000,$C389)</f>
        <v>0</v>
      </c>
      <c r="L389">
        <f>SUMIFS('I want to cry'!D$2:D$1000,'I want to cry'!$A$2:$A$1000,$B389,'I want to cry'!$B$2:$B$1000,$C389)</f>
        <v>0</v>
      </c>
      <c r="M389">
        <f>SUMIFS('I want to cry'!E$2:E$1000,'I want to cry'!$A$2:$A$1000,$B389,'I want to cry'!$B$2:$B$1000,$C389)</f>
        <v>0</v>
      </c>
      <c r="N389">
        <f t="shared" si="67"/>
        <v>0</v>
      </c>
      <c r="O389">
        <f t="shared" si="68"/>
        <v>0</v>
      </c>
      <c r="P389">
        <f t="shared" si="69"/>
        <v>0</v>
      </c>
      <c r="Q389">
        <f>SUMIF('Pls get me a blue banner'!A$2:A$1000,D389,'Pls get me a blue banner'!L$2:L$1000)</f>
        <v>0</v>
      </c>
      <c r="R389">
        <f>SUMIF('Pls get me a blue banner'!A$2:A$1000,F389,'Pls get me a blue banner'!L$2:L$1000)</f>
        <v>0</v>
      </c>
      <c r="S389">
        <f>SUMIF('Pls get me a blue banner'!A$2:A$1000,I389,'Pls get me a blue banner'!L$2:L$1000)</f>
        <v>0</v>
      </c>
      <c r="T389">
        <f>SUMIF('I wanna go biking'!A$2:A$1000,D389,'I wanna go biking'!D$2:D$1000)</f>
        <v>0</v>
      </c>
      <c r="U389">
        <f>SUMIF('I wanna go biking'!A$2:A$1000,F389,'I wanna go biking'!D$2:D$1000)</f>
        <v>0</v>
      </c>
      <c r="V389">
        <f>SUMIF('I wanna go biking'!A$2:A$1000,H389,'I wanna go biking'!D$2:D$1000)</f>
        <v>0</v>
      </c>
      <c r="W389">
        <f t="shared" si="70"/>
        <v>0</v>
      </c>
      <c r="X389">
        <f t="shared" si="71"/>
        <v>0</v>
      </c>
      <c r="Y389">
        <f t="shared" si="72"/>
        <v>0</v>
      </c>
      <c r="Z389">
        <f t="shared" si="73"/>
        <v>0</v>
      </c>
      <c r="AA389">
        <f t="shared" si="74"/>
        <v>0</v>
      </c>
      <c r="AB389">
        <f t="shared" si="75"/>
        <v>0</v>
      </c>
      <c r="AC389" s="13">
        <f t="shared" si="76"/>
        <v>0</v>
      </c>
    </row>
    <row r="390" spans="1:29">
      <c r="A390">
        <f>'Data Entry'!A391</f>
        <v>0</v>
      </c>
      <c r="B390">
        <f>'Data Entry'!B391</f>
        <v>0</v>
      </c>
      <c r="C390">
        <f>'Data Entry'!C391</f>
        <v>0</v>
      </c>
      <c r="D390">
        <f>'Data Entry'!M391</f>
        <v>0</v>
      </c>
      <c r="E390">
        <f>'Data Entry'!N391</f>
        <v>0</v>
      </c>
      <c r="F390">
        <f>'Data Entry'!O391</f>
        <v>0</v>
      </c>
      <c r="G390">
        <f>'Data Entry'!P391</f>
        <v>0</v>
      </c>
      <c r="H390">
        <f>'Data Entry'!Q391</f>
        <v>0</v>
      </c>
      <c r="I390">
        <f>'Data Entry'!R391</f>
        <v>0</v>
      </c>
      <c r="J390">
        <f t="shared" si="66"/>
        <v>0</v>
      </c>
      <c r="K390">
        <f>SUMIFS('I want to cry'!C$2:C$1000,'I want to cry'!$A$2:$A$1000,$B390,'I want to cry'!$B$2:$B$1000,$C390)</f>
        <v>0</v>
      </c>
      <c r="L390">
        <f>SUMIFS('I want to cry'!D$2:D$1000,'I want to cry'!$A$2:$A$1000,$B390,'I want to cry'!$B$2:$B$1000,$C390)</f>
        <v>0</v>
      </c>
      <c r="M390">
        <f>SUMIFS('I want to cry'!E$2:E$1000,'I want to cry'!$A$2:$A$1000,$B390,'I want to cry'!$B$2:$B$1000,$C390)</f>
        <v>0</v>
      </c>
      <c r="N390">
        <f t="shared" si="67"/>
        <v>0</v>
      </c>
      <c r="O390">
        <f t="shared" si="68"/>
        <v>0</v>
      </c>
      <c r="P390">
        <f t="shared" si="69"/>
        <v>0</v>
      </c>
      <c r="Q390">
        <f>SUMIF('Pls get me a blue banner'!A$2:A$1000,D390,'Pls get me a blue banner'!L$2:L$1000)</f>
        <v>0</v>
      </c>
      <c r="R390">
        <f>SUMIF('Pls get me a blue banner'!A$2:A$1000,F390,'Pls get me a blue banner'!L$2:L$1000)</f>
        <v>0</v>
      </c>
      <c r="S390">
        <f>SUMIF('Pls get me a blue banner'!A$2:A$1000,I390,'Pls get me a blue banner'!L$2:L$1000)</f>
        <v>0</v>
      </c>
      <c r="T390">
        <f>SUMIF('I wanna go biking'!A$2:A$1000,D390,'I wanna go biking'!D$2:D$1000)</f>
        <v>0</v>
      </c>
      <c r="U390">
        <f>SUMIF('I wanna go biking'!A$2:A$1000,F390,'I wanna go biking'!D$2:D$1000)</f>
        <v>0</v>
      </c>
      <c r="V390">
        <f>SUMIF('I wanna go biking'!A$2:A$1000,H390,'I wanna go biking'!D$2:D$1000)</f>
        <v>0</v>
      </c>
      <c r="W390">
        <f t="shared" si="70"/>
        <v>0</v>
      </c>
      <c r="X390">
        <f t="shared" si="71"/>
        <v>0</v>
      </c>
      <c r="Y390">
        <f t="shared" si="72"/>
        <v>0</v>
      </c>
      <c r="Z390">
        <f t="shared" si="73"/>
        <v>0</v>
      </c>
      <c r="AA390">
        <f t="shared" si="74"/>
        <v>0</v>
      </c>
      <c r="AB390">
        <f t="shared" si="75"/>
        <v>0</v>
      </c>
      <c r="AC390" s="13">
        <f t="shared" si="76"/>
        <v>0</v>
      </c>
    </row>
    <row r="391" spans="1:29">
      <c r="A391">
        <f>'Data Entry'!A392</f>
        <v>0</v>
      </c>
      <c r="B391">
        <f>'Data Entry'!B392</f>
        <v>0</v>
      </c>
      <c r="C391">
        <f>'Data Entry'!C392</f>
        <v>0</v>
      </c>
      <c r="D391">
        <f>'Data Entry'!M392</f>
        <v>0</v>
      </c>
      <c r="E391">
        <f>'Data Entry'!N392</f>
        <v>0</v>
      </c>
      <c r="F391">
        <f>'Data Entry'!O392</f>
        <v>0</v>
      </c>
      <c r="G391">
        <f>'Data Entry'!P392</f>
        <v>0</v>
      </c>
      <c r="H391">
        <f>'Data Entry'!Q392</f>
        <v>0</v>
      </c>
      <c r="I391">
        <f>'Data Entry'!R392</f>
        <v>0</v>
      </c>
      <c r="J391">
        <f t="shared" si="66"/>
        <v>0</v>
      </c>
      <c r="K391">
        <f>SUMIFS('I want to cry'!C$2:C$1000,'I want to cry'!$A$2:$A$1000,$B391,'I want to cry'!$B$2:$B$1000,$C391)</f>
        <v>0</v>
      </c>
      <c r="L391">
        <f>SUMIFS('I want to cry'!D$2:D$1000,'I want to cry'!$A$2:$A$1000,$B391,'I want to cry'!$B$2:$B$1000,$C391)</f>
        <v>0</v>
      </c>
      <c r="M391">
        <f>SUMIFS('I want to cry'!E$2:E$1000,'I want to cry'!$A$2:$A$1000,$B391,'I want to cry'!$B$2:$B$1000,$C391)</f>
        <v>0</v>
      </c>
      <c r="N391">
        <f t="shared" si="67"/>
        <v>0</v>
      </c>
      <c r="O391">
        <f t="shared" si="68"/>
        <v>0</v>
      </c>
      <c r="P391">
        <f t="shared" si="69"/>
        <v>0</v>
      </c>
      <c r="Q391">
        <f>SUMIF('Pls get me a blue banner'!A$2:A$1000,D391,'Pls get me a blue banner'!L$2:L$1000)</f>
        <v>0</v>
      </c>
      <c r="R391">
        <f>SUMIF('Pls get me a blue banner'!A$2:A$1000,F391,'Pls get me a blue banner'!L$2:L$1000)</f>
        <v>0</v>
      </c>
      <c r="S391">
        <f>SUMIF('Pls get me a blue banner'!A$2:A$1000,I391,'Pls get me a blue banner'!L$2:L$1000)</f>
        <v>0</v>
      </c>
      <c r="T391">
        <f>SUMIF('I wanna go biking'!A$2:A$1000,D391,'I wanna go biking'!D$2:D$1000)</f>
        <v>0</v>
      </c>
      <c r="U391">
        <f>SUMIF('I wanna go biking'!A$2:A$1000,F391,'I wanna go biking'!D$2:D$1000)</f>
        <v>0</v>
      </c>
      <c r="V391">
        <f>SUMIF('I wanna go biking'!A$2:A$1000,H391,'I wanna go biking'!D$2:D$1000)</f>
        <v>0</v>
      </c>
      <c r="W391">
        <f t="shared" si="70"/>
        <v>0</v>
      </c>
      <c r="X391">
        <f t="shared" si="71"/>
        <v>0</v>
      </c>
      <c r="Y391">
        <f t="shared" si="72"/>
        <v>0</v>
      </c>
      <c r="Z391">
        <f t="shared" si="73"/>
        <v>0</v>
      </c>
      <c r="AA391">
        <f t="shared" si="74"/>
        <v>0</v>
      </c>
      <c r="AB391">
        <f t="shared" si="75"/>
        <v>0</v>
      </c>
      <c r="AC391" s="13">
        <f t="shared" si="76"/>
        <v>0</v>
      </c>
    </row>
    <row r="392" spans="1:29">
      <c r="A392">
        <f>'Data Entry'!A393</f>
        <v>0</v>
      </c>
      <c r="B392">
        <f>'Data Entry'!B393</f>
        <v>0</v>
      </c>
      <c r="C392">
        <f>'Data Entry'!C393</f>
        <v>0</v>
      </c>
      <c r="D392">
        <f>'Data Entry'!M393</f>
        <v>0</v>
      </c>
      <c r="E392">
        <f>'Data Entry'!N393</f>
        <v>0</v>
      </c>
      <c r="F392">
        <f>'Data Entry'!O393</f>
        <v>0</v>
      </c>
      <c r="G392">
        <f>'Data Entry'!P393</f>
        <v>0</v>
      </c>
      <c r="H392">
        <f>'Data Entry'!Q393</f>
        <v>0</v>
      </c>
      <c r="I392">
        <f>'Data Entry'!R393</f>
        <v>0</v>
      </c>
      <c r="J392">
        <f t="shared" si="66"/>
        <v>0</v>
      </c>
      <c r="K392">
        <f>SUMIFS('I want to cry'!C$2:C$1000,'I want to cry'!$A$2:$A$1000,$B392,'I want to cry'!$B$2:$B$1000,$C392)</f>
        <v>0</v>
      </c>
      <c r="L392">
        <f>SUMIFS('I want to cry'!D$2:D$1000,'I want to cry'!$A$2:$A$1000,$B392,'I want to cry'!$B$2:$B$1000,$C392)</f>
        <v>0</v>
      </c>
      <c r="M392">
        <f>SUMIFS('I want to cry'!E$2:E$1000,'I want to cry'!$A$2:$A$1000,$B392,'I want to cry'!$B$2:$B$1000,$C392)</f>
        <v>0</v>
      </c>
      <c r="N392">
        <f t="shared" si="67"/>
        <v>0</v>
      </c>
      <c r="O392">
        <f t="shared" si="68"/>
        <v>0</v>
      </c>
      <c r="P392">
        <f t="shared" si="69"/>
        <v>0</v>
      </c>
      <c r="Q392">
        <f>SUMIF('Pls get me a blue banner'!A$2:A$1000,D392,'Pls get me a blue banner'!L$2:L$1000)</f>
        <v>0</v>
      </c>
      <c r="R392">
        <f>SUMIF('Pls get me a blue banner'!A$2:A$1000,F392,'Pls get me a blue banner'!L$2:L$1000)</f>
        <v>0</v>
      </c>
      <c r="S392">
        <f>SUMIF('Pls get me a blue banner'!A$2:A$1000,I392,'Pls get me a blue banner'!L$2:L$1000)</f>
        <v>0</v>
      </c>
      <c r="T392">
        <f>SUMIF('I wanna go biking'!A$2:A$1000,D392,'I wanna go biking'!D$2:D$1000)</f>
        <v>0</v>
      </c>
      <c r="U392">
        <f>SUMIF('I wanna go biking'!A$2:A$1000,F392,'I wanna go biking'!D$2:D$1000)</f>
        <v>0</v>
      </c>
      <c r="V392">
        <f>SUMIF('I wanna go biking'!A$2:A$1000,H392,'I wanna go biking'!D$2:D$1000)</f>
        <v>0</v>
      </c>
      <c r="W392">
        <f t="shared" si="70"/>
        <v>0</v>
      </c>
      <c r="X392">
        <f t="shared" si="71"/>
        <v>0</v>
      </c>
      <c r="Y392">
        <f t="shared" si="72"/>
        <v>0</v>
      </c>
      <c r="Z392">
        <f t="shared" si="73"/>
        <v>0</v>
      </c>
      <c r="AA392">
        <f t="shared" si="74"/>
        <v>0</v>
      </c>
      <c r="AB392">
        <f t="shared" si="75"/>
        <v>0</v>
      </c>
      <c r="AC392" s="13">
        <f t="shared" si="76"/>
        <v>0</v>
      </c>
    </row>
    <row r="393" spans="1:29">
      <c r="A393">
        <f>'Data Entry'!A394</f>
        <v>0</v>
      </c>
      <c r="B393">
        <f>'Data Entry'!B394</f>
        <v>0</v>
      </c>
      <c r="C393">
        <f>'Data Entry'!C394</f>
        <v>0</v>
      </c>
      <c r="D393">
        <f>'Data Entry'!M394</f>
        <v>0</v>
      </c>
      <c r="E393">
        <f>'Data Entry'!N394</f>
        <v>0</v>
      </c>
      <c r="F393">
        <f>'Data Entry'!O394</f>
        <v>0</v>
      </c>
      <c r="G393">
        <f>'Data Entry'!P394</f>
        <v>0</v>
      </c>
      <c r="H393">
        <f>'Data Entry'!Q394</f>
        <v>0</v>
      </c>
      <c r="I393">
        <f>'Data Entry'!R394</f>
        <v>0</v>
      </c>
      <c r="J393">
        <f t="shared" si="66"/>
        <v>0</v>
      </c>
      <c r="K393">
        <f>SUMIFS('I want to cry'!C$2:C$1000,'I want to cry'!$A$2:$A$1000,$B393,'I want to cry'!$B$2:$B$1000,$C393)</f>
        <v>0</v>
      </c>
      <c r="L393">
        <f>SUMIFS('I want to cry'!D$2:D$1000,'I want to cry'!$A$2:$A$1000,$B393,'I want to cry'!$B$2:$B$1000,$C393)</f>
        <v>0</v>
      </c>
      <c r="M393">
        <f>SUMIFS('I want to cry'!E$2:E$1000,'I want to cry'!$A$2:$A$1000,$B393,'I want to cry'!$B$2:$B$1000,$C393)</f>
        <v>0</v>
      </c>
      <c r="N393">
        <f t="shared" si="67"/>
        <v>0</v>
      </c>
      <c r="O393">
        <f t="shared" si="68"/>
        <v>0</v>
      </c>
      <c r="P393">
        <f t="shared" si="69"/>
        <v>0</v>
      </c>
      <c r="Q393">
        <f>SUMIF('Pls get me a blue banner'!A$2:A$1000,D393,'Pls get me a blue banner'!L$2:L$1000)</f>
        <v>0</v>
      </c>
      <c r="R393">
        <f>SUMIF('Pls get me a blue banner'!A$2:A$1000,F393,'Pls get me a blue banner'!L$2:L$1000)</f>
        <v>0</v>
      </c>
      <c r="S393">
        <f>SUMIF('Pls get me a blue banner'!A$2:A$1000,I393,'Pls get me a blue banner'!L$2:L$1000)</f>
        <v>0</v>
      </c>
      <c r="T393">
        <f>SUMIF('I wanna go biking'!A$2:A$1000,D393,'I wanna go biking'!D$2:D$1000)</f>
        <v>0</v>
      </c>
      <c r="U393">
        <f>SUMIF('I wanna go biking'!A$2:A$1000,F393,'I wanna go biking'!D$2:D$1000)</f>
        <v>0</v>
      </c>
      <c r="V393">
        <f>SUMIF('I wanna go biking'!A$2:A$1000,H393,'I wanna go biking'!D$2:D$1000)</f>
        <v>0</v>
      </c>
      <c r="W393">
        <f t="shared" si="70"/>
        <v>0</v>
      </c>
      <c r="X393">
        <f t="shared" si="71"/>
        <v>0</v>
      </c>
      <c r="Y393">
        <f t="shared" si="72"/>
        <v>0</v>
      </c>
      <c r="Z393">
        <f t="shared" si="73"/>
        <v>0</v>
      </c>
      <c r="AA393">
        <f t="shared" si="74"/>
        <v>0</v>
      </c>
      <c r="AB393">
        <f t="shared" si="75"/>
        <v>0</v>
      </c>
      <c r="AC393" s="13">
        <f t="shared" si="76"/>
        <v>0</v>
      </c>
    </row>
    <row r="394" spans="1:29">
      <c r="A394">
        <f>'Data Entry'!A395</f>
        <v>0</v>
      </c>
      <c r="B394">
        <f>'Data Entry'!B395</f>
        <v>0</v>
      </c>
      <c r="C394">
        <f>'Data Entry'!C395</f>
        <v>0</v>
      </c>
      <c r="D394">
        <f>'Data Entry'!M395</f>
        <v>0</v>
      </c>
      <c r="E394">
        <f>'Data Entry'!N395</f>
        <v>0</v>
      </c>
      <c r="F394">
        <f>'Data Entry'!O395</f>
        <v>0</v>
      </c>
      <c r="G394">
        <f>'Data Entry'!P395</f>
        <v>0</v>
      </c>
      <c r="H394">
        <f>'Data Entry'!Q395</f>
        <v>0</v>
      </c>
      <c r="I394">
        <f>'Data Entry'!R395</f>
        <v>0</v>
      </c>
      <c r="J394">
        <f t="shared" si="66"/>
        <v>0</v>
      </c>
      <c r="K394">
        <f>SUMIFS('I want to cry'!C$2:C$1000,'I want to cry'!$A$2:$A$1000,$B394,'I want to cry'!$B$2:$B$1000,$C394)</f>
        <v>0</v>
      </c>
      <c r="L394">
        <f>SUMIFS('I want to cry'!D$2:D$1000,'I want to cry'!$A$2:$A$1000,$B394,'I want to cry'!$B$2:$B$1000,$C394)</f>
        <v>0</v>
      </c>
      <c r="M394">
        <f>SUMIFS('I want to cry'!E$2:E$1000,'I want to cry'!$A$2:$A$1000,$B394,'I want to cry'!$B$2:$B$1000,$C394)</f>
        <v>0</v>
      </c>
      <c r="N394">
        <f t="shared" si="67"/>
        <v>0</v>
      </c>
      <c r="O394">
        <f t="shared" si="68"/>
        <v>0</v>
      </c>
      <c r="P394">
        <f t="shared" si="69"/>
        <v>0</v>
      </c>
      <c r="Q394">
        <f>SUMIF('Pls get me a blue banner'!A$2:A$1000,D394,'Pls get me a blue banner'!L$2:L$1000)</f>
        <v>0</v>
      </c>
      <c r="R394">
        <f>SUMIF('Pls get me a blue banner'!A$2:A$1000,F394,'Pls get me a blue banner'!L$2:L$1000)</f>
        <v>0</v>
      </c>
      <c r="S394">
        <f>SUMIF('Pls get me a blue banner'!A$2:A$1000,I394,'Pls get me a blue banner'!L$2:L$1000)</f>
        <v>0</v>
      </c>
      <c r="T394">
        <f>SUMIF('I wanna go biking'!A$2:A$1000,D394,'I wanna go biking'!D$2:D$1000)</f>
        <v>0</v>
      </c>
      <c r="U394">
        <f>SUMIF('I wanna go biking'!A$2:A$1000,F394,'I wanna go biking'!D$2:D$1000)</f>
        <v>0</v>
      </c>
      <c r="V394">
        <f>SUMIF('I wanna go biking'!A$2:A$1000,H394,'I wanna go biking'!D$2:D$1000)</f>
        <v>0</v>
      </c>
      <c r="W394">
        <f t="shared" si="70"/>
        <v>0</v>
      </c>
      <c r="X394">
        <f t="shared" si="71"/>
        <v>0</v>
      </c>
      <c r="Y394">
        <f t="shared" si="72"/>
        <v>0</v>
      </c>
      <c r="Z394">
        <f t="shared" si="73"/>
        <v>0</v>
      </c>
      <c r="AA394">
        <f t="shared" si="74"/>
        <v>0</v>
      </c>
      <c r="AB394">
        <f t="shared" si="75"/>
        <v>0</v>
      </c>
      <c r="AC394" s="13">
        <f t="shared" si="76"/>
        <v>0</v>
      </c>
    </row>
    <row r="395" spans="1:29">
      <c r="A395">
        <f>'Data Entry'!A396</f>
        <v>0</v>
      </c>
      <c r="B395">
        <f>'Data Entry'!B396</f>
        <v>0</v>
      </c>
      <c r="C395">
        <f>'Data Entry'!C396</f>
        <v>0</v>
      </c>
      <c r="D395">
        <f>'Data Entry'!M396</f>
        <v>0</v>
      </c>
      <c r="E395">
        <f>'Data Entry'!N396</f>
        <v>0</v>
      </c>
      <c r="F395">
        <f>'Data Entry'!O396</f>
        <v>0</v>
      </c>
      <c r="G395">
        <f>'Data Entry'!P396</f>
        <v>0</v>
      </c>
      <c r="H395">
        <f>'Data Entry'!Q396</f>
        <v>0</v>
      </c>
      <c r="I395">
        <f>'Data Entry'!R396</f>
        <v>0</v>
      </c>
      <c r="J395">
        <f t="shared" si="66"/>
        <v>0</v>
      </c>
      <c r="K395">
        <f>SUMIFS('I want to cry'!C$2:C$1000,'I want to cry'!$A$2:$A$1000,$B395,'I want to cry'!$B$2:$B$1000,$C395)</f>
        <v>0</v>
      </c>
      <c r="L395">
        <f>SUMIFS('I want to cry'!D$2:D$1000,'I want to cry'!$A$2:$A$1000,$B395,'I want to cry'!$B$2:$B$1000,$C395)</f>
        <v>0</v>
      </c>
      <c r="M395">
        <f>SUMIFS('I want to cry'!E$2:E$1000,'I want to cry'!$A$2:$A$1000,$B395,'I want to cry'!$B$2:$B$1000,$C395)</f>
        <v>0</v>
      </c>
      <c r="N395">
        <f t="shared" si="67"/>
        <v>0</v>
      </c>
      <c r="O395">
        <f t="shared" si="68"/>
        <v>0</v>
      </c>
      <c r="P395">
        <f t="shared" si="69"/>
        <v>0</v>
      </c>
      <c r="Q395">
        <f>SUMIF('Pls get me a blue banner'!A$2:A$1000,D395,'Pls get me a blue banner'!L$2:L$1000)</f>
        <v>0</v>
      </c>
      <c r="R395">
        <f>SUMIF('Pls get me a blue banner'!A$2:A$1000,F395,'Pls get me a blue banner'!L$2:L$1000)</f>
        <v>0</v>
      </c>
      <c r="S395">
        <f>SUMIF('Pls get me a blue banner'!A$2:A$1000,I395,'Pls get me a blue banner'!L$2:L$1000)</f>
        <v>0</v>
      </c>
      <c r="T395">
        <f>SUMIF('I wanna go biking'!A$2:A$1000,D395,'I wanna go biking'!D$2:D$1000)</f>
        <v>0</v>
      </c>
      <c r="U395">
        <f>SUMIF('I wanna go biking'!A$2:A$1000,F395,'I wanna go biking'!D$2:D$1000)</f>
        <v>0</v>
      </c>
      <c r="V395">
        <f>SUMIF('I wanna go biking'!A$2:A$1000,H395,'I wanna go biking'!D$2:D$1000)</f>
        <v>0</v>
      </c>
      <c r="W395">
        <f t="shared" si="70"/>
        <v>0</v>
      </c>
      <c r="X395">
        <f t="shared" si="71"/>
        <v>0</v>
      </c>
      <c r="Y395">
        <f t="shared" si="72"/>
        <v>0</v>
      </c>
      <c r="Z395">
        <f t="shared" si="73"/>
        <v>0</v>
      </c>
      <c r="AA395">
        <f t="shared" si="74"/>
        <v>0</v>
      </c>
      <c r="AB395">
        <f t="shared" si="75"/>
        <v>0</v>
      </c>
      <c r="AC395" s="13">
        <f t="shared" si="76"/>
        <v>0</v>
      </c>
    </row>
    <row r="396" spans="1:29">
      <c r="A396">
        <f>'Data Entry'!A397</f>
        <v>0</v>
      </c>
      <c r="B396">
        <f>'Data Entry'!B397</f>
        <v>0</v>
      </c>
      <c r="C396">
        <f>'Data Entry'!C397</f>
        <v>0</v>
      </c>
      <c r="D396">
        <f>'Data Entry'!M397</f>
        <v>0</v>
      </c>
      <c r="E396">
        <f>'Data Entry'!N397</f>
        <v>0</v>
      </c>
      <c r="F396">
        <f>'Data Entry'!O397</f>
        <v>0</v>
      </c>
      <c r="G396">
        <f>'Data Entry'!P397</f>
        <v>0</v>
      </c>
      <c r="H396">
        <f>'Data Entry'!Q397</f>
        <v>0</v>
      </c>
      <c r="I396">
        <f>'Data Entry'!R397</f>
        <v>0</v>
      </c>
      <c r="J396">
        <f t="shared" si="66"/>
        <v>0</v>
      </c>
      <c r="K396">
        <f>SUMIFS('I want to cry'!C$2:C$1000,'I want to cry'!$A$2:$A$1000,$B396,'I want to cry'!$B$2:$B$1000,$C396)</f>
        <v>0</v>
      </c>
      <c r="L396">
        <f>SUMIFS('I want to cry'!D$2:D$1000,'I want to cry'!$A$2:$A$1000,$B396,'I want to cry'!$B$2:$B$1000,$C396)</f>
        <v>0</v>
      </c>
      <c r="M396">
        <f>SUMIFS('I want to cry'!E$2:E$1000,'I want to cry'!$A$2:$A$1000,$B396,'I want to cry'!$B$2:$B$1000,$C396)</f>
        <v>0</v>
      </c>
      <c r="N396">
        <f t="shared" si="67"/>
        <v>0</v>
      </c>
      <c r="O396">
        <f t="shared" si="68"/>
        <v>0</v>
      </c>
      <c r="P396">
        <f t="shared" si="69"/>
        <v>0</v>
      </c>
      <c r="Q396">
        <f>SUMIF('Pls get me a blue banner'!A$2:A$1000,D396,'Pls get me a blue banner'!L$2:L$1000)</f>
        <v>0</v>
      </c>
      <c r="R396">
        <f>SUMIF('Pls get me a blue banner'!A$2:A$1000,F396,'Pls get me a blue banner'!L$2:L$1000)</f>
        <v>0</v>
      </c>
      <c r="S396">
        <f>SUMIF('Pls get me a blue banner'!A$2:A$1000,I396,'Pls get me a blue banner'!L$2:L$1000)</f>
        <v>0</v>
      </c>
      <c r="T396">
        <f>SUMIF('I wanna go biking'!A$2:A$1000,D396,'I wanna go biking'!D$2:D$1000)</f>
        <v>0</v>
      </c>
      <c r="U396">
        <f>SUMIF('I wanna go biking'!A$2:A$1000,F396,'I wanna go biking'!D$2:D$1000)</f>
        <v>0</v>
      </c>
      <c r="V396">
        <f>SUMIF('I wanna go biking'!A$2:A$1000,H396,'I wanna go biking'!D$2:D$1000)</f>
        <v>0</v>
      </c>
      <c r="W396">
        <f t="shared" si="70"/>
        <v>0</v>
      </c>
      <c r="X396">
        <f t="shared" si="71"/>
        <v>0</v>
      </c>
      <c r="Y396">
        <f t="shared" si="72"/>
        <v>0</v>
      </c>
      <c r="Z396">
        <f t="shared" si="73"/>
        <v>0</v>
      </c>
      <c r="AA396">
        <f t="shared" si="74"/>
        <v>0</v>
      </c>
      <c r="AB396">
        <f t="shared" si="75"/>
        <v>0</v>
      </c>
      <c r="AC396" s="13">
        <f t="shared" si="76"/>
        <v>0</v>
      </c>
    </row>
    <row r="397" spans="1:29">
      <c r="A397">
        <f>'Data Entry'!A398</f>
        <v>0</v>
      </c>
      <c r="B397">
        <f>'Data Entry'!B398</f>
        <v>0</v>
      </c>
      <c r="C397">
        <f>'Data Entry'!C398</f>
        <v>0</v>
      </c>
      <c r="D397">
        <f>'Data Entry'!M398</f>
        <v>0</v>
      </c>
      <c r="E397">
        <f>'Data Entry'!N398</f>
        <v>0</v>
      </c>
      <c r="F397">
        <f>'Data Entry'!O398</f>
        <v>0</v>
      </c>
      <c r="G397">
        <f>'Data Entry'!P398</f>
        <v>0</v>
      </c>
      <c r="H397">
        <f>'Data Entry'!Q398</f>
        <v>0</v>
      </c>
      <c r="I397">
        <f>'Data Entry'!R398</f>
        <v>0</v>
      </c>
      <c r="J397">
        <f t="shared" si="66"/>
        <v>0</v>
      </c>
      <c r="K397">
        <f>SUMIFS('I want to cry'!C$2:C$1000,'I want to cry'!$A$2:$A$1000,$B397,'I want to cry'!$B$2:$B$1000,$C397)</f>
        <v>0</v>
      </c>
      <c r="L397">
        <f>SUMIFS('I want to cry'!D$2:D$1000,'I want to cry'!$A$2:$A$1000,$B397,'I want to cry'!$B$2:$B$1000,$C397)</f>
        <v>0</v>
      </c>
      <c r="M397">
        <f>SUMIFS('I want to cry'!E$2:E$1000,'I want to cry'!$A$2:$A$1000,$B397,'I want to cry'!$B$2:$B$1000,$C397)</f>
        <v>0</v>
      </c>
      <c r="N397">
        <f t="shared" si="67"/>
        <v>0</v>
      </c>
      <c r="O397">
        <f t="shared" si="68"/>
        <v>0</v>
      </c>
      <c r="P397">
        <f t="shared" si="69"/>
        <v>0</v>
      </c>
      <c r="Q397">
        <f>SUMIF('Pls get me a blue banner'!A$2:A$1000,D397,'Pls get me a blue banner'!L$2:L$1000)</f>
        <v>0</v>
      </c>
      <c r="R397">
        <f>SUMIF('Pls get me a blue banner'!A$2:A$1000,F397,'Pls get me a blue banner'!L$2:L$1000)</f>
        <v>0</v>
      </c>
      <c r="S397">
        <f>SUMIF('Pls get me a blue banner'!A$2:A$1000,I397,'Pls get me a blue banner'!L$2:L$1000)</f>
        <v>0</v>
      </c>
      <c r="T397">
        <f>SUMIF('I wanna go biking'!A$2:A$1000,D397,'I wanna go biking'!D$2:D$1000)</f>
        <v>0</v>
      </c>
      <c r="U397">
        <f>SUMIF('I wanna go biking'!A$2:A$1000,F397,'I wanna go biking'!D$2:D$1000)</f>
        <v>0</v>
      </c>
      <c r="V397">
        <f>SUMIF('I wanna go biking'!A$2:A$1000,H397,'I wanna go biking'!D$2:D$1000)</f>
        <v>0</v>
      </c>
      <c r="W397">
        <f t="shared" si="70"/>
        <v>0</v>
      </c>
      <c r="X397">
        <f t="shared" si="71"/>
        <v>0</v>
      </c>
      <c r="Y397">
        <f t="shared" si="72"/>
        <v>0</v>
      </c>
      <c r="Z397">
        <f t="shared" si="73"/>
        <v>0</v>
      </c>
      <c r="AA397">
        <f t="shared" si="74"/>
        <v>0</v>
      </c>
      <c r="AB397">
        <f t="shared" si="75"/>
        <v>0</v>
      </c>
      <c r="AC397" s="13">
        <f t="shared" si="76"/>
        <v>0</v>
      </c>
    </row>
    <row r="398" spans="1:29">
      <c r="A398">
        <f>'Data Entry'!A399</f>
        <v>0</v>
      </c>
      <c r="B398">
        <f>'Data Entry'!B399</f>
        <v>0</v>
      </c>
      <c r="C398">
        <f>'Data Entry'!C399</f>
        <v>0</v>
      </c>
      <c r="D398">
        <f>'Data Entry'!M399</f>
        <v>0</v>
      </c>
      <c r="E398">
        <f>'Data Entry'!N399</f>
        <v>0</v>
      </c>
      <c r="F398">
        <f>'Data Entry'!O399</f>
        <v>0</v>
      </c>
      <c r="G398">
        <f>'Data Entry'!P399</f>
        <v>0</v>
      </c>
      <c r="H398">
        <f>'Data Entry'!Q399</f>
        <v>0</v>
      </c>
      <c r="I398">
        <f>'Data Entry'!R399</f>
        <v>0</v>
      </c>
      <c r="J398">
        <f t="shared" si="66"/>
        <v>0</v>
      </c>
      <c r="K398">
        <f>SUMIFS('I want to cry'!C$2:C$1000,'I want to cry'!$A$2:$A$1000,$B398,'I want to cry'!$B$2:$B$1000,$C398)</f>
        <v>0</v>
      </c>
      <c r="L398">
        <f>SUMIFS('I want to cry'!D$2:D$1000,'I want to cry'!$A$2:$A$1000,$B398,'I want to cry'!$B$2:$B$1000,$C398)</f>
        <v>0</v>
      </c>
      <c r="M398">
        <f>SUMIFS('I want to cry'!E$2:E$1000,'I want to cry'!$A$2:$A$1000,$B398,'I want to cry'!$B$2:$B$1000,$C398)</f>
        <v>0</v>
      </c>
      <c r="N398">
        <f t="shared" si="67"/>
        <v>0</v>
      </c>
      <c r="O398">
        <f t="shared" si="68"/>
        <v>0</v>
      </c>
      <c r="P398">
        <f t="shared" si="69"/>
        <v>0</v>
      </c>
      <c r="Q398">
        <f>SUMIF('Pls get me a blue banner'!A$2:A$1000,D398,'Pls get me a blue banner'!L$2:L$1000)</f>
        <v>0</v>
      </c>
      <c r="R398">
        <f>SUMIF('Pls get me a blue banner'!A$2:A$1000,F398,'Pls get me a blue banner'!L$2:L$1000)</f>
        <v>0</v>
      </c>
      <c r="S398">
        <f>SUMIF('Pls get me a blue banner'!A$2:A$1000,I398,'Pls get me a blue banner'!L$2:L$1000)</f>
        <v>0</v>
      </c>
      <c r="T398">
        <f>SUMIF('I wanna go biking'!A$2:A$1000,D398,'I wanna go biking'!D$2:D$1000)</f>
        <v>0</v>
      </c>
      <c r="U398">
        <f>SUMIF('I wanna go biking'!A$2:A$1000,F398,'I wanna go biking'!D$2:D$1000)</f>
        <v>0</v>
      </c>
      <c r="V398">
        <f>SUMIF('I wanna go biking'!A$2:A$1000,H398,'I wanna go biking'!D$2:D$1000)</f>
        <v>0</v>
      </c>
      <c r="W398">
        <f t="shared" si="70"/>
        <v>0</v>
      </c>
      <c r="X398">
        <f t="shared" si="71"/>
        <v>0</v>
      </c>
      <c r="Y398">
        <f t="shared" si="72"/>
        <v>0</v>
      </c>
      <c r="Z398">
        <f t="shared" si="73"/>
        <v>0</v>
      </c>
      <c r="AA398">
        <f t="shared" si="74"/>
        <v>0</v>
      </c>
      <c r="AB398">
        <f t="shared" si="75"/>
        <v>0</v>
      </c>
      <c r="AC398" s="13">
        <f t="shared" si="76"/>
        <v>0</v>
      </c>
    </row>
    <row r="399" spans="1:29">
      <c r="A399">
        <f>'Data Entry'!A400</f>
        <v>0</v>
      </c>
      <c r="B399">
        <f>'Data Entry'!B400</f>
        <v>0</v>
      </c>
      <c r="C399">
        <f>'Data Entry'!C400</f>
        <v>0</v>
      </c>
      <c r="D399">
        <f>'Data Entry'!M400</f>
        <v>0</v>
      </c>
      <c r="E399">
        <f>'Data Entry'!N400</f>
        <v>0</v>
      </c>
      <c r="F399">
        <f>'Data Entry'!O400</f>
        <v>0</v>
      </c>
      <c r="G399">
        <f>'Data Entry'!P400</f>
        <v>0</v>
      </c>
      <c r="H399">
        <f>'Data Entry'!Q400</f>
        <v>0</v>
      </c>
      <c r="I399">
        <f>'Data Entry'!R400</f>
        <v>0</v>
      </c>
      <c r="J399">
        <f t="shared" si="66"/>
        <v>0</v>
      </c>
      <c r="K399">
        <f>SUMIFS('I want to cry'!C$2:C$1000,'I want to cry'!$A$2:$A$1000,$B399,'I want to cry'!$B$2:$B$1000,$C399)</f>
        <v>0</v>
      </c>
      <c r="L399">
        <f>SUMIFS('I want to cry'!D$2:D$1000,'I want to cry'!$A$2:$A$1000,$B399,'I want to cry'!$B$2:$B$1000,$C399)</f>
        <v>0</v>
      </c>
      <c r="M399">
        <f>SUMIFS('I want to cry'!E$2:E$1000,'I want to cry'!$A$2:$A$1000,$B399,'I want to cry'!$B$2:$B$1000,$C399)</f>
        <v>0</v>
      </c>
      <c r="N399">
        <f t="shared" si="67"/>
        <v>0</v>
      </c>
      <c r="O399">
        <f t="shared" si="68"/>
        <v>0</v>
      </c>
      <c r="P399">
        <f t="shared" si="69"/>
        <v>0</v>
      </c>
      <c r="Q399">
        <f>SUMIF('Pls get me a blue banner'!A$2:A$1000,D399,'Pls get me a blue banner'!L$2:L$1000)</f>
        <v>0</v>
      </c>
      <c r="R399">
        <f>SUMIF('Pls get me a blue banner'!A$2:A$1000,F399,'Pls get me a blue banner'!L$2:L$1000)</f>
        <v>0</v>
      </c>
      <c r="S399">
        <f>SUMIF('Pls get me a blue banner'!A$2:A$1000,I399,'Pls get me a blue banner'!L$2:L$1000)</f>
        <v>0</v>
      </c>
      <c r="T399">
        <f>SUMIF('I wanna go biking'!A$2:A$1000,D399,'I wanna go biking'!D$2:D$1000)</f>
        <v>0</v>
      </c>
      <c r="U399">
        <f>SUMIF('I wanna go biking'!A$2:A$1000,F399,'I wanna go biking'!D$2:D$1000)</f>
        <v>0</v>
      </c>
      <c r="V399">
        <f>SUMIF('I wanna go biking'!A$2:A$1000,H399,'I wanna go biking'!D$2:D$1000)</f>
        <v>0</v>
      </c>
      <c r="W399">
        <f t="shared" si="70"/>
        <v>0</v>
      </c>
      <c r="X399">
        <f t="shared" si="71"/>
        <v>0</v>
      </c>
      <c r="Y399">
        <f t="shared" si="72"/>
        <v>0</v>
      </c>
      <c r="Z399">
        <f t="shared" si="73"/>
        <v>0</v>
      </c>
      <c r="AA399">
        <f t="shared" si="74"/>
        <v>0</v>
      </c>
      <c r="AB399">
        <f t="shared" si="75"/>
        <v>0</v>
      </c>
      <c r="AC399" s="13">
        <f t="shared" si="76"/>
        <v>0</v>
      </c>
    </row>
    <row r="400" spans="1:29">
      <c r="A400">
        <f>'Data Entry'!A401</f>
        <v>0</v>
      </c>
      <c r="B400">
        <f>'Data Entry'!B401</f>
        <v>0</v>
      </c>
      <c r="C400">
        <f>'Data Entry'!C401</f>
        <v>0</v>
      </c>
      <c r="D400">
        <f>'Data Entry'!M401</f>
        <v>0</v>
      </c>
      <c r="E400">
        <f>'Data Entry'!N401</f>
        <v>0</v>
      </c>
      <c r="F400">
        <f>'Data Entry'!O401</f>
        <v>0</v>
      </c>
      <c r="G400">
        <f>'Data Entry'!P401</f>
        <v>0</v>
      </c>
      <c r="H400">
        <f>'Data Entry'!Q401</f>
        <v>0</v>
      </c>
      <c r="I400">
        <f>'Data Entry'!R401</f>
        <v>0</v>
      </c>
      <c r="J400">
        <f t="shared" si="66"/>
        <v>0</v>
      </c>
      <c r="K400">
        <f>SUMIFS('I want to cry'!C$2:C$1000,'I want to cry'!$A$2:$A$1000,$B400,'I want to cry'!$B$2:$B$1000,$C400)</f>
        <v>0</v>
      </c>
      <c r="L400">
        <f>SUMIFS('I want to cry'!D$2:D$1000,'I want to cry'!$A$2:$A$1000,$B400,'I want to cry'!$B$2:$B$1000,$C400)</f>
        <v>0</v>
      </c>
      <c r="M400">
        <f>SUMIFS('I want to cry'!E$2:E$1000,'I want to cry'!$A$2:$A$1000,$B400,'I want to cry'!$B$2:$B$1000,$C400)</f>
        <v>0</v>
      </c>
      <c r="N400">
        <f t="shared" si="67"/>
        <v>0</v>
      </c>
      <c r="O400">
        <f t="shared" si="68"/>
        <v>0</v>
      </c>
      <c r="P400">
        <f t="shared" si="69"/>
        <v>0</v>
      </c>
      <c r="Q400">
        <f>SUMIF('Pls get me a blue banner'!A$2:A$1000,D400,'Pls get me a blue banner'!L$2:L$1000)</f>
        <v>0</v>
      </c>
      <c r="R400">
        <f>SUMIF('Pls get me a blue banner'!A$2:A$1000,F400,'Pls get me a blue banner'!L$2:L$1000)</f>
        <v>0</v>
      </c>
      <c r="S400">
        <f>SUMIF('Pls get me a blue banner'!A$2:A$1000,I400,'Pls get me a blue banner'!L$2:L$1000)</f>
        <v>0</v>
      </c>
      <c r="T400">
        <f>SUMIF('I wanna go biking'!A$2:A$1000,D400,'I wanna go biking'!D$2:D$1000)</f>
        <v>0</v>
      </c>
      <c r="U400">
        <f>SUMIF('I wanna go biking'!A$2:A$1000,F400,'I wanna go biking'!D$2:D$1000)</f>
        <v>0</v>
      </c>
      <c r="V400">
        <f>SUMIF('I wanna go biking'!A$2:A$1000,H400,'I wanna go biking'!D$2:D$1000)</f>
        <v>0</v>
      </c>
      <c r="W400">
        <f t="shared" si="70"/>
        <v>0</v>
      </c>
      <c r="X400">
        <f t="shared" si="71"/>
        <v>0</v>
      </c>
      <c r="Y400">
        <f t="shared" si="72"/>
        <v>0</v>
      </c>
      <c r="Z400">
        <f t="shared" si="73"/>
        <v>0</v>
      </c>
      <c r="AA400">
        <f t="shared" si="74"/>
        <v>0</v>
      </c>
      <c r="AB400">
        <f t="shared" si="75"/>
        <v>0</v>
      </c>
      <c r="AC400" s="13">
        <f t="shared" si="76"/>
        <v>0</v>
      </c>
    </row>
    <row r="401" spans="1:29">
      <c r="A401">
        <f>'Data Entry'!A402</f>
        <v>0</v>
      </c>
      <c r="B401">
        <f>'Data Entry'!B402</f>
        <v>0</v>
      </c>
      <c r="C401">
        <f>'Data Entry'!C402</f>
        <v>0</v>
      </c>
      <c r="D401">
        <f>'Data Entry'!M402</f>
        <v>0</v>
      </c>
      <c r="E401">
        <f>'Data Entry'!N402</f>
        <v>0</v>
      </c>
      <c r="F401">
        <f>'Data Entry'!O402</f>
        <v>0</v>
      </c>
      <c r="G401">
        <f>'Data Entry'!P402</f>
        <v>0</v>
      </c>
      <c r="H401">
        <f>'Data Entry'!Q402</f>
        <v>0</v>
      </c>
      <c r="I401">
        <f>'Data Entry'!R402</f>
        <v>0</v>
      </c>
      <c r="J401">
        <f t="shared" si="66"/>
        <v>0</v>
      </c>
      <c r="K401">
        <f>SUMIFS('I want to cry'!C$2:C$1000,'I want to cry'!$A$2:$A$1000,$B401,'I want to cry'!$B$2:$B$1000,$C401)</f>
        <v>0</v>
      </c>
      <c r="L401">
        <f>SUMIFS('I want to cry'!D$2:D$1000,'I want to cry'!$A$2:$A$1000,$B401,'I want to cry'!$B$2:$B$1000,$C401)</f>
        <v>0</v>
      </c>
      <c r="M401">
        <f>SUMIFS('I want to cry'!E$2:E$1000,'I want to cry'!$A$2:$A$1000,$B401,'I want to cry'!$B$2:$B$1000,$C401)</f>
        <v>0</v>
      </c>
      <c r="N401">
        <f t="shared" si="67"/>
        <v>0</v>
      </c>
      <c r="O401">
        <f t="shared" si="68"/>
        <v>0</v>
      </c>
      <c r="P401">
        <f t="shared" si="69"/>
        <v>0</v>
      </c>
      <c r="Q401">
        <f>SUMIF('Pls get me a blue banner'!A$2:A$1000,D401,'Pls get me a blue banner'!L$2:L$1000)</f>
        <v>0</v>
      </c>
      <c r="R401">
        <f>SUMIF('Pls get me a blue banner'!A$2:A$1000,F401,'Pls get me a blue banner'!L$2:L$1000)</f>
        <v>0</v>
      </c>
      <c r="S401">
        <f>SUMIF('Pls get me a blue banner'!A$2:A$1000,I401,'Pls get me a blue banner'!L$2:L$1000)</f>
        <v>0</v>
      </c>
      <c r="T401">
        <f>SUMIF('I wanna go biking'!A$2:A$1000,D401,'I wanna go biking'!D$2:D$1000)</f>
        <v>0</v>
      </c>
      <c r="U401">
        <f>SUMIF('I wanna go biking'!A$2:A$1000,F401,'I wanna go biking'!D$2:D$1000)</f>
        <v>0</v>
      </c>
      <c r="V401">
        <f>SUMIF('I wanna go biking'!A$2:A$1000,H401,'I wanna go biking'!D$2:D$1000)</f>
        <v>0</v>
      </c>
      <c r="W401">
        <f t="shared" si="70"/>
        <v>0</v>
      </c>
      <c r="X401">
        <f t="shared" si="71"/>
        <v>0</v>
      </c>
      <c r="Y401">
        <f t="shared" si="72"/>
        <v>0</v>
      </c>
      <c r="Z401">
        <f t="shared" si="73"/>
        <v>0</v>
      </c>
      <c r="AA401">
        <f t="shared" si="74"/>
        <v>0</v>
      </c>
      <c r="AB401">
        <f t="shared" si="75"/>
        <v>0</v>
      </c>
      <c r="AC401" s="13">
        <f t="shared" si="76"/>
        <v>0</v>
      </c>
    </row>
    <row r="402" spans="1:29">
      <c r="A402">
        <f>'Data Entry'!A403</f>
        <v>0</v>
      </c>
      <c r="B402">
        <f>'Data Entry'!B403</f>
        <v>0</v>
      </c>
      <c r="C402">
        <f>'Data Entry'!C403</f>
        <v>0</v>
      </c>
      <c r="D402">
        <f>'Data Entry'!M403</f>
        <v>0</v>
      </c>
      <c r="E402">
        <f>'Data Entry'!N403</f>
        <v>0</v>
      </c>
      <c r="F402">
        <f>'Data Entry'!O403</f>
        <v>0</v>
      </c>
      <c r="G402">
        <f>'Data Entry'!P403</f>
        <v>0</v>
      </c>
      <c r="H402">
        <f>'Data Entry'!Q403</f>
        <v>0</v>
      </c>
      <c r="I402">
        <f>'Data Entry'!R403</f>
        <v>0</v>
      </c>
      <c r="J402">
        <f t="shared" si="66"/>
        <v>0</v>
      </c>
      <c r="K402">
        <f>SUMIFS('I want to cry'!C$2:C$1000,'I want to cry'!$A$2:$A$1000,$B402,'I want to cry'!$B$2:$B$1000,$C402)</f>
        <v>0</v>
      </c>
      <c r="L402">
        <f>SUMIFS('I want to cry'!D$2:D$1000,'I want to cry'!$A$2:$A$1000,$B402,'I want to cry'!$B$2:$B$1000,$C402)</f>
        <v>0</v>
      </c>
      <c r="M402">
        <f>SUMIFS('I want to cry'!E$2:E$1000,'I want to cry'!$A$2:$A$1000,$B402,'I want to cry'!$B$2:$B$1000,$C402)</f>
        <v>0</v>
      </c>
      <c r="N402">
        <f t="shared" si="67"/>
        <v>0</v>
      </c>
      <c r="O402">
        <f t="shared" si="68"/>
        <v>0</v>
      </c>
      <c r="P402">
        <f t="shared" si="69"/>
        <v>0</v>
      </c>
      <c r="Q402">
        <f>SUMIF('Pls get me a blue banner'!A$2:A$1000,D402,'Pls get me a blue banner'!L$2:L$1000)</f>
        <v>0</v>
      </c>
      <c r="R402">
        <f>SUMIF('Pls get me a blue banner'!A$2:A$1000,F402,'Pls get me a blue banner'!L$2:L$1000)</f>
        <v>0</v>
      </c>
      <c r="S402">
        <f>SUMIF('Pls get me a blue banner'!A$2:A$1000,I402,'Pls get me a blue banner'!L$2:L$1000)</f>
        <v>0</v>
      </c>
      <c r="T402">
        <f>SUMIF('I wanna go biking'!A$2:A$1000,D402,'I wanna go biking'!D$2:D$1000)</f>
        <v>0</v>
      </c>
      <c r="U402">
        <f>SUMIF('I wanna go biking'!A$2:A$1000,F402,'I wanna go biking'!D$2:D$1000)</f>
        <v>0</v>
      </c>
      <c r="V402">
        <f>SUMIF('I wanna go biking'!A$2:A$1000,H402,'I wanna go biking'!D$2:D$1000)</f>
        <v>0</v>
      </c>
      <c r="W402">
        <f t="shared" si="70"/>
        <v>0</v>
      </c>
      <c r="X402">
        <f t="shared" si="71"/>
        <v>0</v>
      </c>
      <c r="Y402">
        <f t="shared" si="72"/>
        <v>0</v>
      </c>
      <c r="Z402">
        <f t="shared" si="73"/>
        <v>0</v>
      </c>
      <c r="AA402">
        <f t="shared" si="74"/>
        <v>0</v>
      </c>
      <c r="AB402">
        <f t="shared" si="75"/>
        <v>0</v>
      </c>
      <c r="AC402" s="13">
        <f t="shared" si="76"/>
        <v>0</v>
      </c>
    </row>
    <row r="403" spans="1:29">
      <c r="A403">
        <f>'Data Entry'!A404</f>
        <v>0</v>
      </c>
      <c r="B403">
        <f>'Data Entry'!B404</f>
        <v>0</v>
      </c>
      <c r="C403">
        <f>'Data Entry'!C404</f>
        <v>0</v>
      </c>
      <c r="D403">
        <f>'Data Entry'!M404</f>
        <v>0</v>
      </c>
      <c r="E403">
        <f>'Data Entry'!N404</f>
        <v>0</v>
      </c>
      <c r="F403">
        <f>'Data Entry'!O404</f>
        <v>0</v>
      </c>
      <c r="G403">
        <f>'Data Entry'!P404</f>
        <v>0</v>
      </c>
      <c r="H403">
        <f>'Data Entry'!Q404</f>
        <v>0</v>
      </c>
      <c r="I403">
        <f>'Data Entry'!R404</f>
        <v>0</v>
      </c>
      <c r="J403">
        <f t="shared" si="66"/>
        <v>0</v>
      </c>
      <c r="K403">
        <f>SUMIFS('I want to cry'!C$2:C$1000,'I want to cry'!$A$2:$A$1000,$B403,'I want to cry'!$B$2:$B$1000,$C403)</f>
        <v>0</v>
      </c>
      <c r="L403">
        <f>SUMIFS('I want to cry'!D$2:D$1000,'I want to cry'!$A$2:$A$1000,$B403,'I want to cry'!$B$2:$B$1000,$C403)</f>
        <v>0</v>
      </c>
      <c r="M403">
        <f>SUMIFS('I want to cry'!E$2:E$1000,'I want to cry'!$A$2:$A$1000,$B403,'I want to cry'!$B$2:$B$1000,$C403)</f>
        <v>0</v>
      </c>
      <c r="N403">
        <f t="shared" si="67"/>
        <v>0</v>
      </c>
      <c r="O403">
        <f t="shared" si="68"/>
        <v>0</v>
      </c>
      <c r="P403">
        <f t="shared" si="69"/>
        <v>0</v>
      </c>
      <c r="Q403">
        <f>SUMIF('Pls get me a blue banner'!A$2:A$1000,D403,'Pls get me a blue banner'!L$2:L$1000)</f>
        <v>0</v>
      </c>
      <c r="R403">
        <f>SUMIF('Pls get me a blue banner'!A$2:A$1000,F403,'Pls get me a blue banner'!L$2:L$1000)</f>
        <v>0</v>
      </c>
      <c r="S403">
        <f>SUMIF('Pls get me a blue banner'!A$2:A$1000,I403,'Pls get me a blue banner'!L$2:L$1000)</f>
        <v>0</v>
      </c>
      <c r="T403">
        <f>SUMIF('I wanna go biking'!A$2:A$1000,D403,'I wanna go biking'!D$2:D$1000)</f>
        <v>0</v>
      </c>
      <c r="U403">
        <f>SUMIF('I wanna go biking'!A$2:A$1000,F403,'I wanna go biking'!D$2:D$1000)</f>
        <v>0</v>
      </c>
      <c r="V403">
        <f>SUMIF('I wanna go biking'!A$2:A$1000,H403,'I wanna go biking'!D$2:D$1000)</f>
        <v>0</v>
      </c>
      <c r="W403">
        <f t="shared" si="70"/>
        <v>0</v>
      </c>
      <c r="X403">
        <f t="shared" si="71"/>
        <v>0</v>
      </c>
      <c r="Y403">
        <f t="shared" si="72"/>
        <v>0</v>
      </c>
      <c r="Z403">
        <f t="shared" si="73"/>
        <v>0</v>
      </c>
      <c r="AA403">
        <f t="shared" si="74"/>
        <v>0</v>
      </c>
      <c r="AB403">
        <f t="shared" si="75"/>
        <v>0</v>
      </c>
      <c r="AC403" s="13">
        <f t="shared" si="76"/>
        <v>0</v>
      </c>
    </row>
    <row r="404" spans="1:29">
      <c r="A404">
        <f>'Data Entry'!A405</f>
        <v>0</v>
      </c>
      <c r="B404">
        <f>'Data Entry'!B405</f>
        <v>0</v>
      </c>
      <c r="C404">
        <f>'Data Entry'!C405</f>
        <v>0</v>
      </c>
      <c r="D404">
        <f>'Data Entry'!M405</f>
        <v>0</v>
      </c>
      <c r="E404">
        <f>'Data Entry'!N405</f>
        <v>0</v>
      </c>
      <c r="F404">
        <f>'Data Entry'!O405</f>
        <v>0</v>
      </c>
      <c r="G404">
        <f>'Data Entry'!P405</f>
        <v>0</v>
      </c>
      <c r="H404">
        <f>'Data Entry'!Q405</f>
        <v>0</v>
      </c>
      <c r="I404">
        <f>'Data Entry'!R405</f>
        <v>0</v>
      </c>
      <c r="J404">
        <f t="shared" si="66"/>
        <v>0</v>
      </c>
      <c r="K404">
        <f>SUMIFS('I want to cry'!C$2:C$1000,'I want to cry'!$A$2:$A$1000,$B404,'I want to cry'!$B$2:$B$1000,$C404)</f>
        <v>0</v>
      </c>
      <c r="L404">
        <f>SUMIFS('I want to cry'!D$2:D$1000,'I want to cry'!$A$2:$A$1000,$B404,'I want to cry'!$B$2:$B$1000,$C404)</f>
        <v>0</v>
      </c>
      <c r="M404">
        <f>SUMIFS('I want to cry'!E$2:E$1000,'I want to cry'!$A$2:$A$1000,$B404,'I want to cry'!$B$2:$B$1000,$C404)</f>
        <v>0</v>
      </c>
      <c r="N404">
        <f t="shared" si="67"/>
        <v>0</v>
      </c>
      <c r="O404">
        <f t="shared" si="68"/>
        <v>0</v>
      </c>
      <c r="P404">
        <f t="shared" si="69"/>
        <v>0</v>
      </c>
      <c r="Q404">
        <f>SUMIF('Pls get me a blue banner'!A$2:A$1000,D404,'Pls get me a blue banner'!L$2:L$1000)</f>
        <v>0</v>
      </c>
      <c r="R404">
        <f>SUMIF('Pls get me a blue banner'!A$2:A$1000,F404,'Pls get me a blue banner'!L$2:L$1000)</f>
        <v>0</v>
      </c>
      <c r="S404">
        <f>SUMIF('Pls get me a blue banner'!A$2:A$1000,I404,'Pls get me a blue banner'!L$2:L$1000)</f>
        <v>0</v>
      </c>
      <c r="T404">
        <f>SUMIF('I wanna go biking'!A$2:A$1000,D404,'I wanna go biking'!D$2:D$1000)</f>
        <v>0</v>
      </c>
      <c r="U404">
        <f>SUMIF('I wanna go biking'!A$2:A$1000,F404,'I wanna go biking'!D$2:D$1000)</f>
        <v>0</v>
      </c>
      <c r="V404">
        <f>SUMIF('I wanna go biking'!A$2:A$1000,H404,'I wanna go biking'!D$2:D$1000)</f>
        <v>0</v>
      </c>
      <c r="W404">
        <f t="shared" si="70"/>
        <v>0</v>
      </c>
      <c r="X404">
        <f t="shared" si="71"/>
        <v>0</v>
      </c>
      <c r="Y404">
        <f t="shared" si="72"/>
        <v>0</v>
      </c>
      <c r="Z404">
        <f t="shared" si="73"/>
        <v>0</v>
      </c>
      <c r="AA404">
        <f t="shared" si="74"/>
        <v>0</v>
      </c>
      <c r="AB404">
        <f t="shared" si="75"/>
        <v>0</v>
      </c>
      <c r="AC404" s="13">
        <f t="shared" si="76"/>
        <v>0</v>
      </c>
    </row>
    <row r="405" spans="1:29">
      <c r="A405">
        <f>'Data Entry'!A406</f>
        <v>0</v>
      </c>
      <c r="B405">
        <f>'Data Entry'!B406</f>
        <v>0</v>
      </c>
      <c r="C405">
        <f>'Data Entry'!C406</f>
        <v>0</v>
      </c>
      <c r="D405">
        <f>'Data Entry'!M406</f>
        <v>0</v>
      </c>
      <c r="E405">
        <f>'Data Entry'!N406</f>
        <v>0</v>
      </c>
      <c r="F405">
        <f>'Data Entry'!O406</f>
        <v>0</v>
      </c>
      <c r="G405">
        <f>'Data Entry'!P406</f>
        <v>0</v>
      </c>
      <c r="H405">
        <f>'Data Entry'!Q406</f>
        <v>0</v>
      </c>
      <c r="I405">
        <f>'Data Entry'!R406</f>
        <v>0</v>
      </c>
      <c r="J405">
        <f t="shared" si="66"/>
        <v>0</v>
      </c>
      <c r="K405">
        <f>SUMIFS('I want to cry'!C$2:C$1000,'I want to cry'!$A$2:$A$1000,$B405,'I want to cry'!$B$2:$B$1000,$C405)</f>
        <v>0</v>
      </c>
      <c r="L405">
        <f>SUMIFS('I want to cry'!D$2:D$1000,'I want to cry'!$A$2:$A$1000,$B405,'I want to cry'!$B$2:$B$1000,$C405)</f>
        <v>0</v>
      </c>
      <c r="M405">
        <f>SUMIFS('I want to cry'!E$2:E$1000,'I want to cry'!$A$2:$A$1000,$B405,'I want to cry'!$B$2:$B$1000,$C405)</f>
        <v>0</v>
      </c>
      <c r="N405">
        <f t="shared" si="67"/>
        <v>0</v>
      </c>
      <c r="O405">
        <f t="shared" si="68"/>
        <v>0</v>
      </c>
      <c r="P405">
        <f t="shared" si="69"/>
        <v>0</v>
      </c>
      <c r="Q405">
        <f>SUMIF('Pls get me a blue banner'!A$2:A$1000,D405,'Pls get me a blue banner'!L$2:L$1000)</f>
        <v>0</v>
      </c>
      <c r="R405">
        <f>SUMIF('Pls get me a blue banner'!A$2:A$1000,F405,'Pls get me a blue banner'!L$2:L$1000)</f>
        <v>0</v>
      </c>
      <c r="S405">
        <f>SUMIF('Pls get me a blue banner'!A$2:A$1000,I405,'Pls get me a blue banner'!L$2:L$1000)</f>
        <v>0</v>
      </c>
      <c r="T405">
        <f>SUMIF('I wanna go biking'!A$2:A$1000,D405,'I wanna go biking'!D$2:D$1000)</f>
        <v>0</v>
      </c>
      <c r="U405">
        <f>SUMIF('I wanna go biking'!A$2:A$1000,F405,'I wanna go biking'!D$2:D$1000)</f>
        <v>0</v>
      </c>
      <c r="V405">
        <f>SUMIF('I wanna go biking'!A$2:A$1000,H405,'I wanna go biking'!D$2:D$1000)</f>
        <v>0</v>
      </c>
      <c r="W405">
        <f t="shared" si="70"/>
        <v>0</v>
      </c>
      <c r="X405">
        <f t="shared" si="71"/>
        <v>0</v>
      </c>
      <c r="Y405">
        <f t="shared" si="72"/>
        <v>0</v>
      </c>
      <c r="Z405">
        <f t="shared" si="73"/>
        <v>0</v>
      </c>
      <c r="AA405">
        <f t="shared" si="74"/>
        <v>0</v>
      </c>
      <c r="AB405">
        <f t="shared" si="75"/>
        <v>0</v>
      </c>
      <c r="AC405" s="13">
        <f t="shared" si="76"/>
        <v>0</v>
      </c>
    </row>
    <row r="406" spans="1:29">
      <c r="A406">
        <f>'Data Entry'!A407</f>
        <v>0</v>
      </c>
      <c r="B406">
        <f>'Data Entry'!B407</f>
        <v>0</v>
      </c>
      <c r="C406">
        <f>'Data Entry'!C407</f>
        <v>0</v>
      </c>
      <c r="D406">
        <f>'Data Entry'!M407</f>
        <v>0</v>
      </c>
      <c r="E406">
        <f>'Data Entry'!N407</f>
        <v>0</v>
      </c>
      <c r="F406">
        <f>'Data Entry'!O407</f>
        <v>0</v>
      </c>
      <c r="G406">
        <f>'Data Entry'!P407</f>
        <v>0</v>
      </c>
      <c r="H406">
        <f>'Data Entry'!Q407</f>
        <v>0</v>
      </c>
      <c r="I406">
        <f>'Data Entry'!R407</f>
        <v>0</v>
      </c>
      <c r="J406">
        <f t="shared" si="66"/>
        <v>0</v>
      </c>
      <c r="K406">
        <f>SUMIFS('I want to cry'!C$2:C$1000,'I want to cry'!$A$2:$A$1000,$B406,'I want to cry'!$B$2:$B$1000,$C406)</f>
        <v>0</v>
      </c>
      <c r="L406">
        <f>SUMIFS('I want to cry'!D$2:D$1000,'I want to cry'!$A$2:$A$1000,$B406,'I want to cry'!$B$2:$B$1000,$C406)</f>
        <v>0</v>
      </c>
      <c r="M406">
        <f>SUMIFS('I want to cry'!E$2:E$1000,'I want to cry'!$A$2:$A$1000,$B406,'I want to cry'!$B$2:$B$1000,$C406)</f>
        <v>0</v>
      </c>
      <c r="N406">
        <f t="shared" si="67"/>
        <v>0</v>
      </c>
      <c r="O406">
        <f t="shared" si="68"/>
        <v>0</v>
      </c>
      <c r="P406">
        <f t="shared" si="69"/>
        <v>0</v>
      </c>
      <c r="Q406">
        <f>SUMIF('Pls get me a blue banner'!A$2:A$1000,D406,'Pls get me a blue banner'!L$2:L$1000)</f>
        <v>0</v>
      </c>
      <c r="R406">
        <f>SUMIF('Pls get me a blue banner'!A$2:A$1000,F406,'Pls get me a blue banner'!L$2:L$1000)</f>
        <v>0</v>
      </c>
      <c r="S406">
        <f>SUMIF('Pls get me a blue banner'!A$2:A$1000,I406,'Pls get me a blue banner'!L$2:L$1000)</f>
        <v>0</v>
      </c>
      <c r="T406">
        <f>SUMIF('I wanna go biking'!A$2:A$1000,D406,'I wanna go biking'!D$2:D$1000)</f>
        <v>0</v>
      </c>
      <c r="U406">
        <f>SUMIF('I wanna go biking'!A$2:A$1000,F406,'I wanna go biking'!D$2:D$1000)</f>
        <v>0</v>
      </c>
      <c r="V406">
        <f>SUMIF('I wanna go biking'!A$2:A$1000,H406,'I wanna go biking'!D$2:D$1000)</f>
        <v>0</v>
      </c>
      <c r="W406">
        <f t="shared" si="70"/>
        <v>0</v>
      </c>
      <c r="X406">
        <f t="shared" si="71"/>
        <v>0</v>
      </c>
      <c r="Y406">
        <f t="shared" si="72"/>
        <v>0</v>
      </c>
      <c r="Z406">
        <f t="shared" si="73"/>
        <v>0</v>
      </c>
      <c r="AA406">
        <f t="shared" si="74"/>
        <v>0</v>
      </c>
      <c r="AB406">
        <f t="shared" si="75"/>
        <v>0</v>
      </c>
      <c r="AC406" s="13">
        <f t="shared" si="76"/>
        <v>0</v>
      </c>
    </row>
    <row r="407" spans="1:29">
      <c r="A407">
        <f>'Data Entry'!A408</f>
        <v>0</v>
      </c>
      <c r="B407">
        <f>'Data Entry'!B408</f>
        <v>0</v>
      </c>
      <c r="C407">
        <f>'Data Entry'!C408</f>
        <v>0</v>
      </c>
      <c r="D407">
        <f>'Data Entry'!M408</f>
        <v>0</v>
      </c>
      <c r="E407">
        <f>'Data Entry'!N408</f>
        <v>0</v>
      </c>
      <c r="F407">
        <f>'Data Entry'!O408</f>
        <v>0</v>
      </c>
      <c r="G407">
        <f>'Data Entry'!P408</f>
        <v>0</v>
      </c>
      <c r="H407">
        <f>'Data Entry'!Q408</f>
        <v>0</v>
      </c>
      <c r="I407">
        <f>'Data Entry'!R408</f>
        <v>0</v>
      </c>
      <c r="J407">
        <f t="shared" si="66"/>
        <v>0</v>
      </c>
      <c r="K407">
        <f>SUMIFS('I want to cry'!C$2:C$1000,'I want to cry'!$A$2:$A$1000,$B407,'I want to cry'!$B$2:$B$1000,$C407)</f>
        <v>0</v>
      </c>
      <c r="L407">
        <f>SUMIFS('I want to cry'!D$2:D$1000,'I want to cry'!$A$2:$A$1000,$B407,'I want to cry'!$B$2:$B$1000,$C407)</f>
        <v>0</v>
      </c>
      <c r="M407">
        <f>SUMIFS('I want to cry'!E$2:E$1000,'I want to cry'!$A$2:$A$1000,$B407,'I want to cry'!$B$2:$B$1000,$C407)</f>
        <v>0</v>
      </c>
      <c r="N407">
        <f t="shared" si="67"/>
        <v>0</v>
      </c>
      <c r="O407">
        <f t="shared" si="68"/>
        <v>0</v>
      </c>
      <c r="P407">
        <f t="shared" si="69"/>
        <v>0</v>
      </c>
      <c r="Q407">
        <f>SUMIF('Pls get me a blue banner'!A$2:A$1000,D407,'Pls get me a blue banner'!L$2:L$1000)</f>
        <v>0</v>
      </c>
      <c r="R407">
        <f>SUMIF('Pls get me a blue banner'!A$2:A$1000,F407,'Pls get me a blue banner'!L$2:L$1000)</f>
        <v>0</v>
      </c>
      <c r="S407">
        <f>SUMIF('Pls get me a blue banner'!A$2:A$1000,I407,'Pls get me a blue banner'!L$2:L$1000)</f>
        <v>0</v>
      </c>
      <c r="T407">
        <f>SUMIF('I wanna go biking'!A$2:A$1000,D407,'I wanna go biking'!D$2:D$1000)</f>
        <v>0</v>
      </c>
      <c r="U407">
        <f>SUMIF('I wanna go biking'!A$2:A$1000,F407,'I wanna go biking'!D$2:D$1000)</f>
        <v>0</v>
      </c>
      <c r="V407">
        <f>SUMIF('I wanna go biking'!A$2:A$1000,H407,'I wanna go biking'!D$2:D$1000)</f>
        <v>0</v>
      </c>
      <c r="W407">
        <f t="shared" si="70"/>
        <v>0</v>
      </c>
      <c r="X407">
        <f t="shared" si="71"/>
        <v>0</v>
      </c>
      <c r="Y407">
        <f t="shared" si="72"/>
        <v>0</v>
      </c>
      <c r="Z407">
        <f t="shared" si="73"/>
        <v>0</v>
      </c>
      <c r="AA407">
        <f t="shared" si="74"/>
        <v>0</v>
      </c>
      <c r="AB407">
        <f t="shared" si="75"/>
        <v>0</v>
      </c>
      <c r="AC407" s="13">
        <f t="shared" si="76"/>
        <v>0</v>
      </c>
    </row>
    <row r="408" spans="1:29">
      <c r="A408">
        <f>'Data Entry'!A409</f>
        <v>0</v>
      </c>
      <c r="B408">
        <f>'Data Entry'!B409</f>
        <v>0</v>
      </c>
      <c r="C408">
        <f>'Data Entry'!C409</f>
        <v>0</v>
      </c>
      <c r="D408">
        <f>'Data Entry'!M409</f>
        <v>0</v>
      </c>
      <c r="E408">
        <f>'Data Entry'!N409</f>
        <v>0</v>
      </c>
      <c r="F408">
        <f>'Data Entry'!O409</f>
        <v>0</v>
      </c>
      <c r="G408">
        <f>'Data Entry'!P409</f>
        <v>0</v>
      </c>
      <c r="H408">
        <f>'Data Entry'!Q409</f>
        <v>0</v>
      </c>
      <c r="I408">
        <f>'Data Entry'!R409</f>
        <v>0</v>
      </c>
      <c r="J408">
        <f t="shared" si="66"/>
        <v>0</v>
      </c>
      <c r="K408">
        <f>SUMIFS('I want to cry'!C$2:C$1000,'I want to cry'!$A$2:$A$1000,$B408,'I want to cry'!$B$2:$B$1000,$C408)</f>
        <v>0</v>
      </c>
      <c r="L408">
        <f>SUMIFS('I want to cry'!D$2:D$1000,'I want to cry'!$A$2:$A$1000,$B408,'I want to cry'!$B$2:$B$1000,$C408)</f>
        <v>0</v>
      </c>
      <c r="M408">
        <f>SUMIFS('I want to cry'!E$2:E$1000,'I want to cry'!$A$2:$A$1000,$B408,'I want to cry'!$B$2:$B$1000,$C408)</f>
        <v>0</v>
      </c>
      <c r="N408">
        <f t="shared" si="67"/>
        <v>0</v>
      </c>
      <c r="O408">
        <f t="shared" si="68"/>
        <v>0</v>
      </c>
      <c r="P408">
        <f t="shared" si="69"/>
        <v>0</v>
      </c>
      <c r="Q408">
        <f>SUMIF('Pls get me a blue banner'!A$2:A$1000,D408,'Pls get me a blue banner'!L$2:L$1000)</f>
        <v>0</v>
      </c>
      <c r="R408">
        <f>SUMIF('Pls get me a blue banner'!A$2:A$1000,F408,'Pls get me a blue banner'!L$2:L$1000)</f>
        <v>0</v>
      </c>
      <c r="S408">
        <f>SUMIF('Pls get me a blue banner'!A$2:A$1000,I408,'Pls get me a blue banner'!L$2:L$1000)</f>
        <v>0</v>
      </c>
      <c r="T408">
        <f>SUMIF('I wanna go biking'!A$2:A$1000,D408,'I wanna go biking'!D$2:D$1000)</f>
        <v>0</v>
      </c>
      <c r="U408">
        <f>SUMIF('I wanna go biking'!A$2:A$1000,F408,'I wanna go biking'!D$2:D$1000)</f>
        <v>0</v>
      </c>
      <c r="V408">
        <f>SUMIF('I wanna go biking'!A$2:A$1000,H408,'I wanna go biking'!D$2:D$1000)</f>
        <v>0</v>
      </c>
      <c r="W408">
        <f t="shared" si="70"/>
        <v>0</v>
      </c>
      <c r="X408">
        <f t="shared" si="71"/>
        <v>0</v>
      </c>
      <c r="Y408">
        <f t="shared" si="72"/>
        <v>0</v>
      </c>
      <c r="Z408">
        <f t="shared" si="73"/>
        <v>0</v>
      </c>
      <c r="AA408">
        <f t="shared" si="74"/>
        <v>0</v>
      </c>
      <c r="AB408">
        <f t="shared" si="75"/>
        <v>0</v>
      </c>
      <c r="AC408" s="13">
        <f t="shared" si="76"/>
        <v>0</v>
      </c>
    </row>
    <row r="409" spans="1:29">
      <c r="A409">
        <f>'Data Entry'!A410</f>
        <v>0</v>
      </c>
      <c r="B409">
        <f>'Data Entry'!B410</f>
        <v>0</v>
      </c>
      <c r="C409">
        <f>'Data Entry'!C410</f>
        <v>0</v>
      </c>
      <c r="D409">
        <f>'Data Entry'!M410</f>
        <v>0</v>
      </c>
      <c r="E409">
        <f>'Data Entry'!N410</f>
        <v>0</v>
      </c>
      <c r="F409">
        <f>'Data Entry'!O410</f>
        <v>0</v>
      </c>
      <c r="G409">
        <f>'Data Entry'!P410</f>
        <v>0</v>
      </c>
      <c r="H409">
        <f>'Data Entry'!Q410</f>
        <v>0</v>
      </c>
      <c r="I409">
        <f>'Data Entry'!R410</f>
        <v>0</v>
      </c>
      <c r="J409">
        <f t="shared" si="66"/>
        <v>0</v>
      </c>
      <c r="K409">
        <f>SUMIFS('I want to cry'!C$2:C$1000,'I want to cry'!$A$2:$A$1000,$B409,'I want to cry'!$B$2:$B$1000,$C409)</f>
        <v>0</v>
      </c>
      <c r="L409">
        <f>SUMIFS('I want to cry'!D$2:D$1000,'I want to cry'!$A$2:$A$1000,$B409,'I want to cry'!$B$2:$B$1000,$C409)</f>
        <v>0</v>
      </c>
      <c r="M409">
        <f>SUMIFS('I want to cry'!E$2:E$1000,'I want to cry'!$A$2:$A$1000,$B409,'I want to cry'!$B$2:$B$1000,$C409)</f>
        <v>0</v>
      </c>
      <c r="N409">
        <f t="shared" si="67"/>
        <v>0</v>
      </c>
      <c r="O409">
        <f t="shared" si="68"/>
        <v>0</v>
      </c>
      <c r="P409">
        <f t="shared" si="69"/>
        <v>0</v>
      </c>
      <c r="Q409">
        <f>SUMIF('Pls get me a blue banner'!A$2:A$1000,D409,'Pls get me a blue banner'!L$2:L$1000)</f>
        <v>0</v>
      </c>
      <c r="R409">
        <f>SUMIF('Pls get me a blue banner'!A$2:A$1000,F409,'Pls get me a blue banner'!L$2:L$1000)</f>
        <v>0</v>
      </c>
      <c r="S409">
        <f>SUMIF('Pls get me a blue banner'!A$2:A$1000,I409,'Pls get me a blue banner'!L$2:L$1000)</f>
        <v>0</v>
      </c>
      <c r="T409">
        <f>SUMIF('I wanna go biking'!A$2:A$1000,D409,'I wanna go biking'!D$2:D$1000)</f>
        <v>0</v>
      </c>
      <c r="U409">
        <f>SUMIF('I wanna go biking'!A$2:A$1000,F409,'I wanna go biking'!D$2:D$1000)</f>
        <v>0</v>
      </c>
      <c r="V409">
        <f>SUMIF('I wanna go biking'!A$2:A$1000,H409,'I wanna go biking'!D$2:D$1000)</f>
        <v>0</v>
      </c>
      <c r="W409">
        <f t="shared" si="70"/>
        <v>0</v>
      </c>
      <c r="X409">
        <f t="shared" si="71"/>
        <v>0</v>
      </c>
      <c r="Y409">
        <f t="shared" si="72"/>
        <v>0</v>
      </c>
      <c r="Z409">
        <f t="shared" si="73"/>
        <v>0</v>
      </c>
      <c r="AA409">
        <f t="shared" si="74"/>
        <v>0</v>
      </c>
      <c r="AB409">
        <f t="shared" si="75"/>
        <v>0</v>
      </c>
      <c r="AC409" s="13">
        <f t="shared" si="76"/>
        <v>0</v>
      </c>
    </row>
    <row r="410" spans="1:29">
      <c r="A410">
        <f>'Data Entry'!A411</f>
        <v>0</v>
      </c>
      <c r="B410">
        <f>'Data Entry'!B411</f>
        <v>0</v>
      </c>
      <c r="C410">
        <f>'Data Entry'!C411</f>
        <v>0</v>
      </c>
      <c r="D410">
        <f>'Data Entry'!M411</f>
        <v>0</v>
      </c>
      <c r="E410">
        <f>'Data Entry'!N411</f>
        <v>0</v>
      </c>
      <c r="F410">
        <f>'Data Entry'!O411</f>
        <v>0</v>
      </c>
      <c r="G410">
        <f>'Data Entry'!P411</f>
        <v>0</v>
      </c>
      <c r="H410">
        <f>'Data Entry'!Q411</f>
        <v>0</v>
      </c>
      <c r="I410">
        <f>'Data Entry'!R411</f>
        <v>0</v>
      </c>
      <c r="J410">
        <f t="shared" si="66"/>
        <v>0</v>
      </c>
      <c r="K410">
        <f>SUMIFS('I want to cry'!C$2:C$1000,'I want to cry'!$A$2:$A$1000,$B410,'I want to cry'!$B$2:$B$1000,$C410)</f>
        <v>0</v>
      </c>
      <c r="L410">
        <f>SUMIFS('I want to cry'!D$2:D$1000,'I want to cry'!$A$2:$A$1000,$B410,'I want to cry'!$B$2:$B$1000,$C410)</f>
        <v>0</v>
      </c>
      <c r="M410">
        <f>SUMIFS('I want to cry'!E$2:E$1000,'I want to cry'!$A$2:$A$1000,$B410,'I want to cry'!$B$2:$B$1000,$C410)</f>
        <v>0</v>
      </c>
      <c r="N410">
        <f t="shared" si="67"/>
        <v>0</v>
      </c>
      <c r="O410">
        <f t="shared" si="68"/>
        <v>0</v>
      </c>
      <c r="P410">
        <f t="shared" si="69"/>
        <v>0</v>
      </c>
      <c r="Q410">
        <f>SUMIF('Pls get me a blue banner'!A$2:A$1000,D410,'Pls get me a blue banner'!L$2:L$1000)</f>
        <v>0</v>
      </c>
      <c r="R410">
        <f>SUMIF('Pls get me a blue banner'!A$2:A$1000,F410,'Pls get me a blue banner'!L$2:L$1000)</f>
        <v>0</v>
      </c>
      <c r="S410">
        <f>SUMIF('Pls get me a blue banner'!A$2:A$1000,I410,'Pls get me a blue banner'!L$2:L$1000)</f>
        <v>0</v>
      </c>
      <c r="T410">
        <f>SUMIF('I wanna go biking'!A$2:A$1000,D410,'I wanna go biking'!D$2:D$1000)</f>
        <v>0</v>
      </c>
      <c r="U410">
        <f>SUMIF('I wanna go biking'!A$2:A$1000,F410,'I wanna go biking'!D$2:D$1000)</f>
        <v>0</v>
      </c>
      <c r="V410">
        <f>SUMIF('I wanna go biking'!A$2:A$1000,H410,'I wanna go biking'!D$2:D$1000)</f>
        <v>0</v>
      </c>
      <c r="W410">
        <f t="shared" si="70"/>
        <v>0</v>
      </c>
      <c r="X410">
        <f t="shared" si="71"/>
        <v>0</v>
      </c>
      <c r="Y410">
        <f t="shared" si="72"/>
        <v>0</v>
      </c>
      <c r="Z410">
        <f t="shared" si="73"/>
        <v>0</v>
      </c>
      <c r="AA410">
        <f t="shared" si="74"/>
        <v>0</v>
      </c>
      <c r="AB410">
        <f t="shared" si="75"/>
        <v>0</v>
      </c>
      <c r="AC410" s="13">
        <f t="shared" si="76"/>
        <v>0</v>
      </c>
    </row>
    <row r="411" spans="1:29">
      <c r="A411">
        <f>'Data Entry'!A412</f>
        <v>0</v>
      </c>
      <c r="B411">
        <f>'Data Entry'!B412</f>
        <v>0</v>
      </c>
      <c r="C411">
        <f>'Data Entry'!C412</f>
        <v>0</v>
      </c>
      <c r="D411">
        <f>'Data Entry'!M412</f>
        <v>0</v>
      </c>
      <c r="E411">
        <f>'Data Entry'!N412</f>
        <v>0</v>
      </c>
      <c r="F411">
        <f>'Data Entry'!O412</f>
        <v>0</v>
      </c>
      <c r="G411">
        <f>'Data Entry'!P412</f>
        <v>0</v>
      </c>
      <c r="H411">
        <f>'Data Entry'!Q412</f>
        <v>0</v>
      </c>
      <c r="I411">
        <f>'Data Entry'!R412</f>
        <v>0</v>
      </c>
      <c r="J411">
        <f t="shared" si="66"/>
        <v>0</v>
      </c>
      <c r="K411">
        <f>SUMIFS('I want to cry'!C$2:C$1000,'I want to cry'!$A$2:$A$1000,$B411,'I want to cry'!$B$2:$B$1000,$C411)</f>
        <v>0</v>
      </c>
      <c r="L411">
        <f>SUMIFS('I want to cry'!D$2:D$1000,'I want to cry'!$A$2:$A$1000,$B411,'I want to cry'!$B$2:$B$1000,$C411)</f>
        <v>0</v>
      </c>
      <c r="M411">
        <f>SUMIFS('I want to cry'!E$2:E$1000,'I want to cry'!$A$2:$A$1000,$B411,'I want to cry'!$B$2:$B$1000,$C411)</f>
        <v>0</v>
      </c>
      <c r="N411">
        <f t="shared" si="67"/>
        <v>0</v>
      </c>
      <c r="O411">
        <f t="shared" si="68"/>
        <v>0</v>
      </c>
      <c r="P411">
        <f t="shared" si="69"/>
        <v>0</v>
      </c>
      <c r="Q411">
        <f>SUMIF('Pls get me a blue banner'!A$2:A$1000,D411,'Pls get me a blue banner'!L$2:L$1000)</f>
        <v>0</v>
      </c>
      <c r="R411">
        <f>SUMIF('Pls get me a blue banner'!A$2:A$1000,F411,'Pls get me a blue banner'!L$2:L$1000)</f>
        <v>0</v>
      </c>
      <c r="S411">
        <f>SUMIF('Pls get me a blue banner'!A$2:A$1000,I411,'Pls get me a blue banner'!L$2:L$1000)</f>
        <v>0</v>
      </c>
      <c r="T411">
        <f>SUMIF('I wanna go biking'!A$2:A$1000,D411,'I wanna go biking'!D$2:D$1000)</f>
        <v>0</v>
      </c>
      <c r="U411">
        <f>SUMIF('I wanna go biking'!A$2:A$1000,F411,'I wanna go biking'!D$2:D$1000)</f>
        <v>0</v>
      </c>
      <c r="V411">
        <f>SUMIF('I wanna go biking'!A$2:A$1000,H411,'I wanna go biking'!D$2:D$1000)</f>
        <v>0</v>
      </c>
      <c r="W411">
        <f t="shared" si="70"/>
        <v>0</v>
      </c>
      <c r="X411">
        <f t="shared" si="71"/>
        <v>0</v>
      </c>
      <c r="Y411">
        <f t="shared" si="72"/>
        <v>0</v>
      </c>
      <c r="Z411">
        <f t="shared" si="73"/>
        <v>0</v>
      </c>
      <c r="AA411">
        <f t="shared" si="74"/>
        <v>0</v>
      </c>
      <c r="AB411">
        <f t="shared" si="75"/>
        <v>0</v>
      </c>
      <c r="AC411" s="13">
        <f t="shared" si="76"/>
        <v>0</v>
      </c>
    </row>
    <row r="412" spans="1:29">
      <c r="A412">
        <f>'Data Entry'!A413</f>
        <v>0</v>
      </c>
      <c r="B412">
        <f>'Data Entry'!B413</f>
        <v>0</v>
      </c>
      <c r="C412">
        <f>'Data Entry'!C413</f>
        <v>0</v>
      </c>
      <c r="D412">
        <f>'Data Entry'!M413</f>
        <v>0</v>
      </c>
      <c r="E412">
        <f>'Data Entry'!N413</f>
        <v>0</v>
      </c>
      <c r="F412">
        <f>'Data Entry'!O413</f>
        <v>0</v>
      </c>
      <c r="G412">
        <f>'Data Entry'!P413</f>
        <v>0</v>
      </c>
      <c r="H412">
        <f>'Data Entry'!Q413</f>
        <v>0</v>
      </c>
      <c r="I412">
        <f>'Data Entry'!R413</f>
        <v>0</v>
      </c>
      <c r="J412">
        <f t="shared" si="66"/>
        <v>0</v>
      </c>
      <c r="K412">
        <f>SUMIFS('I want to cry'!C$2:C$1000,'I want to cry'!$A$2:$A$1000,$B412,'I want to cry'!$B$2:$B$1000,$C412)</f>
        <v>0</v>
      </c>
      <c r="L412">
        <f>SUMIFS('I want to cry'!D$2:D$1000,'I want to cry'!$A$2:$A$1000,$B412,'I want to cry'!$B$2:$B$1000,$C412)</f>
        <v>0</v>
      </c>
      <c r="M412">
        <f>SUMIFS('I want to cry'!E$2:E$1000,'I want to cry'!$A$2:$A$1000,$B412,'I want to cry'!$B$2:$B$1000,$C412)</f>
        <v>0</v>
      </c>
      <c r="N412">
        <f t="shared" si="67"/>
        <v>0</v>
      </c>
      <c r="O412">
        <f t="shared" si="68"/>
        <v>0</v>
      </c>
      <c r="P412">
        <f t="shared" si="69"/>
        <v>0</v>
      </c>
      <c r="Q412">
        <f>SUMIF('Pls get me a blue banner'!A$2:A$1000,D412,'Pls get me a blue banner'!L$2:L$1000)</f>
        <v>0</v>
      </c>
      <c r="R412">
        <f>SUMIF('Pls get me a blue banner'!A$2:A$1000,F412,'Pls get me a blue banner'!L$2:L$1000)</f>
        <v>0</v>
      </c>
      <c r="S412">
        <f>SUMIF('Pls get me a blue banner'!A$2:A$1000,I412,'Pls get me a blue banner'!L$2:L$1000)</f>
        <v>0</v>
      </c>
      <c r="T412">
        <f>SUMIF('I wanna go biking'!A$2:A$1000,D412,'I wanna go biking'!D$2:D$1000)</f>
        <v>0</v>
      </c>
      <c r="U412">
        <f>SUMIF('I wanna go biking'!A$2:A$1000,F412,'I wanna go biking'!D$2:D$1000)</f>
        <v>0</v>
      </c>
      <c r="V412">
        <f>SUMIF('I wanna go biking'!A$2:A$1000,H412,'I wanna go biking'!D$2:D$1000)</f>
        <v>0</v>
      </c>
      <c r="W412">
        <f t="shared" si="70"/>
        <v>0</v>
      </c>
      <c r="X412">
        <f t="shared" si="71"/>
        <v>0</v>
      </c>
      <c r="Y412">
        <f t="shared" si="72"/>
        <v>0</v>
      </c>
      <c r="Z412">
        <f t="shared" si="73"/>
        <v>0</v>
      </c>
      <c r="AA412">
        <f t="shared" si="74"/>
        <v>0</v>
      </c>
      <c r="AB412">
        <f t="shared" si="75"/>
        <v>0</v>
      </c>
      <c r="AC412" s="13">
        <f t="shared" si="76"/>
        <v>0</v>
      </c>
    </row>
    <row r="413" spans="1:29">
      <c r="A413">
        <f>'Data Entry'!A414</f>
        <v>0</v>
      </c>
      <c r="B413">
        <f>'Data Entry'!B414</f>
        <v>0</v>
      </c>
      <c r="C413">
        <f>'Data Entry'!C414</f>
        <v>0</v>
      </c>
      <c r="D413">
        <f>'Data Entry'!M414</f>
        <v>0</v>
      </c>
      <c r="E413">
        <f>'Data Entry'!N414</f>
        <v>0</v>
      </c>
      <c r="F413">
        <f>'Data Entry'!O414</f>
        <v>0</v>
      </c>
      <c r="G413">
        <f>'Data Entry'!P414</f>
        <v>0</v>
      </c>
      <c r="H413">
        <f>'Data Entry'!Q414</f>
        <v>0</v>
      </c>
      <c r="I413">
        <f>'Data Entry'!R414</f>
        <v>0</v>
      </c>
      <c r="J413">
        <f t="shared" si="66"/>
        <v>0</v>
      </c>
      <c r="K413">
        <f>SUMIFS('I want to cry'!C$2:C$1000,'I want to cry'!$A$2:$A$1000,$B413,'I want to cry'!$B$2:$B$1000,$C413)</f>
        <v>0</v>
      </c>
      <c r="L413">
        <f>SUMIFS('I want to cry'!D$2:D$1000,'I want to cry'!$A$2:$A$1000,$B413,'I want to cry'!$B$2:$B$1000,$C413)</f>
        <v>0</v>
      </c>
      <c r="M413">
        <f>SUMIFS('I want to cry'!E$2:E$1000,'I want to cry'!$A$2:$A$1000,$B413,'I want to cry'!$B$2:$B$1000,$C413)</f>
        <v>0</v>
      </c>
      <c r="N413">
        <f t="shared" si="67"/>
        <v>0</v>
      </c>
      <c r="O413">
        <f t="shared" si="68"/>
        <v>0</v>
      </c>
      <c r="P413">
        <f t="shared" si="69"/>
        <v>0</v>
      </c>
      <c r="Q413">
        <f>SUMIF('Pls get me a blue banner'!A$2:A$1000,D413,'Pls get me a blue banner'!L$2:L$1000)</f>
        <v>0</v>
      </c>
      <c r="R413">
        <f>SUMIF('Pls get me a blue banner'!A$2:A$1000,F413,'Pls get me a blue banner'!L$2:L$1000)</f>
        <v>0</v>
      </c>
      <c r="S413">
        <f>SUMIF('Pls get me a blue banner'!A$2:A$1000,I413,'Pls get me a blue banner'!L$2:L$1000)</f>
        <v>0</v>
      </c>
      <c r="T413">
        <f>SUMIF('I wanna go biking'!A$2:A$1000,D413,'I wanna go biking'!D$2:D$1000)</f>
        <v>0</v>
      </c>
      <c r="U413">
        <f>SUMIF('I wanna go biking'!A$2:A$1000,F413,'I wanna go biking'!D$2:D$1000)</f>
        <v>0</v>
      </c>
      <c r="V413">
        <f>SUMIF('I wanna go biking'!A$2:A$1000,H413,'I wanna go biking'!D$2:D$1000)</f>
        <v>0</v>
      </c>
      <c r="W413">
        <f t="shared" si="70"/>
        <v>0</v>
      </c>
      <c r="X413">
        <f t="shared" si="71"/>
        <v>0</v>
      </c>
      <c r="Y413">
        <f t="shared" si="72"/>
        <v>0</v>
      </c>
      <c r="Z413">
        <f t="shared" si="73"/>
        <v>0</v>
      </c>
      <c r="AA413">
        <f t="shared" si="74"/>
        <v>0</v>
      </c>
      <c r="AB413">
        <f t="shared" si="75"/>
        <v>0</v>
      </c>
      <c r="AC413" s="13">
        <f t="shared" si="76"/>
        <v>0</v>
      </c>
    </row>
    <row r="414" spans="1:29">
      <c r="A414">
        <f>'Data Entry'!A415</f>
        <v>0</v>
      </c>
      <c r="B414">
        <f>'Data Entry'!B415</f>
        <v>0</v>
      </c>
      <c r="C414">
        <f>'Data Entry'!C415</f>
        <v>0</v>
      </c>
      <c r="D414">
        <f>'Data Entry'!M415</f>
        <v>0</v>
      </c>
      <c r="E414">
        <f>'Data Entry'!N415</f>
        <v>0</v>
      </c>
      <c r="F414">
        <f>'Data Entry'!O415</f>
        <v>0</v>
      </c>
      <c r="G414">
        <f>'Data Entry'!P415</f>
        <v>0</v>
      </c>
      <c r="H414">
        <f>'Data Entry'!Q415</f>
        <v>0</v>
      </c>
      <c r="I414">
        <f>'Data Entry'!R415</f>
        <v>0</v>
      </c>
      <c r="J414">
        <f t="shared" si="66"/>
        <v>0</v>
      </c>
      <c r="K414">
        <f>SUMIFS('I want to cry'!C$2:C$1000,'I want to cry'!$A$2:$A$1000,$B414,'I want to cry'!$B$2:$B$1000,$C414)</f>
        <v>0</v>
      </c>
      <c r="L414">
        <f>SUMIFS('I want to cry'!D$2:D$1000,'I want to cry'!$A$2:$A$1000,$B414,'I want to cry'!$B$2:$B$1000,$C414)</f>
        <v>0</v>
      </c>
      <c r="M414">
        <f>SUMIFS('I want to cry'!E$2:E$1000,'I want to cry'!$A$2:$A$1000,$B414,'I want to cry'!$B$2:$B$1000,$C414)</f>
        <v>0</v>
      </c>
      <c r="N414">
        <f t="shared" si="67"/>
        <v>0</v>
      </c>
      <c r="O414">
        <f t="shared" si="68"/>
        <v>0</v>
      </c>
      <c r="P414">
        <f t="shared" si="69"/>
        <v>0</v>
      </c>
      <c r="Q414">
        <f>SUMIF('Pls get me a blue banner'!A$2:A$1000,D414,'Pls get me a blue banner'!L$2:L$1000)</f>
        <v>0</v>
      </c>
      <c r="R414">
        <f>SUMIF('Pls get me a blue banner'!A$2:A$1000,F414,'Pls get me a blue banner'!L$2:L$1000)</f>
        <v>0</v>
      </c>
      <c r="S414">
        <f>SUMIF('Pls get me a blue banner'!A$2:A$1000,I414,'Pls get me a blue banner'!L$2:L$1000)</f>
        <v>0</v>
      </c>
      <c r="T414">
        <f>SUMIF('I wanna go biking'!A$2:A$1000,D414,'I wanna go biking'!D$2:D$1000)</f>
        <v>0</v>
      </c>
      <c r="U414">
        <f>SUMIF('I wanna go biking'!A$2:A$1000,F414,'I wanna go biking'!D$2:D$1000)</f>
        <v>0</v>
      </c>
      <c r="V414">
        <f>SUMIF('I wanna go biking'!A$2:A$1000,H414,'I wanna go biking'!D$2:D$1000)</f>
        <v>0</v>
      </c>
      <c r="W414">
        <f t="shared" si="70"/>
        <v>0</v>
      </c>
      <c r="X414">
        <f t="shared" si="71"/>
        <v>0</v>
      </c>
      <c r="Y414">
        <f t="shared" si="72"/>
        <v>0</v>
      </c>
      <c r="Z414">
        <f t="shared" si="73"/>
        <v>0</v>
      </c>
      <c r="AA414">
        <f t="shared" si="74"/>
        <v>0</v>
      </c>
      <c r="AB414">
        <f t="shared" si="75"/>
        <v>0</v>
      </c>
      <c r="AC414" s="13">
        <f t="shared" si="76"/>
        <v>0</v>
      </c>
    </row>
    <row r="415" spans="1:29">
      <c r="A415">
        <f>'Data Entry'!A416</f>
        <v>0</v>
      </c>
      <c r="B415">
        <f>'Data Entry'!B416</f>
        <v>0</v>
      </c>
      <c r="C415">
        <f>'Data Entry'!C416</f>
        <v>0</v>
      </c>
      <c r="D415">
        <f>'Data Entry'!M416</f>
        <v>0</v>
      </c>
      <c r="E415">
        <f>'Data Entry'!N416</f>
        <v>0</v>
      </c>
      <c r="F415">
        <f>'Data Entry'!O416</f>
        <v>0</v>
      </c>
      <c r="G415">
        <f>'Data Entry'!P416</f>
        <v>0</v>
      </c>
      <c r="H415">
        <f>'Data Entry'!Q416</f>
        <v>0</v>
      </c>
      <c r="I415">
        <f>'Data Entry'!R416</f>
        <v>0</v>
      </c>
      <c r="J415">
        <f t="shared" si="66"/>
        <v>0</v>
      </c>
      <c r="K415">
        <f>SUMIFS('I want to cry'!C$2:C$1000,'I want to cry'!$A$2:$A$1000,$B415,'I want to cry'!$B$2:$B$1000,$C415)</f>
        <v>0</v>
      </c>
      <c r="L415">
        <f>SUMIFS('I want to cry'!D$2:D$1000,'I want to cry'!$A$2:$A$1000,$B415,'I want to cry'!$B$2:$B$1000,$C415)</f>
        <v>0</v>
      </c>
      <c r="M415">
        <f>SUMIFS('I want to cry'!E$2:E$1000,'I want to cry'!$A$2:$A$1000,$B415,'I want to cry'!$B$2:$B$1000,$C415)</f>
        <v>0</v>
      </c>
      <c r="N415">
        <f t="shared" si="67"/>
        <v>0</v>
      </c>
      <c r="O415">
        <f t="shared" si="68"/>
        <v>0</v>
      </c>
      <c r="P415">
        <f t="shared" si="69"/>
        <v>0</v>
      </c>
      <c r="Q415">
        <f>SUMIF('Pls get me a blue banner'!A$2:A$1000,D415,'Pls get me a blue banner'!L$2:L$1000)</f>
        <v>0</v>
      </c>
      <c r="R415">
        <f>SUMIF('Pls get me a blue banner'!A$2:A$1000,F415,'Pls get me a blue banner'!L$2:L$1000)</f>
        <v>0</v>
      </c>
      <c r="S415">
        <f>SUMIF('Pls get me a blue banner'!A$2:A$1000,I415,'Pls get me a blue banner'!L$2:L$1000)</f>
        <v>0</v>
      </c>
      <c r="T415">
        <f>SUMIF('I wanna go biking'!A$2:A$1000,D415,'I wanna go biking'!D$2:D$1000)</f>
        <v>0</v>
      </c>
      <c r="U415">
        <f>SUMIF('I wanna go biking'!A$2:A$1000,F415,'I wanna go biking'!D$2:D$1000)</f>
        <v>0</v>
      </c>
      <c r="V415">
        <f>SUMIF('I wanna go biking'!A$2:A$1000,H415,'I wanna go biking'!D$2:D$1000)</f>
        <v>0</v>
      </c>
      <c r="W415">
        <f t="shared" si="70"/>
        <v>0</v>
      </c>
      <c r="X415">
        <f t="shared" si="71"/>
        <v>0</v>
      </c>
      <c r="Y415">
        <f t="shared" si="72"/>
        <v>0</v>
      </c>
      <c r="Z415">
        <f t="shared" si="73"/>
        <v>0</v>
      </c>
      <c r="AA415">
        <f t="shared" si="74"/>
        <v>0</v>
      </c>
      <c r="AB415">
        <f t="shared" si="75"/>
        <v>0</v>
      </c>
      <c r="AC415" s="13">
        <f t="shared" si="76"/>
        <v>0</v>
      </c>
    </row>
    <row r="416" spans="1:29">
      <c r="A416">
        <f>'Data Entry'!A417</f>
        <v>0</v>
      </c>
      <c r="B416">
        <f>'Data Entry'!B417</f>
        <v>0</v>
      </c>
      <c r="C416">
        <f>'Data Entry'!C417</f>
        <v>0</v>
      </c>
      <c r="D416">
        <f>'Data Entry'!M417</f>
        <v>0</v>
      </c>
      <c r="E416">
        <f>'Data Entry'!N417</f>
        <v>0</v>
      </c>
      <c r="F416">
        <f>'Data Entry'!O417</f>
        <v>0</v>
      </c>
      <c r="G416">
        <f>'Data Entry'!P417</f>
        <v>0</v>
      </c>
      <c r="H416">
        <f>'Data Entry'!Q417</f>
        <v>0</v>
      </c>
      <c r="I416">
        <f>'Data Entry'!R417</f>
        <v>0</v>
      </c>
      <c r="J416">
        <f t="shared" si="66"/>
        <v>0</v>
      </c>
      <c r="K416">
        <f>SUMIFS('I want to cry'!C$2:C$1000,'I want to cry'!$A$2:$A$1000,$B416,'I want to cry'!$B$2:$B$1000,$C416)</f>
        <v>0</v>
      </c>
      <c r="L416">
        <f>SUMIFS('I want to cry'!D$2:D$1000,'I want to cry'!$A$2:$A$1000,$B416,'I want to cry'!$B$2:$B$1000,$C416)</f>
        <v>0</v>
      </c>
      <c r="M416">
        <f>SUMIFS('I want to cry'!E$2:E$1000,'I want to cry'!$A$2:$A$1000,$B416,'I want to cry'!$B$2:$B$1000,$C416)</f>
        <v>0</v>
      </c>
      <c r="N416">
        <f t="shared" si="67"/>
        <v>0</v>
      </c>
      <c r="O416">
        <f t="shared" si="68"/>
        <v>0</v>
      </c>
      <c r="P416">
        <f t="shared" si="69"/>
        <v>0</v>
      </c>
      <c r="Q416">
        <f>SUMIF('Pls get me a blue banner'!A$2:A$1000,D416,'Pls get me a blue banner'!L$2:L$1000)</f>
        <v>0</v>
      </c>
      <c r="R416">
        <f>SUMIF('Pls get me a blue banner'!A$2:A$1000,F416,'Pls get me a blue banner'!L$2:L$1000)</f>
        <v>0</v>
      </c>
      <c r="S416">
        <f>SUMIF('Pls get me a blue banner'!A$2:A$1000,I416,'Pls get me a blue banner'!L$2:L$1000)</f>
        <v>0</v>
      </c>
      <c r="T416">
        <f>SUMIF('I wanna go biking'!A$2:A$1000,D416,'I wanna go biking'!D$2:D$1000)</f>
        <v>0</v>
      </c>
      <c r="U416">
        <f>SUMIF('I wanna go biking'!A$2:A$1000,F416,'I wanna go biking'!D$2:D$1000)</f>
        <v>0</v>
      </c>
      <c r="V416">
        <f>SUMIF('I wanna go biking'!A$2:A$1000,H416,'I wanna go biking'!D$2:D$1000)</f>
        <v>0</v>
      </c>
      <c r="W416">
        <f t="shared" si="70"/>
        <v>0</v>
      </c>
      <c r="X416">
        <f t="shared" si="71"/>
        <v>0</v>
      </c>
      <c r="Y416">
        <f t="shared" si="72"/>
        <v>0</v>
      </c>
      <c r="Z416">
        <f t="shared" si="73"/>
        <v>0</v>
      </c>
      <c r="AA416">
        <f t="shared" si="74"/>
        <v>0</v>
      </c>
      <c r="AB416">
        <f t="shared" si="75"/>
        <v>0</v>
      </c>
      <c r="AC416" s="13">
        <f t="shared" si="76"/>
        <v>0</v>
      </c>
    </row>
    <row r="417" spans="1:29">
      <c r="A417">
        <f>'Data Entry'!A418</f>
        <v>0</v>
      </c>
      <c r="B417">
        <f>'Data Entry'!B418</f>
        <v>0</v>
      </c>
      <c r="C417">
        <f>'Data Entry'!C418</f>
        <v>0</v>
      </c>
      <c r="D417">
        <f>'Data Entry'!M418</f>
        <v>0</v>
      </c>
      <c r="E417">
        <f>'Data Entry'!N418</f>
        <v>0</v>
      </c>
      <c r="F417">
        <f>'Data Entry'!O418</f>
        <v>0</v>
      </c>
      <c r="G417">
        <f>'Data Entry'!P418</f>
        <v>0</v>
      </c>
      <c r="H417">
        <f>'Data Entry'!Q418</f>
        <v>0</v>
      </c>
      <c r="I417">
        <f>'Data Entry'!R418</f>
        <v>0</v>
      </c>
      <c r="J417">
        <f t="shared" si="66"/>
        <v>0</v>
      </c>
      <c r="K417">
        <f>SUMIFS('I want to cry'!C$2:C$1000,'I want to cry'!$A$2:$A$1000,$B417,'I want to cry'!$B$2:$B$1000,$C417)</f>
        <v>0</v>
      </c>
      <c r="L417">
        <f>SUMIFS('I want to cry'!D$2:D$1000,'I want to cry'!$A$2:$A$1000,$B417,'I want to cry'!$B$2:$B$1000,$C417)</f>
        <v>0</v>
      </c>
      <c r="M417">
        <f>SUMIFS('I want to cry'!E$2:E$1000,'I want to cry'!$A$2:$A$1000,$B417,'I want to cry'!$B$2:$B$1000,$C417)</f>
        <v>0</v>
      </c>
      <c r="N417">
        <f t="shared" si="67"/>
        <v>0</v>
      </c>
      <c r="O417">
        <f t="shared" si="68"/>
        <v>0</v>
      </c>
      <c r="P417">
        <f t="shared" si="69"/>
        <v>0</v>
      </c>
      <c r="Q417">
        <f>SUMIF('Pls get me a blue banner'!A$2:A$1000,D417,'Pls get me a blue banner'!L$2:L$1000)</f>
        <v>0</v>
      </c>
      <c r="R417">
        <f>SUMIF('Pls get me a blue banner'!A$2:A$1000,F417,'Pls get me a blue banner'!L$2:L$1000)</f>
        <v>0</v>
      </c>
      <c r="S417">
        <f>SUMIF('Pls get me a blue banner'!A$2:A$1000,I417,'Pls get me a blue banner'!L$2:L$1000)</f>
        <v>0</v>
      </c>
      <c r="T417">
        <f>SUMIF('I wanna go biking'!A$2:A$1000,D417,'I wanna go biking'!D$2:D$1000)</f>
        <v>0</v>
      </c>
      <c r="U417">
        <f>SUMIF('I wanna go biking'!A$2:A$1000,F417,'I wanna go biking'!D$2:D$1000)</f>
        <v>0</v>
      </c>
      <c r="V417">
        <f>SUMIF('I wanna go biking'!A$2:A$1000,H417,'I wanna go biking'!D$2:D$1000)</f>
        <v>0</v>
      </c>
      <c r="W417">
        <f t="shared" si="70"/>
        <v>0</v>
      </c>
      <c r="X417">
        <f t="shared" si="71"/>
        <v>0</v>
      </c>
      <c r="Y417">
        <f t="shared" si="72"/>
        <v>0</v>
      </c>
      <c r="Z417">
        <f t="shared" si="73"/>
        <v>0</v>
      </c>
      <c r="AA417">
        <f t="shared" si="74"/>
        <v>0</v>
      </c>
      <c r="AB417">
        <f t="shared" si="75"/>
        <v>0</v>
      </c>
      <c r="AC417" s="13">
        <f t="shared" si="76"/>
        <v>0</v>
      </c>
    </row>
    <row r="418" spans="1:29">
      <c r="A418">
        <f>'Data Entry'!A419</f>
        <v>0</v>
      </c>
      <c r="B418">
        <f>'Data Entry'!B419</f>
        <v>0</v>
      </c>
      <c r="C418">
        <f>'Data Entry'!C419</f>
        <v>0</v>
      </c>
      <c r="D418">
        <f>'Data Entry'!M419</f>
        <v>0</v>
      </c>
      <c r="E418">
        <f>'Data Entry'!N419</f>
        <v>0</v>
      </c>
      <c r="F418">
        <f>'Data Entry'!O419</f>
        <v>0</v>
      </c>
      <c r="G418">
        <f>'Data Entry'!P419</f>
        <v>0</v>
      </c>
      <c r="H418">
        <f>'Data Entry'!Q419</f>
        <v>0</v>
      </c>
      <c r="I418">
        <f>'Data Entry'!R419</f>
        <v>0</v>
      </c>
      <c r="J418">
        <f t="shared" si="66"/>
        <v>0</v>
      </c>
      <c r="K418">
        <f>SUMIFS('I want to cry'!C$2:C$1000,'I want to cry'!$A$2:$A$1000,$B418,'I want to cry'!$B$2:$B$1000,$C418)</f>
        <v>0</v>
      </c>
      <c r="L418">
        <f>SUMIFS('I want to cry'!D$2:D$1000,'I want to cry'!$A$2:$A$1000,$B418,'I want to cry'!$B$2:$B$1000,$C418)</f>
        <v>0</v>
      </c>
      <c r="M418">
        <f>SUMIFS('I want to cry'!E$2:E$1000,'I want to cry'!$A$2:$A$1000,$B418,'I want to cry'!$B$2:$B$1000,$C418)</f>
        <v>0</v>
      </c>
      <c r="N418">
        <f t="shared" si="67"/>
        <v>0</v>
      </c>
      <c r="O418">
        <f t="shared" si="68"/>
        <v>0</v>
      </c>
      <c r="P418">
        <f t="shared" si="69"/>
        <v>0</v>
      </c>
      <c r="Q418">
        <f>SUMIF('Pls get me a blue banner'!A$2:A$1000,D418,'Pls get me a blue banner'!L$2:L$1000)</f>
        <v>0</v>
      </c>
      <c r="R418">
        <f>SUMIF('Pls get me a blue banner'!A$2:A$1000,F418,'Pls get me a blue banner'!L$2:L$1000)</f>
        <v>0</v>
      </c>
      <c r="S418">
        <f>SUMIF('Pls get me a blue banner'!A$2:A$1000,I418,'Pls get me a blue banner'!L$2:L$1000)</f>
        <v>0</v>
      </c>
      <c r="T418">
        <f>SUMIF('I wanna go biking'!A$2:A$1000,D418,'I wanna go biking'!D$2:D$1000)</f>
        <v>0</v>
      </c>
      <c r="U418">
        <f>SUMIF('I wanna go biking'!A$2:A$1000,F418,'I wanna go biking'!D$2:D$1000)</f>
        <v>0</v>
      </c>
      <c r="V418">
        <f>SUMIF('I wanna go biking'!A$2:A$1000,H418,'I wanna go biking'!D$2:D$1000)</f>
        <v>0</v>
      </c>
      <c r="W418">
        <f t="shared" si="70"/>
        <v>0</v>
      </c>
      <c r="X418">
        <f t="shared" si="71"/>
        <v>0</v>
      </c>
      <c r="Y418">
        <f t="shared" si="72"/>
        <v>0</v>
      </c>
      <c r="Z418">
        <f t="shared" si="73"/>
        <v>0</v>
      </c>
      <c r="AA418">
        <f t="shared" si="74"/>
        <v>0</v>
      </c>
      <c r="AB418">
        <f t="shared" si="75"/>
        <v>0</v>
      </c>
      <c r="AC418" s="13">
        <f t="shared" si="76"/>
        <v>0</v>
      </c>
    </row>
    <row r="419" spans="1:29">
      <c r="A419">
        <f>'Data Entry'!A420</f>
        <v>0</v>
      </c>
      <c r="B419">
        <f>'Data Entry'!B420</f>
        <v>0</v>
      </c>
      <c r="C419">
        <f>'Data Entry'!C420</f>
        <v>0</v>
      </c>
      <c r="D419">
        <f>'Data Entry'!M420</f>
        <v>0</v>
      </c>
      <c r="E419">
        <f>'Data Entry'!N420</f>
        <v>0</v>
      </c>
      <c r="F419">
        <f>'Data Entry'!O420</f>
        <v>0</v>
      </c>
      <c r="G419">
        <f>'Data Entry'!P420</f>
        <v>0</v>
      </c>
      <c r="H419">
        <f>'Data Entry'!Q420</f>
        <v>0</v>
      </c>
      <c r="I419">
        <f>'Data Entry'!R420</f>
        <v>0</v>
      </c>
      <c r="J419">
        <f t="shared" si="66"/>
        <v>0</v>
      </c>
      <c r="K419">
        <f>SUMIFS('I want to cry'!C$2:C$1000,'I want to cry'!$A$2:$A$1000,$B419,'I want to cry'!$B$2:$B$1000,$C419)</f>
        <v>0</v>
      </c>
      <c r="L419">
        <f>SUMIFS('I want to cry'!D$2:D$1000,'I want to cry'!$A$2:$A$1000,$B419,'I want to cry'!$B$2:$B$1000,$C419)</f>
        <v>0</v>
      </c>
      <c r="M419">
        <f>SUMIFS('I want to cry'!E$2:E$1000,'I want to cry'!$A$2:$A$1000,$B419,'I want to cry'!$B$2:$B$1000,$C419)</f>
        <v>0</v>
      </c>
      <c r="N419">
        <f t="shared" si="67"/>
        <v>0</v>
      </c>
      <c r="O419">
        <f t="shared" si="68"/>
        <v>0</v>
      </c>
      <c r="P419">
        <f t="shared" si="69"/>
        <v>0</v>
      </c>
      <c r="Q419">
        <f>SUMIF('Pls get me a blue banner'!A$2:A$1000,D419,'Pls get me a blue banner'!L$2:L$1000)</f>
        <v>0</v>
      </c>
      <c r="R419">
        <f>SUMIF('Pls get me a blue banner'!A$2:A$1000,F419,'Pls get me a blue banner'!L$2:L$1000)</f>
        <v>0</v>
      </c>
      <c r="S419">
        <f>SUMIF('Pls get me a blue banner'!A$2:A$1000,I419,'Pls get me a blue banner'!L$2:L$1000)</f>
        <v>0</v>
      </c>
      <c r="T419">
        <f>SUMIF('I wanna go biking'!A$2:A$1000,D419,'I wanna go biking'!D$2:D$1000)</f>
        <v>0</v>
      </c>
      <c r="U419">
        <f>SUMIF('I wanna go biking'!A$2:A$1000,F419,'I wanna go biking'!D$2:D$1000)</f>
        <v>0</v>
      </c>
      <c r="V419">
        <f>SUMIF('I wanna go biking'!A$2:A$1000,H419,'I wanna go biking'!D$2:D$1000)</f>
        <v>0</v>
      </c>
      <c r="W419">
        <f t="shared" si="70"/>
        <v>0</v>
      </c>
      <c r="X419">
        <f t="shared" si="71"/>
        <v>0</v>
      </c>
      <c r="Y419">
        <f t="shared" si="72"/>
        <v>0</v>
      </c>
      <c r="Z419">
        <f t="shared" si="73"/>
        <v>0</v>
      </c>
      <c r="AA419">
        <f t="shared" si="74"/>
        <v>0</v>
      </c>
      <c r="AB419">
        <f t="shared" si="75"/>
        <v>0</v>
      </c>
      <c r="AC419" s="13">
        <f t="shared" si="76"/>
        <v>0</v>
      </c>
    </row>
    <row r="420" spans="1:29">
      <c r="A420">
        <f>'Data Entry'!A421</f>
        <v>0</v>
      </c>
      <c r="B420">
        <f>'Data Entry'!B421</f>
        <v>0</v>
      </c>
      <c r="C420">
        <f>'Data Entry'!C421</f>
        <v>0</v>
      </c>
      <c r="D420">
        <f>'Data Entry'!M421</f>
        <v>0</v>
      </c>
      <c r="E420">
        <f>'Data Entry'!N421</f>
        <v>0</v>
      </c>
      <c r="F420">
        <f>'Data Entry'!O421</f>
        <v>0</v>
      </c>
      <c r="G420">
        <f>'Data Entry'!P421</f>
        <v>0</v>
      </c>
      <c r="H420">
        <f>'Data Entry'!Q421</f>
        <v>0</v>
      </c>
      <c r="I420">
        <f>'Data Entry'!R421</f>
        <v>0</v>
      </c>
      <c r="J420">
        <f t="shared" si="66"/>
        <v>0</v>
      </c>
      <c r="K420">
        <f>SUMIFS('I want to cry'!C$2:C$1000,'I want to cry'!$A$2:$A$1000,$B420,'I want to cry'!$B$2:$B$1000,$C420)</f>
        <v>0</v>
      </c>
      <c r="L420">
        <f>SUMIFS('I want to cry'!D$2:D$1000,'I want to cry'!$A$2:$A$1000,$B420,'I want to cry'!$B$2:$B$1000,$C420)</f>
        <v>0</v>
      </c>
      <c r="M420">
        <f>SUMIFS('I want to cry'!E$2:E$1000,'I want to cry'!$A$2:$A$1000,$B420,'I want to cry'!$B$2:$B$1000,$C420)</f>
        <v>0</v>
      </c>
      <c r="N420">
        <f t="shared" si="67"/>
        <v>0</v>
      </c>
      <c r="O420">
        <f t="shared" si="68"/>
        <v>0</v>
      </c>
      <c r="P420">
        <f t="shared" si="69"/>
        <v>0</v>
      </c>
      <c r="Q420">
        <f>SUMIF('Pls get me a blue banner'!A$2:A$1000,D420,'Pls get me a blue banner'!L$2:L$1000)</f>
        <v>0</v>
      </c>
      <c r="R420">
        <f>SUMIF('Pls get me a blue banner'!A$2:A$1000,F420,'Pls get me a blue banner'!L$2:L$1000)</f>
        <v>0</v>
      </c>
      <c r="S420">
        <f>SUMIF('Pls get me a blue banner'!A$2:A$1000,I420,'Pls get me a blue banner'!L$2:L$1000)</f>
        <v>0</v>
      </c>
      <c r="T420">
        <f>SUMIF('I wanna go biking'!A$2:A$1000,D420,'I wanna go biking'!D$2:D$1000)</f>
        <v>0</v>
      </c>
      <c r="U420">
        <f>SUMIF('I wanna go biking'!A$2:A$1000,F420,'I wanna go biking'!D$2:D$1000)</f>
        <v>0</v>
      </c>
      <c r="V420">
        <f>SUMIF('I wanna go biking'!A$2:A$1000,H420,'I wanna go biking'!D$2:D$1000)</f>
        <v>0</v>
      </c>
      <c r="W420">
        <f t="shared" si="70"/>
        <v>0</v>
      </c>
      <c r="X420">
        <f t="shared" si="71"/>
        <v>0</v>
      </c>
      <c r="Y420">
        <f t="shared" si="72"/>
        <v>0</v>
      </c>
      <c r="Z420">
        <f t="shared" si="73"/>
        <v>0</v>
      </c>
      <c r="AA420">
        <f t="shared" si="74"/>
        <v>0</v>
      </c>
      <c r="AB420">
        <f t="shared" si="75"/>
        <v>0</v>
      </c>
      <c r="AC420" s="13">
        <f t="shared" si="76"/>
        <v>0</v>
      </c>
    </row>
    <row r="421" spans="1:29">
      <c r="A421">
        <f>'Data Entry'!A422</f>
        <v>0</v>
      </c>
      <c r="B421">
        <f>'Data Entry'!B422</f>
        <v>0</v>
      </c>
      <c r="C421">
        <f>'Data Entry'!C422</f>
        <v>0</v>
      </c>
      <c r="D421">
        <f>'Data Entry'!M422</f>
        <v>0</v>
      </c>
      <c r="E421">
        <f>'Data Entry'!N422</f>
        <v>0</v>
      </c>
      <c r="F421">
        <f>'Data Entry'!O422</f>
        <v>0</v>
      </c>
      <c r="G421">
        <f>'Data Entry'!P422</f>
        <v>0</v>
      </c>
      <c r="H421">
        <f>'Data Entry'!Q422</f>
        <v>0</v>
      </c>
      <c r="I421">
        <f>'Data Entry'!R422</f>
        <v>0</v>
      </c>
      <c r="J421">
        <f t="shared" si="66"/>
        <v>0</v>
      </c>
      <c r="K421">
        <f>SUMIFS('I want to cry'!C$2:C$1000,'I want to cry'!$A$2:$A$1000,$B421,'I want to cry'!$B$2:$B$1000,$C421)</f>
        <v>0</v>
      </c>
      <c r="L421">
        <f>SUMIFS('I want to cry'!D$2:D$1000,'I want to cry'!$A$2:$A$1000,$B421,'I want to cry'!$B$2:$B$1000,$C421)</f>
        <v>0</v>
      </c>
      <c r="M421">
        <f>SUMIFS('I want to cry'!E$2:E$1000,'I want to cry'!$A$2:$A$1000,$B421,'I want to cry'!$B$2:$B$1000,$C421)</f>
        <v>0</v>
      </c>
      <c r="N421">
        <f t="shared" si="67"/>
        <v>0</v>
      </c>
      <c r="O421">
        <f t="shared" si="68"/>
        <v>0</v>
      </c>
      <c r="P421">
        <f t="shared" si="69"/>
        <v>0</v>
      </c>
      <c r="Q421">
        <f>SUMIF('Pls get me a blue banner'!A$2:A$1000,D421,'Pls get me a blue banner'!L$2:L$1000)</f>
        <v>0</v>
      </c>
      <c r="R421">
        <f>SUMIF('Pls get me a blue banner'!A$2:A$1000,F421,'Pls get me a blue banner'!L$2:L$1000)</f>
        <v>0</v>
      </c>
      <c r="S421">
        <f>SUMIF('Pls get me a blue banner'!A$2:A$1000,I421,'Pls get me a blue banner'!L$2:L$1000)</f>
        <v>0</v>
      </c>
      <c r="T421">
        <f>SUMIF('I wanna go biking'!A$2:A$1000,D421,'I wanna go biking'!D$2:D$1000)</f>
        <v>0</v>
      </c>
      <c r="U421">
        <f>SUMIF('I wanna go biking'!A$2:A$1000,F421,'I wanna go biking'!D$2:D$1000)</f>
        <v>0</v>
      </c>
      <c r="V421">
        <f>SUMIF('I wanna go biking'!A$2:A$1000,H421,'I wanna go biking'!D$2:D$1000)</f>
        <v>0</v>
      </c>
      <c r="W421">
        <f t="shared" si="70"/>
        <v>0</v>
      </c>
      <c r="X421">
        <f t="shared" si="71"/>
        <v>0</v>
      </c>
      <c r="Y421">
        <f t="shared" si="72"/>
        <v>0</v>
      </c>
      <c r="Z421">
        <f t="shared" si="73"/>
        <v>0</v>
      </c>
      <c r="AA421">
        <f t="shared" si="74"/>
        <v>0</v>
      </c>
      <c r="AB421">
        <f t="shared" si="75"/>
        <v>0</v>
      </c>
      <c r="AC421" s="13">
        <f t="shared" si="76"/>
        <v>0</v>
      </c>
    </row>
    <row r="422" spans="1:29">
      <c r="A422">
        <f>'Data Entry'!A423</f>
        <v>0</v>
      </c>
      <c r="B422">
        <f>'Data Entry'!B423</f>
        <v>0</v>
      </c>
      <c r="C422">
        <f>'Data Entry'!C423</f>
        <v>0</v>
      </c>
      <c r="D422">
        <f>'Data Entry'!M423</f>
        <v>0</v>
      </c>
      <c r="E422">
        <f>'Data Entry'!N423</f>
        <v>0</v>
      </c>
      <c r="F422">
        <f>'Data Entry'!O423</f>
        <v>0</v>
      </c>
      <c r="G422">
        <f>'Data Entry'!P423</f>
        <v>0</v>
      </c>
      <c r="H422">
        <f>'Data Entry'!Q423</f>
        <v>0</v>
      </c>
      <c r="I422">
        <f>'Data Entry'!R423</f>
        <v>0</v>
      </c>
      <c r="J422">
        <f t="shared" si="66"/>
        <v>0</v>
      </c>
      <c r="K422">
        <f>SUMIFS('I want to cry'!C$2:C$1000,'I want to cry'!$A$2:$A$1000,$B422,'I want to cry'!$B$2:$B$1000,$C422)</f>
        <v>0</v>
      </c>
      <c r="L422">
        <f>SUMIFS('I want to cry'!D$2:D$1000,'I want to cry'!$A$2:$A$1000,$B422,'I want to cry'!$B$2:$B$1000,$C422)</f>
        <v>0</v>
      </c>
      <c r="M422">
        <f>SUMIFS('I want to cry'!E$2:E$1000,'I want to cry'!$A$2:$A$1000,$B422,'I want to cry'!$B$2:$B$1000,$C422)</f>
        <v>0</v>
      </c>
      <c r="N422">
        <f t="shared" si="67"/>
        <v>0</v>
      </c>
      <c r="O422">
        <f t="shared" si="68"/>
        <v>0</v>
      </c>
      <c r="P422">
        <f t="shared" si="69"/>
        <v>0</v>
      </c>
      <c r="Q422">
        <f>SUMIF('Pls get me a blue banner'!A$2:A$1000,D422,'Pls get me a blue banner'!L$2:L$1000)</f>
        <v>0</v>
      </c>
      <c r="R422">
        <f>SUMIF('Pls get me a blue banner'!A$2:A$1000,F422,'Pls get me a blue banner'!L$2:L$1000)</f>
        <v>0</v>
      </c>
      <c r="S422">
        <f>SUMIF('Pls get me a blue banner'!A$2:A$1000,I422,'Pls get me a blue banner'!L$2:L$1000)</f>
        <v>0</v>
      </c>
      <c r="T422">
        <f>SUMIF('I wanna go biking'!A$2:A$1000,D422,'I wanna go biking'!D$2:D$1000)</f>
        <v>0</v>
      </c>
      <c r="U422">
        <f>SUMIF('I wanna go biking'!A$2:A$1000,F422,'I wanna go biking'!D$2:D$1000)</f>
        <v>0</v>
      </c>
      <c r="V422">
        <f>SUMIF('I wanna go biking'!A$2:A$1000,H422,'I wanna go biking'!D$2:D$1000)</f>
        <v>0</v>
      </c>
      <c r="W422">
        <f t="shared" si="70"/>
        <v>0</v>
      </c>
      <c r="X422">
        <f t="shared" si="71"/>
        <v>0</v>
      </c>
      <c r="Y422">
        <f t="shared" si="72"/>
        <v>0</v>
      </c>
      <c r="Z422">
        <f t="shared" si="73"/>
        <v>0</v>
      </c>
      <c r="AA422">
        <f t="shared" si="74"/>
        <v>0</v>
      </c>
      <c r="AB422">
        <f t="shared" si="75"/>
        <v>0</v>
      </c>
      <c r="AC422" s="13">
        <f t="shared" si="76"/>
        <v>0</v>
      </c>
    </row>
    <row r="423" spans="1:29">
      <c r="A423">
        <f>'Data Entry'!A424</f>
        <v>0</v>
      </c>
      <c r="B423">
        <f>'Data Entry'!B424</f>
        <v>0</v>
      </c>
      <c r="C423">
        <f>'Data Entry'!C424</f>
        <v>0</v>
      </c>
      <c r="D423">
        <f>'Data Entry'!M424</f>
        <v>0</v>
      </c>
      <c r="E423">
        <f>'Data Entry'!N424</f>
        <v>0</v>
      </c>
      <c r="F423">
        <f>'Data Entry'!O424</f>
        <v>0</v>
      </c>
      <c r="G423">
        <f>'Data Entry'!P424</f>
        <v>0</v>
      </c>
      <c r="H423">
        <f>'Data Entry'!Q424</f>
        <v>0</v>
      </c>
      <c r="I423">
        <f>'Data Entry'!R424</f>
        <v>0</v>
      </c>
      <c r="J423">
        <f t="shared" si="66"/>
        <v>0</v>
      </c>
      <c r="K423">
        <f>SUMIFS('I want to cry'!C$2:C$1000,'I want to cry'!$A$2:$A$1000,$B423,'I want to cry'!$B$2:$B$1000,$C423)</f>
        <v>0</v>
      </c>
      <c r="L423">
        <f>SUMIFS('I want to cry'!D$2:D$1000,'I want to cry'!$A$2:$A$1000,$B423,'I want to cry'!$B$2:$B$1000,$C423)</f>
        <v>0</v>
      </c>
      <c r="M423">
        <f>SUMIFS('I want to cry'!E$2:E$1000,'I want to cry'!$A$2:$A$1000,$B423,'I want to cry'!$B$2:$B$1000,$C423)</f>
        <v>0</v>
      </c>
      <c r="N423">
        <f t="shared" si="67"/>
        <v>0</v>
      </c>
      <c r="O423">
        <f t="shared" si="68"/>
        <v>0</v>
      </c>
      <c r="P423">
        <f t="shared" si="69"/>
        <v>0</v>
      </c>
      <c r="Q423">
        <f>SUMIF('Pls get me a blue banner'!A$2:A$1000,D423,'Pls get me a blue banner'!L$2:L$1000)</f>
        <v>0</v>
      </c>
      <c r="R423">
        <f>SUMIF('Pls get me a blue banner'!A$2:A$1000,F423,'Pls get me a blue banner'!L$2:L$1000)</f>
        <v>0</v>
      </c>
      <c r="S423">
        <f>SUMIF('Pls get me a blue banner'!A$2:A$1000,I423,'Pls get me a blue banner'!L$2:L$1000)</f>
        <v>0</v>
      </c>
      <c r="T423">
        <f>SUMIF('I wanna go biking'!A$2:A$1000,D423,'I wanna go biking'!D$2:D$1000)</f>
        <v>0</v>
      </c>
      <c r="U423">
        <f>SUMIF('I wanna go biking'!A$2:A$1000,F423,'I wanna go biking'!D$2:D$1000)</f>
        <v>0</v>
      </c>
      <c r="V423">
        <f>SUMIF('I wanna go biking'!A$2:A$1000,H423,'I wanna go biking'!D$2:D$1000)</f>
        <v>0</v>
      </c>
      <c r="W423">
        <f t="shared" si="70"/>
        <v>0</v>
      </c>
      <c r="X423">
        <f t="shared" si="71"/>
        <v>0</v>
      </c>
      <c r="Y423">
        <f t="shared" si="72"/>
        <v>0</v>
      </c>
      <c r="Z423">
        <f t="shared" si="73"/>
        <v>0</v>
      </c>
      <c r="AA423">
        <f t="shared" si="74"/>
        <v>0</v>
      </c>
      <c r="AB423">
        <f t="shared" si="75"/>
        <v>0</v>
      </c>
      <c r="AC423" s="13">
        <f t="shared" si="76"/>
        <v>0</v>
      </c>
    </row>
    <row r="424" spans="1:29">
      <c r="A424">
        <f>'Data Entry'!A425</f>
        <v>0</v>
      </c>
      <c r="B424">
        <f>'Data Entry'!B425</f>
        <v>0</v>
      </c>
      <c r="C424">
        <f>'Data Entry'!C425</f>
        <v>0</v>
      </c>
      <c r="D424">
        <f>'Data Entry'!M425</f>
        <v>0</v>
      </c>
      <c r="E424">
        <f>'Data Entry'!N425</f>
        <v>0</v>
      </c>
      <c r="F424">
        <f>'Data Entry'!O425</f>
        <v>0</v>
      </c>
      <c r="G424">
        <f>'Data Entry'!P425</f>
        <v>0</v>
      </c>
      <c r="H424">
        <f>'Data Entry'!Q425</f>
        <v>0</v>
      </c>
      <c r="I424">
        <f>'Data Entry'!R425</f>
        <v>0</v>
      </c>
      <c r="J424">
        <f t="shared" si="66"/>
        <v>0</v>
      </c>
      <c r="K424">
        <f>SUMIFS('I want to cry'!C$2:C$1000,'I want to cry'!$A$2:$A$1000,$B424,'I want to cry'!$B$2:$B$1000,$C424)</f>
        <v>0</v>
      </c>
      <c r="L424">
        <f>SUMIFS('I want to cry'!D$2:D$1000,'I want to cry'!$A$2:$A$1000,$B424,'I want to cry'!$B$2:$B$1000,$C424)</f>
        <v>0</v>
      </c>
      <c r="M424">
        <f>SUMIFS('I want to cry'!E$2:E$1000,'I want to cry'!$A$2:$A$1000,$B424,'I want to cry'!$B$2:$B$1000,$C424)</f>
        <v>0</v>
      </c>
      <c r="N424">
        <f t="shared" si="67"/>
        <v>0</v>
      </c>
      <c r="O424">
        <f t="shared" si="68"/>
        <v>0</v>
      </c>
      <c r="P424">
        <f t="shared" si="69"/>
        <v>0</v>
      </c>
      <c r="Q424">
        <f>SUMIF('Pls get me a blue banner'!A$2:A$1000,D424,'Pls get me a blue banner'!L$2:L$1000)</f>
        <v>0</v>
      </c>
      <c r="R424">
        <f>SUMIF('Pls get me a blue banner'!A$2:A$1000,F424,'Pls get me a blue banner'!L$2:L$1000)</f>
        <v>0</v>
      </c>
      <c r="S424">
        <f>SUMIF('Pls get me a blue banner'!A$2:A$1000,I424,'Pls get me a blue banner'!L$2:L$1000)</f>
        <v>0</v>
      </c>
      <c r="T424">
        <f>SUMIF('I wanna go biking'!A$2:A$1000,D424,'I wanna go biking'!D$2:D$1000)</f>
        <v>0</v>
      </c>
      <c r="U424">
        <f>SUMIF('I wanna go biking'!A$2:A$1000,F424,'I wanna go biking'!D$2:D$1000)</f>
        <v>0</v>
      </c>
      <c r="V424">
        <f>SUMIF('I wanna go biking'!A$2:A$1000,H424,'I wanna go biking'!D$2:D$1000)</f>
        <v>0</v>
      </c>
      <c r="W424">
        <f t="shared" si="70"/>
        <v>0</v>
      </c>
      <c r="X424">
        <f t="shared" si="71"/>
        <v>0</v>
      </c>
      <c r="Y424">
        <f t="shared" si="72"/>
        <v>0</v>
      </c>
      <c r="Z424">
        <f t="shared" si="73"/>
        <v>0</v>
      </c>
      <c r="AA424">
        <f t="shared" si="74"/>
        <v>0</v>
      </c>
      <c r="AB424">
        <f t="shared" si="75"/>
        <v>0</v>
      </c>
      <c r="AC424" s="13">
        <f t="shared" si="76"/>
        <v>0</v>
      </c>
    </row>
    <row r="425" spans="1:29">
      <c r="A425">
        <f>'Data Entry'!A426</f>
        <v>0</v>
      </c>
      <c r="B425">
        <f>'Data Entry'!B426</f>
        <v>0</v>
      </c>
      <c r="C425">
        <f>'Data Entry'!C426</f>
        <v>0</v>
      </c>
      <c r="D425">
        <f>'Data Entry'!M426</f>
        <v>0</v>
      </c>
      <c r="E425">
        <f>'Data Entry'!N426</f>
        <v>0</v>
      </c>
      <c r="F425">
        <f>'Data Entry'!O426</f>
        <v>0</v>
      </c>
      <c r="G425">
        <f>'Data Entry'!P426</f>
        <v>0</v>
      </c>
      <c r="H425">
        <f>'Data Entry'!Q426</f>
        <v>0</v>
      </c>
      <c r="I425">
        <f>'Data Entry'!R426</f>
        <v>0</v>
      </c>
      <c r="J425">
        <f t="shared" si="66"/>
        <v>0</v>
      </c>
      <c r="K425">
        <f>SUMIFS('I want to cry'!C$2:C$1000,'I want to cry'!$A$2:$A$1000,$B425,'I want to cry'!$B$2:$B$1000,$C425)</f>
        <v>0</v>
      </c>
      <c r="L425">
        <f>SUMIFS('I want to cry'!D$2:D$1000,'I want to cry'!$A$2:$A$1000,$B425,'I want to cry'!$B$2:$B$1000,$C425)</f>
        <v>0</v>
      </c>
      <c r="M425">
        <f>SUMIFS('I want to cry'!E$2:E$1000,'I want to cry'!$A$2:$A$1000,$B425,'I want to cry'!$B$2:$B$1000,$C425)</f>
        <v>0</v>
      </c>
      <c r="N425">
        <f t="shared" si="67"/>
        <v>0</v>
      </c>
      <c r="O425">
        <f t="shared" si="68"/>
        <v>0</v>
      </c>
      <c r="P425">
        <f t="shared" si="69"/>
        <v>0</v>
      </c>
      <c r="Q425">
        <f>SUMIF('Pls get me a blue banner'!A$2:A$1000,D425,'Pls get me a blue banner'!L$2:L$1000)</f>
        <v>0</v>
      </c>
      <c r="R425">
        <f>SUMIF('Pls get me a blue banner'!A$2:A$1000,F425,'Pls get me a blue banner'!L$2:L$1000)</f>
        <v>0</v>
      </c>
      <c r="S425">
        <f>SUMIF('Pls get me a blue banner'!A$2:A$1000,I425,'Pls get me a blue banner'!L$2:L$1000)</f>
        <v>0</v>
      </c>
      <c r="T425">
        <f>SUMIF('I wanna go biking'!A$2:A$1000,D425,'I wanna go biking'!D$2:D$1000)</f>
        <v>0</v>
      </c>
      <c r="U425">
        <f>SUMIF('I wanna go biking'!A$2:A$1000,F425,'I wanna go biking'!D$2:D$1000)</f>
        <v>0</v>
      </c>
      <c r="V425">
        <f>SUMIF('I wanna go biking'!A$2:A$1000,H425,'I wanna go biking'!D$2:D$1000)</f>
        <v>0</v>
      </c>
      <c r="W425">
        <f t="shared" si="70"/>
        <v>0</v>
      </c>
      <c r="X425">
        <f t="shared" si="71"/>
        <v>0</v>
      </c>
      <c r="Y425">
        <f t="shared" si="72"/>
        <v>0</v>
      </c>
      <c r="Z425">
        <f t="shared" si="73"/>
        <v>0</v>
      </c>
      <c r="AA425">
        <f t="shared" si="74"/>
        <v>0</v>
      </c>
      <c r="AB425">
        <f t="shared" si="75"/>
        <v>0</v>
      </c>
      <c r="AC425" s="13">
        <f t="shared" si="76"/>
        <v>0</v>
      </c>
    </row>
    <row r="426" spans="1:29">
      <c r="A426">
        <f>'Data Entry'!A427</f>
        <v>0</v>
      </c>
      <c r="B426">
        <f>'Data Entry'!B427</f>
        <v>0</v>
      </c>
      <c r="C426">
        <f>'Data Entry'!C427</f>
        <v>0</v>
      </c>
      <c r="D426">
        <f>'Data Entry'!M427</f>
        <v>0</v>
      </c>
      <c r="E426">
        <f>'Data Entry'!N427</f>
        <v>0</v>
      </c>
      <c r="F426">
        <f>'Data Entry'!O427</f>
        <v>0</v>
      </c>
      <c r="G426">
        <f>'Data Entry'!P427</f>
        <v>0</v>
      </c>
      <c r="H426">
        <f>'Data Entry'!Q427</f>
        <v>0</v>
      </c>
      <c r="I426">
        <f>'Data Entry'!R427</f>
        <v>0</v>
      </c>
      <c r="J426">
        <f t="shared" si="66"/>
        <v>0</v>
      </c>
      <c r="K426">
        <f>SUMIFS('I want to cry'!C$2:C$1000,'I want to cry'!$A$2:$A$1000,$B426,'I want to cry'!$B$2:$B$1000,$C426)</f>
        <v>0</v>
      </c>
      <c r="L426">
        <f>SUMIFS('I want to cry'!D$2:D$1000,'I want to cry'!$A$2:$A$1000,$B426,'I want to cry'!$B$2:$B$1000,$C426)</f>
        <v>0</v>
      </c>
      <c r="M426">
        <f>SUMIFS('I want to cry'!E$2:E$1000,'I want to cry'!$A$2:$A$1000,$B426,'I want to cry'!$B$2:$B$1000,$C426)</f>
        <v>0</v>
      </c>
      <c r="N426">
        <f t="shared" si="67"/>
        <v>0</v>
      </c>
      <c r="O426">
        <f t="shared" si="68"/>
        <v>0</v>
      </c>
      <c r="P426">
        <f t="shared" si="69"/>
        <v>0</v>
      </c>
      <c r="Q426">
        <f>SUMIF('Pls get me a blue banner'!A$2:A$1000,D426,'Pls get me a blue banner'!L$2:L$1000)</f>
        <v>0</v>
      </c>
      <c r="R426">
        <f>SUMIF('Pls get me a blue banner'!A$2:A$1000,F426,'Pls get me a blue banner'!L$2:L$1000)</f>
        <v>0</v>
      </c>
      <c r="S426">
        <f>SUMIF('Pls get me a blue banner'!A$2:A$1000,I426,'Pls get me a blue banner'!L$2:L$1000)</f>
        <v>0</v>
      </c>
      <c r="T426">
        <f>SUMIF('I wanna go biking'!A$2:A$1000,D426,'I wanna go biking'!D$2:D$1000)</f>
        <v>0</v>
      </c>
      <c r="U426">
        <f>SUMIF('I wanna go biking'!A$2:A$1000,F426,'I wanna go biking'!D$2:D$1000)</f>
        <v>0</v>
      </c>
      <c r="V426">
        <f>SUMIF('I wanna go biking'!A$2:A$1000,H426,'I wanna go biking'!D$2:D$1000)</f>
        <v>0</v>
      </c>
      <c r="W426">
        <f t="shared" si="70"/>
        <v>0</v>
      </c>
      <c r="X426">
        <f t="shared" si="71"/>
        <v>0</v>
      </c>
      <c r="Y426">
        <f t="shared" si="72"/>
        <v>0</v>
      </c>
      <c r="Z426">
        <f t="shared" si="73"/>
        <v>0</v>
      </c>
      <c r="AA426">
        <f t="shared" si="74"/>
        <v>0</v>
      </c>
      <c r="AB426">
        <f t="shared" si="75"/>
        <v>0</v>
      </c>
      <c r="AC426" s="13">
        <f t="shared" si="76"/>
        <v>0</v>
      </c>
    </row>
    <row r="427" spans="1:29">
      <c r="A427">
        <f>'Data Entry'!A428</f>
        <v>0</v>
      </c>
      <c r="B427">
        <f>'Data Entry'!B428</f>
        <v>0</v>
      </c>
      <c r="C427">
        <f>'Data Entry'!C428</f>
        <v>0</v>
      </c>
      <c r="D427">
        <f>'Data Entry'!M428</f>
        <v>0</v>
      </c>
      <c r="E427">
        <f>'Data Entry'!N428</f>
        <v>0</v>
      </c>
      <c r="F427">
        <f>'Data Entry'!O428</f>
        <v>0</v>
      </c>
      <c r="G427">
        <f>'Data Entry'!P428</f>
        <v>0</v>
      </c>
      <c r="H427">
        <f>'Data Entry'!Q428</f>
        <v>0</v>
      </c>
      <c r="I427">
        <f>'Data Entry'!R428</f>
        <v>0</v>
      </c>
      <c r="J427">
        <f t="shared" si="66"/>
        <v>0</v>
      </c>
      <c r="K427">
        <f>SUMIFS('I want to cry'!C$2:C$1000,'I want to cry'!$A$2:$A$1000,$B427,'I want to cry'!$B$2:$B$1000,$C427)</f>
        <v>0</v>
      </c>
      <c r="L427">
        <f>SUMIFS('I want to cry'!D$2:D$1000,'I want to cry'!$A$2:$A$1000,$B427,'I want to cry'!$B$2:$B$1000,$C427)</f>
        <v>0</v>
      </c>
      <c r="M427">
        <f>SUMIFS('I want to cry'!E$2:E$1000,'I want to cry'!$A$2:$A$1000,$B427,'I want to cry'!$B$2:$B$1000,$C427)</f>
        <v>0</v>
      </c>
      <c r="N427">
        <f t="shared" si="67"/>
        <v>0</v>
      </c>
      <c r="O427">
        <f t="shared" si="68"/>
        <v>0</v>
      </c>
      <c r="P427">
        <f t="shared" si="69"/>
        <v>0</v>
      </c>
      <c r="Q427">
        <f>SUMIF('Pls get me a blue banner'!A$2:A$1000,D427,'Pls get me a blue banner'!L$2:L$1000)</f>
        <v>0</v>
      </c>
      <c r="R427">
        <f>SUMIF('Pls get me a blue banner'!A$2:A$1000,F427,'Pls get me a blue banner'!L$2:L$1000)</f>
        <v>0</v>
      </c>
      <c r="S427">
        <f>SUMIF('Pls get me a blue banner'!A$2:A$1000,I427,'Pls get me a blue banner'!L$2:L$1000)</f>
        <v>0</v>
      </c>
      <c r="T427">
        <f>SUMIF('I wanna go biking'!A$2:A$1000,D427,'I wanna go biking'!D$2:D$1000)</f>
        <v>0</v>
      </c>
      <c r="U427">
        <f>SUMIF('I wanna go biking'!A$2:A$1000,F427,'I wanna go biking'!D$2:D$1000)</f>
        <v>0</v>
      </c>
      <c r="V427">
        <f>SUMIF('I wanna go biking'!A$2:A$1000,H427,'I wanna go biking'!D$2:D$1000)</f>
        <v>0</v>
      </c>
      <c r="W427">
        <f t="shared" si="70"/>
        <v>0</v>
      </c>
      <c r="X427">
        <f t="shared" si="71"/>
        <v>0</v>
      </c>
      <c r="Y427">
        <f t="shared" si="72"/>
        <v>0</v>
      </c>
      <c r="Z427">
        <f t="shared" si="73"/>
        <v>0</v>
      </c>
      <c r="AA427">
        <f t="shared" si="74"/>
        <v>0</v>
      </c>
      <c r="AB427">
        <f t="shared" si="75"/>
        <v>0</v>
      </c>
      <c r="AC427" s="13">
        <f t="shared" si="76"/>
        <v>0</v>
      </c>
    </row>
    <row r="428" spans="1:29">
      <c r="A428">
        <f>'Data Entry'!A429</f>
        <v>0</v>
      </c>
      <c r="B428">
        <f>'Data Entry'!B429</f>
        <v>0</v>
      </c>
      <c r="C428">
        <f>'Data Entry'!C429</f>
        <v>0</v>
      </c>
      <c r="D428">
        <f>'Data Entry'!M429</f>
        <v>0</v>
      </c>
      <c r="E428">
        <f>'Data Entry'!N429</f>
        <v>0</v>
      </c>
      <c r="F428">
        <f>'Data Entry'!O429</f>
        <v>0</v>
      </c>
      <c r="G428">
        <f>'Data Entry'!P429</f>
        <v>0</v>
      </c>
      <c r="H428">
        <f>'Data Entry'!Q429</f>
        <v>0</v>
      </c>
      <c r="I428">
        <f>'Data Entry'!R429</f>
        <v>0</v>
      </c>
      <c r="J428">
        <f t="shared" si="66"/>
        <v>0</v>
      </c>
      <c r="K428">
        <f>SUMIFS('I want to cry'!C$2:C$1000,'I want to cry'!$A$2:$A$1000,$B428,'I want to cry'!$B$2:$B$1000,$C428)</f>
        <v>0</v>
      </c>
      <c r="L428">
        <f>SUMIFS('I want to cry'!D$2:D$1000,'I want to cry'!$A$2:$A$1000,$B428,'I want to cry'!$B$2:$B$1000,$C428)</f>
        <v>0</v>
      </c>
      <c r="M428">
        <f>SUMIFS('I want to cry'!E$2:E$1000,'I want to cry'!$A$2:$A$1000,$B428,'I want to cry'!$B$2:$B$1000,$C428)</f>
        <v>0</v>
      </c>
      <c r="N428">
        <f t="shared" si="67"/>
        <v>0</v>
      </c>
      <c r="O428">
        <f t="shared" si="68"/>
        <v>0</v>
      </c>
      <c r="P428">
        <f t="shared" si="69"/>
        <v>0</v>
      </c>
      <c r="Q428">
        <f>SUMIF('Pls get me a blue banner'!A$2:A$1000,D428,'Pls get me a blue banner'!L$2:L$1000)</f>
        <v>0</v>
      </c>
      <c r="R428">
        <f>SUMIF('Pls get me a blue banner'!A$2:A$1000,F428,'Pls get me a blue banner'!L$2:L$1000)</f>
        <v>0</v>
      </c>
      <c r="S428">
        <f>SUMIF('Pls get me a blue banner'!A$2:A$1000,I428,'Pls get me a blue banner'!L$2:L$1000)</f>
        <v>0</v>
      </c>
      <c r="T428">
        <f>SUMIF('I wanna go biking'!A$2:A$1000,D428,'I wanna go biking'!D$2:D$1000)</f>
        <v>0</v>
      </c>
      <c r="U428">
        <f>SUMIF('I wanna go biking'!A$2:A$1000,F428,'I wanna go biking'!D$2:D$1000)</f>
        <v>0</v>
      </c>
      <c r="V428">
        <f>SUMIF('I wanna go biking'!A$2:A$1000,H428,'I wanna go biking'!D$2:D$1000)</f>
        <v>0</v>
      </c>
      <c r="W428">
        <f t="shared" si="70"/>
        <v>0</v>
      </c>
      <c r="X428">
        <f t="shared" si="71"/>
        <v>0</v>
      </c>
      <c r="Y428">
        <f t="shared" si="72"/>
        <v>0</v>
      </c>
      <c r="Z428">
        <f t="shared" si="73"/>
        <v>0</v>
      </c>
      <c r="AA428">
        <f t="shared" si="74"/>
        <v>0</v>
      </c>
      <c r="AB428">
        <f t="shared" si="75"/>
        <v>0</v>
      </c>
      <c r="AC428" s="13">
        <f t="shared" si="76"/>
        <v>0</v>
      </c>
    </row>
    <row r="429" spans="1:29">
      <c r="A429">
        <f>'Data Entry'!A430</f>
        <v>0</v>
      </c>
      <c r="B429">
        <f>'Data Entry'!B430</f>
        <v>0</v>
      </c>
      <c r="C429">
        <f>'Data Entry'!C430</f>
        <v>0</v>
      </c>
      <c r="D429">
        <f>'Data Entry'!M430</f>
        <v>0</v>
      </c>
      <c r="E429">
        <f>'Data Entry'!N430</f>
        <v>0</v>
      </c>
      <c r="F429">
        <f>'Data Entry'!O430</f>
        <v>0</v>
      </c>
      <c r="G429">
        <f>'Data Entry'!P430</f>
        <v>0</v>
      </c>
      <c r="H429">
        <f>'Data Entry'!Q430</f>
        <v>0</v>
      </c>
      <c r="I429">
        <f>'Data Entry'!R430</f>
        <v>0</v>
      </c>
      <c r="J429">
        <f t="shared" si="66"/>
        <v>0</v>
      </c>
      <c r="K429">
        <f>SUMIFS('I want to cry'!C$2:C$1000,'I want to cry'!$A$2:$A$1000,$B429,'I want to cry'!$B$2:$B$1000,$C429)</f>
        <v>0</v>
      </c>
      <c r="L429">
        <f>SUMIFS('I want to cry'!D$2:D$1000,'I want to cry'!$A$2:$A$1000,$B429,'I want to cry'!$B$2:$B$1000,$C429)</f>
        <v>0</v>
      </c>
      <c r="M429">
        <f>SUMIFS('I want to cry'!E$2:E$1000,'I want to cry'!$A$2:$A$1000,$B429,'I want to cry'!$B$2:$B$1000,$C429)</f>
        <v>0</v>
      </c>
      <c r="N429">
        <f t="shared" si="67"/>
        <v>0</v>
      </c>
      <c r="O429">
        <f t="shared" si="68"/>
        <v>0</v>
      </c>
      <c r="P429">
        <f t="shared" si="69"/>
        <v>0</v>
      </c>
      <c r="Q429">
        <f>SUMIF('Pls get me a blue banner'!A$2:A$1000,D429,'Pls get me a blue banner'!L$2:L$1000)</f>
        <v>0</v>
      </c>
      <c r="R429">
        <f>SUMIF('Pls get me a blue banner'!A$2:A$1000,F429,'Pls get me a blue banner'!L$2:L$1000)</f>
        <v>0</v>
      </c>
      <c r="S429">
        <f>SUMIF('Pls get me a blue banner'!A$2:A$1000,I429,'Pls get me a blue banner'!L$2:L$1000)</f>
        <v>0</v>
      </c>
      <c r="T429">
        <f>SUMIF('I wanna go biking'!A$2:A$1000,D429,'I wanna go biking'!D$2:D$1000)</f>
        <v>0</v>
      </c>
      <c r="U429">
        <f>SUMIF('I wanna go biking'!A$2:A$1000,F429,'I wanna go biking'!D$2:D$1000)</f>
        <v>0</v>
      </c>
      <c r="V429">
        <f>SUMIF('I wanna go biking'!A$2:A$1000,H429,'I wanna go biking'!D$2:D$1000)</f>
        <v>0</v>
      </c>
      <c r="W429">
        <f t="shared" si="70"/>
        <v>0</v>
      </c>
      <c r="X429">
        <f t="shared" si="71"/>
        <v>0</v>
      </c>
      <c r="Y429">
        <f t="shared" si="72"/>
        <v>0</v>
      </c>
      <c r="Z429">
        <f t="shared" si="73"/>
        <v>0</v>
      </c>
      <c r="AA429">
        <f t="shared" si="74"/>
        <v>0</v>
      </c>
      <c r="AB429">
        <f t="shared" si="75"/>
        <v>0</v>
      </c>
      <c r="AC429" s="13">
        <f t="shared" si="76"/>
        <v>0</v>
      </c>
    </row>
    <row r="430" spans="1:29">
      <c r="A430">
        <f>'Data Entry'!A431</f>
        <v>0</v>
      </c>
      <c r="B430">
        <f>'Data Entry'!B431</f>
        <v>0</v>
      </c>
      <c r="C430">
        <f>'Data Entry'!C431</f>
        <v>0</v>
      </c>
      <c r="D430">
        <f>'Data Entry'!M431</f>
        <v>0</v>
      </c>
      <c r="E430">
        <f>'Data Entry'!N431</f>
        <v>0</v>
      </c>
      <c r="F430">
        <f>'Data Entry'!O431</f>
        <v>0</v>
      </c>
      <c r="G430">
        <f>'Data Entry'!P431</f>
        <v>0</v>
      </c>
      <c r="H430">
        <f>'Data Entry'!Q431</f>
        <v>0</v>
      </c>
      <c r="I430">
        <f>'Data Entry'!R431</f>
        <v>0</v>
      </c>
      <c r="J430">
        <f t="shared" si="66"/>
        <v>0</v>
      </c>
      <c r="K430">
        <f>SUMIFS('I want to cry'!C$2:C$1000,'I want to cry'!$A$2:$A$1000,$B430,'I want to cry'!$B$2:$B$1000,$C430)</f>
        <v>0</v>
      </c>
      <c r="L430">
        <f>SUMIFS('I want to cry'!D$2:D$1000,'I want to cry'!$A$2:$A$1000,$B430,'I want to cry'!$B$2:$B$1000,$C430)</f>
        <v>0</v>
      </c>
      <c r="M430">
        <f>SUMIFS('I want to cry'!E$2:E$1000,'I want to cry'!$A$2:$A$1000,$B430,'I want to cry'!$B$2:$B$1000,$C430)</f>
        <v>0</v>
      </c>
      <c r="N430">
        <f t="shared" si="67"/>
        <v>0</v>
      </c>
      <c r="O430">
        <f t="shared" si="68"/>
        <v>0</v>
      </c>
      <c r="P430">
        <f t="shared" si="69"/>
        <v>0</v>
      </c>
      <c r="Q430">
        <f>SUMIF('Pls get me a blue banner'!A$2:A$1000,D430,'Pls get me a blue banner'!L$2:L$1000)</f>
        <v>0</v>
      </c>
      <c r="R430">
        <f>SUMIF('Pls get me a blue banner'!A$2:A$1000,F430,'Pls get me a blue banner'!L$2:L$1000)</f>
        <v>0</v>
      </c>
      <c r="S430">
        <f>SUMIF('Pls get me a blue banner'!A$2:A$1000,I430,'Pls get me a blue banner'!L$2:L$1000)</f>
        <v>0</v>
      </c>
      <c r="T430">
        <f>SUMIF('I wanna go biking'!A$2:A$1000,D430,'I wanna go biking'!D$2:D$1000)</f>
        <v>0</v>
      </c>
      <c r="U430">
        <f>SUMIF('I wanna go biking'!A$2:A$1000,F430,'I wanna go biking'!D$2:D$1000)</f>
        <v>0</v>
      </c>
      <c r="V430">
        <f>SUMIF('I wanna go biking'!A$2:A$1000,H430,'I wanna go biking'!D$2:D$1000)</f>
        <v>0</v>
      </c>
      <c r="W430">
        <f t="shared" si="70"/>
        <v>0</v>
      </c>
      <c r="X430">
        <f t="shared" si="71"/>
        <v>0</v>
      </c>
      <c r="Y430">
        <f t="shared" si="72"/>
        <v>0</v>
      </c>
      <c r="Z430">
        <f t="shared" si="73"/>
        <v>0</v>
      </c>
      <c r="AA430">
        <f t="shared" si="74"/>
        <v>0</v>
      </c>
      <c r="AB430">
        <f t="shared" si="75"/>
        <v>0</v>
      </c>
      <c r="AC430" s="13">
        <f t="shared" si="76"/>
        <v>0</v>
      </c>
    </row>
    <row r="431" spans="1:29">
      <c r="A431">
        <f>'Data Entry'!A432</f>
        <v>0</v>
      </c>
      <c r="B431">
        <f>'Data Entry'!B432</f>
        <v>0</v>
      </c>
      <c r="C431">
        <f>'Data Entry'!C432</f>
        <v>0</v>
      </c>
      <c r="D431">
        <f>'Data Entry'!M432</f>
        <v>0</v>
      </c>
      <c r="E431">
        <f>'Data Entry'!N432</f>
        <v>0</v>
      </c>
      <c r="F431">
        <f>'Data Entry'!O432</f>
        <v>0</v>
      </c>
      <c r="G431">
        <f>'Data Entry'!P432</f>
        <v>0</v>
      </c>
      <c r="H431">
        <f>'Data Entry'!Q432</f>
        <v>0</v>
      </c>
      <c r="I431">
        <f>'Data Entry'!R432</f>
        <v>0</v>
      </c>
      <c r="J431">
        <f t="shared" si="66"/>
        <v>0</v>
      </c>
      <c r="K431">
        <f>SUMIFS('I want to cry'!C$2:C$1000,'I want to cry'!$A$2:$A$1000,$B431,'I want to cry'!$B$2:$B$1000,$C431)</f>
        <v>0</v>
      </c>
      <c r="L431">
        <f>SUMIFS('I want to cry'!D$2:D$1000,'I want to cry'!$A$2:$A$1000,$B431,'I want to cry'!$B$2:$B$1000,$C431)</f>
        <v>0</v>
      </c>
      <c r="M431">
        <f>SUMIFS('I want to cry'!E$2:E$1000,'I want to cry'!$A$2:$A$1000,$B431,'I want to cry'!$B$2:$B$1000,$C431)</f>
        <v>0</v>
      </c>
      <c r="N431">
        <f t="shared" si="67"/>
        <v>0</v>
      </c>
      <c r="O431">
        <f t="shared" si="68"/>
        <v>0</v>
      </c>
      <c r="P431">
        <f t="shared" si="69"/>
        <v>0</v>
      </c>
      <c r="Q431">
        <f>SUMIF('Pls get me a blue banner'!A$2:A$1000,D431,'Pls get me a blue banner'!L$2:L$1000)</f>
        <v>0</v>
      </c>
      <c r="R431">
        <f>SUMIF('Pls get me a blue banner'!A$2:A$1000,F431,'Pls get me a blue banner'!L$2:L$1000)</f>
        <v>0</v>
      </c>
      <c r="S431">
        <f>SUMIF('Pls get me a blue banner'!A$2:A$1000,I431,'Pls get me a blue banner'!L$2:L$1000)</f>
        <v>0</v>
      </c>
      <c r="T431">
        <f>SUMIF('I wanna go biking'!A$2:A$1000,D431,'I wanna go biking'!D$2:D$1000)</f>
        <v>0</v>
      </c>
      <c r="U431">
        <f>SUMIF('I wanna go biking'!A$2:A$1000,F431,'I wanna go biking'!D$2:D$1000)</f>
        <v>0</v>
      </c>
      <c r="V431">
        <f>SUMIF('I wanna go biking'!A$2:A$1000,H431,'I wanna go biking'!D$2:D$1000)</f>
        <v>0</v>
      </c>
      <c r="W431">
        <f t="shared" si="70"/>
        <v>0</v>
      </c>
      <c r="X431">
        <f t="shared" si="71"/>
        <v>0</v>
      </c>
      <c r="Y431">
        <f t="shared" si="72"/>
        <v>0</v>
      </c>
      <c r="Z431">
        <f t="shared" si="73"/>
        <v>0</v>
      </c>
      <c r="AA431">
        <f t="shared" si="74"/>
        <v>0</v>
      </c>
      <c r="AB431">
        <f t="shared" si="75"/>
        <v>0</v>
      </c>
      <c r="AC431" s="13">
        <f t="shared" si="76"/>
        <v>0</v>
      </c>
    </row>
    <row r="432" spans="1:29">
      <c r="A432">
        <f>'Data Entry'!A433</f>
        <v>0</v>
      </c>
      <c r="B432">
        <f>'Data Entry'!B433</f>
        <v>0</v>
      </c>
      <c r="C432">
        <f>'Data Entry'!C433</f>
        <v>0</v>
      </c>
      <c r="D432">
        <f>'Data Entry'!M433</f>
        <v>0</v>
      </c>
      <c r="E432">
        <f>'Data Entry'!N433</f>
        <v>0</v>
      </c>
      <c r="F432">
        <f>'Data Entry'!O433</f>
        <v>0</v>
      </c>
      <c r="G432">
        <f>'Data Entry'!P433</f>
        <v>0</v>
      </c>
      <c r="H432">
        <f>'Data Entry'!Q433</f>
        <v>0</v>
      </c>
      <c r="I432">
        <f>'Data Entry'!R433</f>
        <v>0</v>
      </c>
      <c r="J432">
        <f t="shared" si="66"/>
        <v>0</v>
      </c>
      <c r="K432">
        <f>SUMIFS('I want to cry'!C$2:C$1000,'I want to cry'!$A$2:$A$1000,$B432,'I want to cry'!$B$2:$B$1000,$C432)</f>
        <v>0</v>
      </c>
      <c r="L432">
        <f>SUMIFS('I want to cry'!D$2:D$1000,'I want to cry'!$A$2:$A$1000,$B432,'I want to cry'!$B$2:$B$1000,$C432)</f>
        <v>0</v>
      </c>
      <c r="M432">
        <f>SUMIFS('I want to cry'!E$2:E$1000,'I want to cry'!$A$2:$A$1000,$B432,'I want to cry'!$B$2:$B$1000,$C432)</f>
        <v>0</v>
      </c>
      <c r="N432">
        <f t="shared" si="67"/>
        <v>0</v>
      </c>
      <c r="O432">
        <f t="shared" si="68"/>
        <v>0</v>
      </c>
      <c r="P432">
        <f t="shared" si="69"/>
        <v>0</v>
      </c>
      <c r="Q432">
        <f>SUMIF('Pls get me a blue banner'!A$2:A$1000,D432,'Pls get me a blue banner'!L$2:L$1000)</f>
        <v>0</v>
      </c>
      <c r="R432">
        <f>SUMIF('Pls get me a blue banner'!A$2:A$1000,F432,'Pls get me a blue banner'!L$2:L$1000)</f>
        <v>0</v>
      </c>
      <c r="S432">
        <f>SUMIF('Pls get me a blue banner'!A$2:A$1000,I432,'Pls get me a blue banner'!L$2:L$1000)</f>
        <v>0</v>
      </c>
      <c r="T432">
        <f>SUMIF('I wanna go biking'!A$2:A$1000,D432,'I wanna go biking'!D$2:D$1000)</f>
        <v>0</v>
      </c>
      <c r="U432">
        <f>SUMIF('I wanna go biking'!A$2:A$1000,F432,'I wanna go biking'!D$2:D$1000)</f>
        <v>0</v>
      </c>
      <c r="V432">
        <f>SUMIF('I wanna go biking'!A$2:A$1000,H432,'I wanna go biking'!D$2:D$1000)</f>
        <v>0</v>
      </c>
      <c r="W432">
        <f t="shared" si="70"/>
        <v>0</v>
      </c>
      <c r="X432">
        <f t="shared" si="71"/>
        <v>0</v>
      </c>
      <c r="Y432">
        <f t="shared" si="72"/>
        <v>0</v>
      </c>
      <c r="Z432">
        <f t="shared" si="73"/>
        <v>0</v>
      </c>
      <c r="AA432">
        <f t="shared" si="74"/>
        <v>0</v>
      </c>
      <c r="AB432">
        <f t="shared" si="75"/>
        <v>0</v>
      </c>
      <c r="AC432" s="13">
        <f t="shared" si="76"/>
        <v>0</v>
      </c>
    </row>
    <row r="433" spans="1:29">
      <c r="A433">
        <f>'Data Entry'!A434</f>
        <v>0</v>
      </c>
      <c r="B433">
        <f>'Data Entry'!B434</f>
        <v>0</v>
      </c>
      <c r="C433">
        <f>'Data Entry'!C434</f>
        <v>0</v>
      </c>
      <c r="D433">
        <f>'Data Entry'!M434</f>
        <v>0</v>
      </c>
      <c r="E433">
        <f>'Data Entry'!N434</f>
        <v>0</v>
      </c>
      <c r="F433">
        <f>'Data Entry'!O434</f>
        <v>0</v>
      </c>
      <c r="G433">
        <f>'Data Entry'!P434</f>
        <v>0</v>
      </c>
      <c r="H433">
        <f>'Data Entry'!Q434</f>
        <v>0</v>
      </c>
      <c r="I433">
        <f>'Data Entry'!R434</f>
        <v>0</v>
      </c>
      <c r="J433">
        <f t="shared" si="66"/>
        <v>0</v>
      </c>
      <c r="K433">
        <f>SUMIFS('I want to cry'!C$2:C$1000,'I want to cry'!$A$2:$A$1000,$B433,'I want to cry'!$B$2:$B$1000,$C433)</f>
        <v>0</v>
      </c>
      <c r="L433">
        <f>SUMIFS('I want to cry'!D$2:D$1000,'I want to cry'!$A$2:$A$1000,$B433,'I want to cry'!$B$2:$B$1000,$C433)</f>
        <v>0</v>
      </c>
      <c r="M433">
        <f>SUMIFS('I want to cry'!E$2:E$1000,'I want to cry'!$A$2:$A$1000,$B433,'I want to cry'!$B$2:$B$1000,$C433)</f>
        <v>0</v>
      </c>
      <c r="N433">
        <f t="shared" si="67"/>
        <v>0</v>
      </c>
      <c r="O433">
        <f t="shared" si="68"/>
        <v>0</v>
      </c>
      <c r="P433">
        <f t="shared" si="69"/>
        <v>0</v>
      </c>
      <c r="Q433">
        <f>SUMIF('Pls get me a blue banner'!A$2:A$1000,D433,'Pls get me a blue banner'!L$2:L$1000)</f>
        <v>0</v>
      </c>
      <c r="R433">
        <f>SUMIF('Pls get me a blue banner'!A$2:A$1000,F433,'Pls get me a blue banner'!L$2:L$1000)</f>
        <v>0</v>
      </c>
      <c r="S433">
        <f>SUMIF('Pls get me a blue banner'!A$2:A$1000,I433,'Pls get me a blue banner'!L$2:L$1000)</f>
        <v>0</v>
      </c>
      <c r="T433">
        <f>SUMIF('I wanna go biking'!A$2:A$1000,D433,'I wanna go biking'!D$2:D$1000)</f>
        <v>0</v>
      </c>
      <c r="U433">
        <f>SUMIF('I wanna go biking'!A$2:A$1000,F433,'I wanna go biking'!D$2:D$1000)</f>
        <v>0</v>
      </c>
      <c r="V433">
        <f>SUMIF('I wanna go biking'!A$2:A$1000,H433,'I wanna go biking'!D$2:D$1000)</f>
        <v>0</v>
      </c>
      <c r="W433">
        <f t="shared" si="70"/>
        <v>0</v>
      </c>
      <c r="X433">
        <f t="shared" si="71"/>
        <v>0</v>
      </c>
      <c r="Y433">
        <f t="shared" si="72"/>
        <v>0</v>
      </c>
      <c r="Z433">
        <f t="shared" si="73"/>
        <v>0</v>
      </c>
      <c r="AA433">
        <f t="shared" si="74"/>
        <v>0</v>
      </c>
      <c r="AB433">
        <f t="shared" si="75"/>
        <v>0</v>
      </c>
      <c r="AC433" s="13">
        <f t="shared" si="76"/>
        <v>0</v>
      </c>
    </row>
    <row r="434" spans="1:29">
      <c r="A434">
        <f>'Data Entry'!A435</f>
        <v>0</v>
      </c>
      <c r="B434">
        <f>'Data Entry'!B435</f>
        <v>0</v>
      </c>
      <c r="C434">
        <f>'Data Entry'!C435</f>
        <v>0</v>
      </c>
      <c r="D434">
        <f>'Data Entry'!M435</f>
        <v>0</v>
      </c>
      <c r="E434">
        <f>'Data Entry'!N435</f>
        <v>0</v>
      </c>
      <c r="F434">
        <f>'Data Entry'!O435</f>
        <v>0</v>
      </c>
      <c r="G434">
        <f>'Data Entry'!P435</f>
        <v>0</v>
      </c>
      <c r="H434">
        <f>'Data Entry'!Q435</f>
        <v>0</v>
      </c>
      <c r="I434">
        <f>'Data Entry'!R435</f>
        <v>0</v>
      </c>
      <c r="J434">
        <f t="shared" si="66"/>
        <v>0</v>
      </c>
      <c r="K434">
        <f>SUMIFS('I want to cry'!C$2:C$1000,'I want to cry'!$A$2:$A$1000,$B434,'I want to cry'!$B$2:$B$1000,$C434)</f>
        <v>0</v>
      </c>
      <c r="L434">
        <f>SUMIFS('I want to cry'!D$2:D$1000,'I want to cry'!$A$2:$A$1000,$B434,'I want to cry'!$B$2:$B$1000,$C434)</f>
        <v>0</v>
      </c>
      <c r="M434">
        <f>SUMIFS('I want to cry'!E$2:E$1000,'I want to cry'!$A$2:$A$1000,$B434,'I want to cry'!$B$2:$B$1000,$C434)</f>
        <v>0</v>
      </c>
      <c r="N434">
        <f t="shared" si="67"/>
        <v>0</v>
      </c>
      <c r="O434">
        <f t="shared" si="68"/>
        <v>0</v>
      </c>
      <c r="P434">
        <f t="shared" si="69"/>
        <v>0</v>
      </c>
      <c r="Q434">
        <f>SUMIF('Pls get me a blue banner'!A$2:A$1000,D434,'Pls get me a blue banner'!L$2:L$1000)</f>
        <v>0</v>
      </c>
      <c r="R434">
        <f>SUMIF('Pls get me a blue banner'!A$2:A$1000,F434,'Pls get me a blue banner'!L$2:L$1000)</f>
        <v>0</v>
      </c>
      <c r="S434">
        <f>SUMIF('Pls get me a blue banner'!A$2:A$1000,I434,'Pls get me a blue banner'!L$2:L$1000)</f>
        <v>0</v>
      </c>
      <c r="T434">
        <f>SUMIF('I wanna go biking'!A$2:A$1000,D434,'I wanna go biking'!D$2:D$1000)</f>
        <v>0</v>
      </c>
      <c r="U434">
        <f>SUMIF('I wanna go biking'!A$2:A$1000,F434,'I wanna go biking'!D$2:D$1000)</f>
        <v>0</v>
      </c>
      <c r="V434">
        <f>SUMIF('I wanna go biking'!A$2:A$1000,H434,'I wanna go biking'!D$2:D$1000)</f>
        <v>0</v>
      </c>
      <c r="W434">
        <f t="shared" si="70"/>
        <v>0</v>
      </c>
      <c r="X434">
        <f t="shared" si="71"/>
        <v>0</v>
      </c>
      <c r="Y434">
        <f t="shared" si="72"/>
        <v>0</v>
      </c>
      <c r="Z434">
        <f t="shared" si="73"/>
        <v>0</v>
      </c>
      <c r="AA434">
        <f t="shared" si="74"/>
        <v>0</v>
      </c>
      <c r="AB434">
        <f t="shared" si="75"/>
        <v>0</v>
      </c>
      <c r="AC434" s="13">
        <f t="shared" si="76"/>
        <v>0</v>
      </c>
    </row>
    <row r="435" spans="1:29">
      <c r="A435">
        <f>'Data Entry'!A436</f>
        <v>0</v>
      </c>
      <c r="B435">
        <f>'Data Entry'!B436</f>
        <v>0</v>
      </c>
      <c r="C435">
        <f>'Data Entry'!C436</f>
        <v>0</v>
      </c>
      <c r="D435">
        <f>'Data Entry'!M436</f>
        <v>0</v>
      </c>
      <c r="E435">
        <f>'Data Entry'!N436</f>
        <v>0</v>
      </c>
      <c r="F435">
        <f>'Data Entry'!O436</f>
        <v>0</v>
      </c>
      <c r="G435">
        <f>'Data Entry'!P436</f>
        <v>0</v>
      </c>
      <c r="H435">
        <f>'Data Entry'!Q436</f>
        <v>0</v>
      </c>
      <c r="I435">
        <f>'Data Entry'!R436</f>
        <v>0</v>
      </c>
      <c r="J435">
        <f t="shared" si="66"/>
        <v>0</v>
      </c>
      <c r="K435">
        <f>SUMIFS('I want to cry'!C$2:C$1000,'I want to cry'!$A$2:$A$1000,$B435,'I want to cry'!$B$2:$B$1000,$C435)</f>
        <v>0</v>
      </c>
      <c r="L435">
        <f>SUMIFS('I want to cry'!D$2:D$1000,'I want to cry'!$A$2:$A$1000,$B435,'I want to cry'!$B$2:$B$1000,$C435)</f>
        <v>0</v>
      </c>
      <c r="M435">
        <f>SUMIFS('I want to cry'!E$2:E$1000,'I want to cry'!$A$2:$A$1000,$B435,'I want to cry'!$B$2:$B$1000,$C435)</f>
        <v>0</v>
      </c>
      <c r="N435">
        <f t="shared" si="67"/>
        <v>0</v>
      </c>
      <c r="O435">
        <f t="shared" si="68"/>
        <v>0</v>
      </c>
      <c r="P435">
        <f t="shared" si="69"/>
        <v>0</v>
      </c>
      <c r="Q435">
        <f>SUMIF('Pls get me a blue banner'!A$2:A$1000,D435,'Pls get me a blue banner'!L$2:L$1000)</f>
        <v>0</v>
      </c>
      <c r="R435">
        <f>SUMIF('Pls get me a blue banner'!A$2:A$1000,F435,'Pls get me a blue banner'!L$2:L$1000)</f>
        <v>0</v>
      </c>
      <c r="S435">
        <f>SUMIF('Pls get me a blue banner'!A$2:A$1000,I435,'Pls get me a blue banner'!L$2:L$1000)</f>
        <v>0</v>
      </c>
      <c r="T435">
        <f>SUMIF('I wanna go biking'!A$2:A$1000,D435,'I wanna go biking'!D$2:D$1000)</f>
        <v>0</v>
      </c>
      <c r="U435">
        <f>SUMIF('I wanna go biking'!A$2:A$1000,F435,'I wanna go biking'!D$2:D$1000)</f>
        <v>0</v>
      </c>
      <c r="V435">
        <f>SUMIF('I wanna go biking'!A$2:A$1000,H435,'I wanna go biking'!D$2:D$1000)</f>
        <v>0</v>
      </c>
      <c r="W435">
        <f t="shared" si="70"/>
        <v>0</v>
      </c>
      <c r="X435">
        <f t="shared" si="71"/>
        <v>0</v>
      </c>
      <c r="Y435">
        <f t="shared" si="72"/>
        <v>0</v>
      </c>
      <c r="Z435">
        <f t="shared" si="73"/>
        <v>0</v>
      </c>
      <c r="AA435">
        <f t="shared" si="74"/>
        <v>0</v>
      </c>
      <c r="AB435">
        <f t="shared" si="75"/>
        <v>0</v>
      </c>
      <c r="AC435" s="13">
        <f t="shared" si="76"/>
        <v>0</v>
      </c>
    </row>
    <row r="436" spans="1:29">
      <c r="A436">
        <f>'Data Entry'!A437</f>
        <v>0</v>
      </c>
      <c r="B436">
        <f>'Data Entry'!B437</f>
        <v>0</v>
      </c>
      <c r="C436">
        <f>'Data Entry'!C437</f>
        <v>0</v>
      </c>
      <c r="D436">
        <f>'Data Entry'!M437</f>
        <v>0</v>
      </c>
      <c r="E436">
        <f>'Data Entry'!N437</f>
        <v>0</v>
      </c>
      <c r="F436">
        <f>'Data Entry'!O437</f>
        <v>0</v>
      </c>
      <c r="G436">
        <f>'Data Entry'!P437</f>
        <v>0</v>
      </c>
      <c r="H436">
        <f>'Data Entry'!Q437</f>
        <v>0</v>
      </c>
      <c r="I436">
        <f>'Data Entry'!R437</f>
        <v>0</v>
      </c>
      <c r="J436">
        <f t="shared" si="66"/>
        <v>0</v>
      </c>
      <c r="K436">
        <f>SUMIFS('I want to cry'!C$2:C$1000,'I want to cry'!$A$2:$A$1000,$B436,'I want to cry'!$B$2:$B$1000,$C436)</f>
        <v>0</v>
      </c>
      <c r="L436">
        <f>SUMIFS('I want to cry'!D$2:D$1000,'I want to cry'!$A$2:$A$1000,$B436,'I want to cry'!$B$2:$B$1000,$C436)</f>
        <v>0</v>
      </c>
      <c r="M436">
        <f>SUMIFS('I want to cry'!E$2:E$1000,'I want to cry'!$A$2:$A$1000,$B436,'I want to cry'!$B$2:$B$1000,$C436)</f>
        <v>0</v>
      </c>
      <c r="N436">
        <f t="shared" si="67"/>
        <v>0</v>
      </c>
      <c r="O436">
        <f t="shared" si="68"/>
        <v>0</v>
      </c>
      <c r="P436">
        <f t="shared" si="69"/>
        <v>0</v>
      </c>
      <c r="Q436">
        <f>SUMIF('Pls get me a blue banner'!A$2:A$1000,D436,'Pls get me a blue banner'!L$2:L$1000)</f>
        <v>0</v>
      </c>
      <c r="R436">
        <f>SUMIF('Pls get me a blue banner'!A$2:A$1000,F436,'Pls get me a blue banner'!L$2:L$1000)</f>
        <v>0</v>
      </c>
      <c r="S436">
        <f>SUMIF('Pls get me a blue banner'!A$2:A$1000,I436,'Pls get me a blue banner'!L$2:L$1000)</f>
        <v>0</v>
      </c>
      <c r="T436">
        <f>SUMIF('I wanna go biking'!A$2:A$1000,D436,'I wanna go biking'!D$2:D$1000)</f>
        <v>0</v>
      </c>
      <c r="U436">
        <f>SUMIF('I wanna go biking'!A$2:A$1000,F436,'I wanna go biking'!D$2:D$1000)</f>
        <v>0</v>
      </c>
      <c r="V436">
        <f>SUMIF('I wanna go biking'!A$2:A$1000,H436,'I wanna go biking'!D$2:D$1000)</f>
        <v>0</v>
      </c>
      <c r="W436">
        <f t="shared" si="70"/>
        <v>0</v>
      </c>
      <c r="X436">
        <f t="shared" si="71"/>
        <v>0</v>
      </c>
      <c r="Y436">
        <f t="shared" si="72"/>
        <v>0</v>
      </c>
      <c r="Z436">
        <f t="shared" si="73"/>
        <v>0</v>
      </c>
      <c r="AA436">
        <f t="shared" si="74"/>
        <v>0</v>
      </c>
      <c r="AB436">
        <f t="shared" si="75"/>
        <v>0</v>
      </c>
      <c r="AC436" s="13">
        <f t="shared" si="76"/>
        <v>0</v>
      </c>
    </row>
    <row r="437" spans="1:29">
      <c r="A437">
        <f>'Data Entry'!A438</f>
        <v>0</v>
      </c>
      <c r="B437">
        <f>'Data Entry'!B438</f>
        <v>0</v>
      </c>
      <c r="C437">
        <f>'Data Entry'!C438</f>
        <v>0</v>
      </c>
      <c r="D437">
        <f>'Data Entry'!M438</f>
        <v>0</v>
      </c>
      <c r="E437">
        <f>'Data Entry'!N438</f>
        <v>0</v>
      </c>
      <c r="F437">
        <f>'Data Entry'!O438</f>
        <v>0</v>
      </c>
      <c r="G437">
        <f>'Data Entry'!P438</f>
        <v>0</v>
      </c>
      <c r="H437">
        <f>'Data Entry'!Q438</f>
        <v>0</v>
      </c>
      <c r="I437">
        <f>'Data Entry'!R438</f>
        <v>0</v>
      </c>
      <c r="J437">
        <f t="shared" si="66"/>
        <v>0</v>
      </c>
      <c r="K437">
        <f>SUMIFS('I want to cry'!C$2:C$1000,'I want to cry'!$A$2:$A$1000,$B437,'I want to cry'!$B$2:$B$1000,$C437)</f>
        <v>0</v>
      </c>
      <c r="L437">
        <f>SUMIFS('I want to cry'!D$2:D$1000,'I want to cry'!$A$2:$A$1000,$B437,'I want to cry'!$B$2:$B$1000,$C437)</f>
        <v>0</v>
      </c>
      <c r="M437">
        <f>SUMIFS('I want to cry'!E$2:E$1000,'I want to cry'!$A$2:$A$1000,$B437,'I want to cry'!$B$2:$B$1000,$C437)</f>
        <v>0</v>
      </c>
      <c r="N437">
        <f t="shared" si="67"/>
        <v>0</v>
      </c>
      <c r="O437">
        <f t="shared" si="68"/>
        <v>0</v>
      </c>
      <c r="P437">
        <f t="shared" si="69"/>
        <v>0</v>
      </c>
      <c r="Q437">
        <f>SUMIF('Pls get me a blue banner'!A$2:A$1000,D437,'Pls get me a blue banner'!L$2:L$1000)</f>
        <v>0</v>
      </c>
      <c r="R437">
        <f>SUMIF('Pls get me a blue banner'!A$2:A$1000,F437,'Pls get me a blue banner'!L$2:L$1000)</f>
        <v>0</v>
      </c>
      <c r="S437">
        <f>SUMIF('Pls get me a blue banner'!A$2:A$1000,I437,'Pls get me a blue banner'!L$2:L$1000)</f>
        <v>0</v>
      </c>
      <c r="T437">
        <f>SUMIF('I wanna go biking'!A$2:A$1000,D437,'I wanna go biking'!D$2:D$1000)</f>
        <v>0</v>
      </c>
      <c r="U437">
        <f>SUMIF('I wanna go biking'!A$2:A$1000,F437,'I wanna go biking'!D$2:D$1000)</f>
        <v>0</v>
      </c>
      <c r="V437">
        <f>SUMIF('I wanna go biking'!A$2:A$1000,H437,'I wanna go biking'!D$2:D$1000)</f>
        <v>0</v>
      </c>
      <c r="W437">
        <f t="shared" si="70"/>
        <v>0</v>
      </c>
      <c r="X437">
        <f t="shared" si="71"/>
        <v>0</v>
      </c>
      <c r="Y437">
        <f t="shared" si="72"/>
        <v>0</v>
      </c>
      <c r="Z437">
        <f t="shared" si="73"/>
        <v>0</v>
      </c>
      <c r="AA437">
        <f t="shared" si="74"/>
        <v>0</v>
      </c>
      <c r="AB437">
        <f t="shared" si="75"/>
        <v>0</v>
      </c>
      <c r="AC437" s="13">
        <f t="shared" si="76"/>
        <v>0</v>
      </c>
    </row>
    <row r="438" spans="1:29">
      <c r="A438">
        <f>'Data Entry'!A439</f>
        <v>0</v>
      </c>
      <c r="B438">
        <f>'Data Entry'!B439</f>
        <v>0</v>
      </c>
      <c r="C438">
        <f>'Data Entry'!C439</f>
        <v>0</v>
      </c>
      <c r="D438">
        <f>'Data Entry'!M439</f>
        <v>0</v>
      </c>
      <c r="E438">
        <f>'Data Entry'!N439</f>
        <v>0</v>
      </c>
      <c r="F438">
        <f>'Data Entry'!O439</f>
        <v>0</v>
      </c>
      <c r="G438">
        <f>'Data Entry'!P439</f>
        <v>0</v>
      </c>
      <c r="H438">
        <f>'Data Entry'!Q439</f>
        <v>0</v>
      </c>
      <c r="I438">
        <f>'Data Entry'!R439</f>
        <v>0</v>
      </c>
      <c r="J438">
        <f t="shared" si="66"/>
        <v>0</v>
      </c>
      <c r="K438">
        <f>SUMIFS('I want to cry'!C$2:C$1000,'I want to cry'!$A$2:$A$1000,$B438,'I want to cry'!$B$2:$B$1000,$C438)</f>
        <v>0</v>
      </c>
      <c r="L438">
        <f>SUMIFS('I want to cry'!D$2:D$1000,'I want to cry'!$A$2:$A$1000,$B438,'I want to cry'!$B$2:$B$1000,$C438)</f>
        <v>0</v>
      </c>
      <c r="M438">
        <f>SUMIFS('I want to cry'!E$2:E$1000,'I want to cry'!$A$2:$A$1000,$B438,'I want to cry'!$B$2:$B$1000,$C438)</f>
        <v>0</v>
      </c>
      <c r="N438">
        <f t="shared" si="67"/>
        <v>0</v>
      </c>
      <c r="O438">
        <f t="shared" si="68"/>
        <v>0</v>
      </c>
      <c r="P438">
        <f t="shared" si="69"/>
        <v>0</v>
      </c>
      <c r="Q438">
        <f>SUMIF('Pls get me a blue banner'!A$2:A$1000,D438,'Pls get me a blue banner'!L$2:L$1000)</f>
        <v>0</v>
      </c>
      <c r="R438">
        <f>SUMIF('Pls get me a blue banner'!A$2:A$1000,F438,'Pls get me a blue banner'!L$2:L$1000)</f>
        <v>0</v>
      </c>
      <c r="S438">
        <f>SUMIF('Pls get me a blue banner'!A$2:A$1000,I438,'Pls get me a blue banner'!L$2:L$1000)</f>
        <v>0</v>
      </c>
      <c r="T438">
        <f>SUMIF('I wanna go biking'!A$2:A$1000,D438,'I wanna go biking'!D$2:D$1000)</f>
        <v>0</v>
      </c>
      <c r="U438">
        <f>SUMIF('I wanna go biking'!A$2:A$1000,F438,'I wanna go biking'!D$2:D$1000)</f>
        <v>0</v>
      </c>
      <c r="V438">
        <f>SUMIF('I wanna go biking'!A$2:A$1000,H438,'I wanna go biking'!D$2:D$1000)</f>
        <v>0</v>
      </c>
      <c r="W438">
        <f t="shared" si="70"/>
        <v>0</v>
      </c>
      <c r="X438">
        <f t="shared" si="71"/>
        <v>0</v>
      </c>
      <c r="Y438">
        <f t="shared" si="72"/>
        <v>0</v>
      </c>
      <c r="Z438">
        <f t="shared" si="73"/>
        <v>0</v>
      </c>
      <c r="AA438">
        <f t="shared" si="74"/>
        <v>0</v>
      </c>
      <c r="AB438">
        <f t="shared" si="75"/>
        <v>0</v>
      </c>
      <c r="AC438" s="13">
        <f t="shared" si="76"/>
        <v>0</v>
      </c>
    </row>
    <row r="439" spans="1:29">
      <c r="A439">
        <f>'Data Entry'!A440</f>
        <v>0</v>
      </c>
      <c r="B439">
        <f>'Data Entry'!B440</f>
        <v>0</v>
      </c>
      <c r="C439">
        <f>'Data Entry'!C440</f>
        <v>0</v>
      </c>
      <c r="D439">
        <f>'Data Entry'!M440</f>
        <v>0</v>
      </c>
      <c r="E439">
        <f>'Data Entry'!N440</f>
        <v>0</v>
      </c>
      <c r="F439">
        <f>'Data Entry'!O440</f>
        <v>0</v>
      </c>
      <c r="G439">
        <f>'Data Entry'!P440</f>
        <v>0</v>
      </c>
      <c r="H439">
        <f>'Data Entry'!Q440</f>
        <v>0</v>
      </c>
      <c r="I439">
        <f>'Data Entry'!R440</f>
        <v>0</v>
      </c>
      <c r="J439">
        <f t="shared" si="66"/>
        <v>0</v>
      </c>
      <c r="K439">
        <f>SUMIFS('I want to cry'!C$2:C$1000,'I want to cry'!$A$2:$A$1000,$B439,'I want to cry'!$B$2:$B$1000,$C439)</f>
        <v>0</v>
      </c>
      <c r="L439">
        <f>SUMIFS('I want to cry'!D$2:D$1000,'I want to cry'!$A$2:$A$1000,$B439,'I want to cry'!$B$2:$B$1000,$C439)</f>
        <v>0</v>
      </c>
      <c r="M439">
        <f>SUMIFS('I want to cry'!E$2:E$1000,'I want to cry'!$A$2:$A$1000,$B439,'I want to cry'!$B$2:$B$1000,$C439)</f>
        <v>0</v>
      </c>
      <c r="N439">
        <f t="shared" si="67"/>
        <v>0</v>
      </c>
      <c r="O439">
        <f t="shared" si="68"/>
        <v>0</v>
      </c>
      <c r="P439">
        <f t="shared" si="69"/>
        <v>0</v>
      </c>
      <c r="Q439">
        <f>SUMIF('Pls get me a blue banner'!A$2:A$1000,D439,'Pls get me a blue banner'!L$2:L$1000)</f>
        <v>0</v>
      </c>
      <c r="R439">
        <f>SUMIF('Pls get me a blue banner'!A$2:A$1000,F439,'Pls get me a blue banner'!L$2:L$1000)</f>
        <v>0</v>
      </c>
      <c r="S439">
        <f>SUMIF('Pls get me a blue banner'!A$2:A$1000,I439,'Pls get me a blue banner'!L$2:L$1000)</f>
        <v>0</v>
      </c>
      <c r="T439">
        <f>SUMIF('I wanna go biking'!A$2:A$1000,D439,'I wanna go biking'!D$2:D$1000)</f>
        <v>0</v>
      </c>
      <c r="U439">
        <f>SUMIF('I wanna go biking'!A$2:A$1000,F439,'I wanna go biking'!D$2:D$1000)</f>
        <v>0</v>
      </c>
      <c r="V439">
        <f>SUMIF('I wanna go biking'!A$2:A$1000,H439,'I wanna go biking'!D$2:D$1000)</f>
        <v>0</v>
      </c>
      <c r="W439">
        <f t="shared" si="70"/>
        <v>0</v>
      </c>
      <c r="X439">
        <f t="shared" si="71"/>
        <v>0</v>
      </c>
      <c r="Y439">
        <f t="shared" si="72"/>
        <v>0</v>
      </c>
      <c r="Z439">
        <f t="shared" si="73"/>
        <v>0</v>
      </c>
      <c r="AA439">
        <f t="shared" si="74"/>
        <v>0</v>
      </c>
      <c r="AB439">
        <f t="shared" si="75"/>
        <v>0</v>
      </c>
      <c r="AC439" s="13">
        <f t="shared" si="76"/>
        <v>0</v>
      </c>
    </row>
    <row r="440" spans="1:29">
      <c r="A440">
        <f>'Data Entry'!A441</f>
        <v>0</v>
      </c>
      <c r="B440">
        <f>'Data Entry'!B441</f>
        <v>0</v>
      </c>
      <c r="C440">
        <f>'Data Entry'!C441</f>
        <v>0</v>
      </c>
      <c r="D440">
        <f>'Data Entry'!M441</f>
        <v>0</v>
      </c>
      <c r="E440">
        <f>'Data Entry'!N441</f>
        <v>0</v>
      </c>
      <c r="F440">
        <f>'Data Entry'!O441</f>
        <v>0</v>
      </c>
      <c r="G440">
        <f>'Data Entry'!P441</f>
        <v>0</v>
      </c>
      <c r="H440">
        <f>'Data Entry'!Q441</f>
        <v>0</v>
      </c>
      <c r="I440">
        <f>'Data Entry'!R441</f>
        <v>0</v>
      </c>
      <c r="J440">
        <f t="shared" si="66"/>
        <v>0</v>
      </c>
      <c r="K440">
        <f>SUMIFS('I want to cry'!C$2:C$1000,'I want to cry'!$A$2:$A$1000,$B440,'I want to cry'!$B$2:$B$1000,$C440)</f>
        <v>0</v>
      </c>
      <c r="L440">
        <f>SUMIFS('I want to cry'!D$2:D$1000,'I want to cry'!$A$2:$A$1000,$B440,'I want to cry'!$B$2:$B$1000,$C440)</f>
        <v>0</v>
      </c>
      <c r="M440">
        <f>SUMIFS('I want to cry'!E$2:E$1000,'I want to cry'!$A$2:$A$1000,$B440,'I want to cry'!$B$2:$B$1000,$C440)</f>
        <v>0</v>
      </c>
      <c r="N440">
        <f t="shared" si="67"/>
        <v>0</v>
      </c>
      <c r="O440">
        <f t="shared" si="68"/>
        <v>0</v>
      </c>
      <c r="P440">
        <f t="shared" si="69"/>
        <v>0</v>
      </c>
      <c r="Q440">
        <f>SUMIF('Pls get me a blue banner'!A$2:A$1000,D440,'Pls get me a blue banner'!L$2:L$1000)</f>
        <v>0</v>
      </c>
      <c r="R440">
        <f>SUMIF('Pls get me a blue banner'!A$2:A$1000,F440,'Pls get me a blue banner'!L$2:L$1000)</f>
        <v>0</v>
      </c>
      <c r="S440">
        <f>SUMIF('Pls get me a blue banner'!A$2:A$1000,I440,'Pls get me a blue banner'!L$2:L$1000)</f>
        <v>0</v>
      </c>
      <c r="T440">
        <f>SUMIF('I wanna go biking'!A$2:A$1000,D440,'I wanna go biking'!D$2:D$1000)</f>
        <v>0</v>
      </c>
      <c r="U440">
        <f>SUMIF('I wanna go biking'!A$2:A$1000,F440,'I wanna go biking'!D$2:D$1000)</f>
        <v>0</v>
      </c>
      <c r="V440">
        <f>SUMIF('I wanna go biking'!A$2:A$1000,H440,'I wanna go biking'!D$2:D$1000)</f>
        <v>0</v>
      </c>
      <c r="W440">
        <f t="shared" si="70"/>
        <v>0</v>
      </c>
      <c r="X440">
        <f t="shared" si="71"/>
        <v>0</v>
      </c>
      <c r="Y440">
        <f t="shared" si="72"/>
        <v>0</v>
      </c>
      <c r="Z440">
        <f t="shared" si="73"/>
        <v>0</v>
      </c>
      <c r="AA440">
        <f t="shared" si="74"/>
        <v>0</v>
      </c>
      <c r="AB440">
        <f t="shared" si="75"/>
        <v>0</v>
      </c>
      <c r="AC440" s="13">
        <f t="shared" si="76"/>
        <v>0</v>
      </c>
    </row>
    <row r="441" spans="1:29">
      <c r="A441">
        <f>'Data Entry'!A442</f>
        <v>0</v>
      </c>
      <c r="B441">
        <f>'Data Entry'!B442</f>
        <v>0</v>
      </c>
      <c r="C441">
        <f>'Data Entry'!C442</f>
        <v>0</v>
      </c>
      <c r="D441">
        <f>'Data Entry'!M442</f>
        <v>0</v>
      </c>
      <c r="E441">
        <f>'Data Entry'!N442</f>
        <v>0</v>
      </c>
      <c r="F441">
        <f>'Data Entry'!O442</f>
        <v>0</v>
      </c>
      <c r="G441">
        <f>'Data Entry'!P442</f>
        <v>0</v>
      </c>
      <c r="H441">
        <f>'Data Entry'!Q442</f>
        <v>0</v>
      </c>
      <c r="I441">
        <f>'Data Entry'!R442</f>
        <v>0</v>
      </c>
      <c r="J441">
        <f t="shared" si="66"/>
        <v>0</v>
      </c>
      <c r="K441">
        <f>SUMIFS('I want to cry'!C$2:C$1000,'I want to cry'!$A$2:$A$1000,$B441,'I want to cry'!$B$2:$B$1000,$C441)</f>
        <v>0</v>
      </c>
      <c r="L441">
        <f>SUMIFS('I want to cry'!D$2:D$1000,'I want to cry'!$A$2:$A$1000,$B441,'I want to cry'!$B$2:$B$1000,$C441)</f>
        <v>0</v>
      </c>
      <c r="M441">
        <f>SUMIFS('I want to cry'!E$2:E$1000,'I want to cry'!$A$2:$A$1000,$B441,'I want to cry'!$B$2:$B$1000,$C441)</f>
        <v>0</v>
      </c>
      <c r="N441">
        <f t="shared" si="67"/>
        <v>0</v>
      </c>
      <c r="O441">
        <f t="shared" si="68"/>
        <v>0</v>
      </c>
      <c r="P441">
        <f t="shared" si="69"/>
        <v>0</v>
      </c>
      <c r="Q441">
        <f>SUMIF('Pls get me a blue banner'!A$2:A$1000,D441,'Pls get me a blue banner'!L$2:L$1000)</f>
        <v>0</v>
      </c>
      <c r="R441">
        <f>SUMIF('Pls get me a blue banner'!A$2:A$1000,F441,'Pls get me a blue banner'!L$2:L$1000)</f>
        <v>0</v>
      </c>
      <c r="S441">
        <f>SUMIF('Pls get me a blue banner'!A$2:A$1000,I441,'Pls get me a blue banner'!L$2:L$1000)</f>
        <v>0</v>
      </c>
      <c r="T441">
        <f>SUMIF('I wanna go biking'!A$2:A$1000,D441,'I wanna go biking'!D$2:D$1000)</f>
        <v>0</v>
      </c>
      <c r="U441">
        <f>SUMIF('I wanna go biking'!A$2:A$1000,F441,'I wanna go biking'!D$2:D$1000)</f>
        <v>0</v>
      </c>
      <c r="V441">
        <f>SUMIF('I wanna go biking'!A$2:A$1000,H441,'I wanna go biking'!D$2:D$1000)</f>
        <v>0</v>
      </c>
      <c r="W441">
        <f t="shared" si="70"/>
        <v>0</v>
      </c>
      <c r="X441">
        <f t="shared" si="71"/>
        <v>0</v>
      </c>
      <c r="Y441">
        <f t="shared" si="72"/>
        <v>0</v>
      </c>
      <c r="Z441">
        <f t="shared" si="73"/>
        <v>0</v>
      </c>
      <c r="AA441">
        <f t="shared" si="74"/>
        <v>0</v>
      </c>
      <c r="AB441">
        <f t="shared" si="75"/>
        <v>0</v>
      </c>
      <c r="AC441" s="13">
        <f t="shared" si="76"/>
        <v>0</v>
      </c>
    </row>
    <row r="442" spans="1:29">
      <c r="A442">
        <f>'Data Entry'!A443</f>
        <v>0</v>
      </c>
      <c r="B442">
        <f>'Data Entry'!B443</f>
        <v>0</v>
      </c>
      <c r="C442">
        <f>'Data Entry'!C443</f>
        <v>0</v>
      </c>
      <c r="D442">
        <f>'Data Entry'!M443</f>
        <v>0</v>
      </c>
      <c r="E442">
        <f>'Data Entry'!N443</f>
        <v>0</v>
      </c>
      <c r="F442">
        <f>'Data Entry'!O443</f>
        <v>0</v>
      </c>
      <c r="G442">
        <f>'Data Entry'!P443</f>
        <v>0</v>
      </c>
      <c r="H442">
        <f>'Data Entry'!Q443</f>
        <v>0</v>
      </c>
      <c r="I442">
        <f>'Data Entry'!R443</f>
        <v>0</v>
      </c>
      <c r="J442">
        <f t="shared" si="66"/>
        <v>0</v>
      </c>
      <c r="K442">
        <f>SUMIFS('I want to cry'!C$2:C$1000,'I want to cry'!$A$2:$A$1000,$B442,'I want to cry'!$B$2:$B$1000,$C442)</f>
        <v>0</v>
      </c>
      <c r="L442">
        <f>SUMIFS('I want to cry'!D$2:D$1000,'I want to cry'!$A$2:$A$1000,$B442,'I want to cry'!$B$2:$B$1000,$C442)</f>
        <v>0</v>
      </c>
      <c r="M442">
        <f>SUMIFS('I want to cry'!E$2:E$1000,'I want to cry'!$A$2:$A$1000,$B442,'I want to cry'!$B$2:$B$1000,$C442)</f>
        <v>0</v>
      </c>
      <c r="N442">
        <f t="shared" si="67"/>
        <v>0</v>
      </c>
      <c r="O442">
        <f t="shared" si="68"/>
        <v>0</v>
      </c>
      <c r="P442">
        <f t="shared" si="69"/>
        <v>0</v>
      </c>
      <c r="Q442">
        <f>SUMIF('Pls get me a blue banner'!A$2:A$1000,D442,'Pls get me a blue banner'!L$2:L$1000)</f>
        <v>0</v>
      </c>
      <c r="R442">
        <f>SUMIF('Pls get me a blue banner'!A$2:A$1000,F442,'Pls get me a blue banner'!L$2:L$1000)</f>
        <v>0</v>
      </c>
      <c r="S442">
        <f>SUMIF('Pls get me a blue banner'!A$2:A$1000,I442,'Pls get me a blue banner'!L$2:L$1000)</f>
        <v>0</v>
      </c>
      <c r="T442">
        <f>SUMIF('I wanna go biking'!A$2:A$1000,D442,'I wanna go biking'!D$2:D$1000)</f>
        <v>0</v>
      </c>
      <c r="U442">
        <f>SUMIF('I wanna go biking'!A$2:A$1000,F442,'I wanna go biking'!D$2:D$1000)</f>
        <v>0</v>
      </c>
      <c r="V442">
        <f>SUMIF('I wanna go biking'!A$2:A$1000,H442,'I wanna go biking'!D$2:D$1000)</f>
        <v>0</v>
      </c>
      <c r="W442">
        <f t="shared" si="70"/>
        <v>0</v>
      </c>
      <c r="X442">
        <f t="shared" si="71"/>
        <v>0</v>
      </c>
      <c r="Y442">
        <f t="shared" si="72"/>
        <v>0</v>
      </c>
      <c r="Z442">
        <f t="shared" si="73"/>
        <v>0</v>
      </c>
      <c r="AA442">
        <f t="shared" si="74"/>
        <v>0</v>
      </c>
      <c r="AB442">
        <f t="shared" si="75"/>
        <v>0</v>
      </c>
      <c r="AC442" s="13">
        <f t="shared" si="76"/>
        <v>0</v>
      </c>
    </row>
    <row r="443" spans="1:29">
      <c r="A443">
        <f>'Data Entry'!A444</f>
        <v>0</v>
      </c>
      <c r="B443">
        <f>'Data Entry'!B444</f>
        <v>0</v>
      </c>
      <c r="C443">
        <f>'Data Entry'!C444</f>
        <v>0</v>
      </c>
      <c r="D443">
        <f>'Data Entry'!M444</f>
        <v>0</v>
      </c>
      <c r="E443">
        <f>'Data Entry'!N444</f>
        <v>0</v>
      </c>
      <c r="F443">
        <f>'Data Entry'!O444</f>
        <v>0</v>
      </c>
      <c r="G443">
        <f>'Data Entry'!P444</f>
        <v>0</v>
      </c>
      <c r="H443">
        <f>'Data Entry'!Q444</f>
        <v>0</v>
      </c>
      <c r="I443">
        <f>'Data Entry'!R444</f>
        <v>0</v>
      </c>
      <c r="J443">
        <f t="shared" si="66"/>
        <v>0</v>
      </c>
      <c r="K443">
        <f>SUMIFS('I want to cry'!C$2:C$1000,'I want to cry'!$A$2:$A$1000,$B443,'I want to cry'!$B$2:$B$1000,$C443)</f>
        <v>0</v>
      </c>
      <c r="L443">
        <f>SUMIFS('I want to cry'!D$2:D$1000,'I want to cry'!$A$2:$A$1000,$B443,'I want to cry'!$B$2:$B$1000,$C443)</f>
        <v>0</v>
      </c>
      <c r="M443">
        <f>SUMIFS('I want to cry'!E$2:E$1000,'I want to cry'!$A$2:$A$1000,$B443,'I want to cry'!$B$2:$B$1000,$C443)</f>
        <v>0</v>
      </c>
      <c r="N443">
        <f t="shared" si="67"/>
        <v>0</v>
      </c>
      <c r="O443">
        <f t="shared" si="68"/>
        <v>0</v>
      </c>
      <c r="P443">
        <f t="shared" si="69"/>
        <v>0</v>
      </c>
      <c r="Q443">
        <f>SUMIF('Pls get me a blue banner'!A$2:A$1000,D443,'Pls get me a blue banner'!L$2:L$1000)</f>
        <v>0</v>
      </c>
      <c r="R443">
        <f>SUMIF('Pls get me a blue banner'!A$2:A$1000,F443,'Pls get me a blue banner'!L$2:L$1000)</f>
        <v>0</v>
      </c>
      <c r="S443">
        <f>SUMIF('Pls get me a blue banner'!A$2:A$1000,I443,'Pls get me a blue banner'!L$2:L$1000)</f>
        <v>0</v>
      </c>
      <c r="T443">
        <f>SUMIF('I wanna go biking'!A$2:A$1000,D443,'I wanna go biking'!D$2:D$1000)</f>
        <v>0</v>
      </c>
      <c r="U443">
        <f>SUMIF('I wanna go biking'!A$2:A$1000,F443,'I wanna go biking'!D$2:D$1000)</f>
        <v>0</v>
      </c>
      <c r="V443">
        <f>SUMIF('I wanna go biking'!A$2:A$1000,H443,'I wanna go biking'!D$2:D$1000)</f>
        <v>0</v>
      </c>
      <c r="W443">
        <f t="shared" si="70"/>
        <v>0</v>
      </c>
      <c r="X443">
        <f t="shared" si="71"/>
        <v>0</v>
      </c>
      <c r="Y443">
        <f t="shared" si="72"/>
        <v>0</v>
      </c>
      <c r="Z443">
        <f t="shared" si="73"/>
        <v>0</v>
      </c>
      <c r="AA443">
        <f t="shared" si="74"/>
        <v>0</v>
      </c>
      <c r="AB443">
        <f t="shared" si="75"/>
        <v>0</v>
      </c>
      <c r="AC443" s="13">
        <f t="shared" si="76"/>
        <v>0</v>
      </c>
    </row>
    <row r="444" spans="1:29">
      <c r="A444">
        <f>'Data Entry'!A445</f>
        <v>0</v>
      </c>
      <c r="B444">
        <f>'Data Entry'!B445</f>
        <v>0</v>
      </c>
      <c r="C444">
        <f>'Data Entry'!C445</f>
        <v>0</v>
      </c>
      <c r="D444">
        <f>'Data Entry'!M445</f>
        <v>0</v>
      </c>
      <c r="E444">
        <f>'Data Entry'!N445</f>
        <v>0</v>
      </c>
      <c r="F444">
        <f>'Data Entry'!O445</f>
        <v>0</v>
      </c>
      <c r="G444">
        <f>'Data Entry'!P445</f>
        <v>0</v>
      </c>
      <c r="H444">
        <f>'Data Entry'!Q445</f>
        <v>0</v>
      </c>
      <c r="I444">
        <f>'Data Entry'!R445</f>
        <v>0</v>
      </c>
      <c r="J444">
        <f t="shared" si="66"/>
        <v>0</v>
      </c>
      <c r="K444">
        <f>SUMIFS('I want to cry'!C$2:C$1000,'I want to cry'!$A$2:$A$1000,$B444,'I want to cry'!$B$2:$B$1000,$C444)</f>
        <v>0</v>
      </c>
      <c r="L444">
        <f>SUMIFS('I want to cry'!D$2:D$1000,'I want to cry'!$A$2:$A$1000,$B444,'I want to cry'!$B$2:$B$1000,$C444)</f>
        <v>0</v>
      </c>
      <c r="M444">
        <f>SUMIFS('I want to cry'!E$2:E$1000,'I want to cry'!$A$2:$A$1000,$B444,'I want to cry'!$B$2:$B$1000,$C444)</f>
        <v>0</v>
      </c>
      <c r="N444">
        <f t="shared" si="67"/>
        <v>0</v>
      </c>
      <c r="O444">
        <f t="shared" si="68"/>
        <v>0</v>
      </c>
      <c r="P444">
        <f t="shared" si="69"/>
        <v>0</v>
      </c>
      <c r="Q444">
        <f>SUMIF('Pls get me a blue banner'!A$2:A$1000,D444,'Pls get me a blue banner'!L$2:L$1000)</f>
        <v>0</v>
      </c>
      <c r="R444">
        <f>SUMIF('Pls get me a blue banner'!A$2:A$1000,F444,'Pls get me a blue banner'!L$2:L$1000)</f>
        <v>0</v>
      </c>
      <c r="S444">
        <f>SUMIF('Pls get me a blue banner'!A$2:A$1000,I444,'Pls get me a blue banner'!L$2:L$1000)</f>
        <v>0</v>
      </c>
      <c r="T444">
        <f>SUMIF('I wanna go biking'!A$2:A$1000,D444,'I wanna go biking'!D$2:D$1000)</f>
        <v>0</v>
      </c>
      <c r="U444">
        <f>SUMIF('I wanna go biking'!A$2:A$1000,F444,'I wanna go biking'!D$2:D$1000)</f>
        <v>0</v>
      </c>
      <c r="V444">
        <f>SUMIF('I wanna go biking'!A$2:A$1000,H444,'I wanna go biking'!D$2:D$1000)</f>
        <v>0</v>
      </c>
      <c r="W444">
        <f t="shared" si="70"/>
        <v>0</v>
      </c>
      <c r="X444">
        <f t="shared" si="71"/>
        <v>0</v>
      </c>
      <c r="Y444">
        <f t="shared" si="72"/>
        <v>0</v>
      </c>
      <c r="Z444">
        <f t="shared" si="73"/>
        <v>0</v>
      </c>
      <c r="AA444">
        <f t="shared" si="74"/>
        <v>0</v>
      </c>
      <c r="AB444">
        <f t="shared" si="75"/>
        <v>0</v>
      </c>
      <c r="AC444" s="13">
        <f t="shared" si="76"/>
        <v>0</v>
      </c>
    </row>
    <row r="445" spans="1:29">
      <c r="A445">
        <f>'Data Entry'!A446</f>
        <v>0</v>
      </c>
      <c r="B445">
        <f>'Data Entry'!B446</f>
        <v>0</v>
      </c>
      <c r="C445">
        <f>'Data Entry'!C446</f>
        <v>0</v>
      </c>
      <c r="D445">
        <f>'Data Entry'!M446</f>
        <v>0</v>
      </c>
      <c r="E445">
        <f>'Data Entry'!N446</f>
        <v>0</v>
      </c>
      <c r="F445">
        <f>'Data Entry'!O446</f>
        <v>0</v>
      </c>
      <c r="G445">
        <f>'Data Entry'!P446</f>
        <v>0</v>
      </c>
      <c r="H445">
        <f>'Data Entry'!Q446</f>
        <v>0</v>
      </c>
      <c r="I445">
        <f>'Data Entry'!R446</f>
        <v>0</v>
      </c>
      <c r="J445">
        <f t="shared" si="66"/>
        <v>0</v>
      </c>
      <c r="K445">
        <f>SUMIFS('I want to cry'!C$2:C$1000,'I want to cry'!$A$2:$A$1000,$B445,'I want to cry'!$B$2:$B$1000,$C445)</f>
        <v>0</v>
      </c>
      <c r="L445">
        <f>SUMIFS('I want to cry'!D$2:D$1000,'I want to cry'!$A$2:$A$1000,$B445,'I want to cry'!$B$2:$B$1000,$C445)</f>
        <v>0</v>
      </c>
      <c r="M445">
        <f>SUMIFS('I want to cry'!E$2:E$1000,'I want to cry'!$A$2:$A$1000,$B445,'I want to cry'!$B$2:$B$1000,$C445)</f>
        <v>0</v>
      </c>
      <c r="N445">
        <f t="shared" si="67"/>
        <v>0</v>
      </c>
      <c r="O445">
        <f t="shared" si="68"/>
        <v>0</v>
      </c>
      <c r="P445">
        <f t="shared" si="69"/>
        <v>0</v>
      </c>
      <c r="Q445">
        <f>SUMIF('Pls get me a blue banner'!A$2:A$1000,D445,'Pls get me a blue banner'!L$2:L$1000)</f>
        <v>0</v>
      </c>
      <c r="R445">
        <f>SUMIF('Pls get me a blue banner'!A$2:A$1000,F445,'Pls get me a blue banner'!L$2:L$1000)</f>
        <v>0</v>
      </c>
      <c r="S445">
        <f>SUMIF('Pls get me a blue banner'!A$2:A$1000,I445,'Pls get me a blue banner'!L$2:L$1000)</f>
        <v>0</v>
      </c>
      <c r="T445">
        <f>SUMIF('I wanna go biking'!A$2:A$1000,D445,'I wanna go biking'!D$2:D$1000)</f>
        <v>0</v>
      </c>
      <c r="U445">
        <f>SUMIF('I wanna go biking'!A$2:A$1000,F445,'I wanna go biking'!D$2:D$1000)</f>
        <v>0</v>
      </c>
      <c r="V445">
        <f>SUMIF('I wanna go biking'!A$2:A$1000,H445,'I wanna go biking'!D$2:D$1000)</f>
        <v>0</v>
      </c>
      <c r="W445">
        <f t="shared" si="70"/>
        <v>0</v>
      </c>
      <c r="X445">
        <f t="shared" si="71"/>
        <v>0</v>
      </c>
      <c r="Y445">
        <f t="shared" si="72"/>
        <v>0</v>
      </c>
      <c r="Z445">
        <f t="shared" si="73"/>
        <v>0</v>
      </c>
      <c r="AA445">
        <f t="shared" si="74"/>
        <v>0</v>
      </c>
      <c r="AB445">
        <f t="shared" si="75"/>
        <v>0</v>
      </c>
      <c r="AC445" s="13">
        <f t="shared" si="76"/>
        <v>0</v>
      </c>
    </row>
    <row r="446" spans="1:29">
      <c r="A446">
        <f>'Data Entry'!A447</f>
        <v>0</v>
      </c>
      <c r="B446">
        <f>'Data Entry'!B447</f>
        <v>0</v>
      </c>
      <c r="C446">
        <f>'Data Entry'!C447</f>
        <v>0</v>
      </c>
      <c r="D446">
        <f>'Data Entry'!M447</f>
        <v>0</v>
      </c>
      <c r="E446">
        <f>'Data Entry'!N447</f>
        <v>0</v>
      </c>
      <c r="F446">
        <f>'Data Entry'!O447</f>
        <v>0</v>
      </c>
      <c r="G446">
        <f>'Data Entry'!P447</f>
        <v>0</v>
      </c>
      <c r="H446">
        <f>'Data Entry'!Q447</f>
        <v>0</v>
      </c>
      <c r="I446">
        <f>'Data Entry'!R447</f>
        <v>0</v>
      </c>
      <c r="J446">
        <f t="shared" si="66"/>
        <v>0</v>
      </c>
      <c r="K446">
        <f>SUMIFS('I want to cry'!C$2:C$1000,'I want to cry'!$A$2:$A$1000,$B446,'I want to cry'!$B$2:$B$1000,$C446)</f>
        <v>0</v>
      </c>
      <c r="L446">
        <f>SUMIFS('I want to cry'!D$2:D$1000,'I want to cry'!$A$2:$A$1000,$B446,'I want to cry'!$B$2:$B$1000,$C446)</f>
        <v>0</v>
      </c>
      <c r="M446">
        <f>SUMIFS('I want to cry'!E$2:E$1000,'I want to cry'!$A$2:$A$1000,$B446,'I want to cry'!$B$2:$B$1000,$C446)</f>
        <v>0</v>
      </c>
      <c r="N446">
        <f t="shared" si="67"/>
        <v>0</v>
      </c>
      <c r="O446">
        <f t="shared" si="68"/>
        <v>0</v>
      </c>
      <c r="P446">
        <f t="shared" si="69"/>
        <v>0</v>
      </c>
      <c r="Q446">
        <f>SUMIF('Pls get me a blue banner'!A$2:A$1000,D446,'Pls get me a blue banner'!L$2:L$1000)</f>
        <v>0</v>
      </c>
      <c r="R446">
        <f>SUMIF('Pls get me a blue banner'!A$2:A$1000,F446,'Pls get me a blue banner'!L$2:L$1000)</f>
        <v>0</v>
      </c>
      <c r="S446">
        <f>SUMIF('Pls get me a blue banner'!A$2:A$1000,I446,'Pls get me a blue banner'!L$2:L$1000)</f>
        <v>0</v>
      </c>
      <c r="T446">
        <f>SUMIF('I wanna go biking'!A$2:A$1000,D446,'I wanna go biking'!D$2:D$1000)</f>
        <v>0</v>
      </c>
      <c r="U446">
        <f>SUMIF('I wanna go biking'!A$2:A$1000,F446,'I wanna go biking'!D$2:D$1000)</f>
        <v>0</v>
      </c>
      <c r="V446">
        <f>SUMIF('I wanna go biking'!A$2:A$1000,H446,'I wanna go biking'!D$2:D$1000)</f>
        <v>0</v>
      </c>
      <c r="W446">
        <f t="shared" si="70"/>
        <v>0</v>
      </c>
      <c r="X446">
        <f t="shared" si="71"/>
        <v>0</v>
      </c>
      <c r="Y446">
        <f t="shared" si="72"/>
        <v>0</v>
      </c>
      <c r="Z446">
        <f t="shared" si="73"/>
        <v>0</v>
      </c>
      <c r="AA446">
        <f t="shared" si="74"/>
        <v>0</v>
      </c>
      <c r="AB446">
        <f t="shared" si="75"/>
        <v>0</v>
      </c>
      <c r="AC446" s="13">
        <f t="shared" si="76"/>
        <v>0</v>
      </c>
    </row>
    <row r="447" spans="1:29">
      <c r="A447">
        <f>'Data Entry'!A448</f>
        <v>0</v>
      </c>
      <c r="B447">
        <f>'Data Entry'!B448</f>
        <v>0</v>
      </c>
      <c r="C447">
        <f>'Data Entry'!C448</f>
        <v>0</v>
      </c>
      <c r="D447">
        <f>'Data Entry'!M448</f>
        <v>0</v>
      </c>
      <c r="E447">
        <f>'Data Entry'!N448</f>
        <v>0</v>
      </c>
      <c r="F447">
        <f>'Data Entry'!O448</f>
        <v>0</v>
      </c>
      <c r="G447">
        <f>'Data Entry'!P448</f>
        <v>0</v>
      </c>
      <c r="H447">
        <f>'Data Entry'!Q448</f>
        <v>0</v>
      </c>
      <c r="I447">
        <f>'Data Entry'!R448</f>
        <v>0</v>
      </c>
      <c r="J447">
        <f t="shared" si="66"/>
        <v>0</v>
      </c>
      <c r="K447">
        <f>SUMIFS('I want to cry'!C$2:C$1000,'I want to cry'!$A$2:$A$1000,$B447,'I want to cry'!$B$2:$B$1000,$C447)</f>
        <v>0</v>
      </c>
      <c r="L447">
        <f>SUMIFS('I want to cry'!D$2:D$1000,'I want to cry'!$A$2:$A$1000,$B447,'I want to cry'!$B$2:$B$1000,$C447)</f>
        <v>0</v>
      </c>
      <c r="M447">
        <f>SUMIFS('I want to cry'!E$2:E$1000,'I want to cry'!$A$2:$A$1000,$B447,'I want to cry'!$B$2:$B$1000,$C447)</f>
        <v>0</v>
      </c>
      <c r="N447">
        <f t="shared" si="67"/>
        <v>0</v>
      </c>
      <c r="O447">
        <f t="shared" si="68"/>
        <v>0</v>
      </c>
      <c r="P447">
        <f t="shared" si="69"/>
        <v>0</v>
      </c>
      <c r="Q447">
        <f>SUMIF('Pls get me a blue banner'!A$2:A$1000,D447,'Pls get me a blue banner'!L$2:L$1000)</f>
        <v>0</v>
      </c>
      <c r="R447">
        <f>SUMIF('Pls get me a blue banner'!A$2:A$1000,F447,'Pls get me a blue banner'!L$2:L$1000)</f>
        <v>0</v>
      </c>
      <c r="S447">
        <f>SUMIF('Pls get me a blue banner'!A$2:A$1000,I447,'Pls get me a blue banner'!L$2:L$1000)</f>
        <v>0</v>
      </c>
      <c r="T447">
        <f>SUMIF('I wanna go biking'!A$2:A$1000,D447,'I wanna go biking'!D$2:D$1000)</f>
        <v>0</v>
      </c>
      <c r="U447">
        <f>SUMIF('I wanna go biking'!A$2:A$1000,F447,'I wanna go biking'!D$2:D$1000)</f>
        <v>0</v>
      </c>
      <c r="V447">
        <f>SUMIF('I wanna go biking'!A$2:A$1000,H447,'I wanna go biking'!D$2:D$1000)</f>
        <v>0</v>
      </c>
      <c r="W447">
        <f t="shared" si="70"/>
        <v>0</v>
      </c>
      <c r="X447">
        <f t="shared" si="71"/>
        <v>0</v>
      </c>
      <c r="Y447">
        <f t="shared" si="72"/>
        <v>0</v>
      </c>
      <c r="Z447">
        <f t="shared" si="73"/>
        <v>0</v>
      </c>
      <c r="AA447">
        <f t="shared" si="74"/>
        <v>0</v>
      </c>
      <c r="AB447">
        <f t="shared" si="75"/>
        <v>0</v>
      </c>
      <c r="AC447" s="13">
        <f t="shared" si="76"/>
        <v>0</v>
      </c>
    </row>
    <row r="448" spans="1:29">
      <c r="A448">
        <f>'Data Entry'!A449</f>
        <v>0</v>
      </c>
      <c r="B448">
        <f>'Data Entry'!B449</f>
        <v>0</v>
      </c>
      <c r="C448">
        <f>'Data Entry'!C449</f>
        <v>0</v>
      </c>
      <c r="D448">
        <f>'Data Entry'!M449</f>
        <v>0</v>
      </c>
      <c r="E448">
        <f>'Data Entry'!N449</f>
        <v>0</v>
      </c>
      <c r="F448">
        <f>'Data Entry'!O449</f>
        <v>0</v>
      </c>
      <c r="G448">
        <f>'Data Entry'!P449</f>
        <v>0</v>
      </c>
      <c r="H448">
        <f>'Data Entry'!Q449</f>
        <v>0</v>
      </c>
      <c r="I448">
        <f>'Data Entry'!R449</f>
        <v>0</v>
      </c>
      <c r="J448">
        <f t="shared" si="66"/>
        <v>0</v>
      </c>
      <c r="K448">
        <f>SUMIFS('I want to cry'!C$2:C$1000,'I want to cry'!$A$2:$A$1000,$B448,'I want to cry'!$B$2:$B$1000,$C448)</f>
        <v>0</v>
      </c>
      <c r="L448">
        <f>SUMIFS('I want to cry'!D$2:D$1000,'I want to cry'!$A$2:$A$1000,$B448,'I want to cry'!$B$2:$B$1000,$C448)</f>
        <v>0</v>
      </c>
      <c r="M448">
        <f>SUMIFS('I want to cry'!E$2:E$1000,'I want to cry'!$A$2:$A$1000,$B448,'I want to cry'!$B$2:$B$1000,$C448)</f>
        <v>0</v>
      </c>
      <c r="N448">
        <f t="shared" si="67"/>
        <v>0</v>
      </c>
      <c r="O448">
        <f t="shared" si="68"/>
        <v>0</v>
      </c>
      <c r="P448">
        <f t="shared" si="69"/>
        <v>0</v>
      </c>
      <c r="Q448">
        <f>SUMIF('Pls get me a blue banner'!A$2:A$1000,D448,'Pls get me a blue banner'!L$2:L$1000)</f>
        <v>0</v>
      </c>
      <c r="R448">
        <f>SUMIF('Pls get me a blue banner'!A$2:A$1000,F448,'Pls get me a blue banner'!L$2:L$1000)</f>
        <v>0</v>
      </c>
      <c r="S448">
        <f>SUMIF('Pls get me a blue banner'!A$2:A$1000,I448,'Pls get me a blue banner'!L$2:L$1000)</f>
        <v>0</v>
      </c>
      <c r="T448">
        <f>SUMIF('I wanna go biking'!A$2:A$1000,D448,'I wanna go biking'!D$2:D$1000)</f>
        <v>0</v>
      </c>
      <c r="U448">
        <f>SUMIF('I wanna go biking'!A$2:A$1000,F448,'I wanna go biking'!D$2:D$1000)</f>
        <v>0</v>
      </c>
      <c r="V448">
        <f>SUMIF('I wanna go biking'!A$2:A$1000,H448,'I wanna go biking'!D$2:D$1000)</f>
        <v>0</v>
      </c>
      <c r="W448">
        <f t="shared" si="70"/>
        <v>0</v>
      </c>
      <c r="X448">
        <f t="shared" si="71"/>
        <v>0</v>
      </c>
      <c r="Y448">
        <f t="shared" si="72"/>
        <v>0</v>
      </c>
      <c r="Z448">
        <f t="shared" si="73"/>
        <v>0</v>
      </c>
      <c r="AA448">
        <f t="shared" si="74"/>
        <v>0</v>
      </c>
      <c r="AB448">
        <f t="shared" si="75"/>
        <v>0</v>
      </c>
      <c r="AC448" s="13">
        <f t="shared" si="76"/>
        <v>0</v>
      </c>
    </row>
    <row r="449" spans="1:29">
      <c r="A449">
        <f>'Data Entry'!A450</f>
        <v>0</v>
      </c>
      <c r="B449">
        <f>'Data Entry'!B450</f>
        <v>0</v>
      </c>
      <c r="C449">
        <f>'Data Entry'!C450</f>
        <v>0</v>
      </c>
      <c r="D449">
        <f>'Data Entry'!M450</f>
        <v>0</v>
      </c>
      <c r="E449">
        <f>'Data Entry'!N450</f>
        <v>0</v>
      </c>
      <c r="F449">
        <f>'Data Entry'!O450</f>
        <v>0</v>
      </c>
      <c r="G449">
        <f>'Data Entry'!P450</f>
        <v>0</v>
      </c>
      <c r="H449">
        <f>'Data Entry'!Q450</f>
        <v>0</v>
      </c>
      <c r="I449">
        <f>'Data Entry'!R450</f>
        <v>0</v>
      </c>
      <c r="J449">
        <f t="shared" si="66"/>
        <v>0</v>
      </c>
      <c r="K449">
        <f>SUMIFS('I want to cry'!C$2:C$1000,'I want to cry'!$A$2:$A$1000,$B449,'I want to cry'!$B$2:$B$1000,$C449)</f>
        <v>0</v>
      </c>
      <c r="L449">
        <f>SUMIFS('I want to cry'!D$2:D$1000,'I want to cry'!$A$2:$A$1000,$B449,'I want to cry'!$B$2:$B$1000,$C449)</f>
        <v>0</v>
      </c>
      <c r="M449">
        <f>SUMIFS('I want to cry'!E$2:E$1000,'I want to cry'!$A$2:$A$1000,$B449,'I want to cry'!$B$2:$B$1000,$C449)</f>
        <v>0</v>
      </c>
      <c r="N449">
        <f t="shared" si="67"/>
        <v>0</v>
      </c>
      <c r="O449">
        <f t="shared" si="68"/>
        <v>0</v>
      </c>
      <c r="P449">
        <f t="shared" si="69"/>
        <v>0</v>
      </c>
      <c r="Q449">
        <f>SUMIF('Pls get me a blue banner'!A$2:A$1000,D449,'Pls get me a blue banner'!L$2:L$1000)</f>
        <v>0</v>
      </c>
      <c r="R449">
        <f>SUMIF('Pls get me a blue banner'!A$2:A$1000,F449,'Pls get me a blue banner'!L$2:L$1000)</f>
        <v>0</v>
      </c>
      <c r="S449">
        <f>SUMIF('Pls get me a blue banner'!A$2:A$1000,I449,'Pls get me a blue banner'!L$2:L$1000)</f>
        <v>0</v>
      </c>
      <c r="T449">
        <f>SUMIF('I wanna go biking'!A$2:A$1000,D449,'I wanna go biking'!D$2:D$1000)</f>
        <v>0</v>
      </c>
      <c r="U449">
        <f>SUMIF('I wanna go biking'!A$2:A$1000,F449,'I wanna go biking'!D$2:D$1000)</f>
        <v>0</v>
      </c>
      <c r="V449">
        <f>SUMIF('I wanna go biking'!A$2:A$1000,H449,'I wanna go biking'!D$2:D$1000)</f>
        <v>0</v>
      </c>
      <c r="W449">
        <f t="shared" si="70"/>
        <v>0</v>
      </c>
      <c r="X449">
        <f t="shared" si="71"/>
        <v>0</v>
      </c>
      <c r="Y449">
        <f t="shared" si="72"/>
        <v>0</v>
      </c>
      <c r="Z449">
        <f t="shared" si="73"/>
        <v>0</v>
      </c>
      <c r="AA449">
        <f t="shared" si="74"/>
        <v>0</v>
      </c>
      <c r="AB449">
        <f t="shared" si="75"/>
        <v>0</v>
      </c>
      <c r="AC449" s="13">
        <f t="shared" si="76"/>
        <v>0</v>
      </c>
    </row>
    <row r="450" spans="1:29">
      <c r="A450">
        <f>'Data Entry'!A451</f>
        <v>0</v>
      </c>
      <c r="B450">
        <f>'Data Entry'!B451</f>
        <v>0</v>
      </c>
      <c r="C450">
        <f>'Data Entry'!C451</f>
        <v>0</v>
      </c>
      <c r="D450">
        <f>'Data Entry'!M451</f>
        <v>0</v>
      </c>
      <c r="E450">
        <f>'Data Entry'!N451</f>
        <v>0</v>
      </c>
      <c r="F450">
        <f>'Data Entry'!O451</f>
        <v>0</v>
      </c>
      <c r="G450">
        <f>'Data Entry'!P451</f>
        <v>0</v>
      </c>
      <c r="H450">
        <f>'Data Entry'!Q451</f>
        <v>0</v>
      </c>
      <c r="I450">
        <f>'Data Entry'!R451</f>
        <v>0</v>
      </c>
      <c r="J450">
        <f t="shared" si="66"/>
        <v>0</v>
      </c>
      <c r="K450">
        <f>SUMIFS('I want to cry'!C$2:C$1000,'I want to cry'!$A$2:$A$1000,$B450,'I want to cry'!$B$2:$B$1000,$C450)</f>
        <v>0</v>
      </c>
      <c r="L450">
        <f>SUMIFS('I want to cry'!D$2:D$1000,'I want to cry'!$A$2:$A$1000,$B450,'I want to cry'!$B$2:$B$1000,$C450)</f>
        <v>0</v>
      </c>
      <c r="M450">
        <f>SUMIFS('I want to cry'!E$2:E$1000,'I want to cry'!$A$2:$A$1000,$B450,'I want to cry'!$B$2:$B$1000,$C450)</f>
        <v>0</v>
      </c>
      <c r="N450">
        <f t="shared" si="67"/>
        <v>0</v>
      </c>
      <c r="O450">
        <f t="shared" si="68"/>
        <v>0</v>
      </c>
      <c r="P450">
        <f t="shared" si="69"/>
        <v>0</v>
      </c>
      <c r="Q450">
        <f>SUMIF('Pls get me a blue banner'!A$2:A$1000,D450,'Pls get me a blue banner'!L$2:L$1000)</f>
        <v>0</v>
      </c>
      <c r="R450">
        <f>SUMIF('Pls get me a blue banner'!A$2:A$1000,F450,'Pls get me a blue banner'!L$2:L$1000)</f>
        <v>0</v>
      </c>
      <c r="S450">
        <f>SUMIF('Pls get me a blue banner'!A$2:A$1000,I450,'Pls get me a blue banner'!L$2:L$1000)</f>
        <v>0</v>
      </c>
      <c r="T450">
        <f>SUMIF('I wanna go biking'!A$2:A$1000,D450,'I wanna go biking'!D$2:D$1000)</f>
        <v>0</v>
      </c>
      <c r="U450">
        <f>SUMIF('I wanna go biking'!A$2:A$1000,F450,'I wanna go biking'!D$2:D$1000)</f>
        <v>0</v>
      </c>
      <c r="V450">
        <f>SUMIF('I wanna go biking'!A$2:A$1000,H450,'I wanna go biking'!D$2:D$1000)</f>
        <v>0</v>
      </c>
      <c r="W450">
        <f t="shared" si="70"/>
        <v>0</v>
      </c>
      <c r="X450">
        <f t="shared" si="71"/>
        <v>0</v>
      </c>
      <c r="Y450">
        <f t="shared" si="72"/>
        <v>0</v>
      </c>
      <c r="Z450">
        <f t="shared" si="73"/>
        <v>0</v>
      </c>
      <c r="AA450">
        <f t="shared" si="74"/>
        <v>0</v>
      </c>
      <c r="AB450">
        <f t="shared" si="75"/>
        <v>0</v>
      </c>
      <c r="AC450" s="13">
        <f t="shared" si="76"/>
        <v>0</v>
      </c>
    </row>
    <row r="451" spans="1:29">
      <c r="A451">
        <f>'Data Entry'!A452</f>
        <v>0</v>
      </c>
      <c r="B451">
        <f>'Data Entry'!B452</f>
        <v>0</v>
      </c>
      <c r="C451">
        <f>'Data Entry'!C452</f>
        <v>0</v>
      </c>
      <c r="D451">
        <f>'Data Entry'!M452</f>
        <v>0</v>
      </c>
      <c r="E451">
        <f>'Data Entry'!N452</f>
        <v>0</v>
      </c>
      <c r="F451">
        <f>'Data Entry'!O452</f>
        <v>0</v>
      </c>
      <c r="G451">
        <f>'Data Entry'!P452</f>
        <v>0</v>
      </c>
      <c r="H451">
        <f>'Data Entry'!Q452</f>
        <v>0</v>
      </c>
      <c r="I451">
        <f>'Data Entry'!R452</f>
        <v>0</v>
      </c>
      <c r="J451">
        <f t="shared" ref="J451:J514" si="77">E451+G451+I451</f>
        <v>0</v>
      </c>
      <c r="K451">
        <f>SUMIFS('I want to cry'!C$2:C$1000,'I want to cry'!$A$2:$A$1000,$B451,'I want to cry'!$B$2:$B$1000,$C451)</f>
        <v>0</v>
      </c>
      <c r="L451">
        <f>SUMIFS('I want to cry'!D$2:D$1000,'I want to cry'!$A$2:$A$1000,$B451,'I want to cry'!$B$2:$B$1000,$C451)</f>
        <v>0</v>
      </c>
      <c r="M451">
        <f>SUMIFS('I want to cry'!E$2:E$1000,'I want to cry'!$A$2:$A$1000,$B451,'I want to cry'!$B$2:$B$1000,$C451)</f>
        <v>0</v>
      </c>
      <c r="N451">
        <f t="shared" ref="N451:N514" si="78">IF(K451&lt;1.5,0,IF(E451&lt;2.5,0,E451/K451))</f>
        <v>0</v>
      </c>
      <c r="O451">
        <f t="shared" ref="O451:O514" si="79">IF(L451&lt;1.5,0,IF(G451&lt;2.5,0,G451/L451))</f>
        <v>0</v>
      </c>
      <c r="P451">
        <f t="shared" ref="P451:P514" si="80">IF(M451&lt;1.5,0,IF(I451&lt;2.5,0,I451/M451))</f>
        <v>0</v>
      </c>
      <c r="Q451">
        <f>SUMIF('Pls get me a blue banner'!A$2:A$1000,D451,'Pls get me a blue banner'!L$2:L$1000)</f>
        <v>0</v>
      </c>
      <c r="R451">
        <f>SUMIF('Pls get me a blue banner'!A$2:A$1000,F451,'Pls get me a blue banner'!L$2:L$1000)</f>
        <v>0</v>
      </c>
      <c r="S451">
        <f>SUMIF('Pls get me a blue banner'!A$2:A$1000,I451,'Pls get me a blue banner'!L$2:L$1000)</f>
        <v>0</v>
      </c>
      <c r="T451">
        <f>SUMIF('I wanna go biking'!A$2:A$1000,D451,'I wanna go biking'!D$2:D$1000)</f>
        <v>0</v>
      </c>
      <c r="U451">
        <f>SUMIF('I wanna go biking'!A$2:A$1000,F451,'I wanna go biking'!D$2:D$1000)</f>
        <v>0</v>
      </c>
      <c r="V451">
        <f>SUMIF('I wanna go biking'!A$2:A$1000,H451,'I wanna go biking'!D$2:D$1000)</f>
        <v>0</v>
      </c>
      <c r="W451">
        <f t="shared" ref="W451:W514" si="81">T451-Q451</f>
        <v>0</v>
      </c>
      <c r="X451">
        <f t="shared" ref="X451:X514" si="82">U451-R451</f>
        <v>0</v>
      </c>
      <c r="Y451">
        <f t="shared" ref="Y451:Y514" si="83">V451-S451</f>
        <v>0</v>
      </c>
      <c r="Z451">
        <f t="shared" ref="Z451:Z514" si="84">W451*N451</f>
        <v>0</v>
      </c>
      <c r="AA451">
        <f t="shared" ref="AA451:AA514" si="85">X451*O451</f>
        <v>0</v>
      </c>
      <c r="AB451">
        <f t="shared" ref="AB451:AB514" si="86">Y451*P451</f>
        <v>0</v>
      </c>
      <c r="AC451" s="13">
        <f t="shared" ref="AC451:AC514" si="87">SUM(Z451:AB451)</f>
        <v>0</v>
      </c>
    </row>
    <row r="452" spans="1:29">
      <c r="A452">
        <f>'Data Entry'!A453</f>
        <v>0</v>
      </c>
      <c r="B452">
        <f>'Data Entry'!B453</f>
        <v>0</v>
      </c>
      <c r="C452">
        <f>'Data Entry'!C453</f>
        <v>0</v>
      </c>
      <c r="D452">
        <f>'Data Entry'!M453</f>
        <v>0</v>
      </c>
      <c r="E452">
        <f>'Data Entry'!N453</f>
        <v>0</v>
      </c>
      <c r="F452">
        <f>'Data Entry'!O453</f>
        <v>0</v>
      </c>
      <c r="G452">
        <f>'Data Entry'!P453</f>
        <v>0</v>
      </c>
      <c r="H452">
        <f>'Data Entry'!Q453</f>
        <v>0</v>
      </c>
      <c r="I452">
        <f>'Data Entry'!R453</f>
        <v>0</v>
      </c>
      <c r="J452">
        <f t="shared" si="77"/>
        <v>0</v>
      </c>
      <c r="K452">
        <f>SUMIFS('I want to cry'!C$2:C$1000,'I want to cry'!$A$2:$A$1000,$B452,'I want to cry'!$B$2:$B$1000,$C452)</f>
        <v>0</v>
      </c>
      <c r="L452">
        <f>SUMIFS('I want to cry'!D$2:D$1000,'I want to cry'!$A$2:$A$1000,$B452,'I want to cry'!$B$2:$B$1000,$C452)</f>
        <v>0</v>
      </c>
      <c r="M452">
        <f>SUMIFS('I want to cry'!E$2:E$1000,'I want to cry'!$A$2:$A$1000,$B452,'I want to cry'!$B$2:$B$1000,$C452)</f>
        <v>0</v>
      </c>
      <c r="N452">
        <f t="shared" si="78"/>
        <v>0</v>
      </c>
      <c r="O452">
        <f t="shared" si="79"/>
        <v>0</v>
      </c>
      <c r="P452">
        <f t="shared" si="80"/>
        <v>0</v>
      </c>
      <c r="Q452">
        <f>SUMIF('Pls get me a blue banner'!A$2:A$1000,D452,'Pls get me a blue banner'!L$2:L$1000)</f>
        <v>0</v>
      </c>
      <c r="R452">
        <f>SUMIF('Pls get me a blue banner'!A$2:A$1000,F452,'Pls get me a blue banner'!L$2:L$1000)</f>
        <v>0</v>
      </c>
      <c r="S452">
        <f>SUMIF('Pls get me a blue banner'!A$2:A$1000,I452,'Pls get me a blue banner'!L$2:L$1000)</f>
        <v>0</v>
      </c>
      <c r="T452">
        <f>SUMIF('I wanna go biking'!A$2:A$1000,D452,'I wanna go biking'!D$2:D$1000)</f>
        <v>0</v>
      </c>
      <c r="U452">
        <f>SUMIF('I wanna go biking'!A$2:A$1000,F452,'I wanna go biking'!D$2:D$1000)</f>
        <v>0</v>
      </c>
      <c r="V452">
        <f>SUMIF('I wanna go biking'!A$2:A$1000,H452,'I wanna go biking'!D$2:D$1000)</f>
        <v>0</v>
      </c>
      <c r="W452">
        <f t="shared" si="81"/>
        <v>0</v>
      </c>
      <c r="X452">
        <f t="shared" si="82"/>
        <v>0</v>
      </c>
      <c r="Y452">
        <f t="shared" si="83"/>
        <v>0</v>
      </c>
      <c r="Z452">
        <f t="shared" si="84"/>
        <v>0</v>
      </c>
      <c r="AA452">
        <f t="shared" si="85"/>
        <v>0</v>
      </c>
      <c r="AB452">
        <f t="shared" si="86"/>
        <v>0</v>
      </c>
      <c r="AC452" s="13">
        <f t="shared" si="87"/>
        <v>0</v>
      </c>
    </row>
    <row r="453" spans="1:29">
      <c r="A453">
        <f>'Data Entry'!A454</f>
        <v>0</v>
      </c>
      <c r="B453">
        <f>'Data Entry'!B454</f>
        <v>0</v>
      </c>
      <c r="C453">
        <f>'Data Entry'!C454</f>
        <v>0</v>
      </c>
      <c r="D453">
        <f>'Data Entry'!M454</f>
        <v>0</v>
      </c>
      <c r="E453">
        <f>'Data Entry'!N454</f>
        <v>0</v>
      </c>
      <c r="F453">
        <f>'Data Entry'!O454</f>
        <v>0</v>
      </c>
      <c r="G453">
        <f>'Data Entry'!P454</f>
        <v>0</v>
      </c>
      <c r="H453">
        <f>'Data Entry'!Q454</f>
        <v>0</v>
      </c>
      <c r="I453">
        <f>'Data Entry'!R454</f>
        <v>0</v>
      </c>
      <c r="J453">
        <f t="shared" si="77"/>
        <v>0</v>
      </c>
      <c r="K453">
        <f>SUMIFS('I want to cry'!C$2:C$1000,'I want to cry'!$A$2:$A$1000,$B453,'I want to cry'!$B$2:$B$1000,$C453)</f>
        <v>0</v>
      </c>
      <c r="L453">
        <f>SUMIFS('I want to cry'!D$2:D$1000,'I want to cry'!$A$2:$A$1000,$B453,'I want to cry'!$B$2:$B$1000,$C453)</f>
        <v>0</v>
      </c>
      <c r="M453">
        <f>SUMIFS('I want to cry'!E$2:E$1000,'I want to cry'!$A$2:$A$1000,$B453,'I want to cry'!$B$2:$B$1000,$C453)</f>
        <v>0</v>
      </c>
      <c r="N453">
        <f t="shared" si="78"/>
        <v>0</v>
      </c>
      <c r="O453">
        <f t="shared" si="79"/>
        <v>0</v>
      </c>
      <c r="P453">
        <f t="shared" si="80"/>
        <v>0</v>
      </c>
      <c r="Q453">
        <f>SUMIF('Pls get me a blue banner'!A$2:A$1000,D453,'Pls get me a blue banner'!L$2:L$1000)</f>
        <v>0</v>
      </c>
      <c r="R453">
        <f>SUMIF('Pls get me a blue banner'!A$2:A$1000,F453,'Pls get me a blue banner'!L$2:L$1000)</f>
        <v>0</v>
      </c>
      <c r="S453">
        <f>SUMIF('Pls get me a blue banner'!A$2:A$1000,I453,'Pls get me a blue banner'!L$2:L$1000)</f>
        <v>0</v>
      </c>
      <c r="T453">
        <f>SUMIF('I wanna go biking'!A$2:A$1000,D453,'I wanna go biking'!D$2:D$1000)</f>
        <v>0</v>
      </c>
      <c r="U453">
        <f>SUMIF('I wanna go biking'!A$2:A$1000,F453,'I wanna go biking'!D$2:D$1000)</f>
        <v>0</v>
      </c>
      <c r="V453">
        <f>SUMIF('I wanna go biking'!A$2:A$1000,H453,'I wanna go biking'!D$2:D$1000)</f>
        <v>0</v>
      </c>
      <c r="W453">
        <f t="shared" si="81"/>
        <v>0</v>
      </c>
      <c r="X453">
        <f t="shared" si="82"/>
        <v>0</v>
      </c>
      <c r="Y453">
        <f t="shared" si="83"/>
        <v>0</v>
      </c>
      <c r="Z453">
        <f t="shared" si="84"/>
        <v>0</v>
      </c>
      <c r="AA453">
        <f t="shared" si="85"/>
        <v>0</v>
      </c>
      <c r="AB453">
        <f t="shared" si="86"/>
        <v>0</v>
      </c>
      <c r="AC453" s="13">
        <f t="shared" si="87"/>
        <v>0</v>
      </c>
    </row>
    <row r="454" spans="1:29">
      <c r="A454">
        <f>'Data Entry'!A455</f>
        <v>0</v>
      </c>
      <c r="B454">
        <f>'Data Entry'!B455</f>
        <v>0</v>
      </c>
      <c r="C454">
        <f>'Data Entry'!C455</f>
        <v>0</v>
      </c>
      <c r="D454">
        <f>'Data Entry'!M455</f>
        <v>0</v>
      </c>
      <c r="E454">
        <f>'Data Entry'!N455</f>
        <v>0</v>
      </c>
      <c r="F454">
        <f>'Data Entry'!O455</f>
        <v>0</v>
      </c>
      <c r="G454">
        <f>'Data Entry'!P455</f>
        <v>0</v>
      </c>
      <c r="H454">
        <f>'Data Entry'!Q455</f>
        <v>0</v>
      </c>
      <c r="I454">
        <f>'Data Entry'!R455</f>
        <v>0</v>
      </c>
      <c r="J454">
        <f t="shared" si="77"/>
        <v>0</v>
      </c>
      <c r="K454">
        <f>SUMIFS('I want to cry'!C$2:C$1000,'I want to cry'!$A$2:$A$1000,$B454,'I want to cry'!$B$2:$B$1000,$C454)</f>
        <v>0</v>
      </c>
      <c r="L454">
        <f>SUMIFS('I want to cry'!D$2:D$1000,'I want to cry'!$A$2:$A$1000,$B454,'I want to cry'!$B$2:$B$1000,$C454)</f>
        <v>0</v>
      </c>
      <c r="M454">
        <f>SUMIFS('I want to cry'!E$2:E$1000,'I want to cry'!$A$2:$A$1000,$B454,'I want to cry'!$B$2:$B$1000,$C454)</f>
        <v>0</v>
      </c>
      <c r="N454">
        <f t="shared" si="78"/>
        <v>0</v>
      </c>
      <c r="O454">
        <f t="shared" si="79"/>
        <v>0</v>
      </c>
      <c r="P454">
        <f t="shared" si="80"/>
        <v>0</v>
      </c>
      <c r="Q454">
        <f>SUMIF('Pls get me a blue banner'!A$2:A$1000,D454,'Pls get me a blue banner'!L$2:L$1000)</f>
        <v>0</v>
      </c>
      <c r="R454">
        <f>SUMIF('Pls get me a blue banner'!A$2:A$1000,F454,'Pls get me a blue banner'!L$2:L$1000)</f>
        <v>0</v>
      </c>
      <c r="S454">
        <f>SUMIF('Pls get me a blue banner'!A$2:A$1000,I454,'Pls get me a blue banner'!L$2:L$1000)</f>
        <v>0</v>
      </c>
      <c r="T454">
        <f>SUMIF('I wanna go biking'!A$2:A$1000,D454,'I wanna go biking'!D$2:D$1000)</f>
        <v>0</v>
      </c>
      <c r="U454">
        <f>SUMIF('I wanna go biking'!A$2:A$1000,F454,'I wanna go biking'!D$2:D$1000)</f>
        <v>0</v>
      </c>
      <c r="V454">
        <f>SUMIF('I wanna go biking'!A$2:A$1000,H454,'I wanna go biking'!D$2:D$1000)</f>
        <v>0</v>
      </c>
      <c r="W454">
        <f t="shared" si="81"/>
        <v>0</v>
      </c>
      <c r="X454">
        <f t="shared" si="82"/>
        <v>0</v>
      </c>
      <c r="Y454">
        <f t="shared" si="83"/>
        <v>0</v>
      </c>
      <c r="Z454">
        <f t="shared" si="84"/>
        <v>0</v>
      </c>
      <c r="AA454">
        <f t="shared" si="85"/>
        <v>0</v>
      </c>
      <c r="AB454">
        <f t="shared" si="86"/>
        <v>0</v>
      </c>
      <c r="AC454" s="13">
        <f t="shared" si="87"/>
        <v>0</v>
      </c>
    </row>
    <row r="455" spans="1:29">
      <c r="A455">
        <f>'Data Entry'!A456</f>
        <v>0</v>
      </c>
      <c r="B455">
        <f>'Data Entry'!B456</f>
        <v>0</v>
      </c>
      <c r="C455">
        <f>'Data Entry'!C456</f>
        <v>0</v>
      </c>
      <c r="D455">
        <f>'Data Entry'!M456</f>
        <v>0</v>
      </c>
      <c r="E455">
        <f>'Data Entry'!N456</f>
        <v>0</v>
      </c>
      <c r="F455">
        <f>'Data Entry'!O456</f>
        <v>0</v>
      </c>
      <c r="G455">
        <f>'Data Entry'!P456</f>
        <v>0</v>
      </c>
      <c r="H455">
        <f>'Data Entry'!Q456</f>
        <v>0</v>
      </c>
      <c r="I455">
        <f>'Data Entry'!R456</f>
        <v>0</v>
      </c>
      <c r="J455">
        <f t="shared" si="77"/>
        <v>0</v>
      </c>
      <c r="K455">
        <f>SUMIFS('I want to cry'!C$2:C$1000,'I want to cry'!$A$2:$A$1000,$B455,'I want to cry'!$B$2:$B$1000,$C455)</f>
        <v>0</v>
      </c>
      <c r="L455">
        <f>SUMIFS('I want to cry'!D$2:D$1000,'I want to cry'!$A$2:$A$1000,$B455,'I want to cry'!$B$2:$B$1000,$C455)</f>
        <v>0</v>
      </c>
      <c r="M455">
        <f>SUMIFS('I want to cry'!E$2:E$1000,'I want to cry'!$A$2:$A$1000,$B455,'I want to cry'!$B$2:$B$1000,$C455)</f>
        <v>0</v>
      </c>
      <c r="N455">
        <f t="shared" si="78"/>
        <v>0</v>
      </c>
      <c r="O455">
        <f t="shared" si="79"/>
        <v>0</v>
      </c>
      <c r="P455">
        <f t="shared" si="80"/>
        <v>0</v>
      </c>
      <c r="Q455">
        <f>SUMIF('Pls get me a blue banner'!A$2:A$1000,D455,'Pls get me a blue banner'!L$2:L$1000)</f>
        <v>0</v>
      </c>
      <c r="R455">
        <f>SUMIF('Pls get me a blue banner'!A$2:A$1000,F455,'Pls get me a blue banner'!L$2:L$1000)</f>
        <v>0</v>
      </c>
      <c r="S455">
        <f>SUMIF('Pls get me a blue banner'!A$2:A$1000,I455,'Pls get me a blue banner'!L$2:L$1000)</f>
        <v>0</v>
      </c>
      <c r="T455">
        <f>SUMIF('I wanna go biking'!A$2:A$1000,D455,'I wanna go biking'!D$2:D$1000)</f>
        <v>0</v>
      </c>
      <c r="U455">
        <f>SUMIF('I wanna go biking'!A$2:A$1000,F455,'I wanna go biking'!D$2:D$1000)</f>
        <v>0</v>
      </c>
      <c r="V455">
        <f>SUMIF('I wanna go biking'!A$2:A$1000,H455,'I wanna go biking'!D$2:D$1000)</f>
        <v>0</v>
      </c>
      <c r="W455">
        <f t="shared" si="81"/>
        <v>0</v>
      </c>
      <c r="X455">
        <f t="shared" si="82"/>
        <v>0</v>
      </c>
      <c r="Y455">
        <f t="shared" si="83"/>
        <v>0</v>
      </c>
      <c r="Z455">
        <f t="shared" si="84"/>
        <v>0</v>
      </c>
      <c r="AA455">
        <f t="shared" si="85"/>
        <v>0</v>
      </c>
      <c r="AB455">
        <f t="shared" si="86"/>
        <v>0</v>
      </c>
      <c r="AC455" s="13">
        <f t="shared" si="87"/>
        <v>0</v>
      </c>
    </row>
    <row r="456" spans="1:29">
      <c r="A456">
        <f>'Data Entry'!A457</f>
        <v>0</v>
      </c>
      <c r="B456">
        <f>'Data Entry'!B457</f>
        <v>0</v>
      </c>
      <c r="C456">
        <f>'Data Entry'!C457</f>
        <v>0</v>
      </c>
      <c r="D456">
        <f>'Data Entry'!M457</f>
        <v>0</v>
      </c>
      <c r="E456">
        <f>'Data Entry'!N457</f>
        <v>0</v>
      </c>
      <c r="F456">
        <f>'Data Entry'!O457</f>
        <v>0</v>
      </c>
      <c r="G456">
        <f>'Data Entry'!P457</f>
        <v>0</v>
      </c>
      <c r="H456">
        <f>'Data Entry'!Q457</f>
        <v>0</v>
      </c>
      <c r="I456">
        <f>'Data Entry'!R457</f>
        <v>0</v>
      </c>
      <c r="J456">
        <f t="shared" si="77"/>
        <v>0</v>
      </c>
      <c r="K456">
        <f>SUMIFS('I want to cry'!C$2:C$1000,'I want to cry'!$A$2:$A$1000,$B456,'I want to cry'!$B$2:$B$1000,$C456)</f>
        <v>0</v>
      </c>
      <c r="L456">
        <f>SUMIFS('I want to cry'!D$2:D$1000,'I want to cry'!$A$2:$A$1000,$B456,'I want to cry'!$B$2:$B$1000,$C456)</f>
        <v>0</v>
      </c>
      <c r="M456">
        <f>SUMIFS('I want to cry'!E$2:E$1000,'I want to cry'!$A$2:$A$1000,$B456,'I want to cry'!$B$2:$B$1000,$C456)</f>
        <v>0</v>
      </c>
      <c r="N456">
        <f t="shared" si="78"/>
        <v>0</v>
      </c>
      <c r="O456">
        <f t="shared" si="79"/>
        <v>0</v>
      </c>
      <c r="P456">
        <f t="shared" si="80"/>
        <v>0</v>
      </c>
      <c r="Q456">
        <f>SUMIF('Pls get me a blue banner'!A$2:A$1000,D456,'Pls get me a blue banner'!L$2:L$1000)</f>
        <v>0</v>
      </c>
      <c r="R456">
        <f>SUMIF('Pls get me a blue banner'!A$2:A$1000,F456,'Pls get me a blue banner'!L$2:L$1000)</f>
        <v>0</v>
      </c>
      <c r="S456">
        <f>SUMIF('Pls get me a blue banner'!A$2:A$1000,I456,'Pls get me a blue banner'!L$2:L$1000)</f>
        <v>0</v>
      </c>
      <c r="T456">
        <f>SUMIF('I wanna go biking'!A$2:A$1000,D456,'I wanna go biking'!D$2:D$1000)</f>
        <v>0</v>
      </c>
      <c r="U456">
        <f>SUMIF('I wanna go biking'!A$2:A$1000,F456,'I wanna go biking'!D$2:D$1000)</f>
        <v>0</v>
      </c>
      <c r="V456">
        <f>SUMIF('I wanna go biking'!A$2:A$1000,H456,'I wanna go biking'!D$2:D$1000)</f>
        <v>0</v>
      </c>
      <c r="W456">
        <f t="shared" si="81"/>
        <v>0</v>
      </c>
      <c r="X456">
        <f t="shared" si="82"/>
        <v>0</v>
      </c>
      <c r="Y456">
        <f t="shared" si="83"/>
        <v>0</v>
      </c>
      <c r="Z456">
        <f t="shared" si="84"/>
        <v>0</v>
      </c>
      <c r="AA456">
        <f t="shared" si="85"/>
        <v>0</v>
      </c>
      <c r="AB456">
        <f t="shared" si="86"/>
        <v>0</v>
      </c>
      <c r="AC456" s="13">
        <f t="shared" si="87"/>
        <v>0</v>
      </c>
    </row>
    <row r="457" spans="1:29">
      <c r="A457">
        <f>'Data Entry'!A458</f>
        <v>0</v>
      </c>
      <c r="B457">
        <f>'Data Entry'!B458</f>
        <v>0</v>
      </c>
      <c r="C457">
        <f>'Data Entry'!C458</f>
        <v>0</v>
      </c>
      <c r="D457">
        <f>'Data Entry'!M458</f>
        <v>0</v>
      </c>
      <c r="E457">
        <f>'Data Entry'!N458</f>
        <v>0</v>
      </c>
      <c r="F457">
        <f>'Data Entry'!O458</f>
        <v>0</v>
      </c>
      <c r="G457">
        <f>'Data Entry'!P458</f>
        <v>0</v>
      </c>
      <c r="H457">
        <f>'Data Entry'!Q458</f>
        <v>0</v>
      </c>
      <c r="I457">
        <f>'Data Entry'!R458</f>
        <v>0</v>
      </c>
      <c r="J457">
        <f t="shared" si="77"/>
        <v>0</v>
      </c>
      <c r="K457">
        <f>SUMIFS('I want to cry'!C$2:C$1000,'I want to cry'!$A$2:$A$1000,$B457,'I want to cry'!$B$2:$B$1000,$C457)</f>
        <v>0</v>
      </c>
      <c r="L457">
        <f>SUMIFS('I want to cry'!D$2:D$1000,'I want to cry'!$A$2:$A$1000,$B457,'I want to cry'!$B$2:$B$1000,$C457)</f>
        <v>0</v>
      </c>
      <c r="M457">
        <f>SUMIFS('I want to cry'!E$2:E$1000,'I want to cry'!$A$2:$A$1000,$B457,'I want to cry'!$B$2:$B$1000,$C457)</f>
        <v>0</v>
      </c>
      <c r="N457">
        <f t="shared" si="78"/>
        <v>0</v>
      </c>
      <c r="O457">
        <f t="shared" si="79"/>
        <v>0</v>
      </c>
      <c r="P457">
        <f t="shared" si="80"/>
        <v>0</v>
      </c>
      <c r="Q457">
        <f>SUMIF('Pls get me a blue banner'!A$2:A$1000,D457,'Pls get me a blue banner'!L$2:L$1000)</f>
        <v>0</v>
      </c>
      <c r="R457">
        <f>SUMIF('Pls get me a blue banner'!A$2:A$1000,F457,'Pls get me a blue banner'!L$2:L$1000)</f>
        <v>0</v>
      </c>
      <c r="S457">
        <f>SUMIF('Pls get me a blue banner'!A$2:A$1000,I457,'Pls get me a blue banner'!L$2:L$1000)</f>
        <v>0</v>
      </c>
      <c r="T457">
        <f>SUMIF('I wanna go biking'!A$2:A$1000,D457,'I wanna go biking'!D$2:D$1000)</f>
        <v>0</v>
      </c>
      <c r="U457">
        <f>SUMIF('I wanna go biking'!A$2:A$1000,F457,'I wanna go biking'!D$2:D$1000)</f>
        <v>0</v>
      </c>
      <c r="V457">
        <f>SUMIF('I wanna go biking'!A$2:A$1000,H457,'I wanna go biking'!D$2:D$1000)</f>
        <v>0</v>
      </c>
      <c r="W457">
        <f t="shared" si="81"/>
        <v>0</v>
      </c>
      <c r="X457">
        <f t="shared" si="82"/>
        <v>0</v>
      </c>
      <c r="Y457">
        <f t="shared" si="83"/>
        <v>0</v>
      </c>
      <c r="Z457">
        <f t="shared" si="84"/>
        <v>0</v>
      </c>
      <c r="AA457">
        <f t="shared" si="85"/>
        <v>0</v>
      </c>
      <c r="AB457">
        <f t="shared" si="86"/>
        <v>0</v>
      </c>
      <c r="AC457" s="13">
        <f t="shared" si="87"/>
        <v>0</v>
      </c>
    </row>
    <row r="458" spans="1:29">
      <c r="A458">
        <f>'Data Entry'!A459</f>
        <v>0</v>
      </c>
      <c r="B458">
        <f>'Data Entry'!B459</f>
        <v>0</v>
      </c>
      <c r="C458">
        <f>'Data Entry'!C459</f>
        <v>0</v>
      </c>
      <c r="D458">
        <f>'Data Entry'!M459</f>
        <v>0</v>
      </c>
      <c r="E458">
        <f>'Data Entry'!N459</f>
        <v>0</v>
      </c>
      <c r="F458">
        <f>'Data Entry'!O459</f>
        <v>0</v>
      </c>
      <c r="G458">
        <f>'Data Entry'!P459</f>
        <v>0</v>
      </c>
      <c r="H458">
        <f>'Data Entry'!Q459</f>
        <v>0</v>
      </c>
      <c r="I458">
        <f>'Data Entry'!R459</f>
        <v>0</v>
      </c>
      <c r="J458">
        <f t="shared" si="77"/>
        <v>0</v>
      </c>
      <c r="K458">
        <f>SUMIFS('I want to cry'!C$2:C$1000,'I want to cry'!$A$2:$A$1000,$B458,'I want to cry'!$B$2:$B$1000,$C458)</f>
        <v>0</v>
      </c>
      <c r="L458">
        <f>SUMIFS('I want to cry'!D$2:D$1000,'I want to cry'!$A$2:$A$1000,$B458,'I want to cry'!$B$2:$B$1000,$C458)</f>
        <v>0</v>
      </c>
      <c r="M458">
        <f>SUMIFS('I want to cry'!E$2:E$1000,'I want to cry'!$A$2:$A$1000,$B458,'I want to cry'!$B$2:$B$1000,$C458)</f>
        <v>0</v>
      </c>
      <c r="N458">
        <f t="shared" si="78"/>
        <v>0</v>
      </c>
      <c r="O458">
        <f t="shared" si="79"/>
        <v>0</v>
      </c>
      <c r="P458">
        <f t="shared" si="80"/>
        <v>0</v>
      </c>
      <c r="Q458">
        <f>SUMIF('Pls get me a blue banner'!A$2:A$1000,D458,'Pls get me a blue banner'!L$2:L$1000)</f>
        <v>0</v>
      </c>
      <c r="R458">
        <f>SUMIF('Pls get me a blue banner'!A$2:A$1000,F458,'Pls get me a blue banner'!L$2:L$1000)</f>
        <v>0</v>
      </c>
      <c r="S458">
        <f>SUMIF('Pls get me a blue banner'!A$2:A$1000,I458,'Pls get me a blue banner'!L$2:L$1000)</f>
        <v>0</v>
      </c>
      <c r="T458">
        <f>SUMIF('I wanna go biking'!A$2:A$1000,D458,'I wanna go biking'!D$2:D$1000)</f>
        <v>0</v>
      </c>
      <c r="U458">
        <f>SUMIF('I wanna go biking'!A$2:A$1000,F458,'I wanna go biking'!D$2:D$1000)</f>
        <v>0</v>
      </c>
      <c r="V458">
        <f>SUMIF('I wanna go biking'!A$2:A$1000,H458,'I wanna go biking'!D$2:D$1000)</f>
        <v>0</v>
      </c>
      <c r="W458">
        <f t="shared" si="81"/>
        <v>0</v>
      </c>
      <c r="X458">
        <f t="shared" si="82"/>
        <v>0</v>
      </c>
      <c r="Y458">
        <f t="shared" si="83"/>
        <v>0</v>
      </c>
      <c r="Z458">
        <f t="shared" si="84"/>
        <v>0</v>
      </c>
      <c r="AA458">
        <f t="shared" si="85"/>
        <v>0</v>
      </c>
      <c r="AB458">
        <f t="shared" si="86"/>
        <v>0</v>
      </c>
      <c r="AC458" s="13">
        <f t="shared" si="87"/>
        <v>0</v>
      </c>
    </row>
    <row r="459" spans="1:29">
      <c r="A459">
        <f>'Data Entry'!A460</f>
        <v>0</v>
      </c>
      <c r="B459">
        <f>'Data Entry'!B460</f>
        <v>0</v>
      </c>
      <c r="C459">
        <f>'Data Entry'!C460</f>
        <v>0</v>
      </c>
      <c r="D459">
        <f>'Data Entry'!M460</f>
        <v>0</v>
      </c>
      <c r="E459">
        <f>'Data Entry'!N460</f>
        <v>0</v>
      </c>
      <c r="F459">
        <f>'Data Entry'!O460</f>
        <v>0</v>
      </c>
      <c r="G459">
        <f>'Data Entry'!P460</f>
        <v>0</v>
      </c>
      <c r="H459">
        <f>'Data Entry'!Q460</f>
        <v>0</v>
      </c>
      <c r="I459">
        <f>'Data Entry'!R460</f>
        <v>0</v>
      </c>
      <c r="J459">
        <f t="shared" si="77"/>
        <v>0</v>
      </c>
      <c r="K459">
        <f>SUMIFS('I want to cry'!C$2:C$1000,'I want to cry'!$A$2:$A$1000,$B459,'I want to cry'!$B$2:$B$1000,$C459)</f>
        <v>0</v>
      </c>
      <c r="L459">
        <f>SUMIFS('I want to cry'!D$2:D$1000,'I want to cry'!$A$2:$A$1000,$B459,'I want to cry'!$B$2:$B$1000,$C459)</f>
        <v>0</v>
      </c>
      <c r="M459">
        <f>SUMIFS('I want to cry'!E$2:E$1000,'I want to cry'!$A$2:$A$1000,$B459,'I want to cry'!$B$2:$B$1000,$C459)</f>
        <v>0</v>
      </c>
      <c r="N459">
        <f t="shared" si="78"/>
        <v>0</v>
      </c>
      <c r="O459">
        <f t="shared" si="79"/>
        <v>0</v>
      </c>
      <c r="P459">
        <f t="shared" si="80"/>
        <v>0</v>
      </c>
      <c r="Q459">
        <f>SUMIF('Pls get me a blue banner'!A$2:A$1000,D459,'Pls get me a blue banner'!L$2:L$1000)</f>
        <v>0</v>
      </c>
      <c r="R459">
        <f>SUMIF('Pls get me a blue banner'!A$2:A$1000,F459,'Pls get me a blue banner'!L$2:L$1000)</f>
        <v>0</v>
      </c>
      <c r="S459">
        <f>SUMIF('Pls get me a blue banner'!A$2:A$1000,I459,'Pls get me a blue banner'!L$2:L$1000)</f>
        <v>0</v>
      </c>
      <c r="T459">
        <f>SUMIF('I wanna go biking'!A$2:A$1000,D459,'I wanna go biking'!D$2:D$1000)</f>
        <v>0</v>
      </c>
      <c r="U459">
        <f>SUMIF('I wanna go biking'!A$2:A$1000,F459,'I wanna go biking'!D$2:D$1000)</f>
        <v>0</v>
      </c>
      <c r="V459">
        <f>SUMIF('I wanna go biking'!A$2:A$1000,H459,'I wanna go biking'!D$2:D$1000)</f>
        <v>0</v>
      </c>
      <c r="W459">
        <f t="shared" si="81"/>
        <v>0</v>
      </c>
      <c r="X459">
        <f t="shared" si="82"/>
        <v>0</v>
      </c>
      <c r="Y459">
        <f t="shared" si="83"/>
        <v>0</v>
      </c>
      <c r="Z459">
        <f t="shared" si="84"/>
        <v>0</v>
      </c>
      <c r="AA459">
        <f t="shared" si="85"/>
        <v>0</v>
      </c>
      <c r="AB459">
        <f t="shared" si="86"/>
        <v>0</v>
      </c>
      <c r="AC459" s="13">
        <f t="shared" si="87"/>
        <v>0</v>
      </c>
    </row>
    <row r="460" spans="1:29">
      <c r="A460">
        <f>'Data Entry'!A461</f>
        <v>0</v>
      </c>
      <c r="B460">
        <f>'Data Entry'!B461</f>
        <v>0</v>
      </c>
      <c r="C460">
        <f>'Data Entry'!C461</f>
        <v>0</v>
      </c>
      <c r="D460">
        <f>'Data Entry'!M461</f>
        <v>0</v>
      </c>
      <c r="E460">
        <f>'Data Entry'!N461</f>
        <v>0</v>
      </c>
      <c r="F460">
        <f>'Data Entry'!O461</f>
        <v>0</v>
      </c>
      <c r="G460">
        <f>'Data Entry'!P461</f>
        <v>0</v>
      </c>
      <c r="H460">
        <f>'Data Entry'!Q461</f>
        <v>0</v>
      </c>
      <c r="I460">
        <f>'Data Entry'!R461</f>
        <v>0</v>
      </c>
      <c r="J460">
        <f t="shared" si="77"/>
        <v>0</v>
      </c>
      <c r="K460">
        <f>SUMIFS('I want to cry'!C$2:C$1000,'I want to cry'!$A$2:$A$1000,$B460,'I want to cry'!$B$2:$B$1000,$C460)</f>
        <v>0</v>
      </c>
      <c r="L460">
        <f>SUMIFS('I want to cry'!D$2:D$1000,'I want to cry'!$A$2:$A$1000,$B460,'I want to cry'!$B$2:$B$1000,$C460)</f>
        <v>0</v>
      </c>
      <c r="M460">
        <f>SUMIFS('I want to cry'!E$2:E$1000,'I want to cry'!$A$2:$A$1000,$B460,'I want to cry'!$B$2:$B$1000,$C460)</f>
        <v>0</v>
      </c>
      <c r="N460">
        <f t="shared" si="78"/>
        <v>0</v>
      </c>
      <c r="O460">
        <f t="shared" si="79"/>
        <v>0</v>
      </c>
      <c r="P460">
        <f t="shared" si="80"/>
        <v>0</v>
      </c>
      <c r="Q460">
        <f>SUMIF('Pls get me a blue banner'!A$2:A$1000,D460,'Pls get me a blue banner'!L$2:L$1000)</f>
        <v>0</v>
      </c>
      <c r="R460">
        <f>SUMIF('Pls get me a blue banner'!A$2:A$1000,F460,'Pls get me a blue banner'!L$2:L$1000)</f>
        <v>0</v>
      </c>
      <c r="S460">
        <f>SUMIF('Pls get me a blue banner'!A$2:A$1000,I460,'Pls get me a blue banner'!L$2:L$1000)</f>
        <v>0</v>
      </c>
      <c r="T460">
        <f>SUMIF('I wanna go biking'!A$2:A$1000,D460,'I wanna go biking'!D$2:D$1000)</f>
        <v>0</v>
      </c>
      <c r="U460">
        <f>SUMIF('I wanna go biking'!A$2:A$1000,F460,'I wanna go biking'!D$2:D$1000)</f>
        <v>0</v>
      </c>
      <c r="V460">
        <f>SUMIF('I wanna go biking'!A$2:A$1000,H460,'I wanna go biking'!D$2:D$1000)</f>
        <v>0</v>
      </c>
      <c r="W460">
        <f t="shared" si="81"/>
        <v>0</v>
      </c>
      <c r="X460">
        <f t="shared" si="82"/>
        <v>0</v>
      </c>
      <c r="Y460">
        <f t="shared" si="83"/>
        <v>0</v>
      </c>
      <c r="Z460">
        <f t="shared" si="84"/>
        <v>0</v>
      </c>
      <c r="AA460">
        <f t="shared" si="85"/>
        <v>0</v>
      </c>
      <c r="AB460">
        <f t="shared" si="86"/>
        <v>0</v>
      </c>
      <c r="AC460" s="13">
        <f t="shared" si="87"/>
        <v>0</v>
      </c>
    </row>
    <row r="461" spans="1:29">
      <c r="A461">
        <f>'Data Entry'!A462</f>
        <v>0</v>
      </c>
      <c r="B461">
        <f>'Data Entry'!B462</f>
        <v>0</v>
      </c>
      <c r="C461">
        <f>'Data Entry'!C462</f>
        <v>0</v>
      </c>
      <c r="D461">
        <f>'Data Entry'!M462</f>
        <v>0</v>
      </c>
      <c r="E461">
        <f>'Data Entry'!N462</f>
        <v>0</v>
      </c>
      <c r="F461">
        <f>'Data Entry'!O462</f>
        <v>0</v>
      </c>
      <c r="G461">
        <f>'Data Entry'!P462</f>
        <v>0</v>
      </c>
      <c r="H461">
        <f>'Data Entry'!Q462</f>
        <v>0</v>
      </c>
      <c r="I461">
        <f>'Data Entry'!R462</f>
        <v>0</v>
      </c>
      <c r="J461">
        <f t="shared" si="77"/>
        <v>0</v>
      </c>
      <c r="K461">
        <f>SUMIFS('I want to cry'!C$2:C$1000,'I want to cry'!$A$2:$A$1000,$B461,'I want to cry'!$B$2:$B$1000,$C461)</f>
        <v>0</v>
      </c>
      <c r="L461">
        <f>SUMIFS('I want to cry'!D$2:D$1000,'I want to cry'!$A$2:$A$1000,$B461,'I want to cry'!$B$2:$B$1000,$C461)</f>
        <v>0</v>
      </c>
      <c r="M461">
        <f>SUMIFS('I want to cry'!E$2:E$1000,'I want to cry'!$A$2:$A$1000,$B461,'I want to cry'!$B$2:$B$1000,$C461)</f>
        <v>0</v>
      </c>
      <c r="N461">
        <f t="shared" si="78"/>
        <v>0</v>
      </c>
      <c r="O461">
        <f t="shared" si="79"/>
        <v>0</v>
      </c>
      <c r="P461">
        <f t="shared" si="80"/>
        <v>0</v>
      </c>
      <c r="Q461">
        <f>SUMIF('Pls get me a blue banner'!A$2:A$1000,D461,'Pls get me a blue banner'!L$2:L$1000)</f>
        <v>0</v>
      </c>
      <c r="R461">
        <f>SUMIF('Pls get me a blue banner'!A$2:A$1000,F461,'Pls get me a blue banner'!L$2:L$1000)</f>
        <v>0</v>
      </c>
      <c r="S461">
        <f>SUMIF('Pls get me a blue banner'!A$2:A$1000,I461,'Pls get me a blue banner'!L$2:L$1000)</f>
        <v>0</v>
      </c>
      <c r="T461">
        <f>SUMIF('I wanna go biking'!A$2:A$1000,D461,'I wanna go biking'!D$2:D$1000)</f>
        <v>0</v>
      </c>
      <c r="U461">
        <f>SUMIF('I wanna go biking'!A$2:A$1000,F461,'I wanna go biking'!D$2:D$1000)</f>
        <v>0</v>
      </c>
      <c r="V461">
        <f>SUMIF('I wanna go biking'!A$2:A$1000,H461,'I wanna go biking'!D$2:D$1000)</f>
        <v>0</v>
      </c>
      <c r="W461">
        <f t="shared" si="81"/>
        <v>0</v>
      </c>
      <c r="X461">
        <f t="shared" si="82"/>
        <v>0</v>
      </c>
      <c r="Y461">
        <f t="shared" si="83"/>
        <v>0</v>
      </c>
      <c r="Z461">
        <f t="shared" si="84"/>
        <v>0</v>
      </c>
      <c r="AA461">
        <f t="shared" si="85"/>
        <v>0</v>
      </c>
      <c r="AB461">
        <f t="shared" si="86"/>
        <v>0</v>
      </c>
      <c r="AC461" s="13">
        <f t="shared" si="87"/>
        <v>0</v>
      </c>
    </row>
    <row r="462" spans="1:29">
      <c r="A462">
        <f>'Data Entry'!A463</f>
        <v>0</v>
      </c>
      <c r="B462">
        <f>'Data Entry'!B463</f>
        <v>0</v>
      </c>
      <c r="C462">
        <f>'Data Entry'!C463</f>
        <v>0</v>
      </c>
      <c r="D462">
        <f>'Data Entry'!M463</f>
        <v>0</v>
      </c>
      <c r="E462">
        <f>'Data Entry'!N463</f>
        <v>0</v>
      </c>
      <c r="F462">
        <f>'Data Entry'!O463</f>
        <v>0</v>
      </c>
      <c r="G462">
        <f>'Data Entry'!P463</f>
        <v>0</v>
      </c>
      <c r="H462">
        <f>'Data Entry'!Q463</f>
        <v>0</v>
      </c>
      <c r="I462">
        <f>'Data Entry'!R463</f>
        <v>0</v>
      </c>
      <c r="J462">
        <f t="shared" si="77"/>
        <v>0</v>
      </c>
      <c r="K462">
        <f>SUMIFS('I want to cry'!C$2:C$1000,'I want to cry'!$A$2:$A$1000,$B462,'I want to cry'!$B$2:$B$1000,$C462)</f>
        <v>0</v>
      </c>
      <c r="L462">
        <f>SUMIFS('I want to cry'!D$2:D$1000,'I want to cry'!$A$2:$A$1000,$B462,'I want to cry'!$B$2:$B$1000,$C462)</f>
        <v>0</v>
      </c>
      <c r="M462">
        <f>SUMIFS('I want to cry'!E$2:E$1000,'I want to cry'!$A$2:$A$1000,$B462,'I want to cry'!$B$2:$B$1000,$C462)</f>
        <v>0</v>
      </c>
      <c r="N462">
        <f t="shared" si="78"/>
        <v>0</v>
      </c>
      <c r="O462">
        <f t="shared" si="79"/>
        <v>0</v>
      </c>
      <c r="P462">
        <f t="shared" si="80"/>
        <v>0</v>
      </c>
      <c r="Q462">
        <f>SUMIF('Pls get me a blue banner'!A$2:A$1000,D462,'Pls get me a blue banner'!L$2:L$1000)</f>
        <v>0</v>
      </c>
      <c r="R462">
        <f>SUMIF('Pls get me a blue banner'!A$2:A$1000,F462,'Pls get me a blue banner'!L$2:L$1000)</f>
        <v>0</v>
      </c>
      <c r="S462">
        <f>SUMIF('Pls get me a blue banner'!A$2:A$1000,I462,'Pls get me a blue banner'!L$2:L$1000)</f>
        <v>0</v>
      </c>
      <c r="T462">
        <f>SUMIF('I wanna go biking'!A$2:A$1000,D462,'I wanna go biking'!D$2:D$1000)</f>
        <v>0</v>
      </c>
      <c r="U462">
        <f>SUMIF('I wanna go biking'!A$2:A$1000,F462,'I wanna go biking'!D$2:D$1000)</f>
        <v>0</v>
      </c>
      <c r="V462">
        <f>SUMIF('I wanna go biking'!A$2:A$1000,H462,'I wanna go biking'!D$2:D$1000)</f>
        <v>0</v>
      </c>
      <c r="W462">
        <f t="shared" si="81"/>
        <v>0</v>
      </c>
      <c r="X462">
        <f t="shared" si="82"/>
        <v>0</v>
      </c>
      <c r="Y462">
        <f t="shared" si="83"/>
        <v>0</v>
      </c>
      <c r="Z462">
        <f t="shared" si="84"/>
        <v>0</v>
      </c>
      <c r="AA462">
        <f t="shared" si="85"/>
        <v>0</v>
      </c>
      <c r="AB462">
        <f t="shared" si="86"/>
        <v>0</v>
      </c>
      <c r="AC462" s="13">
        <f t="shared" si="87"/>
        <v>0</v>
      </c>
    </row>
    <row r="463" spans="1:29">
      <c r="A463">
        <f>'Data Entry'!A464</f>
        <v>0</v>
      </c>
      <c r="B463">
        <f>'Data Entry'!B464</f>
        <v>0</v>
      </c>
      <c r="C463">
        <f>'Data Entry'!C464</f>
        <v>0</v>
      </c>
      <c r="D463">
        <f>'Data Entry'!M464</f>
        <v>0</v>
      </c>
      <c r="E463">
        <f>'Data Entry'!N464</f>
        <v>0</v>
      </c>
      <c r="F463">
        <f>'Data Entry'!O464</f>
        <v>0</v>
      </c>
      <c r="G463">
        <f>'Data Entry'!P464</f>
        <v>0</v>
      </c>
      <c r="H463">
        <f>'Data Entry'!Q464</f>
        <v>0</v>
      </c>
      <c r="I463">
        <f>'Data Entry'!R464</f>
        <v>0</v>
      </c>
      <c r="J463">
        <f t="shared" si="77"/>
        <v>0</v>
      </c>
      <c r="K463">
        <f>SUMIFS('I want to cry'!C$2:C$1000,'I want to cry'!$A$2:$A$1000,$B463,'I want to cry'!$B$2:$B$1000,$C463)</f>
        <v>0</v>
      </c>
      <c r="L463">
        <f>SUMIFS('I want to cry'!D$2:D$1000,'I want to cry'!$A$2:$A$1000,$B463,'I want to cry'!$B$2:$B$1000,$C463)</f>
        <v>0</v>
      </c>
      <c r="M463">
        <f>SUMIFS('I want to cry'!E$2:E$1000,'I want to cry'!$A$2:$A$1000,$B463,'I want to cry'!$B$2:$B$1000,$C463)</f>
        <v>0</v>
      </c>
      <c r="N463">
        <f t="shared" si="78"/>
        <v>0</v>
      </c>
      <c r="O463">
        <f t="shared" si="79"/>
        <v>0</v>
      </c>
      <c r="P463">
        <f t="shared" si="80"/>
        <v>0</v>
      </c>
      <c r="Q463">
        <f>SUMIF('Pls get me a blue banner'!A$2:A$1000,D463,'Pls get me a blue banner'!L$2:L$1000)</f>
        <v>0</v>
      </c>
      <c r="R463">
        <f>SUMIF('Pls get me a blue banner'!A$2:A$1000,F463,'Pls get me a blue banner'!L$2:L$1000)</f>
        <v>0</v>
      </c>
      <c r="S463">
        <f>SUMIF('Pls get me a blue banner'!A$2:A$1000,I463,'Pls get me a blue banner'!L$2:L$1000)</f>
        <v>0</v>
      </c>
      <c r="T463">
        <f>SUMIF('I wanna go biking'!A$2:A$1000,D463,'I wanna go biking'!D$2:D$1000)</f>
        <v>0</v>
      </c>
      <c r="U463">
        <f>SUMIF('I wanna go biking'!A$2:A$1000,F463,'I wanna go biking'!D$2:D$1000)</f>
        <v>0</v>
      </c>
      <c r="V463">
        <f>SUMIF('I wanna go biking'!A$2:A$1000,H463,'I wanna go biking'!D$2:D$1000)</f>
        <v>0</v>
      </c>
      <c r="W463">
        <f t="shared" si="81"/>
        <v>0</v>
      </c>
      <c r="X463">
        <f t="shared" si="82"/>
        <v>0</v>
      </c>
      <c r="Y463">
        <f t="shared" si="83"/>
        <v>0</v>
      </c>
      <c r="Z463">
        <f t="shared" si="84"/>
        <v>0</v>
      </c>
      <c r="AA463">
        <f t="shared" si="85"/>
        <v>0</v>
      </c>
      <c r="AB463">
        <f t="shared" si="86"/>
        <v>0</v>
      </c>
      <c r="AC463" s="13">
        <f t="shared" si="87"/>
        <v>0</v>
      </c>
    </row>
    <row r="464" spans="1:29">
      <c r="A464">
        <f>'Data Entry'!A465</f>
        <v>0</v>
      </c>
      <c r="B464">
        <f>'Data Entry'!B465</f>
        <v>0</v>
      </c>
      <c r="C464">
        <f>'Data Entry'!C465</f>
        <v>0</v>
      </c>
      <c r="D464">
        <f>'Data Entry'!M465</f>
        <v>0</v>
      </c>
      <c r="E464">
        <f>'Data Entry'!N465</f>
        <v>0</v>
      </c>
      <c r="F464">
        <f>'Data Entry'!O465</f>
        <v>0</v>
      </c>
      <c r="G464">
        <f>'Data Entry'!P465</f>
        <v>0</v>
      </c>
      <c r="H464">
        <f>'Data Entry'!Q465</f>
        <v>0</v>
      </c>
      <c r="I464">
        <f>'Data Entry'!R465</f>
        <v>0</v>
      </c>
      <c r="J464">
        <f t="shared" si="77"/>
        <v>0</v>
      </c>
      <c r="K464">
        <f>SUMIFS('I want to cry'!C$2:C$1000,'I want to cry'!$A$2:$A$1000,$B464,'I want to cry'!$B$2:$B$1000,$C464)</f>
        <v>0</v>
      </c>
      <c r="L464">
        <f>SUMIFS('I want to cry'!D$2:D$1000,'I want to cry'!$A$2:$A$1000,$B464,'I want to cry'!$B$2:$B$1000,$C464)</f>
        <v>0</v>
      </c>
      <c r="M464">
        <f>SUMIFS('I want to cry'!E$2:E$1000,'I want to cry'!$A$2:$A$1000,$B464,'I want to cry'!$B$2:$B$1000,$C464)</f>
        <v>0</v>
      </c>
      <c r="N464">
        <f t="shared" si="78"/>
        <v>0</v>
      </c>
      <c r="O464">
        <f t="shared" si="79"/>
        <v>0</v>
      </c>
      <c r="P464">
        <f t="shared" si="80"/>
        <v>0</v>
      </c>
      <c r="Q464">
        <f>SUMIF('Pls get me a blue banner'!A$2:A$1000,D464,'Pls get me a blue banner'!L$2:L$1000)</f>
        <v>0</v>
      </c>
      <c r="R464">
        <f>SUMIF('Pls get me a blue banner'!A$2:A$1000,F464,'Pls get me a blue banner'!L$2:L$1000)</f>
        <v>0</v>
      </c>
      <c r="S464">
        <f>SUMIF('Pls get me a blue banner'!A$2:A$1000,I464,'Pls get me a blue banner'!L$2:L$1000)</f>
        <v>0</v>
      </c>
      <c r="T464">
        <f>SUMIF('I wanna go biking'!A$2:A$1000,D464,'I wanna go biking'!D$2:D$1000)</f>
        <v>0</v>
      </c>
      <c r="U464">
        <f>SUMIF('I wanna go biking'!A$2:A$1000,F464,'I wanna go biking'!D$2:D$1000)</f>
        <v>0</v>
      </c>
      <c r="V464">
        <f>SUMIF('I wanna go biking'!A$2:A$1000,H464,'I wanna go biking'!D$2:D$1000)</f>
        <v>0</v>
      </c>
      <c r="W464">
        <f t="shared" si="81"/>
        <v>0</v>
      </c>
      <c r="X464">
        <f t="shared" si="82"/>
        <v>0</v>
      </c>
      <c r="Y464">
        <f t="shared" si="83"/>
        <v>0</v>
      </c>
      <c r="Z464">
        <f t="shared" si="84"/>
        <v>0</v>
      </c>
      <c r="AA464">
        <f t="shared" si="85"/>
        <v>0</v>
      </c>
      <c r="AB464">
        <f t="shared" si="86"/>
        <v>0</v>
      </c>
      <c r="AC464" s="13">
        <f t="shared" si="87"/>
        <v>0</v>
      </c>
    </row>
    <row r="465" spans="1:29">
      <c r="A465">
        <f>'Data Entry'!A466</f>
        <v>0</v>
      </c>
      <c r="B465">
        <f>'Data Entry'!B466</f>
        <v>0</v>
      </c>
      <c r="C465">
        <f>'Data Entry'!C466</f>
        <v>0</v>
      </c>
      <c r="D465">
        <f>'Data Entry'!M466</f>
        <v>0</v>
      </c>
      <c r="E465">
        <f>'Data Entry'!N466</f>
        <v>0</v>
      </c>
      <c r="F465">
        <f>'Data Entry'!O466</f>
        <v>0</v>
      </c>
      <c r="G465">
        <f>'Data Entry'!P466</f>
        <v>0</v>
      </c>
      <c r="H465">
        <f>'Data Entry'!Q466</f>
        <v>0</v>
      </c>
      <c r="I465">
        <f>'Data Entry'!R466</f>
        <v>0</v>
      </c>
      <c r="J465">
        <f t="shared" si="77"/>
        <v>0</v>
      </c>
      <c r="K465">
        <f>SUMIFS('I want to cry'!C$2:C$1000,'I want to cry'!$A$2:$A$1000,$B465,'I want to cry'!$B$2:$B$1000,$C465)</f>
        <v>0</v>
      </c>
      <c r="L465">
        <f>SUMIFS('I want to cry'!D$2:D$1000,'I want to cry'!$A$2:$A$1000,$B465,'I want to cry'!$B$2:$B$1000,$C465)</f>
        <v>0</v>
      </c>
      <c r="M465">
        <f>SUMIFS('I want to cry'!E$2:E$1000,'I want to cry'!$A$2:$A$1000,$B465,'I want to cry'!$B$2:$B$1000,$C465)</f>
        <v>0</v>
      </c>
      <c r="N465">
        <f t="shared" si="78"/>
        <v>0</v>
      </c>
      <c r="O465">
        <f t="shared" si="79"/>
        <v>0</v>
      </c>
      <c r="P465">
        <f t="shared" si="80"/>
        <v>0</v>
      </c>
      <c r="Q465">
        <f>SUMIF('Pls get me a blue banner'!A$2:A$1000,D465,'Pls get me a blue banner'!L$2:L$1000)</f>
        <v>0</v>
      </c>
      <c r="R465">
        <f>SUMIF('Pls get me a blue banner'!A$2:A$1000,F465,'Pls get me a blue banner'!L$2:L$1000)</f>
        <v>0</v>
      </c>
      <c r="S465">
        <f>SUMIF('Pls get me a blue banner'!A$2:A$1000,I465,'Pls get me a blue banner'!L$2:L$1000)</f>
        <v>0</v>
      </c>
      <c r="T465">
        <f>SUMIF('I wanna go biking'!A$2:A$1000,D465,'I wanna go biking'!D$2:D$1000)</f>
        <v>0</v>
      </c>
      <c r="U465">
        <f>SUMIF('I wanna go biking'!A$2:A$1000,F465,'I wanna go biking'!D$2:D$1000)</f>
        <v>0</v>
      </c>
      <c r="V465">
        <f>SUMIF('I wanna go biking'!A$2:A$1000,H465,'I wanna go biking'!D$2:D$1000)</f>
        <v>0</v>
      </c>
      <c r="W465">
        <f t="shared" si="81"/>
        <v>0</v>
      </c>
      <c r="X465">
        <f t="shared" si="82"/>
        <v>0</v>
      </c>
      <c r="Y465">
        <f t="shared" si="83"/>
        <v>0</v>
      </c>
      <c r="Z465">
        <f t="shared" si="84"/>
        <v>0</v>
      </c>
      <c r="AA465">
        <f t="shared" si="85"/>
        <v>0</v>
      </c>
      <c r="AB465">
        <f t="shared" si="86"/>
        <v>0</v>
      </c>
      <c r="AC465" s="13">
        <f t="shared" si="87"/>
        <v>0</v>
      </c>
    </row>
    <row r="466" spans="1:29">
      <c r="A466">
        <f>'Data Entry'!A467</f>
        <v>0</v>
      </c>
      <c r="B466">
        <f>'Data Entry'!B467</f>
        <v>0</v>
      </c>
      <c r="C466">
        <f>'Data Entry'!C467</f>
        <v>0</v>
      </c>
      <c r="D466">
        <f>'Data Entry'!M467</f>
        <v>0</v>
      </c>
      <c r="E466">
        <f>'Data Entry'!N467</f>
        <v>0</v>
      </c>
      <c r="F466">
        <f>'Data Entry'!O467</f>
        <v>0</v>
      </c>
      <c r="G466">
        <f>'Data Entry'!P467</f>
        <v>0</v>
      </c>
      <c r="H466">
        <f>'Data Entry'!Q467</f>
        <v>0</v>
      </c>
      <c r="I466">
        <f>'Data Entry'!R467</f>
        <v>0</v>
      </c>
      <c r="J466">
        <f t="shared" si="77"/>
        <v>0</v>
      </c>
      <c r="K466">
        <f>SUMIFS('I want to cry'!C$2:C$1000,'I want to cry'!$A$2:$A$1000,$B466,'I want to cry'!$B$2:$B$1000,$C466)</f>
        <v>0</v>
      </c>
      <c r="L466">
        <f>SUMIFS('I want to cry'!D$2:D$1000,'I want to cry'!$A$2:$A$1000,$B466,'I want to cry'!$B$2:$B$1000,$C466)</f>
        <v>0</v>
      </c>
      <c r="M466">
        <f>SUMIFS('I want to cry'!E$2:E$1000,'I want to cry'!$A$2:$A$1000,$B466,'I want to cry'!$B$2:$B$1000,$C466)</f>
        <v>0</v>
      </c>
      <c r="N466">
        <f t="shared" si="78"/>
        <v>0</v>
      </c>
      <c r="O466">
        <f t="shared" si="79"/>
        <v>0</v>
      </c>
      <c r="P466">
        <f t="shared" si="80"/>
        <v>0</v>
      </c>
      <c r="Q466">
        <f>SUMIF('Pls get me a blue banner'!A$2:A$1000,D466,'Pls get me a blue banner'!L$2:L$1000)</f>
        <v>0</v>
      </c>
      <c r="R466">
        <f>SUMIF('Pls get me a blue banner'!A$2:A$1000,F466,'Pls get me a blue banner'!L$2:L$1000)</f>
        <v>0</v>
      </c>
      <c r="S466">
        <f>SUMIF('Pls get me a blue banner'!A$2:A$1000,I466,'Pls get me a blue banner'!L$2:L$1000)</f>
        <v>0</v>
      </c>
      <c r="T466">
        <f>SUMIF('I wanna go biking'!A$2:A$1000,D466,'I wanna go biking'!D$2:D$1000)</f>
        <v>0</v>
      </c>
      <c r="U466">
        <f>SUMIF('I wanna go biking'!A$2:A$1000,F466,'I wanna go biking'!D$2:D$1000)</f>
        <v>0</v>
      </c>
      <c r="V466">
        <f>SUMIF('I wanna go biking'!A$2:A$1000,H466,'I wanna go biking'!D$2:D$1000)</f>
        <v>0</v>
      </c>
      <c r="W466">
        <f t="shared" si="81"/>
        <v>0</v>
      </c>
      <c r="X466">
        <f t="shared" si="82"/>
        <v>0</v>
      </c>
      <c r="Y466">
        <f t="shared" si="83"/>
        <v>0</v>
      </c>
      <c r="Z466">
        <f t="shared" si="84"/>
        <v>0</v>
      </c>
      <c r="AA466">
        <f t="shared" si="85"/>
        <v>0</v>
      </c>
      <c r="AB466">
        <f t="shared" si="86"/>
        <v>0</v>
      </c>
      <c r="AC466" s="13">
        <f t="shared" si="87"/>
        <v>0</v>
      </c>
    </row>
    <row r="467" spans="1:29">
      <c r="A467">
        <f>'Data Entry'!A468</f>
        <v>0</v>
      </c>
      <c r="B467">
        <f>'Data Entry'!B468</f>
        <v>0</v>
      </c>
      <c r="C467">
        <f>'Data Entry'!C468</f>
        <v>0</v>
      </c>
      <c r="D467">
        <f>'Data Entry'!M468</f>
        <v>0</v>
      </c>
      <c r="E467">
        <f>'Data Entry'!N468</f>
        <v>0</v>
      </c>
      <c r="F467">
        <f>'Data Entry'!O468</f>
        <v>0</v>
      </c>
      <c r="G467">
        <f>'Data Entry'!P468</f>
        <v>0</v>
      </c>
      <c r="H467">
        <f>'Data Entry'!Q468</f>
        <v>0</v>
      </c>
      <c r="I467">
        <f>'Data Entry'!R468</f>
        <v>0</v>
      </c>
      <c r="J467">
        <f t="shared" si="77"/>
        <v>0</v>
      </c>
      <c r="K467">
        <f>SUMIFS('I want to cry'!C$2:C$1000,'I want to cry'!$A$2:$A$1000,$B467,'I want to cry'!$B$2:$B$1000,$C467)</f>
        <v>0</v>
      </c>
      <c r="L467">
        <f>SUMIFS('I want to cry'!D$2:D$1000,'I want to cry'!$A$2:$A$1000,$B467,'I want to cry'!$B$2:$B$1000,$C467)</f>
        <v>0</v>
      </c>
      <c r="M467">
        <f>SUMIFS('I want to cry'!E$2:E$1000,'I want to cry'!$A$2:$A$1000,$B467,'I want to cry'!$B$2:$B$1000,$C467)</f>
        <v>0</v>
      </c>
      <c r="N467">
        <f t="shared" si="78"/>
        <v>0</v>
      </c>
      <c r="O467">
        <f t="shared" si="79"/>
        <v>0</v>
      </c>
      <c r="P467">
        <f t="shared" si="80"/>
        <v>0</v>
      </c>
      <c r="Q467">
        <f>SUMIF('Pls get me a blue banner'!A$2:A$1000,D467,'Pls get me a blue banner'!L$2:L$1000)</f>
        <v>0</v>
      </c>
      <c r="R467">
        <f>SUMIF('Pls get me a blue banner'!A$2:A$1000,F467,'Pls get me a blue banner'!L$2:L$1000)</f>
        <v>0</v>
      </c>
      <c r="S467">
        <f>SUMIF('Pls get me a blue banner'!A$2:A$1000,I467,'Pls get me a blue banner'!L$2:L$1000)</f>
        <v>0</v>
      </c>
      <c r="T467">
        <f>SUMIF('I wanna go biking'!A$2:A$1000,D467,'I wanna go biking'!D$2:D$1000)</f>
        <v>0</v>
      </c>
      <c r="U467">
        <f>SUMIF('I wanna go biking'!A$2:A$1000,F467,'I wanna go biking'!D$2:D$1000)</f>
        <v>0</v>
      </c>
      <c r="V467">
        <f>SUMIF('I wanna go biking'!A$2:A$1000,H467,'I wanna go biking'!D$2:D$1000)</f>
        <v>0</v>
      </c>
      <c r="W467">
        <f t="shared" si="81"/>
        <v>0</v>
      </c>
      <c r="X467">
        <f t="shared" si="82"/>
        <v>0</v>
      </c>
      <c r="Y467">
        <f t="shared" si="83"/>
        <v>0</v>
      </c>
      <c r="Z467">
        <f t="shared" si="84"/>
        <v>0</v>
      </c>
      <c r="AA467">
        <f t="shared" si="85"/>
        <v>0</v>
      </c>
      <c r="AB467">
        <f t="shared" si="86"/>
        <v>0</v>
      </c>
      <c r="AC467" s="13">
        <f t="shared" si="87"/>
        <v>0</v>
      </c>
    </row>
    <row r="468" spans="1:29">
      <c r="A468">
        <f>'Data Entry'!A469</f>
        <v>0</v>
      </c>
      <c r="B468">
        <f>'Data Entry'!B469</f>
        <v>0</v>
      </c>
      <c r="C468">
        <f>'Data Entry'!C469</f>
        <v>0</v>
      </c>
      <c r="D468">
        <f>'Data Entry'!M469</f>
        <v>0</v>
      </c>
      <c r="E468">
        <f>'Data Entry'!N469</f>
        <v>0</v>
      </c>
      <c r="F468">
        <f>'Data Entry'!O469</f>
        <v>0</v>
      </c>
      <c r="G468">
        <f>'Data Entry'!P469</f>
        <v>0</v>
      </c>
      <c r="H468">
        <f>'Data Entry'!Q469</f>
        <v>0</v>
      </c>
      <c r="I468">
        <f>'Data Entry'!R469</f>
        <v>0</v>
      </c>
      <c r="J468">
        <f t="shared" si="77"/>
        <v>0</v>
      </c>
      <c r="K468">
        <f>SUMIFS('I want to cry'!C$2:C$1000,'I want to cry'!$A$2:$A$1000,$B468,'I want to cry'!$B$2:$B$1000,$C468)</f>
        <v>0</v>
      </c>
      <c r="L468">
        <f>SUMIFS('I want to cry'!D$2:D$1000,'I want to cry'!$A$2:$A$1000,$B468,'I want to cry'!$B$2:$B$1000,$C468)</f>
        <v>0</v>
      </c>
      <c r="M468">
        <f>SUMIFS('I want to cry'!E$2:E$1000,'I want to cry'!$A$2:$A$1000,$B468,'I want to cry'!$B$2:$B$1000,$C468)</f>
        <v>0</v>
      </c>
      <c r="N468">
        <f t="shared" si="78"/>
        <v>0</v>
      </c>
      <c r="O468">
        <f t="shared" si="79"/>
        <v>0</v>
      </c>
      <c r="P468">
        <f t="shared" si="80"/>
        <v>0</v>
      </c>
      <c r="Q468">
        <f>SUMIF('Pls get me a blue banner'!A$2:A$1000,D468,'Pls get me a blue banner'!L$2:L$1000)</f>
        <v>0</v>
      </c>
      <c r="R468">
        <f>SUMIF('Pls get me a blue banner'!A$2:A$1000,F468,'Pls get me a blue banner'!L$2:L$1000)</f>
        <v>0</v>
      </c>
      <c r="S468">
        <f>SUMIF('Pls get me a blue banner'!A$2:A$1000,I468,'Pls get me a blue banner'!L$2:L$1000)</f>
        <v>0</v>
      </c>
      <c r="T468">
        <f>SUMIF('I wanna go biking'!A$2:A$1000,D468,'I wanna go biking'!D$2:D$1000)</f>
        <v>0</v>
      </c>
      <c r="U468">
        <f>SUMIF('I wanna go biking'!A$2:A$1000,F468,'I wanna go biking'!D$2:D$1000)</f>
        <v>0</v>
      </c>
      <c r="V468">
        <f>SUMIF('I wanna go biking'!A$2:A$1000,H468,'I wanna go biking'!D$2:D$1000)</f>
        <v>0</v>
      </c>
      <c r="W468">
        <f t="shared" si="81"/>
        <v>0</v>
      </c>
      <c r="X468">
        <f t="shared" si="82"/>
        <v>0</v>
      </c>
      <c r="Y468">
        <f t="shared" si="83"/>
        <v>0</v>
      </c>
      <c r="Z468">
        <f t="shared" si="84"/>
        <v>0</v>
      </c>
      <c r="AA468">
        <f t="shared" si="85"/>
        <v>0</v>
      </c>
      <c r="AB468">
        <f t="shared" si="86"/>
        <v>0</v>
      </c>
      <c r="AC468" s="13">
        <f t="shared" si="87"/>
        <v>0</v>
      </c>
    </row>
    <row r="469" spans="1:29">
      <c r="A469">
        <f>'Data Entry'!A470</f>
        <v>0</v>
      </c>
      <c r="B469">
        <f>'Data Entry'!B470</f>
        <v>0</v>
      </c>
      <c r="C469">
        <f>'Data Entry'!C470</f>
        <v>0</v>
      </c>
      <c r="D469">
        <f>'Data Entry'!M470</f>
        <v>0</v>
      </c>
      <c r="E469">
        <f>'Data Entry'!N470</f>
        <v>0</v>
      </c>
      <c r="F469">
        <f>'Data Entry'!O470</f>
        <v>0</v>
      </c>
      <c r="G469">
        <f>'Data Entry'!P470</f>
        <v>0</v>
      </c>
      <c r="H469">
        <f>'Data Entry'!Q470</f>
        <v>0</v>
      </c>
      <c r="I469">
        <f>'Data Entry'!R470</f>
        <v>0</v>
      </c>
      <c r="J469">
        <f t="shared" si="77"/>
        <v>0</v>
      </c>
      <c r="K469">
        <f>SUMIFS('I want to cry'!C$2:C$1000,'I want to cry'!$A$2:$A$1000,$B469,'I want to cry'!$B$2:$B$1000,$C469)</f>
        <v>0</v>
      </c>
      <c r="L469">
        <f>SUMIFS('I want to cry'!D$2:D$1000,'I want to cry'!$A$2:$A$1000,$B469,'I want to cry'!$B$2:$B$1000,$C469)</f>
        <v>0</v>
      </c>
      <c r="M469">
        <f>SUMIFS('I want to cry'!E$2:E$1000,'I want to cry'!$A$2:$A$1000,$B469,'I want to cry'!$B$2:$B$1000,$C469)</f>
        <v>0</v>
      </c>
      <c r="N469">
        <f t="shared" si="78"/>
        <v>0</v>
      </c>
      <c r="O469">
        <f t="shared" si="79"/>
        <v>0</v>
      </c>
      <c r="P469">
        <f t="shared" si="80"/>
        <v>0</v>
      </c>
      <c r="Q469">
        <f>SUMIF('Pls get me a blue banner'!A$2:A$1000,D469,'Pls get me a blue banner'!L$2:L$1000)</f>
        <v>0</v>
      </c>
      <c r="R469">
        <f>SUMIF('Pls get me a blue banner'!A$2:A$1000,F469,'Pls get me a blue banner'!L$2:L$1000)</f>
        <v>0</v>
      </c>
      <c r="S469">
        <f>SUMIF('Pls get me a blue banner'!A$2:A$1000,I469,'Pls get me a blue banner'!L$2:L$1000)</f>
        <v>0</v>
      </c>
      <c r="T469">
        <f>SUMIF('I wanna go biking'!A$2:A$1000,D469,'I wanna go biking'!D$2:D$1000)</f>
        <v>0</v>
      </c>
      <c r="U469">
        <f>SUMIF('I wanna go biking'!A$2:A$1000,F469,'I wanna go biking'!D$2:D$1000)</f>
        <v>0</v>
      </c>
      <c r="V469">
        <f>SUMIF('I wanna go biking'!A$2:A$1000,H469,'I wanna go biking'!D$2:D$1000)</f>
        <v>0</v>
      </c>
      <c r="W469">
        <f t="shared" si="81"/>
        <v>0</v>
      </c>
      <c r="X469">
        <f t="shared" si="82"/>
        <v>0</v>
      </c>
      <c r="Y469">
        <f t="shared" si="83"/>
        <v>0</v>
      </c>
      <c r="Z469">
        <f t="shared" si="84"/>
        <v>0</v>
      </c>
      <c r="AA469">
        <f t="shared" si="85"/>
        <v>0</v>
      </c>
      <c r="AB469">
        <f t="shared" si="86"/>
        <v>0</v>
      </c>
      <c r="AC469" s="13">
        <f t="shared" si="87"/>
        <v>0</v>
      </c>
    </row>
    <row r="470" spans="1:29">
      <c r="A470">
        <f>'Data Entry'!A471</f>
        <v>0</v>
      </c>
      <c r="B470">
        <f>'Data Entry'!B471</f>
        <v>0</v>
      </c>
      <c r="C470">
        <f>'Data Entry'!C471</f>
        <v>0</v>
      </c>
      <c r="D470">
        <f>'Data Entry'!M471</f>
        <v>0</v>
      </c>
      <c r="E470">
        <f>'Data Entry'!N471</f>
        <v>0</v>
      </c>
      <c r="F470">
        <f>'Data Entry'!O471</f>
        <v>0</v>
      </c>
      <c r="G470">
        <f>'Data Entry'!P471</f>
        <v>0</v>
      </c>
      <c r="H470">
        <f>'Data Entry'!Q471</f>
        <v>0</v>
      </c>
      <c r="I470">
        <f>'Data Entry'!R471</f>
        <v>0</v>
      </c>
      <c r="J470">
        <f t="shared" si="77"/>
        <v>0</v>
      </c>
      <c r="K470">
        <f>SUMIFS('I want to cry'!C$2:C$1000,'I want to cry'!$A$2:$A$1000,$B470,'I want to cry'!$B$2:$B$1000,$C470)</f>
        <v>0</v>
      </c>
      <c r="L470">
        <f>SUMIFS('I want to cry'!D$2:D$1000,'I want to cry'!$A$2:$A$1000,$B470,'I want to cry'!$B$2:$B$1000,$C470)</f>
        <v>0</v>
      </c>
      <c r="M470">
        <f>SUMIFS('I want to cry'!E$2:E$1000,'I want to cry'!$A$2:$A$1000,$B470,'I want to cry'!$B$2:$B$1000,$C470)</f>
        <v>0</v>
      </c>
      <c r="N470">
        <f t="shared" si="78"/>
        <v>0</v>
      </c>
      <c r="O470">
        <f t="shared" si="79"/>
        <v>0</v>
      </c>
      <c r="P470">
        <f t="shared" si="80"/>
        <v>0</v>
      </c>
      <c r="Q470">
        <f>SUMIF('Pls get me a blue banner'!A$2:A$1000,D470,'Pls get me a blue banner'!L$2:L$1000)</f>
        <v>0</v>
      </c>
      <c r="R470">
        <f>SUMIF('Pls get me a blue banner'!A$2:A$1000,F470,'Pls get me a blue banner'!L$2:L$1000)</f>
        <v>0</v>
      </c>
      <c r="S470">
        <f>SUMIF('Pls get me a blue banner'!A$2:A$1000,I470,'Pls get me a blue banner'!L$2:L$1000)</f>
        <v>0</v>
      </c>
      <c r="T470">
        <f>SUMIF('I wanna go biking'!A$2:A$1000,D470,'I wanna go biking'!D$2:D$1000)</f>
        <v>0</v>
      </c>
      <c r="U470">
        <f>SUMIF('I wanna go biking'!A$2:A$1000,F470,'I wanna go biking'!D$2:D$1000)</f>
        <v>0</v>
      </c>
      <c r="V470">
        <f>SUMIF('I wanna go biking'!A$2:A$1000,H470,'I wanna go biking'!D$2:D$1000)</f>
        <v>0</v>
      </c>
      <c r="W470">
        <f t="shared" si="81"/>
        <v>0</v>
      </c>
      <c r="X470">
        <f t="shared" si="82"/>
        <v>0</v>
      </c>
      <c r="Y470">
        <f t="shared" si="83"/>
        <v>0</v>
      </c>
      <c r="Z470">
        <f t="shared" si="84"/>
        <v>0</v>
      </c>
      <c r="AA470">
        <f t="shared" si="85"/>
        <v>0</v>
      </c>
      <c r="AB470">
        <f t="shared" si="86"/>
        <v>0</v>
      </c>
      <c r="AC470" s="13">
        <f t="shared" si="87"/>
        <v>0</v>
      </c>
    </row>
    <row r="471" spans="1:29">
      <c r="A471">
        <f>'Data Entry'!A472</f>
        <v>0</v>
      </c>
      <c r="B471">
        <f>'Data Entry'!B472</f>
        <v>0</v>
      </c>
      <c r="C471">
        <f>'Data Entry'!C472</f>
        <v>0</v>
      </c>
      <c r="D471">
        <f>'Data Entry'!M472</f>
        <v>0</v>
      </c>
      <c r="E471">
        <f>'Data Entry'!N472</f>
        <v>0</v>
      </c>
      <c r="F471">
        <f>'Data Entry'!O472</f>
        <v>0</v>
      </c>
      <c r="G471">
        <f>'Data Entry'!P472</f>
        <v>0</v>
      </c>
      <c r="H471">
        <f>'Data Entry'!Q472</f>
        <v>0</v>
      </c>
      <c r="I471">
        <f>'Data Entry'!R472</f>
        <v>0</v>
      </c>
      <c r="J471">
        <f t="shared" si="77"/>
        <v>0</v>
      </c>
      <c r="K471">
        <f>SUMIFS('I want to cry'!C$2:C$1000,'I want to cry'!$A$2:$A$1000,$B471,'I want to cry'!$B$2:$B$1000,$C471)</f>
        <v>0</v>
      </c>
      <c r="L471">
        <f>SUMIFS('I want to cry'!D$2:D$1000,'I want to cry'!$A$2:$A$1000,$B471,'I want to cry'!$B$2:$B$1000,$C471)</f>
        <v>0</v>
      </c>
      <c r="M471">
        <f>SUMIFS('I want to cry'!E$2:E$1000,'I want to cry'!$A$2:$A$1000,$B471,'I want to cry'!$B$2:$B$1000,$C471)</f>
        <v>0</v>
      </c>
      <c r="N471">
        <f t="shared" si="78"/>
        <v>0</v>
      </c>
      <c r="O471">
        <f t="shared" si="79"/>
        <v>0</v>
      </c>
      <c r="P471">
        <f t="shared" si="80"/>
        <v>0</v>
      </c>
      <c r="Q471">
        <f>SUMIF('Pls get me a blue banner'!A$2:A$1000,D471,'Pls get me a blue banner'!L$2:L$1000)</f>
        <v>0</v>
      </c>
      <c r="R471">
        <f>SUMIF('Pls get me a blue banner'!A$2:A$1000,F471,'Pls get me a blue banner'!L$2:L$1000)</f>
        <v>0</v>
      </c>
      <c r="S471">
        <f>SUMIF('Pls get me a blue banner'!A$2:A$1000,I471,'Pls get me a blue banner'!L$2:L$1000)</f>
        <v>0</v>
      </c>
      <c r="T471">
        <f>SUMIF('I wanna go biking'!A$2:A$1000,D471,'I wanna go biking'!D$2:D$1000)</f>
        <v>0</v>
      </c>
      <c r="U471">
        <f>SUMIF('I wanna go biking'!A$2:A$1000,F471,'I wanna go biking'!D$2:D$1000)</f>
        <v>0</v>
      </c>
      <c r="V471">
        <f>SUMIF('I wanna go biking'!A$2:A$1000,H471,'I wanna go biking'!D$2:D$1000)</f>
        <v>0</v>
      </c>
      <c r="W471">
        <f t="shared" si="81"/>
        <v>0</v>
      </c>
      <c r="X471">
        <f t="shared" si="82"/>
        <v>0</v>
      </c>
      <c r="Y471">
        <f t="shared" si="83"/>
        <v>0</v>
      </c>
      <c r="Z471">
        <f t="shared" si="84"/>
        <v>0</v>
      </c>
      <c r="AA471">
        <f t="shared" si="85"/>
        <v>0</v>
      </c>
      <c r="AB471">
        <f t="shared" si="86"/>
        <v>0</v>
      </c>
      <c r="AC471" s="13">
        <f t="shared" si="87"/>
        <v>0</v>
      </c>
    </row>
    <row r="472" spans="1:29">
      <c r="A472">
        <f>'Data Entry'!A473</f>
        <v>0</v>
      </c>
      <c r="B472">
        <f>'Data Entry'!B473</f>
        <v>0</v>
      </c>
      <c r="C472">
        <f>'Data Entry'!C473</f>
        <v>0</v>
      </c>
      <c r="D472">
        <f>'Data Entry'!M473</f>
        <v>0</v>
      </c>
      <c r="E472">
        <f>'Data Entry'!N473</f>
        <v>0</v>
      </c>
      <c r="F472">
        <f>'Data Entry'!O473</f>
        <v>0</v>
      </c>
      <c r="G472">
        <f>'Data Entry'!P473</f>
        <v>0</v>
      </c>
      <c r="H472">
        <f>'Data Entry'!Q473</f>
        <v>0</v>
      </c>
      <c r="I472">
        <f>'Data Entry'!R473</f>
        <v>0</v>
      </c>
      <c r="J472">
        <f t="shared" si="77"/>
        <v>0</v>
      </c>
      <c r="K472">
        <f>SUMIFS('I want to cry'!C$2:C$1000,'I want to cry'!$A$2:$A$1000,$B472,'I want to cry'!$B$2:$B$1000,$C472)</f>
        <v>0</v>
      </c>
      <c r="L472">
        <f>SUMIFS('I want to cry'!D$2:D$1000,'I want to cry'!$A$2:$A$1000,$B472,'I want to cry'!$B$2:$B$1000,$C472)</f>
        <v>0</v>
      </c>
      <c r="M472">
        <f>SUMIFS('I want to cry'!E$2:E$1000,'I want to cry'!$A$2:$A$1000,$B472,'I want to cry'!$B$2:$B$1000,$C472)</f>
        <v>0</v>
      </c>
      <c r="N472">
        <f t="shared" si="78"/>
        <v>0</v>
      </c>
      <c r="O472">
        <f t="shared" si="79"/>
        <v>0</v>
      </c>
      <c r="P472">
        <f t="shared" si="80"/>
        <v>0</v>
      </c>
      <c r="Q472">
        <f>SUMIF('Pls get me a blue banner'!A$2:A$1000,D472,'Pls get me a blue banner'!L$2:L$1000)</f>
        <v>0</v>
      </c>
      <c r="R472">
        <f>SUMIF('Pls get me a blue banner'!A$2:A$1000,F472,'Pls get me a blue banner'!L$2:L$1000)</f>
        <v>0</v>
      </c>
      <c r="S472">
        <f>SUMIF('Pls get me a blue banner'!A$2:A$1000,I472,'Pls get me a blue banner'!L$2:L$1000)</f>
        <v>0</v>
      </c>
      <c r="T472">
        <f>SUMIF('I wanna go biking'!A$2:A$1000,D472,'I wanna go biking'!D$2:D$1000)</f>
        <v>0</v>
      </c>
      <c r="U472">
        <f>SUMIF('I wanna go biking'!A$2:A$1000,F472,'I wanna go biking'!D$2:D$1000)</f>
        <v>0</v>
      </c>
      <c r="V472">
        <f>SUMIF('I wanna go biking'!A$2:A$1000,H472,'I wanna go biking'!D$2:D$1000)</f>
        <v>0</v>
      </c>
      <c r="W472">
        <f t="shared" si="81"/>
        <v>0</v>
      </c>
      <c r="X472">
        <f t="shared" si="82"/>
        <v>0</v>
      </c>
      <c r="Y472">
        <f t="shared" si="83"/>
        <v>0</v>
      </c>
      <c r="Z472">
        <f t="shared" si="84"/>
        <v>0</v>
      </c>
      <c r="AA472">
        <f t="shared" si="85"/>
        <v>0</v>
      </c>
      <c r="AB472">
        <f t="shared" si="86"/>
        <v>0</v>
      </c>
      <c r="AC472" s="13">
        <f t="shared" si="87"/>
        <v>0</v>
      </c>
    </row>
    <row r="473" spans="1:29">
      <c r="A473">
        <f>'Data Entry'!A474</f>
        <v>0</v>
      </c>
      <c r="B473">
        <f>'Data Entry'!B474</f>
        <v>0</v>
      </c>
      <c r="C473">
        <f>'Data Entry'!C474</f>
        <v>0</v>
      </c>
      <c r="D473">
        <f>'Data Entry'!M474</f>
        <v>0</v>
      </c>
      <c r="E473">
        <f>'Data Entry'!N474</f>
        <v>0</v>
      </c>
      <c r="F473">
        <f>'Data Entry'!O474</f>
        <v>0</v>
      </c>
      <c r="G473">
        <f>'Data Entry'!P474</f>
        <v>0</v>
      </c>
      <c r="H473">
        <f>'Data Entry'!Q474</f>
        <v>0</v>
      </c>
      <c r="I473">
        <f>'Data Entry'!R474</f>
        <v>0</v>
      </c>
      <c r="J473">
        <f t="shared" si="77"/>
        <v>0</v>
      </c>
      <c r="K473">
        <f>SUMIFS('I want to cry'!C$2:C$1000,'I want to cry'!$A$2:$A$1000,$B473,'I want to cry'!$B$2:$B$1000,$C473)</f>
        <v>0</v>
      </c>
      <c r="L473">
        <f>SUMIFS('I want to cry'!D$2:D$1000,'I want to cry'!$A$2:$A$1000,$B473,'I want to cry'!$B$2:$B$1000,$C473)</f>
        <v>0</v>
      </c>
      <c r="M473">
        <f>SUMIFS('I want to cry'!E$2:E$1000,'I want to cry'!$A$2:$A$1000,$B473,'I want to cry'!$B$2:$B$1000,$C473)</f>
        <v>0</v>
      </c>
      <c r="N473">
        <f t="shared" si="78"/>
        <v>0</v>
      </c>
      <c r="O473">
        <f t="shared" si="79"/>
        <v>0</v>
      </c>
      <c r="P473">
        <f t="shared" si="80"/>
        <v>0</v>
      </c>
      <c r="Q473">
        <f>SUMIF('Pls get me a blue banner'!A$2:A$1000,D473,'Pls get me a blue banner'!L$2:L$1000)</f>
        <v>0</v>
      </c>
      <c r="R473">
        <f>SUMIF('Pls get me a blue banner'!A$2:A$1000,F473,'Pls get me a blue banner'!L$2:L$1000)</f>
        <v>0</v>
      </c>
      <c r="S473">
        <f>SUMIF('Pls get me a blue banner'!A$2:A$1000,I473,'Pls get me a blue banner'!L$2:L$1000)</f>
        <v>0</v>
      </c>
      <c r="T473">
        <f>SUMIF('I wanna go biking'!A$2:A$1000,D473,'I wanna go biking'!D$2:D$1000)</f>
        <v>0</v>
      </c>
      <c r="U473">
        <f>SUMIF('I wanna go biking'!A$2:A$1000,F473,'I wanna go biking'!D$2:D$1000)</f>
        <v>0</v>
      </c>
      <c r="V473">
        <f>SUMIF('I wanna go biking'!A$2:A$1000,H473,'I wanna go biking'!D$2:D$1000)</f>
        <v>0</v>
      </c>
      <c r="W473">
        <f t="shared" si="81"/>
        <v>0</v>
      </c>
      <c r="X473">
        <f t="shared" si="82"/>
        <v>0</v>
      </c>
      <c r="Y473">
        <f t="shared" si="83"/>
        <v>0</v>
      </c>
      <c r="Z473">
        <f t="shared" si="84"/>
        <v>0</v>
      </c>
      <c r="AA473">
        <f t="shared" si="85"/>
        <v>0</v>
      </c>
      <c r="AB473">
        <f t="shared" si="86"/>
        <v>0</v>
      </c>
      <c r="AC473" s="13">
        <f t="shared" si="87"/>
        <v>0</v>
      </c>
    </row>
    <row r="474" spans="1:29">
      <c r="A474">
        <f>'Data Entry'!A475</f>
        <v>0</v>
      </c>
      <c r="B474">
        <f>'Data Entry'!B475</f>
        <v>0</v>
      </c>
      <c r="C474">
        <f>'Data Entry'!C475</f>
        <v>0</v>
      </c>
      <c r="D474">
        <f>'Data Entry'!M475</f>
        <v>0</v>
      </c>
      <c r="E474">
        <f>'Data Entry'!N475</f>
        <v>0</v>
      </c>
      <c r="F474">
        <f>'Data Entry'!O475</f>
        <v>0</v>
      </c>
      <c r="G474">
        <f>'Data Entry'!P475</f>
        <v>0</v>
      </c>
      <c r="H474">
        <f>'Data Entry'!Q475</f>
        <v>0</v>
      </c>
      <c r="I474">
        <f>'Data Entry'!R475</f>
        <v>0</v>
      </c>
      <c r="J474">
        <f t="shared" si="77"/>
        <v>0</v>
      </c>
      <c r="K474">
        <f>SUMIFS('I want to cry'!C$2:C$1000,'I want to cry'!$A$2:$A$1000,$B474,'I want to cry'!$B$2:$B$1000,$C474)</f>
        <v>0</v>
      </c>
      <c r="L474">
        <f>SUMIFS('I want to cry'!D$2:D$1000,'I want to cry'!$A$2:$A$1000,$B474,'I want to cry'!$B$2:$B$1000,$C474)</f>
        <v>0</v>
      </c>
      <c r="M474">
        <f>SUMIFS('I want to cry'!E$2:E$1000,'I want to cry'!$A$2:$A$1000,$B474,'I want to cry'!$B$2:$B$1000,$C474)</f>
        <v>0</v>
      </c>
      <c r="N474">
        <f t="shared" si="78"/>
        <v>0</v>
      </c>
      <c r="O474">
        <f t="shared" si="79"/>
        <v>0</v>
      </c>
      <c r="P474">
        <f t="shared" si="80"/>
        <v>0</v>
      </c>
      <c r="Q474">
        <f>SUMIF('Pls get me a blue banner'!A$2:A$1000,D474,'Pls get me a blue banner'!L$2:L$1000)</f>
        <v>0</v>
      </c>
      <c r="R474">
        <f>SUMIF('Pls get me a blue banner'!A$2:A$1000,F474,'Pls get me a blue banner'!L$2:L$1000)</f>
        <v>0</v>
      </c>
      <c r="S474">
        <f>SUMIF('Pls get me a blue banner'!A$2:A$1000,I474,'Pls get me a blue banner'!L$2:L$1000)</f>
        <v>0</v>
      </c>
      <c r="T474">
        <f>SUMIF('I wanna go biking'!A$2:A$1000,D474,'I wanna go biking'!D$2:D$1000)</f>
        <v>0</v>
      </c>
      <c r="U474">
        <f>SUMIF('I wanna go biking'!A$2:A$1000,F474,'I wanna go biking'!D$2:D$1000)</f>
        <v>0</v>
      </c>
      <c r="V474">
        <f>SUMIF('I wanna go biking'!A$2:A$1000,H474,'I wanna go biking'!D$2:D$1000)</f>
        <v>0</v>
      </c>
      <c r="W474">
        <f t="shared" si="81"/>
        <v>0</v>
      </c>
      <c r="X474">
        <f t="shared" si="82"/>
        <v>0</v>
      </c>
      <c r="Y474">
        <f t="shared" si="83"/>
        <v>0</v>
      </c>
      <c r="Z474">
        <f t="shared" si="84"/>
        <v>0</v>
      </c>
      <c r="AA474">
        <f t="shared" si="85"/>
        <v>0</v>
      </c>
      <c r="AB474">
        <f t="shared" si="86"/>
        <v>0</v>
      </c>
      <c r="AC474" s="13">
        <f t="shared" si="87"/>
        <v>0</v>
      </c>
    </row>
    <row r="475" spans="1:29">
      <c r="A475">
        <f>'Data Entry'!A476</f>
        <v>0</v>
      </c>
      <c r="B475">
        <f>'Data Entry'!B476</f>
        <v>0</v>
      </c>
      <c r="C475">
        <f>'Data Entry'!C476</f>
        <v>0</v>
      </c>
      <c r="D475">
        <f>'Data Entry'!M476</f>
        <v>0</v>
      </c>
      <c r="E475">
        <f>'Data Entry'!N476</f>
        <v>0</v>
      </c>
      <c r="F475">
        <f>'Data Entry'!O476</f>
        <v>0</v>
      </c>
      <c r="G475">
        <f>'Data Entry'!P476</f>
        <v>0</v>
      </c>
      <c r="H475">
        <f>'Data Entry'!Q476</f>
        <v>0</v>
      </c>
      <c r="I475">
        <f>'Data Entry'!R476</f>
        <v>0</v>
      </c>
      <c r="J475">
        <f t="shared" si="77"/>
        <v>0</v>
      </c>
      <c r="K475">
        <f>SUMIFS('I want to cry'!C$2:C$1000,'I want to cry'!$A$2:$A$1000,$B475,'I want to cry'!$B$2:$B$1000,$C475)</f>
        <v>0</v>
      </c>
      <c r="L475">
        <f>SUMIFS('I want to cry'!D$2:D$1000,'I want to cry'!$A$2:$A$1000,$B475,'I want to cry'!$B$2:$B$1000,$C475)</f>
        <v>0</v>
      </c>
      <c r="M475">
        <f>SUMIFS('I want to cry'!E$2:E$1000,'I want to cry'!$A$2:$A$1000,$B475,'I want to cry'!$B$2:$B$1000,$C475)</f>
        <v>0</v>
      </c>
      <c r="N475">
        <f t="shared" si="78"/>
        <v>0</v>
      </c>
      <c r="O475">
        <f t="shared" si="79"/>
        <v>0</v>
      </c>
      <c r="P475">
        <f t="shared" si="80"/>
        <v>0</v>
      </c>
      <c r="Q475">
        <f>SUMIF('Pls get me a blue banner'!A$2:A$1000,D475,'Pls get me a blue banner'!L$2:L$1000)</f>
        <v>0</v>
      </c>
      <c r="R475">
        <f>SUMIF('Pls get me a blue banner'!A$2:A$1000,F475,'Pls get me a blue banner'!L$2:L$1000)</f>
        <v>0</v>
      </c>
      <c r="S475">
        <f>SUMIF('Pls get me a blue banner'!A$2:A$1000,I475,'Pls get me a blue banner'!L$2:L$1000)</f>
        <v>0</v>
      </c>
      <c r="T475">
        <f>SUMIF('I wanna go biking'!A$2:A$1000,D475,'I wanna go biking'!D$2:D$1000)</f>
        <v>0</v>
      </c>
      <c r="U475">
        <f>SUMIF('I wanna go biking'!A$2:A$1000,F475,'I wanna go biking'!D$2:D$1000)</f>
        <v>0</v>
      </c>
      <c r="V475">
        <f>SUMIF('I wanna go biking'!A$2:A$1000,H475,'I wanna go biking'!D$2:D$1000)</f>
        <v>0</v>
      </c>
      <c r="W475">
        <f t="shared" si="81"/>
        <v>0</v>
      </c>
      <c r="X475">
        <f t="shared" si="82"/>
        <v>0</v>
      </c>
      <c r="Y475">
        <f t="shared" si="83"/>
        <v>0</v>
      </c>
      <c r="Z475">
        <f t="shared" si="84"/>
        <v>0</v>
      </c>
      <c r="AA475">
        <f t="shared" si="85"/>
        <v>0</v>
      </c>
      <c r="AB475">
        <f t="shared" si="86"/>
        <v>0</v>
      </c>
      <c r="AC475" s="13">
        <f t="shared" si="87"/>
        <v>0</v>
      </c>
    </row>
    <row r="476" spans="1:29">
      <c r="A476">
        <f>'Data Entry'!A477</f>
        <v>0</v>
      </c>
      <c r="B476">
        <f>'Data Entry'!B477</f>
        <v>0</v>
      </c>
      <c r="C476">
        <f>'Data Entry'!C477</f>
        <v>0</v>
      </c>
      <c r="D476">
        <f>'Data Entry'!M477</f>
        <v>0</v>
      </c>
      <c r="E476">
        <f>'Data Entry'!N477</f>
        <v>0</v>
      </c>
      <c r="F476">
        <f>'Data Entry'!O477</f>
        <v>0</v>
      </c>
      <c r="G476">
        <f>'Data Entry'!P477</f>
        <v>0</v>
      </c>
      <c r="H476">
        <f>'Data Entry'!Q477</f>
        <v>0</v>
      </c>
      <c r="I476">
        <f>'Data Entry'!R477</f>
        <v>0</v>
      </c>
      <c r="J476">
        <f t="shared" si="77"/>
        <v>0</v>
      </c>
      <c r="K476">
        <f>SUMIFS('I want to cry'!C$2:C$1000,'I want to cry'!$A$2:$A$1000,$B476,'I want to cry'!$B$2:$B$1000,$C476)</f>
        <v>0</v>
      </c>
      <c r="L476">
        <f>SUMIFS('I want to cry'!D$2:D$1000,'I want to cry'!$A$2:$A$1000,$B476,'I want to cry'!$B$2:$B$1000,$C476)</f>
        <v>0</v>
      </c>
      <c r="M476">
        <f>SUMIFS('I want to cry'!E$2:E$1000,'I want to cry'!$A$2:$A$1000,$B476,'I want to cry'!$B$2:$B$1000,$C476)</f>
        <v>0</v>
      </c>
      <c r="N476">
        <f t="shared" si="78"/>
        <v>0</v>
      </c>
      <c r="O476">
        <f t="shared" si="79"/>
        <v>0</v>
      </c>
      <c r="P476">
        <f t="shared" si="80"/>
        <v>0</v>
      </c>
      <c r="Q476">
        <f>SUMIF('Pls get me a blue banner'!A$2:A$1000,D476,'Pls get me a blue banner'!L$2:L$1000)</f>
        <v>0</v>
      </c>
      <c r="R476">
        <f>SUMIF('Pls get me a blue banner'!A$2:A$1000,F476,'Pls get me a blue banner'!L$2:L$1000)</f>
        <v>0</v>
      </c>
      <c r="S476">
        <f>SUMIF('Pls get me a blue banner'!A$2:A$1000,I476,'Pls get me a blue banner'!L$2:L$1000)</f>
        <v>0</v>
      </c>
      <c r="T476">
        <f>SUMIF('I wanna go biking'!A$2:A$1000,D476,'I wanna go biking'!D$2:D$1000)</f>
        <v>0</v>
      </c>
      <c r="U476">
        <f>SUMIF('I wanna go biking'!A$2:A$1000,F476,'I wanna go biking'!D$2:D$1000)</f>
        <v>0</v>
      </c>
      <c r="V476">
        <f>SUMIF('I wanna go biking'!A$2:A$1000,H476,'I wanna go biking'!D$2:D$1000)</f>
        <v>0</v>
      </c>
      <c r="W476">
        <f t="shared" si="81"/>
        <v>0</v>
      </c>
      <c r="X476">
        <f t="shared" si="82"/>
        <v>0</v>
      </c>
      <c r="Y476">
        <f t="shared" si="83"/>
        <v>0</v>
      </c>
      <c r="Z476">
        <f t="shared" si="84"/>
        <v>0</v>
      </c>
      <c r="AA476">
        <f t="shared" si="85"/>
        <v>0</v>
      </c>
      <c r="AB476">
        <f t="shared" si="86"/>
        <v>0</v>
      </c>
      <c r="AC476" s="13">
        <f t="shared" si="87"/>
        <v>0</v>
      </c>
    </row>
    <row r="477" spans="1:29">
      <c r="A477">
        <f>'Data Entry'!A478</f>
        <v>0</v>
      </c>
      <c r="B477">
        <f>'Data Entry'!B478</f>
        <v>0</v>
      </c>
      <c r="C477">
        <f>'Data Entry'!C478</f>
        <v>0</v>
      </c>
      <c r="D477">
        <f>'Data Entry'!M478</f>
        <v>0</v>
      </c>
      <c r="E477">
        <f>'Data Entry'!N478</f>
        <v>0</v>
      </c>
      <c r="F477">
        <f>'Data Entry'!O478</f>
        <v>0</v>
      </c>
      <c r="G477">
        <f>'Data Entry'!P478</f>
        <v>0</v>
      </c>
      <c r="H477">
        <f>'Data Entry'!Q478</f>
        <v>0</v>
      </c>
      <c r="I477">
        <f>'Data Entry'!R478</f>
        <v>0</v>
      </c>
      <c r="J477">
        <f t="shared" si="77"/>
        <v>0</v>
      </c>
      <c r="K477">
        <f>SUMIFS('I want to cry'!C$2:C$1000,'I want to cry'!$A$2:$A$1000,$B477,'I want to cry'!$B$2:$B$1000,$C477)</f>
        <v>0</v>
      </c>
      <c r="L477">
        <f>SUMIFS('I want to cry'!D$2:D$1000,'I want to cry'!$A$2:$A$1000,$B477,'I want to cry'!$B$2:$B$1000,$C477)</f>
        <v>0</v>
      </c>
      <c r="M477">
        <f>SUMIFS('I want to cry'!E$2:E$1000,'I want to cry'!$A$2:$A$1000,$B477,'I want to cry'!$B$2:$B$1000,$C477)</f>
        <v>0</v>
      </c>
      <c r="N477">
        <f t="shared" si="78"/>
        <v>0</v>
      </c>
      <c r="O477">
        <f t="shared" si="79"/>
        <v>0</v>
      </c>
      <c r="P477">
        <f t="shared" si="80"/>
        <v>0</v>
      </c>
      <c r="Q477">
        <f>SUMIF('Pls get me a blue banner'!A$2:A$1000,D477,'Pls get me a blue banner'!L$2:L$1000)</f>
        <v>0</v>
      </c>
      <c r="R477">
        <f>SUMIF('Pls get me a blue banner'!A$2:A$1000,F477,'Pls get me a blue banner'!L$2:L$1000)</f>
        <v>0</v>
      </c>
      <c r="S477">
        <f>SUMIF('Pls get me a blue banner'!A$2:A$1000,I477,'Pls get me a blue banner'!L$2:L$1000)</f>
        <v>0</v>
      </c>
      <c r="T477">
        <f>SUMIF('I wanna go biking'!A$2:A$1000,D477,'I wanna go biking'!D$2:D$1000)</f>
        <v>0</v>
      </c>
      <c r="U477">
        <f>SUMIF('I wanna go biking'!A$2:A$1000,F477,'I wanna go biking'!D$2:D$1000)</f>
        <v>0</v>
      </c>
      <c r="V477">
        <f>SUMIF('I wanna go biking'!A$2:A$1000,H477,'I wanna go biking'!D$2:D$1000)</f>
        <v>0</v>
      </c>
      <c r="W477">
        <f t="shared" si="81"/>
        <v>0</v>
      </c>
      <c r="X477">
        <f t="shared" si="82"/>
        <v>0</v>
      </c>
      <c r="Y477">
        <f t="shared" si="83"/>
        <v>0</v>
      </c>
      <c r="Z477">
        <f t="shared" si="84"/>
        <v>0</v>
      </c>
      <c r="AA477">
        <f t="shared" si="85"/>
        <v>0</v>
      </c>
      <c r="AB477">
        <f t="shared" si="86"/>
        <v>0</v>
      </c>
      <c r="AC477" s="13">
        <f t="shared" si="87"/>
        <v>0</v>
      </c>
    </row>
    <row r="478" spans="1:29">
      <c r="A478">
        <f>'Data Entry'!A479</f>
        <v>0</v>
      </c>
      <c r="B478">
        <f>'Data Entry'!B479</f>
        <v>0</v>
      </c>
      <c r="C478">
        <f>'Data Entry'!C479</f>
        <v>0</v>
      </c>
      <c r="D478">
        <f>'Data Entry'!M479</f>
        <v>0</v>
      </c>
      <c r="E478">
        <f>'Data Entry'!N479</f>
        <v>0</v>
      </c>
      <c r="F478">
        <f>'Data Entry'!O479</f>
        <v>0</v>
      </c>
      <c r="G478">
        <f>'Data Entry'!P479</f>
        <v>0</v>
      </c>
      <c r="H478">
        <f>'Data Entry'!Q479</f>
        <v>0</v>
      </c>
      <c r="I478">
        <f>'Data Entry'!R479</f>
        <v>0</v>
      </c>
      <c r="J478">
        <f t="shared" si="77"/>
        <v>0</v>
      </c>
      <c r="K478">
        <f>SUMIFS('I want to cry'!C$2:C$1000,'I want to cry'!$A$2:$A$1000,$B478,'I want to cry'!$B$2:$B$1000,$C478)</f>
        <v>0</v>
      </c>
      <c r="L478">
        <f>SUMIFS('I want to cry'!D$2:D$1000,'I want to cry'!$A$2:$A$1000,$B478,'I want to cry'!$B$2:$B$1000,$C478)</f>
        <v>0</v>
      </c>
      <c r="M478">
        <f>SUMIFS('I want to cry'!E$2:E$1000,'I want to cry'!$A$2:$A$1000,$B478,'I want to cry'!$B$2:$B$1000,$C478)</f>
        <v>0</v>
      </c>
      <c r="N478">
        <f t="shared" si="78"/>
        <v>0</v>
      </c>
      <c r="O478">
        <f t="shared" si="79"/>
        <v>0</v>
      </c>
      <c r="P478">
        <f t="shared" si="80"/>
        <v>0</v>
      </c>
      <c r="Q478">
        <f>SUMIF('Pls get me a blue banner'!A$2:A$1000,D478,'Pls get me a blue banner'!L$2:L$1000)</f>
        <v>0</v>
      </c>
      <c r="R478">
        <f>SUMIF('Pls get me a blue banner'!A$2:A$1000,F478,'Pls get me a blue banner'!L$2:L$1000)</f>
        <v>0</v>
      </c>
      <c r="S478">
        <f>SUMIF('Pls get me a blue banner'!A$2:A$1000,I478,'Pls get me a blue banner'!L$2:L$1000)</f>
        <v>0</v>
      </c>
      <c r="T478">
        <f>SUMIF('I wanna go biking'!A$2:A$1000,D478,'I wanna go biking'!D$2:D$1000)</f>
        <v>0</v>
      </c>
      <c r="U478">
        <f>SUMIF('I wanna go biking'!A$2:A$1000,F478,'I wanna go biking'!D$2:D$1000)</f>
        <v>0</v>
      </c>
      <c r="V478">
        <f>SUMIF('I wanna go biking'!A$2:A$1000,H478,'I wanna go biking'!D$2:D$1000)</f>
        <v>0</v>
      </c>
      <c r="W478">
        <f t="shared" si="81"/>
        <v>0</v>
      </c>
      <c r="X478">
        <f t="shared" si="82"/>
        <v>0</v>
      </c>
      <c r="Y478">
        <f t="shared" si="83"/>
        <v>0</v>
      </c>
      <c r="Z478">
        <f t="shared" si="84"/>
        <v>0</v>
      </c>
      <c r="AA478">
        <f t="shared" si="85"/>
        <v>0</v>
      </c>
      <c r="AB478">
        <f t="shared" si="86"/>
        <v>0</v>
      </c>
      <c r="AC478" s="13">
        <f t="shared" si="87"/>
        <v>0</v>
      </c>
    </row>
    <row r="479" spans="1:29">
      <c r="A479">
        <f>'Data Entry'!A480</f>
        <v>0</v>
      </c>
      <c r="B479">
        <f>'Data Entry'!B480</f>
        <v>0</v>
      </c>
      <c r="C479">
        <f>'Data Entry'!C480</f>
        <v>0</v>
      </c>
      <c r="D479">
        <f>'Data Entry'!M480</f>
        <v>0</v>
      </c>
      <c r="E479">
        <f>'Data Entry'!N480</f>
        <v>0</v>
      </c>
      <c r="F479">
        <f>'Data Entry'!O480</f>
        <v>0</v>
      </c>
      <c r="G479">
        <f>'Data Entry'!P480</f>
        <v>0</v>
      </c>
      <c r="H479">
        <f>'Data Entry'!Q480</f>
        <v>0</v>
      </c>
      <c r="I479">
        <f>'Data Entry'!R480</f>
        <v>0</v>
      </c>
      <c r="J479">
        <f t="shared" si="77"/>
        <v>0</v>
      </c>
      <c r="K479">
        <f>SUMIFS('I want to cry'!C$2:C$1000,'I want to cry'!$A$2:$A$1000,$B479,'I want to cry'!$B$2:$B$1000,$C479)</f>
        <v>0</v>
      </c>
      <c r="L479">
        <f>SUMIFS('I want to cry'!D$2:D$1000,'I want to cry'!$A$2:$A$1000,$B479,'I want to cry'!$B$2:$B$1000,$C479)</f>
        <v>0</v>
      </c>
      <c r="M479">
        <f>SUMIFS('I want to cry'!E$2:E$1000,'I want to cry'!$A$2:$A$1000,$B479,'I want to cry'!$B$2:$B$1000,$C479)</f>
        <v>0</v>
      </c>
      <c r="N479">
        <f t="shared" si="78"/>
        <v>0</v>
      </c>
      <c r="O479">
        <f t="shared" si="79"/>
        <v>0</v>
      </c>
      <c r="P479">
        <f t="shared" si="80"/>
        <v>0</v>
      </c>
      <c r="Q479">
        <f>SUMIF('Pls get me a blue banner'!A$2:A$1000,D479,'Pls get me a blue banner'!L$2:L$1000)</f>
        <v>0</v>
      </c>
      <c r="R479">
        <f>SUMIF('Pls get me a blue banner'!A$2:A$1000,F479,'Pls get me a blue banner'!L$2:L$1000)</f>
        <v>0</v>
      </c>
      <c r="S479">
        <f>SUMIF('Pls get me a blue banner'!A$2:A$1000,I479,'Pls get me a blue banner'!L$2:L$1000)</f>
        <v>0</v>
      </c>
      <c r="T479">
        <f>SUMIF('I wanna go biking'!A$2:A$1000,D479,'I wanna go biking'!D$2:D$1000)</f>
        <v>0</v>
      </c>
      <c r="U479">
        <f>SUMIF('I wanna go biking'!A$2:A$1000,F479,'I wanna go biking'!D$2:D$1000)</f>
        <v>0</v>
      </c>
      <c r="V479">
        <f>SUMIF('I wanna go biking'!A$2:A$1000,H479,'I wanna go biking'!D$2:D$1000)</f>
        <v>0</v>
      </c>
      <c r="W479">
        <f t="shared" si="81"/>
        <v>0</v>
      </c>
      <c r="X479">
        <f t="shared" si="82"/>
        <v>0</v>
      </c>
      <c r="Y479">
        <f t="shared" si="83"/>
        <v>0</v>
      </c>
      <c r="Z479">
        <f t="shared" si="84"/>
        <v>0</v>
      </c>
      <c r="AA479">
        <f t="shared" si="85"/>
        <v>0</v>
      </c>
      <c r="AB479">
        <f t="shared" si="86"/>
        <v>0</v>
      </c>
      <c r="AC479" s="13">
        <f t="shared" si="87"/>
        <v>0</v>
      </c>
    </row>
    <row r="480" spans="1:29">
      <c r="A480">
        <f>'Data Entry'!A481</f>
        <v>0</v>
      </c>
      <c r="B480">
        <f>'Data Entry'!B481</f>
        <v>0</v>
      </c>
      <c r="C480">
        <f>'Data Entry'!C481</f>
        <v>0</v>
      </c>
      <c r="D480">
        <f>'Data Entry'!M481</f>
        <v>0</v>
      </c>
      <c r="E480">
        <f>'Data Entry'!N481</f>
        <v>0</v>
      </c>
      <c r="F480">
        <f>'Data Entry'!O481</f>
        <v>0</v>
      </c>
      <c r="G480">
        <f>'Data Entry'!P481</f>
        <v>0</v>
      </c>
      <c r="H480">
        <f>'Data Entry'!Q481</f>
        <v>0</v>
      </c>
      <c r="I480">
        <f>'Data Entry'!R481</f>
        <v>0</v>
      </c>
      <c r="J480">
        <f t="shared" si="77"/>
        <v>0</v>
      </c>
      <c r="K480">
        <f>SUMIFS('I want to cry'!C$2:C$1000,'I want to cry'!$A$2:$A$1000,$B480,'I want to cry'!$B$2:$B$1000,$C480)</f>
        <v>0</v>
      </c>
      <c r="L480">
        <f>SUMIFS('I want to cry'!D$2:D$1000,'I want to cry'!$A$2:$A$1000,$B480,'I want to cry'!$B$2:$B$1000,$C480)</f>
        <v>0</v>
      </c>
      <c r="M480">
        <f>SUMIFS('I want to cry'!E$2:E$1000,'I want to cry'!$A$2:$A$1000,$B480,'I want to cry'!$B$2:$B$1000,$C480)</f>
        <v>0</v>
      </c>
      <c r="N480">
        <f t="shared" si="78"/>
        <v>0</v>
      </c>
      <c r="O480">
        <f t="shared" si="79"/>
        <v>0</v>
      </c>
      <c r="P480">
        <f t="shared" si="80"/>
        <v>0</v>
      </c>
      <c r="Q480">
        <f>SUMIF('Pls get me a blue banner'!A$2:A$1000,D480,'Pls get me a blue banner'!L$2:L$1000)</f>
        <v>0</v>
      </c>
      <c r="R480">
        <f>SUMIF('Pls get me a blue banner'!A$2:A$1000,F480,'Pls get me a blue banner'!L$2:L$1000)</f>
        <v>0</v>
      </c>
      <c r="S480">
        <f>SUMIF('Pls get me a blue banner'!A$2:A$1000,I480,'Pls get me a blue banner'!L$2:L$1000)</f>
        <v>0</v>
      </c>
      <c r="T480">
        <f>SUMIF('I wanna go biking'!A$2:A$1000,D480,'I wanna go biking'!D$2:D$1000)</f>
        <v>0</v>
      </c>
      <c r="U480">
        <f>SUMIF('I wanna go biking'!A$2:A$1000,F480,'I wanna go biking'!D$2:D$1000)</f>
        <v>0</v>
      </c>
      <c r="V480">
        <f>SUMIF('I wanna go biking'!A$2:A$1000,H480,'I wanna go biking'!D$2:D$1000)</f>
        <v>0</v>
      </c>
      <c r="W480">
        <f t="shared" si="81"/>
        <v>0</v>
      </c>
      <c r="X480">
        <f t="shared" si="82"/>
        <v>0</v>
      </c>
      <c r="Y480">
        <f t="shared" si="83"/>
        <v>0</v>
      </c>
      <c r="Z480">
        <f t="shared" si="84"/>
        <v>0</v>
      </c>
      <c r="AA480">
        <f t="shared" si="85"/>
        <v>0</v>
      </c>
      <c r="AB480">
        <f t="shared" si="86"/>
        <v>0</v>
      </c>
      <c r="AC480" s="13">
        <f t="shared" si="87"/>
        <v>0</v>
      </c>
    </row>
    <row r="481" spans="1:29">
      <c r="A481">
        <f>'Data Entry'!A482</f>
        <v>0</v>
      </c>
      <c r="B481">
        <f>'Data Entry'!B482</f>
        <v>0</v>
      </c>
      <c r="C481">
        <f>'Data Entry'!C482</f>
        <v>0</v>
      </c>
      <c r="D481">
        <f>'Data Entry'!M482</f>
        <v>0</v>
      </c>
      <c r="E481">
        <f>'Data Entry'!N482</f>
        <v>0</v>
      </c>
      <c r="F481">
        <f>'Data Entry'!O482</f>
        <v>0</v>
      </c>
      <c r="G481">
        <f>'Data Entry'!P482</f>
        <v>0</v>
      </c>
      <c r="H481">
        <f>'Data Entry'!Q482</f>
        <v>0</v>
      </c>
      <c r="I481">
        <f>'Data Entry'!R482</f>
        <v>0</v>
      </c>
      <c r="J481">
        <f t="shared" si="77"/>
        <v>0</v>
      </c>
      <c r="K481">
        <f>SUMIFS('I want to cry'!C$2:C$1000,'I want to cry'!$A$2:$A$1000,$B481,'I want to cry'!$B$2:$B$1000,$C481)</f>
        <v>0</v>
      </c>
      <c r="L481">
        <f>SUMIFS('I want to cry'!D$2:D$1000,'I want to cry'!$A$2:$A$1000,$B481,'I want to cry'!$B$2:$B$1000,$C481)</f>
        <v>0</v>
      </c>
      <c r="M481">
        <f>SUMIFS('I want to cry'!E$2:E$1000,'I want to cry'!$A$2:$A$1000,$B481,'I want to cry'!$B$2:$B$1000,$C481)</f>
        <v>0</v>
      </c>
      <c r="N481">
        <f t="shared" si="78"/>
        <v>0</v>
      </c>
      <c r="O481">
        <f t="shared" si="79"/>
        <v>0</v>
      </c>
      <c r="P481">
        <f t="shared" si="80"/>
        <v>0</v>
      </c>
      <c r="Q481">
        <f>SUMIF('Pls get me a blue banner'!A$2:A$1000,D481,'Pls get me a blue banner'!L$2:L$1000)</f>
        <v>0</v>
      </c>
      <c r="R481">
        <f>SUMIF('Pls get me a blue banner'!A$2:A$1000,F481,'Pls get me a blue banner'!L$2:L$1000)</f>
        <v>0</v>
      </c>
      <c r="S481">
        <f>SUMIF('Pls get me a blue banner'!A$2:A$1000,I481,'Pls get me a blue banner'!L$2:L$1000)</f>
        <v>0</v>
      </c>
      <c r="T481">
        <f>SUMIF('I wanna go biking'!A$2:A$1000,D481,'I wanna go biking'!D$2:D$1000)</f>
        <v>0</v>
      </c>
      <c r="U481">
        <f>SUMIF('I wanna go biking'!A$2:A$1000,F481,'I wanna go biking'!D$2:D$1000)</f>
        <v>0</v>
      </c>
      <c r="V481">
        <f>SUMIF('I wanna go biking'!A$2:A$1000,H481,'I wanna go biking'!D$2:D$1000)</f>
        <v>0</v>
      </c>
      <c r="W481">
        <f t="shared" si="81"/>
        <v>0</v>
      </c>
      <c r="X481">
        <f t="shared" si="82"/>
        <v>0</v>
      </c>
      <c r="Y481">
        <f t="shared" si="83"/>
        <v>0</v>
      </c>
      <c r="Z481">
        <f t="shared" si="84"/>
        <v>0</v>
      </c>
      <c r="AA481">
        <f t="shared" si="85"/>
        <v>0</v>
      </c>
      <c r="AB481">
        <f t="shared" si="86"/>
        <v>0</v>
      </c>
      <c r="AC481" s="13">
        <f t="shared" si="87"/>
        <v>0</v>
      </c>
    </row>
    <row r="482" spans="1:29">
      <c r="A482">
        <f>'Data Entry'!A483</f>
        <v>0</v>
      </c>
      <c r="B482">
        <f>'Data Entry'!B483</f>
        <v>0</v>
      </c>
      <c r="C482">
        <f>'Data Entry'!C483</f>
        <v>0</v>
      </c>
      <c r="D482">
        <f>'Data Entry'!M483</f>
        <v>0</v>
      </c>
      <c r="E482">
        <f>'Data Entry'!N483</f>
        <v>0</v>
      </c>
      <c r="F482">
        <f>'Data Entry'!O483</f>
        <v>0</v>
      </c>
      <c r="G482">
        <f>'Data Entry'!P483</f>
        <v>0</v>
      </c>
      <c r="H482">
        <f>'Data Entry'!Q483</f>
        <v>0</v>
      </c>
      <c r="I482">
        <f>'Data Entry'!R483</f>
        <v>0</v>
      </c>
      <c r="J482">
        <f t="shared" si="77"/>
        <v>0</v>
      </c>
      <c r="K482">
        <f>SUMIFS('I want to cry'!C$2:C$1000,'I want to cry'!$A$2:$A$1000,$B482,'I want to cry'!$B$2:$B$1000,$C482)</f>
        <v>0</v>
      </c>
      <c r="L482">
        <f>SUMIFS('I want to cry'!D$2:D$1000,'I want to cry'!$A$2:$A$1000,$B482,'I want to cry'!$B$2:$B$1000,$C482)</f>
        <v>0</v>
      </c>
      <c r="M482">
        <f>SUMIFS('I want to cry'!E$2:E$1000,'I want to cry'!$A$2:$A$1000,$B482,'I want to cry'!$B$2:$B$1000,$C482)</f>
        <v>0</v>
      </c>
      <c r="N482">
        <f t="shared" si="78"/>
        <v>0</v>
      </c>
      <c r="O482">
        <f t="shared" si="79"/>
        <v>0</v>
      </c>
      <c r="P482">
        <f t="shared" si="80"/>
        <v>0</v>
      </c>
      <c r="Q482">
        <f>SUMIF('Pls get me a blue banner'!A$2:A$1000,D482,'Pls get me a blue banner'!L$2:L$1000)</f>
        <v>0</v>
      </c>
      <c r="R482">
        <f>SUMIF('Pls get me a blue banner'!A$2:A$1000,F482,'Pls get me a blue banner'!L$2:L$1000)</f>
        <v>0</v>
      </c>
      <c r="S482">
        <f>SUMIF('Pls get me a blue banner'!A$2:A$1000,I482,'Pls get me a blue banner'!L$2:L$1000)</f>
        <v>0</v>
      </c>
      <c r="T482">
        <f>SUMIF('I wanna go biking'!A$2:A$1000,D482,'I wanna go biking'!D$2:D$1000)</f>
        <v>0</v>
      </c>
      <c r="U482">
        <f>SUMIF('I wanna go biking'!A$2:A$1000,F482,'I wanna go biking'!D$2:D$1000)</f>
        <v>0</v>
      </c>
      <c r="V482">
        <f>SUMIF('I wanna go biking'!A$2:A$1000,H482,'I wanna go biking'!D$2:D$1000)</f>
        <v>0</v>
      </c>
      <c r="W482">
        <f t="shared" si="81"/>
        <v>0</v>
      </c>
      <c r="X482">
        <f t="shared" si="82"/>
        <v>0</v>
      </c>
      <c r="Y482">
        <f t="shared" si="83"/>
        <v>0</v>
      </c>
      <c r="Z482">
        <f t="shared" si="84"/>
        <v>0</v>
      </c>
      <c r="AA482">
        <f t="shared" si="85"/>
        <v>0</v>
      </c>
      <c r="AB482">
        <f t="shared" si="86"/>
        <v>0</v>
      </c>
      <c r="AC482" s="13">
        <f t="shared" si="87"/>
        <v>0</v>
      </c>
    </row>
    <row r="483" spans="1:29">
      <c r="A483">
        <f>'Data Entry'!A484</f>
        <v>0</v>
      </c>
      <c r="B483">
        <f>'Data Entry'!B484</f>
        <v>0</v>
      </c>
      <c r="C483">
        <f>'Data Entry'!C484</f>
        <v>0</v>
      </c>
      <c r="D483">
        <f>'Data Entry'!M484</f>
        <v>0</v>
      </c>
      <c r="E483">
        <f>'Data Entry'!N484</f>
        <v>0</v>
      </c>
      <c r="F483">
        <f>'Data Entry'!O484</f>
        <v>0</v>
      </c>
      <c r="G483">
        <f>'Data Entry'!P484</f>
        <v>0</v>
      </c>
      <c r="H483">
        <f>'Data Entry'!Q484</f>
        <v>0</v>
      </c>
      <c r="I483">
        <f>'Data Entry'!R484</f>
        <v>0</v>
      </c>
      <c r="J483">
        <f t="shared" si="77"/>
        <v>0</v>
      </c>
      <c r="K483">
        <f>SUMIFS('I want to cry'!C$2:C$1000,'I want to cry'!$A$2:$A$1000,$B483,'I want to cry'!$B$2:$B$1000,$C483)</f>
        <v>0</v>
      </c>
      <c r="L483">
        <f>SUMIFS('I want to cry'!D$2:D$1000,'I want to cry'!$A$2:$A$1000,$B483,'I want to cry'!$B$2:$B$1000,$C483)</f>
        <v>0</v>
      </c>
      <c r="M483">
        <f>SUMIFS('I want to cry'!E$2:E$1000,'I want to cry'!$A$2:$A$1000,$B483,'I want to cry'!$B$2:$B$1000,$C483)</f>
        <v>0</v>
      </c>
      <c r="N483">
        <f t="shared" si="78"/>
        <v>0</v>
      </c>
      <c r="O483">
        <f t="shared" si="79"/>
        <v>0</v>
      </c>
      <c r="P483">
        <f t="shared" si="80"/>
        <v>0</v>
      </c>
      <c r="Q483">
        <f>SUMIF('Pls get me a blue banner'!A$2:A$1000,D483,'Pls get me a blue banner'!L$2:L$1000)</f>
        <v>0</v>
      </c>
      <c r="R483">
        <f>SUMIF('Pls get me a blue banner'!A$2:A$1000,F483,'Pls get me a blue banner'!L$2:L$1000)</f>
        <v>0</v>
      </c>
      <c r="S483">
        <f>SUMIF('Pls get me a blue banner'!A$2:A$1000,I483,'Pls get me a blue banner'!L$2:L$1000)</f>
        <v>0</v>
      </c>
      <c r="T483">
        <f>SUMIF('I wanna go biking'!A$2:A$1000,D483,'I wanna go biking'!D$2:D$1000)</f>
        <v>0</v>
      </c>
      <c r="U483">
        <f>SUMIF('I wanna go biking'!A$2:A$1000,F483,'I wanna go biking'!D$2:D$1000)</f>
        <v>0</v>
      </c>
      <c r="V483">
        <f>SUMIF('I wanna go biking'!A$2:A$1000,H483,'I wanna go biking'!D$2:D$1000)</f>
        <v>0</v>
      </c>
      <c r="W483">
        <f t="shared" si="81"/>
        <v>0</v>
      </c>
      <c r="X483">
        <f t="shared" si="82"/>
        <v>0</v>
      </c>
      <c r="Y483">
        <f t="shared" si="83"/>
        <v>0</v>
      </c>
      <c r="Z483">
        <f t="shared" si="84"/>
        <v>0</v>
      </c>
      <c r="AA483">
        <f t="shared" si="85"/>
        <v>0</v>
      </c>
      <c r="AB483">
        <f t="shared" si="86"/>
        <v>0</v>
      </c>
      <c r="AC483" s="13">
        <f t="shared" si="87"/>
        <v>0</v>
      </c>
    </row>
    <row r="484" spans="1:29">
      <c r="A484">
        <f>'Data Entry'!A485</f>
        <v>0</v>
      </c>
      <c r="B484">
        <f>'Data Entry'!B485</f>
        <v>0</v>
      </c>
      <c r="C484">
        <f>'Data Entry'!C485</f>
        <v>0</v>
      </c>
      <c r="D484">
        <f>'Data Entry'!M485</f>
        <v>0</v>
      </c>
      <c r="E484">
        <f>'Data Entry'!N485</f>
        <v>0</v>
      </c>
      <c r="F484">
        <f>'Data Entry'!O485</f>
        <v>0</v>
      </c>
      <c r="G484">
        <f>'Data Entry'!P485</f>
        <v>0</v>
      </c>
      <c r="H484">
        <f>'Data Entry'!Q485</f>
        <v>0</v>
      </c>
      <c r="I484">
        <f>'Data Entry'!R485</f>
        <v>0</v>
      </c>
      <c r="J484">
        <f t="shared" si="77"/>
        <v>0</v>
      </c>
      <c r="K484">
        <f>SUMIFS('I want to cry'!C$2:C$1000,'I want to cry'!$A$2:$A$1000,$B484,'I want to cry'!$B$2:$B$1000,$C484)</f>
        <v>0</v>
      </c>
      <c r="L484">
        <f>SUMIFS('I want to cry'!D$2:D$1000,'I want to cry'!$A$2:$A$1000,$B484,'I want to cry'!$B$2:$B$1000,$C484)</f>
        <v>0</v>
      </c>
      <c r="M484">
        <f>SUMIFS('I want to cry'!E$2:E$1000,'I want to cry'!$A$2:$A$1000,$B484,'I want to cry'!$B$2:$B$1000,$C484)</f>
        <v>0</v>
      </c>
      <c r="N484">
        <f t="shared" si="78"/>
        <v>0</v>
      </c>
      <c r="O484">
        <f t="shared" si="79"/>
        <v>0</v>
      </c>
      <c r="P484">
        <f t="shared" si="80"/>
        <v>0</v>
      </c>
      <c r="Q484">
        <f>SUMIF('Pls get me a blue banner'!A$2:A$1000,D484,'Pls get me a blue banner'!L$2:L$1000)</f>
        <v>0</v>
      </c>
      <c r="R484">
        <f>SUMIF('Pls get me a blue banner'!A$2:A$1000,F484,'Pls get me a blue banner'!L$2:L$1000)</f>
        <v>0</v>
      </c>
      <c r="S484">
        <f>SUMIF('Pls get me a blue banner'!A$2:A$1000,I484,'Pls get me a blue banner'!L$2:L$1000)</f>
        <v>0</v>
      </c>
      <c r="T484">
        <f>SUMIF('I wanna go biking'!A$2:A$1000,D484,'I wanna go biking'!D$2:D$1000)</f>
        <v>0</v>
      </c>
      <c r="U484">
        <f>SUMIF('I wanna go biking'!A$2:A$1000,F484,'I wanna go biking'!D$2:D$1000)</f>
        <v>0</v>
      </c>
      <c r="V484">
        <f>SUMIF('I wanna go biking'!A$2:A$1000,H484,'I wanna go biking'!D$2:D$1000)</f>
        <v>0</v>
      </c>
      <c r="W484">
        <f t="shared" si="81"/>
        <v>0</v>
      </c>
      <c r="X484">
        <f t="shared" si="82"/>
        <v>0</v>
      </c>
      <c r="Y484">
        <f t="shared" si="83"/>
        <v>0</v>
      </c>
      <c r="Z484">
        <f t="shared" si="84"/>
        <v>0</v>
      </c>
      <c r="AA484">
        <f t="shared" si="85"/>
        <v>0</v>
      </c>
      <c r="AB484">
        <f t="shared" si="86"/>
        <v>0</v>
      </c>
      <c r="AC484" s="13">
        <f t="shared" si="87"/>
        <v>0</v>
      </c>
    </row>
    <row r="485" spans="1:29">
      <c r="A485">
        <f>'Data Entry'!A486</f>
        <v>0</v>
      </c>
      <c r="B485">
        <f>'Data Entry'!B486</f>
        <v>0</v>
      </c>
      <c r="C485">
        <f>'Data Entry'!C486</f>
        <v>0</v>
      </c>
      <c r="D485">
        <f>'Data Entry'!M486</f>
        <v>0</v>
      </c>
      <c r="E485">
        <f>'Data Entry'!N486</f>
        <v>0</v>
      </c>
      <c r="F485">
        <f>'Data Entry'!O486</f>
        <v>0</v>
      </c>
      <c r="G485">
        <f>'Data Entry'!P486</f>
        <v>0</v>
      </c>
      <c r="H485">
        <f>'Data Entry'!Q486</f>
        <v>0</v>
      </c>
      <c r="I485">
        <f>'Data Entry'!R486</f>
        <v>0</v>
      </c>
      <c r="J485">
        <f t="shared" si="77"/>
        <v>0</v>
      </c>
      <c r="K485">
        <f>SUMIFS('I want to cry'!C$2:C$1000,'I want to cry'!$A$2:$A$1000,$B485,'I want to cry'!$B$2:$B$1000,$C485)</f>
        <v>0</v>
      </c>
      <c r="L485">
        <f>SUMIFS('I want to cry'!D$2:D$1000,'I want to cry'!$A$2:$A$1000,$B485,'I want to cry'!$B$2:$B$1000,$C485)</f>
        <v>0</v>
      </c>
      <c r="M485">
        <f>SUMIFS('I want to cry'!E$2:E$1000,'I want to cry'!$A$2:$A$1000,$B485,'I want to cry'!$B$2:$B$1000,$C485)</f>
        <v>0</v>
      </c>
      <c r="N485">
        <f t="shared" si="78"/>
        <v>0</v>
      </c>
      <c r="O485">
        <f t="shared" si="79"/>
        <v>0</v>
      </c>
      <c r="P485">
        <f t="shared" si="80"/>
        <v>0</v>
      </c>
      <c r="Q485">
        <f>SUMIF('Pls get me a blue banner'!A$2:A$1000,D485,'Pls get me a blue banner'!L$2:L$1000)</f>
        <v>0</v>
      </c>
      <c r="R485">
        <f>SUMIF('Pls get me a blue banner'!A$2:A$1000,F485,'Pls get me a blue banner'!L$2:L$1000)</f>
        <v>0</v>
      </c>
      <c r="S485">
        <f>SUMIF('Pls get me a blue banner'!A$2:A$1000,I485,'Pls get me a blue banner'!L$2:L$1000)</f>
        <v>0</v>
      </c>
      <c r="T485">
        <f>SUMIF('I wanna go biking'!A$2:A$1000,D485,'I wanna go biking'!D$2:D$1000)</f>
        <v>0</v>
      </c>
      <c r="U485">
        <f>SUMIF('I wanna go biking'!A$2:A$1000,F485,'I wanna go biking'!D$2:D$1000)</f>
        <v>0</v>
      </c>
      <c r="V485">
        <f>SUMIF('I wanna go biking'!A$2:A$1000,H485,'I wanna go biking'!D$2:D$1000)</f>
        <v>0</v>
      </c>
      <c r="W485">
        <f t="shared" si="81"/>
        <v>0</v>
      </c>
      <c r="X485">
        <f t="shared" si="82"/>
        <v>0</v>
      </c>
      <c r="Y485">
        <f t="shared" si="83"/>
        <v>0</v>
      </c>
      <c r="Z485">
        <f t="shared" si="84"/>
        <v>0</v>
      </c>
      <c r="AA485">
        <f t="shared" si="85"/>
        <v>0</v>
      </c>
      <c r="AB485">
        <f t="shared" si="86"/>
        <v>0</v>
      </c>
      <c r="AC485" s="13">
        <f t="shared" si="87"/>
        <v>0</v>
      </c>
    </row>
    <row r="486" spans="1:29">
      <c r="A486">
        <f>'Data Entry'!A487</f>
        <v>0</v>
      </c>
      <c r="B486">
        <f>'Data Entry'!B487</f>
        <v>0</v>
      </c>
      <c r="C486">
        <f>'Data Entry'!C487</f>
        <v>0</v>
      </c>
      <c r="D486">
        <f>'Data Entry'!M487</f>
        <v>0</v>
      </c>
      <c r="E486">
        <f>'Data Entry'!N487</f>
        <v>0</v>
      </c>
      <c r="F486">
        <f>'Data Entry'!O487</f>
        <v>0</v>
      </c>
      <c r="G486">
        <f>'Data Entry'!P487</f>
        <v>0</v>
      </c>
      <c r="H486">
        <f>'Data Entry'!Q487</f>
        <v>0</v>
      </c>
      <c r="I486">
        <f>'Data Entry'!R487</f>
        <v>0</v>
      </c>
      <c r="J486">
        <f t="shared" si="77"/>
        <v>0</v>
      </c>
      <c r="K486">
        <f>SUMIFS('I want to cry'!C$2:C$1000,'I want to cry'!$A$2:$A$1000,$B486,'I want to cry'!$B$2:$B$1000,$C486)</f>
        <v>0</v>
      </c>
      <c r="L486">
        <f>SUMIFS('I want to cry'!D$2:D$1000,'I want to cry'!$A$2:$A$1000,$B486,'I want to cry'!$B$2:$B$1000,$C486)</f>
        <v>0</v>
      </c>
      <c r="M486">
        <f>SUMIFS('I want to cry'!E$2:E$1000,'I want to cry'!$A$2:$A$1000,$B486,'I want to cry'!$B$2:$B$1000,$C486)</f>
        <v>0</v>
      </c>
      <c r="N486">
        <f t="shared" si="78"/>
        <v>0</v>
      </c>
      <c r="O486">
        <f t="shared" si="79"/>
        <v>0</v>
      </c>
      <c r="P486">
        <f t="shared" si="80"/>
        <v>0</v>
      </c>
      <c r="Q486">
        <f>SUMIF('Pls get me a blue banner'!A$2:A$1000,D486,'Pls get me a blue banner'!L$2:L$1000)</f>
        <v>0</v>
      </c>
      <c r="R486">
        <f>SUMIF('Pls get me a blue banner'!A$2:A$1000,F486,'Pls get me a blue banner'!L$2:L$1000)</f>
        <v>0</v>
      </c>
      <c r="S486">
        <f>SUMIF('Pls get me a blue banner'!A$2:A$1000,I486,'Pls get me a blue banner'!L$2:L$1000)</f>
        <v>0</v>
      </c>
      <c r="T486">
        <f>SUMIF('I wanna go biking'!A$2:A$1000,D486,'I wanna go biking'!D$2:D$1000)</f>
        <v>0</v>
      </c>
      <c r="U486">
        <f>SUMIF('I wanna go biking'!A$2:A$1000,F486,'I wanna go biking'!D$2:D$1000)</f>
        <v>0</v>
      </c>
      <c r="V486">
        <f>SUMIF('I wanna go biking'!A$2:A$1000,H486,'I wanna go biking'!D$2:D$1000)</f>
        <v>0</v>
      </c>
      <c r="W486">
        <f t="shared" si="81"/>
        <v>0</v>
      </c>
      <c r="X486">
        <f t="shared" si="82"/>
        <v>0</v>
      </c>
      <c r="Y486">
        <f t="shared" si="83"/>
        <v>0</v>
      </c>
      <c r="Z486">
        <f t="shared" si="84"/>
        <v>0</v>
      </c>
      <c r="AA486">
        <f t="shared" si="85"/>
        <v>0</v>
      </c>
      <c r="AB486">
        <f t="shared" si="86"/>
        <v>0</v>
      </c>
      <c r="AC486" s="13">
        <f t="shared" si="87"/>
        <v>0</v>
      </c>
    </row>
    <row r="487" spans="1:29">
      <c r="A487">
        <f>'Data Entry'!A488</f>
        <v>0</v>
      </c>
      <c r="B487">
        <f>'Data Entry'!B488</f>
        <v>0</v>
      </c>
      <c r="C487">
        <f>'Data Entry'!C488</f>
        <v>0</v>
      </c>
      <c r="D487">
        <f>'Data Entry'!M488</f>
        <v>0</v>
      </c>
      <c r="E487">
        <f>'Data Entry'!N488</f>
        <v>0</v>
      </c>
      <c r="F487">
        <f>'Data Entry'!O488</f>
        <v>0</v>
      </c>
      <c r="G487">
        <f>'Data Entry'!P488</f>
        <v>0</v>
      </c>
      <c r="H487">
        <f>'Data Entry'!Q488</f>
        <v>0</v>
      </c>
      <c r="I487">
        <f>'Data Entry'!R488</f>
        <v>0</v>
      </c>
      <c r="J487">
        <f t="shared" si="77"/>
        <v>0</v>
      </c>
      <c r="K487">
        <f>SUMIFS('I want to cry'!C$2:C$1000,'I want to cry'!$A$2:$A$1000,$B487,'I want to cry'!$B$2:$B$1000,$C487)</f>
        <v>0</v>
      </c>
      <c r="L487">
        <f>SUMIFS('I want to cry'!D$2:D$1000,'I want to cry'!$A$2:$A$1000,$B487,'I want to cry'!$B$2:$B$1000,$C487)</f>
        <v>0</v>
      </c>
      <c r="M487">
        <f>SUMIFS('I want to cry'!E$2:E$1000,'I want to cry'!$A$2:$A$1000,$B487,'I want to cry'!$B$2:$B$1000,$C487)</f>
        <v>0</v>
      </c>
      <c r="N487">
        <f t="shared" si="78"/>
        <v>0</v>
      </c>
      <c r="O487">
        <f t="shared" si="79"/>
        <v>0</v>
      </c>
      <c r="P487">
        <f t="shared" si="80"/>
        <v>0</v>
      </c>
      <c r="Q487">
        <f>SUMIF('Pls get me a blue banner'!A$2:A$1000,D487,'Pls get me a blue banner'!L$2:L$1000)</f>
        <v>0</v>
      </c>
      <c r="R487">
        <f>SUMIF('Pls get me a blue banner'!A$2:A$1000,F487,'Pls get me a blue banner'!L$2:L$1000)</f>
        <v>0</v>
      </c>
      <c r="S487">
        <f>SUMIF('Pls get me a blue banner'!A$2:A$1000,I487,'Pls get me a blue banner'!L$2:L$1000)</f>
        <v>0</v>
      </c>
      <c r="T487">
        <f>SUMIF('I wanna go biking'!A$2:A$1000,D487,'I wanna go biking'!D$2:D$1000)</f>
        <v>0</v>
      </c>
      <c r="U487">
        <f>SUMIF('I wanna go biking'!A$2:A$1000,F487,'I wanna go biking'!D$2:D$1000)</f>
        <v>0</v>
      </c>
      <c r="V487">
        <f>SUMIF('I wanna go biking'!A$2:A$1000,H487,'I wanna go biking'!D$2:D$1000)</f>
        <v>0</v>
      </c>
      <c r="W487">
        <f t="shared" si="81"/>
        <v>0</v>
      </c>
      <c r="X487">
        <f t="shared" si="82"/>
        <v>0</v>
      </c>
      <c r="Y487">
        <f t="shared" si="83"/>
        <v>0</v>
      </c>
      <c r="Z487">
        <f t="shared" si="84"/>
        <v>0</v>
      </c>
      <c r="AA487">
        <f t="shared" si="85"/>
        <v>0</v>
      </c>
      <c r="AB487">
        <f t="shared" si="86"/>
        <v>0</v>
      </c>
      <c r="AC487" s="13">
        <f t="shared" si="87"/>
        <v>0</v>
      </c>
    </row>
    <row r="488" spans="1:29">
      <c r="A488">
        <f>'Data Entry'!A489</f>
        <v>0</v>
      </c>
      <c r="B488">
        <f>'Data Entry'!B489</f>
        <v>0</v>
      </c>
      <c r="C488">
        <f>'Data Entry'!C489</f>
        <v>0</v>
      </c>
      <c r="D488">
        <f>'Data Entry'!M489</f>
        <v>0</v>
      </c>
      <c r="E488">
        <f>'Data Entry'!N489</f>
        <v>0</v>
      </c>
      <c r="F488">
        <f>'Data Entry'!O489</f>
        <v>0</v>
      </c>
      <c r="G488">
        <f>'Data Entry'!P489</f>
        <v>0</v>
      </c>
      <c r="H488">
        <f>'Data Entry'!Q489</f>
        <v>0</v>
      </c>
      <c r="I488">
        <f>'Data Entry'!R489</f>
        <v>0</v>
      </c>
      <c r="J488">
        <f t="shared" si="77"/>
        <v>0</v>
      </c>
      <c r="K488">
        <f>SUMIFS('I want to cry'!C$2:C$1000,'I want to cry'!$A$2:$A$1000,$B488,'I want to cry'!$B$2:$B$1000,$C488)</f>
        <v>0</v>
      </c>
      <c r="L488">
        <f>SUMIFS('I want to cry'!D$2:D$1000,'I want to cry'!$A$2:$A$1000,$B488,'I want to cry'!$B$2:$B$1000,$C488)</f>
        <v>0</v>
      </c>
      <c r="M488">
        <f>SUMIFS('I want to cry'!E$2:E$1000,'I want to cry'!$A$2:$A$1000,$B488,'I want to cry'!$B$2:$B$1000,$C488)</f>
        <v>0</v>
      </c>
      <c r="N488">
        <f t="shared" si="78"/>
        <v>0</v>
      </c>
      <c r="O488">
        <f t="shared" si="79"/>
        <v>0</v>
      </c>
      <c r="P488">
        <f t="shared" si="80"/>
        <v>0</v>
      </c>
      <c r="Q488">
        <f>SUMIF('Pls get me a blue banner'!A$2:A$1000,D488,'Pls get me a blue banner'!L$2:L$1000)</f>
        <v>0</v>
      </c>
      <c r="R488">
        <f>SUMIF('Pls get me a blue banner'!A$2:A$1000,F488,'Pls get me a blue banner'!L$2:L$1000)</f>
        <v>0</v>
      </c>
      <c r="S488">
        <f>SUMIF('Pls get me a blue banner'!A$2:A$1000,I488,'Pls get me a blue banner'!L$2:L$1000)</f>
        <v>0</v>
      </c>
      <c r="T488">
        <f>SUMIF('I wanna go biking'!A$2:A$1000,D488,'I wanna go biking'!D$2:D$1000)</f>
        <v>0</v>
      </c>
      <c r="U488">
        <f>SUMIF('I wanna go biking'!A$2:A$1000,F488,'I wanna go biking'!D$2:D$1000)</f>
        <v>0</v>
      </c>
      <c r="V488">
        <f>SUMIF('I wanna go biking'!A$2:A$1000,H488,'I wanna go biking'!D$2:D$1000)</f>
        <v>0</v>
      </c>
      <c r="W488">
        <f t="shared" si="81"/>
        <v>0</v>
      </c>
      <c r="X488">
        <f t="shared" si="82"/>
        <v>0</v>
      </c>
      <c r="Y488">
        <f t="shared" si="83"/>
        <v>0</v>
      </c>
      <c r="Z488">
        <f t="shared" si="84"/>
        <v>0</v>
      </c>
      <c r="AA488">
        <f t="shared" si="85"/>
        <v>0</v>
      </c>
      <c r="AB488">
        <f t="shared" si="86"/>
        <v>0</v>
      </c>
      <c r="AC488" s="13">
        <f t="shared" si="87"/>
        <v>0</v>
      </c>
    </row>
    <row r="489" spans="1:29">
      <c r="A489">
        <f>'Data Entry'!A490</f>
        <v>0</v>
      </c>
      <c r="B489">
        <f>'Data Entry'!B490</f>
        <v>0</v>
      </c>
      <c r="C489">
        <f>'Data Entry'!C490</f>
        <v>0</v>
      </c>
      <c r="D489">
        <f>'Data Entry'!M490</f>
        <v>0</v>
      </c>
      <c r="E489">
        <f>'Data Entry'!N490</f>
        <v>0</v>
      </c>
      <c r="F489">
        <f>'Data Entry'!O490</f>
        <v>0</v>
      </c>
      <c r="G489">
        <f>'Data Entry'!P490</f>
        <v>0</v>
      </c>
      <c r="H489">
        <f>'Data Entry'!Q490</f>
        <v>0</v>
      </c>
      <c r="I489">
        <f>'Data Entry'!R490</f>
        <v>0</v>
      </c>
      <c r="J489">
        <f t="shared" si="77"/>
        <v>0</v>
      </c>
      <c r="K489">
        <f>SUMIFS('I want to cry'!C$2:C$1000,'I want to cry'!$A$2:$A$1000,$B489,'I want to cry'!$B$2:$B$1000,$C489)</f>
        <v>0</v>
      </c>
      <c r="L489">
        <f>SUMIFS('I want to cry'!D$2:D$1000,'I want to cry'!$A$2:$A$1000,$B489,'I want to cry'!$B$2:$B$1000,$C489)</f>
        <v>0</v>
      </c>
      <c r="M489">
        <f>SUMIFS('I want to cry'!E$2:E$1000,'I want to cry'!$A$2:$A$1000,$B489,'I want to cry'!$B$2:$B$1000,$C489)</f>
        <v>0</v>
      </c>
      <c r="N489">
        <f t="shared" si="78"/>
        <v>0</v>
      </c>
      <c r="O489">
        <f t="shared" si="79"/>
        <v>0</v>
      </c>
      <c r="P489">
        <f t="shared" si="80"/>
        <v>0</v>
      </c>
      <c r="Q489">
        <f>SUMIF('Pls get me a blue banner'!A$2:A$1000,D489,'Pls get me a blue banner'!L$2:L$1000)</f>
        <v>0</v>
      </c>
      <c r="R489">
        <f>SUMIF('Pls get me a blue banner'!A$2:A$1000,F489,'Pls get me a blue banner'!L$2:L$1000)</f>
        <v>0</v>
      </c>
      <c r="S489">
        <f>SUMIF('Pls get me a blue banner'!A$2:A$1000,I489,'Pls get me a blue banner'!L$2:L$1000)</f>
        <v>0</v>
      </c>
      <c r="T489">
        <f>SUMIF('I wanna go biking'!A$2:A$1000,D489,'I wanna go biking'!D$2:D$1000)</f>
        <v>0</v>
      </c>
      <c r="U489">
        <f>SUMIF('I wanna go biking'!A$2:A$1000,F489,'I wanna go biking'!D$2:D$1000)</f>
        <v>0</v>
      </c>
      <c r="V489">
        <f>SUMIF('I wanna go biking'!A$2:A$1000,H489,'I wanna go biking'!D$2:D$1000)</f>
        <v>0</v>
      </c>
      <c r="W489">
        <f t="shared" si="81"/>
        <v>0</v>
      </c>
      <c r="X489">
        <f t="shared" si="82"/>
        <v>0</v>
      </c>
      <c r="Y489">
        <f t="shared" si="83"/>
        <v>0</v>
      </c>
      <c r="Z489">
        <f t="shared" si="84"/>
        <v>0</v>
      </c>
      <c r="AA489">
        <f t="shared" si="85"/>
        <v>0</v>
      </c>
      <c r="AB489">
        <f t="shared" si="86"/>
        <v>0</v>
      </c>
      <c r="AC489" s="13">
        <f t="shared" si="87"/>
        <v>0</v>
      </c>
    </row>
    <row r="490" spans="1:29">
      <c r="A490">
        <f>'Data Entry'!A491</f>
        <v>0</v>
      </c>
      <c r="B490">
        <f>'Data Entry'!B491</f>
        <v>0</v>
      </c>
      <c r="C490">
        <f>'Data Entry'!C491</f>
        <v>0</v>
      </c>
      <c r="D490">
        <f>'Data Entry'!M491</f>
        <v>0</v>
      </c>
      <c r="E490">
        <f>'Data Entry'!N491</f>
        <v>0</v>
      </c>
      <c r="F490">
        <f>'Data Entry'!O491</f>
        <v>0</v>
      </c>
      <c r="G490">
        <f>'Data Entry'!P491</f>
        <v>0</v>
      </c>
      <c r="H490">
        <f>'Data Entry'!Q491</f>
        <v>0</v>
      </c>
      <c r="I490">
        <f>'Data Entry'!R491</f>
        <v>0</v>
      </c>
      <c r="J490">
        <f t="shared" si="77"/>
        <v>0</v>
      </c>
      <c r="K490">
        <f>SUMIFS('I want to cry'!C$2:C$1000,'I want to cry'!$A$2:$A$1000,$B490,'I want to cry'!$B$2:$B$1000,$C490)</f>
        <v>0</v>
      </c>
      <c r="L490">
        <f>SUMIFS('I want to cry'!D$2:D$1000,'I want to cry'!$A$2:$A$1000,$B490,'I want to cry'!$B$2:$B$1000,$C490)</f>
        <v>0</v>
      </c>
      <c r="M490">
        <f>SUMIFS('I want to cry'!E$2:E$1000,'I want to cry'!$A$2:$A$1000,$B490,'I want to cry'!$B$2:$B$1000,$C490)</f>
        <v>0</v>
      </c>
      <c r="N490">
        <f t="shared" si="78"/>
        <v>0</v>
      </c>
      <c r="O490">
        <f t="shared" si="79"/>
        <v>0</v>
      </c>
      <c r="P490">
        <f t="shared" si="80"/>
        <v>0</v>
      </c>
      <c r="Q490">
        <f>SUMIF('Pls get me a blue banner'!A$2:A$1000,D490,'Pls get me a blue banner'!L$2:L$1000)</f>
        <v>0</v>
      </c>
      <c r="R490">
        <f>SUMIF('Pls get me a blue banner'!A$2:A$1000,F490,'Pls get me a blue banner'!L$2:L$1000)</f>
        <v>0</v>
      </c>
      <c r="S490">
        <f>SUMIF('Pls get me a blue banner'!A$2:A$1000,I490,'Pls get me a blue banner'!L$2:L$1000)</f>
        <v>0</v>
      </c>
      <c r="T490">
        <f>SUMIF('I wanna go biking'!A$2:A$1000,D490,'I wanna go biking'!D$2:D$1000)</f>
        <v>0</v>
      </c>
      <c r="U490">
        <f>SUMIF('I wanna go biking'!A$2:A$1000,F490,'I wanna go biking'!D$2:D$1000)</f>
        <v>0</v>
      </c>
      <c r="V490">
        <f>SUMIF('I wanna go biking'!A$2:A$1000,H490,'I wanna go biking'!D$2:D$1000)</f>
        <v>0</v>
      </c>
      <c r="W490">
        <f t="shared" si="81"/>
        <v>0</v>
      </c>
      <c r="X490">
        <f t="shared" si="82"/>
        <v>0</v>
      </c>
      <c r="Y490">
        <f t="shared" si="83"/>
        <v>0</v>
      </c>
      <c r="Z490">
        <f t="shared" si="84"/>
        <v>0</v>
      </c>
      <c r="AA490">
        <f t="shared" si="85"/>
        <v>0</v>
      </c>
      <c r="AB490">
        <f t="shared" si="86"/>
        <v>0</v>
      </c>
      <c r="AC490" s="13">
        <f t="shared" si="87"/>
        <v>0</v>
      </c>
    </row>
    <row r="491" spans="1:29">
      <c r="A491">
        <f>'Data Entry'!A492</f>
        <v>0</v>
      </c>
      <c r="B491">
        <f>'Data Entry'!B492</f>
        <v>0</v>
      </c>
      <c r="C491">
        <f>'Data Entry'!C492</f>
        <v>0</v>
      </c>
      <c r="D491">
        <f>'Data Entry'!M492</f>
        <v>0</v>
      </c>
      <c r="E491">
        <f>'Data Entry'!N492</f>
        <v>0</v>
      </c>
      <c r="F491">
        <f>'Data Entry'!O492</f>
        <v>0</v>
      </c>
      <c r="G491">
        <f>'Data Entry'!P492</f>
        <v>0</v>
      </c>
      <c r="H491">
        <f>'Data Entry'!Q492</f>
        <v>0</v>
      </c>
      <c r="I491">
        <f>'Data Entry'!R492</f>
        <v>0</v>
      </c>
      <c r="J491">
        <f t="shared" si="77"/>
        <v>0</v>
      </c>
      <c r="K491">
        <f>SUMIFS('I want to cry'!C$2:C$1000,'I want to cry'!$A$2:$A$1000,$B491,'I want to cry'!$B$2:$B$1000,$C491)</f>
        <v>0</v>
      </c>
      <c r="L491">
        <f>SUMIFS('I want to cry'!D$2:D$1000,'I want to cry'!$A$2:$A$1000,$B491,'I want to cry'!$B$2:$B$1000,$C491)</f>
        <v>0</v>
      </c>
      <c r="M491">
        <f>SUMIFS('I want to cry'!E$2:E$1000,'I want to cry'!$A$2:$A$1000,$B491,'I want to cry'!$B$2:$B$1000,$C491)</f>
        <v>0</v>
      </c>
      <c r="N491">
        <f t="shared" si="78"/>
        <v>0</v>
      </c>
      <c r="O491">
        <f t="shared" si="79"/>
        <v>0</v>
      </c>
      <c r="P491">
        <f t="shared" si="80"/>
        <v>0</v>
      </c>
      <c r="Q491">
        <f>SUMIF('Pls get me a blue banner'!A$2:A$1000,D491,'Pls get me a blue banner'!L$2:L$1000)</f>
        <v>0</v>
      </c>
      <c r="R491">
        <f>SUMIF('Pls get me a blue banner'!A$2:A$1000,F491,'Pls get me a blue banner'!L$2:L$1000)</f>
        <v>0</v>
      </c>
      <c r="S491">
        <f>SUMIF('Pls get me a blue banner'!A$2:A$1000,I491,'Pls get me a blue banner'!L$2:L$1000)</f>
        <v>0</v>
      </c>
      <c r="T491">
        <f>SUMIF('I wanna go biking'!A$2:A$1000,D491,'I wanna go biking'!D$2:D$1000)</f>
        <v>0</v>
      </c>
      <c r="U491">
        <f>SUMIF('I wanna go biking'!A$2:A$1000,F491,'I wanna go biking'!D$2:D$1000)</f>
        <v>0</v>
      </c>
      <c r="V491">
        <f>SUMIF('I wanna go biking'!A$2:A$1000,H491,'I wanna go biking'!D$2:D$1000)</f>
        <v>0</v>
      </c>
      <c r="W491">
        <f t="shared" si="81"/>
        <v>0</v>
      </c>
      <c r="X491">
        <f t="shared" si="82"/>
        <v>0</v>
      </c>
      <c r="Y491">
        <f t="shared" si="83"/>
        <v>0</v>
      </c>
      <c r="Z491">
        <f t="shared" si="84"/>
        <v>0</v>
      </c>
      <c r="AA491">
        <f t="shared" si="85"/>
        <v>0</v>
      </c>
      <c r="AB491">
        <f t="shared" si="86"/>
        <v>0</v>
      </c>
      <c r="AC491" s="13">
        <f t="shared" si="87"/>
        <v>0</v>
      </c>
    </row>
    <row r="492" spans="1:29">
      <c r="A492">
        <f>'Data Entry'!A493</f>
        <v>0</v>
      </c>
      <c r="B492">
        <f>'Data Entry'!B493</f>
        <v>0</v>
      </c>
      <c r="C492">
        <f>'Data Entry'!C493</f>
        <v>0</v>
      </c>
      <c r="D492">
        <f>'Data Entry'!M493</f>
        <v>0</v>
      </c>
      <c r="E492">
        <f>'Data Entry'!N493</f>
        <v>0</v>
      </c>
      <c r="F492">
        <f>'Data Entry'!O493</f>
        <v>0</v>
      </c>
      <c r="G492">
        <f>'Data Entry'!P493</f>
        <v>0</v>
      </c>
      <c r="H492">
        <f>'Data Entry'!Q493</f>
        <v>0</v>
      </c>
      <c r="I492">
        <f>'Data Entry'!R493</f>
        <v>0</v>
      </c>
      <c r="J492">
        <f t="shared" si="77"/>
        <v>0</v>
      </c>
      <c r="K492">
        <f>SUMIFS('I want to cry'!C$2:C$1000,'I want to cry'!$A$2:$A$1000,$B492,'I want to cry'!$B$2:$B$1000,$C492)</f>
        <v>0</v>
      </c>
      <c r="L492">
        <f>SUMIFS('I want to cry'!D$2:D$1000,'I want to cry'!$A$2:$A$1000,$B492,'I want to cry'!$B$2:$B$1000,$C492)</f>
        <v>0</v>
      </c>
      <c r="M492">
        <f>SUMIFS('I want to cry'!E$2:E$1000,'I want to cry'!$A$2:$A$1000,$B492,'I want to cry'!$B$2:$B$1000,$C492)</f>
        <v>0</v>
      </c>
      <c r="N492">
        <f t="shared" si="78"/>
        <v>0</v>
      </c>
      <c r="O492">
        <f t="shared" si="79"/>
        <v>0</v>
      </c>
      <c r="P492">
        <f t="shared" si="80"/>
        <v>0</v>
      </c>
      <c r="Q492">
        <f>SUMIF('Pls get me a blue banner'!A$2:A$1000,D492,'Pls get me a blue banner'!L$2:L$1000)</f>
        <v>0</v>
      </c>
      <c r="R492">
        <f>SUMIF('Pls get me a blue banner'!A$2:A$1000,F492,'Pls get me a blue banner'!L$2:L$1000)</f>
        <v>0</v>
      </c>
      <c r="S492">
        <f>SUMIF('Pls get me a blue banner'!A$2:A$1000,I492,'Pls get me a blue banner'!L$2:L$1000)</f>
        <v>0</v>
      </c>
      <c r="T492">
        <f>SUMIF('I wanna go biking'!A$2:A$1000,D492,'I wanna go biking'!D$2:D$1000)</f>
        <v>0</v>
      </c>
      <c r="U492">
        <f>SUMIF('I wanna go biking'!A$2:A$1000,F492,'I wanna go biking'!D$2:D$1000)</f>
        <v>0</v>
      </c>
      <c r="V492">
        <f>SUMIF('I wanna go biking'!A$2:A$1000,H492,'I wanna go biking'!D$2:D$1000)</f>
        <v>0</v>
      </c>
      <c r="W492">
        <f t="shared" si="81"/>
        <v>0</v>
      </c>
      <c r="X492">
        <f t="shared" si="82"/>
        <v>0</v>
      </c>
      <c r="Y492">
        <f t="shared" si="83"/>
        <v>0</v>
      </c>
      <c r="Z492">
        <f t="shared" si="84"/>
        <v>0</v>
      </c>
      <c r="AA492">
        <f t="shared" si="85"/>
        <v>0</v>
      </c>
      <c r="AB492">
        <f t="shared" si="86"/>
        <v>0</v>
      </c>
      <c r="AC492" s="13">
        <f t="shared" si="87"/>
        <v>0</v>
      </c>
    </row>
    <row r="493" spans="1:29">
      <c r="A493">
        <f>'Data Entry'!A494</f>
        <v>0</v>
      </c>
      <c r="B493">
        <f>'Data Entry'!B494</f>
        <v>0</v>
      </c>
      <c r="C493">
        <f>'Data Entry'!C494</f>
        <v>0</v>
      </c>
      <c r="D493">
        <f>'Data Entry'!M494</f>
        <v>0</v>
      </c>
      <c r="E493">
        <f>'Data Entry'!N494</f>
        <v>0</v>
      </c>
      <c r="F493">
        <f>'Data Entry'!O494</f>
        <v>0</v>
      </c>
      <c r="G493">
        <f>'Data Entry'!P494</f>
        <v>0</v>
      </c>
      <c r="H493">
        <f>'Data Entry'!Q494</f>
        <v>0</v>
      </c>
      <c r="I493">
        <f>'Data Entry'!R494</f>
        <v>0</v>
      </c>
      <c r="J493">
        <f t="shared" si="77"/>
        <v>0</v>
      </c>
      <c r="K493">
        <f>SUMIFS('I want to cry'!C$2:C$1000,'I want to cry'!$A$2:$A$1000,$B493,'I want to cry'!$B$2:$B$1000,$C493)</f>
        <v>0</v>
      </c>
      <c r="L493">
        <f>SUMIFS('I want to cry'!D$2:D$1000,'I want to cry'!$A$2:$A$1000,$B493,'I want to cry'!$B$2:$B$1000,$C493)</f>
        <v>0</v>
      </c>
      <c r="M493">
        <f>SUMIFS('I want to cry'!E$2:E$1000,'I want to cry'!$A$2:$A$1000,$B493,'I want to cry'!$B$2:$B$1000,$C493)</f>
        <v>0</v>
      </c>
      <c r="N493">
        <f t="shared" si="78"/>
        <v>0</v>
      </c>
      <c r="O493">
        <f t="shared" si="79"/>
        <v>0</v>
      </c>
      <c r="P493">
        <f t="shared" si="80"/>
        <v>0</v>
      </c>
      <c r="Q493">
        <f>SUMIF('Pls get me a blue banner'!A$2:A$1000,D493,'Pls get me a blue banner'!L$2:L$1000)</f>
        <v>0</v>
      </c>
      <c r="R493">
        <f>SUMIF('Pls get me a blue banner'!A$2:A$1000,F493,'Pls get me a blue banner'!L$2:L$1000)</f>
        <v>0</v>
      </c>
      <c r="S493">
        <f>SUMIF('Pls get me a blue banner'!A$2:A$1000,I493,'Pls get me a blue banner'!L$2:L$1000)</f>
        <v>0</v>
      </c>
      <c r="T493">
        <f>SUMIF('I wanna go biking'!A$2:A$1000,D493,'I wanna go biking'!D$2:D$1000)</f>
        <v>0</v>
      </c>
      <c r="U493">
        <f>SUMIF('I wanna go biking'!A$2:A$1000,F493,'I wanna go biking'!D$2:D$1000)</f>
        <v>0</v>
      </c>
      <c r="V493">
        <f>SUMIF('I wanna go biking'!A$2:A$1000,H493,'I wanna go biking'!D$2:D$1000)</f>
        <v>0</v>
      </c>
      <c r="W493">
        <f t="shared" si="81"/>
        <v>0</v>
      </c>
      <c r="X493">
        <f t="shared" si="82"/>
        <v>0</v>
      </c>
      <c r="Y493">
        <f t="shared" si="83"/>
        <v>0</v>
      </c>
      <c r="Z493">
        <f t="shared" si="84"/>
        <v>0</v>
      </c>
      <c r="AA493">
        <f t="shared" si="85"/>
        <v>0</v>
      </c>
      <c r="AB493">
        <f t="shared" si="86"/>
        <v>0</v>
      </c>
      <c r="AC493" s="13">
        <f t="shared" si="87"/>
        <v>0</v>
      </c>
    </row>
    <row r="494" spans="1:29">
      <c r="A494">
        <f>'Data Entry'!A495</f>
        <v>0</v>
      </c>
      <c r="B494">
        <f>'Data Entry'!B495</f>
        <v>0</v>
      </c>
      <c r="C494">
        <f>'Data Entry'!C495</f>
        <v>0</v>
      </c>
      <c r="D494">
        <f>'Data Entry'!M495</f>
        <v>0</v>
      </c>
      <c r="E494">
        <f>'Data Entry'!N495</f>
        <v>0</v>
      </c>
      <c r="F494">
        <f>'Data Entry'!O495</f>
        <v>0</v>
      </c>
      <c r="G494">
        <f>'Data Entry'!P495</f>
        <v>0</v>
      </c>
      <c r="H494">
        <f>'Data Entry'!Q495</f>
        <v>0</v>
      </c>
      <c r="I494">
        <f>'Data Entry'!R495</f>
        <v>0</v>
      </c>
      <c r="J494">
        <f t="shared" si="77"/>
        <v>0</v>
      </c>
      <c r="K494">
        <f>SUMIFS('I want to cry'!C$2:C$1000,'I want to cry'!$A$2:$A$1000,$B494,'I want to cry'!$B$2:$B$1000,$C494)</f>
        <v>0</v>
      </c>
      <c r="L494">
        <f>SUMIFS('I want to cry'!D$2:D$1000,'I want to cry'!$A$2:$A$1000,$B494,'I want to cry'!$B$2:$B$1000,$C494)</f>
        <v>0</v>
      </c>
      <c r="M494">
        <f>SUMIFS('I want to cry'!E$2:E$1000,'I want to cry'!$A$2:$A$1000,$B494,'I want to cry'!$B$2:$B$1000,$C494)</f>
        <v>0</v>
      </c>
      <c r="N494">
        <f t="shared" si="78"/>
        <v>0</v>
      </c>
      <c r="O494">
        <f t="shared" si="79"/>
        <v>0</v>
      </c>
      <c r="P494">
        <f t="shared" si="80"/>
        <v>0</v>
      </c>
      <c r="Q494">
        <f>SUMIF('Pls get me a blue banner'!A$2:A$1000,D494,'Pls get me a blue banner'!L$2:L$1000)</f>
        <v>0</v>
      </c>
      <c r="R494">
        <f>SUMIF('Pls get me a blue banner'!A$2:A$1000,F494,'Pls get me a blue banner'!L$2:L$1000)</f>
        <v>0</v>
      </c>
      <c r="S494">
        <f>SUMIF('Pls get me a blue banner'!A$2:A$1000,I494,'Pls get me a blue banner'!L$2:L$1000)</f>
        <v>0</v>
      </c>
      <c r="T494">
        <f>SUMIF('I wanna go biking'!A$2:A$1000,D494,'I wanna go biking'!D$2:D$1000)</f>
        <v>0</v>
      </c>
      <c r="U494">
        <f>SUMIF('I wanna go biking'!A$2:A$1000,F494,'I wanna go biking'!D$2:D$1000)</f>
        <v>0</v>
      </c>
      <c r="V494">
        <f>SUMIF('I wanna go biking'!A$2:A$1000,H494,'I wanna go biking'!D$2:D$1000)</f>
        <v>0</v>
      </c>
      <c r="W494">
        <f t="shared" si="81"/>
        <v>0</v>
      </c>
      <c r="X494">
        <f t="shared" si="82"/>
        <v>0</v>
      </c>
      <c r="Y494">
        <f t="shared" si="83"/>
        <v>0</v>
      </c>
      <c r="Z494">
        <f t="shared" si="84"/>
        <v>0</v>
      </c>
      <c r="AA494">
        <f t="shared" si="85"/>
        <v>0</v>
      </c>
      <c r="AB494">
        <f t="shared" si="86"/>
        <v>0</v>
      </c>
      <c r="AC494" s="13">
        <f t="shared" si="87"/>
        <v>0</v>
      </c>
    </row>
    <row r="495" spans="1:29">
      <c r="A495">
        <f>'Data Entry'!A496</f>
        <v>0</v>
      </c>
      <c r="B495">
        <f>'Data Entry'!B496</f>
        <v>0</v>
      </c>
      <c r="C495">
        <f>'Data Entry'!C496</f>
        <v>0</v>
      </c>
      <c r="D495">
        <f>'Data Entry'!M496</f>
        <v>0</v>
      </c>
      <c r="E495">
        <f>'Data Entry'!N496</f>
        <v>0</v>
      </c>
      <c r="F495">
        <f>'Data Entry'!O496</f>
        <v>0</v>
      </c>
      <c r="G495">
        <f>'Data Entry'!P496</f>
        <v>0</v>
      </c>
      <c r="H495">
        <f>'Data Entry'!Q496</f>
        <v>0</v>
      </c>
      <c r="I495">
        <f>'Data Entry'!R496</f>
        <v>0</v>
      </c>
      <c r="J495">
        <f t="shared" si="77"/>
        <v>0</v>
      </c>
      <c r="K495">
        <f>SUMIFS('I want to cry'!C$2:C$1000,'I want to cry'!$A$2:$A$1000,$B495,'I want to cry'!$B$2:$B$1000,$C495)</f>
        <v>0</v>
      </c>
      <c r="L495">
        <f>SUMIFS('I want to cry'!D$2:D$1000,'I want to cry'!$A$2:$A$1000,$B495,'I want to cry'!$B$2:$B$1000,$C495)</f>
        <v>0</v>
      </c>
      <c r="M495">
        <f>SUMIFS('I want to cry'!E$2:E$1000,'I want to cry'!$A$2:$A$1000,$B495,'I want to cry'!$B$2:$B$1000,$C495)</f>
        <v>0</v>
      </c>
      <c r="N495">
        <f t="shared" si="78"/>
        <v>0</v>
      </c>
      <c r="O495">
        <f t="shared" si="79"/>
        <v>0</v>
      </c>
      <c r="P495">
        <f t="shared" si="80"/>
        <v>0</v>
      </c>
      <c r="Q495">
        <f>SUMIF('Pls get me a blue banner'!A$2:A$1000,D495,'Pls get me a blue banner'!L$2:L$1000)</f>
        <v>0</v>
      </c>
      <c r="R495">
        <f>SUMIF('Pls get me a blue banner'!A$2:A$1000,F495,'Pls get me a blue banner'!L$2:L$1000)</f>
        <v>0</v>
      </c>
      <c r="S495">
        <f>SUMIF('Pls get me a blue banner'!A$2:A$1000,I495,'Pls get me a blue banner'!L$2:L$1000)</f>
        <v>0</v>
      </c>
      <c r="T495">
        <f>SUMIF('I wanna go biking'!A$2:A$1000,D495,'I wanna go biking'!D$2:D$1000)</f>
        <v>0</v>
      </c>
      <c r="U495">
        <f>SUMIF('I wanna go biking'!A$2:A$1000,F495,'I wanna go biking'!D$2:D$1000)</f>
        <v>0</v>
      </c>
      <c r="V495">
        <f>SUMIF('I wanna go biking'!A$2:A$1000,H495,'I wanna go biking'!D$2:D$1000)</f>
        <v>0</v>
      </c>
      <c r="W495">
        <f t="shared" si="81"/>
        <v>0</v>
      </c>
      <c r="X495">
        <f t="shared" si="82"/>
        <v>0</v>
      </c>
      <c r="Y495">
        <f t="shared" si="83"/>
        <v>0</v>
      </c>
      <c r="Z495">
        <f t="shared" si="84"/>
        <v>0</v>
      </c>
      <c r="AA495">
        <f t="shared" si="85"/>
        <v>0</v>
      </c>
      <c r="AB495">
        <f t="shared" si="86"/>
        <v>0</v>
      </c>
      <c r="AC495" s="13">
        <f t="shared" si="87"/>
        <v>0</v>
      </c>
    </row>
    <row r="496" spans="1:29">
      <c r="A496">
        <f>'Data Entry'!A497</f>
        <v>0</v>
      </c>
      <c r="B496">
        <f>'Data Entry'!B497</f>
        <v>0</v>
      </c>
      <c r="C496">
        <f>'Data Entry'!C497</f>
        <v>0</v>
      </c>
      <c r="D496">
        <f>'Data Entry'!M497</f>
        <v>0</v>
      </c>
      <c r="E496">
        <f>'Data Entry'!N497</f>
        <v>0</v>
      </c>
      <c r="F496">
        <f>'Data Entry'!O497</f>
        <v>0</v>
      </c>
      <c r="G496">
        <f>'Data Entry'!P497</f>
        <v>0</v>
      </c>
      <c r="H496">
        <f>'Data Entry'!Q497</f>
        <v>0</v>
      </c>
      <c r="I496">
        <f>'Data Entry'!R497</f>
        <v>0</v>
      </c>
      <c r="J496">
        <f t="shared" si="77"/>
        <v>0</v>
      </c>
      <c r="K496">
        <f>SUMIFS('I want to cry'!C$2:C$1000,'I want to cry'!$A$2:$A$1000,$B496,'I want to cry'!$B$2:$B$1000,$C496)</f>
        <v>0</v>
      </c>
      <c r="L496">
        <f>SUMIFS('I want to cry'!D$2:D$1000,'I want to cry'!$A$2:$A$1000,$B496,'I want to cry'!$B$2:$B$1000,$C496)</f>
        <v>0</v>
      </c>
      <c r="M496">
        <f>SUMIFS('I want to cry'!E$2:E$1000,'I want to cry'!$A$2:$A$1000,$B496,'I want to cry'!$B$2:$B$1000,$C496)</f>
        <v>0</v>
      </c>
      <c r="N496">
        <f t="shared" si="78"/>
        <v>0</v>
      </c>
      <c r="O496">
        <f t="shared" si="79"/>
        <v>0</v>
      </c>
      <c r="P496">
        <f t="shared" si="80"/>
        <v>0</v>
      </c>
      <c r="Q496">
        <f>SUMIF('Pls get me a blue banner'!A$2:A$1000,D496,'Pls get me a blue banner'!L$2:L$1000)</f>
        <v>0</v>
      </c>
      <c r="R496">
        <f>SUMIF('Pls get me a blue banner'!A$2:A$1000,F496,'Pls get me a blue banner'!L$2:L$1000)</f>
        <v>0</v>
      </c>
      <c r="S496">
        <f>SUMIF('Pls get me a blue banner'!A$2:A$1000,I496,'Pls get me a blue banner'!L$2:L$1000)</f>
        <v>0</v>
      </c>
      <c r="T496">
        <f>SUMIF('I wanna go biking'!A$2:A$1000,D496,'I wanna go biking'!D$2:D$1000)</f>
        <v>0</v>
      </c>
      <c r="U496">
        <f>SUMIF('I wanna go biking'!A$2:A$1000,F496,'I wanna go biking'!D$2:D$1000)</f>
        <v>0</v>
      </c>
      <c r="V496">
        <f>SUMIF('I wanna go biking'!A$2:A$1000,H496,'I wanna go biking'!D$2:D$1000)</f>
        <v>0</v>
      </c>
      <c r="W496">
        <f t="shared" si="81"/>
        <v>0</v>
      </c>
      <c r="X496">
        <f t="shared" si="82"/>
        <v>0</v>
      </c>
      <c r="Y496">
        <f t="shared" si="83"/>
        <v>0</v>
      </c>
      <c r="Z496">
        <f t="shared" si="84"/>
        <v>0</v>
      </c>
      <c r="AA496">
        <f t="shared" si="85"/>
        <v>0</v>
      </c>
      <c r="AB496">
        <f t="shared" si="86"/>
        <v>0</v>
      </c>
      <c r="AC496" s="13">
        <f t="shared" si="87"/>
        <v>0</v>
      </c>
    </row>
    <row r="497" spans="1:29">
      <c r="A497">
        <f>'Data Entry'!A498</f>
        <v>0</v>
      </c>
      <c r="B497">
        <f>'Data Entry'!B498</f>
        <v>0</v>
      </c>
      <c r="C497">
        <f>'Data Entry'!C498</f>
        <v>0</v>
      </c>
      <c r="D497">
        <f>'Data Entry'!M498</f>
        <v>0</v>
      </c>
      <c r="E497">
        <f>'Data Entry'!N498</f>
        <v>0</v>
      </c>
      <c r="F497">
        <f>'Data Entry'!O498</f>
        <v>0</v>
      </c>
      <c r="G497">
        <f>'Data Entry'!P498</f>
        <v>0</v>
      </c>
      <c r="H497">
        <f>'Data Entry'!Q498</f>
        <v>0</v>
      </c>
      <c r="I497">
        <f>'Data Entry'!R498</f>
        <v>0</v>
      </c>
      <c r="J497">
        <f t="shared" si="77"/>
        <v>0</v>
      </c>
      <c r="K497">
        <f>SUMIFS('I want to cry'!C$2:C$1000,'I want to cry'!$A$2:$A$1000,$B497,'I want to cry'!$B$2:$B$1000,$C497)</f>
        <v>0</v>
      </c>
      <c r="L497">
        <f>SUMIFS('I want to cry'!D$2:D$1000,'I want to cry'!$A$2:$A$1000,$B497,'I want to cry'!$B$2:$B$1000,$C497)</f>
        <v>0</v>
      </c>
      <c r="M497">
        <f>SUMIFS('I want to cry'!E$2:E$1000,'I want to cry'!$A$2:$A$1000,$B497,'I want to cry'!$B$2:$B$1000,$C497)</f>
        <v>0</v>
      </c>
      <c r="N497">
        <f t="shared" si="78"/>
        <v>0</v>
      </c>
      <c r="O497">
        <f t="shared" si="79"/>
        <v>0</v>
      </c>
      <c r="P497">
        <f t="shared" si="80"/>
        <v>0</v>
      </c>
      <c r="Q497">
        <f>SUMIF('Pls get me a blue banner'!A$2:A$1000,D497,'Pls get me a blue banner'!L$2:L$1000)</f>
        <v>0</v>
      </c>
      <c r="R497">
        <f>SUMIF('Pls get me a blue banner'!A$2:A$1000,F497,'Pls get me a blue banner'!L$2:L$1000)</f>
        <v>0</v>
      </c>
      <c r="S497">
        <f>SUMIF('Pls get me a blue banner'!A$2:A$1000,I497,'Pls get me a blue banner'!L$2:L$1000)</f>
        <v>0</v>
      </c>
      <c r="T497">
        <f>SUMIF('I wanna go biking'!A$2:A$1000,D497,'I wanna go biking'!D$2:D$1000)</f>
        <v>0</v>
      </c>
      <c r="U497">
        <f>SUMIF('I wanna go biking'!A$2:A$1000,F497,'I wanna go biking'!D$2:D$1000)</f>
        <v>0</v>
      </c>
      <c r="V497">
        <f>SUMIF('I wanna go biking'!A$2:A$1000,H497,'I wanna go biking'!D$2:D$1000)</f>
        <v>0</v>
      </c>
      <c r="W497">
        <f t="shared" si="81"/>
        <v>0</v>
      </c>
      <c r="X497">
        <f t="shared" si="82"/>
        <v>0</v>
      </c>
      <c r="Y497">
        <f t="shared" si="83"/>
        <v>0</v>
      </c>
      <c r="Z497">
        <f t="shared" si="84"/>
        <v>0</v>
      </c>
      <c r="AA497">
        <f t="shared" si="85"/>
        <v>0</v>
      </c>
      <c r="AB497">
        <f t="shared" si="86"/>
        <v>0</v>
      </c>
      <c r="AC497" s="13">
        <f t="shared" si="87"/>
        <v>0</v>
      </c>
    </row>
    <row r="498" spans="1:29">
      <c r="A498">
        <f>'Data Entry'!A499</f>
        <v>0</v>
      </c>
      <c r="B498">
        <f>'Data Entry'!B499</f>
        <v>0</v>
      </c>
      <c r="C498">
        <f>'Data Entry'!C499</f>
        <v>0</v>
      </c>
      <c r="D498">
        <f>'Data Entry'!M499</f>
        <v>0</v>
      </c>
      <c r="E498">
        <f>'Data Entry'!N499</f>
        <v>0</v>
      </c>
      <c r="F498">
        <f>'Data Entry'!O499</f>
        <v>0</v>
      </c>
      <c r="G498">
        <f>'Data Entry'!P499</f>
        <v>0</v>
      </c>
      <c r="H498">
        <f>'Data Entry'!Q499</f>
        <v>0</v>
      </c>
      <c r="I498">
        <f>'Data Entry'!R499</f>
        <v>0</v>
      </c>
      <c r="J498">
        <f t="shared" si="77"/>
        <v>0</v>
      </c>
      <c r="K498">
        <f>SUMIFS('I want to cry'!C$2:C$1000,'I want to cry'!$A$2:$A$1000,$B498,'I want to cry'!$B$2:$B$1000,$C498)</f>
        <v>0</v>
      </c>
      <c r="L498">
        <f>SUMIFS('I want to cry'!D$2:D$1000,'I want to cry'!$A$2:$A$1000,$B498,'I want to cry'!$B$2:$B$1000,$C498)</f>
        <v>0</v>
      </c>
      <c r="M498">
        <f>SUMIFS('I want to cry'!E$2:E$1000,'I want to cry'!$A$2:$A$1000,$B498,'I want to cry'!$B$2:$B$1000,$C498)</f>
        <v>0</v>
      </c>
      <c r="N498">
        <f t="shared" si="78"/>
        <v>0</v>
      </c>
      <c r="O498">
        <f t="shared" si="79"/>
        <v>0</v>
      </c>
      <c r="P498">
        <f t="shared" si="80"/>
        <v>0</v>
      </c>
      <c r="Q498">
        <f>SUMIF('Pls get me a blue banner'!A$2:A$1000,D498,'Pls get me a blue banner'!L$2:L$1000)</f>
        <v>0</v>
      </c>
      <c r="R498">
        <f>SUMIF('Pls get me a blue banner'!A$2:A$1000,F498,'Pls get me a blue banner'!L$2:L$1000)</f>
        <v>0</v>
      </c>
      <c r="S498">
        <f>SUMIF('Pls get me a blue banner'!A$2:A$1000,I498,'Pls get me a blue banner'!L$2:L$1000)</f>
        <v>0</v>
      </c>
      <c r="T498">
        <f>SUMIF('I wanna go biking'!A$2:A$1000,D498,'I wanna go biking'!D$2:D$1000)</f>
        <v>0</v>
      </c>
      <c r="U498">
        <f>SUMIF('I wanna go biking'!A$2:A$1000,F498,'I wanna go biking'!D$2:D$1000)</f>
        <v>0</v>
      </c>
      <c r="V498">
        <f>SUMIF('I wanna go biking'!A$2:A$1000,H498,'I wanna go biking'!D$2:D$1000)</f>
        <v>0</v>
      </c>
      <c r="W498">
        <f t="shared" si="81"/>
        <v>0</v>
      </c>
      <c r="X498">
        <f t="shared" si="82"/>
        <v>0</v>
      </c>
      <c r="Y498">
        <f t="shared" si="83"/>
        <v>0</v>
      </c>
      <c r="Z498">
        <f t="shared" si="84"/>
        <v>0</v>
      </c>
      <c r="AA498">
        <f t="shared" si="85"/>
        <v>0</v>
      </c>
      <c r="AB498">
        <f t="shared" si="86"/>
        <v>0</v>
      </c>
      <c r="AC498" s="13">
        <f t="shared" si="87"/>
        <v>0</v>
      </c>
    </row>
    <row r="499" spans="1:29">
      <c r="A499">
        <f>'Data Entry'!A500</f>
        <v>0</v>
      </c>
      <c r="B499">
        <f>'Data Entry'!B500</f>
        <v>0</v>
      </c>
      <c r="C499">
        <f>'Data Entry'!C500</f>
        <v>0</v>
      </c>
      <c r="D499">
        <f>'Data Entry'!M500</f>
        <v>0</v>
      </c>
      <c r="E499">
        <f>'Data Entry'!N500</f>
        <v>0</v>
      </c>
      <c r="F499">
        <f>'Data Entry'!O500</f>
        <v>0</v>
      </c>
      <c r="G499">
        <f>'Data Entry'!P500</f>
        <v>0</v>
      </c>
      <c r="H499">
        <f>'Data Entry'!Q500</f>
        <v>0</v>
      </c>
      <c r="I499">
        <f>'Data Entry'!R500</f>
        <v>0</v>
      </c>
      <c r="J499">
        <f t="shared" si="77"/>
        <v>0</v>
      </c>
      <c r="K499">
        <f>SUMIFS('I want to cry'!C$2:C$1000,'I want to cry'!$A$2:$A$1000,$B499,'I want to cry'!$B$2:$B$1000,$C499)</f>
        <v>0</v>
      </c>
      <c r="L499">
        <f>SUMIFS('I want to cry'!D$2:D$1000,'I want to cry'!$A$2:$A$1000,$B499,'I want to cry'!$B$2:$B$1000,$C499)</f>
        <v>0</v>
      </c>
      <c r="M499">
        <f>SUMIFS('I want to cry'!E$2:E$1000,'I want to cry'!$A$2:$A$1000,$B499,'I want to cry'!$B$2:$B$1000,$C499)</f>
        <v>0</v>
      </c>
      <c r="N499">
        <f t="shared" si="78"/>
        <v>0</v>
      </c>
      <c r="O499">
        <f t="shared" si="79"/>
        <v>0</v>
      </c>
      <c r="P499">
        <f t="shared" si="80"/>
        <v>0</v>
      </c>
      <c r="Q499">
        <f>SUMIF('Pls get me a blue banner'!A$2:A$1000,D499,'Pls get me a blue banner'!L$2:L$1000)</f>
        <v>0</v>
      </c>
      <c r="R499">
        <f>SUMIF('Pls get me a blue banner'!A$2:A$1000,F499,'Pls get me a blue banner'!L$2:L$1000)</f>
        <v>0</v>
      </c>
      <c r="S499">
        <f>SUMIF('Pls get me a blue banner'!A$2:A$1000,I499,'Pls get me a blue banner'!L$2:L$1000)</f>
        <v>0</v>
      </c>
      <c r="T499">
        <f>SUMIF('I wanna go biking'!A$2:A$1000,D499,'I wanna go biking'!D$2:D$1000)</f>
        <v>0</v>
      </c>
      <c r="U499">
        <f>SUMIF('I wanna go biking'!A$2:A$1000,F499,'I wanna go biking'!D$2:D$1000)</f>
        <v>0</v>
      </c>
      <c r="V499">
        <f>SUMIF('I wanna go biking'!A$2:A$1000,H499,'I wanna go biking'!D$2:D$1000)</f>
        <v>0</v>
      </c>
      <c r="W499">
        <f t="shared" si="81"/>
        <v>0</v>
      </c>
      <c r="X499">
        <f t="shared" si="82"/>
        <v>0</v>
      </c>
      <c r="Y499">
        <f t="shared" si="83"/>
        <v>0</v>
      </c>
      <c r="Z499">
        <f t="shared" si="84"/>
        <v>0</v>
      </c>
      <c r="AA499">
        <f t="shared" si="85"/>
        <v>0</v>
      </c>
      <c r="AB499">
        <f t="shared" si="86"/>
        <v>0</v>
      </c>
      <c r="AC499" s="13">
        <f t="shared" si="87"/>
        <v>0</v>
      </c>
    </row>
    <row r="500" spans="1:29">
      <c r="A500">
        <f>'Data Entry'!A501</f>
        <v>0</v>
      </c>
      <c r="B500">
        <f>'Data Entry'!B501</f>
        <v>0</v>
      </c>
      <c r="C500">
        <f>'Data Entry'!C501</f>
        <v>0</v>
      </c>
      <c r="D500">
        <f>'Data Entry'!M501</f>
        <v>0</v>
      </c>
      <c r="E500">
        <f>'Data Entry'!N501</f>
        <v>0</v>
      </c>
      <c r="F500">
        <f>'Data Entry'!O501</f>
        <v>0</v>
      </c>
      <c r="G500">
        <f>'Data Entry'!P501</f>
        <v>0</v>
      </c>
      <c r="H500">
        <f>'Data Entry'!Q501</f>
        <v>0</v>
      </c>
      <c r="I500">
        <f>'Data Entry'!R501</f>
        <v>0</v>
      </c>
      <c r="J500">
        <f t="shared" si="77"/>
        <v>0</v>
      </c>
      <c r="K500">
        <f>SUMIFS('I want to cry'!C$2:C$1000,'I want to cry'!$A$2:$A$1000,$B500,'I want to cry'!$B$2:$B$1000,$C500)</f>
        <v>0</v>
      </c>
      <c r="L500">
        <f>SUMIFS('I want to cry'!D$2:D$1000,'I want to cry'!$A$2:$A$1000,$B500,'I want to cry'!$B$2:$B$1000,$C500)</f>
        <v>0</v>
      </c>
      <c r="M500">
        <f>SUMIFS('I want to cry'!E$2:E$1000,'I want to cry'!$A$2:$A$1000,$B500,'I want to cry'!$B$2:$B$1000,$C500)</f>
        <v>0</v>
      </c>
      <c r="N500">
        <f t="shared" si="78"/>
        <v>0</v>
      </c>
      <c r="O500">
        <f t="shared" si="79"/>
        <v>0</v>
      </c>
      <c r="P500">
        <f t="shared" si="80"/>
        <v>0</v>
      </c>
      <c r="Q500">
        <f>SUMIF('Pls get me a blue banner'!A$2:A$1000,D500,'Pls get me a blue banner'!L$2:L$1000)</f>
        <v>0</v>
      </c>
      <c r="R500">
        <f>SUMIF('Pls get me a blue banner'!A$2:A$1000,F500,'Pls get me a blue banner'!L$2:L$1000)</f>
        <v>0</v>
      </c>
      <c r="S500">
        <f>SUMIF('Pls get me a blue banner'!A$2:A$1000,I500,'Pls get me a blue banner'!L$2:L$1000)</f>
        <v>0</v>
      </c>
      <c r="T500">
        <f>SUMIF('I wanna go biking'!A$2:A$1000,D500,'I wanna go biking'!D$2:D$1000)</f>
        <v>0</v>
      </c>
      <c r="U500">
        <f>SUMIF('I wanna go biking'!A$2:A$1000,F500,'I wanna go biking'!D$2:D$1000)</f>
        <v>0</v>
      </c>
      <c r="V500">
        <f>SUMIF('I wanna go biking'!A$2:A$1000,H500,'I wanna go biking'!D$2:D$1000)</f>
        <v>0</v>
      </c>
      <c r="W500">
        <f t="shared" si="81"/>
        <v>0</v>
      </c>
      <c r="X500">
        <f t="shared" si="82"/>
        <v>0</v>
      </c>
      <c r="Y500">
        <f t="shared" si="83"/>
        <v>0</v>
      </c>
      <c r="Z500">
        <f t="shared" si="84"/>
        <v>0</v>
      </c>
      <c r="AA500">
        <f t="shared" si="85"/>
        <v>0</v>
      </c>
      <c r="AB500">
        <f t="shared" si="86"/>
        <v>0</v>
      </c>
      <c r="AC500" s="13">
        <f t="shared" si="87"/>
        <v>0</v>
      </c>
    </row>
    <row r="501" spans="1:29">
      <c r="A501">
        <f>'Data Entry'!A502</f>
        <v>0</v>
      </c>
      <c r="B501">
        <f>'Data Entry'!B502</f>
        <v>0</v>
      </c>
      <c r="C501">
        <f>'Data Entry'!C502</f>
        <v>0</v>
      </c>
      <c r="D501">
        <f>'Data Entry'!M502</f>
        <v>0</v>
      </c>
      <c r="E501">
        <f>'Data Entry'!N502</f>
        <v>0</v>
      </c>
      <c r="F501">
        <f>'Data Entry'!O502</f>
        <v>0</v>
      </c>
      <c r="G501">
        <f>'Data Entry'!P502</f>
        <v>0</v>
      </c>
      <c r="H501">
        <f>'Data Entry'!Q502</f>
        <v>0</v>
      </c>
      <c r="I501">
        <f>'Data Entry'!R502</f>
        <v>0</v>
      </c>
      <c r="J501">
        <f t="shared" si="77"/>
        <v>0</v>
      </c>
      <c r="K501">
        <f>SUMIFS('I want to cry'!C$2:C$1000,'I want to cry'!$A$2:$A$1000,$B501,'I want to cry'!$B$2:$B$1000,$C501)</f>
        <v>0</v>
      </c>
      <c r="L501">
        <f>SUMIFS('I want to cry'!D$2:D$1000,'I want to cry'!$A$2:$A$1000,$B501,'I want to cry'!$B$2:$B$1000,$C501)</f>
        <v>0</v>
      </c>
      <c r="M501">
        <f>SUMIFS('I want to cry'!E$2:E$1000,'I want to cry'!$A$2:$A$1000,$B501,'I want to cry'!$B$2:$B$1000,$C501)</f>
        <v>0</v>
      </c>
      <c r="N501">
        <f t="shared" si="78"/>
        <v>0</v>
      </c>
      <c r="O501">
        <f t="shared" si="79"/>
        <v>0</v>
      </c>
      <c r="P501">
        <f t="shared" si="80"/>
        <v>0</v>
      </c>
      <c r="Q501">
        <f>SUMIF('Pls get me a blue banner'!A$2:A$1000,D501,'Pls get me a blue banner'!L$2:L$1000)</f>
        <v>0</v>
      </c>
      <c r="R501">
        <f>SUMIF('Pls get me a blue banner'!A$2:A$1000,F501,'Pls get me a blue banner'!L$2:L$1000)</f>
        <v>0</v>
      </c>
      <c r="S501">
        <f>SUMIF('Pls get me a blue banner'!A$2:A$1000,I501,'Pls get me a blue banner'!L$2:L$1000)</f>
        <v>0</v>
      </c>
      <c r="T501">
        <f>SUMIF('I wanna go biking'!A$2:A$1000,D501,'I wanna go biking'!D$2:D$1000)</f>
        <v>0</v>
      </c>
      <c r="U501">
        <f>SUMIF('I wanna go biking'!A$2:A$1000,F501,'I wanna go biking'!D$2:D$1000)</f>
        <v>0</v>
      </c>
      <c r="V501">
        <f>SUMIF('I wanna go biking'!A$2:A$1000,H501,'I wanna go biking'!D$2:D$1000)</f>
        <v>0</v>
      </c>
      <c r="W501">
        <f t="shared" si="81"/>
        <v>0</v>
      </c>
      <c r="X501">
        <f t="shared" si="82"/>
        <v>0</v>
      </c>
      <c r="Y501">
        <f t="shared" si="83"/>
        <v>0</v>
      </c>
      <c r="Z501">
        <f t="shared" si="84"/>
        <v>0</v>
      </c>
      <c r="AA501">
        <f t="shared" si="85"/>
        <v>0</v>
      </c>
      <c r="AB501">
        <f t="shared" si="86"/>
        <v>0</v>
      </c>
      <c r="AC501" s="13">
        <f t="shared" si="87"/>
        <v>0</v>
      </c>
    </row>
    <row r="502" spans="1:29">
      <c r="A502">
        <f>'Data Entry'!A503</f>
        <v>0</v>
      </c>
      <c r="B502">
        <f>'Data Entry'!B503</f>
        <v>0</v>
      </c>
      <c r="C502">
        <f>'Data Entry'!C503</f>
        <v>0</v>
      </c>
      <c r="D502">
        <f>'Data Entry'!M503</f>
        <v>0</v>
      </c>
      <c r="E502">
        <f>'Data Entry'!N503</f>
        <v>0</v>
      </c>
      <c r="F502">
        <f>'Data Entry'!O503</f>
        <v>0</v>
      </c>
      <c r="G502">
        <f>'Data Entry'!P503</f>
        <v>0</v>
      </c>
      <c r="H502">
        <f>'Data Entry'!Q503</f>
        <v>0</v>
      </c>
      <c r="I502">
        <f>'Data Entry'!R503</f>
        <v>0</v>
      </c>
      <c r="J502">
        <f t="shared" si="77"/>
        <v>0</v>
      </c>
      <c r="K502">
        <f>SUMIFS('I want to cry'!C$2:C$1000,'I want to cry'!$A$2:$A$1000,$B502,'I want to cry'!$B$2:$B$1000,$C502)</f>
        <v>0</v>
      </c>
      <c r="L502">
        <f>SUMIFS('I want to cry'!D$2:D$1000,'I want to cry'!$A$2:$A$1000,$B502,'I want to cry'!$B$2:$B$1000,$C502)</f>
        <v>0</v>
      </c>
      <c r="M502">
        <f>SUMIFS('I want to cry'!E$2:E$1000,'I want to cry'!$A$2:$A$1000,$B502,'I want to cry'!$B$2:$B$1000,$C502)</f>
        <v>0</v>
      </c>
      <c r="N502">
        <f t="shared" si="78"/>
        <v>0</v>
      </c>
      <c r="O502">
        <f t="shared" si="79"/>
        <v>0</v>
      </c>
      <c r="P502">
        <f t="shared" si="80"/>
        <v>0</v>
      </c>
      <c r="Q502">
        <f>SUMIF('Pls get me a blue banner'!A$2:A$1000,D502,'Pls get me a blue banner'!L$2:L$1000)</f>
        <v>0</v>
      </c>
      <c r="R502">
        <f>SUMIF('Pls get me a blue banner'!A$2:A$1000,F502,'Pls get me a blue banner'!L$2:L$1000)</f>
        <v>0</v>
      </c>
      <c r="S502">
        <f>SUMIF('Pls get me a blue banner'!A$2:A$1000,I502,'Pls get me a blue banner'!L$2:L$1000)</f>
        <v>0</v>
      </c>
      <c r="T502">
        <f>SUMIF('I wanna go biking'!A$2:A$1000,D502,'I wanna go biking'!D$2:D$1000)</f>
        <v>0</v>
      </c>
      <c r="U502">
        <f>SUMIF('I wanna go biking'!A$2:A$1000,F502,'I wanna go biking'!D$2:D$1000)</f>
        <v>0</v>
      </c>
      <c r="V502">
        <f>SUMIF('I wanna go biking'!A$2:A$1000,H502,'I wanna go biking'!D$2:D$1000)</f>
        <v>0</v>
      </c>
      <c r="W502">
        <f t="shared" si="81"/>
        <v>0</v>
      </c>
      <c r="X502">
        <f t="shared" si="82"/>
        <v>0</v>
      </c>
      <c r="Y502">
        <f t="shared" si="83"/>
        <v>0</v>
      </c>
      <c r="Z502">
        <f t="shared" si="84"/>
        <v>0</v>
      </c>
      <c r="AA502">
        <f t="shared" si="85"/>
        <v>0</v>
      </c>
      <c r="AB502">
        <f t="shared" si="86"/>
        <v>0</v>
      </c>
      <c r="AC502" s="13">
        <f t="shared" si="87"/>
        <v>0</v>
      </c>
    </row>
    <row r="503" spans="1:29">
      <c r="A503">
        <f>'Data Entry'!A504</f>
        <v>0</v>
      </c>
      <c r="B503">
        <f>'Data Entry'!B504</f>
        <v>0</v>
      </c>
      <c r="C503">
        <f>'Data Entry'!C504</f>
        <v>0</v>
      </c>
      <c r="D503">
        <f>'Data Entry'!M504</f>
        <v>0</v>
      </c>
      <c r="E503">
        <f>'Data Entry'!N504</f>
        <v>0</v>
      </c>
      <c r="F503">
        <f>'Data Entry'!O504</f>
        <v>0</v>
      </c>
      <c r="G503">
        <f>'Data Entry'!P504</f>
        <v>0</v>
      </c>
      <c r="H503">
        <f>'Data Entry'!Q504</f>
        <v>0</v>
      </c>
      <c r="I503">
        <f>'Data Entry'!R504</f>
        <v>0</v>
      </c>
      <c r="J503">
        <f t="shared" si="77"/>
        <v>0</v>
      </c>
      <c r="K503">
        <f>SUMIFS('I want to cry'!C$2:C$1000,'I want to cry'!$A$2:$A$1000,$B503,'I want to cry'!$B$2:$B$1000,$C503)</f>
        <v>0</v>
      </c>
      <c r="L503">
        <f>SUMIFS('I want to cry'!D$2:D$1000,'I want to cry'!$A$2:$A$1000,$B503,'I want to cry'!$B$2:$B$1000,$C503)</f>
        <v>0</v>
      </c>
      <c r="M503">
        <f>SUMIFS('I want to cry'!E$2:E$1000,'I want to cry'!$A$2:$A$1000,$B503,'I want to cry'!$B$2:$B$1000,$C503)</f>
        <v>0</v>
      </c>
      <c r="N503">
        <f t="shared" si="78"/>
        <v>0</v>
      </c>
      <c r="O503">
        <f t="shared" si="79"/>
        <v>0</v>
      </c>
      <c r="P503">
        <f t="shared" si="80"/>
        <v>0</v>
      </c>
      <c r="Q503">
        <f>SUMIF('Pls get me a blue banner'!A$2:A$1000,D503,'Pls get me a blue banner'!L$2:L$1000)</f>
        <v>0</v>
      </c>
      <c r="R503">
        <f>SUMIF('Pls get me a blue banner'!A$2:A$1000,F503,'Pls get me a blue banner'!L$2:L$1000)</f>
        <v>0</v>
      </c>
      <c r="S503">
        <f>SUMIF('Pls get me a blue banner'!A$2:A$1000,I503,'Pls get me a blue banner'!L$2:L$1000)</f>
        <v>0</v>
      </c>
      <c r="T503">
        <f>SUMIF('I wanna go biking'!A$2:A$1000,D503,'I wanna go biking'!D$2:D$1000)</f>
        <v>0</v>
      </c>
      <c r="U503">
        <f>SUMIF('I wanna go biking'!A$2:A$1000,F503,'I wanna go biking'!D$2:D$1000)</f>
        <v>0</v>
      </c>
      <c r="V503">
        <f>SUMIF('I wanna go biking'!A$2:A$1000,H503,'I wanna go biking'!D$2:D$1000)</f>
        <v>0</v>
      </c>
      <c r="W503">
        <f t="shared" si="81"/>
        <v>0</v>
      </c>
      <c r="X503">
        <f t="shared" si="82"/>
        <v>0</v>
      </c>
      <c r="Y503">
        <f t="shared" si="83"/>
        <v>0</v>
      </c>
      <c r="Z503">
        <f t="shared" si="84"/>
        <v>0</v>
      </c>
      <c r="AA503">
        <f t="shared" si="85"/>
        <v>0</v>
      </c>
      <c r="AB503">
        <f t="shared" si="86"/>
        <v>0</v>
      </c>
      <c r="AC503" s="13">
        <f t="shared" si="87"/>
        <v>0</v>
      </c>
    </row>
    <row r="504" spans="1:29">
      <c r="A504">
        <f>'Data Entry'!A505</f>
        <v>0</v>
      </c>
      <c r="B504">
        <f>'Data Entry'!B505</f>
        <v>0</v>
      </c>
      <c r="C504">
        <f>'Data Entry'!C505</f>
        <v>0</v>
      </c>
      <c r="D504">
        <f>'Data Entry'!M505</f>
        <v>0</v>
      </c>
      <c r="E504">
        <f>'Data Entry'!N505</f>
        <v>0</v>
      </c>
      <c r="F504">
        <f>'Data Entry'!O505</f>
        <v>0</v>
      </c>
      <c r="G504">
        <f>'Data Entry'!P505</f>
        <v>0</v>
      </c>
      <c r="H504">
        <f>'Data Entry'!Q505</f>
        <v>0</v>
      </c>
      <c r="I504">
        <f>'Data Entry'!R505</f>
        <v>0</v>
      </c>
      <c r="J504">
        <f t="shared" si="77"/>
        <v>0</v>
      </c>
      <c r="K504">
        <f>SUMIFS('I want to cry'!C$2:C$1000,'I want to cry'!$A$2:$A$1000,$B504,'I want to cry'!$B$2:$B$1000,$C504)</f>
        <v>0</v>
      </c>
      <c r="L504">
        <f>SUMIFS('I want to cry'!D$2:D$1000,'I want to cry'!$A$2:$A$1000,$B504,'I want to cry'!$B$2:$B$1000,$C504)</f>
        <v>0</v>
      </c>
      <c r="M504">
        <f>SUMIFS('I want to cry'!E$2:E$1000,'I want to cry'!$A$2:$A$1000,$B504,'I want to cry'!$B$2:$B$1000,$C504)</f>
        <v>0</v>
      </c>
      <c r="N504">
        <f t="shared" si="78"/>
        <v>0</v>
      </c>
      <c r="O504">
        <f t="shared" si="79"/>
        <v>0</v>
      </c>
      <c r="P504">
        <f t="shared" si="80"/>
        <v>0</v>
      </c>
      <c r="Q504">
        <f>SUMIF('Pls get me a blue banner'!A$2:A$1000,D504,'Pls get me a blue banner'!L$2:L$1000)</f>
        <v>0</v>
      </c>
      <c r="R504">
        <f>SUMIF('Pls get me a blue banner'!A$2:A$1000,F504,'Pls get me a blue banner'!L$2:L$1000)</f>
        <v>0</v>
      </c>
      <c r="S504">
        <f>SUMIF('Pls get me a blue banner'!A$2:A$1000,I504,'Pls get me a blue banner'!L$2:L$1000)</f>
        <v>0</v>
      </c>
      <c r="T504">
        <f>SUMIF('I wanna go biking'!A$2:A$1000,D504,'I wanna go biking'!D$2:D$1000)</f>
        <v>0</v>
      </c>
      <c r="U504">
        <f>SUMIF('I wanna go biking'!A$2:A$1000,F504,'I wanna go biking'!D$2:D$1000)</f>
        <v>0</v>
      </c>
      <c r="V504">
        <f>SUMIF('I wanna go biking'!A$2:A$1000,H504,'I wanna go biking'!D$2:D$1000)</f>
        <v>0</v>
      </c>
      <c r="W504">
        <f t="shared" si="81"/>
        <v>0</v>
      </c>
      <c r="X504">
        <f t="shared" si="82"/>
        <v>0</v>
      </c>
      <c r="Y504">
        <f t="shared" si="83"/>
        <v>0</v>
      </c>
      <c r="Z504">
        <f t="shared" si="84"/>
        <v>0</v>
      </c>
      <c r="AA504">
        <f t="shared" si="85"/>
        <v>0</v>
      </c>
      <c r="AB504">
        <f t="shared" si="86"/>
        <v>0</v>
      </c>
      <c r="AC504" s="13">
        <f t="shared" si="87"/>
        <v>0</v>
      </c>
    </row>
    <row r="505" spans="1:29">
      <c r="A505">
        <f>'Data Entry'!A506</f>
        <v>0</v>
      </c>
      <c r="B505">
        <f>'Data Entry'!B506</f>
        <v>0</v>
      </c>
      <c r="C505">
        <f>'Data Entry'!C506</f>
        <v>0</v>
      </c>
      <c r="D505">
        <f>'Data Entry'!M506</f>
        <v>0</v>
      </c>
      <c r="E505">
        <f>'Data Entry'!N506</f>
        <v>0</v>
      </c>
      <c r="F505">
        <f>'Data Entry'!O506</f>
        <v>0</v>
      </c>
      <c r="G505">
        <f>'Data Entry'!P506</f>
        <v>0</v>
      </c>
      <c r="H505">
        <f>'Data Entry'!Q506</f>
        <v>0</v>
      </c>
      <c r="I505">
        <f>'Data Entry'!R506</f>
        <v>0</v>
      </c>
      <c r="J505">
        <f t="shared" si="77"/>
        <v>0</v>
      </c>
      <c r="K505">
        <f>SUMIFS('I want to cry'!C$2:C$1000,'I want to cry'!$A$2:$A$1000,$B505,'I want to cry'!$B$2:$B$1000,$C505)</f>
        <v>0</v>
      </c>
      <c r="L505">
        <f>SUMIFS('I want to cry'!D$2:D$1000,'I want to cry'!$A$2:$A$1000,$B505,'I want to cry'!$B$2:$B$1000,$C505)</f>
        <v>0</v>
      </c>
      <c r="M505">
        <f>SUMIFS('I want to cry'!E$2:E$1000,'I want to cry'!$A$2:$A$1000,$B505,'I want to cry'!$B$2:$B$1000,$C505)</f>
        <v>0</v>
      </c>
      <c r="N505">
        <f t="shared" si="78"/>
        <v>0</v>
      </c>
      <c r="O505">
        <f t="shared" si="79"/>
        <v>0</v>
      </c>
      <c r="P505">
        <f t="shared" si="80"/>
        <v>0</v>
      </c>
      <c r="Q505">
        <f>SUMIF('Pls get me a blue banner'!A$2:A$1000,D505,'Pls get me a blue banner'!L$2:L$1000)</f>
        <v>0</v>
      </c>
      <c r="R505">
        <f>SUMIF('Pls get me a blue banner'!A$2:A$1000,F505,'Pls get me a blue banner'!L$2:L$1000)</f>
        <v>0</v>
      </c>
      <c r="S505">
        <f>SUMIF('Pls get me a blue banner'!A$2:A$1000,I505,'Pls get me a blue banner'!L$2:L$1000)</f>
        <v>0</v>
      </c>
      <c r="T505">
        <f>SUMIF('I wanna go biking'!A$2:A$1000,D505,'I wanna go biking'!D$2:D$1000)</f>
        <v>0</v>
      </c>
      <c r="U505">
        <f>SUMIF('I wanna go biking'!A$2:A$1000,F505,'I wanna go biking'!D$2:D$1000)</f>
        <v>0</v>
      </c>
      <c r="V505">
        <f>SUMIF('I wanna go biking'!A$2:A$1000,H505,'I wanna go biking'!D$2:D$1000)</f>
        <v>0</v>
      </c>
      <c r="W505">
        <f t="shared" si="81"/>
        <v>0</v>
      </c>
      <c r="X505">
        <f t="shared" si="82"/>
        <v>0</v>
      </c>
      <c r="Y505">
        <f t="shared" si="83"/>
        <v>0</v>
      </c>
      <c r="Z505">
        <f t="shared" si="84"/>
        <v>0</v>
      </c>
      <c r="AA505">
        <f t="shared" si="85"/>
        <v>0</v>
      </c>
      <c r="AB505">
        <f t="shared" si="86"/>
        <v>0</v>
      </c>
      <c r="AC505" s="13">
        <f t="shared" si="87"/>
        <v>0</v>
      </c>
    </row>
    <row r="506" spans="1:29">
      <c r="A506">
        <f>'Data Entry'!A507</f>
        <v>0</v>
      </c>
      <c r="B506">
        <f>'Data Entry'!B507</f>
        <v>0</v>
      </c>
      <c r="C506">
        <f>'Data Entry'!C507</f>
        <v>0</v>
      </c>
      <c r="D506">
        <f>'Data Entry'!M507</f>
        <v>0</v>
      </c>
      <c r="E506">
        <f>'Data Entry'!N507</f>
        <v>0</v>
      </c>
      <c r="F506">
        <f>'Data Entry'!O507</f>
        <v>0</v>
      </c>
      <c r="G506">
        <f>'Data Entry'!P507</f>
        <v>0</v>
      </c>
      <c r="H506">
        <f>'Data Entry'!Q507</f>
        <v>0</v>
      </c>
      <c r="I506">
        <f>'Data Entry'!R507</f>
        <v>0</v>
      </c>
      <c r="J506">
        <f t="shared" si="77"/>
        <v>0</v>
      </c>
      <c r="K506">
        <f>SUMIFS('I want to cry'!C$2:C$1000,'I want to cry'!$A$2:$A$1000,$B506,'I want to cry'!$B$2:$B$1000,$C506)</f>
        <v>0</v>
      </c>
      <c r="L506">
        <f>SUMIFS('I want to cry'!D$2:D$1000,'I want to cry'!$A$2:$A$1000,$B506,'I want to cry'!$B$2:$B$1000,$C506)</f>
        <v>0</v>
      </c>
      <c r="M506">
        <f>SUMIFS('I want to cry'!E$2:E$1000,'I want to cry'!$A$2:$A$1000,$B506,'I want to cry'!$B$2:$B$1000,$C506)</f>
        <v>0</v>
      </c>
      <c r="N506">
        <f t="shared" si="78"/>
        <v>0</v>
      </c>
      <c r="O506">
        <f t="shared" si="79"/>
        <v>0</v>
      </c>
      <c r="P506">
        <f t="shared" si="80"/>
        <v>0</v>
      </c>
      <c r="Q506">
        <f>SUMIF('Pls get me a blue banner'!A$2:A$1000,D506,'Pls get me a blue banner'!L$2:L$1000)</f>
        <v>0</v>
      </c>
      <c r="R506">
        <f>SUMIF('Pls get me a blue banner'!A$2:A$1000,F506,'Pls get me a blue banner'!L$2:L$1000)</f>
        <v>0</v>
      </c>
      <c r="S506">
        <f>SUMIF('Pls get me a blue banner'!A$2:A$1000,I506,'Pls get me a blue banner'!L$2:L$1000)</f>
        <v>0</v>
      </c>
      <c r="T506">
        <f>SUMIF('I wanna go biking'!A$2:A$1000,D506,'I wanna go biking'!D$2:D$1000)</f>
        <v>0</v>
      </c>
      <c r="U506">
        <f>SUMIF('I wanna go biking'!A$2:A$1000,F506,'I wanna go biking'!D$2:D$1000)</f>
        <v>0</v>
      </c>
      <c r="V506">
        <f>SUMIF('I wanna go biking'!A$2:A$1000,H506,'I wanna go biking'!D$2:D$1000)</f>
        <v>0</v>
      </c>
      <c r="W506">
        <f t="shared" si="81"/>
        <v>0</v>
      </c>
      <c r="X506">
        <f t="shared" si="82"/>
        <v>0</v>
      </c>
      <c r="Y506">
        <f t="shared" si="83"/>
        <v>0</v>
      </c>
      <c r="Z506">
        <f t="shared" si="84"/>
        <v>0</v>
      </c>
      <c r="AA506">
        <f t="shared" si="85"/>
        <v>0</v>
      </c>
      <c r="AB506">
        <f t="shared" si="86"/>
        <v>0</v>
      </c>
      <c r="AC506" s="13">
        <f t="shared" si="87"/>
        <v>0</v>
      </c>
    </row>
    <row r="507" spans="1:29">
      <c r="A507">
        <f>'Data Entry'!A508</f>
        <v>0</v>
      </c>
      <c r="B507">
        <f>'Data Entry'!B508</f>
        <v>0</v>
      </c>
      <c r="C507">
        <f>'Data Entry'!C508</f>
        <v>0</v>
      </c>
      <c r="D507">
        <f>'Data Entry'!M508</f>
        <v>0</v>
      </c>
      <c r="E507">
        <f>'Data Entry'!N508</f>
        <v>0</v>
      </c>
      <c r="F507">
        <f>'Data Entry'!O508</f>
        <v>0</v>
      </c>
      <c r="G507">
        <f>'Data Entry'!P508</f>
        <v>0</v>
      </c>
      <c r="H507">
        <f>'Data Entry'!Q508</f>
        <v>0</v>
      </c>
      <c r="I507">
        <f>'Data Entry'!R508</f>
        <v>0</v>
      </c>
      <c r="J507">
        <f t="shared" si="77"/>
        <v>0</v>
      </c>
      <c r="K507">
        <f>SUMIFS('I want to cry'!C$2:C$1000,'I want to cry'!$A$2:$A$1000,$B507,'I want to cry'!$B$2:$B$1000,$C507)</f>
        <v>0</v>
      </c>
      <c r="L507">
        <f>SUMIFS('I want to cry'!D$2:D$1000,'I want to cry'!$A$2:$A$1000,$B507,'I want to cry'!$B$2:$B$1000,$C507)</f>
        <v>0</v>
      </c>
      <c r="M507">
        <f>SUMIFS('I want to cry'!E$2:E$1000,'I want to cry'!$A$2:$A$1000,$B507,'I want to cry'!$B$2:$B$1000,$C507)</f>
        <v>0</v>
      </c>
      <c r="N507">
        <f t="shared" si="78"/>
        <v>0</v>
      </c>
      <c r="O507">
        <f t="shared" si="79"/>
        <v>0</v>
      </c>
      <c r="P507">
        <f t="shared" si="80"/>
        <v>0</v>
      </c>
      <c r="Q507">
        <f>SUMIF('Pls get me a blue banner'!A$2:A$1000,D507,'Pls get me a blue banner'!L$2:L$1000)</f>
        <v>0</v>
      </c>
      <c r="R507">
        <f>SUMIF('Pls get me a blue banner'!A$2:A$1000,F507,'Pls get me a blue banner'!L$2:L$1000)</f>
        <v>0</v>
      </c>
      <c r="S507">
        <f>SUMIF('Pls get me a blue banner'!A$2:A$1000,I507,'Pls get me a blue banner'!L$2:L$1000)</f>
        <v>0</v>
      </c>
      <c r="T507">
        <f>SUMIF('I wanna go biking'!A$2:A$1000,D507,'I wanna go biking'!D$2:D$1000)</f>
        <v>0</v>
      </c>
      <c r="U507">
        <f>SUMIF('I wanna go biking'!A$2:A$1000,F507,'I wanna go biking'!D$2:D$1000)</f>
        <v>0</v>
      </c>
      <c r="V507">
        <f>SUMIF('I wanna go biking'!A$2:A$1000,H507,'I wanna go biking'!D$2:D$1000)</f>
        <v>0</v>
      </c>
      <c r="W507">
        <f t="shared" si="81"/>
        <v>0</v>
      </c>
      <c r="X507">
        <f t="shared" si="82"/>
        <v>0</v>
      </c>
      <c r="Y507">
        <f t="shared" si="83"/>
        <v>0</v>
      </c>
      <c r="Z507">
        <f t="shared" si="84"/>
        <v>0</v>
      </c>
      <c r="AA507">
        <f t="shared" si="85"/>
        <v>0</v>
      </c>
      <c r="AB507">
        <f t="shared" si="86"/>
        <v>0</v>
      </c>
      <c r="AC507" s="13">
        <f t="shared" si="87"/>
        <v>0</v>
      </c>
    </row>
    <row r="508" spans="1:29">
      <c r="A508">
        <f>'Data Entry'!A509</f>
        <v>0</v>
      </c>
      <c r="B508">
        <f>'Data Entry'!B509</f>
        <v>0</v>
      </c>
      <c r="C508">
        <f>'Data Entry'!C509</f>
        <v>0</v>
      </c>
      <c r="D508">
        <f>'Data Entry'!M509</f>
        <v>0</v>
      </c>
      <c r="E508">
        <f>'Data Entry'!N509</f>
        <v>0</v>
      </c>
      <c r="F508">
        <f>'Data Entry'!O509</f>
        <v>0</v>
      </c>
      <c r="G508">
        <f>'Data Entry'!P509</f>
        <v>0</v>
      </c>
      <c r="H508">
        <f>'Data Entry'!Q509</f>
        <v>0</v>
      </c>
      <c r="I508">
        <f>'Data Entry'!R509</f>
        <v>0</v>
      </c>
      <c r="J508">
        <f t="shared" si="77"/>
        <v>0</v>
      </c>
      <c r="K508">
        <f>SUMIFS('I want to cry'!C$2:C$1000,'I want to cry'!$A$2:$A$1000,$B508,'I want to cry'!$B$2:$B$1000,$C508)</f>
        <v>0</v>
      </c>
      <c r="L508">
        <f>SUMIFS('I want to cry'!D$2:D$1000,'I want to cry'!$A$2:$A$1000,$B508,'I want to cry'!$B$2:$B$1000,$C508)</f>
        <v>0</v>
      </c>
      <c r="M508">
        <f>SUMIFS('I want to cry'!E$2:E$1000,'I want to cry'!$A$2:$A$1000,$B508,'I want to cry'!$B$2:$B$1000,$C508)</f>
        <v>0</v>
      </c>
      <c r="N508">
        <f t="shared" si="78"/>
        <v>0</v>
      </c>
      <c r="O508">
        <f t="shared" si="79"/>
        <v>0</v>
      </c>
      <c r="P508">
        <f t="shared" si="80"/>
        <v>0</v>
      </c>
      <c r="Q508">
        <f>SUMIF('Pls get me a blue banner'!A$2:A$1000,D508,'Pls get me a blue banner'!L$2:L$1000)</f>
        <v>0</v>
      </c>
      <c r="R508">
        <f>SUMIF('Pls get me a blue banner'!A$2:A$1000,F508,'Pls get me a blue banner'!L$2:L$1000)</f>
        <v>0</v>
      </c>
      <c r="S508">
        <f>SUMIF('Pls get me a blue banner'!A$2:A$1000,I508,'Pls get me a blue banner'!L$2:L$1000)</f>
        <v>0</v>
      </c>
      <c r="T508">
        <f>SUMIF('I wanna go biking'!A$2:A$1000,D508,'I wanna go biking'!D$2:D$1000)</f>
        <v>0</v>
      </c>
      <c r="U508">
        <f>SUMIF('I wanna go biking'!A$2:A$1000,F508,'I wanna go biking'!D$2:D$1000)</f>
        <v>0</v>
      </c>
      <c r="V508">
        <f>SUMIF('I wanna go biking'!A$2:A$1000,H508,'I wanna go biking'!D$2:D$1000)</f>
        <v>0</v>
      </c>
      <c r="W508">
        <f t="shared" si="81"/>
        <v>0</v>
      </c>
      <c r="X508">
        <f t="shared" si="82"/>
        <v>0</v>
      </c>
      <c r="Y508">
        <f t="shared" si="83"/>
        <v>0</v>
      </c>
      <c r="Z508">
        <f t="shared" si="84"/>
        <v>0</v>
      </c>
      <c r="AA508">
        <f t="shared" si="85"/>
        <v>0</v>
      </c>
      <c r="AB508">
        <f t="shared" si="86"/>
        <v>0</v>
      </c>
      <c r="AC508" s="13">
        <f t="shared" si="87"/>
        <v>0</v>
      </c>
    </row>
    <row r="509" spans="1:29">
      <c r="A509">
        <f>'Data Entry'!A510</f>
        <v>0</v>
      </c>
      <c r="B509">
        <f>'Data Entry'!B510</f>
        <v>0</v>
      </c>
      <c r="C509">
        <f>'Data Entry'!C510</f>
        <v>0</v>
      </c>
      <c r="D509">
        <f>'Data Entry'!M510</f>
        <v>0</v>
      </c>
      <c r="E509">
        <f>'Data Entry'!N510</f>
        <v>0</v>
      </c>
      <c r="F509">
        <f>'Data Entry'!O510</f>
        <v>0</v>
      </c>
      <c r="G509">
        <f>'Data Entry'!P510</f>
        <v>0</v>
      </c>
      <c r="H509">
        <f>'Data Entry'!Q510</f>
        <v>0</v>
      </c>
      <c r="I509">
        <f>'Data Entry'!R510</f>
        <v>0</v>
      </c>
      <c r="J509">
        <f t="shared" si="77"/>
        <v>0</v>
      </c>
      <c r="K509">
        <f>SUMIFS('I want to cry'!C$2:C$1000,'I want to cry'!$A$2:$A$1000,$B509,'I want to cry'!$B$2:$B$1000,$C509)</f>
        <v>0</v>
      </c>
      <c r="L509">
        <f>SUMIFS('I want to cry'!D$2:D$1000,'I want to cry'!$A$2:$A$1000,$B509,'I want to cry'!$B$2:$B$1000,$C509)</f>
        <v>0</v>
      </c>
      <c r="M509">
        <f>SUMIFS('I want to cry'!E$2:E$1000,'I want to cry'!$A$2:$A$1000,$B509,'I want to cry'!$B$2:$B$1000,$C509)</f>
        <v>0</v>
      </c>
      <c r="N509">
        <f t="shared" si="78"/>
        <v>0</v>
      </c>
      <c r="O509">
        <f t="shared" si="79"/>
        <v>0</v>
      </c>
      <c r="P509">
        <f t="shared" si="80"/>
        <v>0</v>
      </c>
      <c r="Q509">
        <f>SUMIF('Pls get me a blue banner'!A$2:A$1000,D509,'Pls get me a blue banner'!L$2:L$1000)</f>
        <v>0</v>
      </c>
      <c r="R509">
        <f>SUMIF('Pls get me a blue banner'!A$2:A$1000,F509,'Pls get me a blue banner'!L$2:L$1000)</f>
        <v>0</v>
      </c>
      <c r="S509">
        <f>SUMIF('Pls get me a blue banner'!A$2:A$1000,I509,'Pls get me a blue banner'!L$2:L$1000)</f>
        <v>0</v>
      </c>
      <c r="T509">
        <f>SUMIF('I wanna go biking'!A$2:A$1000,D509,'I wanna go biking'!D$2:D$1000)</f>
        <v>0</v>
      </c>
      <c r="U509">
        <f>SUMIF('I wanna go biking'!A$2:A$1000,F509,'I wanna go biking'!D$2:D$1000)</f>
        <v>0</v>
      </c>
      <c r="V509">
        <f>SUMIF('I wanna go biking'!A$2:A$1000,H509,'I wanna go biking'!D$2:D$1000)</f>
        <v>0</v>
      </c>
      <c r="W509">
        <f t="shared" si="81"/>
        <v>0</v>
      </c>
      <c r="X509">
        <f t="shared" si="82"/>
        <v>0</v>
      </c>
      <c r="Y509">
        <f t="shared" si="83"/>
        <v>0</v>
      </c>
      <c r="Z509">
        <f t="shared" si="84"/>
        <v>0</v>
      </c>
      <c r="AA509">
        <f t="shared" si="85"/>
        <v>0</v>
      </c>
      <c r="AB509">
        <f t="shared" si="86"/>
        <v>0</v>
      </c>
      <c r="AC509" s="13">
        <f t="shared" si="87"/>
        <v>0</v>
      </c>
    </row>
    <row r="510" spans="1:29">
      <c r="A510">
        <f>'Data Entry'!A511</f>
        <v>0</v>
      </c>
      <c r="B510">
        <f>'Data Entry'!B511</f>
        <v>0</v>
      </c>
      <c r="C510">
        <f>'Data Entry'!C511</f>
        <v>0</v>
      </c>
      <c r="D510">
        <f>'Data Entry'!M511</f>
        <v>0</v>
      </c>
      <c r="E510">
        <f>'Data Entry'!N511</f>
        <v>0</v>
      </c>
      <c r="F510">
        <f>'Data Entry'!O511</f>
        <v>0</v>
      </c>
      <c r="G510">
        <f>'Data Entry'!P511</f>
        <v>0</v>
      </c>
      <c r="H510">
        <f>'Data Entry'!Q511</f>
        <v>0</v>
      </c>
      <c r="I510">
        <f>'Data Entry'!R511</f>
        <v>0</v>
      </c>
      <c r="J510">
        <f t="shared" si="77"/>
        <v>0</v>
      </c>
      <c r="K510">
        <f>SUMIFS('I want to cry'!C$2:C$1000,'I want to cry'!$A$2:$A$1000,$B510,'I want to cry'!$B$2:$B$1000,$C510)</f>
        <v>0</v>
      </c>
      <c r="L510">
        <f>SUMIFS('I want to cry'!D$2:D$1000,'I want to cry'!$A$2:$A$1000,$B510,'I want to cry'!$B$2:$B$1000,$C510)</f>
        <v>0</v>
      </c>
      <c r="M510">
        <f>SUMIFS('I want to cry'!E$2:E$1000,'I want to cry'!$A$2:$A$1000,$B510,'I want to cry'!$B$2:$B$1000,$C510)</f>
        <v>0</v>
      </c>
      <c r="N510">
        <f t="shared" si="78"/>
        <v>0</v>
      </c>
      <c r="O510">
        <f t="shared" si="79"/>
        <v>0</v>
      </c>
      <c r="P510">
        <f t="shared" si="80"/>
        <v>0</v>
      </c>
      <c r="Q510">
        <f>SUMIF('Pls get me a blue banner'!A$2:A$1000,D510,'Pls get me a blue banner'!L$2:L$1000)</f>
        <v>0</v>
      </c>
      <c r="R510">
        <f>SUMIF('Pls get me a blue banner'!A$2:A$1000,F510,'Pls get me a blue banner'!L$2:L$1000)</f>
        <v>0</v>
      </c>
      <c r="S510">
        <f>SUMIF('Pls get me a blue banner'!A$2:A$1000,I510,'Pls get me a blue banner'!L$2:L$1000)</f>
        <v>0</v>
      </c>
      <c r="T510">
        <f>SUMIF('I wanna go biking'!A$2:A$1000,D510,'I wanna go biking'!D$2:D$1000)</f>
        <v>0</v>
      </c>
      <c r="U510">
        <f>SUMIF('I wanna go biking'!A$2:A$1000,F510,'I wanna go biking'!D$2:D$1000)</f>
        <v>0</v>
      </c>
      <c r="V510">
        <f>SUMIF('I wanna go biking'!A$2:A$1000,H510,'I wanna go biking'!D$2:D$1000)</f>
        <v>0</v>
      </c>
      <c r="W510">
        <f t="shared" si="81"/>
        <v>0</v>
      </c>
      <c r="X510">
        <f t="shared" si="82"/>
        <v>0</v>
      </c>
      <c r="Y510">
        <f t="shared" si="83"/>
        <v>0</v>
      </c>
      <c r="Z510">
        <f t="shared" si="84"/>
        <v>0</v>
      </c>
      <c r="AA510">
        <f t="shared" si="85"/>
        <v>0</v>
      </c>
      <c r="AB510">
        <f t="shared" si="86"/>
        <v>0</v>
      </c>
      <c r="AC510" s="13">
        <f t="shared" si="87"/>
        <v>0</v>
      </c>
    </row>
    <row r="511" spans="1:29">
      <c r="A511">
        <f>'Data Entry'!A512</f>
        <v>0</v>
      </c>
      <c r="B511">
        <f>'Data Entry'!B512</f>
        <v>0</v>
      </c>
      <c r="C511">
        <f>'Data Entry'!C512</f>
        <v>0</v>
      </c>
      <c r="D511">
        <f>'Data Entry'!M512</f>
        <v>0</v>
      </c>
      <c r="E511">
        <f>'Data Entry'!N512</f>
        <v>0</v>
      </c>
      <c r="F511">
        <f>'Data Entry'!O512</f>
        <v>0</v>
      </c>
      <c r="G511">
        <f>'Data Entry'!P512</f>
        <v>0</v>
      </c>
      <c r="H511">
        <f>'Data Entry'!Q512</f>
        <v>0</v>
      </c>
      <c r="I511">
        <f>'Data Entry'!R512</f>
        <v>0</v>
      </c>
      <c r="J511">
        <f t="shared" si="77"/>
        <v>0</v>
      </c>
      <c r="K511">
        <f>SUMIFS('I want to cry'!C$2:C$1000,'I want to cry'!$A$2:$A$1000,$B511,'I want to cry'!$B$2:$B$1000,$C511)</f>
        <v>0</v>
      </c>
      <c r="L511">
        <f>SUMIFS('I want to cry'!D$2:D$1000,'I want to cry'!$A$2:$A$1000,$B511,'I want to cry'!$B$2:$B$1000,$C511)</f>
        <v>0</v>
      </c>
      <c r="M511">
        <f>SUMIFS('I want to cry'!E$2:E$1000,'I want to cry'!$A$2:$A$1000,$B511,'I want to cry'!$B$2:$B$1000,$C511)</f>
        <v>0</v>
      </c>
      <c r="N511">
        <f t="shared" si="78"/>
        <v>0</v>
      </c>
      <c r="O511">
        <f t="shared" si="79"/>
        <v>0</v>
      </c>
      <c r="P511">
        <f t="shared" si="80"/>
        <v>0</v>
      </c>
      <c r="Q511">
        <f>SUMIF('Pls get me a blue banner'!A$2:A$1000,D511,'Pls get me a blue banner'!L$2:L$1000)</f>
        <v>0</v>
      </c>
      <c r="R511">
        <f>SUMIF('Pls get me a blue banner'!A$2:A$1000,F511,'Pls get me a blue banner'!L$2:L$1000)</f>
        <v>0</v>
      </c>
      <c r="S511">
        <f>SUMIF('Pls get me a blue banner'!A$2:A$1000,I511,'Pls get me a blue banner'!L$2:L$1000)</f>
        <v>0</v>
      </c>
      <c r="T511">
        <f>SUMIF('I wanna go biking'!A$2:A$1000,D511,'I wanna go biking'!D$2:D$1000)</f>
        <v>0</v>
      </c>
      <c r="U511">
        <f>SUMIF('I wanna go biking'!A$2:A$1000,F511,'I wanna go biking'!D$2:D$1000)</f>
        <v>0</v>
      </c>
      <c r="V511">
        <f>SUMIF('I wanna go biking'!A$2:A$1000,H511,'I wanna go biking'!D$2:D$1000)</f>
        <v>0</v>
      </c>
      <c r="W511">
        <f t="shared" si="81"/>
        <v>0</v>
      </c>
      <c r="X511">
        <f t="shared" si="82"/>
        <v>0</v>
      </c>
      <c r="Y511">
        <f t="shared" si="83"/>
        <v>0</v>
      </c>
      <c r="Z511">
        <f t="shared" si="84"/>
        <v>0</v>
      </c>
      <c r="AA511">
        <f t="shared" si="85"/>
        <v>0</v>
      </c>
      <c r="AB511">
        <f t="shared" si="86"/>
        <v>0</v>
      </c>
      <c r="AC511" s="13">
        <f t="shared" si="87"/>
        <v>0</v>
      </c>
    </row>
    <row r="512" spans="1:29">
      <c r="A512">
        <f>'Data Entry'!A513</f>
        <v>0</v>
      </c>
      <c r="B512">
        <f>'Data Entry'!B513</f>
        <v>0</v>
      </c>
      <c r="C512">
        <f>'Data Entry'!C513</f>
        <v>0</v>
      </c>
      <c r="D512">
        <f>'Data Entry'!M513</f>
        <v>0</v>
      </c>
      <c r="E512">
        <f>'Data Entry'!N513</f>
        <v>0</v>
      </c>
      <c r="F512">
        <f>'Data Entry'!O513</f>
        <v>0</v>
      </c>
      <c r="G512">
        <f>'Data Entry'!P513</f>
        <v>0</v>
      </c>
      <c r="H512">
        <f>'Data Entry'!Q513</f>
        <v>0</v>
      </c>
      <c r="I512">
        <f>'Data Entry'!R513</f>
        <v>0</v>
      </c>
      <c r="J512">
        <f t="shared" si="77"/>
        <v>0</v>
      </c>
      <c r="K512">
        <f>SUMIFS('I want to cry'!C$2:C$1000,'I want to cry'!$A$2:$A$1000,$B512,'I want to cry'!$B$2:$B$1000,$C512)</f>
        <v>0</v>
      </c>
      <c r="L512">
        <f>SUMIFS('I want to cry'!D$2:D$1000,'I want to cry'!$A$2:$A$1000,$B512,'I want to cry'!$B$2:$B$1000,$C512)</f>
        <v>0</v>
      </c>
      <c r="M512">
        <f>SUMIFS('I want to cry'!E$2:E$1000,'I want to cry'!$A$2:$A$1000,$B512,'I want to cry'!$B$2:$B$1000,$C512)</f>
        <v>0</v>
      </c>
      <c r="N512">
        <f t="shared" si="78"/>
        <v>0</v>
      </c>
      <c r="O512">
        <f t="shared" si="79"/>
        <v>0</v>
      </c>
      <c r="P512">
        <f t="shared" si="80"/>
        <v>0</v>
      </c>
      <c r="Q512">
        <f>SUMIF('Pls get me a blue banner'!A$2:A$1000,D512,'Pls get me a blue banner'!L$2:L$1000)</f>
        <v>0</v>
      </c>
      <c r="R512">
        <f>SUMIF('Pls get me a blue banner'!A$2:A$1000,F512,'Pls get me a blue banner'!L$2:L$1000)</f>
        <v>0</v>
      </c>
      <c r="S512">
        <f>SUMIF('Pls get me a blue banner'!A$2:A$1000,I512,'Pls get me a blue banner'!L$2:L$1000)</f>
        <v>0</v>
      </c>
      <c r="T512">
        <f>SUMIF('I wanna go biking'!A$2:A$1000,D512,'I wanna go biking'!D$2:D$1000)</f>
        <v>0</v>
      </c>
      <c r="U512">
        <f>SUMIF('I wanna go biking'!A$2:A$1000,F512,'I wanna go biking'!D$2:D$1000)</f>
        <v>0</v>
      </c>
      <c r="V512">
        <f>SUMIF('I wanna go biking'!A$2:A$1000,H512,'I wanna go biking'!D$2:D$1000)</f>
        <v>0</v>
      </c>
      <c r="W512">
        <f t="shared" si="81"/>
        <v>0</v>
      </c>
      <c r="X512">
        <f t="shared" si="82"/>
        <v>0</v>
      </c>
      <c r="Y512">
        <f t="shared" si="83"/>
        <v>0</v>
      </c>
      <c r="Z512">
        <f t="shared" si="84"/>
        <v>0</v>
      </c>
      <c r="AA512">
        <f t="shared" si="85"/>
        <v>0</v>
      </c>
      <c r="AB512">
        <f t="shared" si="86"/>
        <v>0</v>
      </c>
      <c r="AC512" s="13">
        <f t="shared" si="87"/>
        <v>0</v>
      </c>
    </row>
    <row r="513" spans="1:29">
      <c r="A513">
        <f>'Data Entry'!A514</f>
        <v>0</v>
      </c>
      <c r="B513">
        <f>'Data Entry'!B514</f>
        <v>0</v>
      </c>
      <c r="C513">
        <f>'Data Entry'!C514</f>
        <v>0</v>
      </c>
      <c r="D513">
        <f>'Data Entry'!M514</f>
        <v>0</v>
      </c>
      <c r="E513">
        <f>'Data Entry'!N514</f>
        <v>0</v>
      </c>
      <c r="F513">
        <f>'Data Entry'!O514</f>
        <v>0</v>
      </c>
      <c r="G513">
        <f>'Data Entry'!P514</f>
        <v>0</v>
      </c>
      <c r="H513">
        <f>'Data Entry'!Q514</f>
        <v>0</v>
      </c>
      <c r="I513">
        <f>'Data Entry'!R514</f>
        <v>0</v>
      </c>
      <c r="J513">
        <f t="shared" si="77"/>
        <v>0</v>
      </c>
      <c r="K513">
        <f>SUMIFS('I want to cry'!C$2:C$1000,'I want to cry'!$A$2:$A$1000,$B513,'I want to cry'!$B$2:$B$1000,$C513)</f>
        <v>0</v>
      </c>
      <c r="L513">
        <f>SUMIFS('I want to cry'!D$2:D$1000,'I want to cry'!$A$2:$A$1000,$B513,'I want to cry'!$B$2:$B$1000,$C513)</f>
        <v>0</v>
      </c>
      <c r="M513">
        <f>SUMIFS('I want to cry'!E$2:E$1000,'I want to cry'!$A$2:$A$1000,$B513,'I want to cry'!$B$2:$B$1000,$C513)</f>
        <v>0</v>
      </c>
      <c r="N513">
        <f t="shared" si="78"/>
        <v>0</v>
      </c>
      <c r="O513">
        <f t="shared" si="79"/>
        <v>0</v>
      </c>
      <c r="P513">
        <f t="shared" si="80"/>
        <v>0</v>
      </c>
      <c r="Q513">
        <f>SUMIF('Pls get me a blue banner'!A$2:A$1000,D513,'Pls get me a blue banner'!L$2:L$1000)</f>
        <v>0</v>
      </c>
      <c r="R513">
        <f>SUMIF('Pls get me a blue banner'!A$2:A$1000,F513,'Pls get me a blue banner'!L$2:L$1000)</f>
        <v>0</v>
      </c>
      <c r="S513">
        <f>SUMIF('Pls get me a blue banner'!A$2:A$1000,I513,'Pls get me a blue banner'!L$2:L$1000)</f>
        <v>0</v>
      </c>
      <c r="T513">
        <f>SUMIF('I wanna go biking'!A$2:A$1000,D513,'I wanna go biking'!D$2:D$1000)</f>
        <v>0</v>
      </c>
      <c r="U513">
        <f>SUMIF('I wanna go biking'!A$2:A$1000,F513,'I wanna go biking'!D$2:D$1000)</f>
        <v>0</v>
      </c>
      <c r="V513">
        <f>SUMIF('I wanna go biking'!A$2:A$1000,H513,'I wanna go biking'!D$2:D$1000)</f>
        <v>0</v>
      </c>
      <c r="W513">
        <f t="shared" si="81"/>
        <v>0</v>
      </c>
      <c r="X513">
        <f t="shared" si="82"/>
        <v>0</v>
      </c>
      <c r="Y513">
        <f t="shared" si="83"/>
        <v>0</v>
      </c>
      <c r="Z513">
        <f t="shared" si="84"/>
        <v>0</v>
      </c>
      <c r="AA513">
        <f t="shared" si="85"/>
        <v>0</v>
      </c>
      <c r="AB513">
        <f t="shared" si="86"/>
        <v>0</v>
      </c>
      <c r="AC513" s="13">
        <f t="shared" si="87"/>
        <v>0</v>
      </c>
    </row>
    <row r="514" spans="1:29">
      <c r="A514">
        <f>'Data Entry'!A515</f>
        <v>0</v>
      </c>
      <c r="B514">
        <f>'Data Entry'!B515</f>
        <v>0</v>
      </c>
      <c r="C514">
        <f>'Data Entry'!C515</f>
        <v>0</v>
      </c>
      <c r="D514">
        <f>'Data Entry'!M515</f>
        <v>0</v>
      </c>
      <c r="E514">
        <f>'Data Entry'!N515</f>
        <v>0</v>
      </c>
      <c r="F514">
        <f>'Data Entry'!O515</f>
        <v>0</v>
      </c>
      <c r="G514">
        <f>'Data Entry'!P515</f>
        <v>0</v>
      </c>
      <c r="H514">
        <f>'Data Entry'!Q515</f>
        <v>0</v>
      </c>
      <c r="I514">
        <f>'Data Entry'!R515</f>
        <v>0</v>
      </c>
      <c r="J514">
        <f t="shared" si="77"/>
        <v>0</v>
      </c>
      <c r="K514">
        <f>SUMIFS('I want to cry'!C$2:C$1000,'I want to cry'!$A$2:$A$1000,$B514,'I want to cry'!$B$2:$B$1000,$C514)</f>
        <v>0</v>
      </c>
      <c r="L514">
        <f>SUMIFS('I want to cry'!D$2:D$1000,'I want to cry'!$A$2:$A$1000,$B514,'I want to cry'!$B$2:$B$1000,$C514)</f>
        <v>0</v>
      </c>
      <c r="M514">
        <f>SUMIFS('I want to cry'!E$2:E$1000,'I want to cry'!$A$2:$A$1000,$B514,'I want to cry'!$B$2:$B$1000,$C514)</f>
        <v>0</v>
      </c>
      <c r="N514">
        <f t="shared" si="78"/>
        <v>0</v>
      </c>
      <c r="O514">
        <f t="shared" si="79"/>
        <v>0</v>
      </c>
      <c r="P514">
        <f t="shared" si="80"/>
        <v>0</v>
      </c>
      <c r="Q514">
        <f>SUMIF('Pls get me a blue banner'!A$2:A$1000,D514,'Pls get me a blue banner'!L$2:L$1000)</f>
        <v>0</v>
      </c>
      <c r="R514">
        <f>SUMIF('Pls get me a blue banner'!A$2:A$1000,F514,'Pls get me a blue banner'!L$2:L$1000)</f>
        <v>0</v>
      </c>
      <c r="S514">
        <f>SUMIF('Pls get me a blue banner'!A$2:A$1000,I514,'Pls get me a blue banner'!L$2:L$1000)</f>
        <v>0</v>
      </c>
      <c r="T514">
        <f>SUMIF('I wanna go biking'!A$2:A$1000,D514,'I wanna go biking'!D$2:D$1000)</f>
        <v>0</v>
      </c>
      <c r="U514">
        <f>SUMIF('I wanna go biking'!A$2:A$1000,F514,'I wanna go biking'!D$2:D$1000)</f>
        <v>0</v>
      </c>
      <c r="V514">
        <f>SUMIF('I wanna go biking'!A$2:A$1000,H514,'I wanna go biking'!D$2:D$1000)</f>
        <v>0</v>
      </c>
      <c r="W514">
        <f t="shared" si="81"/>
        <v>0</v>
      </c>
      <c r="X514">
        <f t="shared" si="82"/>
        <v>0</v>
      </c>
      <c r="Y514">
        <f t="shared" si="83"/>
        <v>0</v>
      </c>
      <c r="Z514">
        <f t="shared" si="84"/>
        <v>0</v>
      </c>
      <c r="AA514">
        <f t="shared" si="85"/>
        <v>0</v>
      </c>
      <c r="AB514">
        <f t="shared" si="86"/>
        <v>0</v>
      </c>
      <c r="AC514" s="13">
        <f t="shared" si="87"/>
        <v>0</v>
      </c>
    </row>
    <row r="515" spans="1:29">
      <c r="A515">
        <f>'Data Entry'!A516</f>
        <v>0</v>
      </c>
      <c r="B515">
        <f>'Data Entry'!B516</f>
        <v>0</v>
      </c>
      <c r="C515">
        <f>'Data Entry'!C516</f>
        <v>0</v>
      </c>
      <c r="D515">
        <f>'Data Entry'!M516</f>
        <v>0</v>
      </c>
      <c r="E515">
        <f>'Data Entry'!N516</f>
        <v>0</v>
      </c>
      <c r="F515">
        <f>'Data Entry'!O516</f>
        <v>0</v>
      </c>
      <c r="G515">
        <f>'Data Entry'!P516</f>
        <v>0</v>
      </c>
      <c r="H515">
        <f>'Data Entry'!Q516</f>
        <v>0</v>
      </c>
      <c r="I515">
        <f>'Data Entry'!R516</f>
        <v>0</v>
      </c>
      <c r="J515">
        <f t="shared" ref="J515:J578" si="88">E515+G515+I515</f>
        <v>0</v>
      </c>
      <c r="K515">
        <f>SUMIFS('I want to cry'!C$2:C$1000,'I want to cry'!$A$2:$A$1000,$B515,'I want to cry'!$B$2:$B$1000,$C515)</f>
        <v>0</v>
      </c>
      <c r="L515">
        <f>SUMIFS('I want to cry'!D$2:D$1000,'I want to cry'!$A$2:$A$1000,$B515,'I want to cry'!$B$2:$B$1000,$C515)</f>
        <v>0</v>
      </c>
      <c r="M515">
        <f>SUMIFS('I want to cry'!E$2:E$1000,'I want to cry'!$A$2:$A$1000,$B515,'I want to cry'!$B$2:$B$1000,$C515)</f>
        <v>0</v>
      </c>
      <c r="N515">
        <f t="shared" ref="N515:N578" si="89">IF(K515&lt;1.5,0,IF(E515&lt;2.5,0,E515/K515))</f>
        <v>0</v>
      </c>
      <c r="O515">
        <f t="shared" ref="O515:O578" si="90">IF(L515&lt;1.5,0,IF(G515&lt;2.5,0,G515/L515))</f>
        <v>0</v>
      </c>
      <c r="P515">
        <f t="shared" ref="P515:P578" si="91">IF(M515&lt;1.5,0,IF(I515&lt;2.5,0,I515/M515))</f>
        <v>0</v>
      </c>
      <c r="Q515">
        <f>SUMIF('Pls get me a blue banner'!A$2:A$1000,D515,'Pls get me a blue banner'!L$2:L$1000)</f>
        <v>0</v>
      </c>
      <c r="R515">
        <f>SUMIF('Pls get me a blue banner'!A$2:A$1000,F515,'Pls get me a blue banner'!L$2:L$1000)</f>
        <v>0</v>
      </c>
      <c r="S515">
        <f>SUMIF('Pls get me a blue banner'!A$2:A$1000,I515,'Pls get me a blue banner'!L$2:L$1000)</f>
        <v>0</v>
      </c>
      <c r="T515">
        <f>SUMIF('I wanna go biking'!A$2:A$1000,D515,'I wanna go biking'!D$2:D$1000)</f>
        <v>0</v>
      </c>
      <c r="U515">
        <f>SUMIF('I wanna go biking'!A$2:A$1000,F515,'I wanna go biking'!D$2:D$1000)</f>
        <v>0</v>
      </c>
      <c r="V515">
        <f>SUMIF('I wanna go biking'!A$2:A$1000,H515,'I wanna go biking'!D$2:D$1000)</f>
        <v>0</v>
      </c>
      <c r="W515">
        <f t="shared" ref="W515:W578" si="92">T515-Q515</f>
        <v>0</v>
      </c>
      <c r="X515">
        <f t="shared" ref="X515:X578" si="93">U515-R515</f>
        <v>0</v>
      </c>
      <c r="Y515">
        <f t="shared" ref="Y515:Y578" si="94">V515-S515</f>
        <v>0</v>
      </c>
      <c r="Z515">
        <f t="shared" ref="Z515:Z578" si="95">W515*N515</f>
        <v>0</v>
      </c>
      <c r="AA515">
        <f t="shared" ref="AA515:AA578" si="96">X515*O515</f>
        <v>0</v>
      </c>
      <c r="AB515">
        <f t="shared" ref="AB515:AB578" si="97">Y515*P515</f>
        <v>0</v>
      </c>
      <c r="AC515" s="13">
        <f t="shared" ref="AC515:AC578" si="98">SUM(Z515:AB515)</f>
        <v>0</v>
      </c>
    </row>
    <row r="516" spans="1:29">
      <c r="A516">
        <f>'Data Entry'!A517</f>
        <v>0</v>
      </c>
      <c r="B516">
        <f>'Data Entry'!B517</f>
        <v>0</v>
      </c>
      <c r="C516">
        <f>'Data Entry'!C517</f>
        <v>0</v>
      </c>
      <c r="D516">
        <f>'Data Entry'!M517</f>
        <v>0</v>
      </c>
      <c r="E516">
        <f>'Data Entry'!N517</f>
        <v>0</v>
      </c>
      <c r="F516">
        <f>'Data Entry'!O517</f>
        <v>0</v>
      </c>
      <c r="G516">
        <f>'Data Entry'!P517</f>
        <v>0</v>
      </c>
      <c r="H516">
        <f>'Data Entry'!Q517</f>
        <v>0</v>
      </c>
      <c r="I516">
        <f>'Data Entry'!R517</f>
        <v>0</v>
      </c>
      <c r="J516">
        <f t="shared" si="88"/>
        <v>0</v>
      </c>
      <c r="K516">
        <f>SUMIFS('I want to cry'!C$2:C$1000,'I want to cry'!$A$2:$A$1000,$B516,'I want to cry'!$B$2:$B$1000,$C516)</f>
        <v>0</v>
      </c>
      <c r="L516">
        <f>SUMIFS('I want to cry'!D$2:D$1000,'I want to cry'!$A$2:$A$1000,$B516,'I want to cry'!$B$2:$B$1000,$C516)</f>
        <v>0</v>
      </c>
      <c r="M516">
        <f>SUMIFS('I want to cry'!E$2:E$1000,'I want to cry'!$A$2:$A$1000,$B516,'I want to cry'!$B$2:$B$1000,$C516)</f>
        <v>0</v>
      </c>
      <c r="N516">
        <f t="shared" si="89"/>
        <v>0</v>
      </c>
      <c r="O516">
        <f t="shared" si="90"/>
        <v>0</v>
      </c>
      <c r="P516">
        <f t="shared" si="91"/>
        <v>0</v>
      </c>
      <c r="Q516">
        <f>SUMIF('Pls get me a blue banner'!A$2:A$1000,D516,'Pls get me a blue banner'!L$2:L$1000)</f>
        <v>0</v>
      </c>
      <c r="R516">
        <f>SUMIF('Pls get me a blue banner'!A$2:A$1000,F516,'Pls get me a blue banner'!L$2:L$1000)</f>
        <v>0</v>
      </c>
      <c r="S516">
        <f>SUMIF('Pls get me a blue banner'!A$2:A$1000,I516,'Pls get me a blue banner'!L$2:L$1000)</f>
        <v>0</v>
      </c>
      <c r="T516">
        <f>SUMIF('I wanna go biking'!A$2:A$1000,D516,'I wanna go biking'!D$2:D$1000)</f>
        <v>0</v>
      </c>
      <c r="U516">
        <f>SUMIF('I wanna go biking'!A$2:A$1000,F516,'I wanna go biking'!D$2:D$1000)</f>
        <v>0</v>
      </c>
      <c r="V516">
        <f>SUMIF('I wanna go biking'!A$2:A$1000,H516,'I wanna go biking'!D$2:D$1000)</f>
        <v>0</v>
      </c>
      <c r="W516">
        <f t="shared" si="92"/>
        <v>0</v>
      </c>
      <c r="X516">
        <f t="shared" si="93"/>
        <v>0</v>
      </c>
      <c r="Y516">
        <f t="shared" si="94"/>
        <v>0</v>
      </c>
      <c r="Z516">
        <f t="shared" si="95"/>
        <v>0</v>
      </c>
      <c r="AA516">
        <f t="shared" si="96"/>
        <v>0</v>
      </c>
      <c r="AB516">
        <f t="shared" si="97"/>
        <v>0</v>
      </c>
      <c r="AC516" s="13">
        <f t="shared" si="98"/>
        <v>0</v>
      </c>
    </row>
    <row r="517" spans="1:29">
      <c r="A517">
        <f>'Data Entry'!A518</f>
        <v>0</v>
      </c>
      <c r="B517">
        <f>'Data Entry'!B518</f>
        <v>0</v>
      </c>
      <c r="C517">
        <f>'Data Entry'!C518</f>
        <v>0</v>
      </c>
      <c r="D517">
        <f>'Data Entry'!M518</f>
        <v>0</v>
      </c>
      <c r="E517">
        <f>'Data Entry'!N518</f>
        <v>0</v>
      </c>
      <c r="F517">
        <f>'Data Entry'!O518</f>
        <v>0</v>
      </c>
      <c r="G517">
        <f>'Data Entry'!P518</f>
        <v>0</v>
      </c>
      <c r="H517">
        <f>'Data Entry'!Q518</f>
        <v>0</v>
      </c>
      <c r="I517">
        <f>'Data Entry'!R518</f>
        <v>0</v>
      </c>
      <c r="J517">
        <f t="shared" si="88"/>
        <v>0</v>
      </c>
      <c r="K517">
        <f>SUMIFS('I want to cry'!C$2:C$1000,'I want to cry'!$A$2:$A$1000,$B517,'I want to cry'!$B$2:$B$1000,$C517)</f>
        <v>0</v>
      </c>
      <c r="L517">
        <f>SUMIFS('I want to cry'!D$2:D$1000,'I want to cry'!$A$2:$A$1000,$B517,'I want to cry'!$B$2:$B$1000,$C517)</f>
        <v>0</v>
      </c>
      <c r="M517">
        <f>SUMIFS('I want to cry'!E$2:E$1000,'I want to cry'!$A$2:$A$1000,$B517,'I want to cry'!$B$2:$B$1000,$C517)</f>
        <v>0</v>
      </c>
      <c r="N517">
        <f t="shared" si="89"/>
        <v>0</v>
      </c>
      <c r="O517">
        <f t="shared" si="90"/>
        <v>0</v>
      </c>
      <c r="P517">
        <f t="shared" si="91"/>
        <v>0</v>
      </c>
      <c r="Q517">
        <f>SUMIF('Pls get me a blue banner'!A$2:A$1000,D517,'Pls get me a blue banner'!L$2:L$1000)</f>
        <v>0</v>
      </c>
      <c r="R517">
        <f>SUMIF('Pls get me a blue banner'!A$2:A$1000,F517,'Pls get me a blue banner'!L$2:L$1000)</f>
        <v>0</v>
      </c>
      <c r="S517">
        <f>SUMIF('Pls get me a blue banner'!A$2:A$1000,I517,'Pls get me a blue banner'!L$2:L$1000)</f>
        <v>0</v>
      </c>
      <c r="T517">
        <f>SUMIF('I wanna go biking'!A$2:A$1000,D517,'I wanna go biking'!D$2:D$1000)</f>
        <v>0</v>
      </c>
      <c r="U517">
        <f>SUMIF('I wanna go biking'!A$2:A$1000,F517,'I wanna go biking'!D$2:D$1000)</f>
        <v>0</v>
      </c>
      <c r="V517">
        <f>SUMIF('I wanna go biking'!A$2:A$1000,H517,'I wanna go biking'!D$2:D$1000)</f>
        <v>0</v>
      </c>
      <c r="W517">
        <f t="shared" si="92"/>
        <v>0</v>
      </c>
      <c r="X517">
        <f t="shared" si="93"/>
        <v>0</v>
      </c>
      <c r="Y517">
        <f t="shared" si="94"/>
        <v>0</v>
      </c>
      <c r="Z517">
        <f t="shared" si="95"/>
        <v>0</v>
      </c>
      <c r="AA517">
        <f t="shared" si="96"/>
        <v>0</v>
      </c>
      <c r="AB517">
        <f t="shared" si="97"/>
        <v>0</v>
      </c>
      <c r="AC517" s="13">
        <f t="shared" si="98"/>
        <v>0</v>
      </c>
    </row>
    <row r="518" spans="1:29">
      <c r="A518">
        <f>'Data Entry'!A519</f>
        <v>0</v>
      </c>
      <c r="B518">
        <f>'Data Entry'!B519</f>
        <v>0</v>
      </c>
      <c r="C518">
        <f>'Data Entry'!C519</f>
        <v>0</v>
      </c>
      <c r="D518">
        <f>'Data Entry'!M519</f>
        <v>0</v>
      </c>
      <c r="E518">
        <f>'Data Entry'!N519</f>
        <v>0</v>
      </c>
      <c r="F518">
        <f>'Data Entry'!O519</f>
        <v>0</v>
      </c>
      <c r="G518">
        <f>'Data Entry'!P519</f>
        <v>0</v>
      </c>
      <c r="H518">
        <f>'Data Entry'!Q519</f>
        <v>0</v>
      </c>
      <c r="I518">
        <f>'Data Entry'!R519</f>
        <v>0</v>
      </c>
      <c r="J518">
        <f t="shared" si="88"/>
        <v>0</v>
      </c>
      <c r="K518">
        <f>SUMIFS('I want to cry'!C$2:C$1000,'I want to cry'!$A$2:$A$1000,$B518,'I want to cry'!$B$2:$B$1000,$C518)</f>
        <v>0</v>
      </c>
      <c r="L518">
        <f>SUMIFS('I want to cry'!D$2:D$1000,'I want to cry'!$A$2:$A$1000,$B518,'I want to cry'!$B$2:$B$1000,$C518)</f>
        <v>0</v>
      </c>
      <c r="M518">
        <f>SUMIFS('I want to cry'!E$2:E$1000,'I want to cry'!$A$2:$A$1000,$B518,'I want to cry'!$B$2:$B$1000,$C518)</f>
        <v>0</v>
      </c>
      <c r="N518">
        <f t="shared" si="89"/>
        <v>0</v>
      </c>
      <c r="O518">
        <f t="shared" si="90"/>
        <v>0</v>
      </c>
      <c r="P518">
        <f t="shared" si="91"/>
        <v>0</v>
      </c>
      <c r="Q518">
        <f>SUMIF('Pls get me a blue banner'!A$2:A$1000,D518,'Pls get me a blue banner'!L$2:L$1000)</f>
        <v>0</v>
      </c>
      <c r="R518">
        <f>SUMIF('Pls get me a blue banner'!A$2:A$1000,F518,'Pls get me a blue banner'!L$2:L$1000)</f>
        <v>0</v>
      </c>
      <c r="S518">
        <f>SUMIF('Pls get me a blue banner'!A$2:A$1000,I518,'Pls get me a blue banner'!L$2:L$1000)</f>
        <v>0</v>
      </c>
      <c r="T518">
        <f>SUMIF('I wanna go biking'!A$2:A$1000,D518,'I wanna go biking'!D$2:D$1000)</f>
        <v>0</v>
      </c>
      <c r="U518">
        <f>SUMIF('I wanna go biking'!A$2:A$1000,F518,'I wanna go biking'!D$2:D$1000)</f>
        <v>0</v>
      </c>
      <c r="V518">
        <f>SUMIF('I wanna go biking'!A$2:A$1000,H518,'I wanna go biking'!D$2:D$1000)</f>
        <v>0</v>
      </c>
      <c r="W518">
        <f t="shared" si="92"/>
        <v>0</v>
      </c>
      <c r="X518">
        <f t="shared" si="93"/>
        <v>0</v>
      </c>
      <c r="Y518">
        <f t="shared" si="94"/>
        <v>0</v>
      </c>
      <c r="Z518">
        <f t="shared" si="95"/>
        <v>0</v>
      </c>
      <c r="AA518">
        <f t="shared" si="96"/>
        <v>0</v>
      </c>
      <c r="AB518">
        <f t="shared" si="97"/>
        <v>0</v>
      </c>
      <c r="AC518" s="13">
        <f t="shared" si="98"/>
        <v>0</v>
      </c>
    </row>
    <row r="519" spans="1:29">
      <c r="A519">
        <f>'Data Entry'!A520</f>
        <v>0</v>
      </c>
      <c r="B519">
        <f>'Data Entry'!B520</f>
        <v>0</v>
      </c>
      <c r="C519">
        <f>'Data Entry'!C520</f>
        <v>0</v>
      </c>
      <c r="D519">
        <f>'Data Entry'!M520</f>
        <v>0</v>
      </c>
      <c r="E519">
        <f>'Data Entry'!N520</f>
        <v>0</v>
      </c>
      <c r="F519">
        <f>'Data Entry'!O520</f>
        <v>0</v>
      </c>
      <c r="G519">
        <f>'Data Entry'!P520</f>
        <v>0</v>
      </c>
      <c r="H519">
        <f>'Data Entry'!Q520</f>
        <v>0</v>
      </c>
      <c r="I519">
        <f>'Data Entry'!R520</f>
        <v>0</v>
      </c>
      <c r="J519">
        <f t="shared" si="88"/>
        <v>0</v>
      </c>
      <c r="K519">
        <f>SUMIFS('I want to cry'!C$2:C$1000,'I want to cry'!$A$2:$A$1000,$B519,'I want to cry'!$B$2:$B$1000,$C519)</f>
        <v>0</v>
      </c>
      <c r="L519">
        <f>SUMIFS('I want to cry'!D$2:D$1000,'I want to cry'!$A$2:$A$1000,$B519,'I want to cry'!$B$2:$B$1000,$C519)</f>
        <v>0</v>
      </c>
      <c r="M519">
        <f>SUMIFS('I want to cry'!E$2:E$1000,'I want to cry'!$A$2:$A$1000,$B519,'I want to cry'!$B$2:$B$1000,$C519)</f>
        <v>0</v>
      </c>
      <c r="N519">
        <f t="shared" si="89"/>
        <v>0</v>
      </c>
      <c r="O519">
        <f t="shared" si="90"/>
        <v>0</v>
      </c>
      <c r="P519">
        <f t="shared" si="91"/>
        <v>0</v>
      </c>
      <c r="Q519">
        <f>SUMIF('Pls get me a blue banner'!A$2:A$1000,D519,'Pls get me a blue banner'!L$2:L$1000)</f>
        <v>0</v>
      </c>
      <c r="R519">
        <f>SUMIF('Pls get me a blue banner'!A$2:A$1000,F519,'Pls get me a blue banner'!L$2:L$1000)</f>
        <v>0</v>
      </c>
      <c r="S519">
        <f>SUMIF('Pls get me a blue banner'!A$2:A$1000,I519,'Pls get me a blue banner'!L$2:L$1000)</f>
        <v>0</v>
      </c>
      <c r="T519">
        <f>SUMIF('I wanna go biking'!A$2:A$1000,D519,'I wanna go biking'!D$2:D$1000)</f>
        <v>0</v>
      </c>
      <c r="U519">
        <f>SUMIF('I wanna go biking'!A$2:A$1000,F519,'I wanna go biking'!D$2:D$1000)</f>
        <v>0</v>
      </c>
      <c r="V519">
        <f>SUMIF('I wanna go biking'!A$2:A$1000,H519,'I wanna go biking'!D$2:D$1000)</f>
        <v>0</v>
      </c>
      <c r="W519">
        <f t="shared" si="92"/>
        <v>0</v>
      </c>
      <c r="X519">
        <f t="shared" si="93"/>
        <v>0</v>
      </c>
      <c r="Y519">
        <f t="shared" si="94"/>
        <v>0</v>
      </c>
      <c r="Z519">
        <f t="shared" si="95"/>
        <v>0</v>
      </c>
      <c r="AA519">
        <f t="shared" si="96"/>
        <v>0</v>
      </c>
      <c r="AB519">
        <f t="shared" si="97"/>
        <v>0</v>
      </c>
      <c r="AC519" s="13">
        <f t="shared" si="98"/>
        <v>0</v>
      </c>
    </row>
    <row r="520" spans="1:29">
      <c r="A520">
        <f>'Data Entry'!A521</f>
        <v>0</v>
      </c>
      <c r="B520">
        <f>'Data Entry'!B521</f>
        <v>0</v>
      </c>
      <c r="C520">
        <f>'Data Entry'!C521</f>
        <v>0</v>
      </c>
      <c r="D520">
        <f>'Data Entry'!M521</f>
        <v>0</v>
      </c>
      <c r="E520">
        <f>'Data Entry'!N521</f>
        <v>0</v>
      </c>
      <c r="F520">
        <f>'Data Entry'!O521</f>
        <v>0</v>
      </c>
      <c r="G520">
        <f>'Data Entry'!P521</f>
        <v>0</v>
      </c>
      <c r="H520">
        <f>'Data Entry'!Q521</f>
        <v>0</v>
      </c>
      <c r="I520">
        <f>'Data Entry'!R521</f>
        <v>0</v>
      </c>
      <c r="J520">
        <f t="shared" si="88"/>
        <v>0</v>
      </c>
      <c r="K520">
        <f>SUMIFS('I want to cry'!C$2:C$1000,'I want to cry'!$A$2:$A$1000,$B520,'I want to cry'!$B$2:$B$1000,$C520)</f>
        <v>0</v>
      </c>
      <c r="L520">
        <f>SUMIFS('I want to cry'!D$2:D$1000,'I want to cry'!$A$2:$A$1000,$B520,'I want to cry'!$B$2:$B$1000,$C520)</f>
        <v>0</v>
      </c>
      <c r="M520">
        <f>SUMIFS('I want to cry'!E$2:E$1000,'I want to cry'!$A$2:$A$1000,$B520,'I want to cry'!$B$2:$B$1000,$C520)</f>
        <v>0</v>
      </c>
      <c r="N520">
        <f t="shared" si="89"/>
        <v>0</v>
      </c>
      <c r="O520">
        <f t="shared" si="90"/>
        <v>0</v>
      </c>
      <c r="P520">
        <f t="shared" si="91"/>
        <v>0</v>
      </c>
      <c r="Q520">
        <f>SUMIF('Pls get me a blue banner'!A$2:A$1000,D520,'Pls get me a blue banner'!L$2:L$1000)</f>
        <v>0</v>
      </c>
      <c r="R520">
        <f>SUMIF('Pls get me a blue banner'!A$2:A$1000,F520,'Pls get me a blue banner'!L$2:L$1000)</f>
        <v>0</v>
      </c>
      <c r="S520">
        <f>SUMIF('Pls get me a blue banner'!A$2:A$1000,I520,'Pls get me a blue banner'!L$2:L$1000)</f>
        <v>0</v>
      </c>
      <c r="T520">
        <f>SUMIF('I wanna go biking'!A$2:A$1000,D520,'I wanna go biking'!D$2:D$1000)</f>
        <v>0</v>
      </c>
      <c r="U520">
        <f>SUMIF('I wanna go biking'!A$2:A$1000,F520,'I wanna go biking'!D$2:D$1000)</f>
        <v>0</v>
      </c>
      <c r="V520">
        <f>SUMIF('I wanna go biking'!A$2:A$1000,H520,'I wanna go biking'!D$2:D$1000)</f>
        <v>0</v>
      </c>
      <c r="W520">
        <f t="shared" si="92"/>
        <v>0</v>
      </c>
      <c r="X520">
        <f t="shared" si="93"/>
        <v>0</v>
      </c>
      <c r="Y520">
        <f t="shared" si="94"/>
        <v>0</v>
      </c>
      <c r="Z520">
        <f t="shared" si="95"/>
        <v>0</v>
      </c>
      <c r="AA520">
        <f t="shared" si="96"/>
        <v>0</v>
      </c>
      <c r="AB520">
        <f t="shared" si="97"/>
        <v>0</v>
      </c>
      <c r="AC520" s="13">
        <f t="shared" si="98"/>
        <v>0</v>
      </c>
    </row>
    <row r="521" spans="1:29">
      <c r="A521">
        <f>'Data Entry'!A522</f>
        <v>0</v>
      </c>
      <c r="B521">
        <f>'Data Entry'!B522</f>
        <v>0</v>
      </c>
      <c r="C521">
        <f>'Data Entry'!C522</f>
        <v>0</v>
      </c>
      <c r="D521">
        <f>'Data Entry'!M522</f>
        <v>0</v>
      </c>
      <c r="E521">
        <f>'Data Entry'!N522</f>
        <v>0</v>
      </c>
      <c r="F521">
        <f>'Data Entry'!O522</f>
        <v>0</v>
      </c>
      <c r="G521">
        <f>'Data Entry'!P522</f>
        <v>0</v>
      </c>
      <c r="H521">
        <f>'Data Entry'!Q522</f>
        <v>0</v>
      </c>
      <c r="I521">
        <f>'Data Entry'!R522</f>
        <v>0</v>
      </c>
      <c r="J521">
        <f t="shared" si="88"/>
        <v>0</v>
      </c>
      <c r="K521">
        <f>SUMIFS('I want to cry'!C$2:C$1000,'I want to cry'!$A$2:$A$1000,$B521,'I want to cry'!$B$2:$B$1000,$C521)</f>
        <v>0</v>
      </c>
      <c r="L521">
        <f>SUMIFS('I want to cry'!D$2:D$1000,'I want to cry'!$A$2:$A$1000,$B521,'I want to cry'!$B$2:$B$1000,$C521)</f>
        <v>0</v>
      </c>
      <c r="M521">
        <f>SUMIFS('I want to cry'!E$2:E$1000,'I want to cry'!$A$2:$A$1000,$B521,'I want to cry'!$B$2:$B$1000,$C521)</f>
        <v>0</v>
      </c>
      <c r="N521">
        <f t="shared" si="89"/>
        <v>0</v>
      </c>
      <c r="O521">
        <f t="shared" si="90"/>
        <v>0</v>
      </c>
      <c r="P521">
        <f t="shared" si="91"/>
        <v>0</v>
      </c>
      <c r="Q521">
        <f>SUMIF('Pls get me a blue banner'!A$2:A$1000,D521,'Pls get me a blue banner'!L$2:L$1000)</f>
        <v>0</v>
      </c>
      <c r="R521">
        <f>SUMIF('Pls get me a blue banner'!A$2:A$1000,F521,'Pls get me a blue banner'!L$2:L$1000)</f>
        <v>0</v>
      </c>
      <c r="S521">
        <f>SUMIF('Pls get me a blue banner'!A$2:A$1000,I521,'Pls get me a blue banner'!L$2:L$1000)</f>
        <v>0</v>
      </c>
      <c r="T521">
        <f>SUMIF('I wanna go biking'!A$2:A$1000,D521,'I wanna go biking'!D$2:D$1000)</f>
        <v>0</v>
      </c>
      <c r="U521">
        <f>SUMIF('I wanna go biking'!A$2:A$1000,F521,'I wanna go biking'!D$2:D$1000)</f>
        <v>0</v>
      </c>
      <c r="V521">
        <f>SUMIF('I wanna go biking'!A$2:A$1000,H521,'I wanna go biking'!D$2:D$1000)</f>
        <v>0</v>
      </c>
      <c r="W521">
        <f t="shared" si="92"/>
        <v>0</v>
      </c>
      <c r="X521">
        <f t="shared" si="93"/>
        <v>0</v>
      </c>
      <c r="Y521">
        <f t="shared" si="94"/>
        <v>0</v>
      </c>
      <c r="Z521">
        <f t="shared" si="95"/>
        <v>0</v>
      </c>
      <c r="AA521">
        <f t="shared" si="96"/>
        <v>0</v>
      </c>
      <c r="AB521">
        <f t="shared" si="97"/>
        <v>0</v>
      </c>
      <c r="AC521" s="13">
        <f t="shared" si="98"/>
        <v>0</v>
      </c>
    </row>
    <row r="522" spans="1:29">
      <c r="A522">
        <f>'Data Entry'!A523</f>
        <v>0</v>
      </c>
      <c r="B522">
        <f>'Data Entry'!B523</f>
        <v>0</v>
      </c>
      <c r="C522">
        <f>'Data Entry'!C523</f>
        <v>0</v>
      </c>
      <c r="D522">
        <f>'Data Entry'!M523</f>
        <v>0</v>
      </c>
      <c r="E522">
        <f>'Data Entry'!N523</f>
        <v>0</v>
      </c>
      <c r="F522">
        <f>'Data Entry'!O523</f>
        <v>0</v>
      </c>
      <c r="G522">
        <f>'Data Entry'!P523</f>
        <v>0</v>
      </c>
      <c r="H522">
        <f>'Data Entry'!Q523</f>
        <v>0</v>
      </c>
      <c r="I522">
        <f>'Data Entry'!R523</f>
        <v>0</v>
      </c>
      <c r="J522">
        <f t="shared" si="88"/>
        <v>0</v>
      </c>
      <c r="K522">
        <f>SUMIFS('I want to cry'!C$2:C$1000,'I want to cry'!$A$2:$A$1000,$B522,'I want to cry'!$B$2:$B$1000,$C522)</f>
        <v>0</v>
      </c>
      <c r="L522">
        <f>SUMIFS('I want to cry'!D$2:D$1000,'I want to cry'!$A$2:$A$1000,$B522,'I want to cry'!$B$2:$B$1000,$C522)</f>
        <v>0</v>
      </c>
      <c r="M522">
        <f>SUMIFS('I want to cry'!E$2:E$1000,'I want to cry'!$A$2:$A$1000,$B522,'I want to cry'!$B$2:$B$1000,$C522)</f>
        <v>0</v>
      </c>
      <c r="N522">
        <f t="shared" si="89"/>
        <v>0</v>
      </c>
      <c r="O522">
        <f t="shared" si="90"/>
        <v>0</v>
      </c>
      <c r="P522">
        <f t="shared" si="91"/>
        <v>0</v>
      </c>
      <c r="Q522">
        <f>SUMIF('Pls get me a blue banner'!A$2:A$1000,D522,'Pls get me a blue banner'!L$2:L$1000)</f>
        <v>0</v>
      </c>
      <c r="R522">
        <f>SUMIF('Pls get me a blue banner'!A$2:A$1000,F522,'Pls get me a blue banner'!L$2:L$1000)</f>
        <v>0</v>
      </c>
      <c r="S522">
        <f>SUMIF('Pls get me a blue banner'!A$2:A$1000,I522,'Pls get me a blue banner'!L$2:L$1000)</f>
        <v>0</v>
      </c>
      <c r="T522">
        <f>SUMIF('I wanna go biking'!A$2:A$1000,D522,'I wanna go biking'!D$2:D$1000)</f>
        <v>0</v>
      </c>
      <c r="U522">
        <f>SUMIF('I wanna go biking'!A$2:A$1000,F522,'I wanna go biking'!D$2:D$1000)</f>
        <v>0</v>
      </c>
      <c r="V522">
        <f>SUMIF('I wanna go biking'!A$2:A$1000,H522,'I wanna go biking'!D$2:D$1000)</f>
        <v>0</v>
      </c>
      <c r="W522">
        <f t="shared" si="92"/>
        <v>0</v>
      </c>
      <c r="X522">
        <f t="shared" si="93"/>
        <v>0</v>
      </c>
      <c r="Y522">
        <f t="shared" si="94"/>
        <v>0</v>
      </c>
      <c r="Z522">
        <f t="shared" si="95"/>
        <v>0</v>
      </c>
      <c r="AA522">
        <f t="shared" si="96"/>
        <v>0</v>
      </c>
      <c r="AB522">
        <f t="shared" si="97"/>
        <v>0</v>
      </c>
      <c r="AC522" s="13">
        <f t="shared" si="98"/>
        <v>0</v>
      </c>
    </row>
    <row r="523" spans="1:29">
      <c r="A523">
        <f>'Data Entry'!A524</f>
        <v>0</v>
      </c>
      <c r="B523">
        <f>'Data Entry'!B524</f>
        <v>0</v>
      </c>
      <c r="C523">
        <f>'Data Entry'!C524</f>
        <v>0</v>
      </c>
      <c r="D523">
        <f>'Data Entry'!M524</f>
        <v>0</v>
      </c>
      <c r="E523">
        <f>'Data Entry'!N524</f>
        <v>0</v>
      </c>
      <c r="F523">
        <f>'Data Entry'!O524</f>
        <v>0</v>
      </c>
      <c r="G523">
        <f>'Data Entry'!P524</f>
        <v>0</v>
      </c>
      <c r="H523">
        <f>'Data Entry'!Q524</f>
        <v>0</v>
      </c>
      <c r="I523">
        <f>'Data Entry'!R524</f>
        <v>0</v>
      </c>
      <c r="J523">
        <f t="shared" si="88"/>
        <v>0</v>
      </c>
      <c r="K523">
        <f>SUMIFS('I want to cry'!C$2:C$1000,'I want to cry'!$A$2:$A$1000,$B523,'I want to cry'!$B$2:$B$1000,$C523)</f>
        <v>0</v>
      </c>
      <c r="L523">
        <f>SUMIFS('I want to cry'!D$2:D$1000,'I want to cry'!$A$2:$A$1000,$B523,'I want to cry'!$B$2:$B$1000,$C523)</f>
        <v>0</v>
      </c>
      <c r="M523">
        <f>SUMIFS('I want to cry'!E$2:E$1000,'I want to cry'!$A$2:$A$1000,$B523,'I want to cry'!$B$2:$B$1000,$C523)</f>
        <v>0</v>
      </c>
      <c r="N523">
        <f t="shared" si="89"/>
        <v>0</v>
      </c>
      <c r="O523">
        <f t="shared" si="90"/>
        <v>0</v>
      </c>
      <c r="P523">
        <f t="shared" si="91"/>
        <v>0</v>
      </c>
      <c r="Q523">
        <f>SUMIF('Pls get me a blue banner'!A$2:A$1000,D523,'Pls get me a blue banner'!L$2:L$1000)</f>
        <v>0</v>
      </c>
      <c r="R523">
        <f>SUMIF('Pls get me a blue banner'!A$2:A$1000,F523,'Pls get me a blue banner'!L$2:L$1000)</f>
        <v>0</v>
      </c>
      <c r="S523">
        <f>SUMIF('Pls get me a blue banner'!A$2:A$1000,I523,'Pls get me a blue banner'!L$2:L$1000)</f>
        <v>0</v>
      </c>
      <c r="T523">
        <f>SUMIF('I wanna go biking'!A$2:A$1000,D523,'I wanna go biking'!D$2:D$1000)</f>
        <v>0</v>
      </c>
      <c r="U523">
        <f>SUMIF('I wanna go biking'!A$2:A$1000,F523,'I wanna go biking'!D$2:D$1000)</f>
        <v>0</v>
      </c>
      <c r="V523">
        <f>SUMIF('I wanna go biking'!A$2:A$1000,H523,'I wanna go biking'!D$2:D$1000)</f>
        <v>0</v>
      </c>
      <c r="W523">
        <f t="shared" si="92"/>
        <v>0</v>
      </c>
      <c r="X523">
        <f t="shared" si="93"/>
        <v>0</v>
      </c>
      <c r="Y523">
        <f t="shared" si="94"/>
        <v>0</v>
      </c>
      <c r="Z523">
        <f t="shared" si="95"/>
        <v>0</v>
      </c>
      <c r="AA523">
        <f t="shared" si="96"/>
        <v>0</v>
      </c>
      <c r="AB523">
        <f t="shared" si="97"/>
        <v>0</v>
      </c>
      <c r="AC523" s="13">
        <f t="shared" si="98"/>
        <v>0</v>
      </c>
    </row>
    <row r="524" spans="1:29">
      <c r="A524">
        <f>'Data Entry'!A525</f>
        <v>0</v>
      </c>
      <c r="B524">
        <f>'Data Entry'!B525</f>
        <v>0</v>
      </c>
      <c r="C524">
        <f>'Data Entry'!C525</f>
        <v>0</v>
      </c>
      <c r="D524">
        <f>'Data Entry'!M525</f>
        <v>0</v>
      </c>
      <c r="E524">
        <f>'Data Entry'!N525</f>
        <v>0</v>
      </c>
      <c r="F524">
        <f>'Data Entry'!O525</f>
        <v>0</v>
      </c>
      <c r="G524">
        <f>'Data Entry'!P525</f>
        <v>0</v>
      </c>
      <c r="H524">
        <f>'Data Entry'!Q525</f>
        <v>0</v>
      </c>
      <c r="I524">
        <f>'Data Entry'!R525</f>
        <v>0</v>
      </c>
      <c r="J524">
        <f t="shared" si="88"/>
        <v>0</v>
      </c>
      <c r="K524">
        <f>SUMIFS('I want to cry'!C$2:C$1000,'I want to cry'!$A$2:$A$1000,$B524,'I want to cry'!$B$2:$B$1000,$C524)</f>
        <v>0</v>
      </c>
      <c r="L524">
        <f>SUMIFS('I want to cry'!D$2:D$1000,'I want to cry'!$A$2:$A$1000,$B524,'I want to cry'!$B$2:$B$1000,$C524)</f>
        <v>0</v>
      </c>
      <c r="M524">
        <f>SUMIFS('I want to cry'!E$2:E$1000,'I want to cry'!$A$2:$A$1000,$B524,'I want to cry'!$B$2:$B$1000,$C524)</f>
        <v>0</v>
      </c>
      <c r="N524">
        <f t="shared" si="89"/>
        <v>0</v>
      </c>
      <c r="O524">
        <f t="shared" si="90"/>
        <v>0</v>
      </c>
      <c r="P524">
        <f t="shared" si="91"/>
        <v>0</v>
      </c>
      <c r="Q524">
        <f>SUMIF('Pls get me a blue banner'!A$2:A$1000,D524,'Pls get me a blue banner'!L$2:L$1000)</f>
        <v>0</v>
      </c>
      <c r="R524">
        <f>SUMIF('Pls get me a blue banner'!A$2:A$1000,F524,'Pls get me a blue banner'!L$2:L$1000)</f>
        <v>0</v>
      </c>
      <c r="S524">
        <f>SUMIF('Pls get me a blue banner'!A$2:A$1000,I524,'Pls get me a blue banner'!L$2:L$1000)</f>
        <v>0</v>
      </c>
      <c r="T524">
        <f>SUMIF('I wanna go biking'!A$2:A$1000,D524,'I wanna go biking'!D$2:D$1000)</f>
        <v>0</v>
      </c>
      <c r="U524">
        <f>SUMIF('I wanna go biking'!A$2:A$1000,F524,'I wanna go biking'!D$2:D$1000)</f>
        <v>0</v>
      </c>
      <c r="V524">
        <f>SUMIF('I wanna go biking'!A$2:A$1000,H524,'I wanna go biking'!D$2:D$1000)</f>
        <v>0</v>
      </c>
      <c r="W524">
        <f t="shared" si="92"/>
        <v>0</v>
      </c>
      <c r="X524">
        <f t="shared" si="93"/>
        <v>0</v>
      </c>
      <c r="Y524">
        <f t="shared" si="94"/>
        <v>0</v>
      </c>
      <c r="Z524">
        <f t="shared" si="95"/>
        <v>0</v>
      </c>
      <c r="AA524">
        <f t="shared" si="96"/>
        <v>0</v>
      </c>
      <c r="AB524">
        <f t="shared" si="97"/>
        <v>0</v>
      </c>
      <c r="AC524" s="13">
        <f t="shared" si="98"/>
        <v>0</v>
      </c>
    </row>
    <row r="525" spans="1:29">
      <c r="A525">
        <f>'Data Entry'!A526</f>
        <v>0</v>
      </c>
      <c r="B525">
        <f>'Data Entry'!B526</f>
        <v>0</v>
      </c>
      <c r="C525">
        <f>'Data Entry'!C526</f>
        <v>0</v>
      </c>
      <c r="D525">
        <f>'Data Entry'!M526</f>
        <v>0</v>
      </c>
      <c r="E525">
        <f>'Data Entry'!N526</f>
        <v>0</v>
      </c>
      <c r="F525">
        <f>'Data Entry'!O526</f>
        <v>0</v>
      </c>
      <c r="G525">
        <f>'Data Entry'!P526</f>
        <v>0</v>
      </c>
      <c r="H525">
        <f>'Data Entry'!Q526</f>
        <v>0</v>
      </c>
      <c r="I525">
        <f>'Data Entry'!R526</f>
        <v>0</v>
      </c>
      <c r="J525">
        <f t="shared" si="88"/>
        <v>0</v>
      </c>
      <c r="K525">
        <f>SUMIFS('I want to cry'!C$2:C$1000,'I want to cry'!$A$2:$A$1000,$B525,'I want to cry'!$B$2:$B$1000,$C525)</f>
        <v>0</v>
      </c>
      <c r="L525">
        <f>SUMIFS('I want to cry'!D$2:D$1000,'I want to cry'!$A$2:$A$1000,$B525,'I want to cry'!$B$2:$B$1000,$C525)</f>
        <v>0</v>
      </c>
      <c r="M525">
        <f>SUMIFS('I want to cry'!E$2:E$1000,'I want to cry'!$A$2:$A$1000,$B525,'I want to cry'!$B$2:$B$1000,$C525)</f>
        <v>0</v>
      </c>
      <c r="N525">
        <f t="shared" si="89"/>
        <v>0</v>
      </c>
      <c r="O525">
        <f t="shared" si="90"/>
        <v>0</v>
      </c>
      <c r="P525">
        <f t="shared" si="91"/>
        <v>0</v>
      </c>
      <c r="Q525">
        <f>SUMIF('Pls get me a blue banner'!A$2:A$1000,D525,'Pls get me a blue banner'!L$2:L$1000)</f>
        <v>0</v>
      </c>
      <c r="R525">
        <f>SUMIF('Pls get me a blue banner'!A$2:A$1000,F525,'Pls get me a blue banner'!L$2:L$1000)</f>
        <v>0</v>
      </c>
      <c r="S525">
        <f>SUMIF('Pls get me a blue banner'!A$2:A$1000,I525,'Pls get me a blue banner'!L$2:L$1000)</f>
        <v>0</v>
      </c>
      <c r="T525">
        <f>SUMIF('I wanna go biking'!A$2:A$1000,D525,'I wanna go biking'!D$2:D$1000)</f>
        <v>0</v>
      </c>
      <c r="U525">
        <f>SUMIF('I wanna go biking'!A$2:A$1000,F525,'I wanna go biking'!D$2:D$1000)</f>
        <v>0</v>
      </c>
      <c r="V525">
        <f>SUMIF('I wanna go biking'!A$2:A$1000,H525,'I wanna go biking'!D$2:D$1000)</f>
        <v>0</v>
      </c>
      <c r="W525">
        <f t="shared" si="92"/>
        <v>0</v>
      </c>
      <c r="X525">
        <f t="shared" si="93"/>
        <v>0</v>
      </c>
      <c r="Y525">
        <f t="shared" si="94"/>
        <v>0</v>
      </c>
      <c r="Z525">
        <f t="shared" si="95"/>
        <v>0</v>
      </c>
      <c r="AA525">
        <f t="shared" si="96"/>
        <v>0</v>
      </c>
      <c r="AB525">
        <f t="shared" si="97"/>
        <v>0</v>
      </c>
      <c r="AC525" s="13">
        <f t="shared" si="98"/>
        <v>0</v>
      </c>
    </row>
    <row r="526" spans="1:29">
      <c r="A526">
        <f>'Data Entry'!A527</f>
        <v>0</v>
      </c>
      <c r="B526">
        <f>'Data Entry'!B527</f>
        <v>0</v>
      </c>
      <c r="C526">
        <f>'Data Entry'!C527</f>
        <v>0</v>
      </c>
      <c r="D526">
        <f>'Data Entry'!M527</f>
        <v>0</v>
      </c>
      <c r="E526">
        <f>'Data Entry'!N527</f>
        <v>0</v>
      </c>
      <c r="F526">
        <f>'Data Entry'!O527</f>
        <v>0</v>
      </c>
      <c r="G526">
        <f>'Data Entry'!P527</f>
        <v>0</v>
      </c>
      <c r="H526">
        <f>'Data Entry'!Q527</f>
        <v>0</v>
      </c>
      <c r="I526">
        <f>'Data Entry'!R527</f>
        <v>0</v>
      </c>
      <c r="J526">
        <f t="shared" si="88"/>
        <v>0</v>
      </c>
      <c r="K526">
        <f>SUMIFS('I want to cry'!C$2:C$1000,'I want to cry'!$A$2:$A$1000,$B526,'I want to cry'!$B$2:$B$1000,$C526)</f>
        <v>0</v>
      </c>
      <c r="L526">
        <f>SUMIFS('I want to cry'!D$2:D$1000,'I want to cry'!$A$2:$A$1000,$B526,'I want to cry'!$B$2:$B$1000,$C526)</f>
        <v>0</v>
      </c>
      <c r="M526">
        <f>SUMIFS('I want to cry'!E$2:E$1000,'I want to cry'!$A$2:$A$1000,$B526,'I want to cry'!$B$2:$B$1000,$C526)</f>
        <v>0</v>
      </c>
      <c r="N526">
        <f t="shared" si="89"/>
        <v>0</v>
      </c>
      <c r="O526">
        <f t="shared" si="90"/>
        <v>0</v>
      </c>
      <c r="P526">
        <f t="shared" si="91"/>
        <v>0</v>
      </c>
      <c r="Q526">
        <f>SUMIF('Pls get me a blue banner'!A$2:A$1000,D526,'Pls get me a blue banner'!L$2:L$1000)</f>
        <v>0</v>
      </c>
      <c r="R526">
        <f>SUMIF('Pls get me a blue banner'!A$2:A$1000,F526,'Pls get me a blue banner'!L$2:L$1000)</f>
        <v>0</v>
      </c>
      <c r="S526">
        <f>SUMIF('Pls get me a blue banner'!A$2:A$1000,I526,'Pls get me a blue banner'!L$2:L$1000)</f>
        <v>0</v>
      </c>
      <c r="T526">
        <f>SUMIF('I wanna go biking'!A$2:A$1000,D526,'I wanna go biking'!D$2:D$1000)</f>
        <v>0</v>
      </c>
      <c r="U526">
        <f>SUMIF('I wanna go biking'!A$2:A$1000,F526,'I wanna go biking'!D$2:D$1000)</f>
        <v>0</v>
      </c>
      <c r="V526">
        <f>SUMIF('I wanna go biking'!A$2:A$1000,H526,'I wanna go biking'!D$2:D$1000)</f>
        <v>0</v>
      </c>
      <c r="W526">
        <f t="shared" si="92"/>
        <v>0</v>
      </c>
      <c r="X526">
        <f t="shared" si="93"/>
        <v>0</v>
      </c>
      <c r="Y526">
        <f t="shared" si="94"/>
        <v>0</v>
      </c>
      <c r="Z526">
        <f t="shared" si="95"/>
        <v>0</v>
      </c>
      <c r="AA526">
        <f t="shared" si="96"/>
        <v>0</v>
      </c>
      <c r="AB526">
        <f t="shared" si="97"/>
        <v>0</v>
      </c>
      <c r="AC526" s="13">
        <f t="shared" si="98"/>
        <v>0</v>
      </c>
    </row>
    <row r="527" spans="1:29">
      <c r="A527">
        <f>'Data Entry'!A528</f>
        <v>0</v>
      </c>
      <c r="B527">
        <f>'Data Entry'!B528</f>
        <v>0</v>
      </c>
      <c r="C527">
        <f>'Data Entry'!C528</f>
        <v>0</v>
      </c>
      <c r="D527">
        <f>'Data Entry'!M528</f>
        <v>0</v>
      </c>
      <c r="E527">
        <f>'Data Entry'!N528</f>
        <v>0</v>
      </c>
      <c r="F527">
        <f>'Data Entry'!O528</f>
        <v>0</v>
      </c>
      <c r="G527">
        <f>'Data Entry'!P528</f>
        <v>0</v>
      </c>
      <c r="H527">
        <f>'Data Entry'!Q528</f>
        <v>0</v>
      </c>
      <c r="I527">
        <f>'Data Entry'!R528</f>
        <v>0</v>
      </c>
      <c r="J527">
        <f t="shared" si="88"/>
        <v>0</v>
      </c>
      <c r="K527">
        <f>SUMIFS('I want to cry'!C$2:C$1000,'I want to cry'!$A$2:$A$1000,$B527,'I want to cry'!$B$2:$B$1000,$C527)</f>
        <v>0</v>
      </c>
      <c r="L527">
        <f>SUMIFS('I want to cry'!D$2:D$1000,'I want to cry'!$A$2:$A$1000,$B527,'I want to cry'!$B$2:$B$1000,$C527)</f>
        <v>0</v>
      </c>
      <c r="M527">
        <f>SUMIFS('I want to cry'!E$2:E$1000,'I want to cry'!$A$2:$A$1000,$B527,'I want to cry'!$B$2:$B$1000,$C527)</f>
        <v>0</v>
      </c>
      <c r="N527">
        <f t="shared" si="89"/>
        <v>0</v>
      </c>
      <c r="O527">
        <f t="shared" si="90"/>
        <v>0</v>
      </c>
      <c r="P527">
        <f t="shared" si="91"/>
        <v>0</v>
      </c>
      <c r="Q527">
        <f>SUMIF('Pls get me a blue banner'!A$2:A$1000,D527,'Pls get me a blue banner'!L$2:L$1000)</f>
        <v>0</v>
      </c>
      <c r="R527">
        <f>SUMIF('Pls get me a blue banner'!A$2:A$1000,F527,'Pls get me a blue banner'!L$2:L$1000)</f>
        <v>0</v>
      </c>
      <c r="S527">
        <f>SUMIF('Pls get me a blue banner'!A$2:A$1000,I527,'Pls get me a blue banner'!L$2:L$1000)</f>
        <v>0</v>
      </c>
      <c r="T527">
        <f>SUMIF('I wanna go biking'!A$2:A$1000,D527,'I wanna go biking'!D$2:D$1000)</f>
        <v>0</v>
      </c>
      <c r="U527">
        <f>SUMIF('I wanna go biking'!A$2:A$1000,F527,'I wanna go biking'!D$2:D$1000)</f>
        <v>0</v>
      </c>
      <c r="V527">
        <f>SUMIF('I wanna go biking'!A$2:A$1000,H527,'I wanna go biking'!D$2:D$1000)</f>
        <v>0</v>
      </c>
      <c r="W527">
        <f t="shared" si="92"/>
        <v>0</v>
      </c>
      <c r="X527">
        <f t="shared" si="93"/>
        <v>0</v>
      </c>
      <c r="Y527">
        <f t="shared" si="94"/>
        <v>0</v>
      </c>
      <c r="Z527">
        <f t="shared" si="95"/>
        <v>0</v>
      </c>
      <c r="AA527">
        <f t="shared" si="96"/>
        <v>0</v>
      </c>
      <c r="AB527">
        <f t="shared" si="97"/>
        <v>0</v>
      </c>
      <c r="AC527" s="13">
        <f t="shared" si="98"/>
        <v>0</v>
      </c>
    </row>
    <row r="528" spans="1:29">
      <c r="A528">
        <f>'Data Entry'!A529</f>
        <v>0</v>
      </c>
      <c r="B528">
        <f>'Data Entry'!B529</f>
        <v>0</v>
      </c>
      <c r="C528">
        <f>'Data Entry'!C529</f>
        <v>0</v>
      </c>
      <c r="D528">
        <f>'Data Entry'!M529</f>
        <v>0</v>
      </c>
      <c r="E528">
        <f>'Data Entry'!N529</f>
        <v>0</v>
      </c>
      <c r="F528">
        <f>'Data Entry'!O529</f>
        <v>0</v>
      </c>
      <c r="G528">
        <f>'Data Entry'!P529</f>
        <v>0</v>
      </c>
      <c r="H528">
        <f>'Data Entry'!Q529</f>
        <v>0</v>
      </c>
      <c r="I528">
        <f>'Data Entry'!R529</f>
        <v>0</v>
      </c>
      <c r="J528">
        <f t="shared" si="88"/>
        <v>0</v>
      </c>
      <c r="K528">
        <f>SUMIFS('I want to cry'!C$2:C$1000,'I want to cry'!$A$2:$A$1000,$B528,'I want to cry'!$B$2:$B$1000,$C528)</f>
        <v>0</v>
      </c>
      <c r="L528">
        <f>SUMIFS('I want to cry'!D$2:D$1000,'I want to cry'!$A$2:$A$1000,$B528,'I want to cry'!$B$2:$B$1000,$C528)</f>
        <v>0</v>
      </c>
      <c r="M528">
        <f>SUMIFS('I want to cry'!E$2:E$1000,'I want to cry'!$A$2:$A$1000,$B528,'I want to cry'!$B$2:$B$1000,$C528)</f>
        <v>0</v>
      </c>
      <c r="N528">
        <f t="shared" si="89"/>
        <v>0</v>
      </c>
      <c r="O528">
        <f t="shared" si="90"/>
        <v>0</v>
      </c>
      <c r="P528">
        <f t="shared" si="91"/>
        <v>0</v>
      </c>
      <c r="Q528">
        <f>SUMIF('Pls get me a blue banner'!A$2:A$1000,D528,'Pls get me a blue banner'!L$2:L$1000)</f>
        <v>0</v>
      </c>
      <c r="R528">
        <f>SUMIF('Pls get me a blue banner'!A$2:A$1000,F528,'Pls get me a blue banner'!L$2:L$1000)</f>
        <v>0</v>
      </c>
      <c r="S528">
        <f>SUMIF('Pls get me a blue banner'!A$2:A$1000,I528,'Pls get me a blue banner'!L$2:L$1000)</f>
        <v>0</v>
      </c>
      <c r="T528">
        <f>SUMIF('I wanna go biking'!A$2:A$1000,D528,'I wanna go biking'!D$2:D$1000)</f>
        <v>0</v>
      </c>
      <c r="U528">
        <f>SUMIF('I wanna go biking'!A$2:A$1000,F528,'I wanna go biking'!D$2:D$1000)</f>
        <v>0</v>
      </c>
      <c r="V528">
        <f>SUMIF('I wanna go biking'!A$2:A$1000,H528,'I wanna go biking'!D$2:D$1000)</f>
        <v>0</v>
      </c>
      <c r="W528">
        <f t="shared" si="92"/>
        <v>0</v>
      </c>
      <c r="X528">
        <f t="shared" si="93"/>
        <v>0</v>
      </c>
      <c r="Y528">
        <f t="shared" si="94"/>
        <v>0</v>
      </c>
      <c r="Z528">
        <f t="shared" si="95"/>
        <v>0</v>
      </c>
      <c r="AA528">
        <f t="shared" si="96"/>
        <v>0</v>
      </c>
      <c r="AB528">
        <f t="shared" si="97"/>
        <v>0</v>
      </c>
      <c r="AC528" s="13">
        <f t="shared" si="98"/>
        <v>0</v>
      </c>
    </row>
    <row r="529" spans="1:29">
      <c r="A529">
        <f>'Data Entry'!A530</f>
        <v>0</v>
      </c>
      <c r="B529">
        <f>'Data Entry'!B530</f>
        <v>0</v>
      </c>
      <c r="C529">
        <f>'Data Entry'!C530</f>
        <v>0</v>
      </c>
      <c r="D529">
        <f>'Data Entry'!M530</f>
        <v>0</v>
      </c>
      <c r="E529">
        <f>'Data Entry'!N530</f>
        <v>0</v>
      </c>
      <c r="F529">
        <f>'Data Entry'!O530</f>
        <v>0</v>
      </c>
      <c r="G529">
        <f>'Data Entry'!P530</f>
        <v>0</v>
      </c>
      <c r="H529">
        <f>'Data Entry'!Q530</f>
        <v>0</v>
      </c>
      <c r="I529">
        <f>'Data Entry'!R530</f>
        <v>0</v>
      </c>
      <c r="J529">
        <f t="shared" si="88"/>
        <v>0</v>
      </c>
      <c r="K529">
        <f>SUMIFS('I want to cry'!C$2:C$1000,'I want to cry'!$A$2:$A$1000,$B529,'I want to cry'!$B$2:$B$1000,$C529)</f>
        <v>0</v>
      </c>
      <c r="L529">
        <f>SUMIFS('I want to cry'!D$2:D$1000,'I want to cry'!$A$2:$A$1000,$B529,'I want to cry'!$B$2:$B$1000,$C529)</f>
        <v>0</v>
      </c>
      <c r="M529">
        <f>SUMIFS('I want to cry'!E$2:E$1000,'I want to cry'!$A$2:$A$1000,$B529,'I want to cry'!$B$2:$B$1000,$C529)</f>
        <v>0</v>
      </c>
      <c r="N529">
        <f t="shared" si="89"/>
        <v>0</v>
      </c>
      <c r="O529">
        <f t="shared" si="90"/>
        <v>0</v>
      </c>
      <c r="P529">
        <f t="shared" si="91"/>
        <v>0</v>
      </c>
      <c r="Q529">
        <f>SUMIF('Pls get me a blue banner'!A$2:A$1000,D529,'Pls get me a blue banner'!L$2:L$1000)</f>
        <v>0</v>
      </c>
      <c r="R529">
        <f>SUMIF('Pls get me a blue banner'!A$2:A$1000,F529,'Pls get me a blue banner'!L$2:L$1000)</f>
        <v>0</v>
      </c>
      <c r="S529">
        <f>SUMIF('Pls get me a blue banner'!A$2:A$1000,I529,'Pls get me a blue banner'!L$2:L$1000)</f>
        <v>0</v>
      </c>
      <c r="T529">
        <f>SUMIF('I wanna go biking'!A$2:A$1000,D529,'I wanna go biking'!D$2:D$1000)</f>
        <v>0</v>
      </c>
      <c r="U529">
        <f>SUMIF('I wanna go biking'!A$2:A$1000,F529,'I wanna go biking'!D$2:D$1000)</f>
        <v>0</v>
      </c>
      <c r="V529">
        <f>SUMIF('I wanna go biking'!A$2:A$1000,H529,'I wanna go biking'!D$2:D$1000)</f>
        <v>0</v>
      </c>
      <c r="W529">
        <f t="shared" si="92"/>
        <v>0</v>
      </c>
      <c r="X529">
        <f t="shared" si="93"/>
        <v>0</v>
      </c>
      <c r="Y529">
        <f t="shared" si="94"/>
        <v>0</v>
      </c>
      <c r="Z529">
        <f t="shared" si="95"/>
        <v>0</v>
      </c>
      <c r="AA529">
        <f t="shared" si="96"/>
        <v>0</v>
      </c>
      <c r="AB529">
        <f t="shared" si="97"/>
        <v>0</v>
      </c>
      <c r="AC529" s="13">
        <f t="shared" si="98"/>
        <v>0</v>
      </c>
    </row>
    <row r="530" spans="1:29">
      <c r="A530">
        <f>'Data Entry'!A531</f>
        <v>0</v>
      </c>
      <c r="B530">
        <f>'Data Entry'!B531</f>
        <v>0</v>
      </c>
      <c r="C530">
        <f>'Data Entry'!C531</f>
        <v>0</v>
      </c>
      <c r="D530">
        <f>'Data Entry'!M531</f>
        <v>0</v>
      </c>
      <c r="E530">
        <f>'Data Entry'!N531</f>
        <v>0</v>
      </c>
      <c r="F530">
        <f>'Data Entry'!O531</f>
        <v>0</v>
      </c>
      <c r="G530">
        <f>'Data Entry'!P531</f>
        <v>0</v>
      </c>
      <c r="H530">
        <f>'Data Entry'!Q531</f>
        <v>0</v>
      </c>
      <c r="I530">
        <f>'Data Entry'!R531</f>
        <v>0</v>
      </c>
      <c r="J530">
        <f t="shared" si="88"/>
        <v>0</v>
      </c>
      <c r="K530">
        <f>SUMIFS('I want to cry'!C$2:C$1000,'I want to cry'!$A$2:$A$1000,$B530,'I want to cry'!$B$2:$B$1000,$C530)</f>
        <v>0</v>
      </c>
      <c r="L530">
        <f>SUMIFS('I want to cry'!D$2:D$1000,'I want to cry'!$A$2:$A$1000,$B530,'I want to cry'!$B$2:$B$1000,$C530)</f>
        <v>0</v>
      </c>
      <c r="M530">
        <f>SUMIFS('I want to cry'!E$2:E$1000,'I want to cry'!$A$2:$A$1000,$B530,'I want to cry'!$B$2:$B$1000,$C530)</f>
        <v>0</v>
      </c>
      <c r="N530">
        <f t="shared" si="89"/>
        <v>0</v>
      </c>
      <c r="O530">
        <f t="shared" si="90"/>
        <v>0</v>
      </c>
      <c r="P530">
        <f t="shared" si="91"/>
        <v>0</v>
      </c>
      <c r="Q530">
        <f>SUMIF('Pls get me a blue banner'!A$2:A$1000,D530,'Pls get me a blue banner'!L$2:L$1000)</f>
        <v>0</v>
      </c>
      <c r="R530">
        <f>SUMIF('Pls get me a blue banner'!A$2:A$1000,F530,'Pls get me a blue banner'!L$2:L$1000)</f>
        <v>0</v>
      </c>
      <c r="S530">
        <f>SUMIF('Pls get me a blue banner'!A$2:A$1000,I530,'Pls get me a blue banner'!L$2:L$1000)</f>
        <v>0</v>
      </c>
      <c r="T530">
        <f>SUMIF('I wanna go biking'!A$2:A$1000,D530,'I wanna go biking'!D$2:D$1000)</f>
        <v>0</v>
      </c>
      <c r="U530">
        <f>SUMIF('I wanna go biking'!A$2:A$1000,F530,'I wanna go biking'!D$2:D$1000)</f>
        <v>0</v>
      </c>
      <c r="V530">
        <f>SUMIF('I wanna go biking'!A$2:A$1000,H530,'I wanna go biking'!D$2:D$1000)</f>
        <v>0</v>
      </c>
      <c r="W530">
        <f t="shared" si="92"/>
        <v>0</v>
      </c>
      <c r="X530">
        <f t="shared" si="93"/>
        <v>0</v>
      </c>
      <c r="Y530">
        <f t="shared" si="94"/>
        <v>0</v>
      </c>
      <c r="Z530">
        <f t="shared" si="95"/>
        <v>0</v>
      </c>
      <c r="AA530">
        <f t="shared" si="96"/>
        <v>0</v>
      </c>
      <c r="AB530">
        <f t="shared" si="97"/>
        <v>0</v>
      </c>
      <c r="AC530" s="13">
        <f t="shared" si="98"/>
        <v>0</v>
      </c>
    </row>
    <row r="531" spans="1:29">
      <c r="A531">
        <f>'Data Entry'!A532</f>
        <v>0</v>
      </c>
      <c r="B531">
        <f>'Data Entry'!B532</f>
        <v>0</v>
      </c>
      <c r="C531">
        <f>'Data Entry'!C532</f>
        <v>0</v>
      </c>
      <c r="D531">
        <f>'Data Entry'!M532</f>
        <v>0</v>
      </c>
      <c r="E531">
        <f>'Data Entry'!N532</f>
        <v>0</v>
      </c>
      <c r="F531">
        <f>'Data Entry'!O532</f>
        <v>0</v>
      </c>
      <c r="G531">
        <f>'Data Entry'!P532</f>
        <v>0</v>
      </c>
      <c r="H531">
        <f>'Data Entry'!Q532</f>
        <v>0</v>
      </c>
      <c r="I531">
        <f>'Data Entry'!R532</f>
        <v>0</v>
      </c>
      <c r="J531">
        <f t="shared" si="88"/>
        <v>0</v>
      </c>
      <c r="K531">
        <f>SUMIFS('I want to cry'!C$2:C$1000,'I want to cry'!$A$2:$A$1000,$B531,'I want to cry'!$B$2:$B$1000,$C531)</f>
        <v>0</v>
      </c>
      <c r="L531">
        <f>SUMIFS('I want to cry'!D$2:D$1000,'I want to cry'!$A$2:$A$1000,$B531,'I want to cry'!$B$2:$B$1000,$C531)</f>
        <v>0</v>
      </c>
      <c r="M531">
        <f>SUMIFS('I want to cry'!E$2:E$1000,'I want to cry'!$A$2:$A$1000,$B531,'I want to cry'!$B$2:$B$1000,$C531)</f>
        <v>0</v>
      </c>
      <c r="N531">
        <f t="shared" si="89"/>
        <v>0</v>
      </c>
      <c r="O531">
        <f t="shared" si="90"/>
        <v>0</v>
      </c>
      <c r="P531">
        <f t="shared" si="91"/>
        <v>0</v>
      </c>
      <c r="Q531">
        <f>SUMIF('Pls get me a blue banner'!A$2:A$1000,D531,'Pls get me a blue banner'!L$2:L$1000)</f>
        <v>0</v>
      </c>
      <c r="R531">
        <f>SUMIF('Pls get me a blue banner'!A$2:A$1000,F531,'Pls get me a blue banner'!L$2:L$1000)</f>
        <v>0</v>
      </c>
      <c r="S531">
        <f>SUMIF('Pls get me a blue banner'!A$2:A$1000,I531,'Pls get me a blue banner'!L$2:L$1000)</f>
        <v>0</v>
      </c>
      <c r="T531">
        <f>SUMIF('I wanna go biking'!A$2:A$1000,D531,'I wanna go biking'!D$2:D$1000)</f>
        <v>0</v>
      </c>
      <c r="U531">
        <f>SUMIF('I wanna go biking'!A$2:A$1000,F531,'I wanna go biking'!D$2:D$1000)</f>
        <v>0</v>
      </c>
      <c r="V531">
        <f>SUMIF('I wanna go biking'!A$2:A$1000,H531,'I wanna go biking'!D$2:D$1000)</f>
        <v>0</v>
      </c>
      <c r="W531">
        <f t="shared" si="92"/>
        <v>0</v>
      </c>
      <c r="X531">
        <f t="shared" si="93"/>
        <v>0</v>
      </c>
      <c r="Y531">
        <f t="shared" si="94"/>
        <v>0</v>
      </c>
      <c r="Z531">
        <f t="shared" si="95"/>
        <v>0</v>
      </c>
      <c r="AA531">
        <f t="shared" si="96"/>
        <v>0</v>
      </c>
      <c r="AB531">
        <f t="shared" si="97"/>
        <v>0</v>
      </c>
      <c r="AC531" s="13">
        <f t="shared" si="98"/>
        <v>0</v>
      </c>
    </row>
    <row r="532" spans="1:29">
      <c r="A532">
        <f>'Data Entry'!A533</f>
        <v>0</v>
      </c>
      <c r="B532">
        <f>'Data Entry'!B533</f>
        <v>0</v>
      </c>
      <c r="C532">
        <f>'Data Entry'!C533</f>
        <v>0</v>
      </c>
      <c r="D532">
        <f>'Data Entry'!M533</f>
        <v>0</v>
      </c>
      <c r="E532">
        <f>'Data Entry'!N533</f>
        <v>0</v>
      </c>
      <c r="F532">
        <f>'Data Entry'!O533</f>
        <v>0</v>
      </c>
      <c r="G532">
        <f>'Data Entry'!P533</f>
        <v>0</v>
      </c>
      <c r="H532">
        <f>'Data Entry'!Q533</f>
        <v>0</v>
      </c>
      <c r="I532">
        <f>'Data Entry'!R533</f>
        <v>0</v>
      </c>
      <c r="J532">
        <f t="shared" si="88"/>
        <v>0</v>
      </c>
      <c r="K532">
        <f>SUMIFS('I want to cry'!C$2:C$1000,'I want to cry'!$A$2:$A$1000,$B532,'I want to cry'!$B$2:$B$1000,$C532)</f>
        <v>0</v>
      </c>
      <c r="L532">
        <f>SUMIFS('I want to cry'!D$2:D$1000,'I want to cry'!$A$2:$A$1000,$B532,'I want to cry'!$B$2:$B$1000,$C532)</f>
        <v>0</v>
      </c>
      <c r="M532">
        <f>SUMIFS('I want to cry'!E$2:E$1000,'I want to cry'!$A$2:$A$1000,$B532,'I want to cry'!$B$2:$B$1000,$C532)</f>
        <v>0</v>
      </c>
      <c r="N532">
        <f t="shared" si="89"/>
        <v>0</v>
      </c>
      <c r="O532">
        <f t="shared" si="90"/>
        <v>0</v>
      </c>
      <c r="P532">
        <f t="shared" si="91"/>
        <v>0</v>
      </c>
      <c r="Q532">
        <f>SUMIF('Pls get me a blue banner'!A$2:A$1000,D532,'Pls get me a blue banner'!L$2:L$1000)</f>
        <v>0</v>
      </c>
      <c r="R532">
        <f>SUMIF('Pls get me a blue banner'!A$2:A$1000,F532,'Pls get me a blue banner'!L$2:L$1000)</f>
        <v>0</v>
      </c>
      <c r="S532">
        <f>SUMIF('Pls get me a blue banner'!A$2:A$1000,I532,'Pls get me a blue banner'!L$2:L$1000)</f>
        <v>0</v>
      </c>
      <c r="T532">
        <f>SUMIF('I wanna go biking'!A$2:A$1000,D532,'I wanna go biking'!D$2:D$1000)</f>
        <v>0</v>
      </c>
      <c r="U532">
        <f>SUMIF('I wanna go biking'!A$2:A$1000,F532,'I wanna go biking'!D$2:D$1000)</f>
        <v>0</v>
      </c>
      <c r="V532">
        <f>SUMIF('I wanna go biking'!A$2:A$1000,H532,'I wanna go biking'!D$2:D$1000)</f>
        <v>0</v>
      </c>
      <c r="W532">
        <f t="shared" si="92"/>
        <v>0</v>
      </c>
      <c r="X532">
        <f t="shared" si="93"/>
        <v>0</v>
      </c>
      <c r="Y532">
        <f t="shared" si="94"/>
        <v>0</v>
      </c>
      <c r="Z532">
        <f t="shared" si="95"/>
        <v>0</v>
      </c>
      <c r="AA532">
        <f t="shared" si="96"/>
        <v>0</v>
      </c>
      <c r="AB532">
        <f t="shared" si="97"/>
        <v>0</v>
      </c>
      <c r="AC532" s="13">
        <f t="shared" si="98"/>
        <v>0</v>
      </c>
    </row>
    <row r="533" spans="1:29">
      <c r="A533">
        <f>'Data Entry'!A534</f>
        <v>0</v>
      </c>
      <c r="B533">
        <f>'Data Entry'!B534</f>
        <v>0</v>
      </c>
      <c r="C533">
        <f>'Data Entry'!C534</f>
        <v>0</v>
      </c>
      <c r="D533">
        <f>'Data Entry'!M534</f>
        <v>0</v>
      </c>
      <c r="E533">
        <f>'Data Entry'!N534</f>
        <v>0</v>
      </c>
      <c r="F533">
        <f>'Data Entry'!O534</f>
        <v>0</v>
      </c>
      <c r="G533">
        <f>'Data Entry'!P534</f>
        <v>0</v>
      </c>
      <c r="H533">
        <f>'Data Entry'!Q534</f>
        <v>0</v>
      </c>
      <c r="I533">
        <f>'Data Entry'!R534</f>
        <v>0</v>
      </c>
      <c r="J533">
        <f t="shared" si="88"/>
        <v>0</v>
      </c>
      <c r="K533">
        <f>SUMIFS('I want to cry'!C$2:C$1000,'I want to cry'!$A$2:$A$1000,$B533,'I want to cry'!$B$2:$B$1000,$C533)</f>
        <v>0</v>
      </c>
      <c r="L533">
        <f>SUMIFS('I want to cry'!D$2:D$1000,'I want to cry'!$A$2:$A$1000,$B533,'I want to cry'!$B$2:$B$1000,$C533)</f>
        <v>0</v>
      </c>
      <c r="M533">
        <f>SUMIFS('I want to cry'!E$2:E$1000,'I want to cry'!$A$2:$A$1000,$B533,'I want to cry'!$B$2:$B$1000,$C533)</f>
        <v>0</v>
      </c>
      <c r="N533">
        <f t="shared" si="89"/>
        <v>0</v>
      </c>
      <c r="O533">
        <f t="shared" si="90"/>
        <v>0</v>
      </c>
      <c r="P533">
        <f t="shared" si="91"/>
        <v>0</v>
      </c>
      <c r="Q533">
        <f>SUMIF('Pls get me a blue banner'!A$2:A$1000,D533,'Pls get me a blue banner'!L$2:L$1000)</f>
        <v>0</v>
      </c>
      <c r="R533">
        <f>SUMIF('Pls get me a blue banner'!A$2:A$1000,F533,'Pls get me a blue banner'!L$2:L$1000)</f>
        <v>0</v>
      </c>
      <c r="S533">
        <f>SUMIF('Pls get me a blue banner'!A$2:A$1000,I533,'Pls get me a blue banner'!L$2:L$1000)</f>
        <v>0</v>
      </c>
      <c r="T533">
        <f>SUMIF('I wanna go biking'!A$2:A$1000,D533,'I wanna go biking'!D$2:D$1000)</f>
        <v>0</v>
      </c>
      <c r="U533">
        <f>SUMIF('I wanna go biking'!A$2:A$1000,F533,'I wanna go biking'!D$2:D$1000)</f>
        <v>0</v>
      </c>
      <c r="V533">
        <f>SUMIF('I wanna go biking'!A$2:A$1000,H533,'I wanna go biking'!D$2:D$1000)</f>
        <v>0</v>
      </c>
      <c r="W533">
        <f t="shared" si="92"/>
        <v>0</v>
      </c>
      <c r="X533">
        <f t="shared" si="93"/>
        <v>0</v>
      </c>
      <c r="Y533">
        <f t="shared" si="94"/>
        <v>0</v>
      </c>
      <c r="Z533">
        <f t="shared" si="95"/>
        <v>0</v>
      </c>
      <c r="AA533">
        <f t="shared" si="96"/>
        <v>0</v>
      </c>
      <c r="AB533">
        <f t="shared" si="97"/>
        <v>0</v>
      </c>
      <c r="AC533" s="13">
        <f t="shared" si="98"/>
        <v>0</v>
      </c>
    </row>
    <row r="534" spans="1:29">
      <c r="A534">
        <f>'Data Entry'!A535</f>
        <v>0</v>
      </c>
      <c r="B534">
        <f>'Data Entry'!B535</f>
        <v>0</v>
      </c>
      <c r="C534">
        <f>'Data Entry'!C535</f>
        <v>0</v>
      </c>
      <c r="D534">
        <f>'Data Entry'!M535</f>
        <v>0</v>
      </c>
      <c r="E534">
        <f>'Data Entry'!N535</f>
        <v>0</v>
      </c>
      <c r="F534">
        <f>'Data Entry'!O535</f>
        <v>0</v>
      </c>
      <c r="G534">
        <f>'Data Entry'!P535</f>
        <v>0</v>
      </c>
      <c r="H534">
        <f>'Data Entry'!Q535</f>
        <v>0</v>
      </c>
      <c r="I534">
        <f>'Data Entry'!R535</f>
        <v>0</v>
      </c>
      <c r="J534">
        <f t="shared" si="88"/>
        <v>0</v>
      </c>
      <c r="K534">
        <f>SUMIFS('I want to cry'!C$2:C$1000,'I want to cry'!$A$2:$A$1000,$B534,'I want to cry'!$B$2:$B$1000,$C534)</f>
        <v>0</v>
      </c>
      <c r="L534">
        <f>SUMIFS('I want to cry'!D$2:D$1000,'I want to cry'!$A$2:$A$1000,$B534,'I want to cry'!$B$2:$B$1000,$C534)</f>
        <v>0</v>
      </c>
      <c r="M534">
        <f>SUMIFS('I want to cry'!E$2:E$1000,'I want to cry'!$A$2:$A$1000,$B534,'I want to cry'!$B$2:$B$1000,$C534)</f>
        <v>0</v>
      </c>
      <c r="N534">
        <f t="shared" si="89"/>
        <v>0</v>
      </c>
      <c r="O534">
        <f t="shared" si="90"/>
        <v>0</v>
      </c>
      <c r="P534">
        <f t="shared" si="91"/>
        <v>0</v>
      </c>
      <c r="Q534">
        <f>SUMIF('Pls get me a blue banner'!A$2:A$1000,D534,'Pls get me a blue banner'!L$2:L$1000)</f>
        <v>0</v>
      </c>
      <c r="R534">
        <f>SUMIF('Pls get me a blue banner'!A$2:A$1000,F534,'Pls get me a blue banner'!L$2:L$1000)</f>
        <v>0</v>
      </c>
      <c r="S534">
        <f>SUMIF('Pls get me a blue banner'!A$2:A$1000,I534,'Pls get me a blue banner'!L$2:L$1000)</f>
        <v>0</v>
      </c>
      <c r="T534">
        <f>SUMIF('I wanna go biking'!A$2:A$1000,D534,'I wanna go biking'!D$2:D$1000)</f>
        <v>0</v>
      </c>
      <c r="U534">
        <f>SUMIF('I wanna go biking'!A$2:A$1000,F534,'I wanna go biking'!D$2:D$1000)</f>
        <v>0</v>
      </c>
      <c r="V534">
        <f>SUMIF('I wanna go biking'!A$2:A$1000,H534,'I wanna go biking'!D$2:D$1000)</f>
        <v>0</v>
      </c>
      <c r="W534">
        <f t="shared" si="92"/>
        <v>0</v>
      </c>
      <c r="X534">
        <f t="shared" si="93"/>
        <v>0</v>
      </c>
      <c r="Y534">
        <f t="shared" si="94"/>
        <v>0</v>
      </c>
      <c r="Z534">
        <f t="shared" si="95"/>
        <v>0</v>
      </c>
      <c r="AA534">
        <f t="shared" si="96"/>
        <v>0</v>
      </c>
      <c r="AB534">
        <f t="shared" si="97"/>
        <v>0</v>
      </c>
      <c r="AC534" s="13">
        <f t="shared" si="98"/>
        <v>0</v>
      </c>
    </row>
    <row r="535" spans="1:29">
      <c r="A535">
        <f>'Data Entry'!A536</f>
        <v>0</v>
      </c>
      <c r="B535">
        <f>'Data Entry'!B536</f>
        <v>0</v>
      </c>
      <c r="C535">
        <f>'Data Entry'!C536</f>
        <v>0</v>
      </c>
      <c r="D535">
        <f>'Data Entry'!M536</f>
        <v>0</v>
      </c>
      <c r="E535">
        <f>'Data Entry'!N536</f>
        <v>0</v>
      </c>
      <c r="F535">
        <f>'Data Entry'!O536</f>
        <v>0</v>
      </c>
      <c r="G535">
        <f>'Data Entry'!P536</f>
        <v>0</v>
      </c>
      <c r="H535">
        <f>'Data Entry'!Q536</f>
        <v>0</v>
      </c>
      <c r="I535">
        <f>'Data Entry'!R536</f>
        <v>0</v>
      </c>
      <c r="J535">
        <f t="shared" si="88"/>
        <v>0</v>
      </c>
      <c r="K535">
        <f>SUMIFS('I want to cry'!C$2:C$1000,'I want to cry'!$A$2:$A$1000,$B535,'I want to cry'!$B$2:$B$1000,$C535)</f>
        <v>0</v>
      </c>
      <c r="L535">
        <f>SUMIFS('I want to cry'!D$2:D$1000,'I want to cry'!$A$2:$A$1000,$B535,'I want to cry'!$B$2:$B$1000,$C535)</f>
        <v>0</v>
      </c>
      <c r="M535">
        <f>SUMIFS('I want to cry'!E$2:E$1000,'I want to cry'!$A$2:$A$1000,$B535,'I want to cry'!$B$2:$B$1000,$C535)</f>
        <v>0</v>
      </c>
      <c r="N535">
        <f t="shared" si="89"/>
        <v>0</v>
      </c>
      <c r="O535">
        <f t="shared" si="90"/>
        <v>0</v>
      </c>
      <c r="P535">
        <f t="shared" si="91"/>
        <v>0</v>
      </c>
      <c r="Q535">
        <f>SUMIF('Pls get me a blue banner'!A$2:A$1000,D535,'Pls get me a blue banner'!L$2:L$1000)</f>
        <v>0</v>
      </c>
      <c r="R535">
        <f>SUMIF('Pls get me a blue banner'!A$2:A$1000,F535,'Pls get me a blue banner'!L$2:L$1000)</f>
        <v>0</v>
      </c>
      <c r="S535">
        <f>SUMIF('Pls get me a blue banner'!A$2:A$1000,I535,'Pls get me a blue banner'!L$2:L$1000)</f>
        <v>0</v>
      </c>
      <c r="T535">
        <f>SUMIF('I wanna go biking'!A$2:A$1000,D535,'I wanna go biking'!D$2:D$1000)</f>
        <v>0</v>
      </c>
      <c r="U535">
        <f>SUMIF('I wanna go biking'!A$2:A$1000,F535,'I wanna go biking'!D$2:D$1000)</f>
        <v>0</v>
      </c>
      <c r="V535">
        <f>SUMIF('I wanna go biking'!A$2:A$1000,H535,'I wanna go biking'!D$2:D$1000)</f>
        <v>0</v>
      </c>
      <c r="W535">
        <f t="shared" si="92"/>
        <v>0</v>
      </c>
      <c r="X535">
        <f t="shared" si="93"/>
        <v>0</v>
      </c>
      <c r="Y535">
        <f t="shared" si="94"/>
        <v>0</v>
      </c>
      <c r="Z535">
        <f t="shared" si="95"/>
        <v>0</v>
      </c>
      <c r="AA535">
        <f t="shared" si="96"/>
        <v>0</v>
      </c>
      <c r="AB535">
        <f t="shared" si="97"/>
        <v>0</v>
      </c>
      <c r="AC535" s="13">
        <f t="shared" si="98"/>
        <v>0</v>
      </c>
    </row>
    <row r="536" spans="1:29">
      <c r="A536">
        <f>'Data Entry'!A537</f>
        <v>0</v>
      </c>
      <c r="B536">
        <f>'Data Entry'!B537</f>
        <v>0</v>
      </c>
      <c r="C536">
        <f>'Data Entry'!C537</f>
        <v>0</v>
      </c>
      <c r="D536">
        <f>'Data Entry'!M537</f>
        <v>0</v>
      </c>
      <c r="E536">
        <f>'Data Entry'!N537</f>
        <v>0</v>
      </c>
      <c r="F536">
        <f>'Data Entry'!O537</f>
        <v>0</v>
      </c>
      <c r="G536">
        <f>'Data Entry'!P537</f>
        <v>0</v>
      </c>
      <c r="H536">
        <f>'Data Entry'!Q537</f>
        <v>0</v>
      </c>
      <c r="I536">
        <f>'Data Entry'!R537</f>
        <v>0</v>
      </c>
      <c r="J536">
        <f t="shared" si="88"/>
        <v>0</v>
      </c>
      <c r="K536">
        <f>SUMIFS('I want to cry'!C$2:C$1000,'I want to cry'!$A$2:$A$1000,$B536,'I want to cry'!$B$2:$B$1000,$C536)</f>
        <v>0</v>
      </c>
      <c r="L536">
        <f>SUMIFS('I want to cry'!D$2:D$1000,'I want to cry'!$A$2:$A$1000,$B536,'I want to cry'!$B$2:$B$1000,$C536)</f>
        <v>0</v>
      </c>
      <c r="M536">
        <f>SUMIFS('I want to cry'!E$2:E$1000,'I want to cry'!$A$2:$A$1000,$B536,'I want to cry'!$B$2:$B$1000,$C536)</f>
        <v>0</v>
      </c>
      <c r="N536">
        <f t="shared" si="89"/>
        <v>0</v>
      </c>
      <c r="O536">
        <f t="shared" si="90"/>
        <v>0</v>
      </c>
      <c r="P536">
        <f t="shared" si="91"/>
        <v>0</v>
      </c>
      <c r="Q536">
        <f>SUMIF('Pls get me a blue banner'!A$2:A$1000,D536,'Pls get me a blue banner'!L$2:L$1000)</f>
        <v>0</v>
      </c>
      <c r="R536">
        <f>SUMIF('Pls get me a blue banner'!A$2:A$1000,F536,'Pls get me a blue banner'!L$2:L$1000)</f>
        <v>0</v>
      </c>
      <c r="S536">
        <f>SUMIF('Pls get me a blue banner'!A$2:A$1000,I536,'Pls get me a blue banner'!L$2:L$1000)</f>
        <v>0</v>
      </c>
      <c r="T536">
        <f>SUMIF('I wanna go biking'!A$2:A$1000,D536,'I wanna go biking'!D$2:D$1000)</f>
        <v>0</v>
      </c>
      <c r="U536">
        <f>SUMIF('I wanna go biking'!A$2:A$1000,F536,'I wanna go biking'!D$2:D$1000)</f>
        <v>0</v>
      </c>
      <c r="V536">
        <f>SUMIF('I wanna go biking'!A$2:A$1000,H536,'I wanna go biking'!D$2:D$1000)</f>
        <v>0</v>
      </c>
      <c r="W536">
        <f t="shared" si="92"/>
        <v>0</v>
      </c>
      <c r="X536">
        <f t="shared" si="93"/>
        <v>0</v>
      </c>
      <c r="Y536">
        <f t="shared" si="94"/>
        <v>0</v>
      </c>
      <c r="Z536">
        <f t="shared" si="95"/>
        <v>0</v>
      </c>
      <c r="AA536">
        <f t="shared" si="96"/>
        <v>0</v>
      </c>
      <c r="AB536">
        <f t="shared" si="97"/>
        <v>0</v>
      </c>
      <c r="AC536" s="13">
        <f t="shared" si="98"/>
        <v>0</v>
      </c>
    </row>
    <row r="537" spans="1:29">
      <c r="A537">
        <f>'Data Entry'!A538</f>
        <v>0</v>
      </c>
      <c r="B537">
        <f>'Data Entry'!B538</f>
        <v>0</v>
      </c>
      <c r="C537">
        <f>'Data Entry'!C538</f>
        <v>0</v>
      </c>
      <c r="D537">
        <f>'Data Entry'!M538</f>
        <v>0</v>
      </c>
      <c r="E537">
        <f>'Data Entry'!N538</f>
        <v>0</v>
      </c>
      <c r="F537">
        <f>'Data Entry'!O538</f>
        <v>0</v>
      </c>
      <c r="G537">
        <f>'Data Entry'!P538</f>
        <v>0</v>
      </c>
      <c r="H537">
        <f>'Data Entry'!Q538</f>
        <v>0</v>
      </c>
      <c r="I537">
        <f>'Data Entry'!R538</f>
        <v>0</v>
      </c>
      <c r="J537">
        <f t="shared" si="88"/>
        <v>0</v>
      </c>
      <c r="K537">
        <f>SUMIFS('I want to cry'!C$2:C$1000,'I want to cry'!$A$2:$A$1000,$B537,'I want to cry'!$B$2:$B$1000,$C537)</f>
        <v>0</v>
      </c>
      <c r="L537">
        <f>SUMIFS('I want to cry'!D$2:D$1000,'I want to cry'!$A$2:$A$1000,$B537,'I want to cry'!$B$2:$B$1000,$C537)</f>
        <v>0</v>
      </c>
      <c r="M537">
        <f>SUMIFS('I want to cry'!E$2:E$1000,'I want to cry'!$A$2:$A$1000,$B537,'I want to cry'!$B$2:$B$1000,$C537)</f>
        <v>0</v>
      </c>
      <c r="N537">
        <f t="shared" si="89"/>
        <v>0</v>
      </c>
      <c r="O537">
        <f t="shared" si="90"/>
        <v>0</v>
      </c>
      <c r="P537">
        <f t="shared" si="91"/>
        <v>0</v>
      </c>
      <c r="Q537">
        <f>SUMIF('Pls get me a blue banner'!A$2:A$1000,D537,'Pls get me a blue banner'!L$2:L$1000)</f>
        <v>0</v>
      </c>
      <c r="R537">
        <f>SUMIF('Pls get me a blue banner'!A$2:A$1000,F537,'Pls get me a blue banner'!L$2:L$1000)</f>
        <v>0</v>
      </c>
      <c r="S537">
        <f>SUMIF('Pls get me a blue banner'!A$2:A$1000,I537,'Pls get me a blue banner'!L$2:L$1000)</f>
        <v>0</v>
      </c>
      <c r="T537">
        <f>SUMIF('I wanna go biking'!A$2:A$1000,D537,'I wanna go biking'!D$2:D$1000)</f>
        <v>0</v>
      </c>
      <c r="U537">
        <f>SUMIF('I wanna go biking'!A$2:A$1000,F537,'I wanna go biking'!D$2:D$1000)</f>
        <v>0</v>
      </c>
      <c r="V537">
        <f>SUMIF('I wanna go biking'!A$2:A$1000,H537,'I wanna go biking'!D$2:D$1000)</f>
        <v>0</v>
      </c>
      <c r="W537">
        <f t="shared" si="92"/>
        <v>0</v>
      </c>
      <c r="X537">
        <f t="shared" si="93"/>
        <v>0</v>
      </c>
      <c r="Y537">
        <f t="shared" si="94"/>
        <v>0</v>
      </c>
      <c r="Z537">
        <f t="shared" si="95"/>
        <v>0</v>
      </c>
      <c r="AA537">
        <f t="shared" si="96"/>
        <v>0</v>
      </c>
      <c r="AB537">
        <f t="shared" si="97"/>
        <v>0</v>
      </c>
      <c r="AC537" s="13">
        <f t="shared" si="98"/>
        <v>0</v>
      </c>
    </row>
    <row r="538" spans="1:29">
      <c r="A538">
        <f>'Data Entry'!A539</f>
        <v>0</v>
      </c>
      <c r="B538">
        <f>'Data Entry'!B539</f>
        <v>0</v>
      </c>
      <c r="C538">
        <f>'Data Entry'!C539</f>
        <v>0</v>
      </c>
      <c r="D538">
        <f>'Data Entry'!M539</f>
        <v>0</v>
      </c>
      <c r="E538">
        <f>'Data Entry'!N539</f>
        <v>0</v>
      </c>
      <c r="F538">
        <f>'Data Entry'!O539</f>
        <v>0</v>
      </c>
      <c r="G538">
        <f>'Data Entry'!P539</f>
        <v>0</v>
      </c>
      <c r="H538">
        <f>'Data Entry'!Q539</f>
        <v>0</v>
      </c>
      <c r="I538">
        <f>'Data Entry'!R539</f>
        <v>0</v>
      </c>
      <c r="J538">
        <f t="shared" si="88"/>
        <v>0</v>
      </c>
      <c r="K538">
        <f>SUMIFS('I want to cry'!C$2:C$1000,'I want to cry'!$A$2:$A$1000,$B538,'I want to cry'!$B$2:$B$1000,$C538)</f>
        <v>0</v>
      </c>
      <c r="L538">
        <f>SUMIFS('I want to cry'!D$2:D$1000,'I want to cry'!$A$2:$A$1000,$B538,'I want to cry'!$B$2:$B$1000,$C538)</f>
        <v>0</v>
      </c>
      <c r="M538">
        <f>SUMIFS('I want to cry'!E$2:E$1000,'I want to cry'!$A$2:$A$1000,$B538,'I want to cry'!$B$2:$B$1000,$C538)</f>
        <v>0</v>
      </c>
      <c r="N538">
        <f t="shared" si="89"/>
        <v>0</v>
      </c>
      <c r="O538">
        <f t="shared" si="90"/>
        <v>0</v>
      </c>
      <c r="P538">
        <f t="shared" si="91"/>
        <v>0</v>
      </c>
      <c r="Q538">
        <f>SUMIF('Pls get me a blue banner'!A$2:A$1000,D538,'Pls get me a blue banner'!L$2:L$1000)</f>
        <v>0</v>
      </c>
      <c r="R538">
        <f>SUMIF('Pls get me a blue banner'!A$2:A$1000,F538,'Pls get me a blue banner'!L$2:L$1000)</f>
        <v>0</v>
      </c>
      <c r="S538">
        <f>SUMIF('Pls get me a blue banner'!A$2:A$1000,I538,'Pls get me a blue banner'!L$2:L$1000)</f>
        <v>0</v>
      </c>
      <c r="T538">
        <f>SUMIF('I wanna go biking'!A$2:A$1000,D538,'I wanna go biking'!D$2:D$1000)</f>
        <v>0</v>
      </c>
      <c r="U538">
        <f>SUMIF('I wanna go biking'!A$2:A$1000,F538,'I wanna go biking'!D$2:D$1000)</f>
        <v>0</v>
      </c>
      <c r="V538">
        <f>SUMIF('I wanna go biking'!A$2:A$1000,H538,'I wanna go biking'!D$2:D$1000)</f>
        <v>0</v>
      </c>
      <c r="W538">
        <f t="shared" si="92"/>
        <v>0</v>
      </c>
      <c r="X538">
        <f t="shared" si="93"/>
        <v>0</v>
      </c>
      <c r="Y538">
        <f t="shared" si="94"/>
        <v>0</v>
      </c>
      <c r="Z538">
        <f t="shared" si="95"/>
        <v>0</v>
      </c>
      <c r="AA538">
        <f t="shared" si="96"/>
        <v>0</v>
      </c>
      <c r="AB538">
        <f t="shared" si="97"/>
        <v>0</v>
      </c>
      <c r="AC538" s="13">
        <f t="shared" si="98"/>
        <v>0</v>
      </c>
    </row>
    <row r="539" spans="1:29">
      <c r="A539">
        <f>'Data Entry'!A540</f>
        <v>0</v>
      </c>
      <c r="B539">
        <f>'Data Entry'!B540</f>
        <v>0</v>
      </c>
      <c r="C539">
        <f>'Data Entry'!C540</f>
        <v>0</v>
      </c>
      <c r="D539">
        <f>'Data Entry'!M540</f>
        <v>0</v>
      </c>
      <c r="E539">
        <f>'Data Entry'!N540</f>
        <v>0</v>
      </c>
      <c r="F539">
        <f>'Data Entry'!O540</f>
        <v>0</v>
      </c>
      <c r="G539">
        <f>'Data Entry'!P540</f>
        <v>0</v>
      </c>
      <c r="H539">
        <f>'Data Entry'!Q540</f>
        <v>0</v>
      </c>
      <c r="I539">
        <f>'Data Entry'!R540</f>
        <v>0</v>
      </c>
      <c r="J539">
        <f t="shared" si="88"/>
        <v>0</v>
      </c>
      <c r="K539">
        <f>SUMIFS('I want to cry'!C$2:C$1000,'I want to cry'!$A$2:$A$1000,$B539,'I want to cry'!$B$2:$B$1000,$C539)</f>
        <v>0</v>
      </c>
      <c r="L539">
        <f>SUMIFS('I want to cry'!D$2:D$1000,'I want to cry'!$A$2:$A$1000,$B539,'I want to cry'!$B$2:$B$1000,$C539)</f>
        <v>0</v>
      </c>
      <c r="M539">
        <f>SUMIFS('I want to cry'!E$2:E$1000,'I want to cry'!$A$2:$A$1000,$B539,'I want to cry'!$B$2:$B$1000,$C539)</f>
        <v>0</v>
      </c>
      <c r="N539">
        <f t="shared" si="89"/>
        <v>0</v>
      </c>
      <c r="O539">
        <f t="shared" si="90"/>
        <v>0</v>
      </c>
      <c r="P539">
        <f t="shared" si="91"/>
        <v>0</v>
      </c>
      <c r="Q539">
        <f>SUMIF('Pls get me a blue banner'!A$2:A$1000,D539,'Pls get me a blue banner'!L$2:L$1000)</f>
        <v>0</v>
      </c>
      <c r="R539">
        <f>SUMIF('Pls get me a blue banner'!A$2:A$1000,F539,'Pls get me a blue banner'!L$2:L$1000)</f>
        <v>0</v>
      </c>
      <c r="S539">
        <f>SUMIF('Pls get me a blue banner'!A$2:A$1000,I539,'Pls get me a blue banner'!L$2:L$1000)</f>
        <v>0</v>
      </c>
      <c r="T539">
        <f>SUMIF('I wanna go biking'!A$2:A$1000,D539,'I wanna go biking'!D$2:D$1000)</f>
        <v>0</v>
      </c>
      <c r="U539">
        <f>SUMIF('I wanna go biking'!A$2:A$1000,F539,'I wanna go biking'!D$2:D$1000)</f>
        <v>0</v>
      </c>
      <c r="V539">
        <f>SUMIF('I wanna go biking'!A$2:A$1000,H539,'I wanna go biking'!D$2:D$1000)</f>
        <v>0</v>
      </c>
      <c r="W539">
        <f t="shared" si="92"/>
        <v>0</v>
      </c>
      <c r="X539">
        <f t="shared" si="93"/>
        <v>0</v>
      </c>
      <c r="Y539">
        <f t="shared" si="94"/>
        <v>0</v>
      </c>
      <c r="Z539">
        <f t="shared" si="95"/>
        <v>0</v>
      </c>
      <c r="AA539">
        <f t="shared" si="96"/>
        <v>0</v>
      </c>
      <c r="AB539">
        <f t="shared" si="97"/>
        <v>0</v>
      </c>
      <c r="AC539" s="13">
        <f t="shared" si="98"/>
        <v>0</v>
      </c>
    </row>
    <row r="540" spans="1:29">
      <c r="A540">
        <f>'Data Entry'!A541</f>
        <v>0</v>
      </c>
      <c r="B540">
        <f>'Data Entry'!B541</f>
        <v>0</v>
      </c>
      <c r="C540">
        <f>'Data Entry'!C541</f>
        <v>0</v>
      </c>
      <c r="D540">
        <f>'Data Entry'!M541</f>
        <v>0</v>
      </c>
      <c r="E540">
        <f>'Data Entry'!N541</f>
        <v>0</v>
      </c>
      <c r="F540">
        <f>'Data Entry'!O541</f>
        <v>0</v>
      </c>
      <c r="G540">
        <f>'Data Entry'!P541</f>
        <v>0</v>
      </c>
      <c r="H540">
        <f>'Data Entry'!Q541</f>
        <v>0</v>
      </c>
      <c r="I540">
        <f>'Data Entry'!R541</f>
        <v>0</v>
      </c>
      <c r="J540">
        <f t="shared" si="88"/>
        <v>0</v>
      </c>
      <c r="K540">
        <f>SUMIFS('I want to cry'!C$2:C$1000,'I want to cry'!$A$2:$A$1000,$B540,'I want to cry'!$B$2:$B$1000,$C540)</f>
        <v>0</v>
      </c>
      <c r="L540">
        <f>SUMIFS('I want to cry'!D$2:D$1000,'I want to cry'!$A$2:$A$1000,$B540,'I want to cry'!$B$2:$B$1000,$C540)</f>
        <v>0</v>
      </c>
      <c r="M540">
        <f>SUMIFS('I want to cry'!E$2:E$1000,'I want to cry'!$A$2:$A$1000,$B540,'I want to cry'!$B$2:$B$1000,$C540)</f>
        <v>0</v>
      </c>
      <c r="N540">
        <f t="shared" si="89"/>
        <v>0</v>
      </c>
      <c r="O540">
        <f t="shared" si="90"/>
        <v>0</v>
      </c>
      <c r="P540">
        <f t="shared" si="91"/>
        <v>0</v>
      </c>
      <c r="Q540">
        <f>SUMIF('Pls get me a blue banner'!A$2:A$1000,D540,'Pls get me a blue banner'!L$2:L$1000)</f>
        <v>0</v>
      </c>
      <c r="R540">
        <f>SUMIF('Pls get me a blue banner'!A$2:A$1000,F540,'Pls get me a blue banner'!L$2:L$1000)</f>
        <v>0</v>
      </c>
      <c r="S540">
        <f>SUMIF('Pls get me a blue banner'!A$2:A$1000,I540,'Pls get me a blue banner'!L$2:L$1000)</f>
        <v>0</v>
      </c>
      <c r="T540">
        <f>SUMIF('I wanna go biking'!A$2:A$1000,D540,'I wanna go biking'!D$2:D$1000)</f>
        <v>0</v>
      </c>
      <c r="U540">
        <f>SUMIF('I wanna go biking'!A$2:A$1000,F540,'I wanna go biking'!D$2:D$1000)</f>
        <v>0</v>
      </c>
      <c r="V540">
        <f>SUMIF('I wanna go biking'!A$2:A$1000,H540,'I wanna go biking'!D$2:D$1000)</f>
        <v>0</v>
      </c>
      <c r="W540">
        <f t="shared" si="92"/>
        <v>0</v>
      </c>
      <c r="X540">
        <f t="shared" si="93"/>
        <v>0</v>
      </c>
      <c r="Y540">
        <f t="shared" si="94"/>
        <v>0</v>
      </c>
      <c r="Z540">
        <f t="shared" si="95"/>
        <v>0</v>
      </c>
      <c r="AA540">
        <f t="shared" si="96"/>
        <v>0</v>
      </c>
      <c r="AB540">
        <f t="shared" si="97"/>
        <v>0</v>
      </c>
      <c r="AC540" s="13">
        <f t="shared" si="98"/>
        <v>0</v>
      </c>
    </row>
    <row r="541" spans="1:29">
      <c r="A541">
        <f>'Data Entry'!A542</f>
        <v>0</v>
      </c>
      <c r="B541">
        <f>'Data Entry'!B542</f>
        <v>0</v>
      </c>
      <c r="C541">
        <f>'Data Entry'!C542</f>
        <v>0</v>
      </c>
      <c r="D541">
        <f>'Data Entry'!M542</f>
        <v>0</v>
      </c>
      <c r="E541">
        <f>'Data Entry'!N542</f>
        <v>0</v>
      </c>
      <c r="F541">
        <f>'Data Entry'!O542</f>
        <v>0</v>
      </c>
      <c r="G541">
        <f>'Data Entry'!P542</f>
        <v>0</v>
      </c>
      <c r="H541">
        <f>'Data Entry'!Q542</f>
        <v>0</v>
      </c>
      <c r="I541">
        <f>'Data Entry'!R542</f>
        <v>0</v>
      </c>
      <c r="J541">
        <f t="shared" si="88"/>
        <v>0</v>
      </c>
      <c r="K541">
        <f>SUMIFS('I want to cry'!C$2:C$1000,'I want to cry'!$A$2:$A$1000,$B541,'I want to cry'!$B$2:$B$1000,$C541)</f>
        <v>0</v>
      </c>
      <c r="L541">
        <f>SUMIFS('I want to cry'!D$2:D$1000,'I want to cry'!$A$2:$A$1000,$B541,'I want to cry'!$B$2:$B$1000,$C541)</f>
        <v>0</v>
      </c>
      <c r="M541">
        <f>SUMIFS('I want to cry'!E$2:E$1000,'I want to cry'!$A$2:$A$1000,$B541,'I want to cry'!$B$2:$B$1000,$C541)</f>
        <v>0</v>
      </c>
      <c r="N541">
        <f t="shared" si="89"/>
        <v>0</v>
      </c>
      <c r="O541">
        <f t="shared" si="90"/>
        <v>0</v>
      </c>
      <c r="P541">
        <f t="shared" si="91"/>
        <v>0</v>
      </c>
      <c r="Q541">
        <f>SUMIF('Pls get me a blue banner'!A$2:A$1000,D541,'Pls get me a blue banner'!L$2:L$1000)</f>
        <v>0</v>
      </c>
      <c r="R541">
        <f>SUMIF('Pls get me a blue banner'!A$2:A$1000,F541,'Pls get me a blue banner'!L$2:L$1000)</f>
        <v>0</v>
      </c>
      <c r="S541">
        <f>SUMIF('Pls get me a blue banner'!A$2:A$1000,I541,'Pls get me a blue banner'!L$2:L$1000)</f>
        <v>0</v>
      </c>
      <c r="T541">
        <f>SUMIF('I wanna go biking'!A$2:A$1000,D541,'I wanna go biking'!D$2:D$1000)</f>
        <v>0</v>
      </c>
      <c r="U541">
        <f>SUMIF('I wanna go biking'!A$2:A$1000,F541,'I wanna go biking'!D$2:D$1000)</f>
        <v>0</v>
      </c>
      <c r="V541">
        <f>SUMIF('I wanna go biking'!A$2:A$1000,H541,'I wanna go biking'!D$2:D$1000)</f>
        <v>0</v>
      </c>
      <c r="W541">
        <f t="shared" si="92"/>
        <v>0</v>
      </c>
      <c r="X541">
        <f t="shared" si="93"/>
        <v>0</v>
      </c>
      <c r="Y541">
        <f t="shared" si="94"/>
        <v>0</v>
      </c>
      <c r="Z541">
        <f t="shared" si="95"/>
        <v>0</v>
      </c>
      <c r="AA541">
        <f t="shared" si="96"/>
        <v>0</v>
      </c>
      <c r="AB541">
        <f t="shared" si="97"/>
        <v>0</v>
      </c>
      <c r="AC541" s="13">
        <f t="shared" si="98"/>
        <v>0</v>
      </c>
    </row>
    <row r="542" spans="1:29">
      <c r="A542">
        <f>'Data Entry'!A543</f>
        <v>0</v>
      </c>
      <c r="B542">
        <f>'Data Entry'!B543</f>
        <v>0</v>
      </c>
      <c r="C542">
        <f>'Data Entry'!C543</f>
        <v>0</v>
      </c>
      <c r="D542">
        <f>'Data Entry'!M543</f>
        <v>0</v>
      </c>
      <c r="E542">
        <f>'Data Entry'!N543</f>
        <v>0</v>
      </c>
      <c r="F542">
        <f>'Data Entry'!O543</f>
        <v>0</v>
      </c>
      <c r="G542">
        <f>'Data Entry'!P543</f>
        <v>0</v>
      </c>
      <c r="H542">
        <f>'Data Entry'!Q543</f>
        <v>0</v>
      </c>
      <c r="I542">
        <f>'Data Entry'!R543</f>
        <v>0</v>
      </c>
      <c r="J542">
        <f t="shared" si="88"/>
        <v>0</v>
      </c>
      <c r="K542">
        <f>SUMIFS('I want to cry'!C$2:C$1000,'I want to cry'!$A$2:$A$1000,$B542,'I want to cry'!$B$2:$B$1000,$C542)</f>
        <v>0</v>
      </c>
      <c r="L542">
        <f>SUMIFS('I want to cry'!D$2:D$1000,'I want to cry'!$A$2:$A$1000,$B542,'I want to cry'!$B$2:$B$1000,$C542)</f>
        <v>0</v>
      </c>
      <c r="M542">
        <f>SUMIFS('I want to cry'!E$2:E$1000,'I want to cry'!$A$2:$A$1000,$B542,'I want to cry'!$B$2:$B$1000,$C542)</f>
        <v>0</v>
      </c>
      <c r="N542">
        <f t="shared" si="89"/>
        <v>0</v>
      </c>
      <c r="O542">
        <f t="shared" si="90"/>
        <v>0</v>
      </c>
      <c r="P542">
        <f t="shared" si="91"/>
        <v>0</v>
      </c>
      <c r="Q542">
        <f>SUMIF('Pls get me a blue banner'!A$2:A$1000,D542,'Pls get me a blue banner'!L$2:L$1000)</f>
        <v>0</v>
      </c>
      <c r="R542">
        <f>SUMIF('Pls get me a blue banner'!A$2:A$1000,F542,'Pls get me a blue banner'!L$2:L$1000)</f>
        <v>0</v>
      </c>
      <c r="S542">
        <f>SUMIF('Pls get me a blue banner'!A$2:A$1000,I542,'Pls get me a blue banner'!L$2:L$1000)</f>
        <v>0</v>
      </c>
      <c r="T542">
        <f>SUMIF('I wanna go biking'!A$2:A$1000,D542,'I wanna go biking'!D$2:D$1000)</f>
        <v>0</v>
      </c>
      <c r="U542">
        <f>SUMIF('I wanna go biking'!A$2:A$1000,F542,'I wanna go biking'!D$2:D$1000)</f>
        <v>0</v>
      </c>
      <c r="V542">
        <f>SUMIF('I wanna go biking'!A$2:A$1000,H542,'I wanna go biking'!D$2:D$1000)</f>
        <v>0</v>
      </c>
      <c r="W542">
        <f t="shared" si="92"/>
        <v>0</v>
      </c>
      <c r="X542">
        <f t="shared" si="93"/>
        <v>0</v>
      </c>
      <c r="Y542">
        <f t="shared" si="94"/>
        <v>0</v>
      </c>
      <c r="Z542">
        <f t="shared" si="95"/>
        <v>0</v>
      </c>
      <c r="AA542">
        <f t="shared" si="96"/>
        <v>0</v>
      </c>
      <c r="AB542">
        <f t="shared" si="97"/>
        <v>0</v>
      </c>
      <c r="AC542" s="13">
        <f t="shared" si="98"/>
        <v>0</v>
      </c>
    </row>
    <row r="543" spans="1:29">
      <c r="A543">
        <f>'Data Entry'!A544</f>
        <v>0</v>
      </c>
      <c r="B543">
        <f>'Data Entry'!B544</f>
        <v>0</v>
      </c>
      <c r="C543">
        <f>'Data Entry'!C544</f>
        <v>0</v>
      </c>
      <c r="D543">
        <f>'Data Entry'!M544</f>
        <v>0</v>
      </c>
      <c r="E543">
        <f>'Data Entry'!N544</f>
        <v>0</v>
      </c>
      <c r="F543">
        <f>'Data Entry'!O544</f>
        <v>0</v>
      </c>
      <c r="G543">
        <f>'Data Entry'!P544</f>
        <v>0</v>
      </c>
      <c r="H543">
        <f>'Data Entry'!Q544</f>
        <v>0</v>
      </c>
      <c r="I543">
        <f>'Data Entry'!R544</f>
        <v>0</v>
      </c>
      <c r="J543">
        <f t="shared" si="88"/>
        <v>0</v>
      </c>
      <c r="K543">
        <f>SUMIFS('I want to cry'!C$2:C$1000,'I want to cry'!$A$2:$A$1000,$B543,'I want to cry'!$B$2:$B$1000,$C543)</f>
        <v>0</v>
      </c>
      <c r="L543">
        <f>SUMIFS('I want to cry'!D$2:D$1000,'I want to cry'!$A$2:$A$1000,$B543,'I want to cry'!$B$2:$B$1000,$C543)</f>
        <v>0</v>
      </c>
      <c r="M543">
        <f>SUMIFS('I want to cry'!E$2:E$1000,'I want to cry'!$A$2:$A$1000,$B543,'I want to cry'!$B$2:$B$1000,$C543)</f>
        <v>0</v>
      </c>
      <c r="N543">
        <f t="shared" si="89"/>
        <v>0</v>
      </c>
      <c r="O543">
        <f t="shared" si="90"/>
        <v>0</v>
      </c>
      <c r="P543">
        <f t="shared" si="91"/>
        <v>0</v>
      </c>
      <c r="Q543">
        <f>SUMIF('Pls get me a blue banner'!A$2:A$1000,D543,'Pls get me a blue banner'!L$2:L$1000)</f>
        <v>0</v>
      </c>
      <c r="R543">
        <f>SUMIF('Pls get me a blue banner'!A$2:A$1000,F543,'Pls get me a blue banner'!L$2:L$1000)</f>
        <v>0</v>
      </c>
      <c r="S543">
        <f>SUMIF('Pls get me a blue banner'!A$2:A$1000,I543,'Pls get me a blue banner'!L$2:L$1000)</f>
        <v>0</v>
      </c>
      <c r="T543">
        <f>SUMIF('I wanna go biking'!A$2:A$1000,D543,'I wanna go biking'!D$2:D$1000)</f>
        <v>0</v>
      </c>
      <c r="U543">
        <f>SUMIF('I wanna go biking'!A$2:A$1000,F543,'I wanna go biking'!D$2:D$1000)</f>
        <v>0</v>
      </c>
      <c r="V543">
        <f>SUMIF('I wanna go biking'!A$2:A$1000,H543,'I wanna go biking'!D$2:D$1000)</f>
        <v>0</v>
      </c>
      <c r="W543">
        <f t="shared" si="92"/>
        <v>0</v>
      </c>
      <c r="X543">
        <f t="shared" si="93"/>
        <v>0</v>
      </c>
      <c r="Y543">
        <f t="shared" si="94"/>
        <v>0</v>
      </c>
      <c r="Z543">
        <f t="shared" si="95"/>
        <v>0</v>
      </c>
      <c r="AA543">
        <f t="shared" si="96"/>
        <v>0</v>
      </c>
      <c r="AB543">
        <f t="shared" si="97"/>
        <v>0</v>
      </c>
      <c r="AC543" s="13">
        <f t="shared" si="98"/>
        <v>0</v>
      </c>
    </row>
    <row r="544" spans="1:29">
      <c r="A544">
        <f>'Data Entry'!A545</f>
        <v>0</v>
      </c>
      <c r="B544">
        <f>'Data Entry'!B545</f>
        <v>0</v>
      </c>
      <c r="C544">
        <f>'Data Entry'!C545</f>
        <v>0</v>
      </c>
      <c r="D544">
        <f>'Data Entry'!M545</f>
        <v>0</v>
      </c>
      <c r="E544">
        <f>'Data Entry'!N545</f>
        <v>0</v>
      </c>
      <c r="F544">
        <f>'Data Entry'!O545</f>
        <v>0</v>
      </c>
      <c r="G544">
        <f>'Data Entry'!P545</f>
        <v>0</v>
      </c>
      <c r="H544">
        <f>'Data Entry'!Q545</f>
        <v>0</v>
      </c>
      <c r="I544">
        <f>'Data Entry'!R545</f>
        <v>0</v>
      </c>
      <c r="J544">
        <f t="shared" si="88"/>
        <v>0</v>
      </c>
      <c r="K544">
        <f>SUMIFS('I want to cry'!C$2:C$1000,'I want to cry'!$A$2:$A$1000,$B544,'I want to cry'!$B$2:$B$1000,$C544)</f>
        <v>0</v>
      </c>
      <c r="L544">
        <f>SUMIFS('I want to cry'!D$2:D$1000,'I want to cry'!$A$2:$A$1000,$B544,'I want to cry'!$B$2:$B$1000,$C544)</f>
        <v>0</v>
      </c>
      <c r="M544">
        <f>SUMIFS('I want to cry'!E$2:E$1000,'I want to cry'!$A$2:$A$1000,$B544,'I want to cry'!$B$2:$B$1000,$C544)</f>
        <v>0</v>
      </c>
      <c r="N544">
        <f t="shared" si="89"/>
        <v>0</v>
      </c>
      <c r="O544">
        <f t="shared" si="90"/>
        <v>0</v>
      </c>
      <c r="P544">
        <f t="shared" si="91"/>
        <v>0</v>
      </c>
      <c r="Q544">
        <f>SUMIF('Pls get me a blue banner'!A$2:A$1000,D544,'Pls get me a blue banner'!L$2:L$1000)</f>
        <v>0</v>
      </c>
      <c r="R544">
        <f>SUMIF('Pls get me a blue banner'!A$2:A$1000,F544,'Pls get me a blue banner'!L$2:L$1000)</f>
        <v>0</v>
      </c>
      <c r="S544">
        <f>SUMIF('Pls get me a blue banner'!A$2:A$1000,I544,'Pls get me a blue banner'!L$2:L$1000)</f>
        <v>0</v>
      </c>
      <c r="T544">
        <f>SUMIF('I wanna go biking'!A$2:A$1000,D544,'I wanna go biking'!D$2:D$1000)</f>
        <v>0</v>
      </c>
      <c r="U544">
        <f>SUMIF('I wanna go biking'!A$2:A$1000,F544,'I wanna go biking'!D$2:D$1000)</f>
        <v>0</v>
      </c>
      <c r="V544">
        <f>SUMIF('I wanna go biking'!A$2:A$1000,H544,'I wanna go biking'!D$2:D$1000)</f>
        <v>0</v>
      </c>
      <c r="W544">
        <f t="shared" si="92"/>
        <v>0</v>
      </c>
      <c r="X544">
        <f t="shared" si="93"/>
        <v>0</v>
      </c>
      <c r="Y544">
        <f t="shared" si="94"/>
        <v>0</v>
      </c>
      <c r="Z544">
        <f t="shared" si="95"/>
        <v>0</v>
      </c>
      <c r="AA544">
        <f t="shared" si="96"/>
        <v>0</v>
      </c>
      <c r="AB544">
        <f t="shared" si="97"/>
        <v>0</v>
      </c>
      <c r="AC544" s="13">
        <f t="shared" si="98"/>
        <v>0</v>
      </c>
    </row>
    <row r="545" spans="1:29">
      <c r="A545">
        <f>'Data Entry'!A546</f>
        <v>0</v>
      </c>
      <c r="B545">
        <f>'Data Entry'!B546</f>
        <v>0</v>
      </c>
      <c r="C545">
        <f>'Data Entry'!C546</f>
        <v>0</v>
      </c>
      <c r="D545">
        <f>'Data Entry'!M546</f>
        <v>0</v>
      </c>
      <c r="E545">
        <f>'Data Entry'!N546</f>
        <v>0</v>
      </c>
      <c r="F545">
        <f>'Data Entry'!O546</f>
        <v>0</v>
      </c>
      <c r="G545">
        <f>'Data Entry'!P546</f>
        <v>0</v>
      </c>
      <c r="H545">
        <f>'Data Entry'!Q546</f>
        <v>0</v>
      </c>
      <c r="I545">
        <f>'Data Entry'!R546</f>
        <v>0</v>
      </c>
      <c r="J545">
        <f t="shared" si="88"/>
        <v>0</v>
      </c>
      <c r="K545">
        <f>SUMIFS('I want to cry'!C$2:C$1000,'I want to cry'!$A$2:$A$1000,$B545,'I want to cry'!$B$2:$B$1000,$C545)</f>
        <v>0</v>
      </c>
      <c r="L545">
        <f>SUMIFS('I want to cry'!D$2:D$1000,'I want to cry'!$A$2:$A$1000,$B545,'I want to cry'!$B$2:$B$1000,$C545)</f>
        <v>0</v>
      </c>
      <c r="M545">
        <f>SUMIFS('I want to cry'!E$2:E$1000,'I want to cry'!$A$2:$A$1000,$B545,'I want to cry'!$B$2:$B$1000,$C545)</f>
        <v>0</v>
      </c>
      <c r="N545">
        <f t="shared" si="89"/>
        <v>0</v>
      </c>
      <c r="O545">
        <f t="shared" si="90"/>
        <v>0</v>
      </c>
      <c r="P545">
        <f t="shared" si="91"/>
        <v>0</v>
      </c>
      <c r="Q545">
        <f>SUMIF('Pls get me a blue banner'!A$2:A$1000,D545,'Pls get me a blue banner'!L$2:L$1000)</f>
        <v>0</v>
      </c>
      <c r="R545">
        <f>SUMIF('Pls get me a blue banner'!A$2:A$1000,F545,'Pls get me a blue banner'!L$2:L$1000)</f>
        <v>0</v>
      </c>
      <c r="S545">
        <f>SUMIF('Pls get me a blue banner'!A$2:A$1000,I545,'Pls get me a blue banner'!L$2:L$1000)</f>
        <v>0</v>
      </c>
      <c r="T545">
        <f>SUMIF('I wanna go biking'!A$2:A$1000,D545,'I wanna go biking'!D$2:D$1000)</f>
        <v>0</v>
      </c>
      <c r="U545">
        <f>SUMIF('I wanna go biking'!A$2:A$1000,F545,'I wanna go biking'!D$2:D$1000)</f>
        <v>0</v>
      </c>
      <c r="V545">
        <f>SUMIF('I wanna go biking'!A$2:A$1000,H545,'I wanna go biking'!D$2:D$1000)</f>
        <v>0</v>
      </c>
      <c r="W545">
        <f t="shared" si="92"/>
        <v>0</v>
      </c>
      <c r="X545">
        <f t="shared" si="93"/>
        <v>0</v>
      </c>
      <c r="Y545">
        <f t="shared" si="94"/>
        <v>0</v>
      </c>
      <c r="Z545">
        <f t="shared" si="95"/>
        <v>0</v>
      </c>
      <c r="AA545">
        <f t="shared" si="96"/>
        <v>0</v>
      </c>
      <c r="AB545">
        <f t="shared" si="97"/>
        <v>0</v>
      </c>
      <c r="AC545" s="13">
        <f t="shared" si="98"/>
        <v>0</v>
      </c>
    </row>
    <row r="546" spans="1:29">
      <c r="A546">
        <f>'Data Entry'!A547</f>
        <v>0</v>
      </c>
      <c r="B546">
        <f>'Data Entry'!B547</f>
        <v>0</v>
      </c>
      <c r="C546">
        <f>'Data Entry'!C547</f>
        <v>0</v>
      </c>
      <c r="D546">
        <f>'Data Entry'!M547</f>
        <v>0</v>
      </c>
      <c r="E546">
        <f>'Data Entry'!N547</f>
        <v>0</v>
      </c>
      <c r="F546">
        <f>'Data Entry'!O547</f>
        <v>0</v>
      </c>
      <c r="G546">
        <f>'Data Entry'!P547</f>
        <v>0</v>
      </c>
      <c r="H546">
        <f>'Data Entry'!Q547</f>
        <v>0</v>
      </c>
      <c r="I546">
        <f>'Data Entry'!R547</f>
        <v>0</v>
      </c>
      <c r="J546">
        <f t="shared" si="88"/>
        <v>0</v>
      </c>
      <c r="K546">
        <f>SUMIFS('I want to cry'!C$2:C$1000,'I want to cry'!$A$2:$A$1000,$B546,'I want to cry'!$B$2:$B$1000,$C546)</f>
        <v>0</v>
      </c>
      <c r="L546">
        <f>SUMIFS('I want to cry'!D$2:D$1000,'I want to cry'!$A$2:$A$1000,$B546,'I want to cry'!$B$2:$B$1000,$C546)</f>
        <v>0</v>
      </c>
      <c r="M546">
        <f>SUMIFS('I want to cry'!E$2:E$1000,'I want to cry'!$A$2:$A$1000,$B546,'I want to cry'!$B$2:$B$1000,$C546)</f>
        <v>0</v>
      </c>
      <c r="N546">
        <f t="shared" si="89"/>
        <v>0</v>
      </c>
      <c r="O546">
        <f t="shared" si="90"/>
        <v>0</v>
      </c>
      <c r="P546">
        <f t="shared" si="91"/>
        <v>0</v>
      </c>
      <c r="Q546">
        <f>SUMIF('Pls get me a blue banner'!A$2:A$1000,D546,'Pls get me a blue banner'!L$2:L$1000)</f>
        <v>0</v>
      </c>
      <c r="R546">
        <f>SUMIF('Pls get me a blue banner'!A$2:A$1000,F546,'Pls get me a blue banner'!L$2:L$1000)</f>
        <v>0</v>
      </c>
      <c r="S546">
        <f>SUMIF('Pls get me a blue banner'!A$2:A$1000,I546,'Pls get me a blue banner'!L$2:L$1000)</f>
        <v>0</v>
      </c>
      <c r="T546">
        <f>SUMIF('I wanna go biking'!A$2:A$1000,D546,'I wanna go biking'!D$2:D$1000)</f>
        <v>0</v>
      </c>
      <c r="U546">
        <f>SUMIF('I wanna go biking'!A$2:A$1000,F546,'I wanna go biking'!D$2:D$1000)</f>
        <v>0</v>
      </c>
      <c r="V546">
        <f>SUMIF('I wanna go biking'!A$2:A$1000,H546,'I wanna go biking'!D$2:D$1000)</f>
        <v>0</v>
      </c>
      <c r="W546">
        <f t="shared" si="92"/>
        <v>0</v>
      </c>
      <c r="X546">
        <f t="shared" si="93"/>
        <v>0</v>
      </c>
      <c r="Y546">
        <f t="shared" si="94"/>
        <v>0</v>
      </c>
      <c r="Z546">
        <f t="shared" si="95"/>
        <v>0</v>
      </c>
      <c r="AA546">
        <f t="shared" si="96"/>
        <v>0</v>
      </c>
      <c r="AB546">
        <f t="shared" si="97"/>
        <v>0</v>
      </c>
      <c r="AC546" s="13">
        <f t="shared" si="98"/>
        <v>0</v>
      </c>
    </row>
    <row r="547" spans="1:29">
      <c r="A547">
        <f>'Data Entry'!A548</f>
        <v>0</v>
      </c>
      <c r="B547">
        <f>'Data Entry'!B548</f>
        <v>0</v>
      </c>
      <c r="C547">
        <f>'Data Entry'!C548</f>
        <v>0</v>
      </c>
      <c r="D547">
        <f>'Data Entry'!M548</f>
        <v>0</v>
      </c>
      <c r="E547">
        <f>'Data Entry'!N548</f>
        <v>0</v>
      </c>
      <c r="F547">
        <f>'Data Entry'!O548</f>
        <v>0</v>
      </c>
      <c r="G547">
        <f>'Data Entry'!P548</f>
        <v>0</v>
      </c>
      <c r="H547">
        <f>'Data Entry'!Q548</f>
        <v>0</v>
      </c>
      <c r="I547">
        <f>'Data Entry'!R548</f>
        <v>0</v>
      </c>
      <c r="J547">
        <f t="shared" si="88"/>
        <v>0</v>
      </c>
      <c r="K547">
        <f>SUMIFS('I want to cry'!C$2:C$1000,'I want to cry'!$A$2:$A$1000,$B547,'I want to cry'!$B$2:$B$1000,$C547)</f>
        <v>0</v>
      </c>
      <c r="L547">
        <f>SUMIFS('I want to cry'!D$2:D$1000,'I want to cry'!$A$2:$A$1000,$B547,'I want to cry'!$B$2:$B$1000,$C547)</f>
        <v>0</v>
      </c>
      <c r="M547">
        <f>SUMIFS('I want to cry'!E$2:E$1000,'I want to cry'!$A$2:$A$1000,$B547,'I want to cry'!$B$2:$B$1000,$C547)</f>
        <v>0</v>
      </c>
      <c r="N547">
        <f t="shared" si="89"/>
        <v>0</v>
      </c>
      <c r="O547">
        <f t="shared" si="90"/>
        <v>0</v>
      </c>
      <c r="P547">
        <f t="shared" si="91"/>
        <v>0</v>
      </c>
      <c r="Q547">
        <f>SUMIF('Pls get me a blue banner'!A$2:A$1000,D547,'Pls get me a blue banner'!L$2:L$1000)</f>
        <v>0</v>
      </c>
      <c r="R547">
        <f>SUMIF('Pls get me a blue banner'!A$2:A$1000,F547,'Pls get me a blue banner'!L$2:L$1000)</f>
        <v>0</v>
      </c>
      <c r="S547">
        <f>SUMIF('Pls get me a blue banner'!A$2:A$1000,I547,'Pls get me a blue banner'!L$2:L$1000)</f>
        <v>0</v>
      </c>
      <c r="T547">
        <f>SUMIF('I wanna go biking'!A$2:A$1000,D547,'I wanna go biking'!D$2:D$1000)</f>
        <v>0</v>
      </c>
      <c r="U547">
        <f>SUMIF('I wanna go biking'!A$2:A$1000,F547,'I wanna go biking'!D$2:D$1000)</f>
        <v>0</v>
      </c>
      <c r="V547">
        <f>SUMIF('I wanna go biking'!A$2:A$1000,H547,'I wanna go biking'!D$2:D$1000)</f>
        <v>0</v>
      </c>
      <c r="W547">
        <f t="shared" si="92"/>
        <v>0</v>
      </c>
      <c r="X547">
        <f t="shared" si="93"/>
        <v>0</v>
      </c>
      <c r="Y547">
        <f t="shared" si="94"/>
        <v>0</v>
      </c>
      <c r="Z547">
        <f t="shared" si="95"/>
        <v>0</v>
      </c>
      <c r="AA547">
        <f t="shared" si="96"/>
        <v>0</v>
      </c>
      <c r="AB547">
        <f t="shared" si="97"/>
        <v>0</v>
      </c>
      <c r="AC547" s="13">
        <f t="shared" si="98"/>
        <v>0</v>
      </c>
    </row>
    <row r="548" spans="1:29">
      <c r="A548">
        <f>'Data Entry'!A549</f>
        <v>0</v>
      </c>
      <c r="B548">
        <f>'Data Entry'!B549</f>
        <v>0</v>
      </c>
      <c r="C548">
        <f>'Data Entry'!C549</f>
        <v>0</v>
      </c>
      <c r="D548">
        <f>'Data Entry'!M549</f>
        <v>0</v>
      </c>
      <c r="E548">
        <f>'Data Entry'!N549</f>
        <v>0</v>
      </c>
      <c r="F548">
        <f>'Data Entry'!O549</f>
        <v>0</v>
      </c>
      <c r="G548">
        <f>'Data Entry'!P549</f>
        <v>0</v>
      </c>
      <c r="H548">
        <f>'Data Entry'!Q549</f>
        <v>0</v>
      </c>
      <c r="I548">
        <f>'Data Entry'!R549</f>
        <v>0</v>
      </c>
      <c r="J548">
        <f t="shared" si="88"/>
        <v>0</v>
      </c>
      <c r="K548">
        <f>SUMIFS('I want to cry'!C$2:C$1000,'I want to cry'!$A$2:$A$1000,$B548,'I want to cry'!$B$2:$B$1000,$C548)</f>
        <v>0</v>
      </c>
      <c r="L548">
        <f>SUMIFS('I want to cry'!D$2:D$1000,'I want to cry'!$A$2:$A$1000,$B548,'I want to cry'!$B$2:$B$1000,$C548)</f>
        <v>0</v>
      </c>
      <c r="M548">
        <f>SUMIFS('I want to cry'!E$2:E$1000,'I want to cry'!$A$2:$A$1000,$B548,'I want to cry'!$B$2:$B$1000,$C548)</f>
        <v>0</v>
      </c>
      <c r="N548">
        <f t="shared" si="89"/>
        <v>0</v>
      </c>
      <c r="O548">
        <f t="shared" si="90"/>
        <v>0</v>
      </c>
      <c r="P548">
        <f t="shared" si="91"/>
        <v>0</v>
      </c>
      <c r="Q548">
        <f>SUMIF('Pls get me a blue banner'!A$2:A$1000,D548,'Pls get me a blue banner'!L$2:L$1000)</f>
        <v>0</v>
      </c>
      <c r="R548">
        <f>SUMIF('Pls get me a blue banner'!A$2:A$1000,F548,'Pls get me a blue banner'!L$2:L$1000)</f>
        <v>0</v>
      </c>
      <c r="S548">
        <f>SUMIF('Pls get me a blue banner'!A$2:A$1000,I548,'Pls get me a blue banner'!L$2:L$1000)</f>
        <v>0</v>
      </c>
      <c r="T548">
        <f>SUMIF('I wanna go biking'!A$2:A$1000,D548,'I wanna go biking'!D$2:D$1000)</f>
        <v>0</v>
      </c>
      <c r="U548">
        <f>SUMIF('I wanna go biking'!A$2:A$1000,F548,'I wanna go biking'!D$2:D$1000)</f>
        <v>0</v>
      </c>
      <c r="V548">
        <f>SUMIF('I wanna go biking'!A$2:A$1000,H548,'I wanna go biking'!D$2:D$1000)</f>
        <v>0</v>
      </c>
      <c r="W548">
        <f t="shared" si="92"/>
        <v>0</v>
      </c>
      <c r="X548">
        <f t="shared" si="93"/>
        <v>0</v>
      </c>
      <c r="Y548">
        <f t="shared" si="94"/>
        <v>0</v>
      </c>
      <c r="Z548">
        <f t="shared" si="95"/>
        <v>0</v>
      </c>
      <c r="AA548">
        <f t="shared" si="96"/>
        <v>0</v>
      </c>
      <c r="AB548">
        <f t="shared" si="97"/>
        <v>0</v>
      </c>
      <c r="AC548" s="13">
        <f t="shared" si="98"/>
        <v>0</v>
      </c>
    </row>
    <row r="549" spans="1:29">
      <c r="A549">
        <f>'Data Entry'!A550</f>
        <v>0</v>
      </c>
      <c r="B549">
        <f>'Data Entry'!B550</f>
        <v>0</v>
      </c>
      <c r="C549">
        <f>'Data Entry'!C550</f>
        <v>0</v>
      </c>
      <c r="D549">
        <f>'Data Entry'!M550</f>
        <v>0</v>
      </c>
      <c r="E549">
        <f>'Data Entry'!N550</f>
        <v>0</v>
      </c>
      <c r="F549">
        <f>'Data Entry'!O550</f>
        <v>0</v>
      </c>
      <c r="G549">
        <f>'Data Entry'!P550</f>
        <v>0</v>
      </c>
      <c r="H549">
        <f>'Data Entry'!Q550</f>
        <v>0</v>
      </c>
      <c r="I549">
        <f>'Data Entry'!R550</f>
        <v>0</v>
      </c>
      <c r="J549">
        <f t="shared" si="88"/>
        <v>0</v>
      </c>
      <c r="K549">
        <f>SUMIFS('I want to cry'!C$2:C$1000,'I want to cry'!$A$2:$A$1000,$B549,'I want to cry'!$B$2:$B$1000,$C549)</f>
        <v>0</v>
      </c>
      <c r="L549">
        <f>SUMIFS('I want to cry'!D$2:D$1000,'I want to cry'!$A$2:$A$1000,$B549,'I want to cry'!$B$2:$B$1000,$C549)</f>
        <v>0</v>
      </c>
      <c r="M549">
        <f>SUMIFS('I want to cry'!E$2:E$1000,'I want to cry'!$A$2:$A$1000,$B549,'I want to cry'!$B$2:$B$1000,$C549)</f>
        <v>0</v>
      </c>
      <c r="N549">
        <f t="shared" si="89"/>
        <v>0</v>
      </c>
      <c r="O549">
        <f t="shared" si="90"/>
        <v>0</v>
      </c>
      <c r="P549">
        <f t="shared" si="91"/>
        <v>0</v>
      </c>
      <c r="Q549">
        <f>SUMIF('Pls get me a blue banner'!A$2:A$1000,D549,'Pls get me a blue banner'!L$2:L$1000)</f>
        <v>0</v>
      </c>
      <c r="R549">
        <f>SUMIF('Pls get me a blue banner'!A$2:A$1000,F549,'Pls get me a blue banner'!L$2:L$1000)</f>
        <v>0</v>
      </c>
      <c r="S549">
        <f>SUMIF('Pls get me a blue banner'!A$2:A$1000,I549,'Pls get me a blue banner'!L$2:L$1000)</f>
        <v>0</v>
      </c>
      <c r="T549">
        <f>SUMIF('I wanna go biking'!A$2:A$1000,D549,'I wanna go biking'!D$2:D$1000)</f>
        <v>0</v>
      </c>
      <c r="U549">
        <f>SUMIF('I wanna go biking'!A$2:A$1000,F549,'I wanna go biking'!D$2:D$1000)</f>
        <v>0</v>
      </c>
      <c r="V549">
        <f>SUMIF('I wanna go biking'!A$2:A$1000,H549,'I wanna go biking'!D$2:D$1000)</f>
        <v>0</v>
      </c>
      <c r="W549">
        <f t="shared" si="92"/>
        <v>0</v>
      </c>
      <c r="X549">
        <f t="shared" si="93"/>
        <v>0</v>
      </c>
      <c r="Y549">
        <f t="shared" si="94"/>
        <v>0</v>
      </c>
      <c r="Z549">
        <f t="shared" si="95"/>
        <v>0</v>
      </c>
      <c r="AA549">
        <f t="shared" si="96"/>
        <v>0</v>
      </c>
      <c r="AB549">
        <f t="shared" si="97"/>
        <v>0</v>
      </c>
      <c r="AC549" s="13">
        <f t="shared" si="98"/>
        <v>0</v>
      </c>
    </row>
    <row r="550" spans="1:29">
      <c r="A550">
        <f>'Data Entry'!A551</f>
        <v>0</v>
      </c>
      <c r="B550">
        <f>'Data Entry'!B551</f>
        <v>0</v>
      </c>
      <c r="C550">
        <f>'Data Entry'!C551</f>
        <v>0</v>
      </c>
      <c r="D550">
        <f>'Data Entry'!M551</f>
        <v>0</v>
      </c>
      <c r="E550">
        <f>'Data Entry'!N551</f>
        <v>0</v>
      </c>
      <c r="F550">
        <f>'Data Entry'!O551</f>
        <v>0</v>
      </c>
      <c r="G550">
        <f>'Data Entry'!P551</f>
        <v>0</v>
      </c>
      <c r="H550">
        <f>'Data Entry'!Q551</f>
        <v>0</v>
      </c>
      <c r="I550">
        <f>'Data Entry'!R551</f>
        <v>0</v>
      </c>
      <c r="J550">
        <f t="shared" si="88"/>
        <v>0</v>
      </c>
      <c r="K550">
        <f>SUMIFS('I want to cry'!C$2:C$1000,'I want to cry'!$A$2:$A$1000,$B550,'I want to cry'!$B$2:$B$1000,$C550)</f>
        <v>0</v>
      </c>
      <c r="L550">
        <f>SUMIFS('I want to cry'!D$2:D$1000,'I want to cry'!$A$2:$A$1000,$B550,'I want to cry'!$B$2:$B$1000,$C550)</f>
        <v>0</v>
      </c>
      <c r="M550">
        <f>SUMIFS('I want to cry'!E$2:E$1000,'I want to cry'!$A$2:$A$1000,$B550,'I want to cry'!$B$2:$B$1000,$C550)</f>
        <v>0</v>
      </c>
      <c r="N550">
        <f t="shared" si="89"/>
        <v>0</v>
      </c>
      <c r="O550">
        <f t="shared" si="90"/>
        <v>0</v>
      </c>
      <c r="P550">
        <f t="shared" si="91"/>
        <v>0</v>
      </c>
      <c r="Q550">
        <f>SUMIF('Pls get me a blue banner'!A$2:A$1000,D550,'Pls get me a blue banner'!L$2:L$1000)</f>
        <v>0</v>
      </c>
      <c r="R550">
        <f>SUMIF('Pls get me a blue banner'!A$2:A$1000,F550,'Pls get me a blue banner'!L$2:L$1000)</f>
        <v>0</v>
      </c>
      <c r="S550">
        <f>SUMIF('Pls get me a blue banner'!A$2:A$1000,I550,'Pls get me a blue banner'!L$2:L$1000)</f>
        <v>0</v>
      </c>
      <c r="T550">
        <f>SUMIF('I wanna go biking'!A$2:A$1000,D550,'I wanna go biking'!D$2:D$1000)</f>
        <v>0</v>
      </c>
      <c r="U550">
        <f>SUMIF('I wanna go biking'!A$2:A$1000,F550,'I wanna go biking'!D$2:D$1000)</f>
        <v>0</v>
      </c>
      <c r="V550">
        <f>SUMIF('I wanna go biking'!A$2:A$1000,H550,'I wanna go biking'!D$2:D$1000)</f>
        <v>0</v>
      </c>
      <c r="W550">
        <f t="shared" si="92"/>
        <v>0</v>
      </c>
      <c r="X550">
        <f t="shared" si="93"/>
        <v>0</v>
      </c>
      <c r="Y550">
        <f t="shared" si="94"/>
        <v>0</v>
      </c>
      <c r="Z550">
        <f t="shared" si="95"/>
        <v>0</v>
      </c>
      <c r="AA550">
        <f t="shared" si="96"/>
        <v>0</v>
      </c>
      <c r="AB550">
        <f t="shared" si="97"/>
        <v>0</v>
      </c>
      <c r="AC550" s="13">
        <f t="shared" si="98"/>
        <v>0</v>
      </c>
    </row>
    <row r="551" spans="1:29">
      <c r="A551">
        <f>'Data Entry'!A552</f>
        <v>0</v>
      </c>
      <c r="B551">
        <f>'Data Entry'!B552</f>
        <v>0</v>
      </c>
      <c r="C551">
        <f>'Data Entry'!C552</f>
        <v>0</v>
      </c>
      <c r="D551">
        <f>'Data Entry'!M552</f>
        <v>0</v>
      </c>
      <c r="E551">
        <f>'Data Entry'!N552</f>
        <v>0</v>
      </c>
      <c r="F551">
        <f>'Data Entry'!O552</f>
        <v>0</v>
      </c>
      <c r="G551">
        <f>'Data Entry'!P552</f>
        <v>0</v>
      </c>
      <c r="H551">
        <f>'Data Entry'!Q552</f>
        <v>0</v>
      </c>
      <c r="I551">
        <f>'Data Entry'!R552</f>
        <v>0</v>
      </c>
      <c r="J551">
        <f t="shared" si="88"/>
        <v>0</v>
      </c>
      <c r="K551">
        <f>SUMIFS('I want to cry'!C$2:C$1000,'I want to cry'!$A$2:$A$1000,$B551,'I want to cry'!$B$2:$B$1000,$C551)</f>
        <v>0</v>
      </c>
      <c r="L551">
        <f>SUMIFS('I want to cry'!D$2:D$1000,'I want to cry'!$A$2:$A$1000,$B551,'I want to cry'!$B$2:$B$1000,$C551)</f>
        <v>0</v>
      </c>
      <c r="M551">
        <f>SUMIFS('I want to cry'!E$2:E$1000,'I want to cry'!$A$2:$A$1000,$B551,'I want to cry'!$B$2:$B$1000,$C551)</f>
        <v>0</v>
      </c>
      <c r="N551">
        <f t="shared" si="89"/>
        <v>0</v>
      </c>
      <c r="O551">
        <f t="shared" si="90"/>
        <v>0</v>
      </c>
      <c r="P551">
        <f t="shared" si="91"/>
        <v>0</v>
      </c>
      <c r="Q551">
        <f>SUMIF('Pls get me a blue banner'!A$2:A$1000,D551,'Pls get me a blue banner'!L$2:L$1000)</f>
        <v>0</v>
      </c>
      <c r="R551">
        <f>SUMIF('Pls get me a blue banner'!A$2:A$1000,F551,'Pls get me a blue banner'!L$2:L$1000)</f>
        <v>0</v>
      </c>
      <c r="S551">
        <f>SUMIF('Pls get me a blue banner'!A$2:A$1000,I551,'Pls get me a blue banner'!L$2:L$1000)</f>
        <v>0</v>
      </c>
      <c r="T551">
        <f>SUMIF('I wanna go biking'!A$2:A$1000,D551,'I wanna go biking'!D$2:D$1000)</f>
        <v>0</v>
      </c>
      <c r="U551">
        <f>SUMIF('I wanna go biking'!A$2:A$1000,F551,'I wanna go biking'!D$2:D$1000)</f>
        <v>0</v>
      </c>
      <c r="V551">
        <f>SUMIF('I wanna go biking'!A$2:A$1000,H551,'I wanna go biking'!D$2:D$1000)</f>
        <v>0</v>
      </c>
      <c r="W551">
        <f t="shared" si="92"/>
        <v>0</v>
      </c>
      <c r="X551">
        <f t="shared" si="93"/>
        <v>0</v>
      </c>
      <c r="Y551">
        <f t="shared" si="94"/>
        <v>0</v>
      </c>
      <c r="Z551">
        <f t="shared" si="95"/>
        <v>0</v>
      </c>
      <c r="AA551">
        <f t="shared" si="96"/>
        <v>0</v>
      </c>
      <c r="AB551">
        <f t="shared" si="97"/>
        <v>0</v>
      </c>
      <c r="AC551" s="13">
        <f t="shared" si="98"/>
        <v>0</v>
      </c>
    </row>
    <row r="552" spans="1:29">
      <c r="A552">
        <f>'Data Entry'!A553</f>
        <v>0</v>
      </c>
      <c r="B552">
        <f>'Data Entry'!B553</f>
        <v>0</v>
      </c>
      <c r="C552">
        <f>'Data Entry'!C553</f>
        <v>0</v>
      </c>
      <c r="D552">
        <f>'Data Entry'!M553</f>
        <v>0</v>
      </c>
      <c r="E552">
        <f>'Data Entry'!N553</f>
        <v>0</v>
      </c>
      <c r="F552">
        <f>'Data Entry'!O553</f>
        <v>0</v>
      </c>
      <c r="G552">
        <f>'Data Entry'!P553</f>
        <v>0</v>
      </c>
      <c r="H552">
        <f>'Data Entry'!Q553</f>
        <v>0</v>
      </c>
      <c r="I552">
        <f>'Data Entry'!R553</f>
        <v>0</v>
      </c>
      <c r="J552">
        <f t="shared" si="88"/>
        <v>0</v>
      </c>
      <c r="K552">
        <f>SUMIFS('I want to cry'!C$2:C$1000,'I want to cry'!$A$2:$A$1000,$B552,'I want to cry'!$B$2:$B$1000,$C552)</f>
        <v>0</v>
      </c>
      <c r="L552">
        <f>SUMIFS('I want to cry'!D$2:D$1000,'I want to cry'!$A$2:$A$1000,$B552,'I want to cry'!$B$2:$B$1000,$C552)</f>
        <v>0</v>
      </c>
      <c r="M552">
        <f>SUMIFS('I want to cry'!E$2:E$1000,'I want to cry'!$A$2:$A$1000,$B552,'I want to cry'!$B$2:$B$1000,$C552)</f>
        <v>0</v>
      </c>
      <c r="N552">
        <f t="shared" si="89"/>
        <v>0</v>
      </c>
      <c r="O552">
        <f t="shared" si="90"/>
        <v>0</v>
      </c>
      <c r="P552">
        <f t="shared" si="91"/>
        <v>0</v>
      </c>
      <c r="Q552">
        <f>SUMIF('Pls get me a blue banner'!A$2:A$1000,D552,'Pls get me a blue banner'!L$2:L$1000)</f>
        <v>0</v>
      </c>
      <c r="R552">
        <f>SUMIF('Pls get me a blue banner'!A$2:A$1000,F552,'Pls get me a blue banner'!L$2:L$1000)</f>
        <v>0</v>
      </c>
      <c r="S552">
        <f>SUMIF('Pls get me a blue banner'!A$2:A$1000,I552,'Pls get me a blue banner'!L$2:L$1000)</f>
        <v>0</v>
      </c>
      <c r="T552">
        <f>SUMIF('I wanna go biking'!A$2:A$1000,D552,'I wanna go biking'!D$2:D$1000)</f>
        <v>0</v>
      </c>
      <c r="U552">
        <f>SUMIF('I wanna go biking'!A$2:A$1000,F552,'I wanna go biking'!D$2:D$1000)</f>
        <v>0</v>
      </c>
      <c r="V552">
        <f>SUMIF('I wanna go biking'!A$2:A$1000,H552,'I wanna go biking'!D$2:D$1000)</f>
        <v>0</v>
      </c>
      <c r="W552">
        <f t="shared" si="92"/>
        <v>0</v>
      </c>
      <c r="X552">
        <f t="shared" si="93"/>
        <v>0</v>
      </c>
      <c r="Y552">
        <f t="shared" si="94"/>
        <v>0</v>
      </c>
      <c r="Z552">
        <f t="shared" si="95"/>
        <v>0</v>
      </c>
      <c r="AA552">
        <f t="shared" si="96"/>
        <v>0</v>
      </c>
      <c r="AB552">
        <f t="shared" si="97"/>
        <v>0</v>
      </c>
      <c r="AC552" s="13">
        <f t="shared" si="98"/>
        <v>0</v>
      </c>
    </row>
    <row r="553" spans="1:29">
      <c r="A553">
        <f>'Data Entry'!A554</f>
        <v>0</v>
      </c>
      <c r="B553">
        <f>'Data Entry'!B554</f>
        <v>0</v>
      </c>
      <c r="C553">
        <f>'Data Entry'!C554</f>
        <v>0</v>
      </c>
      <c r="D553">
        <f>'Data Entry'!M554</f>
        <v>0</v>
      </c>
      <c r="E553">
        <f>'Data Entry'!N554</f>
        <v>0</v>
      </c>
      <c r="F553">
        <f>'Data Entry'!O554</f>
        <v>0</v>
      </c>
      <c r="G553">
        <f>'Data Entry'!P554</f>
        <v>0</v>
      </c>
      <c r="H553">
        <f>'Data Entry'!Q554</f>
        <v>0</v>
      </c>
      <c r="I553">
        <f>'Data Entry'!R554</f>
        <v>0</v>
      </c>
      <c r="J553">
        <f t="shared" si="88"/>
        <v>0</v>
      </c>
      <c r="K553">
        <f>SUMIFS('I want to cry'!C$2:C$1000,'I want to cry'!$A$2:$A$1000,$B553,'I want to cry'!$B$2:$B$1000,$C553)</f>
        <v>0</v>
      </c>
      <c r="L553">
        <f>SUMIFS('I want to cry'!D$2:D$1000,'I want to cry'!$A$2:$A$1000,$B553,'I want to cry'!$B$2:$B$1000,$C553)</f>
        <v>0</v>
      </c>
      <c r="M553">
        <f>SUMIFS('I want to cry'!E$2:E$1000,'I want to cry'!$A$2:$A$1000,$B553,'I want to cry'!$B$2:$B$1000,$C553)</f>
        <v>0</v>
      </c>
      <c r="N553">
        <f t="shared" si="89"/>
        <v>0</v>
      </c>
      <c r="O553">
        <f t="shared" si="90"/>
        <v>0</v>
      </c>
      <c r="P553">
        <f t="shared" si="91"/>
        <v>0</v>
      </c>
      <c r="Q553">
        <f>SUMIF('Pls get me a blue banner'!A$2:A$1000,D553,'Pls get me a blue banner'!L$2:L$1000)</f>
        <v>0</v>
      </c>
      <c r="R553">
        <f>SUMIF('Pls get me a blue banner'!A$2:A$1000,F553,'Pls get me a blue banner'!L$2:L$1000)</f>
        <v>0</v>
      </c>
      <c r="S553">
        <f>SUMIF('Pls get me a blue banner'!A$2:A$1000,I553,'Pls get me a blue banner'!L$2:L$1000)</f>
        <v>0</v>
      </c>
      <c r="T553">
        <f>SUMIF('I wanna go biking'!A$2:A$1000,D553,'I wanna go biking'!D$2:D$1000)</f>
        <v>0</v>
      </c>
      <c r="U553">
        <f>SUMIF('I wanna go biking'!A$2:A$1000,F553,'I wanna go biking'!D$2:D$1000)</f>
        <v>0</v>
      </c>
      <c r="V553">
        <f>SUMIF('I wanna go biking'!A$2:A$1000,H553,'I wanna go biking'!D$2:D$1000)</f>
        <v>0</v>
      </c>
      <c r="W553">
        <f t="shared" si="92"/>
        <v>0</v>
      </c>
      <c r="X553">
        <f t="shared" si="93"/>
        <v>0</v>
      </c>
      <c r="Y553">
        <f t="shared" si="94"/>
        <v>0</v>
      </c>
      <c r="Z553">
        <f t="shared" si="95"/>
        <v>0</v>
      </c>
      <c r="AA553">
        <f t="shared" si="96"/>
        <v>0</v>
      </c>
      <c r="AB553">
        <f t="shared" si="97"/>
        <v>0</v>
      </c>
      <c r="AC553" s="13">
        <f t="shared" si="98"/>
        <v>0</v>
      </c>
    </row>
    <row r="554" spans="1:29">
      <c r="A554">
        <f>'Data Entry'!A555</f>
        <v>0</v>
      </c>
      <c r="B554">
        <f>'Data Entry'!B555</f>
        <v>0</v>
      </c>
      <c r="C554">
        <f>'Data Entry'!C555</f>
        <v>0</v>
      </c>
      <c r="D554">
        <f>'Data Entry'!M555</f>
        <v>0</v>
      </c>
      <c r="E554">
        <f>'Data Entry'!N555</f>
        <v>0</v>
      </c>
      <c r="F554">
        <f>'Data Entry'!O555</f>
        <v>0</v>
      </c>
      <c r="G554">
        <f>'Data Entry'!P555</f>
        <v>0</v>
      </c>
      <c r="H554">
        <f>'Data Entry'!Q555</f>
        <v>0</v>
      </c>
      <c r="I554">
        <f>'Data Entry'!R555</f>
        <v>0</v>
      </c>
      <c r="J554">
        <f t="shared" si="88"/>
        <v>0</v>
      </c>
      <c r="K554">
        <f>SUMIFS('I want to cry'!C$2:C$1000,'I want to cry'!$A$2:$A$1000,$B554,'I want to cry'!$B$2:$B$1000,$C554)</f>
        <v>0</v>
      </c>
      <c r="L554">
        <f>SUMIFS('I want to cry'!D$2:D$1000,'I want to cry'!$A$2:$A$1000,$B554,'I want to cry'!$B$2:$B$1000,$C554)</f>
        <v>0</v>
      </c>
      <c r="M554">
        <f>SUMIFS('I want to cry'!E$2:E$1000,'I want to cry'!$A$2:$A$1000,$B554,'I want to cry'!$B$2:$B$1000,$C554)</f>
        <v>0</v>
      </c>
      <c r="N554">
        <f t="shared" si="89"/>
        <v>0</v>
      </c>
      <c r="O554">
        <f t="shared" si="90"/>
        <v>0</v>
      </c>
      <c r="P554">
        <f t="shared" si="91"/>
        <v>0</v>
      </c>
      <c r="Q554">
        <f>SUMIF('Pls get me a blue banner'!A$2:A$1000,D554,'Pls get me a blue banner'!L$2:L$1000)</f>
        <v>0</v>
      </c>
      <c r="R554">
        <f>SUMIF('Pls get me a blue banner'!A$2:A$1000,F554,'Pls get me a blue banner'!L$2:L$1000)</f>
        <v>0</v>
      </c>
      <c r="S554">
        <f>SUMIF('Pls get me a blue banner'!A$2:A$1000,I554,'Pls get me a blue banner'!L$2:L$1000)</f>
        <v>0</v>
      </c>
      <c r="T554">
        <f>SUMIF('I wanna go biking'!A$2:A$1000,D554,'I wanna go biking'!D$2:D$1000)</f>
        <v>0</v>
      </c>
      <c r="U554">
        <f>SUMIF('I wanna go biking'!A$2:A$1000,F554,'I wanna go biking'!D$2:D$1000)</f>
        <v>0</v>
      </c>
      <c r="V554">
        <f>SUMIF('I wanna go biking'!A$2:A$1000,H554,'I wanna go biking'!D$2:D$1000)</f>
        <v>0</v>
      </c>
      <c r="W554">
        <f t="shared" si="92"/>
        <v>0</v>
      </c>
      <c r="X554">
        <f t="shared" si="93"/>
        <v>0</v>
      </c>
      <c r="Y554">
        <f t="shared" si="94"/>
        <v>0</v>
      </c>
      <c r="Z554">
        <f t="shared" si="95"/>
        <v>0</v>
      </c>
      <c r="AA554">
        <f t="shared" si="96"/>
        <v>0</v>
      </c>
      <c r="AB554">
        <f t="shared" si="97"/>
        <v>0</v>
      </c>
      <c r="AC554" s="13">
        <f t="shared" si="98"/>
        <v>0</v>
      </c>
    </row>
    <row r="555" spans="1:29">
      <c r="A555">
        <f>'Data Entry'!A556</f>
        <v>0</v>
      </c>
      <c r="B555">
        <f>'Data Entry'!B556</f>
        <v>0</v>
      </c>
      <c r="C555">
        <f>'Data Entry'!C556</f>
        <v>0</v>
      </c>
      <c r="D555">
        <f>'Data Entry'!M556</f>
        <v>0</v>
      </c>
      <c r="E555">
        <f>'Data Entry'!N556</f>
        <v>0</v>
      </c>
      <c r="F555">
        <f>'Data Entry'!O556</f>
        <v>0</v>
      </c>
      <c r="G555">
        <f>'Data Entry'!P556</f>
        <v>0</v>
      </c>
      <c r="H555">
        <f>'Data Entry'!Q556</f>
        <v>0</v>
      </c>
      <c r="I555">
        <f>'Data Entry'!R556</f>
        <v>0</v>
      </c>
      <c r="J555">
        <f t="shared" si="88"/>
        <v>0</v>
      </c>
      <c r="K555">
        <f>SUMIFS('I want to cry'!C$2:C$1000,'I want to cry'!$A$2:$A$1000,$B555,'I want to cry'!$B$2:$B$1000,$C555)</f>
        <v>0</v>
      </c>
      <c r="L555">
        <f>SUMIFS('I want to cry'!D$2:D$1000,'I want to cry'!$A$2:$A$1000,$B555,'I want to cry'!$B$2:$B$1000,$C555)</f>
        <v>0</v>
      </c>
      <c r="M555">
        <f>SUMIFS('I want to cry'!E$2:E$1000,'I want to cry'!$A$2:$A$1000,$B555,'I want to cry'!$B$2:$B$1000,$C555)</f>
        <v>0</v>
      </c>
      <c r="N555">
        <f t="shared" si="89"/>
        <v>0</v>
      </c>
      <c r="O555">
        <f t="shared" si="90"/>
        <v>0</v>
      </c>
      <c r="P555">
        <f t="shared" si="91"/>
        <v>0</v>
      </c>
      <c r="Q555">
        <f>SUMIF('Pls get me a blue banner'!A$2:A$1000,D555,'Pls get me a blue banner'!L$2:L$1000)</f>
        <v>0</v>
      </c>
      <c r="R555">
        <f>SUMIF('Pls get me a blue banner'!A$2:A$1000,F555,'Pls get me a blue banner'!L$2:L$1000)</f>
        <v>0</v>
      </c>
      <c r="S555">
        <f>SUMIF('Pls get me a blue banner'!A$2:A$1000,I555,'Pls get me a blue banner'!L$2:L$1000)</f>
        <v>0</v>
      </c>
      <c r="T555">
        <f>SUMIF('I wanna go biking'!A$2:A$1000,D555,'I wanna go biking'!D$2:D$1000)</f>
        <v>0</v>
      </c>
      <c r="U555">
        <f>SUMIF('I wanna go biking'!A$2:A$1000,F555,'I wanna go biking'!D$2:D$1000)</f>
        <v>0</v>
      </c>
      <c r="V555">
        <f>SUMIF('I wanna go biking'!A$2:A$1000,H555,'I wanna go biking'!D$2:D$1000)</f>
        <v>0</v>
      </c>
      <c r="W555">
        <f t="shared" si="92"/>
        <v>0</v>
      </c>
      <c r="X555">
        <f t="shared" si="93"/>
        <v>0</v>
      </c>
      <c r="Y555">
        <f t="shared" si="94"/>
        <v>0</v>
      </c>
      <c r="Z555">
        <f t="shared" si="95"/>
        <v>0</v>
      </c>
      <c r="AA555">
        <f t="shared" si="96"/>
        <v>0</v>
      </c>
      <c r="AB555">
        <f t="shared" si="97"/>
        <v>0</v>
      </c>
      <c r="AC555" s="13">
        <f t="shared" si="98"/>
        <v>0</v>
      </c>
    </row>
    <row r="556" spans="1:29">
      <c r="A556">
        <f>'Data Entry'!A557</f>
        <v>0</v>
      </c>
      <c r="B556">
        <f>'Data Entry'!B557</f>
        <v>0</v>
      </c>
      <c r="C556">
        <f>'Data Entry'!C557</f>
        <v>0</v>
      </c>
      <c r="D556">
        <f>'Data Entry'!M557</f>
        <v>0</v>
      </c>
      <c r="E556">
        <f>'Data Entry'!N557</f>
        <v>0</v>
      </c>
      <c r="F556">
        <f>'Data Entry'!O557</f>
        <v>0</v>
      </c>
      <c r="G556">
        <f>'Data Entry'!P557</f>
        <v>0</v>
      </c>
      <c r="H556">
        <f>'Data Entry'!Q557</f>
        <v>0</v>
      </c>
      <c r="I556">
        <f>'Data Entry'!R557</f>
        <v>0</v>
      </c>
      <c r="J556">
        <f t="shared" si="88"/>
        <v>0</v>
      </c>
      <c r="K556">
        <f>SUMIFS('I want to cry'!C$2:C$1000,'I want to cry'!$A$2:$A$1000,$B556,'I want to cry'!$B$2:$B$1000,$C556)</f>
        <v>0</v>
      </c>
      <c r="L556">
        <f>SUMIFS('I want to cry'!D$2:D$1000,'I want to cry'!$A$2:$A$1000,$B556,'I want to cry'!$B$2:$B$1000,$C556)</f>
        <v>0</v>
      </c>
      <c r="M556">
        <f>SUMIFS('I want to cry'!E$2:E$1000,'I want to cry'!$A$2:$A$1000,$B556,'I want to cry'!$B$2:$B$1000,$C556)</f>
        <v>0</v>
      </c>
      <c r="N556">
        <f t="shared" si="89"/>
        <v>0</v>
      </c>
      <c r="O556">
        <f t="shared" si="90"/>
        <v>0</v>
      </c>
      <c r="P556">
        <f t="shared" si="91"/>
        <v>0</v>
      </c>
      <c r="Q556">
        <f>SUMIF('Pls get me a blue banner'!A$2:A$1000,D556,'Pls get me a blue banner'!L$2:L$1000)</f>
        <v>0</v>
      </c>
      <c r="R556">
        <f>SUMIF('Pls get me a blue banner'!A$2:A$1000,F556,'Pls get me a blue banner'!L$2:L$1000)</f>
        <v>0</v>
      </c>
      <c r="S556">
        <f>SUMIF('Pls get me a blue banner'!A$2:A$1000,I556,'Pls get me a blue banner'!L$2:L$1000)</f>
        <v>0</v>
      </c>
      <c r="T556">
        <f>SUMIF('I wanna go biking'!A$2:A$1000,D556,'I wanna go biking'!D$2:D$1000)</f>
        <v>0</v>
      </c>
      <c r="U556">
        <f>SUMIF('I wanna go biking'!A$2:A$1000,F556,'I wanna go biking'!D$2:D$1000)</f>
        <v>0</v>
      </c>
      <c r="V556">
        <f>SUMIF('I wanna go biking'!A$2:A$1000,H556,'I wanna go biking'!D$2:D$1000)</f>
        <v>0</v>
      </c>
      <c r="W556">
        <f t="shared" si="92"/>
        <v>0</v>
      </c>
      <c r="X556">
        <f t="shared" si="93"/>
        <v>0</v>
      </c>
      <c r="Y556">
        <f t="shared" si="94"/>
        <v>0</v>
      </c>
      <c r="Z556">
        <f t="shared" si="95"/>
        <v>0</v>
      </c>
      <c r="AA556">
        <f t="shared" si="96"/>
        <v>0</v>
      </c>
      <c r="AB556">
        <f t="shared" si="97"/>
        <v>0</v>
      </c>
      <c r="AC556" s="13">
        <f t="shared" si="98"/>
        <v>0</v>
      </c>
    </row>
    <row r="557" spans="1:29">
      <c r="A557">
        <f>'Data Entry'!A558</f>
        <v>0</v>
      </c>
      <c r="B557">
        <f>'Data Entry'!B558</f>
        <v>0</v>
      </c>
      <c r="C557">
        <f>'Data Entry'!C558</f>
        <v>0</v>
      </c>
      <c r="D557">
        <f>'Data Entry'!M558</f>
        <v>0</v>
      </c>
      <c r="E557">
        <f>'Data Entry'!N558</f>
        <v>0</v>
      </c>
      <c r="F557">
        <f>'Data Entry'!O558</f>
        <v>0</v>
      </c>
      <c r="G557">
        <f>'Data Entry'!P558</f>
        <v>0</v>
      </c>
      <c r="H557">
        <f>'Data Entry'!Q558</f>
        <v>0</v>
      </c>
      <c r="I557">
        <f>'Data Entry'!R558</f>
        <v>0</v>
      </c>
      <c r="J557">
        <f t="shared" si="88"/>
        <v>0</v>
      </c>
      <c r="K557">
        <f>SUMIFS('I want to cry'!C$2:C$1000,'I want to cry'!$A$2:$A$1000,$B557,'I want to cry'!$B$2:$B$1000,$C557)</f>
        <v>0</v>
      </c>
      <c r="L557">
        <f>SUMIFS('I want to cry'!D$2:D$1000,'I want to cry'!$A$2:$A$1000,$B557,'I want to cry'!$B$2:$B$1000,$C557)</f>
        <v>0</v>
      </c>
      <c r="M557">
        <f>SUMIFS('I want to cry'!E$2:E$1000,'I want to cry'!$A$2:$A$1000,$B557,'I want to cry'!$B$2:$B$1000,$C557)</f>
        <v>0</v>
      </c>
      <c r="N557">
        <f t="shared" si="89"/>
        <v>0</v>
      </c>
      <c r="O557">
        <f t="shared" si="90"/>
        <v>0</v>
      </c>
      <c r="P557">
        <f t="shared" si="91"/>
        <v>0</v>
      </c>
      <c r="Q557">
        <f>SUMIF('Pls get me a blue banner'!A$2:A$1000,D557,'Pls get me a blue banner'!L$2:L$1000)</f>
        <v>0</v>
      </c>
      <c r="R557">
        <f>SUMIF('Pls get me a blue banner'!A$2:A$1000,F557,'Pls get me a blue banner'!L$2:L$1000)</f>
        <v>0</v>
      </c>
      <c r="S557">
        <f>SUMIF('Pls get me a blue banner'!A$2:A$1000,I557,'Pls get me a blue banner'!L$2:L$1000)</f>
        <v>0</v>
      </c>
      <c r="T557">
        <f>SUMIF('I wanna go biking'!A$2:A$1000,D557,'I wanna go biking'!D$2:D$1000)</f>
        <v>0</v>
      </c>
      <c r="U557">
        <f>SUMIF('I wanna go biking'!A$2:A$1000,F557,'I wanna go biking'!D$2:D$1000)</f>
        <v>0</v>
      </c>
      <c r="V557">
        <f>SUMIF('I wanna go biking'!A$2:A$1000,H557,'I wanna go biking'!D$2:D$1000)</f>
        <v>0</v>
      </c>
      <c r="W557">
        <f t="shared" si="92"/>
        <v>0</v>
      </c>
      <c r="X557">
        <f t="shared" si="93"/>
        <v>0</v>
      </c>
      <c r="Y557">
        <f t="shared" si="94"/>
        <v>0</v>
      </c>
      <c r="Z557">
        <f t="shared" si="95"/>
        <v>0</v>
      </c>
      <c r="AA557">
        <f t="shared" si="96"/>
        <v>0</v>
      </c>
      <c r="AB557">
        <f t="shared" si="97"/>
        <v>0</v>
      </c>
      <c r="AC557" s="13">
        <f t="shared" si="98"/>
        <v>0</v>
      </c>
    </row>
    <row r="558" spans="1:29">
      <c r="A558">
        <f>'Data Entry'!A559</f>
        <v>0</v>
      </c>
      <c r="B558">
        <f>'Data Entry'!B559</f>
        <v>0</v>
      </c>
      <c r="C558">
        <f>'Data Entry'!C559</f>
        <v>0</v>
      </c>
      <c r="D558">
        <f>'Data Entry'!M559</f>
        <v>0</v>
      </c>
      <c r="E558">
        <f>'Data Entry'!N559</f>
        <v>0</v>
      </c>
      <c r="F558">
        <f>'Data Entry'!O559</f>
        <v>0</v>
      </c>
      <c r="G558">
        <f>'Data Entry'!P559</f>
        <v>0</v>
      </c>
      <c r="H558">
        <f>'Data Entry'!Q559</f>
        <v>0</v>
      </c>
      <c r="I558">
        <f>'Data Entry'!R559</f>
        <v>0</v>
      </c>
      <c r="J558">
        <f t="shared" si="88"/>
        <v>0</v>
      </c>
      <c r="K558">
        <f>SUMIFS('I want to cry'!C$2:C$1000,'I want to cry'!$A$2:$A$1000,$B558,'I want to cry'!$B$2:$B$1000,$C558)</f>
        <v>0</v>
      </c>
      <c r="L558">
        <f>SUMIFS('I want to cry'!D$2:D$1000,'I want to cry'!$A$2:$A$1000,$B558,'I want to cry'!$B$2:$B$1000,$C558)</f>
        <v>0</v>
      </c>
      <c r="M558">
        <f>SUMIFS('I want to cry'!E$2:E$1000,'I want to cry'!$A$2:$A$1000,$B558,'I want to cry'!$B$2:$B$1000,$C558)</f>
        <v>0</v>
      </c>
      <c r="N558">
        <f t="shared" si="89"/>
        <v>0</v>
      </c>
      <c r="O558">
        <f t="shared" si="90"/>
        <v>0</v>
      </c>
      <c r="P558">
        <f t="shared" si="91"/>
        <v>0</v>
      </c>
      <c r="Q558">
        <f>SUMIF('Pls get me a blue banner'!A$2:A$1000,D558,'Pls get me a blue banner'!L$2:L$1000)</f>
        <v>0</v>
      </c>
      <c r="R558">
        <f>SUMIF('Pls get me a blue banner'!A$2:A$1000,F558,'Pls get me a blue banner'!L$2:L$1000)</f>
        <v>0</v>
      </c>
      <c r="S558">
        <f>SUMIF('Pls get me a blue banner'!A$2:A$1000,I558,'Pls get me a blue banner'!L$2:L$1000)</f>
        <v>0</v>
      </c>
      <c r="T558">
        <f>SUMIF('I wanna go biking'!A$2:A$1000,D558,'I wanna go biking'!D$2:D$1000)</f>
        <v>0</v>
      </c>
      <c r="U558">
        <f>SUMIF('I wanna go biking'!A$2:A$1000,F558,'I wanna go biking'!D$2:D$1000)</f>
        <v>0</v>
      </c>
      <c r="V558">
        <f>SUMIF('I wanna go biking'!A$2:A$1000,H558,'I wanna go biking'!D$2:D$1000)</f>
        <v>0</v>
      </c>
      <c r="W558">
        <f t="shared" si="92"/>
        <v>0</v>
      </c>
      <c r="X558">
        <f t="shared" si="93"/>
        <v>0</v>
      </c>
      <c r="Y558">
        <f t="shared" si="94"/>
        <v>0</v>
      </c>
      <c r="Z558">
        <f t="shared" si="95"/>
        <v>0</v>
      </c>
      <c r="AA558">
        <f t="shared" si="96"/>
        <v>0</v>
      </c>
      <c r="AB558">
        <f t="shared" si="97"/>
        <v>0</v>
      </c>
      <c r="AC558" s="13">
        <f t="shared" si="98"/>
        <v>0</v>
      </c>
    </row>
    <row r="559" spans="1:29">
      <c r="A559">
        <f>'Data Entry'!A560</f>
        <v>0</v>
      </c>
      <c r="B559">
        <f>'Data Entry'!B560</f>
        <v>0</v>
      </c>
      <c r="C559">
        <f>'Data Entry'!C560</f>
        <v>0</v>
      </c>
      <c r="D559">
        <f>'Data Entry'!M560</f>
        <v>0</v>
      </c>
      <c r="E559">
        <f>'Data Entry'!N560</f>
        <v>0</v>
      </c>
      <c r="F559">
        <f>'Data Entry'!O560</f>
        <v>0</v>
      </c>
      <c r="G559">
        <f>'Data Entry'!P560</f>
        <v>0</v>
      </c>
      <c r="H559">
        <f>'Data Entry'!Q560</f>
        <v>0</v>
      </c>
      <c r="I559">
        <f>'Data Entry'!R560</f>
        <v>0</v>
      </c>
      <c r="J559">
        <f t="shared" si="88"/>
        <v>0</v>
      </c>
      <c r="K559">
        <f>SUMIFS('I want to cry'!C$2:C$1000,'I want to cry'!$A$2:$A$1000,$B559,'I want to cry'!$B$2:$B$1000,$C559)</f>
        <v>0</v>
      </c>
      <c r="L559">
        <f>SUMIFS('I want to cry'!D$2:D$1000,'I want to cry'!$A$2:$A$1000,$B559,'I want to cry'!$B$2:$B$1000,$C559)</f>
        <v>0</v>
      </c>
      <c r="M559">
        <f>SUMIFS('I want to cry'!E$2:E$1000,'I want to cry'!$A$2:$A$1000,$B559,'I want to cry'!$B$2:$B$1000,$C559)</f>
        <v>0</v>
      </c>
      <c r="N559">
        <f t="shared" si="89"/>
        <v>0</v>
      </c>
      <c r="O559">
        <f t="shared" si="90"/>
        <v>0</v>
      </c>
      <c r="P559">
        <f t="shared" si="91"/>
        <v>0</v>
      </c>
      <c r="Q559">
        <f>SUMIF('Pls get me a blue banner'!A$2:A$1000,D559,'Pls get me a blue banner'!L$2:L$1000)</f>
        <v>0</v>
      </c>
      <c r="R559">
        <f>SUMIF('Pls get me a blue banner'!A$2:A$1000,F559,'Pls get me a blue banner'!L$2:L$1000)</f>
        <v>0</v>
      </c>
      <c r="S559">
        <f>SUMIF('Pls get me a blue banner'!A$2:A$1000,I559,'Pls get me a blue banner'!L$2:L$1000)</f>
        <v>0</v>
      </c>
      <c r="T559">
        <f>SUMIF('I wanna go biking'!A$2:A$1000,D559,'I wanna go biking'!D$2:D$1000)</f>
        <v>0</v>
      </c>
      <c r="U559">
        <f>SUMIF('I wanna go biking'!A$2:A$1000,F559,'I wanna go biking'!D$2:D$1000)</f>
        <v>0</v>
      </c>
      <c r="V559">
        <f>SUMIF('I wanna go biking'!A$2:A$1000,H559,'I wanna go biking'!D$2:D$1000)</f>
        <v>0</v>
      </c>
      <c r="W559">
        <f t="shared" si="92"/>
        <v>0</v>
      </c>
      <c r="X559">
        <f t="shared" si="93"/>
        <v>0</v>
      </c>
      <c r="Y559">
        <f t="shared" si="94"/>
        <v>0</v>
      </c>
      <c r="Z559">
        <f t="shared" si="95"/>
        <v>0</v>
      </c>
      <c r="AA559">
        <f t="shared" si="96"/>
        <v>0</v>
      </c>
      <c r="AB559">
        <f t="shared" si="97"/>
        <v>0</v>
      </c>
      <c r="AC559" s="13">
        <f t="shared" si="98"/>
        <v>0</v>
      </c>
    </row>
    <row r="560" spans="1:29">
      <c r="A560">
        <f>'Data Entry'!A561</f>
        <v>0</v>
      </c>
      <c r="B560">
        <f>'Data Entry'!B561</f>
        <v>0</v>
      </c>
      <c r="C560">
        <f>'Data Entry'!C561</f>
        <v>0</v>
      </c>
      <c r="D560">
        <f>'Data Entry'!M561</f>
        <v>0</v>
      </c>
      <c r="E560">
        <f>'Data Entry'!N561</f>
        <v>0</v>
      </c>
      <c r="F560">
        <f>'Data Entry'!O561</f>
        <v>0</v>
      </c>
      <c r="G560">
        <f>'Data Entry'!P561</f>
        <v>0</v>
      </c>
      <c r="H560">
        <f>'Data Entry'!Q561</f>
        <v>0</v>
      </c>
      <c r="I560">
        <f>'Data Entry'!R561</f>
        <v>0</v>
      </c>
      <c r="J560">
        <f t="shared" si="88"/>
        <v>0</v>
      </c>
      <c r="K560">
        <f>SUMIFS('I want to cry'!C$2:C$1000,'I want to cry'!$A$2:$A$1000,$B560,'I want to cry'!$B$2:$B$1000,$C560)</f>
        <v>0</v>
      </c>
      <c r="L560">
        <f>SUMIFS('I want to cry'!D$2:D$1000,'I want to cry'!$A$2:$A$1000,$B560,'I want to cry'!$B$2:$B$1000,$C560)</f>
        <v>0</v>
      </c>
      <c r="M560">
        <f>SUMIFS('I want to cry'!E$2:E$1000,'I want to cry'!$A$2:$A$1000,$B560,'I want to cry'!$B$2:$B$1000,$C560)</f>
        <v>0</v>
      </c>
      <c r="N560">
        <f t="shared" si="89"/>
        <v>0</v>
      </c>
      <c r="O560">
        <f t="shared" si="90"/>
        <v>0</v>
      </c>
      <c r="P560">
        <f t="shared" si="91"/>
        <v>0</v>
      </c>
      <c r="Q560">
        <f>SUMIF('Pls get me a blue banner'!A$2:A$1000,D560,'Pls get me a blue banner'!L$2:L$1000)</f>
        <v>0</v>
      </c>
      <c r="R560">
        <f>SUMIF('Pls get me a blue banner'!A$2:A$1000,F560,'Pls get me a blue banner'!L$2:L$1000)</f>
        <v>0</v>
      </c>
      <c r="S560">
        <f>SUMIF('Pls get me a blue banner'!A$2:A$1000,I560,'Pls get me a blue banner'!L$2:L$1000)</f>
        <v>0</v>
      </c>
      <c r="T560">
        <f>SUMIF('I wanna go biking'!A$2:A$1000,D560,'I wanna go biking'!D$2:D$1000)</f>
        <v>0</v>
      </c>
      <c r="U560">
        <f>SUMIF('I wanna go biking'!A$2:A$1000,F560,'I wanna go biking'!D$2:D$1000)</f>
        <v>0</v>
      </c>
      <c r="V560">
        <f>SUMIF('I wanna go biking'!A$2:A$1000,H560,'I wanna go biking'!D$2:D$1000)</f>
        <v>0</v>
      </c>
      <c r="W560">
        <f t="shared" si="92"/>
        <v>0</v>
      </c>
      <c r="X560">
        <f t="shared" si="93"/>
        <v>0</v>
      </c>
      <c r="Y560">
        <f t="shared" si="94"/>
        <v>0</v>
      </c>
      <c r="Z560">
        <f t="shared" si="95"/>
        <v>0</v>
      </c>
      <c r="AA560">
        <f t="shared" si="96"/>
        <v>0</v>
      </c>
      <c r="AB560">
        <f t="shared" si="97"/>
        <v>0</v>
      </c>
      <c r="AC560" s="13">
        <f t="shared" si="98"/>
        <v>0</v>
      </c>
    </row>
    <row r="561" spans="1:29">
      <c r="A561">
        <f>'Data Entry'!A562</f>
        <v>0</v>
      </c>
      <c r="B561">
        <f>'Data Entry'!B562</f>
        <v>0</v>
      </c>
      <c r="C561">
        <f>'Data Entry'!C562</f>
        <v>0</v>
      </c>
      <c r="D561">
        <f>'Data Entry'!M562</f>
        <v>0</v>
      </c>
      <c r="E561">
        <f>'Data Entry'!N562</f>
        <v>0</v>
      </c>
      <c r="F561">
        <f>'Data Entry'!O562</f>
        <v>0</v>
      </c>
      <c r="G561">
        <f>'Data Entry'!P562</f>
        <v>0</v>
      </c>
      <c r="H561">
        <f>'Data Entry'!Q562</f>
        <v>0</v>
      </c>
      <c r="I561">
        <f>'Data Entry'!R562</f>
        <v>0</v>
      </c>
      <c r="J561">
        <f t="shared" si="88"/>
        <v>0</v>
      </c>
      <c r="K561">
        <f>SUMIFS('I want to cry'!C$2:C$1000,'I want to cry'!$A$2:$A$1000,$B561,'I want to cry'!$B$2:$B$1000,$C561)</f>
        <v>0</v>
      </c>
      <c r="L561">
        <f>SUMIFS('I want to cry'!D$2:D$1000,'I want to cry'!$A$2:$A$1000,$B561,'I want to cry'!$B$2:$B$1000,$C561)</f>
        <v>0</v>
      </c>
      <c r="M561">
        <f>SUMIFS('I want to cry'!E$2:E$1000,'I want to cry'!$A$2:$A$1000,$B561,'I want to cry'!$B$2:$B$1000,$C561)</f>
        <v>0</v>
      </c>
      <c r="N561">
        <f t="shared" si="89"/>
        <v>0</v>
      </c>
      <c r="O561">
        <f t="shared" si="90"/>
        <v>0</v>
      </c>
      <c r="P561">
        <f t="shared" si="91"/>
        <v>0</v>
      </c>
      <c r="Q561">
        <f>SUMIF('Pls get me a blue banner'!A$2:A$1000,D561,'Pls get me a blue banner'!L$2:L$1000)</f>
        <v>0</v>
      </c>
      <c r="R561">
        <f>SUMIF('Pls get me a blue banner'!A$2:A$1000,F561,'Pls get me a blue banner'!L$2:L$1000)</f>
        <v>0</v>
      </c>
      <c r="S561">
        <f>SUMIF('Pls get me a blue banner'!A$2:A$1000,I561,'Pls get me a blue banner'!L$2:L$1000)</f>
        <v>0</v>
      </c>
      <c r="T561">
        <f>SUMIF('I wanna go biking'!A$2:A$1000,D561,'I wanna go biking'!D$2:D$1000)</f>
        <v>0</v>
      </c>
      <c r="U561">
        <f>SUMIF('I wanna go biking'!A$2:A$1000,F561,'I wanna go biking'!D$2:D$1000)</f>
        <v>0</v>
      </c>
      <c r="V561">
        <f>SUMIF('I wanna go biking'!A$2:A$1000,H561,'I wanna go biking'!D$2:D$1000)</f>
        <v>0</v>
      </c>
      <c r="W561">
        <f t="shared" si="92"/>
        <v>0</v>
      </c>
      <c r="X561">
        <f t="shared" si="93"/>
        <v>0</v>
      </c>
      <c r="Y561">
        <f t="shared" si="94"/>
        <v>0</v>
      </c>
      <c r="Z561">
        <f t="shared" si="95"/>
        <v>0</v>
      </c>
      <c r="AA561">
        <f t="shared" si="96"/>
        <v>0</v>
      </c>
      <c r="AB561">
        <f t="shared" si="97"/>
        <v>0</v>
      </c>
      <c r="AC561" s="13">
        <f t="shared" si="98"/>
        <v>0</v>
      </c>
    </row>
    <row r="562" spans="1:29">
      <c r="A562">
        <f>'Data Entry'!A563</f>
        <v>0</v>
      </c>
      <c r="B562">
        <f>'Data Entry'!B563</f>
        <v>0</v>
      </c>
      <c r="C562">
        <f>'Data Entry'!C563</f>
        <v>0</v>
      </c>
      <c r="D562">
        <f>'Data Entry'!M563</f>
        <v>0</v>
      </c>
      <c r="E562">
        <f>'Data Entry'!N563</f>
        <v>0</v>
      </c>
      <c r="F562">
        <f>'Data Entry'!O563</f>
        <v>0</v>
      </c>
      <c r="G562">
        <f>'Data Entry'!P563</f>
        <v>0</v>
      </c>
      <c r="H562">
        <f>'Data Entry'!Q563</f>
        <v>0</v>
      </c>
      <c r="I562">
        <f>'Data Entry'!R563</f>
        <v>0</v>
      </c>
      <c r="J562">
        <f t="shared" si="88"/>
        <v>0</v>
      </c>
      <c r="K562">
        <f>SUMIFS('I want to cry'!C$2:C$1000,'I want to cry'!$A$2:$A$1000,$B562,'I want to cry'!$B$2:$B$1000,$C562)</f>
        <v>0</v>
      </c>
      <c r="L562">
        <f>SUMIFS('I want to cry'!D$2:D$1000,'I want to cry'!$A$2:$A$1000,$B562,'I want to cry'!$B$2:$B$1000,$C562)</f>
        <v>0</v>
      </c>
      <c r="M562">
        <f>SUMIFS('I want to cry'!E$2:E$1000,'I want to cry'!$A$2:$A$1000,$B562,'I want to cry'!$B$2:$B$1000,$C562)</f>
        <v>0</v>
      </c>
      <c r="N562">
        <f t="shared" si="89"/>
        <v>0</v>
      </c>
      <c r="O562">
        <f t="shared" si="90"/>
        <v>0</v>
      </c>
      <c r="P562">
        <f t="shared" si="91"/>
        <v>0</v>
      </c>
      <c r="Q562">
        <f>SUMIF('Pls get me a blue banner'!A$2:A$1000,D562,'Pls get me a blue banner'!L$2:L$1000)</f>
        <v>0</v>
      </c>
      <c r="R562">
        <f>SUMIF('Pls get me a blue banner'!A$2:A$1000,F562,'Pls get me a blue banner'!L$2:L$1000)</f>
        <v>0</v>
      </c>
      <c r="S562">
        <f>SUMIF('Pls get me a blue banner'!A$2:A$1000,I562,'Pls get me a blue banner'!L$2:L$1000)</f>
        <v>0</v>
      </c>
      <c r="T562">
        <f>SUMIF('I wanna go biking'!A$2:A$1000,D562,'I wanna go biking'!D$2:D$1000)</f>
        <v>0</v>
      </c>
      <c r="U562">
        <f>SUMIF('I wanna go biking'!A$2:A$1000,F562,'I wanna go biking'!D$2:D$1000)</f>
        <v>0</v>
      </c>
      <c r="V562">
        <f>SUMIF('I wanna go biking'!A$2:A$1000,H562,'I wanna go biking'!D$2:D$1000)</f>
        <v>0</v>
      </c>
      <c r="W562">
        <f t="shared" si="92"/>
        <v>0</v>
      </c>
      <c r="X562">
        <f t="shared" si="93"/>
        <v>0</v>
      </c>
      <c r="Y562">
        <f t="shared" si="94"/>
        <v>0</v>
      </c>
      <c r="Z562">
        <f t="shared" si="95"/>
        <v>0</v>
      </c>
      <c r="AA562">
        <f t="shared" si="96"/>
        <v>0</v>
      </c>
      <c r="AB562">
        <f t="shared" si="97"/>
        <v>0</v>
      </c>
      <c r="AC562" s="13">
        <f t="shared" si="98"/>
        <v>0</v>
      </c>
    </row>
    <row r="563" spans="1:29">
      <c r="A563">
        <f>'Data Entry'!A564</f>
        <v>0</v>
      </c>
      <c r="B563">
        <f>'Data Entry'!B564</f>
        <v>0</v>
      </c>
      <c r="C563">
        <f>'Data Entry'!C564</f>
        <v>0</v>
      </c>
      <c r="D563">
        <f>'Data Entry'!M564</f>
        <v>0</v>
      </c>
      <c r="E563">
        <f>'Data Entry'!N564</f>
        <v>0</v>
      </c>
      <c r="F563">
        <f>'Data Entry'!O564</f>
        <v>0</v>
      </c>
      <c r="G563">
        <f>'Data Entry'!P564</f>
        <v>0</v>
      </c>
      <c r="H563">
        <f>'Data Entry'!Q564</f>
        <v>0</v>
      </c>
      <c r="I563">
        <f>'Data Entry'!R564</f>
        <v>0</v>
      </c>
      <c r="J563">
        <f t="shared" si="88"/>
        <v>0</v>
      </c>
      <c r="K563">
        <f>SUMIFS('I want to cry'!C$2:C$1000,'I want to cry'!$A$2:$A$1000,$B563,'I want to cry'!$B$2:$B$1000,$C563)</f>
        <v>0</v>
      </c>
      <c r="L563">
        <f>SUMIFS('I want to cry'!D$2:D$1000,'I want to cry'!$A$2:$A$1000,$B563,'I want to cry'!$B$2:$B$1000,$C563)</f>
        <v>0</v>
      </c>
      <c r="M563">
        <f>SUMIFS('I want to cry'!E$2:E$1000,'I want to cry'!$A$2:$A$1000,$B563,'I want to cry'!$B$2:$B$1000,$C563)</f>
        <v>0</v>
      </c>
      <c r="N563">
        <f t="shared" si="89"/>
        <v>0</v>
      </c>
      <c r="O563">
        <f t="shared" si="90"/>
        <v>0</v>
      </c>
      <c r="P563">
        <f t="shared" si="91"/>
        <v>0</v>
      </c>
      <c r="Q563">
        <f>SUMIF('Pls get me a blue banner'!A$2:A$1000,D563,'Pls get me a blue banner'!L$2:L$1000)</f>
        <v>0</v>
      </c>
      <c r="R563">
        <f>SUMIF('Pls get me a blue banner'!A$2:A$1000,F563,'Pls get me a blue banner'!L$2:L$1000)</f>
        <v>0</v>
      </c>
      <c r="S563">
        <f>SUMIF('Pls get me a blue banner'!A$2:A$1000,I563,'Pls get me a blue banner'!L$2:L$1000)</f>
        <v>0</v>
      </c>
      <c r="T563">
        <f>SUMIF('I wanna go biking'!A$2:A$1000,D563,'I wanna go biking'!D$2:D$1000)</f>
        <v>0</v>
      </c>
      <c r="U563">
        <f>SUMIF('I wanna go biking'!A$2:A$1000,F563,'I wanna go biking'!D$2:D$1000)</f>
        <v>0</v>
      </c>
      <c r="V563">
        <f>SUMIF('I wanna go biking'!A$2:A$1000,H563,'I wanna go biking'!D$2:D$1000)</f>
        <v>0</v>
      </c>
      <c r="W563">
        <f t="shared" si="92"/>
        <v>0</v>
      </c>
      <c r="X563">
        <f t="shared" si="93"/>
        <v>0</v>
      </c>
      <c r="Y563">
        <f t="shared" si="94"/>
        <v>0</v>
      </c>
      <c r="Z563">
        <f t="shared" si="95"/>
        <v>0</v>
      </c>
      <c r="AA563">
        <f t="shared" si="96"/>
        <v>0</v>
      </c>
      <c r="AB563">
        <f t="shared" si="97"/>
        <v>0</v>
      </c>
      <c r="AC563" s="13">
        <f t="shared" si="98"/>
        <v>0</v>
      </c>
    </row>
    <row r="564" spans="1:29">
      <c r="A564">
        <f>'Data Entry'!A565</f>
        <v>0</v>
      </c>
      <c r="B564">
        <f>'Data Entry'!B565</f>
        <v>0</v>
      </c>
      <c r="C564">
        <f>'Data Entry'!C565</f>
        <v>0</v>
      </c>
      <c r="D564">
        <f>'Data Entry'!M565</f>
        <v>0</v>
      </c>
      <c r="E564">
        <f>'Data Entry'!N565</f>
        <v>0</v>
      </c>
      <c r="F564">
        <f>'Data Entry'!O565</f>
        <v>0</v>
      </c>
      <c r="G564">
        <f>'Data Entry'!P565</f>
        <v>0</v>
      </c>
      <c r="H564">
        <f>'Data Entry'!Q565</f>
        <v>0</v>
      </c>
      <c r="I564">
        <f>'Data Entry'!R565</f>
        <v>0</v>
      </c>
      <c r="J564">
        <f t="shared" si="88"/>
        <v>0</v>
      </c>
      <c r="K564">
        <f>SUMIFS('I want to cry'!C$2:C$1000,'I want to cry'!$A$2:$A$1000,$B564,'I want to cry'!$B$2:$B$1000,$C564)</f>
        <v>0</v>
      </c>
      <c r="L564">
        <f>SUMIFS('I want to cry'!D$2:D$1000,'I want to cry'!$A$2:$A$1000,$B564,'I want to cry'!$B$2:$B$1000,$C564)</f>
        <v>0</v>
      </c>
      <c r="M564">
        <f>SUMIFS('I want to cry'!E$2:E$1000,'I want to cry'!$A$2:$A$1000,$B564,'I want to cry'!$B$2:$B$1000,$C564)</f>
        <v>0</v>
      </c>
      <c r="N564">
        <f t="shared" si="89"/>
        <v>0</v>
      </c>
      <c r="O564">
        <f t="shared" si="90"/>
        <v>0</v>
      </c>
      <c r="P564">
        <f t="shared" si="91"/>
        <v>0</v>
      </c>
      <c r="Q564">
        <f>SUMIF('Pls get me a blue banner'!A$2:A$1000,D564,'Pls get me a blue banner'!L$2:L$1000)</f>
        <v>0</v>
      </c>
      <c r="R564">
        <f>SUMIF('Pls get me a blue banner'!A$2:A$1000,F564,'Pls get me a blue banner'!L$2:L$1000)</f>
        <v>0</v>
      </c>
      <c r="S564">
        <f>SUMIF('Pls get me a blue banner'!A$2:A$1000,I564,'Pls get me a blue banner'!L$2:L$1000)</f>
        <v>0</v>
      </c>
      <c r="T564">
        <f>SUMIF('I wanna go biking'!A$2:A$1000,D564,'I wanna go biking'!D$2:D$1000)</f>
        <v>0</v>
      </c>
      <c r="U564">
        <f>SUMIF('I wanna go biking'!A$2:A$1000,F564,'I wanna go biking'!D$2:D$1000)</f>
        <v>0</v>
      </c>
      <c r="V564">
        <f>SUMIF('I wanna go biking'!A$2:A$1000,H564,'I wanna go biking'!D$2:D$1000)</f>
        <v>0</v>
      </c>
      <c r="W564">
        <f t="shared" si="92"/>
        <v>0</v>
      </c>
      <c r="X564">
        <f t="shared" si="93"/>
        <v>0</v>
      </c>
      <c r="Y564">
        <f t="shared" si="94"/>
        <v>0</v>
      </c>
      <c r="Z564">
        <f t="shared" si="95"/>
        <v>0</v>
      </c>
      <c r="AA564">
        <f t="shared" si="96"/>
        <v>0</v>
      </c>
      <c r="AB564">
        <f t="shared" si="97"/>
        <v>0</v>
      </c>
      <c r="AC564" s="13">
        <f t="shared" si="98"/>
        <v>0</v>
      </c>
    </row>
    <row r="565" spans="1:29">
      <c r="A565">
        <f>'Data Entry'!A566</f>
        <v>0</v>
      </c>
      <c r="B565">
        <f>'Data Entry'!B566</f>
        <v>0</v>
      </c>
      <c r="C565">
        <f>'Data Entry'!C566</f>
        <v>0</v>
      </c>
      <c r="D565">
        <f>'Data Entry'!M566</f>
        <v>0</v>
      </c>
      <c r="E565">
        <f>'Data Entry'!N566</f>
        <v>0</v>
      </c>
      <c r="F565">
        <f>'Data Entry'!O566</f>
        <v>0</v>
      </c>
      <c r="G565">
        <f>'Data Entry'!P566</f>
        <v>0</v>
      </c>
      <c r="H565">
        <f>'Data Entry'!Q566</f>
        <v>0</v>
      </c>
      <c r="I565">
        <f>'Data Entry'!R566</f>
        <v>0</v>
      </c>
      <c r="J565">
        <f t="shared" si="88"/>
        <v>0</v>
      </c>
      <c r="K565">
        <f>SUMIFS('I want to cry'!C$2:C$1000,'I want to cry'!$A$2:$A$1000,$B565,'I want to cry'!$B$2:$B$1000,$C565)</f>
        <v>0</v>
      </c>
      <c r="L565">
        <f>SUMIFS('I want to cry'!D$2:D$1000,'I want to cry'!$A$2:$A$1000,$B565,'I want to cry'!$B$2:$B$1000,$C565)</f>
        <v>0</v>
      </c>
      <c r="M565">
        <f>SUMIFS('I want to cry'!E$2:E$1000,'I want to cry'!$A$2:$A$1000,$B565,'I want to cry'!$B$2:$B$1000,$C565)</f>
        <v>0</v>
      </c>
      <c r="N565">
        <f t="shared" si="89"/>
        <v>0</v>
      </c>
      <c r="O565">
        <f t="shared" si="90"/>
        <v>0</v>
      </c>
      <c r="P565">
        <f t="shared" si="91"/>
        <v>0</v>
      </c>
      <c r="Q565">
        <f>SUMIF('Pls get me a blue banner'!A$2:A$1000,D565,'Pls get me a blue banner'!L$2:L$1000)</f>
        <v>0</v>
      </c>
      <c r="R565">
        <f>SUMIF('Pls get me a blue banner'!A$2:A$1000,F565,'Pls get me a blue banner'!L$2:L$1000)</f>
        <v>0</v>
      </c>
      <c r="S565">
        <f>SUMIF('Pls get me a blue banner'!A$2:A$1000,I565,'Pls get me a blue banner'!L$2:L$1000)</f>
        <v>0</v>
      </c>
      <c r="T565">
        <f>SUMIF('I wanna go biking'!A$2:A$1000,D565,'I wanna go biking'!D$2:D$1000)</f>
        <v>0</v>
      </c>
      <c r="U565">
        <f>SUMIF('I wanna go biking'!A$2:A$1000,F565,'I wanna go biking'!D$2:D$1000)</f>
        <v>0</v>
      </c>
      <c r="V565">
        <f>SUMIF('I wanna go biking'!A$2:A$1000,H565,'I wanna go biking'!D$2:D$1000)</f>
        <v>0</v>
      </c>
      <c r="W565">
        <f t="shared" si="92"/>
        <v>0</v>
      </c>
      <c r="X565">
        <f t="shared" si="93"/>
        <v>0</v>
      </c>
      <c r="Y565">
        <f t="shared" si="94"/>
        <v>0</v>
      </c>
      <c r="Z565">
        <f t="shared" si="95"/>
        <v>0</v>
      </c>
      <c r="AA565">
        <f t="shared" si="96"/>
        <v>0</v>
      </c>
      <c r="AB565">
        <f t="shared" si="97"/>
        <v>0</v>
      </c>
      <c r="AC565" s="13">
        <f t="shared" si="98"/>
        <v>0</v>
      </c>
    </row>
    <row r="566" spans="1:29">
      <c r="A566">
        <f>'Data Entry'!A567</f>
        <v>0</v>
      </c>
      <c r="B566">
        <f>'Data Entry'!B567</f>
        <v>0</v>
      </c>
      <c r="C566">
        <f>'Data Entry'!C567</f>
        <v>0</v>
      </c>
      <c r="D566">
        <f>'Data Entry'!M567</f>
        <v>0</v>
      </c>
      <c r="E566">
        <f>'Data Entry'!N567</f>
        <v>0</v>
      </c>
      <c r="F566">
        <f>'Data Entry'!O567</f>
        <v>0</v>
      </c>
      <c r="G566">
        <f>'Data Entry'!P567</f>
        <v>0</v>
      </c>
      <c r="H566">
        <f>'Data Entry'!Q567</f>
        <v>0</v>
      </c>
      <c r="I566">
        <f>'Data Entry'!R567</f>
        <v>0</v>
      </c>
      <c r="J566">
        <f t="shared" si="88"/>
        <v>0</v>
      </c>
      <c r="K566">
        <f>SUMIFS('I want to cry'!C$2:C$1000,'I want to cry'!$A$2:$A$1000,$B566,'I want to cry'!$B$2:$B$1000,$C566)</f>
        <v>0</v>
      </c>
      <c r="L566">
        <f>SUMIFS('I want to cry'!D$2:D$1000,'I want to cry'!$A$2:$A$1000,$B566,'I want to cry'!$B$2:$B$1000,$C566)</f>
        <v>0</v>
      </c>
      <c r="M566">
        <f>SUMIFS('I want to cry'!E$2:E$1000,'I want to cry'!$A$2:$A$1000,$B566,'I want to cry'!$B$2:$B$1000,$C566)</f>
        <v>0</v>
      </c>
      <c r="N566">
        <f t="shared" si="89"/>
        <v>0</v>
      </c>
      <c r="O566">
        <f t="shared" si="90"/>
        <v>0</v>
      </c>
      <c r="P566">
        <f t="shared" si="91"/>
        <v>0</v>
      </c>
      <c r="Q566">
        <f>SUMIF('Pls get me a blue banner'!A$2:A$1000,D566,'Pls get me a blue banner'!L$2:L$1000)</f>
        <v>0</v>
      </c>
      <c r="R566">
        <f>SUMIF('Pls get me a blue banner'!A$2:A$1000,F566,'Pls get me a blue banner'!L$2:L$1000)</f>
        <v>0</v>
      </c>
      <c r="S566">
        <f>SUMIF('Pls get me a blue banner'!A$2:A$1000,I566,'Pls get me a blue banner'!L$2:L$1000)</f>
        <v>0</v>
      </c>
      <c r="T566">
        <f>SUMIF('I wanna go biking'!A$2:A$1000,D566,'I wanna go biking'!D$2:D$1000)</f>
        <v>0</v>
      </c>
      <c r="U566">
        <f>SUMIF('I wanna go biking'!A$2:A$1000,F566,'I wanna go biking'!D$2:D$1000)</f>
        <v>0</v>
      </c>
      <c r="V566">
        <f>SUMIF('I wanna go biking'!A$2:A$1000,H566,'I wanna go biking'!D$2:D$1000)</f>
        <v>0</v>
      </c>
      <c r="W566">
        <f t="shared" si="92"/>
        <v>0</v>
      </c>
      <c r="X566">
        <f t="shared" si="93"/>
        <v>0</v>
      </c>
      <c r="Y566">
        <f t="shared" si="94"/>
        <v>0</v>
      </c>
      <c r="Z566">
        <f t="shared" si="95"/>
        <v>0</v>
      </c>
      <c r="AA566">
        <f t="shared" si="96"/>
        <v>0</v>
      </c>
      <c r="AB566">
        <f t="shared" si="97"/>
        <v>0</v>
      </c>
      <c r="AC566" s="13">
        <f t="shared" si="98"/>
        <v>0</v>
      </c>
    </row>
    <row r="567" spans="1:29">
      <c r="A567">
        <f>'Data Entry'!A568</f>
        <v>0</v>
      </c>
      <c r="B567">
        <f>'Data Entry'!B568</f>
        <v>0</v>
      </c>
      <c r="C567">
        <f>'Data Entry'!C568</f>
        <v>0</v>
      </c>
      <c r="D567">
        <f>'Data Entry'!M568</f>
        <v>0</v>
      </c>
      <c r="E567">
        <f>'Data Entry'!N568</f>
        <v>0</v>
      </c>
      <c r="F567">
        <f>'Data Entry'!O568</f>
        <v>0</v>
      </c>
      <c r="G567">
        <f>'Data Entry'!P568</f>
        <v>0</v>
      </c>
      <c r="H567">
        <f>'Data Entry'!Q568</f>
        <v>0</v>
      </c>
      <c r="I567">
        <f>'Data Entry'!R568</f>
        <v>0</v>
      </c>
      <c r="J567">
        <f t="shared" si="88"/>
        <v>0</v>
      </c>
      <c r="K567">
        <f>SUMIFS('I want to cry'!C$2:C$1000,'I want to cry'!$A$2:$A$1000,$B567,'I want to cry'!$B$2:$B$1000,$C567)</f>
        <v>0</v>
      </c>
      <c r="L567">
        <f>SUMIFS('I want to cry'!D$2:D$1000,'I want to cry'!$A$2:$A$1000,$B567,'I want to cry'!$B$2:$B$1000,$C567)</f>
        <v>0</v>
      </c>
      <c r="M567">
        <f>SUMIFS('I want to cry'!E$2:E$1000,'I want to cry'!$A$2:$A$1000,$B567,'I want to cry'!$B$2:$B$1000,$C567)</f>
        <v>0</v>
      </c>
      <c r="N567">
        <f t="shared" si="89"/>
        <v>0</v>
      </c>
      <c r="O567">
        <f t="shared" si="90"/>
        <v>0</v>
      </c>
      <c r="P567">
        <f t="shared" si="91"/>
        <v>0</v>
      </c>
      <c r="Q567">
        <f>SUMIF('Pls get me a blue banner'!A$2:A$1000,D567,'Pls get me a blue banner'!L$2:L$1000)</f>
        <v>0</v>
      </c>
      <c r="R567">
        <f>SUMIF('Pls get me a blue banner'!A$2:A$1000,F567,'Pls get me a blue banner'!L$2:L$1000)</f>
        <v>0</v>
      </c>
      <c r="S567">
        <f>SUMIF('Pls get me a blue banner'!A$2:A$1000,I567,'Pls get me a blue banner'!L$2:L$1000)</f>
        <v>0</v>
      </c>
      <c r="T567">
        <f>SUMIF('I wanna go biking'!A$2:A$1000,D567,'I wanna go biking'!D$2:D$1000)</f>
        <v>0</v>
      </c>
      <c r="U567">
        <f>SUMIF('I wanna go biking'!A$2:A$1000,F567,'I wanna go biking'!D$2:D$1000)</f>
        <v>0</v>
      </c>
      <c r="V567">
        <f>SUMIF('I wanna go biking'!A$2:A$1000,H567,'I wanna go biking'!D$2:D$1000)</f>
        <v>0</v>
      </c>
      <c r="W567">
        <f t="shared" si="92"/>
        <v>0</v>
      </c>
      <c r="X567">
        <f t="shared" si="93"/>
        <v>0</v>
      </c>
      <c r="Y567">
        <f t="shared" si="94"/>
        <v>0</v>
      </c>
      <c r="Z567">
        <f t="shared" si="95"/>
        <v>0</v>
      </c>
      <c r="AA567">
        <f t="shared" si="96"/>
        <v>0</v>
      </c>
      <c r="AB567">
        <f t="shared" si="97"/>
        <v>0</v>
      </c>
      <c r="AC567" s="13">
        <f t="shared" si="98"/>
        <v>0</v>
      </c>
    </row>
    <row r="568" spans="1:29">
      <c r="A568">
        <f>'Data Entry'!A569</f>
        <v>0</v>
      </c>
      <c r="B568">
        <f>'Data Entry'!B569</f>
        <v>0</v>
      </c>
      <c r="C568">
        <f>'Data Entry'!C569</f>
        <v>0</v>
      </c>
      <c r="D568">
        <f>'Data Entry'!M569</f>
        <v>0</v>
      </c>
      <c r="E568">
        <f>'Data Entry'!N569</f>
        <v>0</v>
      </c>
      <c r="F568">
        <f>'Data Entry'!O569</f>
        <v>0</v>
      </c>
      <c r="G568">
        <f>'Data Entry'!P569</f>
        <v>0</v>
      </c>
      <c r="H568">
        <f>'Data Entry'!Q569</f>
        <v>0</v>
      </c>
      <c r="I568">
        <f>'Data Entry'!R569</f>
        <v>0</v>
      </c>
      <c r="J568">
        <f t="shared" si="88"/>
        <v>0</v>
      </c>
      <c r="K568">
        <f>SUMIFS('I want to cry'!C$2:C$1000,'I want to cry'!$A$2:$A$1000,$B568,'I want to cry'!$B$2:$B$1000,$C568)</f>
        <v>0</v>
      </c>
      <c r="L568">
        <f>SUMIFS('I want to cry'!D$2:D$1000,'I want to cry'!$A$2:$A$1000,$B568,'I want to cry'!$B$2:$B$1000,$C568)</f>
        <v>0</v>
      </c>
      <c r="M568">
        <f>SUMIFS('I want to cry'!E$2:E$1000,'I want to cry'!$A$2:$A$1000,$B568,'I want to cry'!$B$2:$B$1000,$C568)</f>
        <v>0</v>
      </c>
      <c r="N568">
        <f t="shared" si="89"/>
        <v>0</v>
      </c>
      <c r="O568">
        <f t="shared" si="90"/>
        <v>0</v>
      </c>
      <c r="P568">
        <f t="shared" si="91"/>
        <v>0</v>
      </c>
      <c r="Q568">
        <f>SUMIF('Pls get me a blue banner'!A$2:A$1000,D568,'Pls get me a blue banner'!L$2:L$1000)</f>
        <v>0</v>
      </c>
      <c r="R568">
        <f>SUMIF('Pls get me a blue banner'!A$2:A$1000,F568,'Pls get me a blue banner'!L$2:L$1000)</f>
        <v>0</v>
      </c>
      <c r="S568">
        <f>SUMIF('Pls get me a blue banner'!A$2:A$1000,I568,'Pls get me a blue banner'!L$2:L$1000)</f>
        <v>0</v>
      </c>
      <c r="T568">
        <f>SUMIF('I wanna go biking'!A$2:A$1000,D568,'I wanna go biking'!D$2:D$1000)</f>
        <v>0</v>
      </c>
      <c r="U568">
        <f>SUMIF('I wanna go biking'!A$2:A$1000,F568,'I wanna go biking'!D$2:D$1000)</f>
        <v>0</v>
      </c>
      <c r="V568">
        <f>SUMIF('I wanna go biking'!A$2:A$1000,H568,'I wanna go biking'!D$2:D$1000)</f>
        <v>0</v>
      </c>
      <c r="W568">
        <f t="shared" si="92"/>
        <v>0</v>
      </c>
      <c r="X568">
        <f t="shared" si="93"/>
        <v>0</v>
      </c>
      <c r="Y568">
        <f t="shared" si="94"/>
        <v>0</v>
      </c>
      <c r="Z568">
        <f t="shared" si="95"/>
        <v>0</v>
      </c>
      <c r="AA568">
        <f t="shared" si="96"/>
        <v>0</v>
      </c>
      <c r="AB568">
        <f t="shared" si="97"/>
        <v>0</v>
      </c>
      <c r="AC568" s="13">
        <f t="shared" si="98"/>
        <v>0</v>
      </c>
    </row>
    <row r="569" spans="1:29">
      <c r="A569">
        <f>'Data Entry'!A570</f>
        <v>0</v>
      </c>
      <c r="B569">
        <f>'Data Entry'!B570</f>
        <v>0</v>
      </c>
      <c r="C569">
        <f>'Data Entry'!C570</f>
        <v>0</v>
      </c>
      <c r="D569">
        <f>'Data Entry'!M570</f>
        <v>0</v>
      </c>
      <c r="E569">
        <f>'Data Entry'!N570</f>
        <v>0</v>
      </c>
      <c r="F569">
        <f>'Data Entry'!O570</f>
        <v>0</v>
      </c>
      <c r="G569">
        <f>'Data Entry'!P570</f>
        <v>0</v>
      </c>
      <c r="H569">
        <f>'Data Entry'!Q570</f>
        <v>0</v>
      </c>
      <c r="I569">
        <f>'Data Entry'!R570</f>
        <v>0</v>
      </c>
      <c r="J569">
        <f t="shared" si="88"/>
        <v>0</v>
      </c>
      <c r="K569">
        <f>SUMIFS('I want to cry'!C$2:C$1000,'I want to cry'!$A$2:$A$1000,$B569,'I want to cry'!$B$2:$B$1000,$C569)</f>
        <v>0</v>
      </c>
      <c r="L569">
        <f>SUMIFS('I want to cry'!D$2:D$1000,'I want to cry'!$A$2:$A$1000,$B569,'I want to cry'!$B$2:$B$1000,$C569)</f>
        <v>0</v>
      </c>
      <c r="M569">
        <f>SUMIFS('I want to cry'!E$2:E$1000,'I want to cry'!$A$2:$A$1000,$B569,'I want to cry'!$B$2:$B$1000,$C569)</f>
        <v>0</v>
      </c>
      <c r="N569">
        <f t="shared" si="89"/>
        <v>0</v>
      </c>
      <c r="O569">
        <f t="shared" si="90"/>
        <v>0</v>
      </c>
      <c r="P569">
        <f t="shared" si="91"/>
        <v>0</v>
      </c>
      <c r="Q569">
        <f>SUMIF('Pls get me a blue banner'!A$2:A$1000,D569,'Pls get me a blue banner'!L$2:L$1000)</f>
        <v>0</v>
      </c>
      <c r="R569">
        <f>SUMIF('Pls get me a blue banner'!A$2:A$1000,F569,'Pls get me a blue banner'!L$2:L$1000)</f>
        <v>0</v>
      </c>
      <c r="S569">
        <f>SUMIF('Pls get me a blue banner'!A$2:A$1000,I569,'Pls get me a blue banner'!L$2:L$1000)</f>
        <v>0</v>
      </c>
      <c r="T569">
        <f>SUMIF('I wanna go biking'!A$2:A$1000,D569,'I wanna go biking'!D$2:D$1000)</f>
        <v>0</v>
      </c>
      <c r="U569">
        <f>SUMIF('I wanna go biking'!A$2:A$1000,F569,'I wanna go biking'!D$2:D$1000)</f>
        <v>0</v>
      </c>
      <c r="V569">
        <f>SUMIF('I wanna go biking'!A$2:A$1000,H569,'I wanna go biking'!D$2:D$1000)</f>
        <v>0</v>
      </c>
      <c r="W569">
        <f t="shared" si="92"/>
        <v>0</v>
      </c>
      <c r="X569">
        <f t="shared" si="93"/>
        <v>0</v>
      </c>
      <c r="Y569">
        <f t="shared" si="94"/>
        <v>0</v>
      </c>
      <c r="Z569">
        <f t="shared" si="95"/>
        <v>0</v>
      </c>
      <c r="AA569">
        <f t="shared" si="96"/>
        <v>0</v>
      </c>
      <c r="AB569">
        <f t="shared" si="97"/>
        <v>0</v>
      </c>
      <c r="AC569" s="13">
        <f t="shared" si="98"/>
        <v>0</v>
      </c>
    </row>
    <row r="570" spans="1:29">
      <c r="A570">
        <f>'Data Entry'!A571</f>
        <v>0</v>
      </c>
      <c r="B570">
        <f>'Data Entry'!B571</f>
        <v>0</v>
      </c>
      <c r="C570">
        <f>'Data Entry'!C571</f>
        <v>0</v>
      </c>
      <c r="D570">
        <f>'Data Entry'!M571</f>
        <v>0</v>
      </c>
      <c r="E570">
        <f>'Data Entry'!N571</f>
        <v>0</v>
      </c>
      <c r="F570">
        <f>'Data Entry'!O571</f>
        <v>0</v>
      </c>
      <c r="G570">
        <f>'Data Entry'!P571</f>
        <v>0</v>
      </c>
      <c r="H570">
        <f>'Data Entry'!Q571</f>
        <v>0</v>
      </c>
      <c r="I570">
        <f>'Data Entry'!R571</f>
        <v>0</v>
      </c>
      <c r="J570">
        <f t="shared" si="88"/>
        <v>0</v>
      </c>
      <c r="K570">
        <f>SUMIFS('I want to cry'!C$2:C$1000,'I want to cry'!$A$2:$A$1000,$B570,'I want to cry'!$B$2:$B$1000,$C570)</f>
        <v>0</v>
      </c>
      <c r="L570">
        <f>SUMIFS('I want to cry'!D$2:D$1000,'I want to cry'!$A$2:$A$1000,$B570,'I want to cry'!$B$2:$B$1000,$C570)</f>
        <v>0</v>
      </c>
      <c r="M570">
        <f>SUMIFS('I want to cry'!E$2:E$1000,'I want to cry'!$A$2:$A$1000,$B570,'I want to cry'!$B$2:$B$1000,$C570)</f>
        <v>0</v>
      </c>
      <c r="N570">
        <f t="shared" si="89"/>
        <v>0</v>
      </c>
      <c r="O570">
        <f t="shared" si="90"/>
        <v>0</v>
      </c>
      <c r="P570">
        <f t="shared" si="91"/>
        <v>0</v>
      </c>
      <c r="Q570">
        <f>SUMIF('Pls get me a blue banner'!A$2:A$1000,D570,'Pls get me a blue banner'!L$2:L$1000)</f>
        <v>0</v>
      </c>
      <c r="R570">
        <f>SUMIF('Pls get me a blue banner'!A$2:A$1000,F570,'Pls get me a blue banner'!L$2:L$1000)</f>
        <v>0</v>
      </c>
      <c r="S570">
        <f>SUMIF('Pls get me a blue banner'!A$2:A$1000,I570,'Pls get me a blue banner'!L$2:L$1000)</f>
        <v>0</v>
      </c>
      <c r="T570">
        <f>SUMIF('I wanna go biking'!A$2:A$1000,D570,'I wanna go biking'!D$2:D$1000)</f>
        <v>0</v>
      </c>
      <c r="U570">
        <f>SUMIF('I wanna go biking'!A$2:A$1000,F570,'I wanna go biking'!D$2:D$1000)</f>
        <v>0</v>
      </c>
      <c r="V570">
        <f>SUMIF('I wanna go biking'!A$2:A$1000,H570,'I wanna go biking'!D$2:D$1000)</f>
        <v>0</v>
      </c>
      <c r="W570">
        <f t="shared" si="92"/>
        <v>0</v>
      </c>
      <c r="X570">
        <f t="shared" si="93"/>
        <v>0</v>
      </c>
      <c r="Y570">
        <f t="shared" si="94"/>
        <v>0</v>
      </c>
      <c r="Z570">
        <f t="shared" si="95"/>
        <v>0</v>
      </c>
      <c r="AA570">
        <f t="shared" si="96"/>
        <v>0</v>
      </c>
      <c r="AB570">
        <f t="shared" si="97"/>
        <v>0</v>
      </c>
      <c r="AC570" s="13">
        <f t="shared" si="98"/>
        <v>0</v>
      </c>
    </row>
    <row r="571" spans="1:29">
      <c r="A571">
        <f>'Data Entry'!A572</f>
        <v>0</v>
      </c>
      <c r="B571">
        <f>'Data Entry'!B572</f>
        <v>0</v>
      </c>
      <c r="C571">
        <f>'Data Entry'!C572</f>
        <v>0</v>
      </c>
      <c r="D571">
        <f>'Data Entry'!M572</f>
        <v>0</v>
      </c>
      <c r="E571">
        <f>'Data Entry'!N572</f>
        <v>0</v>
      </c>
      <c r="F571">
        <f>'Data Entry'!O572</f>
        <v>0</v>
      </c>
      <c r="G571">
        <f>'Data Entry'!P572</f>
        <v>0</v>
      </c>
      <c r="H571">
        <f>'Data Entry'!Q572</f>
        <v>0</v>
      </c>
      <c r="I571">
        <f>'Data Entry'!R572</f>
        <v>0</v>
      </c>
      <c r="J571">
        <f t="shared" si="88"/>
        <v>0</v>
      </c>
      <c r="K571">
        <f>SUMIFS('I want to cry'!C$2:C$1000,'I want to cry'!$A$2:$A$1000,$B571,'I want to cry'!$B$2:$B$1000,$C571)</f>
        <v>0</v>
      </c>
      <c r="L571">
        <f>SUMIFS('I want to cry'!D$2:D$1000,'I want to cry'!$A$2:$A$1000,$B571,'I want to cry'!$B$2:$B$1000,$C571)</f>
        <v>0</v>
      </c>
      <c r="M571">
        <f>SUMIFS('I want to cry'!E$2:E$1000,'I want to cry'!$A$2:$A$1000,$B571,'I want to cry'!$B$2:$B$1000,$C571)</f>
        <v>0</v>
      </c>
      <c r="N571">
        <f t="shared" si="89"/>
        <v>0</v>
      </c>
      <c r="O571">
        <f t="shared" si="90"/>
        <v>0</v>
      </c>
      <c r="P571">
        <f t="shared" si="91"/>
        <v>0</v>
      </c>
      <c r="Q571">
        <f>SUMIF('Pls get me a blue banner'!A$2:A$1000,D571,'Pls get me a blue banner'!L$2:L$1000)</f>
        <v>0</v>
      </c>
      <c r="R571">
        <f>SUMIF('Pls get me a blue banner'!A$2:A$1000,F571,'Pls get me a blue banner'!L$2:L$1000)</f>
        <v>0</v>
      </c>
      <c r="S571">
        <f>SUMIF('Pls get me a blue banner'!A$2:A$1000,I571,'Pls get me a blue banner'!L$2:L$1000)</f>
        <v>0</v>
      </c>
      <c r="T571">
        <f>SUMIF('I wanna go biking'!A$2:A$1000,D571,'I wanna go biking'!D$2:D$1000)</f>
        <v>0</v>
      </c>
      <c r="U571">
        <f>SUMIF('I wanna go biking'!A$2:A$1000,F571,'I wanna go biking'!D$2:D$1000)</f>
        <v>0</v>
      </c>
      <c r="V571">
        <f>SUMIF('I wanna go biking'!A$2:A$1000,H571,'I wanna go biking'!D$2:D$1000)</f>
        <v>0</v>
      </c>
      <c r="W571">
        <f t="shared" si="92"/>
        <v>0</v>
      </c>
      <c r="X571">
        <f t="shared" si="93"/>
        <v>0</v>
      </c>
      <c r="Y571">
        <f t="shared" si="94"/>
        <v>0</v>
      </c>
      <c r="Z571">
        <f t="shared" si="95"/>
        <v>0</v>
      </c>
      <c r="AA571">
        <f t="shared" si="96"/>
        <v>0</v>
      </c>
      <c r="AB571">
        <f t="shared" si="97"/>
        <v>0</v>
      </c>
      <c r="AC571" s="13">
        <f t="shared" si="98"/>
        <v>0</v>
      </c>
    </row>
    <row r="572" spans="1:29">
      <c r="A572">
        <f>'Data Entry'!A573</f>
        <v>0</v>
      </c>
      <c r="B572">
        <f>'Data Entry'!B573</f>
        <v>0</v>
      </c>
      <c r="C572">
        <f>'Data Entry'!C573</f>
        <v>0</v>
      </c>
      <c r="D572">
        <f>'Data Entry'!M573</f>
        <v>0</v>
      </c>
      <c r="E572">
        <f>'Data Entry'!N573</f>
        <v>0</v>
      </c>
      <c r="F572">
        <f>'Data Entry'!O573</f>
        <v>0</v>
      </c>
      <c r="G572">
        <f>'Data Entry'!P573</f>
        <v>0</v>
      </c>
      <c r="H572">
        <f>'Data Entry'!Q573</f>
        <v>0</v>
      </c>
      <c r="I572">
        <f>'Data Entry'!R573</f>
        <v>0</v>
      </c>
      <c r="J572">
        <f t="shared" si="88"/>
        <v>0</v>
      </c>
      <c r="K572">
        <f>SUMIFS('I want to cry'!C$2:C$1000,'I want to cry'!$A$2:$A$1000,$B572,'I want to cry'!$B$2:$B$1000,$C572)</f>
        <v>0</v>
      </c>
      <c r="L572">
        <f>SUMIFS('I want to cry'!D$2:D$1000,'I want to cry'!$A$2:$A$1000,$B572,'I want to cry'!$B$2:$B$1000,$C572)</f>
        <v>0</v>
      </c>
      <c r="M572">
        <f>SUMIFS('I want to cry'!E$2:E$1000,'I want to cry'!$A$2:$A$1000,$B572,'I want to cry'!$B$2:$B$1000,$C572)</f>
        <v>0</v>
      </c>
      <c r="N572">
        <f t="shared" si="89"/>
        <v>0</v>
      </c>
      <c r="O572">
        <f t="shared" si="90"/>
        <v>0</v>
      </c>
      <c r="P572">
        <f t="shared" si="91"/>
        <v>0</v>
      </c>
      <c r="Q572">
        <f>SUMIF('Pls get me a blue banner'!A$2:A$1000,D572,'Pls get me a blue banner'!L$2:L$1000)</f>
        <v>0</v>
      </c>
      <c r="R572">
        <f>SUMIF('Pls get me a blue banner'!A$2:A$1000,F572,'Pls get me a blue banner'!L$2:L$1000)</f>
        <v>0</v>
      </c>
      <c r="S572">
        <f>SUMIF('Pls get me a blue banner'!A$2:A$1000,I572,'Pls get me a blue banner'!L$2:L$1000)</f>
        <v>0</v>
      </c>
      <c r="T572">
        <f>SUMIF('I wanna go biking'!A$2:A$1000,D572,'I wanna go biking'!D$2:D$1000)</f>
        <v>0</v>
      </c>
      <c r="U572">
        <f>SUMIF('I wanna go biking'!A$2:A$1000,F572,'I wanna go biking'!D$2:D$1000)</f>
        <v>0</v>
      </c>
      <c r="V572">
        <f>SUMIF('I wanna go biking'!A$2:A$1000,H572,'I wanna go biking'!D$2:D$1000)</f>
        <v>0</v>
      </c>
      <c r="W572">
        <f t="shared" si="92"/>
        <v>0</v>
      </c>
      <c r="X572">
        <f t="shared" si="93"/>
        <v>0</v>
      </c>
      <c r="Y572">
        <f t="shared" si="94"/>
        <v>0</v>
      </c>
      <c r="Z572">
        <f t="shared" si="95"/>
        <v>0</v>
      </c>
      <c r="AA572">
        <f t="shared" si="96"/>
        <v>0</v>
      </c>
      <c r="AB572">
        <f t="shared" si="97"/>
        <v>0</v>
      </c>
      <c r="AC572" s="13">
        <f t="shared" si="98"/>
        <v>0</v>
      </c>
    </row>
    <row r="573" spans="1:29">
      <c r="A573">
        <f>'Data Entry'!A574</f>
        <v>0</v>
      </c>
      <c r="B573">
        <f>'Data Entry'!B574</f>
        <v>0</v>
      </c>
      <c r="C573">
        <f>'Data Entry'!C574</f>
        <v>0</v>
      </c>
      <c r="D573">
        <f>'Data Entry'!M574</f>
        <v>0</v>
      </c>
      <c r="E573">
        <f>'Data Entry'!N574</f>
        <v>0</v>
      </c>
      <c r="F573">
        <f>'Data Entry'!O574</f>
        <v>0</v>
      </c>
      <c r="G573">
        <f>'Data Entry'!P574</f>
        <v>0</v>
      </c>
      <c r="H573">
        <f>'Data Entry'!Q574</f>
        <v>0</v>
      </c>
      <c r="I573">
        <f>'Data Entry'!R574</f>
        <v>0</v>
      </c>
      <c r="J573">
        <f t="shared" si="88"/>
        <v>0</v>
      </c>
      <c r="K573">
        <f>SUMIFS('I want to cry'!C$2:C$1000,'I want to cry'!$A$2:$A$1000,$B573,'I want to cry'!$B$2:$B$1000,$C573)</f>
        <v>0</v>
      </c>
      <c r="L573">
        <f>SUMIFS('I want to cry'!D$2:D$1000,'I want to cry'!$A$2:$A$1000,$B573,'I want to cry'!$B$2:$B$1000,$C573)</f>
        <v>0</v>
      </c>
      <c r="M573">
        <f>SUMIFS('I want to cry'!E$2:E$1000,'I want to cry'!$A$2:$A$1000,$B573,'I want to cry'!$B$2:$B$1000,$C573)</f>
        <v>0</v>
      </c>
      <c r="N573">
        <f t="shared" si="89"/>
        <v>0</v>
      </c>
      <c r="O573">
        <f t="shared" si="90"/>
        <v>0</v>
      </c>
      <c r="P573">
        <f t="shared" si="91"/>
        <v>0</v>
      </c>
      <c r="Q573">
        <f>SUMIF('Pls get me a blue banner'!A$2:A$1000,D573,'Pls get me a blue banner'!L$2:L$1000)</f>
        <v>0</v>
      </c>
      <c r="R573">
        <f>SUMIF('Pls get me a blue banner'!A$2:A$1000,F573,'Pls get me a blue banner'!L$2:L$1000)</f>
        <v>0</v>
      </c>
      <c r="S573">
        <f>SUMIF('Pls get me a blue banner'!A$2:A$1000,I573,'Pls get me a blue banner'!L$2:L$1000)</f>
        <v>0</v>
      </c>
      <c r="T573">
        <f>SUMIF('I wanna go biking'!A$2:A$1000,D573,'I wanna go biking'!D$2:D$1000)</f>
        <v>0</v>
      </c>
      <c r="U573">
        <f>SUMIF('I wanna go biking'!A$2:A$1000,F573,'I wanna go biking'!D$2:D$1000)</f>
        <v>0</v>
      </c>
      <c r="V573">
        <f>SUMIF('I wanna go biking'!A$2:A$1000,H573,'I wanna go biking'!D$2:D$1000)</f>
        <v>0</v>
      </c>
      <c r="W573">
        <f t="shared" si="92"/>
        <v>0</v>
      </c>
      <c r="X573">
        <f t="shared" si="93"/>
        <v>0</v>
      </c>
      <c r="Y573">
        <f t="shared" si="94"/>
        <v>0</v>
      </c>
      <c r="Z573">
        <f t="shared" si="95"/>
        <v>0</v>
      </c>
      <c r="AA573">
        <f t="shared" si="96"/>
        <v>0</v>
      </c>
      <c r="AB573">
        <f t="shared" si="97"/>
        <v>0</v>
      </c>
      <c r="AC573" s="13">
        <f t="shared" si="98"/>
        <v>0</v>
      </c>
    </row>
    <row r="574" spans="1:29">
      <c r="A574">
        <f>'Data Entry'!A575</f>
        <v>0</v>
      </c>
      <c r="B574">
        <f>'Data Entry'!B575</f>
        <v>0</v>
      </c>
      <c r="C574">
        <f>'Data Entry'!C575</f>
        <v>0</v>
      </c>
      <c r="D574">
        <f>'Data Entry'!M575</f>
        <v>0</v>
      </c>
      <c r="E574">
        <f>'Data Entry'!N575</f>
        <v>0</v>
      </c>
      <c r="F574">
        <f>'Data Entry'!O575</f>
        <v>0</v>
      </c>
      <c r="G574">
        <f>'Data Entry'!P575</f>
        <v>0</v>
      </c>
      <c r="H574">
        <f>'Data Entry'!Q575</f>
        <v>0</v>
      </c>
      <c r="I574">
        <f>'Data Entry'!R575</f>
        <v>0</v>
      </c>
      <c r="J574">
        <f t="shared" si="88"/>
        <v>0</v>
      </c>
      <c r="K574">
        <f>SUMIFS('I want to cry'!C$2:C$1000,'I want to cry'!$A$2:$A$1000,$B574,'I want to cry'!$B$2:$B$1000,$C574)</f>
        <v>0</v>
      </c>
      <c r="L574">
        <f>SUMIFS('I want to cry'!D$2:D$1000,'I want to cry'!$A$2:$A$1000,$B574,'I want to cry'!$B$2:$B$1000,$C574)</f>
        <v>0</v>
      </c>
      <c r="M574">
        <f>SUMIFS('I want to cry'!E$2:E$1000,'I want to cry'!$A$2:$A$1000,$B574,'I want to cry'!$B$2:$B$1000,$C574)</f>
        <v>0</v>
      </c>
      <c r="N574">
        <f t="shared" si="89"/>
        <v>0</v>
      </c>
      <c r="O574">
        <f t="shared" si="90"/>
        <v>0</v>
      </c>
      <c r="P574">
        <f t="shared" si="91"/>
        <v>0</v>
      </c>
      <c r="Q574">
        <f>SUMIF('Pls get me a blue banner'!A$2:A$1000,D574,'Pls get me a blue banner'!L$2:L$1000)</f>
        <v>0</v>
      </c>
      <c r="R574">
        <f>SUMIF('Pls get me a blue banner'!A$2:A$1000,F574,'Pls get me a blue banner'!L$2:L$1000)</f>
        <v>0</v>
      </c>
      <c r="S574">
        <f>SUMIF('Pls get me a blue banner'!A$2:A$1000,I574,'Pls get me a blue banner'!L$2:L$1000)</f>
        <v>0</v>
      </c>
      <c r="T574">
        <f>SUMIF('I wanna go biking'!A$2:A$1000,D574,'I wanna go biking'!D$2:D$1000)</f>
        <v>0</v>
      </c>
      <c r="U574">
        <f>SUMIF('I wanna go biking'!A$2:A$1000,F574,'I wanna go biking'!D$2:D$1000)</f>
        <v>0</v>
      </c>
      <c r="V574">
        <f>SUMIF('I wanna go biking'!A$2:A$1000,H574,'I wanna go biking'!D$2:D$1000)</f>
        <v>0</v>
      </c>
      <c r="W574">
        <f t="shared" si="92"/>
        <v>0</v>
      </c>
      <c r="X574">
        <f t="shared" si="93"/>
        <v>0</v>
      </c>
      <c r="Y574">
        <f t="shared" si="94"/>
        <v>0</v>
      </c>
      <c r="Z574">
        <f t="shared" si="95"/>
        <v>0</v>
      </c>
      <c r="AA574">
        <f t="shared" si="96"/>
        <v>0</v>
      </c>
      <c r="AB574">
        <f t="shared" si="97"/>
        <v>0</v>
      </c>
      <c r="AC574" s="13">
        <f t="shared" si="98"/>
        <v>0</v>
      </c>
    </row>
    <row r="575" spans="1:29">
      <c r="A575">
        <f>'Data Entry'!A576</f>
        <v>0</v>
      </c>
      <c r="B575">
        <f>'Data Entry'!B576</f>
        <v>0</v>
      </c>
      <c r="C575">
        <f>'Data Entry'!C576</f>
        <v>0</v>
      </c>
      <c r="D575">
        <f>'Data Entry'!M576</f>
        <v>0</v>
      </c>
      <c r="E575">
        <f>'Data Entry'!N576</f>
        <v>0</v>
      </c>
      <c r="F575">
        <f>'Data Entry'!O576</f>
        <v>0</v>
      </c>
      <c r="G575">
        <f>'Data Entry'!P576</f>
        <v>0</v>
      </c>
      <c r="H575">
        <f>'Data Entry'!Q576</f>
        <v>0</v>
      </c>
      <c r="I575">
        <f>'Data Entry'!R576</f>
        <v>0</v>
      </c>
      <c r="J575">
        <f t="shared" si="88"/>
        <v>0</v>
      </c>
      <c r="K575">
        <f>SUMIFS('I want to cry'!C$2:C$1000,'I want to cry'!$A$2:$A$1000,$B575,'I want to cry'!$B$2:$B$1000,$C575)</f>
        <v>0</v>
      </c>
      <c r="L575">
        <f>SUMIFS('I want to cry'!D$2:D$1000,'I want to cry'!$A$2:$A$1000,$B575,'I want to cry'!$B$2:$B$1000,$C575)</f>
        <v>0</v>
      </c>
      <c r="M575">
        <f>SUMIFS('I want to cry'!E$2:E$1000,'I want to cry'!$A$2:$A$1000,$B575,'I want to cry'!$B$2:$B$1000,$C575)</f>
        <v>0</v>
      </c>
      <c r="N575">
        <f t="shared" si="89"/>
        <v>0</v>
      </c>
      <c r="O575">
        <f t="shared" si="90"/>
        <v>0</v>
      </c>
      <c r="P575">
        <f t="shared" si="91"/>
        <v>0</v>
      </c>
      <c r="Q575">
        <f>SUMIF('Pls get me a blue banner'!A$2:A$1000,D575,'Pls get me a blue banner'!L$2:L$1000)</f>
        <v>0</v>
      </c>
      <c r="R575">
        <f>SUMIF('Pls get me a blue banner'!A$2:A$1000,F575,'Pls get me a blue banner'!L$2:L$1000)</f>
        <v>0</v>
      </c>
      <c r="S575">
        <f>SUMIF('Pls get me a blue banner'!A$2:A$1000,I575,'Pls get me a blue banner'!L$2:L$1000)</f>
        <v>0</v>
      </c>
      <c r="T575">
        <f>SUMIF('I wanna go biking'!A$2:A$1000,D575,'I wanna go biking'!D$2:D$1000)</f>
        <v>0</v>
      </c>
      <c r="U575">
        <f>SUMIF('I wanna go biking'!A$2:A$1000,F575,'I wanna go biking'!D$2:D$1000)</f>
        <v>0</v>
      </c>
      <c r="V575">
        <f>SUMIF('I wanna go biking'!A$2:A$1000,H575,'I wanna go biking'!D$2:D$1000)</f>
        <v>0</v>
      </c>
      <c r="W575">
        <f t="shared" si="92"/>
        <v>0</v>
      </c>
      <c r="X575">
        <f t="shared" si="93"/>
        <v>0</v>
      </c>
      <c r="Y575">
        <f t="shared" si="94"/>
        <v>0</v>
      </c>
      <c r="Z575">
        <f t="shared" si="95"/>
        <v>0</v>
      </c>
      <c r="AA575">
        <f t="shared" si="96"/>
        <v>0</v>
      </c>
      <c r="AB575">
        <f t="shared" si="97"/>
        <v>0</v>
      </c>
      <c r="AC575" s="13">
        <f t="shared" si="98"/>
        <v>0</v>
      </c>
    </row>
    <row r="576" spans="1:29">
      <c r="A576">
        <f>'Data Entry'!A577</f>
        <v>0</v>
      </c>
      <c r="B576">
        <f>'Data Entry'!B577</f>
        <v>0</v>
      </c>
      <c r="C576">
        <f>'Data Entry'!C577</f>
        <v>0</v>
      </c>
      <c r="D576">
        <f>'Data Entry'!M577</f>
        <v>0</v>
      </c>
      <c r="E576">
        <f>'Data Entry'!N577</f>
        <v>0</v>
      </c>
      <c r="F576">
        <f>'Data Entry'!O577</f>
        <v>0</v>
      </c>
      <c r="G576">
        <f>'Data Entry'!P577</f>
        <v>0</v>
      </c>
      <c r="H576">
        <f>'Data Entry'!Q577</f>
        <v>0</v>
      </c>
      <c r="I576">
        <f>'Data Entry'!R577</f>
        <v>0</v>
      </c>
      <c r="J576">
        <f t="shared" si="88"/>
        <v>0</v>
      </c>
      <c r="K576">
        <f>SUMIFS('I want to cry'!C$2:C$1000,'I want to cry'!$A$2:$A$1000,$B576,'I want to cry'!$B$2:$B$1000,$C576)</f>
        <v>0</v>
      </c>
      <c r="L576">
        <f>SUMIFS('I want to cry'!D$2:D$1000,'I want to cry'!$A$2:$A$1000,$B576,'I want to cry'!$B$2:$B$1000,$C576)</f>
        <v>0</v>
      </c>
      <c r="M576">
        <f>SUMIFS('I want to cry'!E$2:E$1000,'I want to cry'!$A$2:$A$1000,$B576,'I want to cry'!$B$2:$B$1000,$C576)</f>
        <v>0</v>
      </c>
      <c r="N576">
        <f t="shared" si="89"/>
        <v>0</v>
      </c>
      <c r="O576">
        <f t="shared" si="90"/>
        <v>0</v>
      </c>
      <c r="P576">
        <f t="shared" si="91"/>
        <v>0</v>
      </c>
      <c r="Q576">
        <f>SUMIF('Pls get me a blue banner'!A$2:A$1000,D576,'Pls get me a blue banner'!L$2:L$1000)</f>
        <v>0</v>
      </c>
      <c r="R576">
        <f>SUMIF('Pls get me a blue banner'!A$2:A$1000,F576,'Pls get me a blue banner'!L$2:L$1000)</f>
        <v>0</v>
      </c>
      <c r="S576">
        <f>SUMIF('Pls get me a blue banner'!A$2:A$1000,I576,'Pls get me a blue banner'!L$2:L$1000)</f>
        <v>0</v>
      </c>
      <c r="T576">
        <f>SUMIF('I wanna go biking'!A$2:A$1000,D576,'I wanna go biking'!D$2:D$1000)</f>
        <v>0</v>
      </c>
      <c r="U576">
        <f>SUMIF('I wanna go biking'!A$2:A$1000,F576,'I wanna go biking'!D$2:D$1000)</f>
        <v>0</v>
      </c>
      <c r="V576">
        <f>SUMIF('I wanna go biking'!A$2:A$1000,H576,'I wanna go biking'!D$2:D$1000)</f>
        <v>0</v>
      </c>
      <c r="W576">
        <f t="shared" si="92"/>
        <v>0</v>
      </c>
      <c r="X576">
        <f t="shared" si="93"/>
        <v>0</v>
      </c>
      <c r="Y576">
        <f t="shared" si="94"/>
        <v>0</v>
      </c>
      <c r="Z576">
        <f t="shared" si="95"/>
        <v>0</v>
      </c>
      <c r="AA576">
        <f t="shared" si="96"/>
        <v>0</v>
      </c>
      <c r="AB576">
        <f t="shared" si="97"/>
        <v>0</v>
      </c>
      <c r="AC576" s="13">
        <f t="shared" si="98"/>
        <v>0</v>
      </c>
    </row>
    <row r="577" spans="1:29">
      <c r="A577">
        <f>'Data Entry'!A578</f>
        <v>0</v>
      </c>
      <c r="B577">
        <f>'Data Entry'!B578</f>
        <v>0</v>
      </c>
      <c r="C577">
        <f>'Data Entry'!C578</f>
        <v>0</v>
      </c>
      <c r="D577">
        <f>'Data Entry'!M578</f>
        <v>0</v>
      </c>
      <c r="E577">
        <f>'Data Entry'!N578</f>
        <v>0</v>
      </c>
      <c r="F577">
        <f>'Data Entry'!O578</f>
        <v>0</v>
      </c>
      <c r="G577">
        <f>'Data Entry'!P578</f>
        <v>0</v>
      </c>
      <c r="H577">
        <f>'Data Entry'!Q578</f>
        <v>0</v>
      </c>
      <c r="I577">
        <f>'Data Entry'!R578</f>
        <v>0</v>
      </c>
      <c r="J577">
        <f t="shared" si="88"/>
        <v>0</v>
      </c>
      <c r="K577">
        <f>SUMIFS('I want to cry'!C$2:C$1000,'I want to cry'!$A$2:$A$1000,$B577,'I want to cry'!$B$2:$B$1000,$C577)</f>
        <v>0</v>
      </c>
      <c r="L577">
        <f>SUMIFS('I want to cry'!D$2:D$1000,'I want to cry'!$A$2:$A$1000,$B577,'I want to cry'!$B$2:$B$1000,$C577)</f>
        <v>0</v>
      </c>
      <c r="M577">
        <f>SUMIFS('I want to cry'!E$2:E$1000,'I want to cry'!$A$2:$A$1000,$B577,'I want to cry'!$B$2:$B$1000,$C577)</f>
        <v>0</v>
      </c>
      <c r="N577">
        <f t="shared" si="89"/>
        <v>0</v>
      </c>
      <c r="O577">
        <f t="shared" si="90"/>
        <v>0</v>
      </c>
      <c r="P577">
        <f t="shared" si="91"/>
        <v>0</v>
      </c>
      <c r="Q577">
        <f>SUMIF('Pls get me a blue banner'!A$2:A$1000,D577,'Pls get me a blue banner'!L$2:L$1000)</f>
        <v>0</v>
      </c>
      <c r="R577">
        <f>SUMIF('Pls get me a blue banner'!A$2:A$1000,F577,'Pls get me a blue banner'!L$2:L$1000)</f>
        <v>0</v>
      </c>
      <c r="S577">
        <f>SUMIF('Pls get me a blue banner'!A$2:A$1000,I577,'Pls get me a blue banner'!L$2:L$1000)</f>
        <v>0</v>
      </c>
      <c r="T577">
        <f>SUMIF('I wanna go biking'!A$2:A$1000,D577,'I wanna go biking'!D$2:D$1000)</f>
        <v>0</v>
      </c>
      <c r="U577">
        <f>SUMIF('I wanna go biking'!A$2:A$1000,F577,'I wanna go biking'!D$2:D$1000)</f>
        <v>0</v>
      </c>
      <c r="V577">
        <f>SUMIF('I wanna go biking'!A$2:A$1000,H577,'I wanna go biking'!D$2:D$1000)</f>
        <v>0</v>
      </c>
      <c r="W577">
        <f t="shared" si="92"/>
        <v>0</v>
      </c>
      <c r="X577">
        <f t="shared" si="93"/>
        <v>0</v>
      </c>
      <c r="Y577">
        <f t="shared" si="94"/>
        <v>0</v>
      </c>
      <c r="Z577">
        <f t="shared" si="95"/>
        <v>0</v>
      </c>
      <c r="AA577">
        <f t="shared" si="96"/>
        <v>0</v>
      </c>
      <c r="AB577">
        <f t="shared" si="97"/>
        <v>0</v>
      </c>
      <c r="AC577" s="13">
        <f t="shared" si="98"/>
        <v>0</v>
      </c>
    </row>
    <row r="578" spans="1:29">
      <c r="A578">
        <f>'Data Entry'!A579</f>
        <v>0</v>
      </c>
      <c r="B578">
        <f>'Data Entry'!B579</f>
        <v>0</v>
      </c>
      <c r="C578">
        <f>'Data Entry'!C579</f>
        <v>0</v>
      </c>
      <c r="D578">
        <f>'Data Entry'!M579</f>
        <v>0</v>
      </c>
      <c r="E578">
        <f>'Data Entry'!N579</f>
        <v>0</v>
      </c>
      <c r="F578">
        <f>'Data Entry'!O579</f>
        <v>0</v>
      </c>
      <c r="G578">
        <f>'Data Entry'!P579</f>
        <v>0</v>
      </c>
      <c r="H578">
        <f>'Data Entry'!Q579</f>
        <v>0</v>
      </c>
      <c r="I578">
        <f>'Data Entry'!R579</f>
        <v>0</v>
      </c>
      <c r="J578">
        <f t="shared" si="88"/>
        <v>0</v>
      </c>
      <c r="K578">
        <f>SUMIFS('I want to cry'!C$2:C$1000,'I want to cry'!$A$2:$A$1000,$B578,'I want to cry'!$B$2:$B$1000,$C578)</f>
        <v>0</v>
      </c>
      <c r="L578">
        <f>SUMIFS('I want to cry'!D$2:D$1000,'I want to cry'!$A$2:$A$1000,$B578,'I want to cry'!$B$2:$B$1000,$C578)</f>
        <v>0</v>
      </c>
      <c r="M578">
        <f>SUMIFS('I want to cry'!E$2:E$1000,'I want to cry'!$A$2:$A$1000,$B578,'I want to cry'!$B$2:$B$1000,$C578)</f>
        <v>0</v>
      </c>
      <c r="N578">
        <f t="shared" si="89"/>
        <v>0</v>
      </c>
      <c r="O578">
        <f t="shared" si="90"/>
        <v>0</v>
      </c>
      <c r="P578">
        <f t="shared" si="91"/>
        <v>0</v>
      </c>
      <c r="Q578">
        <f>SUMIF('Pls get me a blue banner'!A$2:A$1000,D578,'Pls get me a blue banner'!L$2:L$1000)</f>
        <v>0</v>
      </c>
      <c r="R578">
        <f>SUMIF('Pls get me a blue banner'!A$2:A$1000,F578,'Pls get me a blue banner'!L$2:L$1000)</f>
        <v>0</v>
      </c>
      <c r="S578">
        <f>SUMIF('Pls get me a blue banner'!A$2:A$1000,I578,'Pls get me a blue banner'!L$2:L$1000)</f>
        <v>0</v>
      </c>
      <c r="T578">
        <f>SUMIF('I wanna go biking'!A$2:A$1000,D578,'I wanna go biking'!D$2:D$1000)</f>
        <v>0</v>
      </c>
      <c r="U578">
        <f>SUMIF('I wanna go biking'!A$2:A$1000,F578,'I wanna go biking'!D$2:D$1000)</f>
        <v>0</v>
      </c>
      <c r="V578">
        <f>SUMIF('I wanna go biking'!A$2:A$1000,H578,'I wanna go biking'!D$2:D$1000)</f>
        <v>0</v>
      </c>
      <c r="W578">
        <f t="shared" si="92"/>
        <v>0</v>
      </c>
      <c r="X578">
        <f t="shared" si="93"/>
        <v>0</v>
      </c>
      <c r="Y578">
        <f t="shared" si="94"/>
        <v>0</v>
      </c>
      <c r="Z578">
        <f t="shared" si="95"/>
        <v>0</v>
      </c>
      <c r="AA578">
        <f t="shared" si="96"/>
        <v>0</v>
      </c>
      <c r="AB578">
        <f t="shared" si="97"/>
        <v>0</v>
      </c>
      <c r="AC578" s="13">
        <f t="shared" si="98"/>
        <v>0</v>
      </c>
    </row>
    <row r="579" spans="1:29">
      <c r="A579">
        <f>'Data Entry'!A580</f>
        <v>0</v>
      </c>
      <c r="B579">
        <f>'Data Entry'!B580</f>
        <v>0</v>
      </c>
      <c r="C579">
        <f>'Data Entry'!C580</f>
        <v>0</v>
      </c>
      <c r="D579">
        <f>'Data Entry'!M580</f>
        <v>0</v>
      </c>
      <c r="E579">
        <f>'Data Entry'!N580</f>
        <v>0</v>
      </c>
      <c r="F579">
        <f>'Data Entry'!O580</f>
        <v>0</v>
      </c>
      <c r="G579">
        <f>'Data Entry'!P580</f>
        <v>0</v>
      </c>
      <c r="H579">
        <f>'Data Entry'!Q580</f>
        <v>0</v>
      </c>
      <c r="I579">
        <f>'Data Entry'!R580</f>
        <v>0</v>
      </c>
      <c r="J579">
        <f t="shared" ref="J579:J642" si="99">E579+G579+I579</f>
        <v>0</v>
      </c>
      <c r="K579">
        <f>SUMIFS('I want to cry'!C$2:C$1000,'I want to cry'!$A$2:$A$1000,$B579,'I want to cry'!$B$2:$B$1000,$C579)</f>
        <v>0</v>
      </c>
      <c r="L579">
        <f>SUMIFS('I want to cry'!D$2:D$1000,'I want to cry'!$A$2:$A$1000,$B579,'I want to cry'!$B$2:$B$1000,$C579)</f>
        <v>0</v>
      </c>
      <c r="M579">
        <f>SUMIFS('I want to cry'!E$2:E$1000,'I want to cry'!$A$2:$A$1000,$B579,'I want to cry'!$B$2:$B$1000,$C579)</f>
        <v>0</v>
      </c>
      <c r="N579">
        <f t="shared" ref="N579:N642" si="100">IF(K579&lt;1.5,0,IF(E579&lt;2.5,0,E579/K579))</f>
        <v>0</v>
      </c>
      <c r="O579">
        <f t="shared" ref="O579:O642" si="101">IF(L579&lt;1.5,0,IF(G579&lt;2.5,0,G579/L579))</f>
        <v>0</v>
      </c>
      <c r="P579">
        <f t="shared" ref="P579:P642" si="102">IF(M579&lt;1.5,0,IF(I579&lt;2.5,0,I579/M579))</f>
        <v>0</v>
      </c>
      <c r="Q579">
        <f>SUMIF('Pls get me a blue banner'!A$2:A$1000,D579,'Pls get me a blue banner'!L$2:L$1000)</f>
        <v>0</v>
      </c>
      <c r="R579">
        <f>SUMIF('Pls get me a blue banner'!A$2:A$1000,F579,'Pls get me a blue banner'!L$2:L$1000)</f>
        <v>0</v>
      </c>
      <c r="S579">
        <f>SUMIF('Pls get me a blue banner'!A$2:A$1000,I579,'Pls get me a blue banner'!L$2:L$1000)</f>
        <v>0</v>
      </c>
      <c r="T579">
        <f>SUMIF('I wanna go biking'!A$2:A$1000,D579,'I wanna go biking'!D$2:D$1000)</f>
        <v>0</v>
      </c>
      <c r="U579">
        <f>SUMIF('I wanna go biking'!A$2:A$1000,F579,'I wanna go biking'!D$2:D$1000)</f>
        <v>0</v>
      </c>
      <c r="V579">
        <f>SUMIF('I wanna go biking'!A$2:A$1000,H579,'I wanna go biking'!D$2:D$1000)</f>
        <v>0</v>
      </c>
      <c r="W579">
        <f t="shared" ref="W579:W642" si="103">T579-Q579</f>
        <v>0</v>
      </c>
      <c r="X579">
        <f t="shared" ref="X579:X642" si="104">U579-R579</f>
        <v>0</v>
      </c>
      <c r="Y579">
        <f t="shared" ref="Y579:Y642" si="105">V579-S579</f>
        <v>0</v>
      </c>
      <c r="Z579">
        <f t="shared" ref="Z579:Z642" si="106">W579*N579</f>
        <v>0</v>
      </c>
      <c r="AA579">
        <f t="shared" ref="AA579:AA642" si="107">X579*O579</f>
        <v>0</v>
      </c>
      <c r="AB579">
        <f t="shared" ref="AB579:AB642" si="108">Y579*P579</f>
        <v>0</v>
      </c>
      <c r="AC579" s="13">
        <f t="shared" ref="AC579:AC642" si="109">SUM(Z579:AB579)</f>
        <v>0</v>
      </c>
    </row>
    <row r="580" spans="1:29">
      <c r="A580">
        <f>'Data Entry'!A581</f>
        <v>0</v>
      </c>
      <c r="B580">
        <f>'Data Entry'!B581</f>
        <v>0</v>
      </c>
      <c r="C580">
        <f>'Data Entry'!C581</f>
        <v>0</v>
      </c>
      <c r="D580">
        <f>'Data Entry'!M581</f>
        <v>0</v>
      </c>
      <c r="E580">
        <f>'Data Entry'!N581</f>
        <v>0</v>
      </c>
      <c r="F580">
        <f>'Data Entry'!O581</f>
        <v>0</v>
      </c>
      <c r="G580">
        <f>'Data Entry'!P581</f>
        <v>0</v>
      </c>
      <c r="H580">
        <f>'Data Entry'!Q581</f>
        <v>0</v>
      </c>
      <c r="I580">
        <f>'Data Entry'!R581</f>
        <v>0</v>
      </c>
      <c r="J580">
        <f t="shared" si="99"/>
        <v>0</v>
      </c>
      <c r="K580">
        <f>SUMIFS('I want to cry'!C$2:C$1000,'I want to cry'!$A$2:$A$1000,$B580,'I want to cry'!$B$2:$B$1000,$C580)</f>
        <v>0</v>
      </c>
      <c r="L580">
        <f>SUMIFS('I want to cry'!D$2:D$1000,'I want to cry'!$A$2:$A$1000,$B580,'I want to cry'!$B$2:$B$1000,$C580)</f>
        <v>0</v>
      </c>
      <c r="M580">
        <f>SUMIFS('I want to cry'!E$2:E$1000,'I want to cry'!$A$2:$A$1000,$B580,'I want to cry'!$B$2:$B$1000,$C580)</f>
        <v>0</v>
      </c>
      <c r="N580">
        <f t="shared" si="100"/>
        <v>0</v>
      </c>
      <c r="O580">
        <f t="shared" si="101"/>
        <v>0</v>
      </c>
      <c r="P580">
        <f t="shared" si="102"/>
        <v>0</v>
      </c>
      <c r="Q580">
        <f>SUMIF('Pls get me a blue banner'!A$2:A$1000,D580,'Pls get me a blue banner'!L$2:L$1000)</f>
        <v>0</v>
      </c>
      <c r="R580">
        <f>SUMIF('Pls get me a blue banner'!A$2:A$1000,F580,'Pls get me a blue banner'!L$2:L$1000)</f>
        <v>0</v>
      </c>
      <c r="S580">
        <f>SUMIF('Pls get me a blue banner'!A$2:A$1000,I580,'Pls get me a blue banner'!L$2:L$1000)</f>
        <v>0</v>
      </c>
      <c r="T580">
        <f>SUMIF('I wanna go biking'!A$2:A$1000,D580,'I wanna go biking'!D$2:D$1000)</f>
        <v>0</v>
      </c>
      <c r="U580">
        <f>SUMIF('I wanna go biking'!A$2:A$1000,F580,'I wanna go biking'!D$2:D$1000)</f>
        <v>0</v>
      </c>
      <c r="V580">
        <f>SUMIF('I wanna go biking'!A$2:A$1000,H580,'I wanna go biking'!D$2:D$1000)</f>
        <v>0</v>
      </c>
      <c r="W580">
        <f t="shared" si="103"/>
        <v>0</v>
      </c>
      <c r="X580">
        <f t="shared" si="104"/>
        <v>0</v>
      </c>
      <c r="Y580">
        <f t="shared" si="105"/>
        <v>0</v>
      </c>
      <c r="Z580">
        <f t="shared" si="106"/>
        <v>0</v>
      </c>
      <c r="AA580">
        <f t="shared" si="107"/>
        <v>0</v>
      </c>
      <c r="AB580">
        <f t="shared" si="108"/>
        <v>0</v>
      </c>
      <c r="AC580" s="13">
        <f t="shared" si="109"/>
        <v>0</v>
      </c>
    </row>
    <row r="581" spans="1:29">
      <c r="A581">
        <f>'Data Entry'!A582</f>
        <v>0</v>
      </c>
      <c r="B581">
        <f>'Data Entry'!B582</f>
        <v>0</v>
      </c>
      <c r="C581">
        <f>'Data Entry'!C582</f>
        <v>0</v>
      </c>
      <c r="D581">
        <f>'Data Entry'!M582</f>
        <v>0</v>
      </c>
      <c r="E581">
        <f>'Data Entry'!N582</f>
        <v>0</v>
      </c>
      <c r="F581">
        <f>'Data Entry'!O582</f>
        <v>0</v>
      </c>
      <c r="G581">
        <f>'Data Entry'!P582</f>
        <v>0</v>
      </c>
      <c r="H581">
        <f>'Data Entry'!Q582</f>
        <v>0</v>
      </c>
      <c r="I581">
        <f>'Data Entry'!R582</f>
        <v>0</v>
      </c>
      <c r="J581">
        <f t="shared" si="99"/>
        <v>0</v>
      </c>
      <c r="K581">
        <f>SUMIFS('I want to cry'!C$2:C$1000,'I want to cry'!$A$2:$A$1000,$B581,'I want to cry'!$B$2:$B$1000,$C581)</f>
        <v>0</v>
      </c>
      <c r="L581">
        <f>SUMIFS('I want to cry'!D$2:D$1000,'I want to cry'!$A$2:$A$1000,$B581,'I want to cry'!$B$2:$B$1000,$C581)</f>
        <v>0</v>
      </c>
      <c r="M581">
        <f>SUMIFS('I want to cry'!E$2:E$1000,'I want to cry'!$A$2:$A$1000,$B581,'I want to cry'!$B$2:$B$1000,$C581)</f>
        <v>0</v>
      </c>
      <c r="N581">
        <f t="shared" si="100"/>
        <v>0</v>
      </c>
      <c r="O581">
        <f t="shared" si="101"/>
        <v>0</v>
      </c>
      <c r="P581">
        <f t="shared" si="102"/>
        <v>0</v>
      </c>
      <c r="Q581">
        <f>SUMIF('Pls get me a blue banner'!A$2:A$1000,D581,'Pls get me a blue banner'!L$2:L$1000)</f>
        <v>0</v>
      </c>
      <c r="R581">
        <f>SUMIF('Pls get me a blue banner'!A$2:A$1000,F581,'Pls get me a blue banner'!L$2:L$1000)</f>
        <v>0</v>
      </c>
      <c r="S581">
        <f>SUMIF('Pls get me a blue banner'!A$2:A$1000,I581,'Pls get me a blue banner'!L$2:L$1000)</f>
        <v>0</v>
      </c>
      <c r="T581">
        <f>SUMIF('I wanna go biking'!A$2:A$1000,D581,'I wanna go biking'!D$2:D$1000)</f>
        <v>0</v>
      </c>
      <c r="U581">
        <f>SUMIF('I wanna go biking'!A$2:A$1000,F581,'I wanna go biking'!D$2:D$1000)</f>
        <v>0</v>
      </c>
      <c r="V581">
        <f>SUMIF('I wanna go biking'!A$2:A$1000,H581,'I wanna go biking'!D$2:D$1000)</f>
        <v>0</v>
      </c>
      <c r="W581">
        <f t="shared" si="103"/>
        <v>0</v>
      </c>
      <c r="X581">
        <f t="shared" si="104"/>
        <v>0</v>
      </c>
      <c r="Y581">
        <f t="shared" si="105"/>
        <v>0</v>
      </c>
      <c r="Z581">
        <f t="shared" si="106"/>
        <v>0</v>
      </c>
      <c r="AA581">
        <f t="shared" si="107"/>
        <v>0</v>
      </c>
      <c r="AB581">
        <f t="shared" si="108"/>
        <v>0</v>
      </c>
      <c r="AC581" s="13">
        <f t="shared" si="109"/>
        <v>0</v>
      </c>
    </row>
    <row r="582" spans="1:29">
      <c r="A582">
        <f>'Data Entry'!A583</f>
        <v>0</v>
      </c>
      <c r="B582">
        <f>'Data Entry'!B583</f>
        <v>0</v>
      </c>
      <c r="C582">
        <f>'Data Entry'!C583</f>
        <v>0</v>
      </c>
      <c r="D582">
        <f>'Data Entry'!M583</f>
        <v>0</v>
      </c>
      <c r="E582">
        <f>'Data Entry'!N583</f>
        <v>0</v>
      </c>
      <c r="F582">
        <f>'Data Entry'!O583</f>
        <v>0</v>
      </c>
      <c r="G582">
        <f>'Data Entry'!P583</f>
        <v>0</v>
      </c>
      <c r="H582">
        <f>'Data Entry'!Q583</f>
        <v>0</v>
      </c>
      <c r="I582">
        <f>'Data Entry'!R583</f>
        <v>0</v>
      </c>
      <c r="J582">
        <f t="shared" si="99"/>
        <v>0</v>
      </c>
      <c r="K582">
        <f>SUMIFS('I want to cry'!C$2:C$1000,'I want to cry'!$A$2:$A$1000,$B582,'I want to cry'!$B$2:$B$1000,$C582)</f>
        <v>0</v>
      </c>
      <c r="L582">
        <f>SUMIFS('I want to cry'!D$2:D$1000,'I want to cry'!$A$2:$A$1000,$B582,'I want to cry'!$B$2:$B$1000,$C582)</f>
        <v>0</v>
      </c>
      <c r="M582">
        <f>SUMIFS('I want to cry'!E$2:E$1000,'I want to cry'!$A$2:$A$1000,$B582,'I want to cry'!$B$2:$B$1000,$C582)</f>
        <v>0</v>
      </c>
      <c r="N582">
        <f t="shared" si="100"/>
        <v>0</v>
      </c>
      <c r="O582">
        <f t="shared" si="101"/>
        <v>0</v>
      </c>
      <c r="P582">
        <f t="shared" si="102"/>
        <v>0</v>
      </c>
      <c r="Q582">
        <f>SUMIF('Pls get me a blue banner'!A$2:A$1000,D582,'Pls get me a blue banner'!L$2:L$1000)</f>
        <v>0</v>
      </c>
      <c r="R582">
        <f>SUMIF('Pls get me a blue banner'!A$2:A$1000,F582,'Pls get me a blue banner'!L$2:L$1000)</f>
        <v>0</v>
      </c>
      <c r="S582">
        <f>SUMIF('Pls get me a blue banner'!A$2:A$1000,I582,'Pls get me a blue banner'!L$2:L$1000)</f>
        <v>0</v>
      </c>
      <c r="T582">
        <f>SUMIF('I wanna go biking'!A$2:A$1000,D582,'I wanna go biking'!D$2:D$1000)</f>
        <v>0</v>
      </c>
      <c r="U582">
        <f>SUMIF('I wanna go biking'!A$2:A$1000,F582,'I wanna go biking'!D$2:D$1000)</f>
        <v>0</v>
      </c>
      <c r="V582">
        <f>SUMIF('I wanna go biking'!A$2:A$1000,H582,'I wanna go biking'!D$2:D$1000)</f>
        <v>0</v>
      </c>
      <c r="W582">
        <f t="shared" si="103"/>
        <v>0</v>
      </c>
      <c r="X582">
        <f t="shared" si="104"/>
        <v>0</v>
      </c>
      <c r="Y582">
        <f t="shared" si="105"/>
        <v>0</v>
      </c>
      <c r="Z582">
        <f t="shared" si="106"/>
        <v>0</v>
      </c>
      <c r="AA582">
        <f t="shared" si="107"/>
        <v>0</v>
      </c>
      <c r="AB582">
        <f t="shared" si="108"/>
        <v>0</v>
      </c>
      <c r="AC582" s="13">
        <f t="shared" si="109"/>
        <v>0</v>
      </c>
    </row>
    <row r="583" spans="1:29">
      <c r="A583">
        <f>'Data Entry'!A584</f>
        <v>0</v>
      </c>
      <c r="B583">
        <f>'Data Entry'!B584</f>
        <v>0</v>
      </c>
      <c r="C583">
        <f>'Data Entry'!C584</f>
        <v>0</v>
      </c>
      <c r="D583">
        <f>'Data Entry'!M584</f>
        <v>0</v>
      </c>
      <c r="E583">
        <f>'Data Entry'!N584</f>
        <v>0</v>
      </c>
      <c r="F583">
        <f>'Data Entry'!O584</f>
        <v>0</v>
      </c>
      <c r="G583">
        <f>'Data Entry'!P584</f>
        <v>0</v>
      </c>
      <c r="H583">
        <f>'Data Entry'!Q584</f>
        <v>0</v>
      </c>
      <c r="I583">
        <f>'Data Entry'!R584</f>
        <v>0</v>
      </c>
      <c r="J583">
        <f t="shared" si="99"/>
        <v>0</v>
      </c>
      <c r="K583">
        <f>SUMIFS('I want to cry'!C$2:C$1000,'I want to cry'!$A$2:$A$1000,$B583,'I want to cry'!$B$2:$B$1000,$C583)</f>
        <v>0</v>
      </c>
      <c r="L583">
        <f>SUMIFS('I want to cry'!D$2:D$1000,'I want to cry'!$A$2:$A$1000,$B583,'I want to cry'!$B$2:$B$1000,$C583)</f>
        <v>0</v>
      </c>
      <c r="M583">
        <f>SUMIFS('I want to cry'!E$2:E$1000,'I want to cry'!$A$2:$A$1000,$B583,'I want to cry'!$B$2:$B$1000,$C583)</f>
        <v>0</v>
      </c>
      <c r="N583">
        <f t="shared" si="100"/>
        <v>0</v>
      </c>
      <c r="O583">
        <f t="shared" si="101"/>
        <v>0</v>
      </c>
      <c r="P583">
        <f t="shared" si="102"/>
        <v>0</v>
      </c>
      <c r="Q583">
        <f>SUMIF('Pls get me a blue banner'!A$2:A$1000,D583,'Pls get me a blue banner'!L$2:L$1000)</f>
        <v>0</v>
      </c>
      <c r="R583">
        <f>SUMIF('Pls get me a blue banner'!A$2:A$1000,F583,'Pls get me a blue banner'!L$2:L$1000)</f>
        <v>0</v>
      </c>
      <c r="S583">
        <f>SUMIF('Pls get me a blue banner'!A$2:A$1000,I583,'Pls get me a blue banner'!L$2:L$1000)</f>
        <v>0</v>
      </c>
      <c r="T583">
        <f>SUMIF('I wanna go biking'!A$2:A$1000,D583,'I wanna go biking'!D$2:D$1000)</f>
        <v>0</v>
      </c>
      <c r="U583">
        <f>SUMIF('I wanna go biking'!A$2:A$1000,F583,'I wanna go biking'!D$2:D$1000)</f>
        <v>0</v>
      </c>
      <c r="V583">
        <f>SUMIF('I wanna go biking'!A$2:A$1000,H583,'I wanna go biking'!D$2:D$1000)</f>
        <v>0</v>
      </c>
      <c r="W583">
        <f t="shared" si="103"/>
        <v>0</v>
      </c>
      <c r="X583">
        <f t="shared" si="104"/>
        <v>0</v>
      </c>
      <c r="Y583">
        <f t="shared" si="105"/>
        <v>0</v>
      </c>
      <c r="Z583">
        <f t="shared" si="106"/>
        <v>0</v>
      </c>
      <c r="AA583">
        <f t="shared" si="107"/>
        <v>0</v>
      </c>
      <c r="AB583">
        <f t="shared" si="108"/>
        <v>0</v>
      </c>
      <c r="AC583" s="13">
        <f t="shared" si="109"/>
        <v>0</v>
      </c>
    </row>
    <row r="584" spans="1:29">
      <c r="A584">
        <f>'Data Entry'!A585</f>
        <v>0</v>
      </c>
      <c r="B584">
        <f>'Data Entry'!B585</f>
        <v>0</v>
      </c>
      <c r="C584">
        <f>'Data Entry'!C585</f>
        <v>0</v>
      </c>
      <c r="D584">
        <f>'Data Entry'!M585</f>
        <v>0</v>
      </c>
      <c r="E584">
        <f>'Data Entry'!N585</f>
        <v>0</v>
      </c>
      <c r="F584">
        <f>'Data Entry'!O585</f>
        <v>0</v>
      </c>
      <c r="G584">
        <f>'Data Entry'!P585</f>
        <v>0</v>
      </c>
      <c r="H584">
        <f>'Data Entry'!Q585</f>
        <v>0</v>
      </c>
      <c r="I584">
        <f>'Data Entry'!R585</f>
        <v>0</v>
      </c>
      <c r="J584">
        <f t="shared" si="99"/>
        <v>0</v>
      </c>
      <c r="K584">
        <f>SUMIFS('I want to cry'!C$2:C$1000,'I want to cry'!$A$2:$A$1000,$B584,'I want to cry'!$B$2:$B$1000,$C584)</f>
        <v>0</v>
      </c>
      <c r="L584">
        <f>SUMIFS('I want to cry'!D$2:D$1000,'I want to cry'!$A$2:$A$1000,$B584,'I want to cry'!$B$2:$B$1000,$C584)</f>
        <v>0</v>
      </c>
      <c r="M584">
        <f>SUMIFS('I want to cry'!E$2:E$1000,'I want to cry'!$A$2:$A$1000,$B584,'I want to cry'!$B$2:$B$1000,$C584)</f>
        <v>0</v>
      </c>
      <c r="N584">
        <f t="shared" si="100"/>
        <v>0</v>
      </c>
      <c r="O584">
        <f t="shared" si="101"/>
        <v>0</v>
      </c>
      <c r="P584">
        <f t="shared" si="102"/>
        <v>0</v>
      </c>
      <c r="Q584">
        <f>SUMIF('Pls get me a blue banner'!A$2:A$1000,D584,'Pls get me a blue banner'!L$2:L$1000)</f>
        <v>0</v>
      </c>
      <c r="R584">
        <f>SUMIF('Pls get me a blue banner'!A$2:A$1000,F584,'Pls get me a blue banner'!L$2:L$1000)</f>
        <v>0</v>
      </c>
      <c r="S584">
        <f>SUMIF('Pls get me a blue banner'!A$2:A$1000,I584,'Pls get me a blue banner'!L$2:L$1000)</f>
        <v>0</v>
      </c>
      <c r="T584">
        <f>SUMIF('I wanna go biking'!A$2:A$1000,D584,'I wanna go biking'!D$2:D$1000)</f>
        <v>0</v>
      </c>
      <c r="U584">
        <f>SUMIF('I wanna go biking'!A$2:A$1000,F584,'I wanna go biking'!D$2:D$1000)</f>
        <v>0</v>
      </c>
      <c r="V584">
        <f>SUMIF('I wanna go biking'!A$2:A$1000,H584,'I wanna go biking'!D$2:D$1000)</f>
        <v>0</v>
      </c>
      <c r="W584">
        <f t="shared" si="103"/>
        <v>0</v>
      </c>
      <c r="X584">
        <f t="shared" si="104"/>
        <v>0</v>
      </c>
      <c r="Y584">
        <f t="shared" si="105"/>
        <v>0</v>
      </c>
      <c r="Z584">
        <f t="shared" si="106"/>
        <v>0</v>
      </c>
      <c r="AA584">
        <f t="shared" si="107"/>
        <v>0</v>
      </c>
      <c r="AB584">
        <f t="shared" si="108"/>
        <v>0</v>
      </c>
      <c r="AC584" s="13">
        <f t="shared" si="109"/>
        <v>0</v>
      </c>
    </row>
    <row r="585" spans="1:29">
      <c r="A585">
        <f>'Data Entry'!A586</f>
        <v>0</v>
      </c>
      <c r="B585">
        <f>'Data Entry'!B586</f>
        <v>0</v>
      </c>
      <c r="C585">
        <f>'Data Entry'!C586</f>
        <v>0</v>
      </c>
      <c r="D585">
        <f>'Data Entry'!M586</f>
        <v>0</v>
      </c>
      <c r="E585">
        <f>'Data Entry'!N586</f>
        <v>0</v>
      </c>
      <c r="F585">
        <f>'Data Entry'!O586</f>
        <v>0</v>
      </c>
      <c r="G585">
        <f>'Data Entry'!P586</f>
        <v>0</v>
      </c>
      <c r="H585">
        <f>'Data Entry'!Q586</f>
        <v>0</v>
      </c>
      <c r="I585">
        <f>'Data Entry'!R586</f>
        <v>0</v>
      </c>
      <c r="J585">
        <f t="shared" si="99"/>
        <v>0</v>
      </c>
      <c r="K585">
        <f>SUMIFS('I want to cry'!C$2:C$1000,'I want to cry'!$A$2:$A$1000,$B585,'I want to cry'!$B$2:$B$1000,$C585)</f>
        <v>0</v>
      </c>
      <c r="L585">
        <f>SUMIFS('I want to cry'!D$2:D$1000,'I want to cry'!$A$2:$A$1000,$B585,'I want to cry'!$B$2:$B$1000,$C585)</f>
        <v>0</v>
      </c>
      <c r="M585">
        <f>SUMIFS('I want to cry'!E$2:E$1000,'I want to cry'!$A$2:$A$1000,$B585,'I want to cry'!$B$2:$B$1000,$C585)</f>
        <v>0</v>
      </c>
      <c r="N585">
        <f t="shared" si="100"/>
        <v>0</v>
      </c>
      <c r="O585">
        <f t="shared" si="101"/>
        <v>0</v>
      </c>
      <c r="P585">
        <f t="shared" si="102"/>
        <v>0</v>
      </c>
      <c r="Q585">
        <f>SUMIF('Pls get me a blue banner'!A$2:A$1000,D585,'Pls get me a blue banner'!L$2:L$1000)</f>
        <v>0</v>
      </c>
      <c r="R585">
        <f>SUMIF('Pls get me a blue banner'!A$2:A$1000,F585,'Pls get me a blue banner'!L$2:L$1000)</f>
        <v>0</v>
      </c>
      <c r="S585">
        <f>SUMIF('Pls get me a blue banner'!A$2:A$1000,I585,'Pls get me a blue banner'!L$2:L$1000)</f>
        <v>0</v>
      </c>
      <c r="T585">
        <f>SUMIF('I wanna go biking'!A$2:A$1000,D585,'I wanna go biking'!D$2:D$1000)</f>
        <v>0</v>
      </c>
      <c r="U585">
        <f>SUMIF('I wanna go biking'!A$2:A$1000,F585,'I wanna go biking'!D$2:D$1000)</f>
        <v>0</v>
      </c>
      <c r="V585">
        <f>SUMIF('I wanna go biking'!A$2:A$1000,H585,'I wanna go biking'!D$2:D$1000)</f>
        <v>0</v>
      </c>
      <c r="W585">
        <f t="shared" si="103"/>
        <v>0</v>
      </c>
      <c r="X585">
        <f t="shared" si="104"/>
        <v>0</v>
      </c>
      <c r="Y585">
        <f t="shared" si="105"/>
        <v>0</v>
      </c>
      <c r="Z585">
        <f t="shared" si="106"/>
        <v>0</v>
      </c>
      <c r="AA585">
        <f t="shared" si="107"/>
        <v>0</v>
      </c>
      <c r="AB585">
        <f t="shared" si="108"/>
        <v>0</v>
      </c>
      <c r="AC585" s="13">
        <f t="shared" si="109"/>
        <v>0</v>
      </c>
    </row>
    <row r="586" spans="1:29">
      <c r="A586">
        <f>'Data Entry'!A587</f>
        <v>0</v>
      </c>
      <c r="B586">
        <f>'Data Entry'!B587</f>
        <v>0</v>
      </c>
      <c r="C586">
        <f>'Data Entry'!C587</f>
        <v>0</v>
      </c>
      <c r="D586">
        <f>'Data Entry'!M587</f>
        <v>0</v>
      </c>
      <c r="E586">
        <f>'Data Entry'!N587</f>
        <v>0</v>
      </c>
      <c r="F586">
        <f>'Data Entry'!O587</f>
        <v>0</v>
      </c>
      <c r="G586">
        <f>'Data Entry'!P587</f>
        <v>0</v>
      </c>
      <c r="H586">
        <f>'Data Entry'!Q587</f>
        <v>0</v>
      </c>
      <c r="I586">
        <f>'Data Entry'!R587</f>
        <v>0</v>
      </c>
      <c r="J586">
        <f t="shared" si="99"/>
        <v>0</v>
      </c>
      <c r="K586">
        <f>SUMIFS('I want to cry'!C$2:C$1000,'I want to cry'!$A$2:$A$1000,$B586,'I want to cry'!$B$2:$B$1000,$C586)</f>
        <v>0</v>
      </c>
      <c r="L586">
        <f>SUMIFS('I want to cry'!D$2:D$1000,'I want to cry'!$A$2:$A$1000,$B586,'I want to cry'!$B$2:$B$1000,$C586)</f>
        <v>0</v>
      </c>
      <c r="M586">
        <f>SUMIFS('I want to cry'!E$2:E$1000,'I want to cry'!$A$2:$A$1000,$B586,'I want to cry'!$B$2:$B$1000,$C586)</f>
        <v>0</v>
      </c>
      <c r="N586">
        <f t="shared" si="100"/>
        <v>0</v>
      </c>
      <c r="O586">
        <f t="shared" si="101"/>
        <v>0</v>
      </c>
      <c r="P586">
        <f t="shared" si="102"/>
        <v>0</v>
      </c>
      <c r="Q586">
        <f>SUMIF('Pls get me a blue banner'!A$2:A$1000,D586,'Pls get me a blue banner'!L$2:L$1000)</f>
        <v>0</v>
      </c>
      <c r="R586">
        <f>SUMIF('Pls get me a blue banner'!A$2:A$1000,F586,'Pls get me a blue banner'!L$2:L$1000)</f>
        <v>0</v>
      </c>
      <c r="S586">
        <f>SUMIF('Pls get me a blue banner'!A$2:A$1000,I586,'Pls get me a blue banner'!L$2:L$1000)</f>
        <v>0</v>
      </c>
      <c r="T586">
        <f>SUMIF('I wanna go biking'!A$2:A$1000,D586,'I wanna go biking'!D$2:D$1000)</f>
        <v>0</v>
      </c>
      <c r="U586">
        <f>SUMIF('I wanna go biking'!A$2:A$1000,F586,'I wanna go biking'!D$2:D$1000)</f>
        <v>0</v>
      </c>
      <c r="V586">
        <f>SUMIF('I wanna go biking'!A$2:A$1000,H586,'I wanna go biking'!D$2:D$1000)</f>
        <v>0</v>
      </c>
      <c r="W586">
        <f t="shared" si="103"/>
        <v>0</v>
      </c>
      <c r="X586">
        <f t="shared" si="104"/>
        <v>0</v>
      </c>
      <c r="Y586">
        <f t="shared" si="105"/>
        <v>0</v>
      </c>
      <c r="Z586">
        <f t="shared" si="106"/>
        <v>0</v>
      </c>
      <c r="AA586">
        <f t="shared" si="107"/>
        <v>0</v>
      </c>
      <c r="AB586">
        <f t="shared" si="108"/>
        <v>0</v>
      </c>
      <c r="AC586" s="13">
        <f t="shared" si="109"/>
        <v>0</v>
      </c>
    </row>
    <row r="587" spans="1:29">
      <c r="A587">
        <f>'Data Entry'!A588</f>
        <v>0</v>
      </c>
      <c r="B587">
        <f>'Data Entry'!B588</f>
        <v>0</v>
      </c>
      <c r="C587">
        <f>'Data Entry'!C588</f>
        <v>0</v>
      </c>
      <c r="D587">
        <f>'Data Entry'!M588</f>
        <v>0</v>
      </c>
      <c r="E587">
        <f>'Data Entry'!N588</f>
        <v>0</v>
      </c>
      <c r="F587">
        <f>'Data Entry'!O588</f>
        <v>0</v>
      </c>
      <c r="G587">
        <f>'Data Entry'!P588</f>
        <v>0</v>
      </c>
      <c r="H587">
        <f>'Data Entry'!Q588</f>
        <v>0</v>
      </c>
      <c r="I587">
        <f>'Data Entry'!R588</f>
        <v>0</v>
      </c>
      <c r="J587">
        <f t="shared" si="99"/>
        <v>0</v>
      </c>
      <c r="K587">
        <f>SUMIFS('I want to cry'!C$2:C$1000,'I want to cry'!$A$2:$A$1000,$B587,'I want to cry'!$B$2:$B$1000,$C587)</f>
        <v>0</v>
      </c>
      <c r="L587">
        <f>SUMIFS('I want to cry'!D$2:D$1000,'I want to cry'!$A$2:$A$1000,$B587,'I want to cry'!$B$2:$B$1000,$C587)</f>
        <v>0</v>
      </c>
      <c r="M587">
        <f>SUMIFS('I want to cry'!E$2:E$1000,'I want to cry'!$A$2:$A$1000,$B587,'I want to cry'!$B$2:$B$1000,$C587)</f>
        <v>0</v>
      </c>
      <c r="N587">
        <f t="shared" si="100"/>
        <v>0</v>
      </c>
      <c r="O587">
        <f t="shared" si="101"/>
        <v>0</v>
      </c>
      <c r="P587">
        <f t="shared" si="102"/>
        <v>0</v>
      </c>
      <c r="Q587">
        <f>SUMIF('Pls get me a blue banner'!A$2:A$1000,D587,'Pls get me a blue banner'!L$2:L$1000)</f>
        <v>0</v>
      </c>
      <c r="R587">
        <f>SUMIF('Pls get me a blue banner'!A$2:A$1000,F587,'Pls get me a blue banner'!L$2:L$1000)</f>
        <v>0</v>
      </c>
      <c r="S587">
        <f>SUMIF('Pls get me a blue banner'!A$2:A$1000,I587,'Pls get me a blue banner'!L$2:L$1000)</f>
        <v>0</v>
      </c>
      <c r="T587">
        <f>SUMIF('I wanna go biking'!A$2:A$1000,D587,'I wanna go biking'!D$2:D$1000)</f>
        <v>0</v>
      </c>
      <c r="U587">
        <f>SUMIF('I wanna go biking'!A$2:A$1000,F587,'I wanna go biking'!D$2:D$1000)</f>
        <v>0</v>
      </c>
      <c r="V587">
        <f>SUMIF('I wanna go biking'!A$2:A$1000,H587,'I wanna go biking'!D$2:D$1000)</f>
        <v>0</v>
      </c>
      <c r="W587">
        <f t="shared" si="103"/>
        <v>0</v>
      </c>
      <c r="X587">
        <f t="shared" si="104"/>
        <v>0</v>
      </c>
      <c r="Y587">
        <f t="shared" si="105"/>
        <v>0</v>
      </c>
      <c r="Z587">
        <f t="shared" si="106"/>
        <v>0</v>
      </c>
      <c r="AA587">
        <f t="shared" si="107"/>
        <v>0</v>
      </c>
      <c r="AB587">
        <f t="shared" si="108"/>
        <v>0</v>
      </c>
      <c r="AC587" s="13">
        <f t="shared" si="109"/>
        <v>0</v>
      </c>
    </row>
    <row r="588" spans="1:29">
      <c r="A588">
        <f>'Data Entry'!A589</f>
        <v>0</v>
      </c>
      <c r="B588">
        <f>'Data Entry'!B589</f>
        <v>0</v>
      </c>
      <c r="C588">
        <f>'Data Entry'!C589</f>
        <v>0</v>
      </c>
      <c r="D588">
        <f>'Data Entry'!M589</f>
        <v>0</v>
      </c>
      <c r="E588">
        <f>'Data Entry'!N589</f>
        <v>0</v>
      </c>
      <c r="F588">
        <f>'Data Entry'!O589</f>
        <v>0</v>
      </c>
      <c r="G588">
        <f>'Data Entry'!P589</f>
        <v>0</v>
      </c>
      <c r="H588">
        <f>'Data Entry'!Q589</f>
        <v>0</v>
      </c>
      <c r="I588">
        <f>'Data Entry'!R589</f>
        <v>0</v>
      </c>
      <c r="J588">
        <f t="shared" si="99"/>
        <v>0</v>
      </c>
      <c r="K588">
        <f>SUMIFS('I want to cry'!C$2:C$1000,'I want to cry'!$A$2:$A$1000,$B588,'I want to cry'!$B$2:$B$1000,$C588)</f>
        <v>0</v>
      </c>
      <c r="L588">
        <f>SUMIFS('I want to cry'!D$2:D$1000,'I want to cry'!$A$2:$A$1000,$B588,'I want to cry'!$B$2:$B$1000,$C588)</f>
        <v>0</v>
      </c>
      <c r="M588">
        <f>SUMIFS('I want to cry'!E$2:E$1000,'I want to cry'!$A$2:$A$1000,$B588,'I want to cry'!$B$2:$B$1000,$C588)</f>
        <v>0</v>
      </c>
      <c r="N588">
        <f t="shared" si="100"/>
        <v>0</v>
      </c>
      <c r="O588">
        <f t="shared" si="101"/>
        <v>0</v>
      </c>
      <c r="P588">
        <f t="shared" si="102"/>
        <v>0</v>
      </c>
      <c r="Q588">
        <f>SUMIF('Pls get me a blue banner'!A$2:A$1000,D588,'Pls get me a blue banner'!L$2:L$1000)</f>
        <v>0</v>
      </c>
      <c r="R588">
        <f>SUMIF('Pls get me a blue banner'!A$2:A$1000,F588,'Pls get me a blue banner'!L$2:L$1000)</f>
        <v>0</v>
      </c>
      <c r="S588">
        <f>SUMIF('Pls get me a blue banner'!A$2:A$1000,I588,'Pls get me a blue banner'!L$2:L$1000)</f>
        <v>0</v>
      </c>
      <c r="T588">
        <f>SUMIF('I wanna go biking'!A$2:A$1000,D588,'I wanna go biking'!D$2:D$1000)</f>
        <v>0</v>
      </c>
      <c r="U588">
        <f>SUMIF('I wanna go biking'!A$2:A$1000,F588,'I wanna go biking'!D$2:D$1000)</f>
        <v>0</v>
      </c>
      <c r="V588">
        <f>SUMIF('I wanna go biking'!A$2:A$1000,H588,'I wanna go biking'!D$2:D$1000)</f>
        <v>0</v>
      </c>
      <c r="W588">
        <f t="shared" si="103"/>
        <v>0</v>
      </c>
      <c r="X588">
        <f t="shared" si="104"/>
        <v>0</v>
      </c>
      <c r="Y588">
        <f t="shared" si="105"/>
        <v>0</v>
      </c>
      <c r="Z588">
        <f t="shared" si="106"/>
        <v>0</v>
      </c>
      <c r="AA588">
        <f t="shared" si="107"/>
        <v>0</v>
      </c>
      <c r="AB588">
        <f t="shared" si="108"/>
        <v>0</v>
      </c>
      <c r="AC588" s="13">
        <f t="shared" si="109"/>
        <v>0</v>
      </c>
    </row>
    <row r="589" spans="1:29">
      <c r="A589">
        <f>'Data Entry'!A590</f>
        <v>0</v>
      </c>
      <c r="B589">
        <f>'Data Entry'!B590</f>
        <v>0</v>
      </c>
      <c r="C589">
        <f>'Data Entry'!C590</f>
        <v>0</v>
      </c>
      <c r="D589">
        <f>'Data Entry'!M590</f>
        <v>0</v>
      </c>
      <c r="E589">
        <f>'Data Entry'!N590</f>
        <v>0</v>
      </c>
      <c r="F589">
        <f>'Data Entry'!O590</f>
        <v>0</v>
      </c>
      <c r="G589">
        <f>'Data Entry'!P590</f>
        <v>0</v>
      </c>
      <c r="H589">
        <f>'Data Entry'!Q590</f>
        <v>0</v>
      </c>
      <c r="I589">
        <f>'Data Entry'!R590</f>
        <v>0</v>
      </c>
      <c r="J589">
        <f t="shared" si="99"/>
        <v>0</v>
      </c>
      <c r="K589">
        <f>SUMIFS('I want to cry'!C$2:C$1000,'I want to cry'!$A$2:$A$1000,$B589,'I want to cry'!$B$2:$B$1000,$C589)</f>
        <v>0</v>
      </c>
      <c r="L589">
        <f>SUMIFS('I want to cry'!D$2:D$1000,'I want to cry'!$A$2:$A$1000,$B589,'I want to cry'!$B$2:$B$1000,$C589)</f>
        <v>0</v>
      </c>
      <c r="M589">
        <f>SUMIFS('I want to cry'!E$2:E$1000,'I want to cry'!$A$2:$A$1000,$B589,'I want to cry'!$B$2:$B$1000,$C589)</f>
        <v>0</v>
      </c>
      <c r="N589">
        <f t="shared" si="100"/>
        <v>0</v>
      </c>
      <c r="O589">
        <f t="shared" si="101"/>
        <v>0</v>
      </c>
      <c r="P589">
        <f t="shared" si="102"/>
        <v>0</v>
      </c>
      <c r="Q589">
        <f>SUMIF('Pls get me a blue banner'!A$2:A$1000,D589,'Pls get me a blue banner'!L$2:L$1000)</f>
        <v>0</v>
      </c>
      <c r="R589">
        <f>SUMIF('Pls get me a blue banner'!A$2:A$1000,F589,'Pls get me a blue banner'!L$2:L$1000)</f>
        <v>0</v>
      </c>
      <c r="S589">
        <f>SUMIF('Pls get me a blue banner'!A$2:A$1000,I589,'Pls get me a blue banner'!L$2:L$1000)</f>
        <v>0</v>
      </c>
      <c r="T589">
        <f>SUMIF('I wanna go biking'!A$2:A$1000,D589,'I wanna go biking'!D$2:D$1000)</f>
        <v>0</v>
      </c>
      <c r="U589">
        <f>SUMIF('I wanna go biking'!A$2:A$1000,F589,'I wanna go biking'!D$2:D$1000)</f>
        <v>0</v>
      </c>
      <c r="V589">
        <f>SUMIF('I wanna go biking'!A$2:A$1000,H589,'I wanna go biking'!D$2:D$1000)</f>
        <v>0</v>
      </c>
      <c r="W589">
        <f t="shared" si="103"/>
        <v>0</v>
      </c>
      <c r="X589">
        <f t="shared" si="104"/>
        <v>0</v>
      </c>
      <c r="Y589">
        <f t="shared" si="105"/>
        <v>0</v>
      </c>
      <c r="Z589">
        <f t="shared" si="106"/>
        <v>0</v>
      </c>
      <c r="AA589">
        <f t="shared" si="107"/>
        <v>0</v>
      </c>
      <c r="AB589">
        <f t="shared" si="108"/>
        <v>0</v>
      </c>
      <c r="AC589" s="13">
        <f t="shared" si="109"/>
        <v>0</v>
      </c>
    </row>
    <row r="590" spans="1:29">
      <c r="A590">
        <f>'Data Entry'!A591</f>
        <v>0</v>
      </c>
      <c r="B590">
        <f>'Data Entry'!B591</f>
        <v>0</v>
      </c>
      <c r="C590">
        <f>'Data Entry'!C591</f>
        <v>0</v>
      </c>
      <c r="D590">
        <f>'Data Entry'!M591</f>
        <v>0</v>
      </c>
      <c r="E590">
        <f>'Data Entry'!N591</f>
        <v>0</v>
      </c>
      <c r="F590">
        <f>'Data Entry'!O591</f>
        <v>0</v>
      </c>
      <c r="G590">
        <f>'Data Entry'!P591</f>
        <v>0</v>
      </c>
      <c r="H590">
        <f>'Data Entry'!Q591</f>
        <v>0</v>
      </c>
      <c r="I590">
        <f>'Data Entry'!R591</f>
        <v>0</v>
      </c>
      <c r="J590">
        <f t="shared" si="99"/>
        <v>0</v>
      </c>
      <c r="K590">
        <f>SUMIFS('I want to cry'!C$2:C$1000,'I want to cry'!$A$2:$A$1000,$B590,'I want to cry'!$B$2:$B$1000,$C590)</f>
        <v>0</v>
      </c>
      <c r="L590">
        <f>SUMIFS('I want to cry'!D$2:D$1000,'I want to cry'!$A$2:$A$1000,$B590,'I want to cry'!$B$2:$B$1000,$C590)</f>
        <v>0</v>
      </c>
      <c r="M590">
        <f>SUMIFS('I want to cry'!E$2:E$1000,'I want to cry'!$A$2:$A$1000,$B590,'I want to cry'!$B$2:$B$1000,$C590)</f>
        <v>0</v>
      </c>
      <c r="N590">
        <f t="shared" si="100"/>
        <v>0</v>
      </c>
      <c r="O590">
        <f t="shared" si="101"/>
        <v>0</v>
      </c>
      <c r="P590">
        <f t="shared" si="102"/>
        <v>0</v>
      </c>
      <c r="Q590">
        <f>SUMIF('Pls get me a blue banner'!A$2:A$1000,D590,'Pls get me a blue banner'!L$2:L$1000)</f>
        <v>0</v>
      </c>
      <c r="R590">
        <f>SUMIF('Pls get me a blue banner'!A$2:A$1000,F590,'Pls get me a blue banner'!L$2:L$1000)</f>
        <v>0</v>
      </c>
      <c r="S590">
        <f>SUMIF('Pls get me a blue banner'!A$2:A$1000,I590,'Pls get me a blue banner'!L$2:L$1000)</f>
        <v>0</v>
      </c>
      <c r="T590">
        <f>SUMIF('I wanna go biking'!A$2:A$1000,D590,'I wanna go biking'!D$2:D$1000)</f>
        <v>0</v>
      </c>
      <c r="U590">
        <f>SUMIF('I wanna go biking'!A$2:A$1000,F590,'I wanna go biking'!D$2:D$1000)</f>
        <v>0</v>
      </c>
      <c r="V590">
        <f>SUMIF('I wanna go biking'!A$2:A$1000,H590,'I wanna go biking'!D$2:D$1000)</f>
        <v>0</v>
      </c>
      <c r="W590">
        <f t="shared" si="103"/>
        <v>0</v>
      </c>
      <c r="X590">
        <f t="shared" si="104"/>
        <v>0</v>
      </c>
      <c r="Y590">
        <f t="shared" si="105"/>
        <v>0</v>
      </c>
      <c r="Z590">
        <f t="shared" si="106"/>
        <v>0</v>
      </c>
      <c r="AA590">
        <f t="shared" si="107"/>
        <v>0</v>
      </c>
      <c r="AB590">
        <f t="shared" si="108"/>
        <v>0</v>
      </c>
      <c r="AC590" s="13">
        <f t="shared" si="109"/>
        <v>0</v>
      </c>
    </row>
    <row r="591" spans="1:29">
      <c r="A591">
        <f>'Data Entry'!A592</f>
        <v>0</v>
      </c>
      <c r="B591">
        <f>'Data Entry'!B592</f>
        <v>0</v>
      </c>
      <c r="C591">
        <f>'Data Entry'!C592</f>
        <v>0</v>
      </c>
      <c r="D591">
        <f>'Data Entry'!M592</f>
        <v>0</v>
      </c>
      <c r="E591">
        <f>'Data Entry'!N592</f>
        <v>0</v>
      </c>
      <c r="F591">
        <f>'Data Entry'!O592</f>
        <v>0</v>
      </c>
      <c r="G591">
        <f>'Data Entry'!P592</f>
        <v>0</v>
      </c>
      <c r="H591">
        <f>'Data Entry'!Q592</f>
        <v>0</v>
      </c>
      <c r="I591">
        <f>'Data Entry'!R592</f>
        <v>0</v>
      </c>
      <c r="J591">
        <f t="shared" si="99"/>
        <v>0</v>
      </c>
      <c r="K591">
        <f>SUMIFS('I want to cry'!C$2:C$1000,'I want to cry'!$A$2:$A$1000,$B591,'I want to cry'!$B$2:$B$1000,$C591)</f>
        <v>0</v>
      </c>
      <c r="L591">
        <f>SUMIFS('I want to cry'!D$2:D$1000,'I want to cry'!$A$2:$A$1000,$B591,'I want to cry'!$B$2:$B$1000,$C591)</f>
        <v>0</v>
      </c>
      <c r="M591">
        <f>SUMIFS('I want to cry'!E$2:E$1000,'I want to cry'!$A$2:$A$1000,$B591,'I want to cry'!$B$2:$B$1000,$C591)</f>
        <v>0</v>
      </c>
      <c r="N591">
        <f t="shared" si="100"/>
        <v>0</v>
      </c>
      <c r="O591">
        <f t="shared" si="101"/>
        <v>0</v>
      </c>
      <c r="P591">
        <f t="shared" si="102"/>
        <v>0</v>
      </c>
      <c r="Q591">
        <f>SUMIF('Pls get me a blue banner'!A$2:A$1000,D591,'Pls get me a blue banner'!L$2:L$1000)</f>
        <v>0</v>
      </c>
      <c r="R591">
        <f>SUMIF('Pls get me a blue banner'!A$2:A$1000,F591,'Pls get me a blue banner'!L$2:L$1000)</f>
        <v>0</v>
      </c>
      <c r="S591">
        <f>SUMIF('Pls get me a blue banner'!A$2:A$1000,I591,'Pls get me a blue banner'!L$2:L$1000)</f>
        <v>0</v>
      </c>
      <c r="T591">
        <f>SUMIF('I wanna go biking'!A$2:A$1000,D591,'I wanna go biking'!D$2:D$1000)</f>
        <v>0</v>
      </c>
      <c r="U591">
        <f>SUMIF('I wanna go biking'!A$2:A$1000,F591,'I wanna go biking'!D$2:D$1000)</f>
        <v>0</v>
      </c>
      <c r="V591">
        <f>SUMIF('I wanna go biking'!A$2:A$1000,H591,'I wanna go biking'!D$2:D$1000)</f>
        <v>0</v>
      </c>
      <c r="W591">
        <f t="shared" si="103"/>
        <v>0</v>
      </c>
      <c r="X591">
        <f t="shared" si="104"/>
        <v>0</v>
      </c>
      <c r="Y591">
        <f t="shared" si="105"/>
        <v>0</v>
      </c>
      <c r="Z591">
        <f t="shared" si="106"/>
        <v>0</v>
      </c>
      <c r="AA591">
        <f t="shared" si="107"/>
        <v>0</v>
      </c>
      <c r="AB591">
        <f t="shared" si="108"/>
        <v>0</v>
      </c>
      <c r="AC591" s="13">
        <f t="shared" si="109"/>
        <v>0</v>
      </c>
    </row>
    <row r="592" spans="1:29">
      <c r="A592">
        <f>'Data Entry'!A593</f>
        <v>0</v>
      </c>
      <c r="B592">
        <f>'Data Entry'!B593</f>
        <v>0</v>
      </c>
      <c r="C592">
        <f>'Data Entry'!C593</f>
        <v>0</v>
      </c>
      <c r="D592">
        <f>'Data Entry'!M593</f>
        <v>0</v>
      </c>
      <c r="E592">
        <f>'Data Entry'!N593</f>
        <v>0</v>
      </c>
      <c r="F592">
        <f>'Data Entry'!O593</f>
        <v>0</v>
      </c>
      <c r="G592">
        <f>'Data Entry'!P593</f>
        <v>0</v>
      </c>
      <c r="H592">
        <f>'Data Entry'!Q593</f>
        <v>0</v>
      </c>
      <c r="I592">
        <f>'Data Entry'!R593</f>
        <v>0</v>
      </c>
      <c r="J592">
        <f t="shared" si="99"/>
        <v>0</v>
      </c>
      <c r="K592">
        <f>SUMIFS('I want to cry'!C$2:C$1000,'I want to cry'!$A$2:$A$1000,$B592,'I want to cry'!$B$2:$B$1000,$C592)</f>
        <v>0</v>
      </c>
      <c r="L592">
        <f>SUMIFS('I want to cry'!D$2:D$1000,'I want to cry'!$A$2:$A$1000,$B592,'I want to cry'!$B$2:$B$1000,$C592)</f>
        <v>0</v>
      </c>
      <c r="M592">
        <f>SUMIFS('I want to cry'!E$2:E$1000,'I want to cry'!$A$2:$A$1000,$B592,'I want to cry'!$B$2:$B$1000,$C592)</f>
        <v>0</v>
      </c>
      <c r="N592">
        <f t="shared" si="100"/>
        <v>0</v>
      </c>
      <c r="O592">
        <f t="shared" si="101"/>
        <v>0</v>
      </c>
      <c r="P592">
        <f t="shared" si="102"/>
        <v>0</v>
      </c>
      <c r="Q592">
        <f>SUMIF('Pls get me a blue banner'!A$2:A$1000,D592,'Pls get me a blue banner'!L$2:L$1000)</f>
        <v>0</v>
      </c>
      <c r="R592">
        <f>SUMIF('Pls get me a blue banner'!A$2:A$1000,F592,'Pls get me a blue banner'!L$2:L$1000)</f>
        <v>0</v>
      </c>
      <c r="S592">
        <f>SUMIF('Pls get me a blue banner'!A$2:A$1000,I592,'Pls get me a blue banner'!L$2:L$1000)</f>
        <v>0</v>
      </c>
      <c r="T592">
        <f>SUMIF('I wanna go biking'!A$2:A$1000,D592,'I wanna go biking'!D$2:D$1000)</f>
        <v>0</v>
      </c>
      <c r="U592">
        <f>SUMIF('I wanna go biking'!A$2:A$1000,F592,'I wanna go biking'!D$2:D$1000)</f>
        <v>0</v>
      </c>
      <c r="V592">
        <f>SUMIF('I wanna go biking'!A$2:A$1000,H592,'I wanna go biking'!D$2:D$1000)</f>
        <v>0</v>
      </c>
      <c r="W592">
        <f t="shared" si="103"/>
        <v>0</v>
      </c>
      <c r="X592">
        <f t="shared" si="104"/>
        <v>0</v>
      </c>
      <c r="Y592">
        <f t="shared" si="105"/>
        <v>0</v>
      </c>
      <c r="Z592">
        <f t="shared" si="106"/>
        <v>0</v>
      </c>
      <c r="AA592">
        <f t="shared" si="107"/>
        <v>0</v>
      </c>
      <c r="AB592">
        <f t="shared" si="108"/>
        <v>0</v>
      </c>
      <c r="AC592" s="13">
        <f t="shared" si="109"/>
        <v>0</v>
      </c>
    </row>
    <row r="593" spans="1:29">
      <c r="A593">
        <f>'Data Entry'!A594</f>
        <v>0</v>
      </c>
      <c r="B593">
        <f>'Data Entry'!B594</f>
        <v>0</v>
      </c>
      <c r="C593">
        <f>'Data Entry'!C594</f>
        <v>0</v>
      </c>
      <c r="D593">
        <f>'Data Entry'!M594</f>
        <v>0</v>
      </c>
      <c r="E593">
        <f>'Data Entry'!N594</f>
        <v>0</v>
      </c>
      <c r="F593">
        <f>'Data Entry'!O594</f>
        <v>0</v>
      </c>
      <c r="G593">
        <f>'Data Entry'!P594</f>
        <v>0</v>
      </c>
      <c r="H593">
        <f>'Data Entry'!Q594</f>
        <v>0</v>
      </c>
      <c r="I593">
        <f>'Data Entry'!R594</f>
        <v>0</v>
      </c>
      <c r="J593">
        <f t="shared" si="99"/>
        <v>0</v>
      </c>
      <c r="K593">
        <f>SUMIFS('I want to cry'!C$2:C$1000,'I want to cry'!$A$2:$A$1000,$B593,'I want to cry'!$B$2:$B$1000,$C593)</f>
        <v>0</v>
      </c>
      <c r="L593">
        <f>SUMIFS('I want to cry'!D$2:D$1000,'I want to cry'!$A$2:$A$1000,$B593,'I want to cry'!$B$2:$B$1000,$C593)</f>
        <v>0</v>
      </c>
      <c r="M593">
        <f>SUMIFS('I want to cry'!E$2:E$1000,'I want to cry'!$A$2:$A$1000,$B593,'I want to cry'!$B$2:$B$1000,$C593)</f>
        <v>0</v>
      </c>
      <c r="N593">
        <f t="shared" si="100"/>
        <v>0</v>
      </c>
      <c r="O593">
        <f t="shared" si="101"/>
        <v>0</v>
      </c>
      <c r="P593">
        <f t="shared" si="102"/>
        <v>0</v>
      </c>
      <c r="Q593">
        <f>SUMIF('Pls get me a blue banner'!A$2:A$1000,D593,'Pls get me a blue banner'!L$2:L$1000)</f>
        <v>0</v>
      </c>
      <c r="R593">
        <f>SUMIF('Pls get me a blue banner'!A$2:A$1000,F593,'Pls get me a blue banner'!L$2:L$1000)</f>
        <v>0</v>
      </c>
      <c r="S593">
        <f>SUMIF('Pls get me a blue banner'!A$2:A$1000,I593,'Pls get me a blue banner'!L$2:L$1000)</f>
        <v>0</v>
      </c>
      <c r="T593">
        <f>SUMIF('I wanna go biking'!A$2:A$1000,D593,'I wanna go biking'!D$2:D$1000)</f>
        <v>0</v>
      </c>
      <c r="U593">
        <f>SUMIF('I wanna go biking'!A$2:A$1000,F593,'I wanna go biking'!D$2:D$1000)</f>
        <v>0</v>
      </c>
      <c r="V593">
        <f>SUMIF('I wanna go biking'!A$2:A$1000,H593,'I wanna go biking'!D$2:D$1000)</f>
        <v>0</v>
      </c>
      <c r="W593">
        <f t="shared" si="103"/>
        <v>0</v>
      </c>
      <c r="X593">
        <f t="shared" si="104"/>
        <v>0</v>
      </c>
      <c r="Y593">
        <f t="shared" si="105"/>
        <v>0</v>
      </c>
      <c r="Z593">
        <f t="shared" si="106"/>
        <v>0</v>
      </c>
      <c r="AA593">
        <f t="shared" si="107"/>
        <v>0</v>
      </c>
      <c r="AB593">
        <f t="shared" si="108"/>
        <v>0</v>
      </c>
      <c r="AC593" s="13">
        <f t="shared" si="109"/>
        <v>0</v>
      </c>
    </row>
    <row r="594" spans="1:29">
      <c r="A594">
        <f>'Data Entry'!A595</f>
        <v>0</v>
      </c>
      <c r="B594">
        <f>'Data Entry'!B595</f>
        <v>0</v>
      </c>
      <c r="C594">
        <f>'Data Entry'!C595</f>
        <v>0</v>
      </c>
      <c r="D594">
        <f>'Data Entry'!M595</f>
        <v>0</v>
      </c>
      <c r="E594">
        <f>'Data Entry'!N595</f>
        <v>0</v>
      </c>
      <c r="F594">
        <f>'Data Entry'!O595</f>
        <v>0</v>
      </c>
      <c r="G594">
        <f>'Data Entry'!P595</f>
        <v>0</v>
      </c>
      <c r="H594">
        <f>'Data Entry'!Q595</f>
        <v>0</v>
      </c>
      <c r="I594">
        <f>'Data Entry'!R595</f>
        <v>0</v>
      </c>
      <c r="J594">
        <f t="shared" si="99"/>
        <v>0</v>
      </c>
      <c r="K594">
        <f>SUMIFS('I want to cry'!C$2:C$1000,'I want to cry'!$A$2:$A$1000,$B594,'I want to cry'!$B$2:$B$1000,$C594)</f>
        <v>0</v>
      </c>
      <c r="L594">
        <f>SUMIFS('I want to cry'!D$2:D$1000,'I want to cry'!$A$2:$A$1000,$B594,'I want to cry'!$B$2:$B$1000,$C594)</f>
        <v>0</v>
      </c>
      <c r="M594">
        <f>SUMIFS('I want to cry'!E$2:E$1000,'I want to cry'!$A$2:$A$1000,$B594,'I want to cry'!$B$2:$B$1000,$C594)</f>
        <v>0</v>
      </c>
      <c r="N594">
        <f t="shared" si="100"/>
        <v>0</v>
      </c>
      <c r="O594">
        <f t="shared" si="101"/>
        <v>0</v>
      </c>
      <c r="P594">
        <f t="shared" si="102"/>
        <v>0</v>
      </c>
      <c r="Q594">
        <f>SUMIF('Pls get me a blue banner'!A$2:A$1000,D594,'Pls get me a blue banner'!L$2:L$1000)</f>
        <v>0</v>
      </c>
      <c r="R594">
        <f>SUMIF('Pls get me a blue banner'!A$2:A$1000,F594,'Pls get me a blue banner'!L$2:L$1000)</f>
        <v>0</v>
      </c>
      <c r="S594">
        <f>SUMIF('Pls get me a blue banner'!A$2:A$1000,I594,'Pls get me a blue banner'!L$2:L$1000)</f>
        <v>0</v>
      </c>
      <c r="T594">
        <f>SUMIF('I wanna go biking'!A$2:A$1000,D594,'I wanna go biking'!D$2:D$1000)</f>
        <v>0</v>
      </c>
      <c r="U594">
        <f>SUMIF('I wanna go biking'!A$2:A$1000,F594,'I wanna go biking'!D$2:D$1000)</f>
        <v>0</v>
      </c>
      <c r="V594">
        <f>SUMIF('I wanna go biking'!A$2:A$1000,H594,'I wanna go biking'!D$2:D$1000)</f>
        <v>0</v>
      </c>
      <c r="W594">
        <f t="shared" si="103"/>
        <v>0</v>
      </c>
      <c r="X594">
        <f t="shared" si="104"/>
        <v>0</v>
      </c>
      <c r="Y594">
        <f t="shared" si="105"/>
        <v>0</v>
      </c>
      <c r="Z594">
        <f t="shared" si="106"/>
        <v>0</v>
      </c>
      <c r="AA594">
        <f t="shared" si="107"/>
        <v>0</v>
      </c>
      <c r="AB594">
        <f t="shared" si="108"/>
        <v>0</v>
      </c>
      <c r="AC594" s="13">
        <f t="shared" si="109"/>
        <v>0</v>
      </c>
    </row>
    <row r="595" spans="1:29">
      <c r="A595">
        <f>'Data Entry'!A596</f>
        <v>0</v>
      </c>
      <c r="B595">
        <f>'Data Entry'!B596</f>
        <v>0</v>
      </c>
      <c r="C595">
        <f>'Data Entry'!C596</f>
        <v>0</v>
      </c>
      <c r="D595">
        <f>'Data Entry'!M596</f>
        <v>0</v>
      </c>
      <c r="E595">
        <f>'Data Entry'!N596</f>
        <v>0</v>
      </c>
      <c r="F595">
        <f>'Data Entry'!O596</f>
        <v>0</v>
      </c>
      <c r="G595">
        <f>'Data Entry'!P596</f>
        <v>0</v>
      </c>
      <c r="H595">
        <f>'Data Entry'!Q596</f>
        <v>0</v>
      </c>
      <c r="I595">
        <f>'Data Entry'!R596</f>
        <v>0</v>
      </c>
      <c r="J595">
        <f t="shared" si="99"/>
        <v>0</v>
      </c>
      <c r="K595">
        <f>SUMIFS('I want to cry'!C$2:C$1000,'I want to cry'!$A$2:$A$1000,$B595,'I want to cry'!$B$2:$B$1000,$C595)</f>
        <v>0</v>
      </c>
      <c r="L595">
        <f>SUMIFS('I want to cry'!D$2:D$1000,'I want to cry'!$A$2:$A$1000,$B595,'I want to cry'!$B$2:$B$1000,$C595)</f>
        <v>0</v>
      </c>
      <c r="M595">
        <f>SUMIFS('I want to cry'!E$2:E$1000,'I want to cry'!$A$2:$A$1000,$B595,'I want to cry'!$B$2:$B$1000,$C595)</f>
        <v>0</v>
      </c>
      <c r="N595">
        <f t="shared" si="100"/>
        <v>0</v>
      </c>
      <c r="O595">
        <f t="shared" si="101"/>
        <v>0</v>
      </c>
      <c r="P595">
        <f t="shared" si="102"/>
        <v>0</v>
      </c>
      <c r="Q595">
        <f>SUMIF('Pls get me a blue banner'!A$2:A$1000,D595,'Pls get me a blue banner'!L$2:L$1000)</f>
        <v>0</v>
      </c>
      <c r="R595">
        <f>SUMIF('Pls get me a blue banner'!A$2:A$1000,F595,'Pls get me a blue banner'!L$2:L$1000)</f>
        <v>0</v>
      </c>
      <c r="S595">
        <f>SUMIF('Pls get me a blue banner'!A$2:A$1000,I595,'Pls get me a blue banner'!L$2:L$1000)</f>
        <v>0</v>
      </c>
      <c r="T595">
        <f>SUMIF('I wanna go biking'!A$2:A$1000,D595,'I wanna go biking'!D$2:D$1000)</f>
        <v>0</v>
      </c>
      <c r="U595">
        <f>SUMIF('I wanna go biking'!A$2:A$1000,F595,'I wanna go biking'!D$2:D$1000)</f>
        <v>0</v>
      </c>
      <c r="V595">
        <f>SUMIF('I wanna go biking'!A$2:A$1000,H595,'I wanna go biking'!D$2:D$1000)</f>
        <v>0</v>
      </c>
      <c r="W595">
        <f t="shared" si="103"/>
        <v>0</v>
      </c>
      <c r="X595">
        <f t="shared" si="104"/>
        <v>0</v>
      </c>
      <c r="Y595">
        <f t="shared" si="105"/>
        <v>0</v>
      </c>
      <c r="Z595">
        <f t="shared" si="106"/>
        <v>0</v>
      </c>
      <c r="AA595">
        <f t="shared" si="107"/>
        <v>0</v>
      </c>
      <c r="AB595">
        <f t="shared" si="108"/>
        <v>0</v>
      </c>
      <c r="AC595" s="13">
        <f t="shared" si="109"/>
        <v>0</v>
      </c>
    </row>
    <row r="596" spans="1:29">
      <c r="A596">
        <f>'Data Entry'!A597</f>
        <v>0</v>
      </c>
      <c r="B596">
        <f>'Data Entry'!B597</f>
        <v>0</v>
      </c>
      <c r="C596">
        <f>'Data Entry'!C597</f>
        <v>0</v>
      </c>
      <c r="D596">
        <f>'Data Entry'!M597</f>
        <v>0</v>
      </c>
      <c r="E596">
        <f>'Data Entry'!N597</f>
        <v>0</v>
      </c>
      <c r="F596">
        <f>'Data Entry'!O597</f>
        <v>0</v>
      </c>
      <c r="G596">
        <f>'Data Entry'!P597</f>
        <v>0</v>
      </c>
      <c r="H596">
        <f>'Data Entry'!Q597</f>
        <v>0</v>
      </c>
      <c r="I596">
        <f>'Data Entry'!R597</f>
        <v>0</v>
      </c>
      <c r="J596">
        <f t="shared" si="99"/>
        <v>0</v>
      </c>
      <c r="K596">
        <f>SUMIFS('I want to cry'!C$2:C$1000,'I want to cry'!$A$2:$A$1000,$B596,'I want to cry'!$B$2:$B$1000,$C596)</f>
        <v>0</v>
      </c>
      <c r="L596">
        <f>SUMIFS('I want to cry'!D$2:D$1000,'I want to cry'!$A$2:$A$1000,$B596,'I want to cry'!$B$2:$B$1000,$C596)</f>
        <v>0</v>
      </c>
      <c r="M596">
        <f>SUMIFS('I want to cry'!E$2:E$1000,'I want to cry'!$A$2:$A$1000,$B596,'I want to cry'!$B$2:$B$1000,$C596)</f>
        <v>0</v>
      </c>
      <c r="N596">
        <f t="shared" si="100"/>
        <v>0</v>
      </c>
      <c r="O596">
        <f t="shared" si="101"/>
        <v>0</v>
      </c>
      <c r="P596">
        <f t="shared" si="102"/>
        <v>0</v>
      </c>
      <c r="Q596">
        <f>SUMIF('Pls get me a blue banner'!A$2:A$1000,D596,'Pls get me a blue banner'!L$2:L$1000)</f>
        <v>0</v>
      </c>
      <c r="R596">
        <f>SUMIF('Pls get me a blue banner'!A$2:A$1000,F596,'Pls get me a blue banner'!L$2:L$1000)</f>
        <v>0</v>
      </c>
      <c r="S596">
        <f>SUMIF('Pls get me a blue banner'!A$2:A$1000,I596,'Pls get me a blue banner'!L$2:L$1000)</f>
        <v>0</v>
      </c>
      <c r="T596">
        <f>SUMIF('I wanna go biking'!A$2:A$1000,D596,'I wanna go biking'!D$2:D$1000)</f>
        <v>0</v>
      </c>
      <c r="U596">
        <f>SUMIF('I wanna go biking'!A$2:A$1000,F596,'I wanna go biking'!D$2:D$1000)</f>
        <v>0</v>
      </c>
      <c r="V596">
        <f>SUMIF('I wanna go biking'!A$2:A$1000,H596,'I wanna go biking'!D$2:D$1000)</f>
        <v>0</v>
      </c>
      <c r="W596">
        <f t="shared" si="103"/>
        <v>0</v>
      </c>
      <c r="X596">
        <f t="shared" si="104"/>
        <v>0</v>
      </c>
      <c r="Y596">
        <f t="shared" si="105"/>
        <v>0</v>
      </c>
      <c r="Z596">
        <f t="shared" si="106"/>
        <v>0</v>
      </c>
      <c r="AA596">
        <f t="shared" si="107"/>
        <v>0</v>
      </c>
      <c r="AB596">
        <f t="shared" si="108"/>
        <v>0</v>
      </c>
      <c r="AC596" s="13">
        <f t="shared" si="109"/>
        <v>0</v>
      </c>
    </row>
    <row r="597" spans="1:29">
      <c r="A597">
        <f>'Data Entry'!A598</f>
        <v>0</v>
      </c>
      <c r="B597">
        <f>'Data Entry'!B598</f>
        <v>0</v>
      </c>
      <c r="C597">
        <f>'Data Entry'!C598</f>
        <v>0</v>
      </c>
      <c r="D597">
        <f>'Data Entry'!M598</f>
        <v>0</v>
      </c>
      <c r="E597">
        <f>'Data Entry'!N598</f>
        <v>0</v>
      </c>
      <c r="F597">
        <f>'Data Entry'!O598</f>
        <v>0</v>
      </c>
      <c r="G597">
        <f>'Data Entry'!P598</f>
        <v>0</v>
      </c>
      <c r="H597">
        <f>'Data Entry'!Q598</f>
        <v>0</v>
      </c>
      <c r="I597">
        <f>'Data Entry'!R598</f>
        <v>0</v>
      </c>
      <c r="J597">
        <f t="shared" si="99"/>
        <v>0</v>
      </c>
      <c r="K597">
        <f>SUMIFS('I want to cry'!C$2:C$1000,'I want to cry'!$A$2:$A$1000,$B597,'I want to cry'!$B$2:$B$1000,$C597)</f>
        <v>0</v>
      </c>
      <c r="L597">
        <f>SUMIFS('I want to cry'!D$2:D$1000,'I want to cry'!$A$2:$A$1000,$B597,'I want to cry'!$B$2:$B$1000,$C597)</f>
        <v>0</v>
      </c>
      <c r="M597">
        <f>SUMIFS('I want to cry'!E$2:E$1000,'I want to cry'!$A$2:$A$1000,$B597,'I want to cry'!$B$2:$B$1000,$C597)</f>
        <v>0</v>
      </c>
      <c r="N597">
        <f t="shared" si="100"/>
        <v>0</v>
      </c>
      <c r="O597">
        <f t="shared" si="101"/>
        <v>0</v>
      </c>
      <c r="P597">
        <f t="shared" si="102"/>
        <v>0</v>
      </c>
      <c r="Q597">
        <f>SUMIF('Pls get me a blue banner'!A$2:A$1000,D597,'Pls get me a blue banner'!L$2:L$1000)</f>
        <v>0</v>
      </c>
      <c r="R597">
        <f>SUMIF('Pls get me a blue banner'!A$2:A$1000,F597,'Pls get me a blue banner'!L$2:L$1000)</f>
        <v>0</v>
      </c>
      <c r="S597">
        <f>SUMIF('Pls get me a blue banner'!A$2:A$1000,I597,'Pls get me a blue banner'!L$2:L$1000)</f>
        <v>0</v>
      </c>
      <c r="T597">
        <f>SUMIF('I wanna go biking'!A$2:A$1000,D597,'I wanna go biking'!D$2:D$1000)</f>
        <v>0</v>
      </c>
      <c r="U597">
        <f>SUMIF('I wanna go biking'!A$2:A$1000,F597,'I wanna go biking'!D$2:D$1000)</f>
        <v>0</v>
      </c>
      <c r="V597">
        <f>SUMIF('I wanna go biking'!A$2:A$1000,H597,'I wanna go biking'!D$2:D$1000)</f>
        <v>0</v>
      </c>
      <c r="W597">
        <f t="shared" si="103"/>
        <v>0</v>
      </c>
      <c r="X597">
        <f t="shared" si="104"/>
        <v>0</v>
      </c>
      <c r="Y597">
        <f t="shared" si="105"/>
        <v>0</v>
      </c>
      <c r="Z597">
        <f t="shared" si="106"/>
        <v>0</v>
      </c>
      <c r="AA597">
        <f t="shared" si="107"/>
        <v>0</v>
      </c>
      <c r="AB597">
        <f t="shared" si="108"/>
        <v>0</v>
      </c>
      <c r="AC597" s="13">
        <f t="shared" si="109"/>
        <v>0</v>
      </c>
    </row>
    <row r="598" spans="1:29">
      <c r="A598">
        <f>'Data Entry'!A599</f>
        <v>0</v>
      </c>
      <c r="B598">
        <f>'Data Entry'!B599</f>
        <v>0</v>
      </c>
      <c r="C598">
        <f>'Data Entry'!C599</f>
        <v>0</v>
      </c>
      <c r="D598">
        <f>'Data Entry'!M599</f>
        <v>0</v>
      </c>
      <c r="E598">
        <f>'Data Entry'!N599</f>
        <v>0</v>
      </c>
      <c r="F598">
        <f>'Data Entry'!O599</f>
        <v>0</v>
      </c>
      <c r="G598">
        <f>'Data Entry'!P599</f>
        <v>0</v>
      </c>
      <c r="H598">
        <f>'Data Entry'!Q599</f>
        <v>0</v>
      </c>
      <c r="I598">
        <f>'Data Entry'!R599</f>
        <v>0</v>
      </c>
      <c r="J598">
        <f t="shared" si="99"/>
        <v>0</v>
      </c>
      <c r="K598">
        <f>SUMIFS('I want to cry'!C$2:C$1000,'I want to cry'!$A$2:$A$1000,$B598,'I want to cry'!$B$2:$B$1000,$C598)</f>
        <v>0</v>
      </c>
      <c r="L598">
        <f>SUMIFS('I want to cry'!D$2:D$1000,'I want to cry'!$A$2:$A$1000,$B598,'I want to cry'!$B$2:$B$1000,$C598)</f>
        <v>0</v>
      </c>
      <c r="M598">
        <f>SUMIFS('I want to cry'!E$2:E$1000,'I want to cry'!$A$2:$A$1000,$B598,'I want to cry'!$B$2:$B$1000,$C598)</f>
        <v>0</v>
      </c>
      <c r="N598">
        <f t="shared" si="100"/>
        <v>0</v>
      </c>
      <c r="O598">
        <f t="shared" si="101"/>
        <v>0</v>
      </c>
      <c r="P598">
        <f t="shared" si="102"/>
        <v>0</v>
      </c>
      <c r="Q598">
        <f>SUMIF('Pls get me a blue banner'!A$2:A$1000,D598,'Pls get me a blue banner'!L$2:L$1000)</f>
        <v>0</v>
      </c>
      <c r="R598">
        <f>SUMIF('Pls get me a blue banner'!A$2:A$1000,F598,'Pls get me a blue banner'!L$2:L$1000)</f>
        <v>0</v>
      </c>
      <c r="S598">
        <f>SUMIF('Pls get me a blue banner'!A$2:A$1000,I598,'Pls get me a blue banner'!L$2:L$1000)</f>
        <v>0</v>
      </c>
      <c r="T598">
        <f>SUMIF('I wanna go biking'!A$2:A$1000,D598,'I wanna go biking'!D$2:D$1000)</f>
        <v>0</v>
      </c>
      <c r="U598">
        <f>SUMIF('I wanna go biking'!A$2:A$1000,F598,'I wanna go biking'!D$2:D$1000)</f>
        <v>0</v>
      </c>
      <c r="V598">
        <f>SUMIF('I wanna go biking'!A$2:A$1000,H598,'I wanna go biking'!D$2:D$1000)</f>
        <v>0</v>
      </c>
      <c r="W598">
        <f t="shared" si="103"/>
        <v>0</v>
      </c>
      <c r="X598">
        <f t="shared" si="104"/>
        <v>0</v>
      </c>
      <c r="Y598">
        <f t="shared" si="105"/>
        <v>0</v>
      </c>
      <c r="Z598">
        <f t="shared" si="106"/>
        <v>0</v>
      </c>
      <c r="AA598">
        <f t="shared" si="107"/>
        <v>0</v>
      </c>
      <c r="AB598">
        <f t="shared" si="108"/>
        <v>0</v>
      </c>
      <c r="AC598" s="13">
        <f t="shared" si="109"/>
        <v>0</v>
      </c>
    </row>
    <row r="599" spans="1:29">
      <c r="A599">
        <f>'Data Entry'!A600</f>
        <v>0</v>
      </c>
      <c r="B599">
        <f>'Data Entry'!B600</f>
        <v>0</v>
      </c>
      <c r="C599">
        <f>'Data Entry'!C600</f>
        <v>0</v>
      </c>
      <c r="D599">
        <f>'Data Entry'!M600</f>
        <v>0</v>
      </c>
      <c r="E599">
        <f>'Data Entry'!N600</f>
        <v>0</v>
      </c>
      <c r="F599">
        <f>'Data Entry'!O600</f>
        <v>0</v>
      </c>
      <c r="G599">
        <f>'Data Entry'!P600</f>
        <v>0</v>
      </c>
      <c r="H599">
        <f>'Data Entry'!Q600</f>
        <v>0</v>
      </c>
      <c r="I599">
        <f>'Data Entry'!R600</f>
        <v>0</v>
      </c>
      <c r="J599">
        <f t="shared" si="99"/>
        <v>0</v>
      </c>
      <c r="K599">
        <f>SUMIFS('I want to cry'!C$2:C$1000,'I want to cry'!$A$2:$A$1000,$B599,'I want to cry'!$B$2:$B$1000,$C599)</f>
        <v>0</v>
      </c>
      <c r="L599">
        <f>SUMIFS('I want to cry'!D$2:D$1000,'I want to cry'!$A$2:$A$1000,$B599,'I want to cry'!$B$2:$B$1000,$C599)</f>
        <v>0</v>
      </c>
      <c r="M599">
        <f>SUMIFS('I want to cry'!E$2:E$1000,'I want to cry'!$A$2:$A$1000,$B599,'I want to cry'!$B$2:$B$1000,$C599)</f>
        <v>0</v>
      </c>
      <c r="N599">
        <f t="shared" si="100"/>
        <v>0</v>
      </c>
      <c r="O599">
        <f t="shared" si="101"/>
        <v>0</v>
      </c>
      <c r="P599">
        <f t="shared" si="102"/>
        <v>0</v>
      </c>
      <c r="Q599">
        <f>SUMIF('Pls get me a blue banner'!A$2:A$1000,D599,'Pls get me a blue banner'!L$2:L$1000)</f>
        <v>0</v>
      </c>
      <c r="R599">
        <f>SUMIF('Pls get me a blue banner'!A$2:A$1000,F599,'Pls get me a blue banner'!L$2:L$1000)</f>
        <v>0</v>
      </c>
      <c r="S599">
        <f>SUMIF('Pls get me a blue banner'!A$2:A$1000,I599,'Pls get me a blue banner'!L$2:L$1000)</f>
        <v>0</v>
      </c>
      <c r="T599">
        <f>SUMIF('I wanna go biking'!A$2:A$1000,D599,'I wanna go biking'!D$2:D$1000)</f>
        <v>0</v>
      </c>
      <c r="U599">
        <f>SUMIF('I wanna go biking'!A$2:A$1000,F599,'I wanna go biking'!D$2:D$1000)</f>
        <v>0</v>
      </c>
      <c r="V599">
        <f>SUMIF('I wanna go biking'!A$2:A$1000,H599,'I wanna go biking'!D$2:D$1000)</f>
        <v>0</v>
      </c>
      <c r="W599">
        <f t="shared" si="103"/>
        <v>0</v>
      </c>
      <c r="X599">
        <f t="shared" si="104"/>
        <v>0</v>
      </c>
      <c r="Y599">
        <f t="shared" si="105"/>
        <v>0</v>
      </c>
      <c r="Z599">
        <f t="shared" si="106"/>
        <v>0</v>
      </c>
      <c r="AA599">
        <f t="shared" si="107"/>
        <v>0</v>
      </c>
      <c r="AB599">
        <f t="shared" si="108"/>
        <v>0</v>
      </c>
      <c r="AC599" s="13">
        <f t="shared" si="109"/>
        <v>0</v>
      </c>
    </row>
    <row r="600" spans="1:29">
      <c r="A600">
        <f>'Data Entry'!A601</f>
        <v>0</v>
      </c>
      <c r="B600">
        <f>'Data Entry'!B601</f>
        <v>0</v>
      </c>
      <c r="C600">
        <f>'Data Entry'!C601</f>
        <v>0</v>
      </c>
      <c r="D600">
        <f>'Data Entry'!M601</f>
        <v>0</v>
      </c>
      <c r="E600">
        <f>'Data Entry'!N601</f>
        <v>0</v>
      </c>
      <c r="F600">
        <f>'Data Entry'!O601</f>
        <v>0</v>
      </c>
      <c r="G600">
        <f>'Data Entry'!P601</f>
        <v>0</v>
      </c>
      <c r="H600">
        <f>'Data Entry'!Q601</f>
        <v>0</v>
      </c>
      <c r="I600">
        <f>'Data Entry'!R601</f>
        <v>0</v>
      </c>
      <c r="J600">
        <f t="shared" si="99"/>
        <v>0</v>
      </c>
      <c r="K600">
        <f>SUMIFS('I want to cry'!C$2:C$1000,'I want to cry'!$A$2:$A$1000,$B600,'I want to cry'!$B$2:$B$1000,$C600)</f>
        <v>0</v>
      </c>
      <c r="L600">
        <f>SUMIFS('I want to cry'!D$2:D$1000,'I want to cry'!$A$2:$A$1000,$B600,'I want to cry'!$B$2:$B$1000,$C600)</f>
        <v>0</v>
      </c>
      <c r="M600">
        <f>SUMIFS('I want to cry'!E$2:E$1000,'I want to cry'!$A$2:$A$1000,$B600,'I want to cry'!$B$2:$B$1000,$C600)</f>
        <v>0</v>
      </c>
      <c r="N600">
        <f t="shared" si="100"/>
        <v>0</v>
      </c>
      <c r="O600">
        <f t="shared" si="101"/>
        <v>0</v>
      </c>
      <c r="P600">
        <f t="shared" si="102"/>
        <v>0</v>
      </c>
      <c r="Q600">
        <f>SUMIF('Pls get me a blue banner'!A$2:A$1000,D600,'Pls get me a blue banner'!L$2:L$1000)</f>
        <v>0</v>
      </c>
      <c r="R600">
        <f>SUMIF('Pls get me a blue banner'!A$2:A$1000,F600,'Pls get me a blue banner'!L$2:L$1000)</f>
        <v>0</v>
      </c>
      <c r="S600">
        <f>SUMIF('Pls get me a blue banner'!A$2:A$1000,I600,'Pls get me a blue banner'!L$2:L$1000)</f>
        <v>0</v>
      </c>
      <c r="T600">
        <f>SUMIF('I wanna go biking'!A$2:A$1000,D600,'I wanna go biking'!D$2:D$1000)</f>
        <v>0</v>
      </c>
      <c r="U600">
        <f>SUMIF('I wanna go biking'!A$2:A$1000,F600,'I wanna go biking'!D$2:D$1000)</f>
        <v>0</v>
      </c>
      <c r="V600">
        <f>SUMIF('I wanna go biking'!A$2:A$1000,H600,'I wanna go biking'!D$2:D$1000)</f>
        <v>0</v>
      </c>
      <c r="W600">
        <f t="shared" si="103"/>
        <v>0</v>
      </c>
      <c r="X600">
        <f t="shared" si="104"/>
        <v>0</v>
      </c>
      <c r="Y600">
        <f t="shared" si="105"/>
        <v>0</v>
      </c>
      <c r="Z600">
        <f t="shared" si="106"/>
        <v>0</v>
      </c>
      <c r="AA600">
        <f t="shared" si="107"/>
        <v>0</v>
      </c>
      <c r="AB600">
        <f t="shared" si="108"/>
        <v>0</v>
      </c>
      <c r="AC600" s="13">
        <f t="shared" si="109"/>
        <v>0</v>
      </c>
    </row>
    <row r="601" spans="1:29">
      <c r="A601">
        <f>'Data Entry'!A602</f>
        <v>0</v>
      </c>
      <c r="B601">
        <f>'Data Entry'!B602</f>
        <v>0</v>
      </c>
      <c r="C601">
        <f>'Data Entry'!C602</f>
        <v>0</v>
      </c>
      <c r="D601">
        <f>'Data Entry'!M602</f>
        <v>0</v>
      </c>
      <c r="E601">
        <f>'Data Entry'!N602</f>
        <v>0</v>
      </c>
      <c r="F601">
        <f>'Data Entry'!O602</f>
        <v>0</v>
      </c>
      <c r="G601">
        <f>'Data Entry'!P602</f>
        <v>0</v>
      </c>
      <c r="H601">
        <f>'Data Entry'!Q602</f>
        <v>0</v>
      </c>
      <c r="I601">
        <f>'Data Entry'!R602</f>
        <v>0</v>
      </c>
      <c r="J601">
        <f t="shared" si="99"/>
        <v>0</v>
      </c>
      <c r="K601">
        <f>SUMIFS('I want to cry'!C$2:C$1000,'I want to cry'!$A$2:$A$1000,$B601,'I want to cry'!$B$2:$B$1000,$C601)</f>
        <v>0</v>
      </c>
      <c r="L601">
        <f>SUMIFS('I want to cry'!D$2:D$1000,'I want to cry'!$A$2:$A$1000,$B601,'I want to cry'!$B$2:$B$1000,$C601)</f>
        <v>0</v>
      </c>
      <c r="M601">
        <f>SUMIFS('I want to cry'!E$2:E$1000,'I want to cry'!$A$2:$A$1000,$B601,'I want to cry'!$B$2:$B$1000,$C601)</f>
        <v>0</v>
      </c>
      <c r="N601">
        <f t="shared" si="100"/>
        <v>0</v>
      </c>
      <c r="O601">
        <f t="shared" si="101"/>
        <v>0</v>
      </c>
      <c r="P601">
        <f t="shared" si="102"/>
        <v>0</v>
      </c>
      <c r="Q601">
        <f>SUMIF('Pls get me a blue banner'!A$2:A$1000,D601,'Pls get me a blue banner'!L$2:L$1000)</f>
        <v>0</v>
      </c>
      <c r="R601">
        <f>SUMIF('Pls get me a blue banner'!A$2:A$1000,F601,'Pls get me a blue banner'!L$2:L$1000)</f>
        <v>0</v>
      </c>
      <c r="S601">
        <f>SUMIF('Pls get me a blue banner'!A$2:A$1000,I601,'Pls get me a blue banner'!L$2:L$1000)</f>
        <v>0</v>
      </c>
      <c r="T601">
        <f>SUMIF('I wanna go biking'!A$2:A$1000,D601,'I wanna go biking'!D$2:D$1000)</f>
        <v>0</v>
      </c>
      <c r="U601">
        <f>SUMIF('I wanna go biking'!A$2:A$1000,F601,'I wanna go biking'!D$2:D$1000)</f>
        <v>0</v>
      </c>
      <c r="V601">
        <f>SUMIF('I wanna go biking'!A$2:A$1000,H601,'I wanna go biking'!D$2:D$1000)</f>
        <v>0</v>
      </c>
      <c r="W601">
        <f t="shared" si="103"/>
        <v>0</v>
      </c>
      <c r="X601">
        <f t="shared" si="104"/>
        <v>0</v>
      </c>
      <c r="Y601">
        <f t="shared" si="105"/>
        <v>0</v>
      </c>
      <c r="Z601">
        <f t="shared" si="106"/>
        <v>0</v>
      </c>
      <c r="AA601">
        <f t="shared" si="107"/>
        <v>0</v>
      </c>
      <c r="AB601">
        <f t="shared" si="108"/>
        <v>0</v>
      </c>
      <c r="AC601" s="13">
        <f t="shared" si="109"/>
        <v>0</v>
      </c>
    </row>
    <row r="602" spans="1:29">
      <c r="A602">
        <f>'Data Entry'!A603</f>
        <v>0</v>
      </c>
      <c r="B602">
        <f>'Data Entry'!B603</f>
        <v>0</v>
      </c>
      <c r="C602">
        <f>'Data Entry'!C603</f>
        <v>0</v>
      </c>
      <c r="D602">
        <f>'Data Entry'!M603</f>
        <v>0</v>
      </c>
      <c r="E602">
        <f>'Data Entry'!N603</f>
        <v>0</v>
      </c>
      <c r="F602">
        <f>'Data Entry'!O603</f>
        <v>0</v>
      </c>
      <c r="G602">
        <f>'Data Entry'!P603</f>
        <v>0</v>
      </c>
      <c r="H602">
        <f>'Data Entry'!Q603</f>
        <v>0</v>
      </c>
      <c r="I602">
        <f>'Data Entry'!R603</f>
        <v>0</v>
      </c>
      <c r="J602">
        <f t="shared" si="99"/>
        <v>0</v>
      </c>
      <c r="K602">
        <f>SUMIFS('I want to cry'!C$2:C$1000,'I want to cry'!$A$2:$A$1000,$B602,'I want to cry'!$B$2:$B$1000,$C602)</f>
        <v>0</v>
      </c>
      <c r="L602">
        <f>SUMIFS('I want to cry'!D$2:D$1000,'I want to cry'!$A$2:$A$1000,$B602,'I want to cry'!$B$2:$B$1000,$C602)</f>
        <v>0</v>
      </c>
      <c r="M602">
        <f>SUMIFS('I want to cry'!E$2:E$1000,'I want to cry'!$A$2:$A$1000,$B602,'I want to cry'!$B$2:$B$1000,$C602)</f>
        <v>0</v>
      </c>
      <c r="N602">
        <f t="shared" si="100"/>
        <v>0</v>
      </c>
      <c r="O602">
        <f t="shared" si="101"/>
        <v>0</v>
      </c>
      <c r="P602">
        <f t="shared" si="102"/>
        <v>0</v>
      </c>
      <c r="Q602">
        <f>SUMIF('Pls get me a blue banner'!A$2:A$1000,D602,'Pls get me a blue banner'!L$2:L$1000)</f>
        <v>0</v>
      </c>
      <c r="R602">
        <f>SUMIF('Pls get me a blue banner'!A$2:A$1000,F602,'Pls get me a blue banner'!L$2:L$1000)</f>
        <v>0</v>
      </c>
      <c r="S602">
        <f>SUMIF('Pls get me a blue banner'!A$2:A$1000,I602,'Pls get me a blue banner'!L$2:L$1000)</f>
        <v>0</v>
      </c>
      <c r="T602">
        <f>SUMIF('I wanna go biking'!A$2:A$1000,D602,'I wanna go biking'!D$2:D$1000)</f>
        <v>0</v>
      </c>
      <c r="U602">
        <f>SUMIF('I wanna go biking'!A$2:A$1000,F602,'I wanna go biking'!D$2:D$1000)</f>
        <v>0</v>
      </c>
      <c r="V602">
        <f>SUMIF('I wanna go biking'!A$2:A$1000,H602,'I wanna go biking'!D$2:D$1000)</f>
        <v>0</v>
      </c>
      <c r="W602">
        <f t="shared" si="103"/>
        <v>0</v>
      </c>
      <c r="X602">
        <f t="shared" si="104"/>
        <v>0</v>
      </c>
      <c r="Y602">
        <f t="shared" si="105"/>
        <v>0</v>
      </c>
      <c r="Z602">
        <f t="shared" si="106"/>
        <v>0</v>
      </c>
      <c r="AA602">
        <f t="shared" si="107"/>
        <v>0</v>
      </c>
      <c r="AB602">
        <f t="shared" si="108"/>
        <v>0</v>
      </c>
      <c r="AC602" s="13">
        <f t="shared" si="109"/>
        <v>0</v>
      </c>
    </row>
    <row r="603" spans="1:29">
      <c r="A603">
        <f>'Data Entry'!A604</f>
        <v>0</v>
      </c>
      <c r="B603">
        <f>'Data Entry'!B604</f>
        <v>0</v>
      </c>
      <c r="C603">
        <f>'Data Entry'!C604</f>
        <v>0</v>
      </c>
      <c r="D603">
        <f>'Data Entry'!M604</f>
        <v>0</v>
      </c>
      <c r="E603">
        <f>'Data Entry'!N604</f>
        <v>0</v>
      </c>
      <c r="F603">
        <f>'Data Entry'!O604</f>
        <v>0</v>
      </c>
      <c r="G603">
        <f>'Data Entry'!P604</f>
        <v>0</v>
      </c>
      <c r="H603">
        <f>'Data Entry'!Q604</f>
        <v>0</v>
      </c>
      <c r="I603">
        <f>'Data Entry'!R604</f>
        <v>0</v>
      </c>
      <c r="J603">
        <f t="shared" si="99"/>
        <v>0</v>
      </c>
      <c r="K603">
        <f>SUMIFS('I want to cry'!C$2:C$1000,'I want to cry'!$A$2:$A$1000,$B603,'I want to cry'!$B$2:$B$1000,$C603)</f>
        <v>0</v>
      </c>
      <c r="L603">
        <f>SUMIFS('I want to cry'!D$2:D$1000,'I want to cry'!$A$2:$A$1000,$B603,'I want to cry'!$B$2:$B$1000,$C603)</f>
        <v>0</v>
      </c>
      <c r="M603">
        <f>SUMIFS('I want to cry'!E$2:E$1000,'I want to cry'!$A$2:$A$1000,$B603,'I want to cry'!$B$2:$B$1000,$C603)</f>
        <v>0</v>
      </c>
      <c r="N603">
        <f t="shared" si="100"/>
        <v>0</v>
      </c>
      <c r="O603">
        <f t="shared" si="101"/>
        <v>0</v>
      </c>
      <c r="P603">
        <f t="shared" si="102"/>
        <v>0</v>
      </c>
      <c r="Q603">
        <f>SUMIF('Pls get me a blue banner'!A$2:A$1000,D603,'Pls get me a blue banner'!L$2:L$1000)</f>
        <v>0</v>
      </c>
      <c r="R603">
        <f>SUMIF('Pls get me a blue banner'!A$2:A$1000,F603,'Pls get me a blue banner'!L$2:L$1000)</f>
        <v>0</v>
      </c>
      <c r="S603">
        <f>SUMIF('Pls get me a blue banner'!A$2:A$1000,I603,'Pls get me a blue banner'!L$2:L$1000)</f>
        <v>0</v>
      </c>
      <c r="T603">
        <f>SUMIF('I wanna go biking'!A$2:A$1000,D603,'I wanna go biking'!D$2:D$1000)</f>
        <v>0</v>
      </c>
      <c r="U603">
        <f>SUMIF('I wanna go biking'!A$2:A$1000,F603,'I wanna go biking'!D$2:D$1000)</f>
        <v>0</v>
      </c>
      <c r="V603">
        <f>SUMIF('I wanna go biking'!A$2:A$1000,H603,'I wanna go biking'!D$2:D$1000)</f>
        <v>0</v>
      </c>
      <c r="W603">
        <f t="shared" si="103"/>
        <v>0</v>
      </c>
      <c r="X603">
        <f t="shared" si="104"/>
        <v>0</v>
      </c>
      <c r="Y603">
        <f t="shared" si="105"/>
        <v>0</v>
      </c>
      <c r="Z603">
        <f t="shared" si="106"/>
        <v>0</v>
      </c>
      <c r="AA603">
        <f t="shared" si="107"/>
        <v>0</v>
      </c>
      <c r="AB603">
        <f t="shared" si="108"/>
        <v>0</v>
      </c>
      <c r="AC603" s="13">
        <f t="shared" si="109"/>
        <v>0</v>
      </c>
    </row>
    <row r="604" spans="1:29">
      <c r="A604">
        <f>'Data Entry'!A605</f>
        <v>0</v>
      </c>
      <c r="B604">
        <f>'Data Entry'!B605</f>
        <v>0</v>
      </c>
      <c r="C604">
        <f>'Data Entry'!C605</f>
        <v>0</v>
      </c>
      <c r="D604">
        <f>'Data Entry'!M605</f>
        <v>0</v>
      </c>
      <c r="E604">
        <f>'Data Entry'!N605</f>
        <v>0</v>
      </c>
      <c r="F604">
        <f>'Data Entry'!O605</f>
        <v>0</v>
      </c>
      <c r="G604">
        <f>'Data Entry'!P605</f>
        <v>0</v>
      </c>
      <c r="H604">
        <f>'Data Entry'!Q605</f>
        <v>0</v>
      </c>
      <c r="I604">
        <f>'Data Entry'!R605</f>
        <v>0</v>
      </c>
      <c r="J604">
        <f t="shared" si="99"/>
        <v>0</v>
      </c>
      <c r="K604">
        <f>SUMIFS('I want to cry'!C$2:C$1000,'I want to cry'!$A$2:$A$1000,$B604,'I want to cry'!$B$2:$B$1000,$C604)</f>
        <v>0</v>
      </c>
      <c r="L604">
        <f>SUMIFS('I want to cry'!D$2:D$1000,'I want to cry'!$A$2:$A$1000,$B604,'I want to cry'!$B$2:$B$1000,$C604)</f>
        <v>0</v>
      </c>
      <c r="M604">
        <f>SUMIFS('I want to cry'!E$2:E$1000,'I want to cry'!$A$2:$A$1000,$B604,'I want to cry'!$B$2:$B$1000,$C604)</f>
        <v>0</v>
      </c>
      <c r="N604">
        <f t="shared" si="100"/>
        <v>0</v>
      </c>
      <c r="O604">
        <f t="shared" si="101"/>
        <v>0</v>
      </c>
      <c r="P604">
        <f t="shared" si="102"/>
        <v>0</v>
      </c>
      <c r="Q604">
        <f>SUMIF('Pls get me a blue banner'!A$2:A$1000,D604,'Pls get me a blue banner'!L$2:L$1000)</f>
        <v>0</v>
      </c>
      <c r="R604">
        <f>SUMIF('Pls get me a blue banner'!A$2:A$1000,F604,'Pls get me a blue banner'!L$2:L$1000)</f>
        <v>0</v>
      </c>
      <c r="S604">
        <f>SUMIF('Pls get me a blue banner'!A$2:A$1000,I604,'Pls get me a blue banner'!L$2:L$1000)</f>
        <v>0</v>
      </c>
      <c r="T604">
        <f>SUMIF('I wanna go biking'!A$2:A$1000,D604,'I wanna go biking'!D$2:D$1000)</f>
        <v>0</v>
      </c>
      <c r="U604">
        <f>SUMIF('I wanna go biking'!A$2:A$1000,F604,'I wanna go biking'!D$2:D$1000)</f>
        <v>0</v>
      </c>
      <c r="V604">
        <f>SUMIF('I wanna go biking'!A$2:A$1000,H604,'I wanna go biking'!D$2:D$1000)</f>
        <v>0</v>
      </c>
      <c r="W604">
        <f t="shared" si="103"/>
        <v>0</v>
      </c>
      <c r="X604">
        <f t="shared" si="104"/>
        <v>0</v>
      </c>
      <c r="Y604">
        <f t="shared" si="105"/>
        <v>0</v>
      </c>
      <c r="Z604">
        <f t="shared" si="106"/>
        <v>0</v>
      </c>
      <c r="AA604">
        <f t="shared" si="107"/>
        <v>0</v>
      </c>
      <c r="AB604">
        <f t="shared" si="108"/>
        <v>0</v>
      </c>
      <c r="AC604" s="13">
        <f t="shared" si="109"/>
        <v>0</v>
      </c>
    </row>
    <row r="605" spans="1:29">
      <c r="A605">
        <f>'Data Entry'!A606</f>
        <v>0</v>
      </c>
      <c r="B605">
        <f>'Data Entry'!B606</f>
        <v>0</v>
      </c>
      <c r="C605">
        <f>'Data Entry'!C606</f>
        <v>0</v>
      </c>
      <c r="D605">
        <f>'Data Entry'!M606</f>
        <v>0</v>
      </c>
      <c r="E605">
        <f>'Data Entry'!N606</f>
        <v>0</v>
      </c>
      <c r="F605">
        <f>'Data Entry'!O606</f>
        <v>0</v>
      </c>
      <c r="G605">
        <f>'Data Entry'!P606</f>
        <v>0</v>
      </c>
      <c r="H605">
        <f>'Data Entry'!Q606</f>
        <v>0</v>
      </c>
      <c r="I605">
        <f>'Data Entry'!R606</f>
        <v>0</v>
      </c>
      <c r="J605">
        <f t="shared" si="99"/>
        <v>0</v>
      </c>
      <c r="K605">
        <f>SUMIFS('I want to cry'!C$2:C$1000,'I want to cry'!$A$2:$A$1000,$B605,'I want to cry'!$B$2:$B$1000,$C605)</f>
        <v>0</v>
      </c>
      <c r="L605">
        <f>SUMIFS('I want to cry'!D$2:D$1000,'I want to cry'!$A$2:$A$1000,$B605,'I want to cry'!$B$2:$B$1000,$C605)</f>
        <v>0</v>
      </c>
      <c r="M605">
        <f>SUMIFS('I want to cry'!E$2:E$1000,'I want to cry'!$A$2:$A$1000,$B605,'I want to cry'!$B$2:$B$1000,$C605)</f>
        <v>0</v>
      </c>
      <c r="N605">
        <f t="shared" si="100"/>
        <v>0</v>
      </c>
      <c r="O605">
        <f t="shared" si="101"/>
        <v>0</v>
      </c>
      <c r="P605">
        <f t="shared" si="102"/>
        <v>0</v>
      </c>
      <c r="Q605">
        <f>SUMIF('Pls get me a blue banner'!A$2:A$1000,D605,'Pls get me a blue banner'!L$2:L$1000)</f>
        <v>0</v>
      </c>
      <c r="R605">
        <f>SUMIF('Pls get me a blue banner'!A$2:A$1000,F605,'Pls get me a blue banner'!L$2:L$1000)</f>
        <v>0</v>
      </c>
      <c r="S605">
        <f>SUMIF('Pls get me a blue banner'!A$2:A$1000,I605,'Pls get me a blue banner'!L$2:L$1000)</f>
        <v>0</v>
      </c>
      <c r="T605">
        <f>SUMIF('I wanna go biking'!A$2:A$1000,D605,'I wanna go biking'!D$2:D$1000)</f>
        <v>0</v>
      </c>
      <c r="U605">
        <f>SUMIF('I wanna go biking'!A$2:A$1000,F605,'I wanna go biking'!D$2:D$1000)</f>
        <v>0</v>
      </c>
      <c r="V605">
        <f>SUMIF('I wanna go biking'!A$2:A$1000,H605,'I wanna go biking'!D$2:D$1000)</f>
        <v>0</v>
      </c>
      <c r="W605">
        <f t="shared" si="103"/>
        <v>0</v>
      </c>
      <c r="X605">
        <f t="shared" si="104"/>
        <v>0</v>
      </c>
      <c r="Y605">
        <f t="shared" si="105"/>
        <v>0</v>
      </c>
      <c r="Z605">
        <f t="shared" si="106"/>
        <v>0</v>
      </c>
      <c r="AA605">
        <f t="shared" si="107"/>
        <v>0</v>
      </c>
      <c r="AB605">
        <f t="shared" si="108"/>
        <v>0</v>
      </c>
      <c r="AC605" s="13">
        <f t="shared" si="109"/>
        <v>0</v>
      </c>
    </row>
    <row r="606" spans="1:29">
      <c r="A606">
        <f>'Data Entry'!A607</f>
        <v>0</v>
      </c>
      <c r="B606">
        <f>'Data Entry'!B607</f>
        <v>0</v>
      </c>
      <c r="C606">
        <f>'Data Entry'!C607</f>
        <v>0</v>
      </c>
      <c r="D606">
        <f>'Data Entry'!M607</f>
        <v>0</v>
      </c>
      <c r="E606">
        <f>'Data Entry'!N607</f>
        <v>0</v>
      </c>
      <c r="F606">
        <f>'Data Entry'!O607</f>
        <v>0</v>
      </c>
      <c r="G606">
        <f>'Data Entry'!P607</f>
        <v>0</v>
      </c>
      <c r="H606">
        <f>'Data Entry'!Q607</f>
        <v>0</v>
      </c>
      <c r="I606">
        <f>'Data Entry'!R607</f>
        <v>0</v>
      </c>
      <c r="J606">
        <f t="shared" si="99"/>
        <v>0</v>
      </c>
      <c r="K606">
        <f>SUMIFS('I want to cry'!C$2:C$1000,'I want to cry'!$A$2:$A$1000,$B606,'I want to cry'!$B$2:$B$1000,$C606)</f>
        <v>0</v>
      </c>
      <c r="L606">
        <f>SUMIFS('I want to cry'!D$2:D$1000,'I want to cry'!$A$2:$A$1000,$B606,'I want to cry'!$B$2:$B$1000,$C606)</f>
        <v>0</v>
      </c>
      <c r="M606">
        <f>SUMIFS('I want to cry'!E$2:E$1000,'I want to cry'!$A$2:$A$1000,$B606,'I want to cry'!$B$2:$B$1000,$C606)</f>
        <v>0</v>
      </c>
      <c r="N606">
        <f t="shared" si="100"/>
        <v>0</v>
      </c>
      <c r="O606">
        <f t="shared" si="101"/>
        <v>0</v>
      </c>
      <c r="P606">
        <f t="shared" si="102"/>
        <v>0</v>
      </c>
      <c r="Q606">
        <f>SUMIF('Pls get me a blue banner'!A$2:A$1000,D606,'Pls get me a blue banner'!L$2:L$1000)</f>
        <v>0</v>
      </c>
      <c r="R606">
        <f>SUMIF('Pls get me a blue banner'!A$2:A$1000,F606,'Pls get me a blue banner'!L$2:L$1000)</f>
        <v>0</v>
      </c>
      <c r="S606">
        <f>SUMIF('Pls get me a blue banner'!A$2:A$1000,I606,'Pls get me a blue banner'!L$2:L$1000)</f>
        <v>0</v>
      </c>
      <c r="T606">
        <f>SUMIF('I wanna go biking'!A$2:A$1000,D606,'I wanna go biking'!D$2:D$1000)</f>
        <v>0</v>
      </c>
      <c r="U606">
        <f>SUMIF('I wanna go biking'!A$2:A$1000,F606,'I wanna go biking'!D$2:D$1000)</f>
        <v>0</v>
      </c>
      <c r="V606">
        <f>SUMIF('I wanna go biking'!A$2:A$1000,H606,'I wanna go biking'!D$2:D$1000)</f>
        <v>0</v>
      </c>
      <c r="W606">
        <f t="shared" si="103"/>
        <v>0</v>
      </c>
      <c r="X606">
        <f t="shared" si="104"/>
        <v>0</v>
      </c>
      <c r="Y606">
        <f t="shared" si="105"/>
        <v>0</v>
      </c>
      <c r="Z606">
        <f t="shared" si="106"/>
        <v>0</v>
      </c>
      <c r="AA606">
        <f t="shared" si="107"/>
        <v>0</v>
      </c>
      <c r="AB606">
        <f t="shared" si="108"/>
        <v>0</v>
      </c>
      <c r="AC606" s="13">
        <f t="shared" si="109"/>
        <v>0</v>
      </c>
    </row>
    <row r="607" spans="1:29">
      <c r="A607">
        <f>'Data Entry'!A608</f>
        <v>0</v>
      </c>
      <c r="B607">
        <f>'Data Entry'!B608</f>
        <v>0</v>
      </c>
      <c r="C607">
        <f>'Data Entry'!C608</f>
        <v>0</v>
      </c>
      <c r="D607">
        <f>'Data Entry'!M608</f>
        <v>0</v>
      </c>
      <c r="E607">
        <f>'Data Entry'!N608</f>
        <v>0</v>
      </c>
      <c r="F607">
        <f>'Data Entry'!O608</f>
        <v>0</v>
      </c>
      <c r="G607">
        <f>'Data Entry'!P608</f>
        <v>0</v>
      </c>
      <c r="H607">
        <f>'Data Entry'!Q608</f>
        <v>0</v>
      </c>
      <c r="I607">
        <f>'Data Entry'!R608</f>
        <v>0</v>
      </c>
      <c r="J607">
        <f t="shared" si="99"/>
        <v>0</v>
      </c>
      <c r="K607">
        <f>SUMIFS('I want to cry'!C$2:C$1000,'I want to cry'!$A$2:$A$1000,$B607,'I want to cry'!$B$2:$B$1000,$C607)</f>
        <v>0</v>
      </c>
      <c r="L607">
        <f>SUMIFS('I want to cry'!D$2:D$1000,'I want to cry'!$A$2:$A$1000,$B607,'I want to cry'!$B$2:$B$1000,$C607)</f>
        <v>0</v>
      </c>
      <c r="M607">
        <f>SUMIFS('I want to cry'!E$2:E$1000,'I want to cry'!$A$2:$A$1000,$B607,'I want to cry'!$B$2:$B$1000,$C607)</f>
        <v>0</v>
      </c>
      <c r="N607">
        <f t="shared" si="100"/>
        <v>0</v>
      </c>
      <c r="O607">
        <f t="shared" si="101"/>
        <v>0</v>
      </c>
      <c r="P607">
        <f t="shared" si="102"/>
        <v>0</v>
      </c>
      <c r="Q607">
        <f>SUMIF('Pls get me a blue banner'!A$2:A$1000,D607,'Pls get me a blue banner'!L$2:L$1000)</f>
        <v>0</v>
      </c>
      <c r="R607">
        <f>SUMIF('Pls get me a blue banner'!A$2:A$1000,F607,'Pls get me a blue banner'!L$2:L$1000)</f>
        <v>0</v>
      </c>
      <c r="S607">
        <f>SUMIF('Pls get me a blue banner'!A$2:A$1000,I607,'Pls get me a blue banner'!L$2:L$1000)</f>
        <v>0</v>
      </c>
      <c r="T607">
        <f>SUMIF('I wanna go biking'!A$2:A$1000,D607,'I wanna go biking'!D$2:D$1000)</f>
        <v>0</v>
      </c>
      <c r="U607">
        <f>SUMIF('I wanna go biking'!A$2:A$1000,F607,'I wanna go biking'!D$2:D$1000)</f>
        <v>0</v>
      </c>
      <c r="V607">
        <f>SUMIF('I wanna go biking'!A$2:A$1000,H607,'I wanna go biking'!D$2:D$1000)</f>
        <v>0</v>
      </c>
      <c r="W607">
        <f t="shared" si="103"/>
        <v>0</v>
      </c>
      <c r="X607">
        <f t="shared" si="104"/>
        <v>0</v>
      </c>
      <c r="Y607">
        <f t="shared" si="105"/>
        <v>0</v>
      </c>
      <c r="Z607">
        <f t="shared" si="106"/>
        <v>0</v>
      </c>
      <c r="AA607">
        <f t="shared" si="107"/>
        <v>0</v>
      </c>
      <c r="AB607">
        <f t="shared" si="108"/>
        <v>0</v>
      </c>
      <c r="AC607" s="13">
        <f t="shared" si="109"/>
        <v>0</v>
      </c>
    </row>
    <row r="608" spans="1:29">
      <c r="A608">
        <f>'Data Entry'!A609</f>
        <v>0</v>
      </c>
      <c r="B608">
        <f>'Data Entry'!B609</f>
        <v>0</v>
      </c>
      <c r="C608">
        <f>'Data Entry'!C609</f>
        <v>0</v>
      </c>
      <c r="D608">
        <f>'Data Entry'!M609</f>
        <v>0</v>
      </c>
      <c r="E608">
        <f>'Data Entry'!N609</f>
        <v>0</v>
      </c>
      <c r="F608">
        <f>'Data Entry'!O609</f>
        <v>0</v>
      </c>
      <c r="G608">
        <f>'Data Entry'!P609</f>
        <v>0</v>
      </c>
      <c r="H608">
        <f>'Data Entry'!Q609</f>
        <v>0</v>
      </c>
      <c r="I608">
        <f>'Data Entry'!R609</f>
        <v>0</v>
      </c>
      <c r="J608">
        <f t="shared" si="99"/>
        <v>0</v>
      </c>
      <c r="K608">
        <f>SUMIFS('I want to cry'!C$2:C$1000,'I want to cry'!$A$2:$A$1000,$B608,'I want to cry'!$B$2:$B$1000,$C608)</f>
        <v>0</v>
      </c>
      <c r="L608">
        <f>SUMIFS('I want to cry'!D$2:D$1000,'I want to cry'!$A$2:$A$1000,$B608,'I want to cry'!$B$2:$B$1000,$C608)</f>
        <v>0</v>
      </c>
      <c r="M608">
        <f>SUMIFS('I want to cry'!E$2:E$1000,'I want to cry'!$A$2:$A$1000,$B608,'I want to cry'!$B$2:$B$1000,$C608)</f>
        <v>0</v>
      </c>
      <c r="N608">
        <f t="shared" si="100"/>
        <v>0</v>
      </c>
      <c r="O608">
        <f t="shared" si="101"/>
        <v>0</v>
      </c>
      <c r="P608">
        <f t="shared" si="102"/>
        <v>0</v>
      </c>
      <c r="Q608">
        <f>SUMIF('Pls get me a blue banner'!A$2:A$1000,D608,'Pls get me a blue banner'!L$2:L$1000)</f>
        <v>0</v>
      </c>
      <c r="R608">
        <f>SUMIF('Pls get me a blue banner'!A$2:A$1000,F608,'Pls get me a blue banner'!L$2:L$1000)</f>
        <v>0</v>
      </c>
      <c r="S608">
        <f>SUMIF('Pls get me a blue banner'!A$2:A$1000,I608,'Pls get me a blue banner'!L$2:L$1000)</f>
        <v>0</v>
      </c>
      <c r="T608">
        <f>SUMIF('I wanna go biking'!A$2:A$1000,D608,'I wanna go biking'!D$2:D$1000)</f>
        <v>0</v>
      </c>
      <c r="U608">
        <f>SUMIF('I wanna go biking'!A$2:A$1000,F608,'I wanna go biking'!D$2:D$1000)</f>
        <v>0</v>
      </c>
      <c r="V608">
        <f>SUMIF('I wanna go biking'!A$2:A$1000,H608,'I wanna go biking'!D$2:D$1000)</f>
        <v>0</v>
      </c>
      <c r="W608">
        <f t="shared" si="103"/>
        <v>0</v>
      </c>
      <c r="X608">
        <f t="shared" si="104"/>
        <v>0</v>
      </c>
      <c r="Y608">
        <f t="shared" si="105"/>
        <v>0</v>
      </c>
      <c r="Z608">
        <f t="shared" si="106"/>
        <v>0</v>
      </c>
      <c r="AA608">
        <f t="shared" si="107"/>
        <v>0</v>
      </c>
      <c r="AB608">
        <f t="shared" si="108"/>
        <v>0</v>
      </c>
      <c r="AC608" s="13">
        <f t="shared" si="109"/>
        <v>0</v>
      </c>
    </row>
    <row r="609" spans="1:29">
      <c r="A609">
        <f>'Data Entry'!A610</f>
        <v>0</v>
      </c>
      <c r="B609">
        <f>'Data Entry'!B610</f>
        <v>0</v>
      </c>
      <c r="C609">
        <f>'Data Entry'!C610</f>
        <v>0</v>
      </c>
      <c r="D609">
        <f>'Data Entry'!M610</f>
        <v>0</v>
      </c>
      <c r="E609">
        <f>'Data Entry'!N610</f>
        <v>0</v>
      </c>
      <c r="F609">
        <f>'Data Entry'!O610</f>
        <v>0</v>
      </c>
      <c r="G609">
        <f>'Data Entry'!P610</f>
        <v>0</v>
      </c>
      <c r="H609">
        <f>'Data Entry'!Q610</f>
        <v>0</v>
      </c>
      <c r="I609">
        <f>'Data Entry'!R610</f>
        <v>0</v>
      </c>
      <c r="J609">
        <f t="shared" si="99"/>
        <v>0</v>
      </c>
      <c r="K609">
        <f>SUMIFS('I want to cry'!C$2:C$1000,'I want to cry'!$A$2:$A$1000,$B609,'I want to cry'!$B$2:$B$1000,$C609)</f>
        <v>0</v>
      </c>
      <c r="L609">
        <f>SUMIFS('I want to cry'!D$2:D$1000,'I want to cry'!$A$2:$A$1000,$B609,'I want to cry'!$B$2:$B$1000,$C609)</f>
        <v>0</v>
      </c>
      <c r="M609">
        <f>SUMIFS('I want to cry'!E$2:E$1000,'I want to cry'!$A$2:$A$1000,$B609,'I want to cry'!$B$2:$B$1000,$C609)</f>
        <v>0</v>
      </c>
      <c r="N609">
        <f t="shared" si="100"/>
        <v>0</v>
      </c>
      <c r="O609">
        <f t="shared" si="101"/>
        <v>0</v>
      </c>
      <c r="P609">
        <f t="shared" si="102"/>
        <v>0</v>
      </c>
      <c r="Q609">
        <f>SUMIF('Pls get me a blue banner'!A$2:A$1000,D609,'Pls get me a blue banner'!L$2:L$1000)</f>
        <v>0</v>
      </c>
      <c r="R609">
        <f>SUMIF('Pls get me a blue banner'!A$2:A$1000,F609,'Pls get me a blue banner'!L$2:L$1000)</f>
        <v>0</v>
      </c>
      <c r="S609">
        <f>SUMIF('Pls get me a blue banner'!A$2:A$1000,I609,'Pls get me a blue banner'!L$2:L$1000)</f>
        <v>0</v>
      </c>
      <c r="T609">
        <f>SUMIF('I wanna go biking'!A$2:A$1000,D609,'I wanna go biking'!D$2:D$1000)</f>
        <v>0</v>
      </c>
      <c r="U609">
        <f>SUMIF('I wanna go biking'!A$2:A$1000,F609,'I wanna go biking'!D$2:D$1000)</f>
        <v>0</v>
      </c>
      <c r="V609">
        <f>SUMIF('I wanna go biking'!A$2:A$1000,H609,'I wanna go biking'!D$2:D$1000)</f>
        <v>0</v>
      </c>
      <c r="W609">
        <f t="shared" si="103"/>
        <v>0</v>
      </c>
      <c r="X609">
        <f t="shared" si="104"/>
        <v>0</v>
      </c>
      <c r="Y609">
        <f t="shared" si="105"/>
        <v>0</v>
      </c>
      <c r="Z609">
        <f t="shared" si="106"/>
        <v>0</v>
      </c>
      <c r="AA609">
        <f t="shared" si="107"/>
        <v>0</v>
      </c>
      <c r="AB609">
        <f t="shared" si="108"/>
        <v>0</v>
      </c>
      <c r="AC609" s="13">
        <f t="shared" si="109"/>
        <v>0</v>
      </c>
    </row>
    <row r="610" spans="1:29">
      <c r="A610">
        <f>'Data Entry'!A611</f>
        <v>0</v>
      </c>
      <c r="B610">
        <f>'Data Entry'!B611</f>
        <v>0</v>
      </c>
      <c r="C610">
        <f>'Data Entry'!C611</f>
        <v>0</v>
      </c>
      <c r="D610">
        <f>'Data Entry'!M611</f>
        <v>0</v>
      </c>
      <c r="E610">
        <f>'Data Entry'!N611</f>
        <v>0</v>
      </c>
      <c r="F610">
        <f>'Data Entry'!O611</f>
        <v>0</v>
      </c>
      <c r="G610">
        <f>'Data Entry'!P611</f>
        <v>0</v>
      </c>
      <c r="H610">
        <f>'Data Entry'!Q611</f>
        <v>0</v>
      </c>
      <c r="I610">
        <f>'Data Entry'!R611</f>
        <v>0</v>
      </c>
      <c r="J610">
        <f t="shared" si="99"/>
        <v>0</v>
      </c>
      <c r="K610">
        <f>SUMIFS('I want to cry'!C$2:C$1000,'I want to cry'!$A$2:$A$1000,$B610,'I want to cry'!$B$2:$B$1000,$C610)</f>
        <v>0</v>
      </c>
      <c r="L610">
        <f>SUMIFS('I want to cry'!D$2:D$1000,'I want to cry'!$A$2:$A$1000,$B610,'I want to cry'!$B$2:$B$1000,$C610)</f>
        <v>0</v>
      </c>
      <c r="M610">
        <f>SUMIFS('I want to cry'!E$2:E$1000,'I want to cry'!$A$2:$A$1000,$B610,'I want to cry'!$B$2:$B$1000,$C610)</f>
        <v>0</v>
      </c>
      <c r="N610">
        <f t="shared" si="100"/>
        <v>0</v>
      </c>
      <c r="O610">
        <f t="shared" si="101"/>
        <v>0</v>
      </c>
      <c r="P610">
        <f t="shared" si="102"/>
        <v>0</v>
      </c>
      <c r="Q610">
        <f>SUMIF('Pls get me a blue banner'!A$2:A$1000,D610,'Pls get me a blue banner'!L$2:L$1000)</f>
        <v>0</v>
      </c>
      <c r="R610">
        <f>SUMIF('Pls get me a blue banner'!A$2:A$1000,F610,'Pls get me a blue banner'!L$2:L$1000)</f>
        <v>0</v>
      </c>
      <c r="S610">
        <f>SUMIF('Pls get me a blue banner'!A$2:A$1000,I610,'Pls get me a blue banner'!L$2:L$1000)</f>
        <v>0</v>
      </c>
      <c r="T610">
        <f>SUMIF('I wanna go biking'!A$2:A$1000,D610,'I wanna go biking'!D$2:D$1000)</f>
        <v>0</v>
      </c>
      <c r="U610">
        <f>SUMIF('I wanna go biking'!A$2:A$1000,F610,'I wanna go biking'!D$2:D$1000)</f>
        <v>0</v>
      </c>
      <c r="V610">
        <f>SUMIF('I wanna go biking'!A$2:A$1000,H610,'I wanna go biking'!D$2:D$1000)</f>
        <v>0</v>
      </c>
      <c r="W610">
        <f t="shared" si="103"/>
        <v>0</v>
      </c>
      <c r="X610">
        <f t="shared" si="104"/>
        <v>0</v>
      </c>
      <c r="Y610">
        <f t="shared" si="105"/>
        <v>0</v>
      </c>
      <c r="Z610">
        <f t="shared" si="106"/>
        <v>0</v>
      </c>
      <c r="AA610">
        <f t="shared" si="107"/>
        <v>0</v>
      </c>
      <c r="AB610">
        <f t="shared" si="108"/>
        <v>0</v>
      </c>
      <c r="AC610" s="13">
        <f t="shared" si="109"/>
        <v>0</v>
      </c>
    </row>
    <row r="611" spans="1:29">
      <c r="A611">
        <f>'Data Entry'!A612</f>
        <v>0</v>
      </c>
      <c r="B611">
        <f>'Data Entry'!B612</f>
        <v>0</v>
      </c>
      <c r="C611">
        <f>'Data Entry'!C612</f>
        <v>0</v>
      </c>
      <c r="D611">
        <f>'Data Entry'!M612</f>
        <v>0</v>
      </c>
      <c r="E611">
        <f>'Data Entry'!N612</f>
        <v>0</v>
      </c>
      <c r="F611">
        <f>'Data Entry'!O612</f>
        <v>0</v>
      </c>
      <c r="G611">
        <f>'Data Entry'!P612</f>
        <v>0</v>
      </c>
      <c r="H611">
        <f>'Data Entry'!Q612</f>
        <v>0</v>
      </c>
      <c r="I611">
        <f>'Data Entry'!R612</f>
        <v>0</v>
      </c>
      <c r="J611">
        <f t="shared" si="99"/>
        <v>0</v>
      </c>
      <c r="K611">
        <f>SUMIFS('I want to cry'!C$2:C$1000,'I want to cry'!$A$2:$A$1000,$B611,'I want to cry'!$B$2:$B$1000,$C611)</f>
        <v>0</v>
      </c>
      <c r="L611">
        <f>SUMIFS('I want to cry'!D$2:D$1000,'I want to cry'!$A$2:$A$1000,$B611,'I want to cry'!$B$2:$B$1000,$C611)</f>
        <v>0</v>
      </c>
      <c r="M611">
        <f>SUMIFS('I want to cry'!E$2:E$1000,'I want to cry'!$A$2:$A$1000,$B611,'I want to cry'!$B$2:$B$1000,$C611)</f>
        <v>0</v>
      </c>
      <c r="N611">
        <f t="shared" si="100"/>
        <v>0</v>
      </c>
      <c r="O611">
        <f t="shared" si="101"/>
        <v>0</v>
      </c>
      <c r="P611">
        <f t="shared" si="102"/>
        <v>0</v>
      </c>
      <c r="Q611">
        <f>SUMIF('Pls get me a blue banner'!A$2:A$1000,D611,'Pls get me a blue banner'!L$2:L$1000)</f>
        <v>0</v>
      </c>
      <c r="R611">
        <f>SUMIF('Pls get me a blue banner'!A$2:A$1000,F611,'Pls get me a blue banner'!L$2:L$1000)</f>
        <v>0</v>
      </c>
      <c r="S611">
        <f>SUMIF('Pls get me a blue banner'!A$2:A$1000,I611,'Pls get me a blue banner'!L$2:L$1000)</f>
        <v>0</v>
      </c>
      <c r="T611">
        <f>SUMIF('I wanna go biking'!A$2:A$1000,D611,'I wanna go biking'!D$2:D$1000)</f>
        <v>0</v>
      </c>
      <c r="U611">
        <f>SUMIF('I wanna go biking'!A$2:A$1000,F611,'I wanna go biking'!D$2:D$1000)</f>
        <v>0</v>
      </c>
      <c r="V611">
        <f>SUMIF('I wanna go biking'!A$2:A$1000,H611,'I wanna go biking'!D$2:D$1000)</f>
        <v>0</v>
      </c>
      <c r="W611">
        <f t="shared" si="103"/>
        <v>0</v>
      </c>
      <c r="X611">
        <f t="shared" si="104"/>
        <v>0</v>
      </c>
      <c r="Y611">
        <f t="shared" si="105"/>
        <v>0</v>
      </c>
      <c r="Z611">
        <f t="shared" si="106"/>
        <v>0</v>
      </c>
      <c r="AA611">
        <f t="shared" si="107"/>
        <v>0</v>
      </c>
      <c r="AB611">
        <f t="shared" si="108"/>
        <v>0</v>
      </c>
      <c r="AC611" s="13">
        <f t="shared" si="109"/>
        <v>0</v>
      </c>
    </row>
    <row r="612" spans="1:29">
      <c r="A612">
        <f>'Data Entry'!A613</f>
        <v>0</v>
      </c>
      <c r="B612">
        <f>'Data Entry'!B613</f>
        <v>0</v>
      </c>
      <c r="C612">
        <f>'Data Entry'!C613</f>
        <v>0</v>
      </c>
      <c r="D612">
        <f>'Data Entry'!M613</f>
        <v>0</v>
      </c>
      <c r="E612">
        <f>'Data Entry'!N613</f>
        <v>0</v>
      </c>
      <c r="F612">
        <f>'Data Entry'!O613</f>
        <v>0</v>
      </c>
      <c r="G612">
        <f>'Data Entry'!P613</f>
        <v>0</v>
      </c>
      <c r="H612">
        <f>'Data Entry'!Q613</f>
        <v>0</v>
      </c>
      <c r="I612">
        <f>'Data Entry'!R613</f>
        <v>0</v>
      </c>
      <c r="J612">
        <f t="shared" si="99"/>
        <v>0</v>
      </c>
      <c r="K612">
        <f>SUMIFS('I want to cry'!C$2:C$1000,'I want to cry'!$A$2:$A$1000,$B612,'I want to cry'!$B$2:$B$1000,$C612)</f>
        <v>0</v>
      </c>
      <c r="L612">
        <f>SUMIFS('I want to cry'!D$2:D$1000,'I want to cry'!$A$2:$A$1000,$B612,'I want to cry'!$B$2:$B$1000,$C612)</f>
        <v>0</v>
      </c>
      <c r="M612">
        <f>SUMIFS('I want to cry'!E$2:E$1000,'I want to cry'!$A$2:$A$1000,$B612,'I want to cry'!$B$2:$B$1000,$C612)</f>
        <v>0</v>
      </c>
      <c r="N612">
        <f t="shared" si="100"/>
        <v>0</v>
      </c>
      <c r="O612">
        <f t="shared" si="101"/>
        <v>0</v>
      </c>
      <c r="P612">
        <f t="shared" si="102"/>
        <v>0</v>
      </c>
      <c r="Q612">
        <f>SUMIF('Pls get me a blue banner'!A$2:A$1000,D612,'Pls get me a blue banner'!L$2:L$1000)</f>
        <v>0</v>
      </c>
      <c r="R612">
        <f>SUMIF('Pls get me a blue banner'!A$2:A$1000,F612,'Pls get me a blue banner'!L$2:L$1000)</f>
        <v>0</v>
      </c>
      <c r="S612">
        <f>SUMIF('Pls get me a blue banner'!A$2:A$1000,I612,'Pls get me a blue banner'!L$2:L$1000)</f>
        <v>0</v>
      </c>
      <c r="T612">
        <f>SUMIF('I wanna go biking'!A$2:A$1000,D612,'I wanna go biking'!D$2:D$1000)</f>
        <v>0</v>
      </c>
      <c r="U612">
        <f>SUMIF('I wanna go biking'!A$2:A$1000,F612,'I wanna go biking'!D$2:D$1000)</f>
        <v>0</v>
      </c>
      <c r="V612">
        <f>SUMIF('I wanna go biking'!A$2:A$1000,H612,'I wanna go biking'!D$2:D$1000)</f>
        <v>0</v>
      </c>
      <c r="W612">
        <f t="shared" si="103"/>
        <v>0</v>
      </c>
      <c r="X612">
        <f t="shared" si="104"/>
        <v>0</v>
      </c>
      <c r="Y612">
        <f t="shared" si="105"/>
        <v>0</v>
      </c>
      <c r="Z612">
        <f t="shared" si="106"/>
        <v>0</v>
      </c>
      <c r="AA612">
        <f t="shared" si="107"/>
        <v>0</v>
      </c>
      <c r="AB612">
        <f t="shared" si="108"/>
        <v>0</v>
      </c>
      <c r="AC612" s="13">
        <f t="shared" si="109"/>
        <v>0</v>
      </c>
    </row>
    <row r="613" spans="1:29">
      <c r="A613">
        <f>'Data Entry'!A614</f>
        <v>0</v>
      </c>
      <c r="B613">
        <f>'Data Entry'!B614</f>
        <v>0</v>
      </c>
      <c r="C613">
        <f>'Data Entry'!C614</f>
        <v>0</v>
      </c>
      <c r="D613">
        <f>'Data Entry'!M614</f>
        <v>0</v>
      </c>
      <c r="E613">
        <f>'Data Entry'!N614</f>
        <v>0</v>
      </c>
      <c r="F613">
        <f>'Data Entry'!O614</f>
        <v>0</v>
      </c>
      <c r="G613">
        <f>'Data Entry'!P614</f>
        <v>0</v>
      </c>
      <c r="H613">
        <f>'Data Entry'!Q614</f>
        <v>0</v>
      </c>
      <c r="I613">
        <f>'Data Entry'!R614</f>
        <v>0</v>
      </c>
      <c r="J613">
        <f t="shared" si="99"/>
        <v>0</v>
      </c>
      <c r="K613">
        <f>SUMIFS('I want to cry'!C$2:C$1000,'I want to cry'!$A$2:$A$1000,$B613,'I want to cry'!$B$2:$B$1000,$C613)</f>
        <v>0</v>
      </c>
      <c r="L613">
        <f>SUMIFS('I want to cry'!D$2:D$1000,'I want to cry'!$A$2:$A$1000,$B613,'I want to cry'!$B$2:$B$1000,$C613)</f>
        <v>0</v>
      </c>
      <c r="M613">
        <f>SUMIFS('I want to cry'!E$2:E$1000,'I want to cry'!$A$2:$A$1000,$B613,'I want to cry'!$B$2:$B$1000,$C613)</f>
        <v>0</v>
      </c>
      <c r="N613">
        <f t="shared" si="100"/>
        <v>0</v>
      </c>
      <c r="O613">
        <f t="shared" si="101"/>
        <v>0</v>
      </c>
      <c r="P613">
        <f t="shared" si="102"/>
        <v>0</v>
      </c>
      <c r="Q613">
        <f>SUMIF('Pls get me a blue banner'!A$2:A$1000,D613,'Pls get me a blue banner'!L$2:L$1000)</f>
        <v>0</v>
      </c>
      <c r="R613">
        <f>SUMIF('Pls get me a blue banner'!A$2:A$1000,F613,'Pls get me a blue banner'!L$2:L$1000)</f>
        <v>0</v>
      </c>
      <c r="S613">
        <f>SUMIF('Pls get me a blue banner'!A$2:A$1000,I613,'Pls get me a blue banner'!L$2:L$1000)</f>
        <v>0</v>
      </c>
      <c r="T613">
        <f>SUMIF('I wanna go biking'!A$2:A$1000,D613,'I wanna go biking'!D$2:D$1000)</f>
        <v>0</v>
      </c>
      <c r="U613">
        <f>SUMIF('I wanna go biking'!A$2:A$1000,F613,'I wanna go biking'!D$2:D$1000)</f>
        <v>0</v>
      </c>
      <c r="V613">
        <f>SUMIF('I wanna go biking'!A$2:A$1000,H613,'I wanna go biking'!D$2:D$1000)</f>
        <v>0</v>
      </c>
      <c r="W613">
        <f t="shared" si="103"/>
        <v>0</v>
      </c>
      <c r="X613">
        <f t="shared" si="104"/>
        <v>0</v>
      </c>
      <c r="Y613">
        <f t="shared" si="105"/>
        <v>0</v>
      </c>
      <c r="Z613">
        <f t="shared" si="106"/>
        <v>0</v>
      </c>
      <c r="AA613">
        <f t="shared" si="107"/>
        <v>0</v>
      </c>
      <c r="AB613">
        <f t="shared" si="108"/>
        <v>0</v>
      </c>
      <c r="AC613" s="13">
        <f t="shared" si="109"/>
        <v>0</v>
      </c>
    </row>
    <row r="614" spans="1:29">
      <c r="A614">
        <f>'Data Entry'!A615</f>
        <v>0</v>
      </c>
      <c r="B614">
        <f>'Data Entry'!B615</f>
        <v>0</v>
      </c>
      <c r="C614">
        <f>'Data Entry'!C615</f>
        <v>0</v>
      </c>
      <c r="D614">
        <f>'Data Entry'!M615</f>
        <v>0</v>
      </c>
      <c r="E614">
        <f>'Data Entry'!N615</f>
        <v>0</v>
      </c>
      <c r="F614">
        <f>'Data Entry'!O615</f>
        <v>0</v>
      </c>
      <c r="G614">
        <f>'Data Entry'!P615</f>
        <v>0</v>
      </c>
      <c r="H614">
        <f>'Data Entry'!Q615</f>
        <v>0</v>
      </c>
      <c r="I614">
        <f>'Data Entry'!R615</f>
        <v>0</v>
      </c>
      <c r="J614">
        <f t="shared" si="99"/>
        <v>0</v>
      </c>
      <c r="K614">
        <f>SUMIFS('I want to cry'!C$2:C$1000,'I want to cry'!$A$2:$A$1000,$B614,'I want to cry'!$B$2:$B$1000,$C614)</f>
        <v>0</v>
      </c>
      <c r="L614">
        <f>SUMIFS('I want to cry'!D$2:D$1000,'I want to cry'!$A$2:$A$1000,$B614,'I want to cry'!$B$2:$B$1000,$C614)</f>
        <v>0</v>
      </c>
      <c r="M614">
        <f>SUMIFS('I want to cry'!E$2:E$1000,'I want to cry'!$A$2:$A$1000,$B614,'I want to cry'!$B$2:$B$1000,$C614)</f>
        <v>0</v>
      </c>
      <c r="N614">
        <f t="shared" si="100"/>
        <v>0</v>
      </c>
      <c r="O614">
        <f t="shared" si="101"/>
        <v>0</v>
      </c>
      <c r="P614">
        <f t="shared" si="102"/>
        <v>0</v>
      </c>
      <c r="Q614">
        <f>SUMIF('Pls get me a blue banner'!A$2:A$1000,D614,'Pls get me a blue banner'!L$2:L$1000)</f>
        <v>0</v>
      </c>
      <c r="R614">
        <f>SUMIF('Pls get me a blue banner'!A$2:A$1000,F614,'Pls get me a blue banner'!L$2:L$1000)</f>
        <v>0</v>
      </c>
      <c r="S614">
        <f>SUMIF('Pls get me a blue banner'!A$2:A$1000,I614,'Pls get me a blue banner'!L$2:L$1000)</f>
        <v>0</v>
      </c>
      <c r="T614">
        <f>SUMIF('I wanna go biking'!A$2:A$1000,D614,'I wanna go biking'!D$2:D$1000)</f>
        <v>0</v>
      </c>
      <c r="U614">
        <f>SUMIF('I wanna go biking'!A$2:A$1000,F614,'I wanna go biking'!D$2:D$1000)</f>
        <v>0</v>
      </c>
      <c r="V614">
        <f>SUMIF('I wanna go biking'!A$2:A$1000,H614,'I wanna go biking'!D$2:D$1000)</f>
        <v>0</v>
      </c>
      <c r="W614">
        <f t="shared" si="103"/>
        <v>0</v>
      </c>
      <c r="X614">
        <f t="shared" si="104"/>
        <v>0</v>
      </c>
      <c r="Y614">
        <f t="shared" si="105"/>
        <v>0</v>
      </c>
      <c r="Z614">
        <f t="shared" si="106"/>
        <v>0</v>
      </c>
      <c r="AA614">
        <f t="shared" si="107"/>
        <v>0</v>
      </c>
      <c r="AB614">
        <f t="shared" si="108"/>
        <v>0</v>
      </c>
      <c r="AC614" s="13">
        <f t="shared" si="109"/>
        <v>0</v>
      </c>
    </row>
    <row r="615" spans="1:29">
      <c r="A615">
        <f>'Data Entry'!A616</f>
        <v>0</v>
      </c>
      <c r="B615">
        <f>'Data Entry'!B616</f>
        <v>0</v>
      </c>
      <c r="C615">
        <f>'Data Entry'!C616</f>
        <v>0</v>
      </c>
      <c r="D615">
        <f>'Data Entry'!M616</f>
        <v>0</v>
      </c>
      <c r="E615">
        <f>'Data Entry'!N616</f>
        <v>0</v>
      </c>
      <c r="F615">
        <f>'Data Entry'!O616</f>
        <v>0</v>
      </c>
      <c r="G615">
        <f>'Data Entry'!P616</f>
        <v>0</v>
      </c>
      <c r="H615">
        <f>'Data Entry'!Q616</f>
        <v>0</v>
      </c>
      <c r="I615">
        <f>'Data Entry'!R616</f>
        <v>0</v>
      </c>
      <c r="J615">
        <f t="shared" si="99"/>
        <v>0</v>
      </c>
      <c r="K615">
        <f>SUMIFS('I want to cry'!C$2:C$1000,'I want to cry'!$A$2:$A$1000,$B615,'I want to cry'!$B$2:$B$1000,$C615)</f>
        <v>0</v>
      </c>
      <c r="L615">
        <f>SUMIFS('I want to cry'!D$2:D$1000,'I want to cry'!$A$2:$A$1000,$B615,'I want to cry'!$B$2:$B$1000,$C615)</f>
        <v>0</v>
      </c>
      <c r="M615">
        <f>SUMIFS('I want to cry'!E$2:E$1000,'I want to cry'!$A$2:$A$1000,$B615,'I want to cry'!$B$2:$B$1000,$C615)</f>
        <v>0</v>
      </c>
      <c r="N615">
        <f t="shared" si="100"/>
        <v>0</v>
      </c>
      <c r="O615">
        <f t="shared" si="101"/>
        <v>0</v>
      </c>
      <c r="P615">
        <f t="shared" si="102"/>
        <v>0</v>
      </c>
      <c r="Q615">
        <f>SUMIF('Pls get me a blue banner'!A$2:A$1000,D615,'Pls get me a blue banner'!L$2:L$1000)</f>
        <v>0</v>
      </c>
      <c r="R615">
        <f>SUMIF('Pls get me a blue banner'!A$2:A$1000,F615,'Pls get me a blue banner'!L$2:L$1000)</f>
        <v>0</v>
      </c>
      <c r="S615">
        <f>SUMIF('Pls get me a blue banner'!A$2:A$1000,I615,'Pls get me a blue banner'!L$2:L$1000)</f>
        <v>0</v>
      </c>
      <c r="T615">
        <f>SUMIF('I wanna go biking'!A$2:A$1000,D615,'I wanna go biking'!D$2:D$1000)</f>
        <v>0</v>
      </c>
      <c r="U615">
        <f>SUMIF('I wanna go biking'!A$2:A$1000,F615,'I wanna go biking'!D$2:D$1000)</f>
        <v>0</v>
      </c>
      <c r="V615">
        <f>SUMIF('I wanna go biking'!A$2:A$1000,H615,'I wanna go biking'!D$2:D$1000)</f>
        <v>0</v>
      </c>
      <c r="W615">
        <f t="shared" si="103"/>
        <v>0</v>
      </c>
      <c r="X615">
        <f t="shared" si="104"/>
        <v>0</v>
      </c>
      <c r="Y615">
        <f t="shared" si="105"/>
        <v>0</v>
      </c>
      <c r="Z615">
        <f t="shared" si="106"/>
        <v>0</v>
      </c>
      <c r="AA615">
        <f t="shared" si="107"/>
        <v>0</v>
      </c>
      <c r="AB615">
        <f t="shared" si="108"/>
        <v>0</v>
      </c>
      <c r="AC615" s="13">
        <f t="shared" si="109"/>
        <v>0</v>
      </c>
    </row>
    <row r="616" spans="1:29">
      <c r="A616">
        <f>'Data Entry'!A617</f>
        <v>0</v>
      </c>
      <c r="B616">
        <f>'Data Entry'!B617</f>
        <v>0</v>
      </c>
      <c r="C616">
        <f>'Data Entry'!C617</f>
        <v>0</v>
      </c>
      <c r="D616">
        <f>'Data Entry'!M617</f>
        <v>0</v>
      </c>
      <c r="E616">
        <f>'Data Entry'!N617</f>
        <v>0</v>
      </c>
      <c r="F616">
        <f>'Data Entry'!O617</f>
        <v>0</v>
      </c>
      <c r="G616">
        <f>'Data Entry'!P617</f>
        <v>0</v>
      </c>
      <c r="H616">
        <f>'Data Entry'!Q617</f>
        <v>0</v>
      </c>
      <c r="I616">
        <f>'Data Entry'!R617</f>
        <v>0</v>
      </c>
      <c r="J616">
        <f t="shared" si="99"/>
        <v>0</v>
      </c>
      <c r="K616">
        <f>SUMIFS('I want to cry'!C$2:C$1000,'I want to cry'!$A$2:$A$1000,$B616,'I want to cry'!$B$2:$B$1000,$C616)</f>
        <v>0</v>
      </c>
      <c r="L616">
        <f>SUMIFS('I want to cry'!D$2:D$1000,'I want to cry'!$A$2:$A$1000,$B616,'I want to cry'!$B$2:$B$1000,$C616)</f>
        <v>0</v>
      </c>
      <c r="M616">
        <f>SUMIFS('I want to cry'!E$2:E$1000,'I want to cry'!$A$2:$A$1000,$B616,'I want to cry'!$B$2:$B$1000,$C616)</f>
        <v>0</v>
      </c>
      <c r="N616">
        <f t="shared" si="100"/>
        <v>0</v>
      </c>
      <c r="O616">
        <f t="shared" si="101"/>
        <v>0</v>
      </c>
      <c r="P616">
        <f t="shared" si="102"/>
        <v>0</v>
      </c>
      <c r="Q616">
        <f>SUMIF('Pls get me a blue banner'!A$2:A$1000,D616,'Pls get me a blue banner'!L$2:L$1000)</f>
        <v>0</v>
      </c>
      <c r="R616">
        <f>SUMIF('Pls get me a blue banner'!A$2:A$1000,F616,'Pls get me a blue banner'!L$2:L$1000)</f>
        <v>0</v>
      </c>
      <c r="S616">
        <f>SUMIF('Pls get me a blue banner'!A$2:A$1000,I616,'Pls get me a blue banner'!L$2:L$1000)</f>
        <v>0</v>
      </c>
      <c r="T616">
        <f>SUMIF('I wanna go biking'!A$2:A$1000,D616,'I wanna go biking'!D$2:D$1000)</f>
        <v>0</v>
      </c>
      <c r="U616">
        <f>SUMIF('I wanna go biking'!A$2:A$1000,F616,'I wanna go biking'!D$2:D$1000)</f>
        <v>0</v>
      </c>
      <c r="V616">
        <f>SUMIF('I wanna go biking'!A$2:A$1000,H616,'I wanna go biking'!D$2:D$1000)</f>
        <v>0</v>
      </c>
      <c r="W616">
        <f t="shared" si="103"/>
        <v>0</v>
      </c>
      <c r="X616">
        <f t="shared" si="104"/>
        <v>0</v>
      </c>
      <c r="Y616">
        <f t="shared" si="105"/>
        <v>0</v>
      </c>
      <c r="Z616">
        <f t="shared" si="106"/>
        <v>0</v>
      </c>
      <c r="AA616">
        <f t="shared" si="107"/>
        <v>0</v>
      </c>
      <c r="AB616">
        <f t="shared" si="108"/>
        <v>0</v>
      </c>
      <c r="AC616" s="13">
        <f t="shared" si="109"/>
        <v>0</v>
      </c>
    </row>
    <row r="617" spans="1:29">
      <c r="A617">
        <f>'Data Entry'!A618</f>
        <v>0</v>
      </c>
      <c r="B617">
        <f>'Data Entry'!B618</f>
        <v>0</v>
      </c>
      <c r="C617">
        <f>'Data Entry'!C618</f>
        <v>0</v>
      </c>
      <c r="D617">
        <f>'Data Entry'!M618</f>
        <v>0</v>
      </c>
      <c r="E617">
        <f>'Data Entry'!N618</f>
        <v>0</v>
      </c>
      <c r="F617">
        <f>'Data Entry'!O618</f>
        <v>0</v>
      </c>
      <c r="G617">
        <f>'Data Entry'!P618</f>
        <v>0</v>
      </c>
      <c r="H617">
        <f>'Data Entry'!Q618</f>
        <v>0</v>
      </c>
      <c r="I617">
        <f>'Data Entry'!R618</f>
        <v>0</v>
      </c>
      <c r="J617">
        <f t="shared" si="99"/>
        <v>0</v>
      </c>
      <c r="K617">
        <f>SUMIFS('I want to cry'!C$2:C$1000,'I want to cry'!$A$2:$A$1000,$B617,'I want to cry'!$B$2:$B$1000,$C617)</f>
        <v>0</v>
      </c>
      <c r="L617">
        <f>SUMIFS('I want to cry'!D$2:D$1000,'I want to cry'!$A$2:$A$1000,$B617,'I want to cry'!$B$2:$B$1000,$C617)</f>
        <v>0</v>
      </c>
      <c r="M617">
        <f>SUMIFS('I want to cry'!E$2:E$1000,'I want to cry'!$A$2:$A$1000,$B617,'I want to cry'!$B$2:$B$1000,$C617)</f>
        <v>0</v>
      </c>
      <c r="N617">
        <f t="shared" si="100"/>
        <v>0</v>
      </c>
      <c r="O617">
        <f t="shared" si="101"/>
        <v>0</v>
      </c>
      <c r="P617">
        <f t="shared" si="102"/>
        <v>0</v>
      </c>
      <c r="Q617">
        <f>SUMIF('Pls get me a blue banner'!A$2:A$1000,D617,'Pls get me a blue banner'!L$2:L$1000)</f>
        <v>0</v>
      </c>
      <c r="R617">
        <f>SUMIF('Pls get me a blue banner'!A$2:A$1000,F617,'Pls get me a blue banner'!L$2:L$1000)</f>
        <v>0</v>
      </c>
      <c r="S617">
        <f>SUMIF('Pls get me a blue banner'!A$2:A$1000,I617,'Pls get me a blue banner'!L$2:L$1000)</f>
        <v>0</v>
      </c>
      <c r="T617">
        <f>SUMIF('I wanna go biking'!A$2:A$1000,D617,'I wanna go biking'!D$2:D$1000)</f>
        <v>0</v>
      </c>
      <c r="U617">
        <f>SUMIF('I wanna go biking'!A$2:A$1000,F617,'I wanna go biking'!D$2:D$1000)</f>
        <v>0</v>
      </c>
      <c r="V617">
        <f>SUMIF('I wanna go biking'!A$2:A$1000,H617,'I wanna go biking'!D$2:D$1000)</f>
        <v>0</v>
      </c>
      <c r="W617">
        <f t="shared" si="103"/>
        <v>0</v>
      </c>
      <c r="X617">
        <f t="shared" si="104"/>
        <v>0</v>
      </c>
      <c r="Y617">
        <f t="shared" si="105"/>
        <v>0</v>
      </c>
      <c r="Z617">
        <f t="shared" si="106"/>
        <v>0</v>
      </c>
      <c r="AA617">
        <f t="shared" si="107"/>
        <v>0</v>
      </c>
      <c r="AB617">
        <f t="shared" si="108"/>
        <v>0</v>
      </c>
      <c r="AC617" s="13">
        <f t="shared" si="109"/>
        <v>0</v>
      </c>
    </row>
    <row r="618" spans="1:29">
      <c r="A618">
        <f>'Data Entry'!A619</f>
        <v>0</v>
      </c>
      <c r="B618">
        <f>'Data Entry'!B619</f>
        <v>0</v>
      </c>
      <c r="C618">
        <f>'Data Entry'!C619</f>
        <v>0</v>
      </c>
      <c r="D618">
        <f>'Data Entry'!M619</f>
        <v>0</v>
      </c>
      <c r="E618">
        <f>'Data Entry'!N619</f>
        <v>0</v>
      </c>
      <c r="F618">
        <f>'Data Entry'!O619</f>
        <v>0</v>
      </c>
      <c r="G618">
        <f>'Data Entry'!P619</f>
        <v>0</v>
      </c>
      <c r="H618">
        <f>'Data Entry'!Q619</f>
        <v>0</v>
      </c>
      <c r="I618">
        <f>'Data Entry'!R619</f>
        <v>0</v>
      </c>
      <c r="J618">
        <f t="shared" si="99"/>
        <v>0</v>
      </c>
      <c r="K618">
        <f>SUMIFS('I want to cry'!C$2:C$1000,'I want to cry'!$A$2:$A$1000,$B618,'I want to cry'!$B$2:$B$1000,$C618)</f>
        <v>0</v>
      </c>
      <c r="L618">
        <f>SUMIFS('I want to cry'!D$2:D$1000,'I want to cry'!$A$2:$A$1000,$B618,'I want to cry'!$B$2:$B$1000,$C618)</f>
        <v>0</v>
      </c>
      <c r="M618">
        <f>SUMIFS('I want to cry'!E$2:E$1000,'I want to cry'!$A$2:$A$1000,$B618,'I want to cry'!$B$2:$B$1000,$C618)</f>
        <v>0</v>
      </c>
      <c r="N618">
        <f t="shared" si="100"/>
        <v>0</v>
      </c>
      <c r="O618">
        <f t="shared" si="101"/>
        <v>0</v>
      </c>
      <c r="P618">
        <f t="shared" si="102"/>
        <v>0</v>
      </c>
      <c r="Q618">
        <f>SUMIF('Pls get me a blue banner'!A$2:A$1000,D618,'Pls get me a blue banner'!L$2:L$1000)</f>
        <v>0</v>
      </c>
      <c r="R618">
        <f>SUMIF('Pls get me a blue banner'!A$2:A$1000,F618,'Pls get me a blue banner'!L$2:L$1000)</f>
        <v>0</v>
      </c>
      <c r="S618">
        <f>SUMIF('Pls get me a blue banner'!A$2:A$1000,I618,'Pls get me a blue banner'!L$2:L$1000)</f>
        <v>0</v>
      </c>
      <c r="T618">
        <f>SUMIF('I wanna go biking'!A$2:A$1000,D618,'I wanna go biking'!D$2:D$1000)</f>
        <v>0</v>
      </c>
      <c r="U618">
        <f>SUMIF('I wanna go biking'!A$2:A$1000,F618,'I wanna go biking'!D$2:D$1000)</f>
        <v>0</v>
      </c>
      <c r="V618">
        <f>SUMIF('I wanna go biking'!A$2:A$1000,H618,'I wanna go biking'!D$2:D$1000)</f>
        <v>0</v>
      </c>
      <c r="W618">
        <f t="shared" si="103"/>
        <v>0</v>
      </c>
      <c r="X618">
        <f t="shared" si="104"/>
        <v>0</v>
      </c>
      <c r="Y618">
        <f t="shared" si="105"/>
        <v>0</v>
      </c>
      <c r="Z618">
        <f t="shared" si="106"/>
        <v>0</v>
      </c>
      <c r="AA618">
        <f t="shared" si="107"/>
        <v>0</v>
      </c>
      <c r="AB618">
        <f t="shared" si="108"/>
        <v>0</v>
      </c>
      <c r="AC618" s="13">
        <f t="shared" si="109"/>
        <v>0</v>
      </c>
    </row>
    <row r="619" spans="1:29">
      <c r="A619">
        <f>'Data Entry'!A620</f>
        <v>0</v>
      </c>
      <c r="B619">
        <f>'Data Entry'!B620</f>
        <v>0</v>
      </c>
      <c r="C619">
        <f>'Data Entry'!C620</f>
        <v>0</v>
      </c>
      <c r="D619">
        <f>'Data Entry'!M620</f>
        <v>0</v>
      </c>
      <c r="E619">
        <f>'Data Entry'!N620</f>
        <v>0</v>
      </c>
      <c r="F619">
        <f>'Data Entry'!O620</f>
        <v>0</v>
      </c>
      <c r="G619">
        <f>'Data Entry'!P620</f>
        <v>0</v>
      </c>
      <c r="H619">
        <f>'Data Entry'!Q620</f>
        <v>0</v>
      </c>
      <c r="I619">
        <f>'Data Entry'!R620</f>
        <v>0</v>
      </c>
      <c r="J619">
        <f t="shared" si="99"/>
        <v>0</v>
      </c>
      <c r="K619">
        <f>SUMIFS('I want to cry'!C$2:C$1000,'I want to cry'!$A$2:$A$1000,$B619,'I want to cry'!$B$2:$B$1000,$C619)</f>
        <v>0</v>
      </c>
      <c r="L619">
        <f>SUMIFS('I want to cry'!D$2:D$1000,'I want to cry'!$A$2:$A$1000,$B619,'I want to cry'!$B$2:$B$1000,$C619)</f>
        <v>0</v>
      </c>
      <c r="M619">
        <f>SUMIFS('I want to cry'!E$2:E$1000,'I want to cry'!$A$2:$A$1000,$B619,'I want to cry'!$B$2:$B$1000,$C619)</f>
        <v>0</v>
      </c>
      <c r="N619">
        <f t="shared" si="100"/>
        <v>0</v>
      </c>
      <c r="O619">
        <f t="shared" si="101"/>
        <v>0</v>
      </c>
      <c r="P619">
        <f t="shared" si="102"/>
        <v>0</v>
      </c>
      <c r="Q619">
        <f>SUMIF('Pls get me a blue banner'!A$2:A$1000,D619,'Pls get me a blue banner'!L$2:L$1000)</f>
        <v>0</v>
      </c>
      <c r="R619">
        <f>SUMIF('Pls get me a blue banner'!A$2:A$1000,F619,'Pls get me a blue banner'!L$2:L$1000)</f>
        <v>0</v>
      </c>
      <c r="S619">
        <f>SUMIF('Pls get me a blue banner'!A$2:A$1000,I619,'Pls get me a blue banner'!L$2:L$1000)</f>
        <v>0</v>
      </c>
      <c r="T619">
        <f>SUMIF('I wanna go biking'!A$2:A$1000,D619,'I wanna go biking'!D$2:D$1000)</f>
        <v>0</v>
      </c>
      <c r="U619">
        <f>SUMIF('I wanna go biking'!A$2:A$1000,F619,'I wanna go biking'!D$2:D$1000)</f>
        <v>0</v>
      </c>
      <c r="V619">
        <f>SUMIF('I wanna go biking'!A$2:A$1000,H619,'I wanna go biking'!D$2:D$1000)</f>
        <v>0</v>
      </c>
      <c r="W619">
        <f t="shared" si="103"/>
        <v>0</v>
      </c>
      <c r="X619">
        <f t="shared" si="104"/>
        <v>0</v>
      </c>
      <c r="Y619">
        <f t="shared" si="105"/>
        <v>0</v>
      </c>
      <c r="Z619">
        <f t="shared" si="106"/>
        <v>0</v>
      </c>
      <c r="AA619">
        <f t="shared" si="107"/>
        <v>0</v>
      </c>
      <c r="AB619">
        <f t="shared" si="108"/>
        <v>0</v>
      </c>
      <c r="AC619" s="13">
        <f t="shared" si="109"/>
        <v>0</v>
      </c>
    </row>
    <row r="620" spans="1:29">
      <c r="A620">
        <f>'Data Entry'!A621</f>
        <v>0</v>
      </c>
      <c r="B620">
        <f>'Data Entry'!B621</f>
        <v>0</v>
      </c>
      <c r="C620">
        <f>'Data Entry'!C621</f>
        <v>0</v>
      </c>
      <c r="D620">
        <f>'Data Entry'!M621</f>
        <v>0</v>
      </c>
      <c r="E620">
        <f>'Data Entry'!N621</f>
        <v>0</v>
      </c>
      <c r="F620">
        <f>'Data Entry'!O621</f>
        <v>0</v>
      </c>
      <c r="G620">
        <f>'Data Entry'!P621</f>
        <v>0</v>
      </c>
      <c r="H620">
        <f>'Data Entry'!Q621</f>
        <v>0</v>
      </c>
      <c r="I620">
        <f>'Data Entry'!R621</f>
        <v>0</v>
      </c>
      <c r="J620">
        <f t="shared" si="99"/>
        <v>0</v>
      </c>
      <c r="K620">
        <f>SUMIFS('I want to cry'!C$2:C$1000,'I want to cry'!$A$2:$A$1000,$B620,'I want to cry'!$B$2:$B$1000,$C620)</f>
        <v>0</v>
      </c>
      <c r="L620">
        <f>SUMIFS('I want to cry'!D$2:D$1000,'I want to cry'!$A$2:$A$1000,$B620,'I want to cry'!$B$2:$B$1000,$C620)</f>
        <v>0</v>
      </c>
      <c r="M620">
        <f>SUMIFS('I want to cry'!E$2:E$1000,'I want to cry'!$A$2:$A$1000,$B620,'I want to cry'!$B$2:$B$1000,$C620)</f>
        <v>0</v>
      </c>
      <c r="N620">
        <f t="shared" si="100"/>
        <v>0</v>
      </c>
      <c r="O620">
        <f t="shared" si="101"/>
        <v>0</v>
      </c>
      <c r="P620">
        <f t="shared" si="102"/>
        <v>0</v>
      </c>
      <c r="Q620">
        <f>SUMIF('Pls get me a blue banner'!A$2:A$1000,D620,'Pls get me a blue banner'!L$2:L$1000)</f>
        <v>0</v>
      </c>
      <c r="R620">
        <f>SUMIF('Pls get me a blue banner'!A$2:A$1000,F620,'Pls get me a blue banner'!L$2:L$1000)</f>
        <v>0</v>
      </c>
      <c r="S620">
        <f>SUMIF('Pls get me a blue banner'!A$2:A$1000,I620,'Pls get me a blue banner'!L$2:L$1000)</f>
        <v>0</v>
      </c>
      <c r="T620">
        <f>SUMIF('I wanna go biking'!A$2:A$1000,D620,'I wanna go biking'!D$2:D$1000)</f>
        <v>0</v>
      </c>
      <c r="U620">
        <f>SUMIF('I wanna go biking'!A$2:A$1000,F620,'I wanna go biking'!D$2:D$1000)</f>
        <v>0</v>
      </c>
      <c r="V620">
        <f>SUMIF('I wanna go biking'!A$2:A$1000,H620,'I wanna go biking'!D$2:D$1000)</f>
        <v>0</v>
      </c>
      <c r="W620">
        <f t="shared" si="103"/>
        <v>0</v>
      </c>
      <c r="X620">
        <f t="shared" si="104"/>
        <v>0</v>
      </c>
      <c r="Y620">
        <f t="shared" si="105"/>
        <v>0</v>
      </c>
      <c r="Z620">
        <f t="shared" si="106"/>
        <v>0</v>
      </c>
      <c r="AA620">
        <f t="shared" si="107"/>
        <v>0</v>
      </c>
      <c r="AB620">
        <f t="shared" si="108"/>
        <v>0</v>
      </c>
      <c r="AC620" s="13">
        <f t="shared" si="109"/>
        <v>0</v>
      </c>
    </row>
    <row r="621" spans="1:29">
      <c r="A621">
        <f>'Data Entry'!A622</f>
        <v>0</v>
      </c>
      <c r="B621">
        <f>'Data Entry'!B622</f>
        <v>0</v>
      </c>
      <c r="C621">
        <f>'Data Entry'!C622</f>
        <v>0</v>
      </c>
      <c r="D621">
        <f>'Data Entry'!M622</f>
        <v>0</v>
      </c>
      <c r="E621">
        <f>'Data Entry'!N622</f>
        <v>0</v>
      </c>
      <c r="F621">
        <f>'Data Entry'!O622</f>
        <v>0</v>
      </c>
      <c r="G621">
        <f>'Data Entry'!P622</f>
        <v>0</v>
      </c>
      <c r="H621">
        <f>'Data Entry'!Q622</f>
        <v>0</v>
      </c>
      <c r="I621">
        <f>'Data Entry'!R622</f>
        <v>0</v>
      </c>
      <c r="J621">
        <f t="shared" si="99"/>
        <v>0</v>
      </c>
      <c r="K621">
        <f>SUMIFS('I want to cry'!C$2:C$1000,'I want to cry'!$A$2:$A$1000,$B621,'I want to cry'!$B$2:$B$1000,$C621)</f>
        <v>0</v>
      </c>
      <c r="L621">
        <f>SUMIFS('I want to cry'!D$2:D$1000,'I want to cry'!$A$2:$A$1000,$B621,'I want to cry'!$B$2:$B$1000,$C621)</f>
        <v>0</v>
      </c>
      <c r="M621">
        <f>SUMIFS('I want to cry'!E$2:E$1000,'I want to cry'!$A$2:$A$1000,$B621,'I want to cry'!$B$2:$B$1000,$C621)</f>
        <v>0</v>
      </c>
      <c r="N621">
        <f t="shared" si="100"/>
        <v>0</v>
      </c>
      <c r="O621">
        <f t="shared" si="101"/>
        <v>0</v>
      </c>
      <c r="P621">
        <f t="shared" si="102"/>
        <v>0</v>
      </c>
      <c r="Q621">
        <f>SUMIF('Pls get me a blue banner'!A$2:A$1000,D621,'Pls get me a blue banner'!L$2:L$1000)</f>
        <v>0</v>
      </c>
      <c r="R621">
        <f>SUMIF('Pls get me a blue banner'!A$2:A$1000,F621,'Pls get me a blue banner'!L$2:L$1000)</f>
        <v>0</v>
      </c>
      <c r="S621">
        <f>SUMIF('Pls get me a blue banner'!A$2:A$1000,I621,'Pls get me a blue banner'!L$2:L$1000)</f>
        <v>0</v>
      </c>
      <c r="T621">
        <f>SUMIF('I wanna go biking'!A$2:A$1000,D621,'I wanna go biking'!D$2:D$1000)</f>
        <v>0</v>
      </c>
      <c r="U621">
        <f>SUMIF('I wanna go biking'!A$2:A$1000,F621,'I wanna go biking'!D$2:D$1000)</f>
        <v>0</v>
      </c>
      <c r="V621">
        <f>SUMIF('I wanna go biking'!A$2:A$1000,H621,'I wanna go biking'!D$2:D$1000)</f>
        <v>0</v>
      </c>
      <c r="W621">
        <f t="shared" si="103"/>
        <v>0</v>
      </c>
      <c r="X621">
        <f t="shared" si="104"/>
        <v>0</v>
      </c>
      <c r="Y621">
        <f t="shared" si="105"/>
        <v>0</v>
      </c>
      <c r="Z621">
        <f t="shared" si="106"/>
        <v>0</v>
      </c>
      <c r="AA621">
        <f t="shared" si="107"/>
        <v>0</v>
      </c>
      <c r="AB621">
        <f t="shared" si="108"/>
        <v>0</v>
      </c>
      <c r="AC621" s="13">
        <f t="shared" si="109"/>
        <v>0</v>
      </c>
    </row>
    <row r="622" spans="1:29">
      <c r="A622">
        <f>'Data Entry'!A623</f>
        <v>0</v>
      </c>
      <c r="B622">
        <f>'Data Entry'!B623</f>
        <v>0</v>
      </c>
      <c r="C622">
        <f>'Data Entry'!C623</f>
        <v>0</v>
      </c>
      <c r="D622">
        <f>'Data Entry'!M623</f>
        <v>0</v>
      </c>
      <c r="E622">
        <f>'Data Entry'!N623</f>
        <v>0</v>
      </c>
      <c r="F622">
        <f>'Data Entry'!O623</f>
        <v>0</v>
      </c>
      <c r="G622">
        <f>'Data Entry'!P623</f>
        <v>0</v>
      </c>
      <c r="H622">
        <f>'Data Entry'!Q623</f>
        <v>0</v>
      </c>
      <c r="I622">
        <f>'Data Entry'!R623</f>
        <v>0</v>
      </c>
      <c r="J622">
        <f t="shared" si="99"/>
        <v>0</v>
      </c>
      <c r="K622">
        <f>SUMIFS('I want to cry'!C$2:C$1000,'I want to cry'!$A$2:$A$1000,$B622,'I want to cry'!$B$2:$B$1000,$C622)</f>
        <v>0</v>
      </c>
      <c r="L622">
        <f>SUMIFS('I want to cry'!D$2:D$1000,'I want to cry'!$A$2:$A$1000,$B622,'I want to cry'!$B$2:$B$1000,$C622)</f>
        <v>0</v>
      </c>
      <c r="M622">
        <f>SUMIFS('I want to cry'!E$2:E$1000,'I want to cry'!$A$2:$A$1000,$B622,'I want to cry'!$B$2:$B$1000,$C622)</f>
        <v>0</v>
      </c>
      <c r="N622">
        <f t="shared" si="100"/>
        <v>0</v>
      </c>
      <c r="O622">
        <f t="shared" si="101"/>
        <v>0</v>
      </c>
      <c r="P622">
        <f t="shared" si="102"/>
        <v>0</v>
      </c>
      <c r="Q622">
        <f>SUMIF('Pls get me a blue banner'!A$2:A$1000,D622,'Pls get me a blue banner'!L$2:L$1000)</f>
        <v>0</v>
      </c>
      <c r="R622">
        <f>SUMIF('Pls get me a blue banner'!A$2:A$1000,F622,'Pls get me a blue banner'!L$2:L$1000)</f>
        <v>0</v>
      </c>
      <c r="S622">
        <f>SUMIF('Pls get me a blue banner'!A$2:A$1000,I622,'Pls get me a blue banner'!L$2:L$1000)</f>
        <v>0</v>
      </c>
      <c r="T622">
        <f>SUMIF('I wanna go biking'!A$2:A$1000,D622,'I wanna go biking'!D$2:D$1000)</f>
        <v>0</v>
      </c>
      <c r="U622">
        <f>SUMIF('I wanna go biking'!A$2:A$1000,F622,'I wanna go biking'!D$2:D$1000)</f>
        <v>0</v>
      </c>
      <c r="V622">
        <f>SUMIF('I wanna go biking'!A$2:A$1000,H622,'I wanna go biking'!D$2:D$1000)</f>
        <v>0</v>
      </c>
      <c r="W622">
        <f t="shared" si="103"/>
        <v>0</v>
      </c>
      <c r="X622">
        <f t="shared" si="104"/>
        <v>0</v>
      </c>
      <c r="Y622">
        <f t="shared" si="105"/>
        <v>0</v>
      </c>
      <c r="Z622">
        <f t="shared" si="106"/>
        <v>0</v>
      </c>
      <c r="AA622">
        <f t="shared" si="107"/>
        <v>0</v>
      </c>
      <c r="AB622">
        <f t="shared" si="108"/>
        <v>0</v>
      </c>
      <c r="AC622" s="13">
        <f t="shared" si="109"/>
        <v>0</v>
      </c>
    </row>
    <row r="623" spans="1:29">
      <c r="A623">
        <f>'Data Entry'!A624</f>
        <v>0</v>
      </c>
      <c r="B623">
        <f>'Data Entry'!B624</f>
        <v>0</v>
      </c>
      <c r="C623">
        <f>'Data Entry'!C624</f>
        <v>0</v>
      </c>
      <c r="D623">
        <f>'Data Entry'!M624</f>
        <v>0</v>
      </c>
      <c r="E623">
        <f>'Data Entry'!N624</f>
        <v>0</v>
      </c>
      <c r="F623">
        <f>'Data Entry'!O624</f>
        <v>0</v>
      </c>
      <c r="G623">
        <f>'Data Entry'!P624</f>
        <v>0</v>
      </c>
      <c r="H623">
        <f>'Data Entry'!Q624</f>
        <v>0</v>
      </c>
      <c r="I623">
        <f>'Data Entry'!R624</f>
        <v>0</v>
      </c>
      <c r="J623">
        <f t="shared" si="99"/>
        <v>0</v>
      </c>
      <c r="K623">
        <f>SUMIFS('I want to cry'!C$2:C$1000,'I want to cry'!$A$2:$A$1000,$B623,'I want to cry'!$B$2:$B$1000,$C623)</f>
        <v>0</v>
      </c>
      <c r="L623">
        <f>SUMIFS('I want to cry'!D$2:D$1000,'I want to cry'!$A$2:$A$1000,$B623,'I want to cry'!$B$2:$B$1000,$C623)</f>
        <v>0</v>
      </c>
      <c r="M623">
        <f>SUMIFS('I want to cry'!E$2:E$1000,'I want to cry'!$A$2:$A$1000,$B623,'I want to cry'!$B$2:$B$1000,$C623)</f>
        <v>0</v>
      </c>
      <c r="N623">
        <f t="shared" si="100"/>
        <v>0</v>
      </c>
      <c r="O623">
        <f t="shared" si="101"/>
        <v>0</v>
      </c>
      <c r="P623">
        <f t="shared" si="102"/>
        <v>0</v>
      </c>
      <c r="Q623">
        <f>SUMIF('Pls get me a blue banner'!A$2:A$1000,D623,'Pls get me a blue banner'!L$2:L$1000)</f>
        <v>0</v>
      </c>
      <c r="R623">
        <f>SUMIF('Pls get me a blue banner'!A$2:A$1000,F623,'Pls get me a blue banner'!L$2:L$1000)</f>
        <v>0</v>
      </c>
      <c r="S623">
        <f>SUMIF('Pls get me a blue banner'!A$2:A$1000,I623,'Pls get me a blue banner'!L$2:L$1000)</f>
        <v>0</v>
      </c>
      <c r="T623">
        <f>SUMIF('I wanna go biking'!A$2:A$1000,D623,'I wanna go biking'!D$2:D$1000)</f>
        <v>0</v>
      </c>
      <c r="U623">
        <f>SUMIF('I wanna go biking'!A$2:A$1000,F623,'I wanna go biking'!D$2:D$1000)</f>
        <v>0</v>
      </c>
      <c r="V623">
        <f>SUMIF('I wanna go biking'!A$2:A$1000,H623,'I wanna go biking'!D$2:D$1000)</f>
        <v>0</v>
      </c>
      <c r="W623">
        <f t="shared" si="103"/>
        <v>0</v>
      </c>
      <c r="X623">
        <f t="shared" si="104"/>
        <v>0</v>
      </c>
      <c r="Y623">
        <f t="shared" si="105"/>
        <v>0</v>
      </c>
      <c r="Z623">
        <f t="shared" si="106"/>
        <v>0</v>
      </c>
      <c r="AA623">
        <f t="shared" si="107"/>
        <v>0</v>
      </c>
      <c r="AB623">
        <f t="shared" si="108"/>
        <v>0</v>
      </c>
      <c r="AC623" s="13">
        <f t="shared" si="109"/>
        <v>0</v>
      </c>
    </row>
    <row r="624" spans="1:29">
      <c r="A624">
        <f>'Data Entry'!A625</f>
        <v>0</v>
      </c>
      <c r="B624">
        <f>'Data Entry'!B625</f>
        <v>0</v>
      </c>
      <c r="C624">
        <f>'Data Entry'!C625</f>
        <v>0</v>
      </c>
      <c r="D624">
        <f>'Data Entry'!M625</f>
        <v>0</v>
      </c>
      <c r="E624">
        <f>'Data Entry'!N625</f>
        <v>0</v>
      </c>
      <c r="F624">
        <f>'Data Entry'!O625</f>
        <v>0</v>
      </c>
      <c r="G624">
        <f>'Data Entry'!P625</f>
        <v>0</v>
      </c>
      <c r="H624">
        <f>'Data Entry'!Q625</f>
        <v>0</v>
      </c>
      <c r="I624">
        <f>'Data Entry'!R625</f>
        <v>0</v>
      </c>
      <c r="J624">
        <f t="shared" si="99"/>
        <v>0</v>
      </c>
      <c r="K624">
        <f>SUMIFS('I want to cry'!C$2:C$1000,'I want to cry'!$A$2:$A$1000,$B624,'I want to cry'!$B$2:$B$1000,$C624)</f>
        <v>0</v>
      </c>
      <c r="L624">
        <f>SUMIFS('I want to cry'!D$2:D$1000,'I want to cry'!$A$2:$A$1000,$B624,'I want to cry'!$B$2:$B$1000,$C624)</f>
        <v>0</v>
      </c>
      <c r="M624">
        <f>SUMIFS('I want to cry'!E$2:E$1000,'I want to cry'!$A$2:$A$1000,$B624,'I want to cry'!$B$2:$B$1000,$C624)</f>
        <v>0</v>
      </c>
      <c r="N624">
        <f t="shared" si="100"/>
        <v>0</v>
      </c>
      <c r="O624">
        <f t="shared" si="101"/>
        <v>0</v>
      </c>
      <c r="P624">
        <f t="shared" si="102"/>
        <v>0</v>
      </c>
      <c r="Q624">
        <f>SUMIF('Pls get me a blue banner'!A$2:A$1000,D624,'Pls get me a blue banner'!L$2:L$1000)</f>
        <v>0</v>
      </c>
      <c r="R624">
        <f>SUMIF('Pls get me a blue banner'!A$2:A$1000,F624,'Pls get me a blue banner'!L$2:L$1000)</f>
        <v>0</v>
      </c>
      <c r="S624">
        <f>SUMIF('Pls get me a blue banner'!A$2:A$1000,I624,'Pls get me a blue banner'!L$2:L$1000)</f>
        <v>0</v>
      </c>
      <c r="T624">
        <f>SUMIF('I wanna go biking'!A$2:A$1000,D624,'I wanna go biking'!D$2:D$1000)</f>
        <v>0</v>
      </c>
      <c r="U624">
        <f>SUMIF('I wanna go biking'!A$2:A$1000,F624,'I wanna go biking'!D$2:D$1000)</f>
        <v>0</v>
      </c>
      <c r="V624">
        <f>SUMIF('I wanna go biking'!A$2:A$1000,H624,'I wanna go biking'!D$2:D$1000)</f>
        <v>0</v>
      </c>
      <c r="W624">
        <f t="shared" si="103"/>
        <v>0</v>
      </c>
      <c r="X624">
        <f t="shared" si="104"/>
        <v>0</v>
      </c>
      <c r="Y624">
        <f t="shared" si="105"/>
        <v>0</v>
      </c>
      <c r="Z624">
        <f t="shared" si="106"/>
        <v>0</v>
      </c>
      <c r="AA624">
        <f t="shared" si="107"/>
        <v>0</v>
      </c>
      <c r="AB624">
        <f t="shared" si="108"/>
        <v>0</v>
      </c>
      <c r="AC624" s="13">
        <f t="shared" si="109"/>
        <v>0</v>
      </c>
    </row>
    <row r="625" spans="1:29">
      <c r="A625">
        <f>'Data Entry'!A626</f>
        <v>0</v>
      </c>
      <c r="B625">
        <f>'Data Entry'!B626</f>
        <v>0</v>
      </c>
      <c r="C625">
        <f>'Data Entry'!C626</f>
        <v>0</v>
      </c>
      <c r="D625">
        <f>'Data Entry'!M626</f>
        <v>0</v>
      </c>
      <c r="E625">
        <f>'Data Entry'!N626</f>
        <v>0</v>
      </c>
      <c r="F625">
        <f>'Data Entry'!O626</f>
        <v>0</v>
      </c>
      <c r="G625">
        <f>'Data Entry'!P626</f>
        <v>0</v>
      </c>
      <c r="H625">
        <f>'Data Entry'!Q626</f>
        <v>0</v>
      </c>
      <c r="I625">
        <f>'Data Entry'!R626</f>
        <v>0</v>
      </c>
      <c r="J625">
        <f t="shared" si="99"/>
        <v>0</v>
      </c>
      <c r="K625">
        <f>SUMIFS('I want to cry'!C$2:C$1000,'I want to cry'!$A$2:$A$1000,$B625,'I want to cry'!$B$2:$B$1000,$C625)</f>
        <v>0</v>
      </c>
      <c r="L625">
        <f>SUMIFS('I want to cry'!D$2:D$1000,'I want to cry'!$A$2:$A$1000,$B625,'I want to cry'!$B$2:$B$1000,$C625)</f>
        <v>0</v>
      </c>
      <c r="M625">
        <f>SUMIFS('I want to cry'!E$2:E$1000,'I want to cry'!$A$2:$A$1000,$B625,'I want to cry'!$B$2:$B$1000,$C625)</f>
        <v>0</v>
      </c>
      <c r="N625">
        <f t="shared" si="100"/>
        <v>0</v>
      </c>
      <c r="O625">
        <f t="shared" si="101"/>
        <v>0</v>
      </c>
      <c r="P625">
        <f t="shared" si="102"/>
        <v>0</v>
      </c>
      <c r="Q625">
        <f>SUMIF('Pls get me a blue banner'!A$2:A$1000,D625,'Pls get me a blue banner'!L$2:L$1000)</f>
        <v>0</v>
      </c>
      <c r="R625">
        <f>SUMIF('Pls get me a blue banner'!A$2:A$1000,F625,'Pls get me a blue banner'!L$2:L$1000)</f>
        <v>0</v>
      </c>
      <c r="S625">
        <f>SUMIF('Pls get me a blue banner'!A$2:A$1000,I625,'Pls get me a blue banner'!L$2:L$1000)</f>
        <v>0</v>
      </c>
      <c r="T625">
        <f>SUMIF('I wanna go biking'!A$2:A$1000,D625,'I wanna go biking'!D$2:D$1000)</f>
        <v>0</v>
      </c>
      <c r="U625">
        <f>SUMIF('I wanna go biking'!A$2:A$1000,F625,'I wanna go biking'!D$2:D$1000)</f>
        <v>0</v>
      </c>
      <c r="V625">
        <f>SUMIF('I wanna go biking'!A$2:A$1000,H625,'I wanna go biking'!D$2:D$1000)</f>
        <v>0</v>
      </c>
      <c r="W625">
        <f t="shared" si="103"/>
        <v>0</v>
      </c>
      <c r="X625">
        <f t="shared" si="104"/>
        <v>0</v>
      </c>
      <c r="Y625">
        <f t="shared" si="105"/>
        <v>0</v>
      </c>
      <c r="Z625">
        <f t="shared" si="106"/>
        <v>0</v>
      </c>
      <c r="AA625">
        <f t="shared" si="107"/>
        <v>0</v>
      </c>
      <c r="AB625">
        <f t="shared" si="108"/>
        <v>0</v>
      </c>
      <c r="AC625" s="13">
        <f t="shared" si="109"/>
        <v>0</v>
      </c>
    </row>
    <row r="626" spans="1:29">
      <c r="A626">
        <f>'Data Entry'!A627</f>
        <v>0</v>
      </c>
      <c r="B626">
        <f>'Data Entry'!B627</f>
        <v>0</v>
      </c>
      <c r="C626">
        <f>'Data Entry'!C627</f>
        <v>0</v>
      </c>
      <c r="D626">
        <f>'Data Entry'!M627</f>
        <v>0</v>
      </c>
      <c r="E626">
        <f>'Data Entry'!N627</f>
        <v>0</v>
      </c>
      <c r="F626">
        <f>'Data Entry'!O627</f>
        <v>0</v>
      </c>
      <c r="G626">
        <f>'Data Entry'!P627</f>
        <v>0</v>
      </c>
      <c r="H626">
        <f>'Data Entry'!Q627</f>
        <v>0</v>
      </c>
      <c r="I626">
        <f>'Data Entry'!R627</f>
        <v>0</v>
      </c>
      <c r="J626">
        <f t="shared" si="99"/>
        <v>0</v>
      </c>
      <c r="K626">
        <f>SUMIFS('I want to cry'!C$2:C$1000,'I want to cry'!$A$2:$A$1000,$B626,'I want to cry'!$B$2:$B$1000,$C626)</f>
        <v>0</v>
      </c>
      <c r="L626">
        <f>SUMIFS('I want to cry'!D$2:D$1000,'I want to cry'!$A$2:$A$1000,$B626,'I want to cry'!$B$2:$B$1000,$C626)</f>
        <v>0</v>
      </c>
      <c r="M626">
        <f>SUMIFS('I want to cry'!E$2:E$1000,'I want to cry'!$A$2:$A$1000,$B626,'I want to cry'!$B$2:$B$1000,$C626)</f>
        <v>0</v>
      </c>
      <c r="N626">
        <f t="shared" si="100"/>
        <v>0</v>
      </c>
      <c r="O626">
        <f t="shared" si="101"/>
        <v>0</v>
      </c>
      <c r="P626">
        <f t="shared" si="102"/>
        <v>0</v>
      </c>
      <c r="Q626">
        <f>SUMIF('Pls get me a blue banner'!A$2:A$1000,D626,'Pls get me a blue banner'!L$2:L$1000)</f>
        <v>0</v>
      </c>
      <c r="R626">
        <f>SUMIF('Pls get me a blue banner'!A$2:A$1000,F626,'Pls get me a blue banner'!L$2:L$1000)</f>
        <v>0</v>
      </c>
      <c r="S626">
        <f>SUMIF('Pls get me a blue banner'!A$2:A$1000,I626,'Pls get me a blue banner'!L$2:L$1000)</f>
        <v>0</v>
      </c>
      <c r="T626">
        <f>SUMIF('I wanna go biking'!A$2:A$1000,D626,'I wanna go biking'!D$2:D$1000)</f>
        <v>0</v>
      </c>
      <c r="U626">
        <f>SUMIF('I wanna go biking'!A$2:A$1000,F626,'I wanna go biking'!D$2:D$1000)</f>
        <v>0</v>
      </c>
      <c r="V626">
        <f>SUMIF('I wanna go biking'!A$2:A$1000,H626,'I wanna go biking'!D$2:D$1000)</f>
        <v>0</v>
      </c>
      <c r="W626">
        <f t="shared" si="103"/>
        <v>0</v>
      </c>
      <c r="X626">
        <f t="shared" si="104"/>
        <v>0</v>
      </c>
      <c r="Y626">
        <f t="shared" si="105"/>
        <v>0</v>
      </c>
      <c r="Z626">
        <f t="shared" si="106"/>
        <v>0</v>
      </c>
      <c r="AA626">
        <f t="shared" si="107"/>
        <v>0</v>
      </c>
      <c r="AB626">
        <f t="shared" si="108"/>
        <v>0</v>
      </c>
      <c r="AC626" s="13">
        <f t="shared" si="109"/>
        <v>0</v>
      </c>
    </row>
    <row r="627" spans="1:29">
      <c r="A627">
        <f>'Data Entry'!A628</f>
        <v>0</v>
      </c>
      <c r="B627">
        <f>'Data Entry'!B628</f>
        <v>0</v>
      </c>
      <c r="C627">
        <f>'Data Entry'!C628</f>
        <v>0</v>
      </c>
      <c r="D627">
        <f>'Data Entry'!M628</f>
        <v>0</v>
      </c>
      <c r="E627">
        <f>'Data Entry'!N628</f>
        <v>0</v>
      </c>
      <c r="F627">
        <f>'Data Entry'!O628</f>
        <v>0</v>
      </c>
      <c r="G627">
        <f>'Data Entry'!P628</f>
        <v>0</v>
      </c>
      <c r="H627">
        <f>'Data Entry'!Q628</f>
        <v>0</v>
      </c>
      <c r="I627">
        <f>'Data Entry'!R628</f>
        <v>0</v>
      </c>
      <c r="J627">
        <f t="shared" si="99"/>
        <v>0</v>
      </c>
      <c r="K627">
        <f>SUMIFS('I want to cry'!C$2:C$1000,'I want to cry'!$A$2:$A$1000,$B627,'I want to cry'!$B$2:$B$1000,$C627)</f>
        <v>0</v>
      </c>
      <c r="L627">
        <f>SUMIFS('I want to cry'!D$2:D$1000,'I want to cry'!$A$2:$A$1000,$B627,'I want to cry'!$B$2:$B$1000,$C627)</f>
        <v>0</v>
      </c>
      <c r="M627">
        <f>SUMIFS('I want to cry'!E$2:E$1000,'I want to cry'!$A$2:$A$1000,$B627,'I want to cry'!$B$2:$B$1000,$C627)</f>
        <v>0</v>
      </c>
      <c r="N627">
        <f t="shared" si="100"/>
        <v>0</v>
      </c>
      <c r="O627">
        <f t="shared" si="101"/>
        <v>0</v>
      </c>
      <c r="P627">
        <f t="shared" si="102"/>
        <v>0</v>
      </c>
      <c r="Q627">
        <f>SUMIF('Pls get me a blue banner'!A$2:A$1000,D627,'Pls get me a blue banner'!L$2:L$1000)</f>
        <v>0</v>
      </c>
      <c r="R627">
        <f>SUMIF('Pls get me a blue banner'!A$2:A$1000,F627,'Pls get me a blue banner'!L$2:L$1000)</f>
        <v>0</v>
      </c>
      <c r="S627">
        <f>SUMIF('Pls get me a blue banner'!A$2:A$1000,I627,'Pls get me a blue banner'!L$2:L$1000)</f>
        <v>0</v>
      </c>
      <c r="T627">
        <f>SUMIF('I wanna go biking'!A$2:A$1000,D627,'I wanna go biking'!D$2:D$1000)</f>
        <v>0</v>
      </c>
      <c r="U627">
        <f>SUMIF('I wanna go biking'!A$2:A$1000,F627,'I wanna go biking'!D$2:D$1000)</f>
        <v>0</v>
      </c>
      <c r="V627">
        <f>SUMIF('I wanna go biking'!A$2:A$1000,H627,'I wanna go biking'!D$2:D$1000)</f>
        <v>0</v>
      </c>
      <c r="W627">
        <f t="shared" si="103"/>
        <v>0</v>
      </c>
      <c r="X627">
        <f t="shared" si="104"/>
        <v>0</v>
      </c>
      <c r="Y627">
        <f t="shared" si="105"/>
        <v>0</v>
      </c>
      <c r="Z627">
        <f t="shared" si="106"/>
        <v>0</v>
      </c>
      <c r="AA627">
        <f t="shared" si="107"/>
        <v>0</v>
      </c>
      <c r="AB627">
        <f t="shared" si="108"/>
        <v>0</v>
      </c>
      <c r="AC627" s="13">
        <f t="shared" si="109"/>
        <v>0</v>
      </c>
    </row>
    <row r="628" spans="1:29">
      <c r="A628">
        <f>'Data Entry'!A629</f>
        <v>0</v>
      </c>
      <c r="B628">
        <f>'Data Entry'!B629</f>
        <v>0</v>
      </c>
      <c r="C628">
        <f>'Data Entry'!C629</f>
        <v>0</v>
      </c>
      <c r="D628">
        <f>'Data Entry'!M629</f>
        <v>0</v>
      </c>
      <c r="E628">
        <f>'Data Entry'!N629</f>
        <v>0</v>
      </c>
      <c r="F628">
        <f>'Data Entry'!O629</f>
        <v>0</v>
      </c>
      <c r="G628">
        <f>'Data Entry'!P629</f>
        <v>0</v>
      </c>
      <c r="H628">
        <f>'Data Entry'!Q629</f>
        <v>0</v>
      </c>
      <c r="I628">
        <f>'Data Entry'!R629</f>
        <v>0</v>
      </c>
      <c r="J628">
        <f t="shared" si="99"/>
        <v>0</v>
      </c>
      <c r="K628">
        <f>SUMIFS('I want to cry'!C$2:C$1000,'I want to cry'!$A$2:$A$1000,$B628,'I want to cry'!$B$2:$B$1000,$C628)</f>
        <v>0</v>
      </c>
      <c r="L628">
        <f>SUMIFS('I want to cry'!D$2:D$1000,'I want to cry'!$A$2:$A$1000,$B628,'I want to cry'!$B$2:$B$1000,$C628)</f>
        <v>0</v>
      </c>
      <c r="M628">
        <f>SUMIFS('I want to cry'!E$2:E$1000,'I want to cry'!$A$2:$A$1000,$B628,'I want to cry'!$B$2:$B$1000,$C628)</f>
        <v>0</v>
      </c>
      <c r="N628">
        <f t="shared" si="100"/>
        <v>0</v>
      </c>
      <c r="O628">
        <f t="shared" si="101"/>
        <v>0</v>
      </c>
      <c r="P628">
        <f t="shared" si="102"/>
        <v>0</v>
      </c>
      <c r="Q628">
        <f>SUMIF('Pls get me a blue banner'!A$2:A$1000,D628,'Pls get me a blue banner'!L$2:L$1000)</f>
        <v>0</v>
      </c>
      <c r="R628">
        <f>SUMIF('Pls get me a blue banner'!A$2:A$1000,F628,'Pls get me a blue banner'!L$2:L$1000)</f>
        <v>0</v>
      </c>
      <c r="S628">
        <f>SUMIF('Pls get me a blue banner'!A$2:A$1000,I628,'Pls get me a blue banner'!L$2:L$1000)</f>
        <v>0</v>
      </c>
      <c r="T628">
        <f>SUMIF('I wanna go biking'!A$2:A$1000,D628,'I wanna go biking'!D$2:D$1000)</f>
        <v>0</v>
      </c>
      <c r="U628">
        <f>SUMIF('I wanna go biking'!A$2:A$1000,F628,'I wanna go biking'!D$2:D$1000)</f>
        <v>0</v>
      </c>
      <c r="V628">
        <f>SUMIF('I wanna go biking'!A$2:A$1000,H628,'I wanna go biking'!D$2:D$1000)</f>
        <v>0</v>
      </c>
      <c r="W628">
        <f t="shared" si="103"/>
        <v>0</v>
      </c>
      <c r="X628">
        <f t="shared" si="104"/>
        <v>0</v>
      </c>
      <c r="Y628">
        <f t="shared" si="105"/>
        <v>0</v>
      </c>
      <c r="Z628">
        <f t="shared" si="106"/>
        <v>0</v>
      </c>
      <c r="AA628">
        <f t="shared" si="107"/>
        <v>0</v>
      </c>
      <c r="AB628">
        <f t="shared" si="108"/>
        <v>0</v>
      </c>
      <c r="AC628" s="13">
        <f t="shared" si="109"/>
        <v>0</v>
      </c>
    </row>
    <row r="629" spans="1:29">
      <c r="A629">
        <f>'Data Entry'!A630</f>
        <v>0</v>
      </c>
      <c r="B629">
        <f>'Data Entry'!B630</f>
        <v>0</v>
      </c>
      <c r="C629">
        <f>'Data Entry'!C630</f>
        <v>0</v>
      </c>
      <c r="D629">
        <f>'Data Entry'!M630</f>
        <v>0</v>
      </c>
      <c r="E629">
        <f>'Data Entry'!N630</f>
        <v>0</v>
      </c>
      <c r="F629">
        <f>'Data Entry'!O630</f>
        <v>0</v>
      </c>
      <c r="G629">
        <f>'Data Entry'!P630</f>
        <v>0</v>
      </c>
      <c r="H629">
        <f>'Data Entry'!Q630</f>
        <v>0</v>
      </c>
      <c r="I629">
        <f>'Data Entry'!R630</f>
        <v>0</v>
      </c>
      <c r="J629">
        <f t="shared" si="99"/>
        <v>0</v>
      </c>
      <c r="K629">
        <f>SUMIFS('I want to cry'!C$2:C$1000,'I want to cry'!$A$2:$A$1000,$B629,'I want to cry'!$B$2:$B$1000,$C629)</f>
        <v>0</v>
      </c>
      <c r="L629">
        <f>SUMIFS('I want to cry'!D$2:D$1000,'I want to cry'!$A$2:$A$1000,$B629,'I want to cry'!$B$2:$B$1000,$C629)</f>
        <v>0</v>
      </c>
      <c r="M629">
        <f>SUMIFS('I want to cry'!E$2:E$1000,'I want to cry'!$A$2:$A$1000,$B629,'I want to cry'!$B$2:$B$1000,$C629)</f>
        <v>0</v>
      </c>
      <c r="N629">
        <f t="shared" si="100"/>
        <v>0</v>
      </c>
      <c r="O629">
        <f t="shared" si="101"/>
        <v>0</v>
      </c>
      <c r="P629">
        <f t="shared" si="102"/>
        <v>0</v>
      </c>
      <c r="Q629">
        <f>SUMIF('Pls get me a blue banner'!A$2:A$1000,D629,'Pls get me a blue banner'!L$2:L$1000)</f>
        <v>0</v>
      </c>
      <c r="R629">
        <f>SUMIF('Pls get me a blue banner'!A$2:A$1000,F629,'Pls get me a blue banner'!L$2:L$1000)</f>
        <v>0</v>
      </c>
      <c r="S629">
        <f>SUMIF('Pls get me a blue banner'!A$2:A$1000,I629,'Pls get me a blue banner'!L$2:L$1000)</f>
        <v>0</v>
      </c>
      <c r="T629">
        <f>SUMIF('I wanna go biking'!A$2:A$1000,D629,'I wanna go biking'!D$2:D$1000)</f>
        <v>0</v>
      </c>
      <c r="U629">
        <f>SUMIF('I wanna go biking'!A$2:A$1000,F629,'I wanna go biking'!D$2:D$1000)</f>
        <v>0</v>
      </c>
      <c r="V629">
        <f>SUMIF('I wanna go biking'!A$2:A$1000,H629,'I wanna go biking'!D$2:D$1000)</f>
        <v>0</v>
      </c>
      <c r="W629">
        <f t="shared" si="103"/>
        <v>0</v>
      </c>
      <c r="X629">
        <f t="shared" si="104"/>
        <v>0</v>
      </c>
      <c r="Y629">
        <f t="shared" si="105"/>
        <v>0</v>
      </c>
      <c r="Z629">
        <f t="shared" si="106"/>
        <v>0</v>
      </c>
      <c r="AA629">
        <f t="shared" si="107"/>
        <v>0</v>
      </c>
      <c r="AB629">
        <f t="shared" si="108"/>
        <v>0</v>
      </c>
      <c r="AC629" s="13">
        <f t="shared" si="109"/>
        <v>0</v>
      </c>
    </row>
    <row r="630" spans="1:29">
      <c r="A630">
        <f>'Data Entry'!A631</f>
        <v>0</v>
      </c>
      <c r="B630">
        <f>'Data Entry'!B631</f>
        <v>0</v>
      </c>
      <c r="C630">
        <f>'Data Entry'!C631</f>
        <v>0</v>
      </c>
      <c r="D630">
        <f>'Data Entry'!M631</f>
        <v>0</v>
      </c>
      <c r="E630">
        <f>'Data Entry'!N631</f>
        <v>0</v>
      </c>
      <c r="F630">
        <f>'Data Entry'!O631</f>
        <v>0</v>
      </c>
      <c r="G630">
        <f>'Data Entry'!P631</f>
        <v>0</v>
      </c>
      <c r="H630">
        <f>'Data Entry'!Q631</f>
        <v>0</v>
      </c>
      <c r="I630">
        <f>'Data Entry'!R631</f>
        <v>0</v>
      </c>
      <c r="J630">
        <f t="shared" si="99"/>
        <v>0</v>
      </c>
      <c r="K630">
        <f>SUMIFS('I want to cry'!C$2:C$1000,'I want to cry'!$A$2:$A$1000,$B630,'I want to cry'!$B$2:$B$1000,$C630)</f>
        <v>0</v>
      </c>
      <c r="L630">
        <f>SUMIFS('I want to cry'!D$2:D$1000,'I want to cry'!$A$2:$A$1000,$B630,'I want to cry'!$B$2:$B$1000,$C630)</f>
        <v>0</v>
      </c>
      <c r="M630">
        <f>SUMIFS('I want to cry'!E$2:E$1000,'I want to cry'!$A$2:$A$1000,$B630,'I want to cry'!$B$2:$B$1000,$C630)</f>
        <v>0</v>
      </c>
      <c r="N630">
        <f t="shared" si="100"/>
        <v>0</v>
      </c>
      <c r="O630">
        <f t="shared" si="101"/>
        <v>0</v>
      </c>
      <c r="P630">
        <f t="shared" si="102"/>
        <v>0</v>
      </c>
      <c r="Q630">
        <f>SUMIF('Pls get me a blue banner'!A$2:A$1000,D630,'Pls get me a blue banner'!L$2:L$1000)</f>
        <v>0</v>
      </c>
      <c r="R630">
        <f>SUMIF('Pls get me a blue banner'!A$2:A$1000,F630,'Pls get me a blue banner'!L$2:L$1000)</f>
        <v>0</v>
      </c>
      <c r="S630">
        <f>SUMIF('Pls get me a blue banner'!A$2:A$1000,I630,'Pls get me a blue banner'!L$2:L$1000)</f>
        <v>0</v>
      </c>
      <c r="T630">
        <f>SUMIF('I wanna go biking'!A$2:A$1000,D630,'I wanna go biking'!D$2:D$1000)</f>
        <v>0</v>
      </c>
      <c r="U630">
        <f>SUMIF('I wanna go biking'!A$2:A$1000,F630,'I wanna go biking'!D$2:D$1000)</f>
        <v>0</v>
      </c>
      <c r="V630">
        <f>SUMIF('I wanna go biking'!A$2:A$1000,H630,'I wanna go biking'!D$2:D$1000)</f>
        <v>0</v>
      </c>
      <c r="W630">
        <f t="shared" si="103"/>
        <v>0</v>
      </c>
      <c r="X630">
        <f t="shared" si="104"/>
        <v>0</v>
      </c>
      <c r="Y630">
        <f t="shared" si="105"/>
        <v>0</v>
      </c>
      <c r="Z630">
        <f t="shared" si="106"/>
        <v>0</v>
      </c>
      <c r="AA630">
        <f t="shared" si="107"/>
        <v>0</v>
      </c>
      <c r="AB630">
        <f t="shared" si="108"/>
        <v>0</v>
      </c>
      <c r="AC630" s="13">
        <f t="shared" si="109"/>
        <v>0</v>
      </c>
    </row>
    <row r="631" spans="1:29">
      <c r="A631">
        <f>'Data Entry'!A632</f>
        <v>0</v>
      </c>
      <c r="B631">
        <f>'Data Entry'!B632</f>
        <v>0</v>
      </c>
      <c r="C631">
        <f>'Data Entry'!C632</f>
        <v>0</v>
      </c>
      <c r="D631">
        <f>'Data Entry'!M632</f>
        <v>0</v>
      </c>
      <c r="E631">
        <f>'Data Entry'!N632</f>
        <v>0</v>
      </c>
      <c r="F631">
        <f>'Data Entry'!O632</f>
        <v>0</v>
      </c>
      <c r="G631">
        <f>'Data Entry'!P632</f>
        <v>0</v>
      </c>
      <c r="H631">
        <f>'Data Entry'!Q632</f>
        <v>0</v>
      </c>
      <c r="I631">
        <f>'Data Entry'!R632</f>
        <v>0</v>
      </c>
      <c r="J631">
        <f t="shared" si="99"/>
        <v>0</v>
      </c>
      <c r="K631">
        <f>SUMIFS('I want to cry'!C$2:C$1000,'I want to cry'!$A$2:$A$1000,$B631,'I want to cry'!$B$2:$B$1000,$C631)</f>
        <v>0</v>
      </c>
      <c r="L631">
        <f>SUMIFS('I want to cry'!D$2:D$1000,'I want to cry'!$A$2:$A$1000,$B631,'I want to cry'!$B$2:$B$1000,$C631)</f>
        <v>0</v>
      </c>
      <c r="M631">
        <f>SUMIFS('I want to cry'!E$2:E$1000,'I want to cry'!$A$2:$A$1000,$B631,'I want to cry'!$B$2:$B$1000,$C631)</f>
        <v>0</v>
      </c>
      <c r="N631">
        <f t="shared" si="100"/>
        <v>0</v>
      </c>
      <c r="O631">
        <f t="shared" si="101"/>
        <v>0</v>
      </c>
      <c r="P631">
        <f t="shared" si="102"/>
        <v>0</v>
      </c>
      <c r="Q631">
        <f>SUMIF('Pls get me a blue banner'!A$2:A$1000,D631,'Pls get me a blue banner'!L$2:L$1000)</f>
        <v>0</v>
      </c>
      <c r="R631">
        <f>SUMIF('Pls get me a blue banner'!A$2:A$1000,F631,'Pls get me a blue banner'!L$2:L$1000)</f>
        <v>0</v>
      </c>
      <c r="S631">
        <f>SUMIF('Pls get me a blue banner'!A$2:A$1000,I631,'Pls get me a blue banner'!L$2:L$1000)</f>
        <v>0</v>
      </c>
      <c r="T631">
        <f>SUMIF('I wanna go biking'!A$2:A$1000,D631,'I wanna go biking'!D$2:D$1000)</f>
        <v>0</v>
      </c>
      <c r="U631">
        <f>SUMIF('I wanna go biking'!A$2:A$1000,F631,'I wanna go biking'!D$2:D$1000)</f>
        <v>0</v>
      </c>
      <c r="V631">
        <f>SUMIF('I wanna go biking'!A$2:A$1000,H631,'I wanna go biking'!D$2:D$1000)</f>
        <v>0</v>
      </c>
      <c r="W631">
        <f t="shared" si="103"/>
        <v>0</v>
      </c>
      <c r="X631">
        <f t="shared" si="104"/>
        <v>0</v>
      </c>
      <c r="Y631">
        <f t="shared" si="105"/>
        <v>0</v>
      </c>
      <c r="Z631">
        <f t="shared" si="106"/>
        <v>0</v>
      </c>
      <c r="AA631">
        <f t="shared" si="107"/>
        <v>0</v>
      </c>
      <c r="AB631">
        <f t="shared" si="108"/>
        <v>0</v>
      </c>
      <c r="AC631" s="13">
        <f t="shared" si="109"/>
        <v>0</v>
      </c>
    </row>
    <row r="632" spans="1:29">
      <c r="A632">
        <f>'Data Entry'!A633</f>
        <v>0</v>
      </c>
      <c r="B632">
        <f>'Data Entry'!B633</f>
        <v>0</v>
      </c>
      <c r="C632">
        <f>'Data Entry'!C633</f>
        <v>0</v>
      </c>
      <c r="D632">
        <f>'Data Entry'!M633</f>
        <v>0</v>
      </c>
      <c r="E632">
        <f>'Data Entry'!N633</f>
        <v>0</v>
      </c>
      <c r="F632">
        <f>'Data Entry'!O633</f>
        <v>0</v>
      </c>
      <c r="G632">
        <f>'Data Entry'!P633</f>
        <v>0</v>
      </c>
      <c r="H632">
        <f>'Data Entry'!Q633</f>
        <v>0</v>
      </c>
      <c r="I632">
        <f>'Data Entry'!R633</f>
        <v>0</v>
      </c>
      <c r="J632">
        <f t="shared" si="99"/>
        <v>0</v>
      </c>
      <c r="K632">
        <f>SUMIFS('I want to cry'!C$2:C$1000,'I want to cry'!$A$2:$A$1000,$B632,'I want to cry'!$B$2:$B$1000,$C632)</f>
        <v>0</v>
      </c>
      <c r="L632">
        <f>SUMIFS('I want to cry'!D$2:D$1000,'I want to cry'!$A$2:$A$1000,$B632,'I want to cry'!$B$2:$B$1000,$C632)</f>
        <v>0</v>
      </c>
      <c r="M632">
        <f>SUMIFS('I want to cry'!E$2:E$1000,'I want to cry'!$A$2:$A$1000,$B632,'I want to cry'!$B$2:$B$1000,$C632)</f>
        <v>0</v>
      </c>
      <c r="N632">
        <f t="shared" si="100"/>
        <v>0</v>
      </c>
      <c r="O632">
        <f t="shared" si="101"/>
        <v>0</v>
      </c>
      <c r="P632">
        <f t="shared" si="102"/>
        <v>0</v>
      </c>
      <c r="Q632">
        <f>SUMIF('Pls get me a blue banner'!A$2:A$1000,D632,'Pls get me a blue banner'!L$2:L$1000)</f>
        <v>0</v>
      </c>
      <c r="R632">
        <f>SUMIF('Pls get me a blue banner'!A$2:A$1000,F632,'Pls get me a blue banner'!L$2:L$1000)</f>
        <v>0</v>
      </c>
      <c r="S632">
        <f>SUMIF('Pls get me a blue banner'!A$2:A$1000,I632,'Pls get me a blue banner'!L$2:L$1000)</f>
        <v>0</v>
      </c>
      <c r="T632">
        <f>SUMIF('I wanna go biking'!A$2:A$1000,D632,'I wanna go biking'!D$2:D$1000)</f>
        <v>0</v>
      </c>
      <c r="U632">
        <f>SUMIF('I wanna go biking'!A$2:A$1000,F632,'I wanna go biking'!D$2:D$1000)</f>
        <v>0</v>
      </c>
      <c r="V632">
        <f>SUMIF('I wanna go biking'!A$2:A$1000,H632,'I wanna go biking'!D$2:D$1000)</f>
        <v>0</v>
      </c>
      <c r="W632">
        <f t="shared" si="103"/>
        <v>0</v>
      </c>
      <c r="X632">
        <f t="shared" si="104"/>
        <v>0</v>
      </c>
      <c r="Y632">
        <f t="shared" si="105"/>
        <v>0</v>
      </c>
      <c r="Z632">
        <f t="shared" si="106"/>
        <v>0</v>
      </c>
      <c r="AA632">
        <f t="shared" si="107"/>
        <v>0</v>
      </c>
      <c r="AB632">
        <f t="shared" si="108"/>
        <v>0</v>
      </c>
      <c r="AC632" s="13">
        <f t="shared" si="109"/>
        <v>0</v>
      </c>
    </row>
    <row r="633" spans="1:29">
      <c r="A633">
        <f>'Data Entry'!A634</f>
        <v>0</v>
      </c>
      <c r="B633">
        <f>'Data Entry'!B634</f>
        <v>0</v>
      </c>
      <c r="C633">
        <f>'Data Entry'!C634</f>
        <v>0</v>
      </c>
      <c r="D633">
        <f>'Data Entry'!M634</f>
        <v>0</v>
      </c>
      <c r="E633">
        <f>'Data Entry'!N634</f>
        <v>0</v>
      </c>
      <c r="F633">
        <f>'Data Entry'!O634</f>
        <v>0</v>
      </c>
      <c r="G633">
        <f>'Data Entry'!P634</f>
        <v>0</v>
      </c>
      <c r="H633">
        <f>'Data Entry'!Q634</f>
        <v>0</v>
      </c>
      <c r="I633">
        <f>'Data Entry'!R634</f>
        <v>0</v>
      </c>
      <c r="J633">
        <f t="shared" si="99"/>
        <v>0</v>
      </c>
      <c r="K633">
        <f>SUMIFS('I want to cry'!C$2:C$1000,'I want to cry'!$A$2:$A$1000,$B633,'I want to cry'!$B$2:$B$1000,$C633)</f>
        <v>0</v>
      </c>
      <c r="L633">
        <f>SUMIFS('I want to cry'!D$2:D$1000,'I want to cry'!$A$2:$A$1000,$B633,'I want to cry'!$B$2:$B$1000,$C633)</f>
        <v>0</v>
      </c>
      <c r="M633">
        <f>SUMIFS('I want to cry'!E$2:E$1000,'I want to cry'!$A$2:$A$1000,$B633,'I want to cry'!$B$2:$B$1000,$C633)</f>
        <v>0</v>
      </c>
      <c r="N633">
        <f t="shared" si="100"/>
        <v>0</v>
      </c>
      <c r="O633">
        <f t="shared" si="101"/>
        <v>0</v>
      </c>
      <c r="P633">
        <f t="shared" si="102"/>
        <v>0</v>
      </c>
      <c r="Q633">
        <f>SUMIF('Pls get me a blue banner'!A$2:A$1000,D633,'Pls get me a blue banner'!L$2:L$1000)</f>
        <v>0</v>
      </c>
      <c r="R633">
        <f>SUMIF('Pls get me a blue banner'!A$2:A$1000,F633,'Pls get me a blue banner'!L$2:L$1000)</f>
        <v>0</v>
      </c>
      <c r="S633">
        <f>SUMIF('Pls get me a blue banner'!A$2:A$1000,I633,'Pls get me a blue banner'!L$2:L$1000)</f>
        <v>0</v>
      </c>
      <c r="T633">
        <f>SUMIF('I wanna go biking'!A$2:A$1000,D633,'I wanna go biking'!D$2:D$1000)</f>
        <v>0</v>
      </c>
      <c r="U633">
        <f>SUMIF('I wanna go biking'!A$2:A$1000,F633,'I wanna go biking'!D$2:D$1000)</f>
        <v>0</v>
      </c>
      <c r="V633">
        <f>SUMIF('I wanna go biking'!A$2:A$1000,H633,'I wanna go biking'!D$2:D$1000)</f>
        <v>0</v>
      </c>
      <c r="W633">
        <f t="shared" si="103"/>
        <v>0</v>
      </c>
      <c r="X633">
        <f t="shared" si="104"/>
        <v>0</v>
      </c>
      <c r="Y633">
        <f t="shared" si="105"/>
        <v>0</v>
      </c>
      <c r="Z633">
        <f t="shared" si="106"/>
        <v>0</v>
      </c>
      <c r="AA633">
        <f t="shared" si="107"/>
        <v>0</v>
      </c>
      <c r="AB633">
        <f t="shared" si="108"/>
        <v>0</v>
      </c>
      <c r="AC633" s="13">
        <f t="shared" si="109"/>
        <v>0</v>
      </c>
    </row>
    <row r="634" spans="1:29">
      <c r="A634">
        <f>'Data Entry'!A635</f>
        <v>0</v>
      </c>
      <c r="B634">
        <f>'Data Entry'!B635</f>
        <v>0</v>
      </c>
      <c r="C634">
        <f>'Data Entry'!C635</f>
        <v>0</v>
      </c>
      <c r="D634">
        <f>'Data Entry'!M635</f>
        <v>0</v>
      </c>
      <c r="E634">
        <f>'Data Entry'!N635</f>
        <v>0</v>
      </c>
      <c r="F634">
        <f>'Data Entry'!O635</f>
        <v>0</v>
      </c>
      <c r="G634">
        <f>'Data Entry'!P635</f>
        <v>0</v>
      </c>
      <c r="H634">
        <f>'Data Entry'!Q635</f>
        <v>0</v>
      </c>
      <c r="I634">
        <f>'Data Entry'!R635</f>
        <v>0</v>
      </c>
      <c r="J634">
        <f t="shared" si="99"/>
        <v>0</v>
      </c>
      <c r="K634">
        <f>SUMIFS('I want to cry'!C$2:C$1000,'I want to cry'!$A$2:$A$1000,$B634,'I want to cry'!$B$2:$B$1000,$C634)</f>
        <v>0</v>
      </c>
      <c r="L634">
        <f>SUMIFS('I want to cry'!D$2:D$1000,'I want to cry'!$A$2:$A$1000,$B634,'I want to cry'!$B$2:$B$1000,$C634)</f>
        <v>0</v>
      </c>
      <c r="M634">
        <f>SUMIFS('I want to cry'!E$2:E$1000,'I want to cry'!$A$2:$A$1000,$B634,'I want to cry'!$B$2:$B$1000,$C634)</f>
        <v>0</v>
      </c>
      <c r="N634">
        <f t="shared" si="100"/>
        <v>0</v>
      </c>
      <c r="O634">
        <f t="shared" si="101"/>
        <v>0</v>
      </c>
      <c r="P634">
        <f t="shared" si="102"/>
        <v>0</v>
      </c>
      <c r="Q634">
        <f>SUMIF('Pls get me a blue banner'!A$2:A$1000,D634,'Pls get me a blue banner'!L$2:L$1000)</f>
        <v>0</v>
      </c>
      <c r="R634">
        <f>SUMIF('Pls get me a blue banner'!A$2:A$1000,F634,'Pls get me a blue banner'!L$2:L$1000)</f>
        <v>0</v>
      </c>
      <c r="S634">
        <f>SUMIF('Pls get me a blue banner'!A$2:A$1000,I634,'Pls get me a blue banner'!L$2:L$1000)</f>
        <v>0</v>
      </c>
      <c r="T634">
        <f>SUMIF('I wanna go biking'!A$2:A$1000,D634,'I wanna go biking'!D$2:D$1000)</f>
        <v>0</v>
      </c>
      <c r="U634">
        <f>SUMIF('I wanna go biking'!A$2:A$1000,F634,'I wanna go biking'!D$2:D$1000)</f>
        <v>0</v>
      </c>
      <c r="V634">
        <f>SUMIF('I wanna go biking'!A$2:A$1000,H634,'I wanna go biking'!D$2:D$1000)</f>
        <v>0</v>
      </c>
      <c r="W634">
        <f t="shared" si="103"/>
        <v>0</v>
      </c>
      <c r="X634">
        <f t="shared" si="104"/>
        <v>0</v>
      </c>
      <c r="Y634">
        <f t="shared" si="105"/>
        <v>0</v>
      </c>
      <c r="Z634">
        <f t="shared" si="106"/>
        <v>0</v>
      </c>
      <c r="AA634">
        <f t="shared" si="107"/>
        <v>0</v>
      </c>
      <c r="AB634">
        <f t="shared" si="108"/>
        <v>0</v>
      </c>
      <c r="AC634" s="13">
        <f t="shared" si="109"/>
        <v>0</v>
      </c>
    </row>
    <row r="635" spans="1:29">
      <c r="A635">
        <f>'Data Entry'!A636</f>
        <v>0</v>
      </c>
      <c r="B635">
        <f>'Data Entry'!B636</f>
        <v>0</v>
      </c>
      <c r="C635">
        <f>'Data Entry'!C636</f>
        <v>0</v>
      </c>
      <c r="D635">
        <f>'Data Entry'!M636</f>
        <v>0</v>
      </c>
      <c r="E635">
        <f>'Data Entry'!N636</f>
        <v>0</v>
      </c>
      <c r="F635">
        <f>'Data Entry'!O636</f>
        <v>0</v>
      </c>
      <c r="G635">
        <f>'Data Entry'!P636</f>
        <v>0</v>
      </c>
      <c r="H635">
        <f>'Data Entry'!Q636</f>
        <v>0</v>
      </c>
      <c r="I635">
        <f>'Data Entry'!R636</f>
        <v>0</v>
      </c>
      <c r="J635">
        <f t="shared" si="99"/>
        <v>0</v>
      </c>
      <c r="K635">
        <f>SUMIFS('I want to cry'!C$2:C$1000,'I want to cry'!$A$2:$A$1000,$B635,'I want to cry'!$B$2:$B$1000,$C635)</f>
        <v>0</v>
      </c>
      <c r="L635">
        <f>SUMIFS('I want to cry'!D$2:D$1000,'I want to cry'!$A$2:$A$1000,$B635,'I want to cry'!$B$2:$B$1000,$C635)</f>
        <v>0</v>
      </c>
      <c r="M635">
        <f>SUMIFS('I want to cry'!E$2:E$1000,'I want to cry'!$A$2:$A$1000,$B635,'I want to cry'!$B$2:$B$1000,$C635)</f>
        <v>0</v>
      </c>
      <c r="N635">
        <f t="shared" si="100"/>
        <v>0</v>
      </c>
      <c r="O635">
        <f t="shared" si="101"/>
        <v>0</v>
      </c>
      <c r="P635">
        <f t="shared" si="102"/>
        <v>0</v>
      </c>
      <c r="Q635">
        <f>SUMIF('Pls get me a blue banner'!A$2:A$1000,D635,'Pls get me a blue banner'!L$2:L$1000)</f>
        <v>0</v>
      </c>
      <c r="R635">
        <f>SUMIF('Pls get me a blue banner'!A$2:A$1000,F635,'Pls get me a blue banner'!L$2:L$1000)</f>
        <v>0</v>
      </c>
      <c r="S635">
        <f>SUMIF('Pls get me a blue banner'!A$2:A$1000,I635,'Pls get me a blue banner'!L$2:L$1000)</f>
        <v>0</v>
      </c>
      <c r="T635">
        <f>SUMIF('I wanna go biking'!A$2:A$1000,D635,'I wanna go biking'!D$2:D$1000)</f>
        <v>0</v>
      </c>
      <c r="U635">
        <f>SUMIF('I wanna go biking'!A$2:A$1000,F635,'I wanna go biking'!D$2:D$1000)</f>
        <v>0</v>
      </c>
      <c r="V635">
        <f>SUMIF('I wanna go biking'!A$2:A$1000,H635,'I wanna go biking'!D$2:D$1000)</f>
        <v>0</v>
      </c>
      <c r="W635">
        <f t="shared" si="103"/>
        <v>0</v>
      </c>
      <c r="X635">
        <f t="shared" si="104"/>
        <v>0</v>
      </c>
      <c r="Y635">
        <f t="shared" si="105"/>
        <v>0</v>
      </c>
      <c r="Z635">
        <f t="shared" si="106"/>
        <v>0</v>
      </c>
      <c r="AA635">
        <f t="shared" si="107"/>
        <v>0</v>
      </c>
      <c r="AB635">
        <f t="shared" si="108"/>
        <v>0</v>
      </c>
      <c r="AC635" s="13">
        <f t="shared" si="109"/>
        <v>0</v>
      </c>
    </row>
    <row r="636" spans="1:29">
      <c r="A636">
        <f>'Data Entry'!A637</f>
        <v>0</v>
      </c>
      <c r="B636">
        <f>'Data Entry'!B637</f>
        <v>0</v>
      </c>
      <c r="C636">
        <f>'Data Entry'!C637</f>
        <v>0</v>
      </c>
      <c r="D636">
        <f>'Data Entry'!M637</f>
        <v>0</v>
      </c>
      <c r="E636">
        <f>'Data Entry'!N637</f>
        <v>0</v>
      </c>
      <c r="F636">
        <f>'Data Entry'!O637</f>
        <v>0</v>
      </c>
      <c r="G636">
        <f>'Data Entry'!P637</f>
        <v>0</v>
      </c>
      <c r="H636">
        <f>'Data Entry'!Q637</f>
        <v>0</v>
      </c>
      <c r="I636">
        <f>'Data Entry'!R637</f>
        <v>0</v>
      </c>
      <c r="J636">
        <f t="shared" si="99"/>
        <v>0</v>
      </c>
      <c r="K636">
        <f>SUMIFS('I want to cry'!C$2:C$1000,'I want to cry'!$A$2:$A$1000,$B636,'I want to cry'!$B$2:$B$1000,$C636)</f>
        <v>0</v>
      </c>
      <c r="L636">
        <f>SUMIFS('I want to cry'!D$2:D$1000,'I want to cry'!$A$2:$A$1000,$B636,'I want to cry'!$B$2:$B$1000,$C636)</f>
        <v>0</v>
      </c>
      <c r="M636">
        <f>SUMIFS('I want to cry'!E$2:E$1000,'I want to cry'!$A$2:$A$1000,$B636,'I want to cry'!$B$2:$B$1000,$C636)</f>
        <v>0</v>
      </c>
      <c r="N636">
        <f t="shared" si="100"/>
        <v>0</v>
      </c>
      <c r="O636">
        <f t="shared" si="101"/>
        <v>0</v>
      </c>
      <c r="P636">
        <f t="shared" si="102"/>
        <v>0</v>
      </c>
      <c r="Q636">
        <f>SUMIF('Pls get me a blue banner'!A$2:A$1000,D636,'Pls get me a blue banner'!L$2:L$1000)</f>
        <v>0</v>
      </c>
      <c r="R636">
        <f>SUMIF('Pls get me a blue banner'!A$2:A$1000,F636,'Pls get me a blue banner'!L$2:L$1000)</f>
        <v>0</v>
      </c>
      <c r="S636">
        <f>SUMIF('Pls get me a blue banner'!A$2:A$1000,I636,'Pls get me a blue banner'!L$2:L$1000)</f>
        <v>0</v>
      </c>
      <c r="T636">
        <f>SUMIF('I wanna go biking'!A$2:A$1000,D636,'I wanna go biking'!D$2:D$1000)</f>
        <v>0</v>
      </c>
      <c r="U636">
        <f>SUMIF('I wanna go biking'!A$2:A$1000,F636,'I wanna go biking'!D$2:D$1000)</f>
        <v>0</v>
      </c>
      <c r="V636">
        <f>SUMIF('I wanna go biking'!A$2:A$1000,H636,'I wanna go biking'!D$2:D$1000)</f>
        <v>0</v>
      </c>
      <c r="W636">
        <f t="shared" si="103"/>
        <v>0</v>
      </c>
      <c r="X636">
        <f t="shared" si="104"/>
        <v>0</v>
      </c>
      <c r="Y636">
        <f t="shared" si="105"/>
        <v>0</v>
      </c>
      <c r="Z636">
        <f t="shared" si="106"/>
        <v>0</v>
      </c>
      <c r="AA636">
        <f t="shared" si="107"/>
        <v>0</v>
      </c>
      <c r="AB636">
        <f t="shared" si="108"/>
        <v>0</v>
      </c>
      <c r="AC636" s="13">
        <f t="shared" si="109"/>
        <v>0</v>
      </c>
    </row>
    <row r="637" spans="1:29">
      <c r="A637">
        <f>'Data Entry'!A638</f>
        <v>0</v>
      </c>
      <c r="B637">
        <f>'Data Entry'!B638</f>
        <v>0</v>
      </c>
      <c r="C637">
        <f>'Data Entry'!C638</f>
        <v>0</v>
      </c>
      <c r="D637">
        <f>'Data Entry'!M638</f>
        <v>0</v>
      </c>
      <c r="E637">
        <f>'Data Entry'!N638</f>
        <v>0</v>
      </c>
      <c r="F637">
        <f>'Data Entry'!O638</f>
        <v>0</v>
      </c>
      <c r="G637">
        <f>'Data Entry'!P638</f>
        <v>0</v>
      </c>
      <c r="H637">
        <f>'Data Entry'!Q638</f>
        <v>0</v>
      </c>
      <c r="I637">
        <f>'Data Entry'!R638</f>
        <v>0</v>
      </c>
      <c r="J637">
        <f t="shared" si="99"/>
        <v>0</v>
      </c>
      <c r="K637">
        <f>SUMIFS('I want to cry'!C$2:C$1000,'I want to cry'!$A$2:$A$1000,$B637,'I want to cry'!$B$2:$B$1000,$C637)</f>
        <v>0</v>
      </c>
      <c r="L637">
        <f>SUMIFS('I want to cry'!D$2:D$1000,'I want to cry'!$A$2:$A$1000,$B637,'I want to cry'!$B$2:$B$1000,$C637)</f>
        <v>0</v>
      </c>
      <c r="M637">
        <f>SUMIFS('I want to cry'!E$2:E$1000,'I want to cry'!$A$2:$A$1000,$B637,'I want to cry'!$B$2:$B$1000,$C637)</f>
        <v>0</v>
      </c>
      <c r="N637">
        <f t="shared" si="100"/>
        <v>0</v>
      </c>
      <c r="O637">
        <f t="shared" si="101"/>
        <v>0</v>
      </c>
      <c r="P637">
        <f t="shared" si="102"/>
        <v>0</v>
      </c>
      <c r="Q637">
        <f>SUMIF('Pls get me a blue banner'!A$2:A$1000,D637,'Pls get me a blue banner'!L$2:L$1000)</f>
        <v>0</v>
      </c>
      <c r="R637">
        <f>SUMIF('Pls get me a blue banner'!A$2:A$1000,F637,'Pls get me a blue banner'!L$2:L$1000)</f>
        <v>0</v>
      </c>
      <c r="S637">
        <f>SUMIF('Pls get me a blue banner'!A$2:A$1000,I637,'Pls get me a blue banner'!L$2:L$1000)</f>
        <v>0</v>
      </c>
      <c r="T637">
        <f>SUMIF('I wanna go biking'!A$2:A$1000,D637,'I wanna go biking'!D$2:D$1000)</f>
        <v>0</v>
      </c>
      <c r="U637">
        <f>SUMIF('I wanna go biking'!A$2:A$1000,F637,'I wanna go biking'!D$2:D$1000)</f>
        <v>0</v>
      </c>
      <c r="V637">
        <f>SUMIF('I wanna go biking'!A$2:A$1000,H637,'I wanna go biking'!D$2:D$1000)</f>
        <v>0</v>
      </c>
      <c r="W637">
        <f t="shared" si="103"/>
        <v>0</v>
      </c>
      <c r="X637">
        <f t="shared" si="104"/>
        <v>0</v>
      </c>
      <c r="Y637">
        <f t="shared" si="105"/>
        <v>0</v>
      </c>
      <c r="Z637">
        <f t="shared" si="106"/>
        <v>0</v>
      </c>
      <c r="AA637">
        <f t="shared" si="107"/>
        <v>0</v>
      </c>
      <c r="AB637">
        <f t="shared" si="108"/>
        <v>0</v>
      </c>
      <c r="AC637" s="13">
        <f t="shared" si="109"/>
        <v>0</v>
      </c>
    </row>
    <row r="638" spans="1:29">
      <c r="A638">
        <f>'Data Entry'!A639</f>
        <v>0</v>
      </c>
      <c r="B638">
        <f>'Data Entry'!B639</f>
        <v>0</v>
      </c>
      <c r="C638">
        <f>'Data Entry'!C639</f>
        <v>0</v>
      </c>
      <c r="D638">
        <f>'Data Entry'!M639</f>
        <v>0</v>
      </c>
      <c r="E638">
        <f>'Data Entry'!N639</f>
        <v>0</v>
      </c>
      <c r="F638">
        <f>'Data Entry'!O639</f>
        <v>0</v>
      </c>
      <c r="G638">
        <f>'Data Entry'!P639</f>
        <v>0</v>
      </c>
      <c r="H638">
        <f>'Data Entry'!Q639</f>
        <v>0</v>
      </c>
      <c r="I638">
        <f>'Data Entry'!R639</f>
        <v>0</v>
      </c>
      <c r="J638">
        <f t="shared" si="99"/>
        <v>0</v>
      </c>
      <c r="K638">
        <f>SUMIFS('I want to cry'!C$2:C$1000,'I want to cry'!$A$2:$A$1000,$B638,'I want to cry'!$B$2:$B$1000,$C638)</f>
        <v>0</v>
      </c>
      <c r="L638">
        <f>SUMIFS('I want to cry'!D$2:D$1000,'I want to cry'!$A$2:$A$1000,$B638,'I want to cry'!$B$2:$B$1000,$C638)</f>
        <v>0</v>
      </c>
      <c r="M638">
        <f>SUMIFS('I want to cry'!E$2:E$1000,'I want to cry'!$A$2:$A$1000,$B638,'I want to cry'!$B$2:$B$1000,$C638)</f>
        <v>0</v>
      </c>
      <c r="N638">
        <f t="shared" si="100"/>
        <v>0</v>
      </c>
      <c r="O638">
        <f t="shared" si="101"/>
        <v>0</v>
      </c>
      <c r="P638">
        <f t="shared" si="102"/>
        <v>0</v>
      </c>
      <c r="Q638">
        <f>SUMIF('Pls get me a blue banner'!A$2:A$1000,D638,'Pls get me a blue banner'!L$2:L$1000)</f>
        <v>0</v>
      </c>
      <c r="R638">
        <f>SUMIF('Pls get me a blue banner'!A$2:A$1000,F638,'Pls get me a blue banner'!L$2:L$1000)</f>
        <v>0</v>
      </c>
      <c r="S638">
        <f>SUMIF('Pls get me a blue banner'!A$2:A$1000,I638,'Pls get me a blue banner'!L$2:L$1000)</f>
        <v>0</v>
      </c>
      <c r="T638">
        <f>SUMIF('I wanna go biking'!A$2:A$1000,D638,'I wanna go biking'!D$2:D$1000)</f>
        <v>0</v>
      </c>
      <c r="U638">
        <f>SUMIF('I wanna go biking'!A$2:A$1000,F638,'I wanna go biking'!D$2:D$1000)</f>
        <v>0</v>
      </c>
      <c r="V638">
        <f>SUMIF('I wanna go biking'!A$2:A$1000,H638,'I wanna go biking'!D$2:D$1000)</f>
        <v>0</v>
      </c>
      <c r="W638">
        <f t="shared" si="103"/>
        <v>0</v>
      </c>
      <c r="X638">
        <f t="shared" si="104"/>
        <v>0</v>
      </c>
      <c r="Y638">
        <f t="shared" si="105"/>
        <v>0</v>
      </c>
      <c r="Z638">
        <f t="shared" si="106"/>
        <v>0</v>
      </c>
      <c r="AA638">
        <f t="shared" si="107"/>
        <v>0</v>
      </c>
      <c r="AB638">
        <f t="shared" si="108"/>
        <v>0</v>
      </c>
      <c r="AC638" s="13">
        <f t="shared" si="109"/>
        <v>0</v>
      </c>
    </row>
    <row r="639" spans="1:29">
      <c r="A639">
        <f>'Data Entry'!A640</f>
        <v>0</v>
      </c>
      <c r="B639">
        <f>'Data Entry'!B640</f>
        <v>0</v>
      </c>
      <c r="C639">
        <f>'Data Entry'!C640</f>
        <v>0</v>
      </c>
      <c r="D639">
        <f>'Data Entry'!M640</f>
        <v>0</v>
      </c>
      <c r="E639">
        <f>'Data Entry'!N640</f>
        <v>0</v>
      </c>
      <c r="F639">
        <f>'Data Entry'!O640</f>
        <v>0</v>
      </c>
      <c r="G639">
        <f>'Data Entry'!P640</f>
        <v>0</v>
      </c>
      <c r="H639">
        <f>'Data Entry'!Q640</f>
        <v>0</v>
      </c>
      <c r="I639">
        <f>'Data Entry'!R640</f>
        <v>0</v>
      </c>
      <c r="J639">
        <f t="shared" si="99"/>
        <v>0</v>
      </c>
      <c r="K639">
        <f>SUMIFS('I want to cry'!C$2:C$1000,'I want to cry'!$A$2:$A$1000,$B639,'I want to cry'!$B$2:$B$1000,$C639)</f>
        <v>0</v>
      </c>
      <c r="L639">
        <f>SUMIFS('I want to cry'!D$2:D$1000,'I want to cry'!$A$2:$A$1000,$B639,'I want to cry'!$B$2:$B$1000,$C639)</f>
        <v>0</v>
      </c>
      <c r="M639">
        <f>SUMIFS('I want to cry'!E$2:E$1000,'I want to cry'!$A$2:$A$1000,$B639,'I want to cry'!$B$2:$B$1000,$C639)</f>
        <v>0</v>
      </c>
      <c r="N639">
        <f t="shared" si="100"/>
        <v>0</v>
      </c>
      <c r="O639">
        <f t="shared" si="101"/>
        <v>0</v>
      </c>
      <c r="P639">
        <f t="shared" si="102"/>
        <v>0</v>
      </c>
      <c r="Q639">
        <f>SUMIF('Pls get me a blue banner'!A$2:A$1000,D639,'Pls get me a blue banner'!L$2:L$1000)</f>
        <v>0</v>
      </c>
      <c r="R639">
        <f>SUMIF('Pls get me a blue banner'!A$2:A$1000,F639,'Pls get me a blue banner'!L$2:L$1000)</f>
        <v>0</v>
      </c>
      <c r="S639">
        <f>SUMIF('Pls get me a blue banner'!A$2:A$1000,I639,'Pls get me a blue banner'!L$2:L$1000)</f>
        <v>0</v>
      </c>
      <c r="T639">
        <f>SUMIF('I wanna go biking'!A$2:A$1000,D639,'I wanna go biking'!D$2:D$1000)</f>
        <v>0</v>
      </c>
      <c r="U639">
        <f>SUMIF('I wanna go biking'!A$2:A$1000,F639,'I wanna go biking'!D$2:D$1000)</f>
        <v>0</v>
      </c>
      <c r="V639">
        <f>SUMIF('I wanna go biking'!A$2:A$1000,H639,'I wanna go biking'!D$2:D$1000)</f>
        <v>0</v>
      </c>
      <c r="W639">
        <f t="shared" si="103"/>
        <v>0</v>
      </c>
      <c r="X639">
        <f t="shared" si="104"/>
        <v>0</v>
      </c>
      <c r="Y639">
        <f t="shared" si="105"/>
        <v>0</v>
      </c>
      <c r="Z639">
        <f t="shared" si="106"/>
        <v>0</v>
      </c>
      <c r="AA639">
        <f t="shared" si="107"/>
        <v>0</v>
      </c>
      <c r="AB639">
        <f t="shared" si="108"/>
        <v>0</v>
      </c>
      <c r="AC639" s="13">
        <f t="shared" si="109"/>
        <v>0</v>
      </c>
    </row>
    <row r="640" spans="1:29">
      <c r="A640">
        <f>'Data Entry'!A641</f>
        <v>0</v>
      </c>
      <c r="B640">
        <f>'Data Entry'!B641</f>
        <v>0</v>
      </c>
      <c r="C640">
        <f>'Data Entry'!C641</f>
        <v>0</v>
      </c>
      <c r="D640">
        <f>'Data Entry'!M641</f>
        <v>0</v>
      </c>
      <c r="E640">
        <f>'Data Entry'!N641</f>
        <v>0</v>
      </c>
      <c r="F640">
        <f>'Data Entry'!O641</f>
        <v>0</v>
      </c>
      <c r="G640">
        <f>'Data Entry'!P641</f>
        <v>0</v>
      </c>
      <c r="H640">
        <f>'Data Entry'!Q641</f>
        <v>0</v>
      </c>
      <c r="I640">
        <f>'Data Entry'!R641</f>
        <v>0</v>
      </c>
      <c r="J640">
        <f t="shared" si="99"/>
        <v>0</v>
      </c>
      <c r="K640">
        <f>SUMIFS('I want to cry'!C$2:C$1000,'I want to cry'!$A$2:$A$1000,$B640,'I want to cry'!$B$2:$B$1000,$C640)</f>
        <v>0</v>
      </c>
      <c r="L640">
        <f>SUMIFS('I want to cry'!D$2:D$1000,'I want to cry'!$A$2:$A$1000,$B640,'I want to cry'!$B$2:$B$1000,$C640)</f>
        <v>0</v>
      </c>
      <c r="M640">
        <f>SUMIFS('I want to cry'!E$2:E$1000,'I want to cry'!$A$2:$A$1000,$B640,'I want to cry'!$B$2:$B$1000,$C640)</f>
        <v>0</v>
      </c>
      <c r="N640">
        <f t="shared" si="100"/>
        <v>0</v>
      </c>
      <c r="O640">
        <f t="shared" si="101"/>
        <v>0</v>
      </c>
      <c r="P640">
        <f t="shared" si="102"/>
        <v>0</v>
      </c>
      <c r="Q640">
        <f>SUMIF('Pls get me a blue banner'!A$2:A$1000,D640,'Pls get me a blue banner'!L$2:L$1000)</f>
        <v>0</v>
      </c>
      <c r="R640">
        <f>SUMIF('Pls get me a blue banner'!A$2:A$1000,F640,'Pls get me a blue banner'!L$2:L$1000)</f>
        <v>0</v>
      </c>
      <c r="S640">
        <f>SUMIF('Pls get me a blue banner'!A$2:A$1000,I640,'Pls get me a blue banner'!L$2:L$1000)</f>
        <v>0</v>
      </c>
      <c r="T640">
        <f>SUMIF('I wanna go biking'!A$2:A$1000,D640,'I wanna go biking'!D$2:D$1000)</f>
        <v>0</v>
      </c>
      <c r="U640">
        <f>SUMIF('I wanna go biking'!A$2:A$1000,F640,'I wanna go biking'!D$2:D$1000)</f>
        <v>0</v>
      </c>
      <c r="V640">
        <f>SUMIF('I wanna go biking'!A$2:A$1000,H640,'I wanna go biking'!D$2:D$1000)</f>
        <v>0</v>
      </c>
      <c r="W640">
        <f t="shared" si="103"/>
        <v>0</v>
      </c>
      <c r="X640">
        <f t="shared" si="104"/>
        <v>0</v>
      </c>
      <c r="Y640">
        <f t="shared" si="105"/>
        <v>0</v>
      </c>
      <c r="Z640">
        <f t="shared" si="106"/>
        <v>0</v>
      </c>
      <c r="AA640">
        <f t="shared" si="107"/>
        <v>0</v>
      </c>
      <c r="AB640">
        <f t="shared" si="108"/>
        <v>0</v>
      </c>
      <c r="AC640" s="13">
        <f t="shared" si="109"/>
        <v>0</v>
      </c>
    </row>
    <row r="641" spans="1:29">
      <c r="A641">
        <f>'Data Entry'!A642</f>
        <v>0</v>
      </c>
      <c r="B641">
        <f>'Data Entry'!B642</f>
        <v>0</v>
      </c>
      <c r="C641">
        <f>'Data Entry'!C642</f>
        <v>0</v>
      </c>
      <c r="D641">
        <f>'Data Entry'!M642</f>
        <v>0</v>
      </c>
      <c r="E641">
        <f>'Data Entry'!N642</f>
        <v>0</v>
      </c>
      <c r="F641">
        <f>'Data Entry'!O642</f>
        <v>0</v>
      </c>
      <c r="G641">
        <f>'Data Entry'!P642</f>
        <v>0</v>
      </c>
      <c r="H641">
        <f>'Data Entry'!Q642</f>
        <v>0</v>
      </c>
      <c r="I641">
        <f>'Data Entry'!R642</f>
        <v>0</v>
      </c>
      <c r="J641">
        <f t="shared" si="99"/>
        <v>0</v>
      </c>
      <c r="K641">
        <f>SUMIFS('I want to cry'!C$2:C$1000,'I want to cry'!$A$2:$A$1000,$B641,'I want to cry'!$B$2:$B$1000,$C641)</f>
        <v>0</v>
      </c>
      <c r="L641">
        <f>SUMIFS('I want to cry'!D$2:D$1000,'I want to cry'!$A$2:$A$1000,$B641,'I want to cry'!$B$2:$B$1000,$C641)</f>
        <v>0</v>
      </c>
      <c r="M641">
        <f>SUMIFS('I want to cry'!E$2:E$1000,'I want to cry'!$A$2:$A$1000,$B641,'I want to cry'!$B$2:$B$1000,$C641)</f>
        <v>0</v>
      </c>
      <c r="N641">
        <f t="shared" si="100"/>
        <v>0</v>
      </c>
      <c r="O641">
        <f t="shared" si="101"/>
        <v>0</v>
      </c>
      <c r="P641">
        <f t="shared" si="102"/>
        <v>0</v>
      </c>
      <c r="Q641">
        <f>SUMIF('Pls get me a blue banner'!A$2:A$1000,D641,'Pls get me a blue banner'!L$2:L$1000)</f>
        <v>0</v>
      </c>
      <c r="R641">
        <f>SUMIF('Pls get me a blue banner'!A$2:A$1000,F641,'Pls get me a blue banner'!L$2:L$1000)</f>
        <v>0</v>
      </c>
      <c r="S641">
        <f>SUMIF('Pls get me a blue banner'!A$2:A$1000,I641,'Pls get me a blue banner'!L$2:L$1000)</f>
        <v>0</v>
      </c>
      <c r="T641">
        <f>SUMIF('I wanna go biking'!A$2:A$1000,D641,'I wanna go biking'!D$2:D$1000)</f>
        <v>0</v>
      </c>
      <c r="U641">
        <f>SUMIF('I wanna go biking'!A$2:A$1000,F641,'I wanna go biking'!D$2:D$1000)</f>
        <v>0</v>
      </c>
      <c r="V641">
        <f>SUMIF('I wanna go biking'!A$2:A$1000,H641,'I wanna go biking'!D$2:D$1000)</f>
        <v>0</v>
      </c>
      <c r="W641">
        <f t="shared" si="103"/>
        <v>0</v>
      </c>
      <c r="X641">
        <f t="shared" si="104"/>
        <v>0</v>
      </c>
      <c r="Y641">
        <f t="shared" si="105"/>
        <v>0</v>
      </c>
      <c r="Z641">
        <f t="shared" si="106"/>
        <v>0</v>
      </c>
      <c r="AA641">
        <f t="shared" si="107"/>
        <v>0</v>
      </c>
      <c r="AB641">
        <f t="shared" si="108"/>
        <v>0</v>
      </c>
      <c r="AC641" s="13">
        <f t="shared" si="109"/>
        <v>0</v>
      </c>
    </row>
    <row r="642" spans="1:29">
      <c r="A642">
        <f>'Data Entry'!A643</f>
        <v>0</v>
      </c>
      <c r="B642">
        <f>'Data Entry'!B643</f>
        <v>0</v>
      </c>
      <c r="C642">
        <f>'Data Entry'!C643</f>
        <v>0</v>
      </c>
      <c r="D642">
        <f>'Data Entry'!M643</f>
        <v>0</v>
      </c>
      <c r="E642">
        <f>'Data Entry'!N643</f>
        <v>0</v>
      </c>
      <c r="F642">
        <f>'Data Entry'!O643</f>
        <v>0</v>
      </c>
      <c r="G642">
        <f>'Data Entry'!P643</f>
        <v>0</v>
      </c>
      <c r="H642">
        <f>'Data Entry'!Q643</f>
        <v>0</v>
      </c>
      <c r="I642">
        <f>'Data Entry'!R643</f>
        <v>0</v>
      </c>
      <c r="J642">
        <f t="shared" si="99"/>
        <v>0</v>
      </c>
      <c r="K642">
        <f>SUMIFS('I want to cry'!C$2:C$1000,'I want to cry'!$A$2:$A$1000,$B642,'I want to cry'!$B$2:$B$1000,$C642)</f>
        <v>0</v>
      </c>
      <c r="L642">
        <f>SUMIFS('I want to cry'!D$2:D$1000,'I want to cry'!$A$2:$A$1000,$B642,'I want to cry'!$B$2:$B$1000,$C642)</f>
        <v>0</v>
      </c>
      <c r="M642">
        <f>SUMIFS('I want to cry'!E$2:E$1000,'I want to cry'!$A$2:$A$1000,$B642,'I want to cry'!$B$2:$B$1000,$C642)</f>
        <v>0</v>
      </c>
      <c r="N642">
        <f t="shared" si="100"/>
        <v>0</v>
      </c>
      <c r="O642">
        <f t="shared" si="101"/>
        <v>0</v>
      </c>
      <c r="P642">
        <f t="shared" si="102"/>
        <v>0</v>
      </c>
      <c r="Q642">
        <f>SUMIF('Pls get me a blue banner'!A$2:A$1000,D642,'Pls get me a blue banner'!L$2:L$1000)</f>
        <v>0</v>
      </c>
      <c r="R642">
        <f>SUMIF('Pls get me a blue banner'!A$2:A$1000,F642,'Pls get me a blue banner'!L$2:L$1000)</f>
        <v>0</v>
      </c>
      <c r="S642">
        <f>SUMIF('Pls get me a blue banner'!A$2:A$1000,I642,'Pls get me a blue banner'!L$2:L$1000)</f>
        <v>0</v>
      </c>
      <c r="T642">
        <f>SUMIF('I wanna go biking'!A$2:A$1000,D642,'I wanna go biking'!D$2:D$1000)</f>
        <v>0</v>
      </c>
      <c r="U642">
        <f>SUMIF('I wanna go biking'!A$2:A$1000,F642,'I wanna go biking'!D$2:D$1000)</f>
        <v>0</v>
      </c>
      <c r="V642">
        <f>SUMIF('I wanna go biking'!A$2:A$1000,H642,'I wanna go biking'!D$2:D$1000)</f>
        <v>0</v>
      </c>
      <c r="W642">
        <f t="shared" si="103"/>
        <v>0</v>
      </c>
      <c r="X642">
        <f t="shared" si="104"/>
        <v>0</v>
      </c>
      <c r="Y642">
        <f t="shared" si="105"/>
        <v>0</v>
      </c>
      <c r="Z642">
        <f t="shared" si="106"/>
        <v>0</v>
      </c>
      <c r="AA642">
        <f t="shared" si="107"/>
        <v>0</v>
      </c>
      <c r="AB642">
        <f t="shared" si="108"/>
        <v>0</v>
      </c>
      <c r="AC642" s="13">
        <f t="shared" si="109"/>
        <v>0</v>
      </c>
    </row>
    <row r="643" spans="1:29">
      <c r="A643">
        <f>'Data Entry'!A644</f>
        <v>0</v>
      </c>
      <c r="B643">
        <f>'Data Entry'!B644</f>
        <v>0</v>
      </c>
      <c r="C643">
        <f>'Data Entry'!C644</f>
        <v>0</v>
      </c>
      <c r="D643">
        <f>'Data Entry'!M644</f>
        <v>0</v>
      </c>
      <c r="E643">
        <f>'Data Entry'!N644</f>
        <v>0</v>
      </c>
      <c r="F643">
        <f>'Data Entry'!O644</f>
        <v>0</v>
      </c>
      <c r="G643">
        <f>'Data Entry'!P644</f>
        <v>0</v>
      </c>
      <c r="H643">
        <f>'Data Entry'!Q644</f>
        <v>0</v>
      </c>
      <c r="I643">
        <f>'Data Entry'!R644</f>
        <v>0</v>
      </c>
      <c r="J643">
        <f t="shared" ref="J643:J706" si="110">E643+G643+I643</f>
        <v>0</v>
      </c>
      <c r="K643">
        <f>SUMIFS('I want to cry'!C$2:C$1000,'I want to cry'!$A$2:$A$1000,$B643,'I want to cry'!$B$2:$B$1000,$C643)</f>
        <v>0</v>
      </c>
      <c r="L643">
        <f>SUMIFS('I want to cry'!D$2:D$1000,'I want to cry'!$A$2:$A$1000,$B643,'I want to cry'!$B$2:$B$1000,$C643)</f>
        <v>0</v>
      </c>
      <c r="M643">
        <f>SUMIFS('I want to cry'!E$2:E$1000,'I want to cry'!$A$2:$A$1000,$B643,'I want to cry'!$B$2:$B$1000,$C643)</f>
        <v>0</v>
      </c>
      <c r="N643">
        <f t="shared" ref="N643:N706" si="111">IF(K643&lt;1.5,0,IF(E643&lt;2.5,0,E643/K643))</f>
        <v>0</v>
      </c>
      <c r="O643">
        <f t="shared" ref="O643:O706" si="112">IF(L643&lt;1.5,0,IF(G643&lt;2.5,0,G643/L643))</f>
        <v>0</v>
      </c>
      <c r="P643">
        <f t="shared" ref="P643:P706" si="113">IF(M643&lt;1.5,0,IF(I643&lt;2.5,0,I643/M643))</f>
        <v>0</v>
      </c>
      <c r="Q643">
        <f>SUMIF('Pls get me a blue banner'!A$2:A$1000,D643,'Pls get me a blue banner'!L$2:L$1000)</f>
        <v>0</v>
      </c>
      <c r="R643">
        <f>SUMIF('Pls get me a blue banner'!A$2:A$1000,F643,'Pls get me a blue banner'!L$2:L$1000)</f>
        <v>0</v>
      </c>
      <c r="S643">
        <f>SUMIF('Pls get me a blue banner'!A$2:A$1000,I643,'Pls get me a blue banner'!L$2:L$1000)</f>
        <v>0</v>
      </c>
      <c r="T643">
        <f>SUMIF('I wanna go biking'!A$2:A$1000,D643,'I wanna go biking'!D$2:D$1000)</f>
        <v>0</v>
      </c>
      <c r="U643">
        <f>SUMIF('I wanna go biking'!A$2:A$1000,F643,'I wanna go biking'!D$2:D$1000)</f>
        <v>0</v>
      </c>
      <c r="V643">
        <f>SUMIF('I wanna go biking'!A$2:A$1000,H643,'I wanna go biking'!D$2:D$1000)</f>
        <v>0</v>
      </c>
      <c r="W643">
        <f t="shared" ref="W643:W706" si="114">T643-Q643</f>
        <v>0</v>
      </c>
      <c r="X643">
        <f t="shared" ref="X643:X706" si="115">U643-R643</f>
        <v>0</v>
      </c>
      <c r="Y643">
        <f t="shared" ref="Y643:Y706" si="116">V643-S643</f>
        <v>0</v>
      </c>
      <c r="Z643">
        <f t="shared" ref="Z643:Z706" si="117">W643*N643</f>
        <v>0</v>
      </c>
      <c r="AA643">
        <f t="shared" ref="AA643:AA706" si="118">X643*O643</f>
        <v>0</v>
      </c>
      <c r="AB643">
        <f t="shared" ref="AB643:AB706" si="119">Y643*P643</f>
        <v>0</v>
      </c>
      <c r="AC643" s="13">
        <f t="shared" ref="AC643:AC706" si="120">SUM(Z643:AB643)</f>
        <v>0</v>
      </c>
    </row>
    <row r="644" spans="1:29">
      <c r="A644">
        <f>'Data Entry'!A645</f>
        <v>0</v>
      </c>
      <c r="B644">
        <f>'Data Entry'!B645</f>
        <v>0</v>
      </c>
      <c r="C644">
        <f>'Data Entry'!C645</f>
        <v>0</v>
      </c>
      <c r="D644">
        <f>'Data Entry'!M645</f>
        <v>0</v>
      </c>
      <c r="E644">
        <f>'Data Entry'!N645</f>
        <v>0</v>
      </c>
      <c r="F644">
        <f>'Data Entry'!O645</f>
        <v>0</v>
      </c>
      <c r="G644">
        <f>'Data Entry'!P645</f>
        <v>0</v>
      </c>
      <c r="H644">
        <f>'Data Entry'!Q645</f>
        <v>0</v>
      </c>
      <c r="I644">
        <f>'Data Entry'!R645</f>
        <v>0</v>
      </c>
      <c r="J644">
        <f t="shared" si="110"/>
        <v>0</v>
      </c>
      <c r="K644">
        <f>SUMIFS('I want to cry'!C$2:C$1000,'I want to cry'!$A$2:$A$1000,$B644,'I want to cry'!$B$2:$B$1000,$C644)</f>
        <v>0</v>
      </c>
      <c r="L644">
        <f>SUMIFS('I want to cry'!D$2:D$1000,'I want to cry'!$A$2:$A$1000,$B644,'I want to cry'!$B$2:$B$1000,$C644)</f>
        <v>0</v>
      </c>
      <c r="M644">
        <f>SUMIFS('I want to cry'!E$2:E$1000,'I want to cry'!$A$2:$A$1000,$B644,'I want to cry'!$B$2:$B$1000,$C644)</f>
        <v>0</v>
      </c>
      <c r="N644">
        <f t="shared" si="111"/>
        <v>0</v>
      </c>
      <c r="O644">
        <f t="shared" si="112"/>
        <v>0</v>
      </c>
      <c r="P644">
        <f t="shared" si="113"/>
        <v>0</v>
      </c>
      <c r="Q644">
        <f>SUMIF('Pls get me a blue banner'!A$2:A$1000,D644,'Pls get me a blue banner'!L$2:L$1000)</f>
        <v>0</v>
      </c>
      <c r="R644">
        <f>SUMIF('Pls get me a blue banner'!A$2:A$1000,F644,'Pls get me a blue banner'!L$2:L$1000)</f>
        <v>0</v>
      </c>
      <c r="S644">
        <f>SUMIF('Pls get me a blue banner'!A$2:A$1000,I644,'Pls get me a blue banner'!L$2:L$1000)</f>
        <v>0</v>
      </c>
      <c r="T644">
        <f>SUMIF('I wanna go biking'!A$2:A$1000,D644,'I wanna go biking'!D$2:D$1000)</f>
        <v>0</v>
      </c>
      <c r="U644">
        <f>SUMIF('I wanna go biking'!A$2:A$1000,F644,'I wanna go biking'!D$2:D$1000)</f>
        <v>0</v>
      </c>
      <c r="V644">
        <f>SUMIF('I wanna go biking'!A$2:A$1000,H644,'I wanna go biking'!D$2:D$1000)</f>
        <v>0</v>
      </c>
      <c r="W644">
        <f t="shared" si="114"/>
        <v>0</v>
      </c>
      <c r="X644">
        <f t="shared" si="115"/>
        <v>0</v>
      </c>
      <c r="Y644">
        <f t="shared" si="116"/>
        <v>0</v>
      </c>
      <c r="Z644">
        <f t="shared" si="117"/>
        <v>0</v>
      </c>
      <c r="AA644">
        <f t="shared" si="118"/>
        <v>0</v>
      </c>
      <c r="AB644">
        <f t="shared" si="119"/>
        <v>0</v>
      </c>
      <c r="AC644" s="13">
        <f t="shared" si="120"/>
        <v>0</v>
      </c>
    </row>
    <row r="645" spans="1:29">
      <c r="A645">
        <f>'Data Entry'!A646</f>
        <v>0</v>
      </c>
      <c r="B645">
        <f>'Data Entry'!B646</f>
        <v>0</v>
      </c>
      <c r="C645">
        <f>'Data Entry'!C646</f>
        <v>0</v>
      </c>
      <c r="D645">
        <f>'Data Entry'!M646</f>
        <v>0</v>
      </c>
      <c r="E645">
        <f>'Data Entry'!N646</f>
        <v>0</v>
      </c>
      <c r="F645">
        <f>'Data Entry'!O646</f>
        <v>0</v>
      </c>
      <c r="G645">
        <f>'Data Entry'!P646</f>
        <v>0</v>
      </c>
      <c r="H645">
        <f>'Data Entry'!Q646</f>
        <v>0</v>
      </c>
      <c r="I645">
        <f>'Data Entry'!R646</f>
        <v>0</v>
      </c>
      <c r="J645">
        <f t="shared" si="110"/>
        <v>0</v>
      </c>
      <c r="K645">
        <f>SUMIFS('I want to cry'!C$2:C$1000,'I want to cry'!$A$2:$A$1000,$B645,'I want to cry'!$B$2:$B$1000,$C645)</f>
        <v>0</v>
      </c>
      <c r="L645">
        <f>SUMIFS('I want to cry'!D$2:D$1000,'I want to cry'!$A$2:$A$1000,$B645,'I want to cry'!$B$2:$B$1000,$C645)</f>
        <v>0</v>
      </c>
      <c r="M645">
        <f>SUMIFS('I want to cry'!E$2:E$1000,'I want to cry'!$A$2:$A$1000,$B645,'I want to cry'!$B$2:$B$1000,$C645)</f>
        <v>0</v>
      </c>
      <c r="N645">
        <f t="shared" si="111"/>
        <v>0</v>
      </c>
      <c r="O645">
        <f t="shared" si="112"/>
        <v>0</v>
      </c>
      <c r="P645">
        <f t="shared" si="113"/>
        <v>0</v>
      </c>
      <c r="Q645">
        <f>SUMIF('Pls get me a blue banner'!A$2:A$1000,D645,'Pls get me a blue banner'!L$2:L$1000)</f>
        <v>0</v>
      </c>
      <c r="R645">
        <f>SUMIF('Pls get me a blue banner'!A$2:A$1000,F645,'Pls get me a blue banner'!L$2:L$1000)</f>
        <v>0</v>
      </c>
      <c r="S645">
        <f>SUMIF('Pls get me a blue banner'!A$2:A$1000,I645,'Pls get me a blue banner'!L$2:L$1000)</f>
        <v>0</v>
      </c>
      <c r="T645">
        <f>SUMIF('I wanna go biking'!A$2:A$1000,D645,'I wanna go biking'!D$2:D$1000)</f>
        <v>0</v>
      </c>
      <c r="U645">
        <f>SUMIF('I wanna go biking'!A$2:A$1000,F645,'I wanna go biking'!D$2:D$1000)</f>
        <v>0</v>
      </c>
      <c r="V645">
        <f>SUMIF('I wanna go biking'!A$2:A$1000,H645,'I wanna go biking'!D$2:D$1000)</f>
        <v>0</v>
      </c>
      <c r="W645">
        <f t="shared" si="114"/>
        <v>0</v>
      </c>
      <c r="X645">
        <f t="shared" si="115"/>
        <v>0</v>
      </c>
      <c r="Y645">
        <f t="shared" si="116"/>
        <v>0</v>
      </c>
      <c r="Z645">
        <f t="shared" si="117"/>
        <v>0</v>
      </c>
      <c r="AA645">
        <f t="shared" si="118"/>
        <v>0</v>
      </c>
      <c r="AB645">
        <f t="shared" si="119"/>
        <v>0</v>
      </c>
      <c r="AC645" s="13">
        <f t="shared" si="120"/>
        <v>0</v>
      </c>
    </row>
    <row r="646" spans="1:29">
      <c r="A646">
        <f>'Data Entry'!A647</f>
        <v>0</v>
      </c>
      <c r="B646">
        <f>'Data Entry'!B647</f>
        <v>0</v>
      </c>
      <c r="C646">
        <f>'Data Entry'!C647</f>
        <v>0</v>
      </c>
      <c r="D646">
        <f>'Data Entry'!M647</f>
        <v>0</v>
      </c>
      <c r="E646">
        <f>'Data Entry'!N647</f>
        <v>0</v>
      </c>
      <c r="F646">
        <f>'Data Entry'!O647</f>
        <v>0</v>
      </c>
      <c r="G646">
        <f>'Data Entry'!P647</f>
        <v>0</v>
      </c>
      <c r="H646">
        <f>'Data Entry'!Q647</f>
        <v>0</v>
      </c>
      <c r="I646">
        <f>'Data Entry'!R647</f>
        <v>0</v>
      </c>
      <c r="J646">
        <f t="shared" si="110"/>
        <v>0</v>
      </c>
      <c r="K646">
        <f>SUMIFS('I want to cry'!C$2:C$1000,'I want to cry'!$A$2:$A$1000,$B646,'I want to cry'!$B$2:$B$1000,$C646)</f>
        <v>0</v>
      </c>
      <c r="L646">
        <f>SUMIFS('I want to cry'!D$2:D$1000,'I want to cry'!$A$2:$A$1000,$B646,'I want to cry'!$B$2:$B$1000,$C646)</f>
        <v>0</v>
      </c>
      <c r="M646">
        <f>SUMIFS('I want to cry'!E$2:E$1000,'I want to cry'!$A$2:$A$1000,$B646,'I want to cry'!$B$2:$B$1000,$C646)</f>
        <v>0</v>
      </c>
      <c r="N646">
        <f t="shared" si="111"/>
        <v>0</v>
      </c>
      <c r="O646">
        <f t="shared" si="112"/>
        <v>0</v>
      </c>
      <c r="P646">
        <f t="shared" si="113"/>
        <v>0</v>
      </c>
      <c r="Q646">
        <f>SUMIF('Pls get me a blue banner'!A$2:A$1000,D646,'Pls get me a blue banner'!L$2:L$1000)</f>
        <v>0</v>
      </c>
      <c r="R646">
        <f>SUMIF('Pls get me a blue banner'!A$2:A$1000,F646,'Pls get me a blue banner'!L$2:L$1000)</f>
        <v>0</v>
      </c>
      <c r="S646">
        <f>SUMIF('Pls get me a blue banner'!A$2:A$1000,I646,'Pls get me a blue banner'!L$2:L$1000)</f>
        <v>0</v>
      </c>
      <c r="T646">
        <f>SUMIF('I wanna go biking'!A$2:A$1000,D646,'I wanna go biking'!D$2:D$1000)</f>
        <v>0</v>
      </c>
      <c r="U646">
        <f>SUMIF('I wanna go biking'!A$2:A$1000,F646,'I wanna go biking'!D$2:D$1000)</f>
        <v>0</v>
      </c>
      <c r="V646">
        <f>SUMIF('I wanna go biking'!A$2:A$1000,H646,'I wanna go biking'!D$2:D$1000)</f>
        <v>0</v>
      </c>
      <c r="W646">
        <f t="shared" si="114"/>
        <v>0</v>
      </c>
      <c r="X646">
        <f t="shared" si="115"/>
        <v>0</v>
      </c>
      <c r="Y646">
        <f t="shared" si="116"/>
        <v>0</v>
      </c>
      <c r="Z646">
        <f t="shared" si="117"/>
        <v>0</v>
      </c>
      <c r="AA646">
        <f t="shared" si="118"/>
        <v>0</v>
      </c>
      <c r="AB646">
        <f t="shared" si="119"/>
        <v>0</v>
      </c>
      <c r="AC646" s="13">
        <f t="shared" si="120"/>
        <v>0</v>
      </c>
    </row>
    <row r="647" spans="1:29">
      <c r="A647">
        <f>'Data Entry'!A648</f>
        <v>0</v>
      </c>
      <c r="B647">
        <f>'Data Entry'!B648</f>
        <v>0</v>
      </c>
      <c r="C647">
        <f>'Data Entry'!C648</f>
        <v>0</v>
      </c>
      <c r="D647">
        <f>'Data Entry'!M648</f>
        <v>0</v>
      </c>
      <c r="E647">
        <f>'Data Entry'!N648</f>
        <v>0</v>
      </c>
      <c r="F647">
        <f>'Data Entry'!O648</f>
        <v>0</v>
      </c>
      <c r="G647">
        <f>'Data Entry'!P648</f>
        <v>0</v>
      </c>
      <c r="H647">
        <f>'Data Entry'!Q648</f>
        <v>0</v>
      </c>
      <c r="I647">
        <f>'Data Entry'!R648</f>
        <v>0</v>
      </c>
      <c r="J647">
        <f t="shared" si="110"/>
        <v>0</v>
      </c>
      <c r="K647">
        <f>SUMIFS('I want to cry'!C$2:C$1000,'I want to cry'!$A$2:$A$1000,$B647,'I want to cry'!$B$2:$B$1000,$C647)</f>
        <v>0</v>
      </c>
      <c r="L647">
        <f>SUMIFS('I want to cry'!D$2:D$1000,'I want to cry'!$A$2:$A$1000,$B647,'I want to cry'!$B$2:$B$1000,$C647)</f>
        <v>0</v>
      </c>
      <c r="M647">
        <f>SUMIFS('I want to cry'!E$2:E$1000,'I want to cry'!$A$2:$A$1000,$B647,'I want to cry'!$B$2:$B$1000,$C647)</f>
        <v>0</v>
      </c>
      <c r="N647">
        <f t="shared" si="111"/>
        <v>0</v>
      </c>
      <c r="O647">
        <f t="shared" si="112"/>
        <v>0</v>
      </c>
      <c r="P647">
        <f t="shared" si="113"/>
        <v>0</v>
      </c>
      <c r="Q647">
        <f>SUMIF('Pls get me a blue banner'!A$2:A$1000,D647,'Pls get me a blue banner'!L$2:L$1000)</f>
        <v>0</v>
      </c>
      <c r="R647">
        <f>SUMIF('Pls get me a blue banner'!A$2:A$1000,F647,'Pls get me a blue banner'!L$2:L$1000)</f>
        <v>0</v>
      </c>
      <c r="S647">
        <f>SUMIF('Pls get me a blue banner'!A$2:A$1000,I647,'Pls get me a blue banner'!L$2:L$1000)</f>
        <v>0</v>
      </c>
      <c r="T647">
        <f>SUMIF('I wanna go biking'!A$2:A$1000,D647,'I wanna go biking'!D$2:D$1000)</f>
        <v>0</v>
      </c>
      <c r="U647">
        <f>SUMIF('I wanna go biking'!A$2:A$1000,F647,'I wanna go biking'!D$2:D$1000)</f>
        <v>0</v>
      </c>
      <c r="V647">
        <f>SUMIF('I wanna go biking'!A$2:A$1000,H647,'I wanna go biking'!D$2:D$1000)</f>
        <v>0</v>
      </c>
      <c r="W647">
        <f t="shared" si="114"/>
        <v>0</v>
      </c>
      <c r="X647">
        <f t="shared" si="115"/>
        <v>0</v>
      </c>
      <c r="Y647">
        <f t="shared" si="116"/>
        <v>0</v>
      </c>
      <c r="Z647">
        <f t="shared" si="117"/>
        <v>0</v>
      </c>
      <c r="AA647">
        <f t="shared" si="118"/>
        <v>0</v>
      </c>
      <c r="AB647">
        <f t="shared" si="119"/>
        <v>0</v>
      </c>
      <c r="AC647" s="13">
        <f t="shared" si="120"/>
        <v>0</v>
      </c>
    </row>
    <row r="648" spans="1:29">
      <c r="A648">
        <f>'Data Entry'!A649</f>
        <v>0</v>
      </c>
      <c r="B648">
        <f>'Data Entry'!B649</f>
        <v>0</v>
      </c>
      <c r="C648">
        <f>'Data Entry'!C649</f>
        <v>0</v>
      </c>
      <c r="D648">
        <f>'Data Entry'!M649</f>
        <v>0</v>
      </c>
      <c r="E648">
        <f>'Data Entry'!N649</f>
        <v>0</v>
      </c>
      <c r="F648">
        <f>'Data Entry'!O649</f>
        <v>0</v>
      </c>
      <c r="G648">
        <f>'Data Entry'!P649</f>
        <v>0</v>
      </c>
      <c r="H648">
        <f>'Data Entry'!Q649</f>
        <v>0</v>
      </c>
      <c r="I648">
        <f>'Data Entry'!R649</f>
        <v>0</v>
      </c>
      <c r="J648">
        <f t="shared" si="110"/>
        <v>0</v>
      </c>
      <c r="K648">
        <f>SUMIFS('I want to cry'!C$2:C$1000,'I want to cry'!$A$2:$A$1000,$B648,'I want to cry'!$B$2:$B$1000,$C648)</f>
        <v>0</v>
      </c>
      <c r="L648">
        <f>SUMIFS('I want to cry'!D$2:D$1000,'I want to cry'!$A$2:$A$1000,$B648,'I want to cry'!$B$2:$B$1000,$C648)</f>
        <v>0</v>
      </c>
      <c r="M648">
        <f>SUMIFS('I want to cry'!E$2:E$1000,'I want to cry'!$A$2:$A$1000,$B648,'I want to cry'!$B$2:$B$1000,$C648)</f>
        <v>0</v>
      </c>
      <c r="N648">
        <f t="shared" si="111"/>
        <v>0</v>
      </c>
      <c r="O648">
        <f t="shared" si="112"/>
        <v>0</v>
      </c>
      <c r="P648">
        <f t="shared" si="113"/>
        <v>0</v>
      </c>
      <c r="Q648">
        <f>SUMIF('Pls get me a blue banner'!A$2:A$1000,D648,'Pls get me a blue banner'!L$2:L$1000)</f>
        <v>0</v>
      </c>
      <c r="R648">
        <f>SUMIF('Pls get me a blue banner'!A$2:A$1000,F648,'Pls get me a blue banner'!L$2:L$1000)</f>
        <v>0</v>
      </c>
      <c r="S648">
        <f>SUMIF('Pls get me a blue banner'!A$2:A$1000,I648,'Pls get me a blue banner'!L$2:L$1000)</f>
        <v>0</v>
      </c>
      <c r="T648">
        <f>SUMIF('I wanna go biking'!A$2:A$1000,D648,'I wanna go biking'!D$2:D$1000)</f>
        <v>0</v>
      </c>
      <c r="U648">
        <f>SUMIF('I wanna go biking'!A$2:A$1000,F648,'I wanna go biking'!D$2:D$1000)</f>
        <v>0</v>
      </c>
      <c r="V648">
        <f>SUMIF('I wanna go biking'!A$2:A$1000,H648,'I wanna go biking'!D$2:D$1000)</f>
        <v>0</v>
      </c>
      <c r="W648">
        <f t="shared" si="114"/>
        <v>0</v>
      </c>
      <c r="X648">
        <f t="shared" si="115"/>
        <v>0</v>
      </c>
      <c r="Y648">
        <f t="shared" si="116"/>
        <v>0</v>
      </c>
      <c r="Z648">
        <f t="shared" si="117"/>
        <v>0</v>
      </c>
      <c r="AA648">
        <f t="shared" si="118"/>
        <v>0</v>
      </c>
      <c r="AB648">
        <f t="shared" si="119"/>
        <v>0</v>
      </c>
      <c r="AC648" s="13">
        <f t="shared" si="120"/>
        <v>0</v>
      </c>
    </row>
    <row r="649" spans="1:29">
      <c r="A649">
        <f>'Data Entry'!A650</f>
        <v>0</v>
      </c>
      <c r="B649">
        <f>'Data Entry'!B650</f>
        <v>0</v>
      </c>
      <c r="C649">
        <f>'Data Entry'!C650</f>
        <v>0</v>
      </c>
      <c r="D649">
        <f>'Data Entry'!M650</f>
        <v>0</v>
      </c>
      <c r="E649">
        <f>'Data Entry'!N650</f>
        <v>0</v>
      </c>
      <c r="F649">
        <f>'Data Entry'!O650</f>
        <v>0</v>
      </c>
      <c r="G649">
        <f>'Data Entry'!P650</f>
        <v>0</v>
      </c>
      <c r="H649">
        <f>'Data Entry'!Q650</f>
        <v>0</v>
      </c>
      <c r="I649">
        <f>'Data Entry'!R650</f>
        <v>0</v>
      </c>
      <c r="J649">
        <f t="shared" si="110"/>
        <v>0</v>
      </c>
      <c r="K649">
        <f>SUMIFS('I want to cry'!C$2:C$1000,'I want to cry'!$A$2:$A$1000,$B649,'I want to cry'!$B$2:$B$1000,$C649)</f>
        <v>0</v>
      </c>
      <c r="L649">
        <f>SUMIFS('I want to cry'!D$2:D$1000,'I want to cry'!$A$2:$A$1000,$B649,'I want to cry'!$B$2:$B$1000,$C649)</f>
        <v>0</v>
      </c>
      <c r="M649">
        <f>SUMIFS('I want to cry'!E$2:E$1000,'I want to cry'!$A$2:$A$1000,$B649,'I want to cry'!$B$2:$B$1000,$C649)</f>
        <v>0</v>
      </c>
      <c r="N649">
        <f t="shared" si="111"/>
        <v>0</v>
      </c>
      <c r="O649">
        <f t="shared" si="112"/>
        <v>0</v>
      </c>
      <c r="P649">
        <f t="shared" si="113"/>
        <v>0</v>
      </c>
      <c r="Q649">
        <f>SUMIF('Pls get me a blue banner'!A$2:A$1000,D649,'Pls get me a blue banner'!L$2:L$1000)</f>
        <v>0</v>
      </c>
      <c r="R649">
        <f>SUMIF('Pls get me a blue banner'!A$2:A$1000,F649,'Pls get me a blue banner'!L$2:L$1000)</f>
        <v>0</v>
      </c>
      <c r="S649">
        <f>SUMIF('Pls get me a blue banner'!A$2:A$1000,I649,'Pls get me a blue banner'!L$2:L$1000)</f>
        <v>0</v>
      </c>
      <c r="T649">
        <f>SUMIF('I wanna go biking'!A$2:A$1000,D649,'I wanna go biking'!D$2:D$1000)</f>
        <v>0</v>
      </c>
      <c r="U649">
        <f>SUMIF('I wanna go biking'!A$2:A$1000,F649,'I wanna go biking'!D$2:D$1000)</f>
        <v>0</v>
      </c>
      <c r="V649">
        <f>SUMIF('I wanna go biking'!A$2:A$1000,H649,'I wanna go biking'!D$2:D$1000)</f>
        <v>0</v>
      </c>
      <c r="W649">
        <f t="shared" si="114"/>
        <v>0</v>
      </c>
      <c r="X649">
        <f t="shared" si="115"/>
        <v>0</v>
      </c>
      <c r="Y649">
        <f t="shared" si="116"/>
        <v>0</v>
      </c>
      <c r="Z649">
        <f t="shared" si="117"/>
        <v>0</v>
      </c>
      <c r="AA649">
        <f t="shared" si="118"/>
        <v>0</v>
      </c>
      <c r="AB649">
        <f t="shared" si="119"/>
        <v>0</v>
      </c>
      <c r="AC649" s="13">
        <f t="shared" si="120"/>
        <v>0</v>
      </c>
    </row>
    <row r="650" spans="1:29">
      <c r="A650">
        <f>'Data Entry'!A651</f>
        <v>0</v>
      </c>
      <c r="B650">
        <f>'Data Entry'!B651</f>
        <v>0</v>
      </c>
      <c r="C650">
        <f>'Data Entry'!C651</f>
        <v>0</v>
      </c>
      <c r="D650">
        <f>'Data Entry'!M651</f>
        <v>0</v>
      </c>
      <c r="E650">
        <f>'Data Entry'!N651</f>
        <v>0</v>
      </c>
      <c r="F650">
        <f>'Data Entry'!O651</f>
        <v>0</v>
      </c>
      <c r="G650">
        <f>'Data Entry'!P651</f>
        <v>0</v>
      </c>
      <c r="H650">
        <f>'Data Entry'!Q651</f>
        <v>0</v>
      </c>
      <c r="I650">
        <f>'Data Entry'!R651</f>
        <v>0</v>
      </c>
      <c r="J650">
        <f t="shared" si="110"/>
        <v>0</v>
      </c>
      <c r="K650">
        <f>SUMIFS('I want to cry'!C$2:C$1000,'I want to cry'!$A$2:$A$1000,$B650,'I want to cry'!$B$2:$B$1000,$C650)</f>
        <v>0</v>
      </c>
      <c r="L650">
        <f>SUMIFS('I want to cry'!D$2:D$1000,'I want to cry'!$A$2:$A$1000,$B650,'I want to cry'!$B$2:$B$1000,$C650)</f>
        <v>0</v>
      </c>
      <c r="M650">
        <f>SUMIFS('I want to cry'!E$2:E$1000,'I want to cry'!$A$2:$A$1000,$B650,'I want to cry'!$B$2:$B$1000,$C650)</f>
        <v>0</v>
      </c>
      <c r="N650">
        <f t="shared" si="111"/>
        <v>0</v>
      </c>
      <c r="O650">
        <f t="shared" si="112"/>
        <v>0</v>
      </c>
      <c r="P650">
        <f t="shared" si="113"/>
        <v>0</v>
      </c>
      <c r="Q650">
        <f>SUMIF('Pls get me a blue banner'!A$2:A$1000,D650,'Pls get me a blue banner'!L$2:L$1000)</f>
        <v>0</v>
      </c>
      <c r="R650">
        <f>SUMIF('Pls get me a blue banner'!A$2:A$1000,F650,'Pls get me a blue banner'!L$2:L$1000)</f>
        <v>0</v>
      </c>
      <c r="S650">
        <f>SUMIF('Pls get me a blue banner'!A$2:A$1000,I650,'Pls get me a blue banner'!L$2:L$1000)</f>
        <v>0</v>
      </c>
      <c r="T650">
        <f>SUMIF('I wanna go biking'!A$2:A$1000,D650,'I wanna go biking'!D$2:D$1000)</f>
        <v>0</v>
      </c>
      <c r="U650">
        <f>SUMIF('I wanna go biking'!A$2:A$1000,F650,'I wanna go biking'!D$2:D$1000)</f>
        <v>0</v>
      </c>
      <c r="V650">
        <f>SUMIF('I wanna go biking'!A$2:A$1000,H650,'I wanna go biking'!D$2:D$1000)</f>
        <v>0</v>
      </c>
      <c r="W650">
        <f t="shared" si="114"/>
        <v>0</v>
      </c>
      <c r="X650">
        <f t="shared" si="115"/>
        <v>0</v>
      </c>
      <c r="Y650">
        <f t="shared" si="116"/>
        <v>0</v>
      </c>
      <c r="Z650">
        <f t="shared" si="117"/>
        <v>0</v>
      </c>
      <c r="AA650">
        <f t="shared" si="118"/>
        <v>0</v>
      </c>
      <c r="AB650">
        <f t="shared" si="119"/>
        <v>0</v>
      </c>
      <c r="AC650" s="13">
        <f t="shared" si="120"/>
        <v>0</v>
      </c>
    </row>
    <row r="651" spans="1:29">
      <c r="A651">
        <f>'Data Entry'!A652</f>
        <v>0</v>
      </c>
      <c r="B651">
        <f>'Data Entry'!B652</f>
        <v>0</v>
      </c>
      <c r="C651">
        <f>'Data Entry'!C652</f>
        <v>0</v>
      </c>
      <c r="D651">
        <f>'Data Entry'!M652</f>
        <v>0</v>
      </c>
      <c r="E651">
        <f>'Data Entry'!N652</f>
        <v>0</v>
      </c>
      <c r="F651">
        <f>'Data Entry'!O652</f>
        <v>0</v>
      </c>
      <c r="G651">
        <f>'Data Entry'!P652</f>
        <v>0</v>
      </c>
      <c r="H651">
        <f>'Data Entry'!Q652</f>
        <v>0</v>
      </c>
      <c r="I651">
        <f>'Data Entry'!R652</f>
        <v>0</v>
      </c>
      <c r="J651">
        <f t="shared" si="110"/>
        <v>0</v>
      </c>
      <c r="K651">
        <f>SUMIFS('I want to cry'!C$2:C$1000,'I want to cry'!$A$2:$A$1000,$B651,'I want to cry'!$B$2:$B$1000,$C651)</f>
        <v>0</v>
      </c>
      <c r="L651">
        <f>SUMIFS('I want to cry'!D$2:D$1000,'I want to cry'!$A$2:$A$1000,$B651,'I want to cry'!$B$2:$B$1000,$C651)</f>
        <v>0</v>
      </c>
      <c r="M651">
        <f>SUMIFS('I want to cry'!E$2:E$1000,'I want to cry'!$A$2:$A$1000,$B651,'I want to cry'!$B$2:$B$1000,$C651)</f>
        <v>0</v>
      </c>
      <c r="N651">
        <f t="shared" si="111"/>
        <v>0</v>
      </c>
      <c r="O651">
        <f t="shared" si="112"/>
        <v>0</v>
      </c>
      <c r="P651">
        <f t="shared" si="113"/>
        <v>0</v>
      </c>
      <c r="Q651">
        <f>SUMIF('Pls get me a blue banner'!A$2:A$1000,D651,'Pls get me a blue banner'!L$2:L$1000)</f>
        <v>0</v>
      </c>
      <c r="R651">
        <f>SUMIF('Pls get me a blue banner'!A$2:A$1000,F651,'Pls get me a blue banner'!L$2:L$1000)</f>
        <v>0</v>
      </c>
      <c r="S651">
        <f>SUMIF('Pls get me a blue banner'!A$2:A$1000,I651,'Pls get me a blue banner'!L$2:L$1000)</f>
        <v>0</v>
      </c>
      <c r="T651">
        <f>SUMIF('I wanna go biking'!A$2:A$1000,D651,'I wanna go biking'!D$2:D$1000)</f>
        <v>0</v>
      </c>
      <c r="U651">
        <f>SUMIF('I wanna go biking'!A$2:A$1000,F651,'I wanna go biking'!D$2:D$1000)</f>
        <v>0</v>
      </c>
      <c r="V651">
        <f>SUMIF('I wanna go biking'!A$2:A$1000,H651,'I wanna go biking'!D$2:D$1000)</f>
        <v>0</v>
      </c>
      <c r="W651">
        <f t="shared" si="114"/>
        <v>0</v>
      </c>
      <c r="X651">
        <f t="shared" si="115"/>
        <v>0</v>
      </c>
      <c r="Y651">
        <f t="shared" si="116"/>
        <v>0</v>
      </c>
      <c r="Z651">
        <f t="shared" si="117"/>
        <v>0</v>
      </c>
      <c r="AA651">
        <f t="shared" si="118"/>
        <v>0</v>
      </c>
      <c r="AB651">
        <f t="shared" si="119"/>
        <v>0</v>
      </c>
      <c r="AC651" s="13">
        <f t="shared" si="120"/>
        <v>0</v>
      </c>
    </row>
    <row r="652" spans="1:29">
      <c r="A652">
        <f>'Data Entry'!A653</f>
        <v>0</v>
      </c>
      <c r="B652">
        <f>'Data Entry'!B653</f>
        <v>0</v>
      </c>
      <c r="C652">
        <f>'Data Entry'!C653</f>
        <v>0</v>
      </c>
      <c r="D652">
        <f>'Data Entry'!M653</f>
        <v>0</v>
      </c>
      <c r="E652">
        <f>'Data Entry'!N653</f>
        <v>0</v>
      </c>
      <c r="F652">
        <f>'Data Entry'!O653</f>
        <v>0</v>
      </c>
      <c r="G652">
        <f>'Data Entry'!P653</f>
        <v>0</v>
      </c>
      <c r="H652">
        <f>'Data Entry'!Q653</f>
        <v>0</v>
      </c>
      <c r="I652">
        <f>'Data Entry'!R653</f>
        <v>0</v>
      </c>
      <c r="J652">
        <f t="shared" si="110"/>
        <v>0</v>
      </c>
      <c r="K652">
        <f>SUMIFS('I want to cry'!C$2:C$1000,'I want to cry'!$A$2:$A$1000,$B652,'I want to cry'!$B$2:$B$1000,$C652)</f>
        <v>0</v>
      </c>
      <c r="L652">
        <f>SUMIFS('I want to cry'!D$2:D$1000,'I want to cry'!$A$2:$A$1000,$B652,'I want to cry'!$B$2:$B$1000,$C652)</f>
        <v>0</v>
      </c>
      <c r="M652">
        <f>SUMIFS('I want to cry'!E$2:E$1000,'I want to cry'!$A$2:$A$1000,$B652,'I want to cry'!$B$2:$B$1000,$C652)</f>
        <v>0</v>
      </c>
      <c r="N652">
        <f t="shared" si="111"/>
        <v>0</v>
      </c>
      <c r="O652">
        <f t="shared" si="112"/>
        <v>0</v>
      </c>
      <c r="P652">
        <f t="shared" si="113"/>
        <v>0</v>
      </c>
      <c r="Q652">
        <f>SUMIF('Pls get me a blue banner'!A$2:A$1000,D652,'Pls get me a blue banner'!L$2:L$1000)</f>
        <v>0</v>
      </c>
      <c r="R652">
        <f>SUMIF('Pls get me a blue banner'!A$2:A$1000,F652,'Pls get me a blue banner'!L$2:L$1000)</f>
        <v>0</v>
      </c>
      <c r="S652">
        <f>SUMIF('Pls get me a blue banner'!A$2:A$1000,I652,'Pls get me a blue banner'!L$2:L$1000)</f>
        <v>0</v>
      </c>
      <c r="T652">
        <f>SUMIF('I wanna go biking'!A$2:A$1000,D652,'I wanna go biking'!D$2:D$1000)</f>
        <v>0</v>
      </c>
      <c r="U652">
        <f>SUMIF('I wanna go biking'!A$2:A$1000,F652,'I wanna go biking'!D$2:D$1000)</f>
        <v>0</v>
      </c>
      <c r="V652">
        <f>SUMIF('I wanna go biking'!A$2:A$1000,H652,'I wanna go biking'!D$2:D$1000)</f>
        <v>0</v>
      </c>
      <c r="W652">
        <f t="shared" si="114"/>
        <v>0</v>
      </c>
      <c r="X652">
        <f t="shared" si="115"/>
        <v>0</v>
      </c>
      <c r="Y652">
        <f t="shared" si="116"/>
        <v>0</v>
      </c>
      <c r="Z652">
        <f t="shared" si="117"/>
        <v>0</v>
      </c>
      <c r="AA652">
        <f t="shared" si="118"/>
        <v>0</v>
      </c>
      <c r="AB652">
        <f t="shared" si="119"/>
        <v>0</v>
      </c>
      <c r="AC652" s="13">
        <f t="shared" si="120"/>
        <v>0</v>
      </c>
    </row>
    <row r="653" spans="1:29">
      <c r="A653">
        <f>'Data Entry'!A654</f>
        <v>0</v>
      </c>
      <c r="B653">
        <f>'Data Entry'!B654</f>
        <v>0</v>
      </c>
      <c r="C653">
        <f>'Data Entry'!C654</f>
        <v>0</v>
      </c>
      <c r="D653">
        <f>'Data Entry'!M654</f>
        <v>0</v>
      </c>
      <c r="E653">
        <f>'Data Entry'!N654</f>
        <v>0</v>
      </c>
      <c r="F653">
        <f>'Data Entry'!O654</f>
        <v>0</v>
      </c>
      <c r="G653">
        <f>'Data Entry'!P654</f>
        <v>0</v>
      </c>
      <c r="H653">
        <f>'Data Entry'!Q654</f>
        <v>0</v>
      </c>
      <c r="I653">
        <f>'Data Entry'!R654</f>
        <v>0</v>
      </c>
      <c r="J653">
        <f t="shared" si="110"/>
        <v>0</v>
      </c>
      <c r="K653">
        <f>SUMIFS('I want to cry'!C$2:C$1000,'I want to cry'!$A$2:$A$1000,$B653,'I want to cry'!$B$2:$B$1000,$C653)</f>
        <v>0</v>
      </c>
      <c r="L653">
        <f>SUMIFS('I want to cry'!D$2:D$1000,'I want to cry'!$A$2:$A$1000,$B653,'I want to cry'!$B$2:$B$1000,$C653)</f>
        <v>0</v>
      </c>
      <c r="M653">
        <f>SUMIFS('I want to cry'!E$2:E$1000,'I want to cry'!$A$2:$A$1000,$B653,'I want to cry'!$B$2:$B$1000,$C653)</f>
        <v>0</v>
      </c>
      <c r="N653">
        <f t="shared" si="111"/>
        <v>0</v>
      </c>
      <c r="O653">
        <f t="shared" si="112"/>
        <v>0</v>
      </c>
      <c r="P653">
        <f t="shared" si="113"/>
        <v>0</v>
      </c>
      <c r="Q653">
        <f>SUMIF('Pls get me a blue banner'!A$2:A$1000,D653,'Pls get me a blue banner'!L$2:L$1000)</f>
        <v>0</v>
      </c>
      <c r="R653">
        <f>SUMIF('Pls get me a blue banner'!A$2:A$1000,F653,'Pls get me a blue banner'!L$2:L$1000)</f>
        <v>0</v>
      </c>
      <c r="S653">
        <f>SUMIF('Pls get me a blue banner'!A$2:A$1000,I653,'Pls get me a blue banner'!L$2:L$1000)</f>
        <v>0</v>
      </c>
      <c r="T653">
        <f>SUMIF('I wanna go biking'!A$2:A$1000,D653,'I wanna go biking'!D$2:D$1000)</f>
        <v>0</v>
      </c>
      <c r="U653">
        <f>SUMIF('I wanna go biking'!A$2:A$1000,F653,'I wanna go biking'!D$2:D$1000)</f>
        <v>0</v>
      </c>
      <c r="V653">
        <f>SUMIF('I wanna go biking'!A$2:A$1000,H653,'I wanna go biking'!D$2:D$1000)</f>
        <v>0</v>
      </c>
      <c r="W653">
        <f t="shared" si="114"/>
        <v>0</v>
      </c>
      <c r="X653">
        <f t="shared" si="115"/>
        <v>0</v>
      </c>
      <c r="Y653">
        <f t="shared" si="116"/>
        <v>0</v>
      </c>
      <c r="Z653">
        <f t="shared" si="117"/>
        <v>0</v>
      </c>
      <c r="AA653">
        <f t="shared" si="118"/>
        <v>0</v>
      </c>
      <c r="AB653">
        <f t="shared" si="119"/>
        <v>0</v>
      </c>
      <c r="AC653" s="13">
        <f t="shared" si="120"/>
        <v>0</v>
      </c>
    </row>
    <row r="654" spans="1:29">
      <c r="A654">
        <f>'Data Entry'!A655</f>
        <v>0</v>
      </c>
      <c r="B654">
        <f>'Data Entry'!B655</f>
        <v>0</v>
      </c>
      <c r="C654">
        <f>'Data Entry'!C655</f>
        <v>0</v>
      </c>
      <c r="D654">
        <f>'Data Entry'!M655</f>
        <v>0</v>
      </c>
      <c r="E654">
        <f>'Data Entry'!N655</f>
        <v>0</v>
      </c>
      <c r="F654">
        <f>'Data Entry'!O655</f>
        <v>0</v>
      </c>
      <c r="G654">
        <f>'Data Entry'!P655</f>
        <v>0</v>
      </c>
      <c r="H654">
        <f>'Data Entry'!Q655</f>
        <v>0</v>
      </c>
      <c r="I654">
        <f>'Data Entry'!R655</f>
        <v>0</v>
      </c>
      <c r="J654">
        <f t="shared" si="110"/>
        <v>0</v>
      </c>
      <c r="K654">
        <f>SUMIFS('I want to cry'!C$2:C$1000,'I want to cry'!$A$2:$A$1000,$B654,'I want to cry'!$B$2:$B$1000,$C654)</f>
        <v>0</v>
      </c>
      <c r="L654">
        <f>SUMIFS('I want to cry'!D$2:D$1000,'I want to cry'!$A$2:$A$1000,$B654,'I want to cry'!$B$2:$B$1000,$C654)</f>
        <v>0</v>
      </c>
      <c r="M654">
        <f>SUMIFS('I want to cry'!E$2:E$1000,'I want to cry'!$A$2:$A$1000,$B654,'I want to cry'!$B$2:$B$1000,$C654)</f>
        <v>0</v>
      </c>
      <c r="N654">
        <f t="shared" si="111"/>
        <v>0</v>
      </c>
      <c r="O654">
        <f t="shared" si="112"/>
        <v>0</v>
      </c>
      <c r="P654">
        <f t="shared" si="113"/>
        <v>0</v>
      </c>
      <c r="Q654">
        <f>SUMIF('Pls get me a blue banner'!A$2:A$1000,D654,'Pls get me a blue banner'!L$2:L$1000)</f>
        <v>0</v>
      </c>
      <c r="R654">
        <f>SUMIF('Pls get me a blue banner'!A$2:A$1000,F654,'Pls get me a blue banner'!L$2:L$1000)</f>
        <v>0</v>
      </c>
      <c r="S654">
        <f>SUMIF('Pls get me a blue banner'!A$2:A$1000,I654,'Pls get me a blue banner'!L$2:L$1000)</f>
        <v>0</v>
      </c>
      <c r="T654">
        <f>SUMIF('I wanna go biking'!A$2:A$1000,D654,'I wanna go biking'!D$2:D$1000)</f>
        <v>0</v>
      </c>
      <c r="U654">
        <f>SUMIF('I wanna go biking'!A$2:A$1000,F654,'I wanna go biking'!D$2:D$1000)</f>
        <v>0</v>
      </c>
      <c r="V654">
        <f>SUMIF('I wanna go biking'!A$2:A$1000,H654,'I wanna go biking'!D$2:D$1000)</f>
        <v>0</v>
      </c>
      <c r="W654">
        <f t="shared" si="114"/>
        <v>0</v>
      </c>
      <c r="X654">
        <f t="shared" si="115"/>
        <v>0</v>
      </c>
      <c r="Y654">
        <f t="shared" si="116"/>
        <v>0</v>
      </c>
      <c r="Z654">
        <f t="shared" si="117"/>
        <v>0</v>
      </c>
      <c r="AA654">
        <f t="shared" si="118"/>
        <v>0</v>
      </c>
      <c r="AB654">
        <f t="shared" si="119"/>
        <v>0</v>
      </c>
      <c r="AC654" s="13">
        <f t="shared" si="120"/>
        <v>0</v>
      </c>
    </row>
    <row r="655" spans="1:29">
      <c r="A655">
        <f>'Data Entry'!A656</f>
        <v>0</v>
      </c>
      <c r="B655">
        <f>'Data Entry'!B656</f>
        <v>0</v>
      </c>
      <c r="C655">
        <f>'Data Entry'!C656</f>
        <v>0</v>
      </c>
      <c r="D655">
        <f>'Data Entry'!M656</f>
        <v>0</v>
      </c>
      <c r="E655">
        <f>'Data Entry'!N656</f>
        <v>0</v>
      </c>
      <c r="F655">
        <f>'Data Entry'!O656</f>
        <v>0</v>
      </c>
      <c r="G655">
        <f>'Data Entry'!P656</f>
        <v>0</v>
      </c>
      <c r="H655">
        <f>'Data Entry'!Q656</f>
        <v>0</v>
      </c>
      <c r="I655">
        <f>'Data Entry'!R656</f>
        <v>0</v>
      </c>
      <c r="J655">
        <f t="shared" si="110"/>
        <v>0</v>
      </c>
      <c r="K655">
        <f>SUMIFS('I want to cry'!C$2:C$1000,'I want to cry'!$A$2:$A$1000,$B655,'I want to cry'!$B$2:$B$1000,$C655)</f>
        <v>0</v>
      </c>
      <c r="L655">
        <f>SUMIFS('I want to cry'!D$2:D$1000,'I want to cry'!$A$2:$A$1000,$B655,'I want to cry'!$B$2:$B$1000,$C655)</f>
        <v>0</v>
      </c>
      <c r="M655">
        <f>SUMIFS('I want to cry'!E$2:E$1000,'I want to cry'!$A$2:$A$1000,$B655,'I want to cry'!$B$2:$B$1000,$C655)</f>
        <v>0</v>
      </c>
      <c r="N655">
        <f t="shared" si="111"/>
        <v>0</v>
      </c>
      <c r="O655">
        <f t="shared" si="112"/>
        <v>0</v>
      </c>
      <c r="P655">
        <f t="shared" si="113"/>
        <v>0</v>
      </c>
      <c r="Q655">
        <f>SUMIF('Pls get me a blue banner'!A$2:A$1000,D655,'Pls get me a blue banner'!L$2:L$1000)</f>
        <v>0</v>
      </c>
      <c r="R655">
        <f>SUMIF('Pls get me a blue banner'!A$2:A$1000,F655,'Pls get me a blue banner'!L$2:L$1000)</f>
        <v>0</v>
      </c>
      <c r="S655">
        <f>SUMIF('Pls get me a blue banner'!A$2:A$1000,I655,'Pls get me a blue banner'!L$2:L$1000)</f>
        <v>0</v>
      </c>
      <c r="T655">
        <f>SUMIF('I wanna go biking'!A$2:A$1000,D655,'I wanna go biking'!D$2:D$1000)</f>
        <v>0</v>
      </c>
      <c r="U655">
        <f>SUMIF('I wanna go biking'!A$2:A$1000,F655,'I wanna go biking'!D$2:D$1000)</f>
        <v>0</v>
      </c>
      <c r="V655">
        <f>SUMIF('I wanna go biking'!A$2:A$1000,H655,'I wanna go biking'!D$2:D$1000)</f>
        <v>0</v>
      </c>
      <c r="W655">
        <f t="shared" si="114"/>
        <v>0</v>
      </c>
      <c r="X655">
        <f t="shared" si="115"/>
        <v>0</v>
      </c>
      <c r="Y655">
        <f t="shared" si="116"/>
        <v>0</v>
      </c>
      <c r="Z655">
        <f t="shared" si="117"/>
        <v>0</v>
      </c>
      <c r="AA655">
        <f t="shared" si="118"/>
        <v>0</v>
      </c>
      <c r="AB655">
        <f t="shared" si="119"/>
        <v>0</v>
      </c>
      <c r="AC655" s="13">
        <f t="shared" si="120"/>
        <v>0</v>
      </c>
    </row>
    <row r="656" spans="1:29">
      <c r="A656">
        <f>'Data Entry'!A657</f>
        <v>0</v>
      </c>
      <c r="B656">
        <f>'Data Entry'!B657</f>
        <v>0</v>
      </c>
      <c r="C656">
        <f>'Data Entry'!C657</f>
        <v>0</v>
      </c>
      <c r="D656">
        <f>'Data Entry'!M657</f>
        <v>0</v>
      </c>
      <c r="E656">
        <f>'Data Entry'!N657</f>
        <v>0</v>
      </c>
      <c r="F656">
        <f>'Data Entry'!O657</f>
        <v>0</v>
      </c>
      <c r="G656">
        <f>'Data Entry'!P657</f>
        <v>0</v>
      </c>
      <c r="H656">
        <f>'Data Entry'!Q657</f>
        <v>0</v>
      </c>
      <c r="I656">
        <f>'Data Entry'!R657</f>
        <v>0</v>
      </c>
      <c r="J656">
        <f t="shared" si="110"/>
        <v>0</v>
      </c>
      <c r="K656">
        <f>SUMIFS('I want to cry'!C$2:C$1000,'I want to cry'!$A$2:$A$1000,$B656,'I want to cry'!$B$2:$B$1000,$C656)</f>
        <v>0</v>
      </c>
      <c r="L656">
        <f>SUMIFS('I want to cry'!D$2:D$1000,'I want to cry'!$A$2:$A$1000,$B656,'I want to cry'!$B$2:$B$1000,$C656)</f>
        <v>0</v>
      </c>
      <c r="M656">
        <f>SUMIFS('I want to cry'!E$2:E$1000,'I want to cry'!$A$2:$A$1000,$B656,'I want to cry'!$B$2:$B$1000,$C656)</f>
        <v>0</v>
      </c>
      <c r="N656">
        <f t="shared" si="111"/>
        <v>0</v>
      </c>
      <c r="O656">
        <f t="shared" si="112"/>
        <v>0</v>
      </c>
      <c r="P656">
        <f t="shared" si="113"/>
        <v>0</v>
      </c>
      <c r="Q656">
        <f>SUMIF('Pls get me a blue banner'!A$2:A$1000,D656,'Pls get me a blue banner'!L$2:L$1000)</f>
        <v>0</v>
      </c>
      <c r="R656">
        <f>SUMIF('Pls get me a blue banner'!A$2:A$1000,F656,'Pls get me a blue banner'!L$2:L$1000)</f>
        <v>0</v>
      </c>
      <c r="S656">
        <f>SUMIF('Pls get me a blue banner'!A$2:A$1000,I656,'Pls get me a blue banner'!L$2:L$1000)</f>
        <v>0</v>
      </c>
      <c r="T656">
        <f>SUMIF('I wanna go biking'!A$2:A$1000,D656,'I wanna go biking'!D$2:D$1000)</f>
        <v>0</v>
      </c>
      <c r="U656">
        <f>SUMIF('I wanna go biking'!A$2:A$1000,F656,'I wanna go biking'!D$2:D$1000)</f>
        <v>0</v>
      </c>
      <c r="V656">
        <f>SUMIF('I wanna go biking'!A$2:A$1000,H656,'I wanna go biking'!D$2:D$1000)</f>
        <v>0</v>
      </c>
      <c r="W656">
        <f t="shared" si="114"/>
        <v>0</v>
      </c>
      <c r="X656">
        <f t="shared" si="115"/>
        <v>0</v>
      </c>
      <c r="Y656">
        <f t="shared" si="116"/>
        <v>0</v>
      </c>
      <c r="Z656">
        <f t="shared" si="117"/>
        <v>0</v>
      </c>
      <c r="AA656">
        <f t="shared" si="118"/>
        <v>0</v>
      </c>
      <c r="AB656">
        <f t="shared" si="119"/>
        <v>0</v>
      </c>
      <c r="AC656" s="13">
        <f t="shared" si="120"/>
        <v>0</v>
      </c>
    </row>
    <row r="657" spans="1:29">
      <c r="A657">
        <f>'Data Entry'!A658</f>
        <v>0</v>
      </c>
      <c r="B657">
        <f>'Data Entry'!B658</f>
        <v>0</v>
      </c>
      <c r="C657">
        <f>'Data Entry'!C658</f>
        <v>0</v>
      </c>
      <c r="D657">
        <f>'Data Entry'!M658</f>
        <v>0</v>
      </c>
      <c r="E657">
        <f>'Data Entry'!N658</f>
        <v>0</v>
      </c>
      <c r="F657">
        <f>'Data Entry'!O658</f>
        <v>0</v>
      </c>
      <c r="G657">
        <f>'Data Entry'!P658</f>
        <v>0</v>
      </c>
      <c r="H657">
        <f>'Data Entry'!Q658</f>
        <v>0</v>
      </c>
      <c r="I657">
        <f>'Data Entry'!R658</f>
        <v>0</v>
      </c>
      <c r="J657">
        <f t="shared" si="110"/>
        <v>0</v>
      </c>
      <c r="K657">
        <f>SUMIFS('I want to cry'!C$2:C$1000,'I want to cry'!$A$2:$A$1000,$B657,'I want to cry'!$B$2:$B$1000,$C657)</f>
        <v>0</v>
      </c>
      <c r="L657">
        <f>SUMIFS('I want to cry'!D$2:D$1000,'I want to cry'!$A$2:$A$1000,$B657,'I want to cry'!$B$2:$B$1000,$C657)</f>
        <v>0</v>
      </c>
      <c r="M657">
        <f>SUMIFS('I want to cry'!E$2:E$1000,'I want to cry'!$A$2:$A$1000,$B657,'I want to cry'!$B$2:$B$1000,$C657)</f>
        <v>0</v>
      </c>
      <c r="N657">
        <f t="shared" si="111"/>
        <v>0</v>
      </c>
      <c r="O657">
        <f t="shared" si="112"/>
        <v>0</v>
      </c>
      <c r="P657">
        <f t="shared" si="113"/>
        <v>0</v>
      </c>
      <c r="Q657">
        <f>SUMIF('Pls get me a blue banner'!A$2:A$1000,D657,'Pls get me a blue banner'!L$2:L$1000)</f>
        <v>0</v>
      </c>
      <c r="R657">
        <f>SUMIF('Pls get me a blue banner'!A$2:A$1000,F657,'Pls get me a blue banner'!L$2:L$1000)</f>
        <v>0</v>
      </c>
      <c r="S657">
        <f>SUMIF('Pls get me a blue banner'!A$2:A$1000,I657,'Pls get me a blue banner'!L$2:L$1000)</f>
        <v>0</v>
      </c>
      <c r="T657">
        <f>SUMIF('I wanna go biking'!A$2:A$1000,D657,'I wanna go biking'!D$2:D$1000)</f>
        <v>0</v>
      </c>
      <c r="U657">
        <f>SUMIF('I wanna go biking'!A$2:A$1000,F657,'I wanna go biking'!D$2:D$1000)</f>
        <v>0</v>
      </c>
      <c r="V657">
        <f>SUMIF('I wanna go biking'!A$2:A$1000,H657,'I wanna go biking'!D$2:D$1000)</f>
        <v>0</v>
      </c>
      <c r="W657">
        <f t="shared" si="114"/>
        <v>0</v>
      </c>
      <c r="X657">
        <f t="shared" si="115"/>
        <v>0</v>
      </c>
      <c r="Y657">
        <f t="shared" si="116"/>
        <v>0</v>
      </c>
      <c r="Z657">
        <f t="shared" si="117"/>
        <v>0</v>
      </c>
      <c r="AA657">
        <f t="shared" si="118"/>
        <v>0</v>
      </c>
      <c r="AB657">
        <f t="shared" si="119"/>
        <v>0</v>
      </c>
      <c r="AC657" s="13">
        <f t="shared" si="120"/>
        <v>0</v>
      </c>
    </row>
    <row r="658" spans="1:29">
      <c r="A658">
        <f>'Data Entry'!A659</f>
        <v>0</v>
      </c>
      <c r="B658">
        <f>'Data Entry'!B659</f>
        <v>0</v>
      </c>
      <c r="C658">
        <f>'Data Entry'!C659</f>
        <v>0</v>
      </c>
      <c r="D658">
        <f>'Data Entry'!M659</f>
        <v>0</v>
      </c>
      <c r="E658">
        <f>'Data Entry'!N659</f>
        <v>0</v>
      </c>
      <c r="F658">
        <f>'Data Entry'!O659</f>
        <v>0</v>
      </c>
      <c r="G658">
        <f>'Data Entry'!P659</f>
        <v>0</v>
      </c>
      <c r="H658">
        <f>'Data Entry'!Q659</f>
        <v>0</v>
      </c>
      <c r="I658">
        <f>'Data Entry'!R659</f>
        <v>0</v>
      </c>
      <c r="J658">
        <f t="shared" si="110"/>
        <v>0</v>
      </c>
      <c r="K658">
        <f>SUMIFS('I want to cry'!C$2:C$1000,'I want to cry'!$A$2:$A$1000,$B658,'I want to cry'!$B$2:$B$1000,$C658)</f>
        <v>0</v>
      </c>
      <c r="L658">
        <f>SUMIFS('I want to cry'!D$2:D$1000,'I want to cry'!$A$2:$A$1000,$B658,'I want to cry'!$B$2:$B$1000,$C658)</f>
        <v>0</v>
      </c>
      <c r="M658">
        <f>SUMIFS('I want to cry'!E$2:E$1000,'I want to cry'!$A$2:$A$1000,$B658,'I want to cry'!$B$2:$B$1000,$C658)</f>
        <v>0</v>
      </c>
      <c r="N658">
        <f t="shared" si="111"/>
        <v>0</v>
      </c>
      <c r="O658">
        <f t="shared" si="112"/>
        <v>0</v>
      </c>
      <c r="P658">
        <f t="shared" si="113"/>
        <v>0</v>
      </c>
      <c r="Q658">
        <f>SUMIF('Pls get me a blue banner'!A$2:A$1000,D658,'Pls get me a blue banner'!L$2:L$1000)</f>
        <v>0</v>
      </c>
      <c r="R658">
        <f>SUMIF('Pls get me a blue banner'!A$2:A$1000,F658,'Pls get me a blue banner'!L$2:L$1000)</f>
        <v>0</v>
      </c>
      <c r="S658">
        <f>SUMIF('Pls get me a blue banner'!A$2:A$1000,I658,'Pls get me a blue banner'!L$2:L$1000)</f>
        <v>0</v>
      </c>
      <c r="T658">
        <f>SUMIF('I wanna go biking'!A$2:A$1000,D658,'I wanna go biking'!D$2:D$1000)</f>
        <v>0</v>
      </c>
      <c r="U658">
        <f>SUMIF('I wanna go biking'!A$2:A$1000,F658,'I wanna go biking'!D$2:D$1000)</f>
        <v>0</v>
      </c>
      <c r="V658">
        <f>SUMIF('I wanna go biking'!A$2:A$1000,H658,'I wanna go biking'!D$2:D$1000)</f>
        <v>0</v>
      </c>
      <c r="W658">
        <f t="shared" si="114"/>
        <v>0</v>
      </c>
      <c r="X658">
        <f t="shared" si="115"/>
        <v>0</v>
      </c>
      <c r="Y658">
        <f t="shared" si="116"/>
        <v>0</v>
      </c>
      <c r="Z658">
        <f t="shared" si="117"/>
        <v>0</v>
      </c>
      <c r="AA658">
        <f t="shared" si="118"/>
        <v>0</v>
      </c>
      <c r="AB658">
        <f t="shared" si="119"/>
        <v>0</v>
      </c>
      <c r="AC658" s="13">
        <f t="shared" si="120"/>
        <v>0</v>
      </c>
    </row>
    <row r="659" spans="1:29">
      <c r="A659">
        <f>'Data Entry'!A660</f>
        <v>0</v>
      </c>
      <c r="B659">
        <f>'Data Entry'!B660</f>
        <v>0</v>
      </c>
      <c r="C659">
        <f>'Data Entry'!C660</f>
        <v>0</v>
      </c>
      <c r="D659">
        <f>'Data Entry'!M660</f>
        <v>0</v>
      </c>
      <c r="E659">
        <f>'Data Entry'!N660</f>
        <v>0</v>
      </c>
      <c r="F659">
        <f>'Data Entry'!O660</f>
        <v>0</v>
      </c>
      <c r="G659">
        <f>'Data Entry'!P660</f>
        <v>0</v>
      </c>
      <c r="H659">
        <f>'Data Entry'!Q660</f>
        <v>0</v>
      </c>
      <c r="I659">
        <f>'Data Entry'!R660</f>
        <v>0</v>
      </c>
      <c r="J659">
        <f t="shared" si="110"/>
        <v>0</v>
      </c>
      <c r="K659">
        <f>SUMIFS('I want to cry'!C$2:C$1000,'I want to cry'!$A$2:$A$1000,$B659,'I want to cry'!$B$2:$B$1000,$C659)</f>
        <v>0</v>
      </c>
      <c r="L659">
        <f>SUMIFS('I want to cry'!D$2:D$1000,'I want to cry'!$A$2:$A$1000,$B659,'I want to cry'!$B$2:$B$1000,$C659)</f>
        <v>0</v>
      </c>
      <c r="M659">
        <f>SUMIFS('I want to cry'!E$2:E$1000,'I want to cry'!$A$2:$A$1000,$B659,'I want to cry'!$B$2:$B$1000,$C659)</f>
        <v>0</v>
      </c>
      <c r="N659">
        <f t="shared" si="111"/>
        <v>0</v>
      </c>
      <c r="O659">
        <f t="shared" si="112"/>
        <v>0</v>
      </c>
      <c r="P659">
        <f t="shared" si="113"/>
        <v>0</v>
      </c>
      <c r="Q659">
        <f>SUMIF('Pls get me a blue banner'!A$2:A$1000,D659,'Pls get me a blue banner'!L$2:L$1000)</f>
        <v>0</v>
      </c>
      <c r="R659">
        <f>SUMIF('Pls get me a blue banner'!A$2:A$1000,F659,'Pls get me a blue banner'!L$2:L$1000)</f>
        <v>0</v>
      </c>
      <c r="S659">
        <f>SUMIF('Pls get me a blue banner'!A$2:A$1000,I659,'Pls get me a blue banner'!L$2:L$1000)</f>
        <v>0</v>
      </c>
      <c r="T659">
        <f>SUMIF('I wanna go biking'!A$2:A$1000,D659,'I wanna go biking'!D$2:D$1000)</f>
        <v>0</v>
      </c>
      <c r="U659">
        <f>SUMIF('I wanna go biking'!A$2:A$1000,F659,'I wanna go biking'!D$2:D$1000)</f>
        <v>0</v>
      </c>
      <c r="V659">
        <f>SUMIF('I wanna go biking'!A$2:A$1000,H659,'I wanna go biking'!D$2:D$1000)</f>
        <v>0</v>
      </c>
      <c r="W659">
        <f t="shared" si="114"/>
        <v>0</v>
      </c>
      <c r="X659">
        <f t="shared" si="115"/>
        <v>0</v>
      </c>
      <c r="Y659">
        <f t="shared" si="116"/>
        <v>0</v>
      </c>
      <c r="Z659">
        <f t="shared" si="117"/>
        <v>0</v>
      </c>
      <c r="AA659">
        <f t="shared" si="118"/>
        <v>0</v>
      </c>
      <c r="AB659">
        <f t="shared" si="119"/>
        <v>0</v>
      </c>
      <c r="AC659" s="13">
        <f t="shared" si="120"/>
        <v>0</v>
      </c>
    </row>
    <row r="660" spans="1:29">
      <c r="A660">
        <f>'Data Entry'!A661</f>
        <v>0</v>
      </c>
      <c r="B660">
        <f>'Data Entry'!B661</f>
        <v>0</v>
      </c>
      <c r="C660">
        <f>'Data Entry'!C661</f>
        <v>0</v>
      </c>
      <c r="D660">
        <f>'Data Entry'!M661</f>
        <v>0</v>
      </c>
      <c r="E660">
        <f>'Data Entry'!N661</f>
        <v>0</v>
      </c>
      <c r="F660">
        <f>'Data Entry'!O661</f>
        <v>0</v>
      </c>
      <c r="G660">
        <f>'Data Entry'!P661</f>
        <v>0</v>
      </c>
      <c r="H660">
        <f>'Data Entry'!Q661</f>
        <v>0</v>
      </c>
      <c r="I660">
        <f>'Data Entry'!R661</f>
        <v>0</v>
      </c>
      <c r="J660">
        <f t="shared" si="110"/>
        <v>0</v>
      </c>
      <c r="K660">
        <f>SUMIFS('I want to cry'!C$2:C$1000,'I want to cry'!$A$2:$A$1000,$B660,'I want to cry'!$B$2:$B$1000,$C660)</f>
        <v>0</v>
      </c>
      <c r="L660">
        <f>SUMIFS('I want to cry'!D$2:D$1000,'I want to cry'!$A$2:$A$1000,$B660,'I want to cry'!$B$2:$B$1000,$C660)</f>
        <v>0</v>
      </c>
      <c r="M660">
        <f>SUMIFS('I want to cry'!E$2:E$1000,'I want to cry'!$A$2:$A$1000,$B660,'I want to cry'!$B$2:$B$1000,$C660)</f>
        <v>0</v>
      </c>
      <c r="N660">
        <f t="shared" si="111"/>
        <v>0</v>
      </c>
      <c r="O660">
        <f t="shared" si="112"/>
        <v>0</v>
      </c>
      <c r="P660">
        <f t="shared" si="113"/>
        <v>0</v>
      </c>
      <c r="Q660">
        <f>SUMIF('Pls get me a blue banner'!A$2:A$1000,D660,'Pls get me a blue banner'!L$2:L$1000)</f>
        <v>0</v>
      </c>
      <c r="R660">
        <f>SUMIF('Pls get me a blue banner'!A$2:A$1000,F660,'Pls get me a blue banner'!L$2:L$1000)</f>
        <v>0</v>
      </c>
      <c r="S660">
        <f>SUMIF('Pls get me a blue banner'!A$2:A$1000,I660,'Pls get me a blue banner'!L$2:L$1000)</f>
        <v>0</v>
      </c>
      <c r="T660">
        <f>SUMIF('I wanna go biking'!A$2:A$1000,D660,'I wanna go biking'!D$2:D$1000)</f>
        <v>0</v>
      </c>
      <c r="U660">
        <f>SUMIF('I wanna go biking'!A$2:A$1000,F660,'I wanna go biking'!D$2:D$1000)</f>
        <v>0</v>
      </c>
      <c r="V660">
        <f>SUMIF('I wanna go biking'!A$2:A$1000,H660,'I wanna go biking'!D$2:D$1000)</f>
        <v>0</v>
      </c>
      <c r="W660">
        <f t="shared" si="114"/>
        <v>0</v>
      </c>
      <c r="X660">
        <f t="shared" si="115"/>
        <v>0</v>
      </c>
      <c r="Y660">
        <f t="shared" si="116"/>
        <v>0</v>
      </c>
      <c r="Z660">
        <f t="shared" si="117"/>
        <v>0</v>
      </c>
      <c r="AA660">
        <f t="shared" si="118"/>
        <v>0</v>
      </c>
      <c r="AB660">
        <f t="shared" si="119"/>
        <v>0</v>
      </c>
      <c r="AC660" s="13">
        <f t="shared" si="120"/>
        <v>0</v>
      </c>
    </row>
    <row r="661" spans="1:29">
      <c r="A661">
        <f>'Data Entry'!A662</f>
        <v>0</v>
      </c>
      <c r="B661">
        <f>'Data Entry'!B662</f>
        <v>0</v>
      </c>
      <c r="C661">
        <f>'Data Entry'!C662</f>
        <v>0</v>
      </c>
      <c r="D661">
        <f>'Data Entry'!M662</f>
        <v>0</v>
      </c>
      <c r="E661">
        <f>'Data Entry'!N662</f>
        <v>0</v>
      </c>
      <c r="F661">
        <f>'Data Entry'!O662</f>
        <v>0</v>
      </c>
      <c r="G661">
        <f>'Data Entry'!P662</f>
        <v>0</v>
      </c>
      <c r="H661">
        <f>'Data Entry'!Q662</f>
        <v>0</v>
      </c>
      <c r="I661">
        <f>'Data Entry'!R662</f>
        <v>0</v>
      </c>
      <c r="J661">
        <f t="shared" si="110"/>
        <v>0</v>
      </c>
      <c r="K661">
        <f>SUMIFS('I want to cry'!C$2:C$1000,'I want to cry'!$A$2:$A$1000,$B661,'I want to cry'!$B$2:$B$1000,$C661)</f>
        <v>0</v>
      </c>
      <c r="L661">
        <f>SUMIFS('I want to cry'!D$2:D$1000,'I want to cry'!$A$2:$A$1000,$B661,'I want to cry'!$B$2:$B$1000,$C661)</f>
        <v>0</v>
      </c>
      <c r="M661">
        <f>SUMIFS('I want to cry'!E$2:E$1000,'I want to cry'!$A$2:$A$1000,$B661,'I want to cry'!$B$2:$B$1000,$C661)</f>
        <v>0</v>
      </c>
      <c r="N661">
        <f t="shared" si="111"/>
        <v>0</v>
      </c>
      <c r="O661">
        <f t="shared" si="112"/>
        <v>0</v>
      </c>
      <c r="P661">
        <f t="shared" si="113"/>
        <v>0</v>
      </c>
      <c r="Q661">
        <f>SUMIF('Pls get me a blue banner'!A$2:A$1000,D661,'Pls get me a blue banner'!L$2:L$1000)</f>
        <v>0</v>
      </c>
      <c r="R661">
        <f>SUMIF('Pls get me a blue banner'!A$2:A$1000,F661,'Pls get me a blue banner'!L$2:L$1000)</f>
        <v>0</v>
      </c>
      <c r="S661">
        <f>SUMIF('Pls get me a blue banner'!A$2:A$1000,I661,'Pls get me a blue banner'!L$2:L$1000)</f>
        <v>0</v>
      </c>
      <c r="T661">
        <f>SUMIF('I wanna go biking'!A$2:A$1000,D661,'I wanna go biking'!D$2:D$1000)</f>
        <v>0</v>
      </c>
      <c r="U661">
        <f>SUMIF('I wanna go biking'!A$2:A$1000,F661,'I wanna go biking'!D$2:D$1000)</f>
        <v>0</v>
      </c>
      <c r="V661">
        <f>SUMIF('I wanna go biking'!A$2:A$1000,H661,'I wanna go biking'!D$2:D$1000)</f>
        <v>0</v>
      </c>
      <c r="W661">
        <f t="shared" si="114"/>
        <v>0</v>
      </c>
      <c r="X661">
        <f t="shared" si="115"/>
        <v>0</v>
      </c>
      <c r="Y661">
        <f t="shared" si="116"/>
        <v>0</v>
      </c>
      <c r="Z661">
        <f t="shared" si="117"/>
        <v>0</v>
      </c>
      <c r="AA661">
        <f t="shared" si="118"/>
        <v>0</v>
      </c>
      <c r="AB661">
        <f t="shared" si="119"/>
        <v>0</v>
      </c>
      <c r="AC661" s="13">
        <f t="shared" si="120"/>
        <v>0</v>
      </c>
    </row>
    <row r="662" spans="1:29">
      <c r="A662">
        <f>'Data Entry'!A663</f>
        <v>0</v>
      </c>
      <c r="B662">
        <f>'Data Entry'!B663</f>
        <v>0</v>
      </c>
      <c r="C662">
        <f>'Data Entry'!C663</f>
        <v>0</v>
      </c>
      <c r="D662">
        <f>'Data Entry'!M663</f>
        <v>0</v>
      </c>
      <c r="E662">
        <f>'Data Entry'!N663</f>
        <v>0</v>
      </c>
      <c r="F662">
        <f>'Data Entry'!O663</f>
        <v>0</v>
      </c>
      <c r="G662">
        <f>'Data Entry'!P663</f>
        <v>0</v>
      </c>
      <c r="H662">
        <f>'Data Entry'!Q663</f>
        <v>0</v>
      </c>
      <c r="I662">
        <f>'Data Entry'!R663</f>
        <v>0</v>
      </c>
      <c r="J662">
        <f t="shared" si="110"/>
        <v>0</v>
      </c>
      <c r="K662">
        <f>SUMIFS('I want to cry'!C$2:C$1000,'I want to cry'!$A$2:$A$1000,$B662,'I want to cry'!$B$2:$B$1000,$C662)</f>
        <v>0</v>
      </c>
      <c r="L662">
        <f>SUMIFS('I want to cry'!D$2:D$1000,'I want to cry'!$A$2:$A$1000,$B662,'I want to cry'!$B$2:$B$1000,$C662)</f>
        <v>0</v>
      </c>
      <c r="M662">
        <f>SUMIFS('I want to cry'!E$2:E$1000,'I want to cry'!$A$2:$A$1000,$B662,'I want to cry'!$B$2:$B$1000,$C662)</f>
        <v>0</v>
      </c>
      <c r="N662">
        <f t="shared" si="111"/>
        <v>0</v>
      </c>
      <c r="O662">
        <f t="shared" si="112"/>
        <v>0</v>
      </c>
      <c r="P662">
        <f t="shared" si="113"/>
        <v>0</v>
      </c>
      <c r="Q662">
        <f>SUMIF('Pls get me a blue banner'!A$2:A$1000,D662,'Pls get me a blue banner'!L$2:L$1000)</f>
        <v>0</v>
      </c>
      <c r="R662">
        <f>SUMIF('Pls get me a blue banner'!A$2:A$1000,F662,'Pls get me a blue banner'!L$2:L$1000)</f>
        <v>0</v>
      </c>
      <c r="S662">
        <f>SUMIF('Pls get me a blue banner'!A$2:A$1000,I662,'Pls get me a blue banner'!L$2:L$1000)</f>
        <v>0</v>
      </c>
      <c r="T662">
        <f>SUMIF('I wanna go biking'!A$2:A$1000,D662,'I wanna go biking'!D$2:D$1000)</f>
        <v>0</v>
      </c>
      <c r="U662">
        <f>SUMIF('I wanna go biking'!A$2:A$1000,F662,'I wanna go biking'!D$2:D$1000)</f>
        <v>0</v>
      </c>
      <c r="V662">
        <f>SUMIF('I wanna go biking'!A$2:A$1000,H662,'I wanna go biking'!D$2:D$1000)</f>
        <v>0</v>
      </c>
      <c r="W662">
        <f t="shared" si="114"/>
        <v>0</v>
      </c>
      <c r="X662">
        <f t="shared" si="115"/>
        <v>0</v>
      </c>
      <c r="Y662">
        <f t="shared" si="116"/>
        <v>0</v>
      </c>
      <c r="Z662">
        <f t="shared" si="117"/>
        <v>0</v>
      </c>
      <c r="AA662">
        <f t="shared" si="118"/>
        <v>0</v>
      </c>
      <c r="AB662">
        <f t="shared" si="119"/>
        <v>0</v>
      </c>
      <c r="AC662" s="13">
        <f t="shared" si="120"/>
        <v>0</v>
      </c>
    </row>
    <row r="663" spans="1:29">
      <c r="A663">
        <f>'Data Entry'!A664</f>
        <v>0</v>
      </c>
      <c r="B663">
        <f>'Data Entry'!B664</f>
        <v>0</v>
      </c>
      <c r="C663">
        <f>'Data Entry'!C664</f>
        <v>0</v>
      </c>
      <c r="D663">
        <f>'Data Entry'!M664</f>
        <v>0</v>
      </c>
      <c r="E663">
        <f>'Data Entry'!N664</f>
        <v>0</v>
      </c>
      <c r="F663">
        <f>'Data Entry'!O664</f>
        <v>0</v>
      </c>
      <c r="G663">
        <f>'Data Entry'!P664</f>
        <v>0</v>
      </c>
      <c r="H663">
        <f>'Data Entry'!Q664</f>
        <v>0</v>
      </c>
      <c r="I663">
        <f>'Data Entry'!R664</f>
        <v>0</v>
      </c>
      <c r="J663">
        <f t="shared" si="110"/>
        <v>0</v>
      </c>
      <c r="K663">
        <f>SUMIFS('I want to cry'!C$2:C$1000,'I want to cry'!$A$2:$A$1000,$B663,'I want to cry'!$B$2:$B$1000,$C663)</f>
        <v>0</v>
      </c>
      <c r="L663">
        <f>SUMIFS('I want to cry'!D$2:D$1000,'I want to cry'!$A$2:$A$1000,$B663,'I want to cry'!$B$2:$B$1000,$C663)</f>
        <v>0</v>
      </c>
      <c r="M663">
        <f>SUMIFS('I want to cry'!E$2:E$1000,'I want to cry'!$A$2:$A$1000,$B663,'I want to cry'!$B$2:$B$1000,$C663)</f>
        <v>0</v>
      </c>
      <c r="N663">
        <f t="shared" si="111"/>
        <v>0</v>
      </c>
      <c r="O663">
        <f t="shared" si="112"/>
        <v>0</v>
      </c>
      <c r="P663">
        <f t="shared" si="113"/>
        <v>0</v>
      </c>
      <c r="Q663">
        <f>SUMIF('Pls get me a blue banner'!A$2:A$1000,D663,'Pls get me a blue banner'!L$2:L$1000)</f>
        <v>0</v>
      </c>
      <c r="R663">
        <f>SUMIF('Pls get me a blue banner'!A$2:A$1000,F663,'Pls get me a blue banner'!L$2:L$1000)</f>
        <v>0</v>
      </c>
      <c r="S663">
        <f>SUMIF('Pls get me a blue banner'!A$2:A$1000,I663,'Pls get me a blue banner'!L$2:L$1000)</f>
        <v>0</v>
      </c>
      <c r="T663">
        <f>SUMIF('I wanna go biking'!A$2:A$1000,D663,'I wanna go biking'!D$2:D$1000)</f>
        <v>0</v>
      </c>
      <c r="U663">
        <f>SUMIF('I wanna go biking'!A$2:A$1000,F663,'I wanna go biking'!D$2:D$1000)</f>
        <v>0</v>
      </c>
      <c r="V663">
        <f>SUMIF('I wanna go biking'!A$2:A$1000,H663,'I wanna go biking'!D$2:D$1000)</f>
        <v>0</v>
      </c>
      <c r="W663">
        <f t="shared" si="114"/>
        <v>0</v>
      </c>
      <c r="X663">
        <f t="shared" si="115"/>
        <v>0</v>
      </c>
      <c r="Y663">
        <f t="shared" si="116"/>
        <v>0</v>
      </c>
      <c r="Z663">
        <f t="shared" si="117"/>
        <v>0</v>
      </c>
      <c r="AA663">
        <f t="shared" si="118"/>
        <v>0</v>
      </c>
      <c r="AB663">
        <f t="shared" si="119"/>
        <v>0</v>
      </c>
      <c r="AC663" s="13">
        <f t="shared" si="120"/>
        <v>0</v>
      </c>
    </row>
    <row r="664" spans="1:29">
      <c r="A664">
        <f>'Data Entry'!A665</f>
        <v>0</v>
      </c>
      <c r="B664">
        <f>'Data Entry'!B665</f>
        <v>0</v>
      </c>
      <c r="C664">
        <f>'Data Entry'!C665</f>
        <v>0</v>
      </c>
      <c r="D664">
        <f>'Data Entry'!M665</f>
        <v>0</v>
      </c>
      <c r="E664">
        <f>'Data Entry'!N665</f>
        <v>0</v>
      </c>
      <c r="F664">
        <f>'Data Entry'!O665</f>
        <v>0</v>
      </c>
      <c r="G664">
        <f>'Data Entry'!P665</f>
        <v>0</v>
      </c>
      <c r="H664">
        <f>'Data Entry'!Q665</f>
        <v>0</v>
      </c>
      <c r="I664">
        <f>'Data Entry'!R665</f>
        <v>0</v>
      </c>
      <c r="J664">
        <f t="shared" si="110"/>
        <v>0</v>
      </c>
      <c r="K664">
        <f>SUMIFS('I want to cry'!C$2:C$1000,'I want to cry'!$A$2:$A$1000,$B664,'I want to cry'!$B$2:$B$1000,$C664)</f>
        <v>0</v>
      </c>
      <c r="L664">
        <f>SUMIFS('I want to cry'!D$2:D$1000,'I want to cry'!$A$2:$A$1000,$B664,'I want to cry'!$B$2:$B$1000,$C664)</f>
        <v>0</v>
      </c>
      <c r="M664">
        <f>SUMIFS('I want to cry'!E$2:E$1000,'I want to cry'!$A$2:$A$1000,$B664,'I want to cry'!$B$2:$B$1000,$C664)</f>
        <v>0</v>
      </c>
      <c r="N664">
        <f t="shared" si="111"/>
        <v>0</v>
      </c>
      <c r="O664">
        <f t="shared" si="112"/>
        <v>0</v>
      </c>
      <c r="P664">
        <f t="shared" si="113"/>
        <v>0</v>
      </c>
      <c r="Q664">
        <f>SUMIF('Pls get me a blue banner'!A$2:A$1000,D664,'Pls get me a blue banner'!L$2:L$1000)</f>
        <v>0</v>
      </c>
      <c r="R664">
        <f>SUMIF('Pls get me a blue banner'!A$2:A$1000,F664,'Pls get me a blue banner'!L$2:L$1000)</f>
        <v>0</v>
      </c>
      <c r="S664">
        <f>SUMIF('Pls get me a blue banner'!A$2:A$1000,I664,'Pls get me a blue banner'!L$2:L$1000)</f>
        <v>0</v>
      </c>
      <c r="T664">
        <f>SUMIF('I wanna go biking'!A$2:A$1000,D664,'I wanna go biking'!D$2:D$1000)</f>
        <v>0</v>
      </c>
      <c r="U664">
        <f>SUMIF('I wanna go biking'!A$2:A$1000,F664,'I wanna go biking'!D$2:D$1000)</f>
        <v>0</v>
      </c>
      <c r="V664">
        <f>SUMIF('I wanna go biking'!A$2:A$1000,H664,'I wanna go biking'!D$2:D$1000)</f>
        <v>0</v>
      </c>
      <c r="W664">
        <f t="shared" si="114"/>
        <v>0</v>
      </c>
      <c r="X664">
        <f t="shared" si="115"/>
        <v>0</v>
      </c>
      <c r="Y664">
        <f t="shared" si="116"/>
        <v>0</v>
      </c>
      <c r="Z664">
        <f t="shared" si="117"/>
        <v>0</v>
      </c>
      <c r="AA664">
        <f t="shared" si="118"/>
        <v>0</v>
      </c>
      <c r="AB664">
        <f t="shared" si="119"/>
        <v>0</v>
      </c>
      <c r="AC664" s="13">
        <f t="shared" si="120"/>
        <v>0</v>
      </c>
    </row>
    <row r="665" spans="1:29">
      <c r="A665">
        <f>'Data Entry'!A666</f>
        <v>0</v>
      </c>
      <c r="B665">
        <f>'Data Entry'!B666</f>
        <v>0</v>
      </c>
      <c r="C665">
        <f>'Data Entry'!C666</f>
        <v>0</v>
      </c>
      <c r="D665">
        <f>'Data Entry'!M666</f>
        <v>0</v>
      </c>
      <c r="E665">
        <f>'Data Entry'!N666</f>
        <v>0</v>
      </c>
      <c r="F665">
        <f>'Data Entry'!O666</f>
        <v>0</v>
      </c>
      <c r="G665">
        <f>'Data Entry'!P666</f>
        <v>0</v>
      </c>
      <c r="H665">
        <f>'Data Entry'!Q666</f>
        <v>0</v>
      </c>
      <c r="I665">
        <f>'Data Entry'!R666</f>
        <v>0</v>
      </c>
      <c r="J665">
        <f t="shared" si="110"/>
        <v>0</v>
      </c>
      <c r="K665">
        <f>SUMIFS('I want to cry'!C$2:C$1000,'I want to cry'!$A$2:$A$1000,$B665,'I want to cry'!$B$2:$B$1000,$C665)</f>
        <v>0</v>
      </c>
      <c r="L665">
        <f>SUMIFS('I want to cry'!D$2:D$1000,'I want to cry'!$A$2:$A$1000,$B665,'I want to cry'!$B$2:$B$1000,$C665)</f>
        <v>0</v>
      </c>
      <c r="M665">
        <f>SUMIFS('I want to cry'!E$2:E$1000,'I want to cry'!$A$2:$A$1000,$B665,'I want to cry'!$B$2:$B$1000,$C665)</f>
        <v>0</v>
      </c>
      <c r="N665">
        <f t="shared" si="111"/>
        <v>0</v>
      </c>
      <c r="O665">
        <f t="shared" si="112"/>
        <v>0</v>
      </c>
      <c r="P665">
        <f t="shared" si="113"/>
        <v>0</v>
      </c>
      <c r="Q665">
        <f>SUMIF('Pls get me a blue banner'!A$2:A$1000,D665,'Pls get me a blue banner'!L$2:L$1000)</f>
        <v>0</v>
      </c>
      <c r="R665">
        <f>SUMIF('Pls get me a blue banner'!A$2:A$1000,F665,'Pls get me a blue banner'!L$2:L$1000)</f>
        <v>0</v>
      </c>
      <c r="S665">
        <f>SUMIF('Pls get me a blue banner'!A$2:A$1000,I665,'Pls get me a blue banner'!L$2:L$1000)</f>
        <v>0</v>
      </c>
      <c r="T665">
        <f>SUMIF('I wanna go biking'!A$2:A$1000,D665,'I wanna go biking'!D$2:D$1000)</f>
        <v>0</v>
      </c>
      <c r="U665">
        <f>SUMIF('I wanna go biking'!A$2:A$1000,F665,'I wanna go biking'!D$2:D$1000)</f>
        <v>0</v>
      </c>
      <c r="V665">
        <f>SUMIF('I wanna go biking'!A$2:A$1000,H665,'I wanna go biking'!D$2:D$1000)</f>
        <v>0</v>
      </c>
      <c r="W665">
        <f t="shared" si="114"/>
        <v>0</v>
      </c>
      <c r="X665">
        <f t="shared" si="115"/>
        <v>0</v>
      </c>
      <c r="Y665">
        <f t="shared" si="116"/>
        <v>0</v>
      </c>
      <c r="Z665">
        <f t="shared" si="117"/>
        <v>0</v>
      </c>
      <c r="AA665">
        <f t="shared" si="118"/>
        <v>0</v>
      </c>
      <c r="AB665">
        <f t="shared" si="119"/>
        <v>0</v>
      </c>
      <c r="AC665" s="13">
        <f t="shared" si="120"/>
        <v>0</v>
      </c>
    </row>
    <row r="666" spans="1:29">
      <c r="A666">
        <f>'Data Entry'!A667</f>
        <v>0</v>
      </c>
      <c r="B666">
        <f>'Data Entry'!B667</f>
        <v>0</v>
      </c>
      <c r="C666">
        <f>'Data Entry'!C667</f>
        <v>0</v>
      </c>
      <c r="D666">
        <f>'Data Entry'!M667</f>
        <v>0</v>
      </c>
      <c r="E666">
        <f>'Data Entry'!N667</f>
        <v>0</v>
      </c>
      <c r="F666">
        <f>'Data Entry'!O667</f>
        <v>0</v>
      </c>
      <c r="G666">
        <f>'Data Entry'!P667</f>
        <v>0</v>
      </c>
      <c r="H666">
        <f>'Data Entry'!Q667</f>
        <v>0</v>
      </c>
      <c r="I666">
        <f>'Data Entry'!R667</f>
        <v>0</v>
      </c>
      <c r="J666">
        <f t="shared" si="110"/>
        <v>0</v>
      </c>
      <c r="K666">
        <f>SUMIFS('I want to cry'!C$2:C$1000,'I want to cry'!$A$2:$A$1000,$B666,'I want to cry'!$B$2:$B$1000,$C666)</f>
        <v>0</v>
      </c>
      <c r="L666">
        <f>SUMIFS('I want to cry'!D$2:D$1000,'I want to cry'!$A$2:$A$1000,$B666,'I want to cry'!$B$2:$B$1000,$C666)</f>
        <v>0</v>
      </c>
      <c r="M666">
        <f>SUMIFS('I want to cry'!E$2:E$1000,'I want to cry'!$A$2:$A$1000,$B666,'I want to cry'!$B$2:$B$1000,$C666)</f>
        <v>0</v>
      </c>
      <c r="N666">
        <f t="shared" si="111"/>
        <v>0</v>
      </c>
      <c r="O666">
        <f t="shared" si="112"/>
        <v>0</v>
      </c>
      <c r="P666">
        <f t="shared" si="113"/>
        <v>0</v>
      </c>
      <c r="Q666">
        <f>SUMIF('Pls get me a blue banner'!A$2:A$1000,D666,'Pls get me a blue banner'!L$2:L$1000)</f>
        <v>0</v>
      </c>
      <c r="R666">
        <f>SUMIF('Pls get me a blue banner'!A$2:A$1000,F666,'Pls get me a blue banner'!L$2:L$1000)</f>
        <v>0</v>
      </c>
      <c r="S666">
        <f>SUMIF('Pls get me a blue banner'!A$2:A$1000,I666,'Pls get me a blue banner'!L$2:L$1000)</f>
        <v>0</v>
      </c>
      <c r="T666">
        <f>SUMIF('I wanna go biking'!A$2:A$1000,D666,'I wanna go biking'!D$2:D$1000)</f>
        <v>0</v>
      </c>
      <c r="U666">
        <f>SUMIF('I wanna go biking'!A$2:A$1000,F666,'I wanna go biking'!D$2:D$1000)</f>
        <v>0</v>
      </c>
      <c r="V666">
        <f>SUMIF('I wanna go biking'!A$2:A$1000,H666,'I wanna go biking'!D$2:D$1000)</f>
        <v>0</v>
      </c>
      <c r="W666">
        <f t="shared" si="114"/>
        <v>0</v>
      </c>
      <c r="X666">
        <f t="shared" si="115"/>
        <v>0</v>
      </c>
      <c r="Y666">
        <f t="shared" si="116"/>
        <v>0</v>
      </c>
      <c r="Z666">
        <f t="shared" si="117"/>
        <v>0</v>
      </c>
      <c r="AA666">
        <f t="shared" si="118"/>
        <v>0</v>
      </c>
      <c r="AB666">
        <f t="shared" si="119"/>
        <v>0</v>
      </c>
      <c r="AC666" s="13">
        <f t="shared" si="120"/>
        <v>0</v>
      </c>
    </row>
    <row r="667" spans="1:29">
      <c r="A667">
        <f>'Data Entry'!A668</f>
        <v>0</v>
      </c>
      <c r="B667">
        <f>'Data Entry'!B668</f>
        <v>0</v>
      </c>
      <c r="C667">
        <f>'Data Entry'!C668</f>
        <v>0</v>
      </c>
      <c r="D667">
        <f>'Data Entry'!M668</f>
        <v>0</v>
      </c>
      <c r="E667">
        <f>'Data Entry'!N668</f>
        <v>0</v>
      </c>
      <c r="F667">
        <f>'Data Entry'!O668</f>
        <v>0</v>
      </c>
      <c r="G667">
        <f>'Data Entry'!P668</f>
        <v>0</v>
      </c>
      <c r="H667">
        <f>'Data Entry'!Q668</f>
        <v>0</v>
      </c>
      <c r="I667">
        <f>'Data Entry'!R668</f>
        <v>0</v>
      </c>
      <c r="J667">
        <f t="shared" si="110"/>
        <v>0</v>
      </c>
      <c r="K667">
        <f>SUMIFS('I want to cry'!C$2:C$1000,'I want to cry'!$A$2:$A$1000,$B667,'I want to cry'!$B$2:$B$1000,$C667)</f>
        <v>0</v>
      </c>
      <c r="L667">
        <f>SUMIFS('I want to cry'!D$2:D$1000,'I want to cry'!$A$2:$A$1000,$B667,'I want to cry'!$B$2:$B$1000,$C667)</f>
        <v>0</v>
      </c>
      <c r="M667">
        <f>SUMIFS('I want to cry'!E$2:E$1000,'I want to cry'!$A$2:$A$1000,$B667,'I want to cry'!$B$2:$B$1000,$C667)</f>
        <v>0</v>
      </c>
      <c r="N667">
        <f t="shared" si="111"/>
        <v>0</v>
      </c>
      <c r="O667">
        <f t="shared" si="112"/>
        <v>0</v>
      </c>
      <c r="P667">
        <f t="shared" si="113"/>
        <v>0</v>
      </c>
      <c r="Q667">
        <f>SUMIF('Pls get me a blue banner'!A$2:A$1000,D667,'Pls get me a blue banner'!L$2:L$1000)</f>
        <v>0</v>
      </c>
      <c r="R667">
        <f>SUMIF('Pls get me a blue banner'!A$2:A$1000,F667,'Pls get me a blue banner'!L$2:L$1000)</f>
        <v>0</v>
      </c>
      <c r="S667">
        <f>SUMIF('Pls get me a blue banner'!A$2:A$1000,I667,'Pls get me a blue banner'!L$2:L$1000)</f>
        <v>0</v>
      </c>
      <c r="T667">
        <f>SUMIF('I wanna go biking'!A$2:A$1000,D667,'I wanna go biking'!D$2:D$1000)</f>
        <v>0</v>
      </c>
      <c r="U667">
        <f>SUMIF('I wanna go biking'!A$2:A$1000,F667,'I wanna go biking'!D$2:D$1000)</f>
        <v>0</v>
      </c>
      <c r="V667">
        <f>SUMIF('I wanna go biking'!A$2:A$1000,H667,'I wanna go biking'!D$2:D$1000)</f>
        <v>0</v>
      </c>
      <c r="W667">
        <f t="shared" si="114"/>
        <v>0</v>
      </c>
      <c r="X667">
        <f t="shared" si="115"/>
        <v>0</v>
      </c>
      <c r="Y667">
        <f t="shared" si="116"/>
        <v>0</v>
      </c>
      <c r="Z667">
        <f t="shared" si="117"/>
        <v>0</v>
      </c>
      <c r="AA667">
        <f t="shared" si="118"/>
        <v>0</v>
      </c>
      <c r="AB667">
        <f t="shared" si="119"/>
        <v>0</v>
      </c>
      <c r="AC667" s="13">
        <f t="shared" si="120"/>
        <v>0</v>
      </c>
    </row>
    <row r="668" spans="1:29">
      <c r="A668">
        <f>'Data Entry'!A669</f>
        <v>0</v>
      </c>
      <c r="B668">
        <f>'Data Entry'!B669</f>
        <v>0</v>
      </c>
      <c r="C668">
        <f>'Data Entry'!C669</f>
        <v>0</v>
      </c>
      <c r="D668">
        <f>'Data Entry'!M669</f>
        <v>0</v>
      </c>
      <c r="E668">
        <f>'Data Entry'!N669</f>
        <v>0</v>
      </c>
      <c r="F668">
        <f>'Data Entry'!O669</f>
        <v>0</v>
      </c>
      <c r="G668">
        <f>'Data Entry'!P669</f>
        <v>0</v>
      </c>
      <c r="H668">
        <f>'Data Entry'!Q669</f>
        <v>0</v>
      </c>
      <c r="I668">
        <f>'Data Entry'!R669</f>
        <v>0</v>
      </c>
      <c r="J668">
        <f t="shared" si="110"/>
        <v>0</v>
      </c>
      <c r="K668">
        <f>SUMIFS('I want to cry'!C$2:C$1000,'I want to cry'!$A$2:$A$1000,$B668,'I want to cry'!$B$2:$B$1000,$C668)</f>
        <v>0</v>
      </c>
      <c r="L668">
        <f>SUMIFS('I want to cry'!D$2:D$1000,'I want to cry'!$A$2:$A$1000,$B668,'I want to cry'!$B$2:$B$1000,$C668)</f>
        <v>0</v>
      </c>
      <c r="M668">
        <f>SUMIFS('I want to cry'!E$2:E$1000,'I want to cry'!$A$2:$A$1000,$B668,'I want to cry'!$B$2:$B$1000,$C668)</f>
        <v>0</v>
      </c>
      <c r="N668">
        <f t="shared" si="111"/>
        <v>0</v>
      </c>
      <c r="O668">
        <f t="shared" si="112"/>
        <v>0</v>
      </c>
      <c r="P668">
        <f t="shared" si="113"/>
        <v>0</v>
      </c>
      <c r="Q668">
        <f>SUMIF('Pls get me a blue banner'!A$2:A$1000,D668,'Pls get me a blue banner'!L$2:L$1000)</f>
        <v>0</v>
      </c>
      <c r="R668">
        <f>SUMIF('Pls get me a blue banner'!A$2:A$1000,F668,'Pls get me a blue banner'!L$2:L$1000)</f>
        <v>0</v>
      </c>
      <c r="S668">
        <f>SUMIF('Pls get me a blue banner'!A$2:A$1000,I668,'Pls get me a blue banner'!L$2:L$1000)</f>
        <v>0</v>
      </c>
      <c r="T668">
        <f>SUMIF('I wanna go biking'!A$2:A$1000,D668,'I wanna go biking'!D$2:D$1000)</f>
        <v>0</v>
      </c>
      <c r="U668">
        <f>SUMIF('I wanna go biking'!A$2:A$1000,F668,'I wanna go biking'!D$2:D$1000)</f>
        <v>0</v>
      </c>
      <c r="V668">
        <f>SUMIF('I wanna go biking'!A$2:A$1000,H668,'I wanna go biking'!D$2:D$1000)</f>
        <v>0</v>
      </c>
      <c r="W668">
        <f t="shared" si="114"/>
        <v>0</v>
      </c>
      <c r="X668">
        <f t="shared" si="115"/>
        <v>0</v>
      </c>
      <c r="Y668">
        <f t="shared" si="116"/>
        <v>0</v>
      </c>
      <c r="Z668">
        <f t="shared" si="117"/>
        <v>0</v>
      </c>
      <c r="AA668">
        <f t="shared" si="118"/>
        <v>0</v>
      </c>
      <c r="AB668">
        <f t="shared" si="119"/>
        <v>0</v>
      </c>
      <c r="AC668" s="13">
        <f t="shared" si="120"/>
        <v>0</v>
      </c>
    </row>
    <row r="669" spans="1:29">
      <c r="A669">
        <f>'Data Entry'!A670</f>
        <v>0</v>
      </c>
      <c r="B669">
        <f>'Data Entry'!B670</f>
        <v>0</v>
      </c>
      <c r="C669">
        <f>'Data Entry'!C670</f>
        <v>0</v>
      </c>
      <c r="D669">
        <f>'Data Entry'!M670</f>
        <v>0</v>
      </c>
      <c r="E669">
        <f>'Data Entry'!N670</f>
        <v>0</v>
      </c>
      <c r="F669">
        <f>'Data Entry'!O670</f>
        <v>0</v>
      </c>
      <c r="G669">
        <f>'Data Entry'!P670</f>
        <v>0</v>
      </c>
      <c r="H669">
        <f>'Data Entry'!Q670</f>
        <v>0</v>
      </c>
      <c r="I669">
        <f>'Data Entry'!R670</f>
        <v>0</v>
      </c>
      <c r="J669">
        <f t="shared" si="110"/>
        <v>0</v>
      </c>
      <c r="K669">
        <f>SUMIFS('I want to cry'!C$2:C$1000,'I want to cry'!$A$2:$A$1000,$B669,'I want to cry'!$B$2:$B$1000,$C669)</f>
        <v>0</v>
      </c>
      <c r="L669">
        <f>SUMIFS('I want to cry'!D$2:D$1000,'I want to cry'!$A$2:$A$1000,$B669,'I want to cry'!$B$2:$B$1000,$C669)</f>
        <v>0</v>
      </c>
      <c r="M669">
        <f>SUMIFS('I want to cry'!E$2:E$1000,'I want to cry'!$A$2:$A$1000,$B669,'I want to cry'!$B$2:$B$1000,$C669)</f>
        <v>0</v>
      </c>
      <c r="N669">
        <f t="shared" si="111"/>
        <v>0</v>
      </c>
      <c r="O669">
        <f t="shared" si="112"/>
        <v>0</v>
      </c>
      <c r="P669">
        <f t="shared" si="113"/>
        <v>0</v>
      </c>
      <c r="Q669">
        <f>SUMIF('Pls get me a blue banner'!A$2:A$1000,D669,'Pls get me a blue banner'!L$2:L$1000)</f>
        <v>0</v>
      </c>
      <c r="R669">
        <f>SUMIF('Pls get me a blue banner'!A$2:A$1000,F669,'Pls get me a blue banner'!L$2:L$1000)</f>
        <v>0</v>
      </c>
      <c r="S669">
        <f>SUMIF('Pls get me a blue banner'!A$2:A$1000,I669,'Pls get me a blue banner'!L$2:L$1000)</f>
        <v>0</v>
      </c>
      <c r="T669">
        <f>SUMIF('I wanna go biking'!A$2:A$1000,D669,'I wanna go biking'!D$2:D$1000)</f>
        <v>0</v>
      </c>
      <c r="U669">
        <f>SUMIF('I wanna go biking'!A$2:A$1000,F669,'I wanna go biking'!D$2:D$1000)</f>
        <v>0</v>
      </c>
      <c r="V669">
        <f>SUMIF('I wanna go biking'!A$2:A$1000,H669,'I wanna go biking'!D$2:D$1000)</f>
        <v>0</v>
      </c>
      <c r="W669">
        <f t="shared" si="114"/>
        <v>0</v>
      </c>
      <c r="X669">
        <f t="shared" si="115"/>
        <v>0</v>
      </c>
      <c r="Y669">
        <f t="shared" si="116"/>
        <v>0</v>
      </c>
      <c r="Z669">
        <f t="shared" si="117"/>
        <v>0</v>
      </c>
      <c r="AA669">
        <f t="shared" si="118"/>
        <v>0</v>
      </c>
      <c r="AB669">
        <f t="shared" si="119"/>
        <v>0</v>
      </c>
      <c r="AC669" s="13">
        <f t="shared" si="120"/>
        <v>0</v>
      </c>
    </row>
    <row r="670" spans="1:29">
      <c r="A670">
        <f>'Data Entry'!A671</f>
        <v>0</v>
      </c>
      <c r="B670">
        <f>'Data Entry'!B671</f>
        <v>0</v>
      </c>
      <c r="C670">
        <f>'Data Entry'!C671</f>
        <v>0</v>
      </c>
      <c r="D670">
        <f>'Data Entry'!M671</f>
        <v>0</v>
      </c>
      <c r="E670">
        <f>'Data Entry'!N671</f>
        <v>0</v>
      </c>
      <c r="F670">
        <f>'Data Entry'!O671</f>
        <v>0</v>
      </c>
      <c r="G670">
        <f>'Data Entry'!P671</f>
        <v>0</v>
      </c>
      <c r="H670">
        <f>'Data Entry'!Q671</f>
        <v>0</v>
      </c>
      <c r="I670">
        <f>'Data Entry'!R671</f>
        <v>0</v>
      </c>
      <c r="J670">
        <f t="shared" si="110"/>
        <v>0</v>
      </c>
      <c r="K670">
        <f>SUMIFS('I want to cry'!C$2:C$1000,'I want to cry'!$A$2:$A$1000,$B670,'I want to cry'!$B$2:$B$1000,$C670)</f>
        <v>0</v>
      </c>
      <c r="L670">
        <f>SUMIFS('I want to cry'!D$2:D$1000,'I want to cry'!$A$2:$A$1000,$B670,'I want to cry'!$B$2:$B$1000,$C670)</f>
        <v>0</v>
      </c>
      <c r="M670">
        <f>SUMIFS('I want to cry'!E$2:E$1000,'I want to cry'!$A$2:$A$1000,$B670,'I want to cry'!$B$2:$B$1000,$C670)</f>
        <v>0</v>
      </c>
      <c r="N670">
        <f t="shared" si="111"/>
        <v>0</v>
      </c>
      <c r="O670">
        <f t="shared" si="112"/>
        <v>0</v>
      </c>
      <c r="P670">
        <f t="shared" si="113"/>
        <v>0</v>
      </c>
      <c r="Q670">
        <f>SUMIF('Pls get me a blue banner'!A$2:A$1000,D670,'Pls get me a blue banner'!L$2:L$1000)</f>
        <v>0</v>
      </c>
      <c r="R670">
        <f>SUMIF('Pls get me a blue banner'!A$2:A$1000,F670,'Pls get me a blue banner'!L$2:L$1000)</f>
        <v>0</v>
      </c>
      <c r="S670">
        <f>SUMIF('Pls get me a blue banner'!A$2:A$1000,I670,'Pls get me a blue banner'!L$2:L$1000)</f>
        <v>0</v>
      </c>
      <c r="T670">
        <f>SUMIF('I wanna go biking'!A$2:A$1000,D670,'I wanna go biking'!D$2:D$1000)</f>
        <v>0</v>
      </c>
      <c r="U670">
        <f>SUMIF('I wanna go biking'!A$2:A$1000,F670,'I wanna go biking'!D$2:D$1000)</f>
        <v>0</v>
      </c>
      <c r="V670">
        <f>SUMIF('I wanna go biking'!A$2:A$1000,H670,'I wanna go biking'!D$2:D$1000)</f>
        <v>0</v>
      </c>
      <c r="W670">
        <f t="shared" si="114"/>
        <v>0</v>
      </c>
      <c r="X670">
        <f t="shared" si="115"/>
        <v>0</v>
      </c>
      <c r="Y670">
        <f t="shared" si="116"/>
        <v>0</v>
      </c>
      <c r="Z670">
        <f t="shared" si="117"/>
        <v>0</v>
      </c>
      <c r="AA670">
        <f t="shared" si="118"/>
        <v>0</v>
      </c>
      <c r="AB670">
        <f t="shared" si="119"/>
        <v>0</v>
      </c>
      <c r="AC670" s="13">
        <f t="shared" si="120"/>
        <v>0</v>
      </c>
    </row>
    <row r="671" spans="1:29">
      <c r="A671">
        <f>'Data Entry'!A672</f>
        <v>0</v>
      </c>
      <c r="B671">
        <f>'Data Entry'!B672</f>
        <v>0</v>
      </c>
      <c r="C671">
        <f>'Data Entry'!C672</f>
        <v>0</v>
      </c>
      <c r="D671">
        <f>'Data Entry'!M672</f>
        <v>0</v>
      </c>
      <c r="E671">
        <f>'Data Entry'!N672</f>
        <v>0</v>
      </c>
      <c r="F671">
        <f>'Data Entry'!O672</f>
        <v>0</v>
      </c>
      <c r="G671">
        <f>'Data Entry'!P672</f>
        <v>0</v>
      </c>
      <c r="H671">
        <f>'Data Entry'!Q672</f>
        <v>0</v>
      </c>
      <c r="I671">
        <f>'Data Entry'!R672</f>
        <v>0</v>
      </c>
      <c r="J671">
        <f t="shared" si="110"/>
        <v>0</v>
      </c>
      <c r="K671">
        <f>SUMIFS('I want to cry'!C$2:C$1000,'I want to cry'!$A$2:$A$1000,$B671,'I want to cry'!$B$2:$B$1000,$C671)</f>
        <v>0</v>
      </c>
      <c r="L671">
        <f>SUMIFS('I want to cry'!D$2:D$1000,'I want to cry'!$A$2:$A$1000,$B671,'I want to cry'!$B$2:$B$1000,$C671)</f>
        <v>0</v>
      </c>
      <c r="M671">
        <f>SUMIFS('I want to cry'!E$2:E$1000,'I want to cry'!$A$2:$A$1000,$B671,'I want to cry'!$B$2:$B$1000,$C671)</f>
        <v>0</v>
      </c>
      <c r="N671">
        <f t="shared" si="111"/>
        <v>0</v>
      </c>
      <c r="O671">
        <f t="shared" si="112"/>
        <v>0</v>
      </c>
      <c r="P671">
        <f t="shared" si="113"/>
        <v>0</v>
      </c>
      <c r="Q671">
        <f>SUMIF('Pls get me a blue banner'!A$2:A$1000,D671,'Pls get me a blue banner'!L$2:L$1000)</f>
        <v>0</v>
      </c>
      <c r="R671">
        <f>SUMIF('Pls get me a blue banner'!A$2:A$1000,F671,'Pls get me a blue banner'!L$2:L$1000)</f>
        <v>0</v>
      </c>
      <c r="S671">
        <f>SUMIF('Pls get me a blue banner'!A$2:A$1000,I671,'Pls get me a blue banner'!L$2:L$1000)</f>
        <v>0</v>
      </c>
      <c r="T671">
        <f>SUMIF('I wanna go biking'!A$2:A$1000,D671,'I wanna go biking'!D$2:D$1000)</f>
        <v>0</v>
      </c>
      <c r="U671">
        <f>SUMIF('I wanna go biking'!A$2:A$1000,F671,'I wanna go biking'!D$2:D$1000)</f>
        <v>0</v>
      </c>
      <c r="V671">
        <f>SUMIF('I wanna go biking'!A$2:A$1000,H671,'I wanna go biking'!D$2:D$1000)</f>
        <v>0</v>
      </c>
      <c r="W671">
        <f t="shared" si="114"/>
        <v>0</v>
      </c>
      <c r="X671">
        <f t="shared" si="115"/>
        <v>0</v>
      </c>
      <c r="Y671">
        <f t="shared" si="116"/>
        <v>0</v>
      </c>
      <c r="Z671">
        <f t="shared" si="117"/>
        <v>0</v>
      </c>
      <c r="AA671">
        <f t="shared" si="118"/>
        <v>0</v>
      </c>
      <c r="AB671">
        <f t="shared" si="119"/>
        <v>0</v>
      </c>
      <c r="AC671" s="13">
        <f t="shared" si="120"/>
        <v>0</v>
      </c>
    </row>
    <row r="672" spans="1:29">
      <c r="A672">
        <f>'Data Entry'!A673</f>
        <v>0</v>
      </c>
      <c r="B672">
        <f>'Data Entry'!B673</f>
        <v>0</v>
      </c>
      <c r="C672">
        <f>'Data Entry'!C673</f>
        <v>0</v>
      </c>
      <c r="D672">
        <f>'Data Entry'!M673</f>
        <v>0</v>
      </c>
      <c r="E672">
        <f>'Data Entry'!N673</f>
        <v>0</v>
      </c>
      <c r="F672">
        <f>'Data Entry'!O673</f>
        <v>0</v>
      </c>
      <c r="G672">
        <f>'Data Entry'!P673</f>
        <v>0</v>
      </c>
      <c r="H672">
        <f>'Data Entry'!Q673</f>
        <v>0</v>
      </c>
      <c r="I672">
        <f>'Data Entry'!R673</f>
        <v>0</v>
      </c>
      <c r="J672">
        <f t="shared" si="110"/>
        <v>0</v>
      </c>
      <c r="K672">
        <f>SUMIFS('I want to cry'!C$2:C$1000,'I want to cry'!$A$2:$A$1000,$B672,'I want to cry'!$B$2:$B$1000,$C672)</f>
        <v>0</v>
      </c>
      <c r="L672">
        <f>SUMIFS('I want to cry'!D$2:D$1000,'I want to cry'!$A$2:$A$1000,$B672,'I want to cry'!$B$2:$B$1000,$C672)</f>
        <v>0</v>
      </c>
      <c r="M672">
        <f>SUMIFS('I want to cry'!E$2:E$1000,'I want to cry'!$A$2:$A$1000,$B672,'I want to cry'!$B$2:$B$1000,$C672)</f>
        <v>0</v>
      </c>
      <c r="N672">
        <f t="shared" si="111"/>
        <v>0</v>
      </c>
      <c r="O672">
        <f t="shared" si="112"/>
        <v>0</v>
      </c>
      <c r="P672">
        <f t="shared" si="113"/>
        <v>0</v>
      </c>
      <c r="Q672">
        <f>SUMIF('Pls get me a blue banner'!A$2:A$1000,D672,'Pls get me a blue banner'!L$2:L$1000)</f>
        <v>0</v>
      </c>
      <c r="R672">
        <f>SUMIF('Pls get me a blue banner'!A$2:A$1000,F672,'Pls get me a blue banner'!L$2:L$1000)</f>
        <v>0</v>
      </c>
      <c r="S672">
        <f>SUMIF('Pls get me a blue banner'!A$2:A$1000,I672,'Pls get me a blue banner'!L$2:L$1000)</f>
        <v>0</v>
      </c>
      <c r="T672">
        <f>SUMIF('I wanna go biking'!A$2:A$1000,D672,'I wanna go biking'!D$2:D$1000)</f>
        <v>0</v>
      </c>
      <c r="U672">
        <f>SUMIF('I wanna go biking'!A$2:A$1000,F672,'I wanna go biking'!D$2:D$1000)</f>
        <v>0</v>
      </c>
      <c r="V672">
        <f>SUMIF('I wanna go biking'!A$2:A$1000,H672,'I wanna go biking'!D$2:D$1000)</f>
        <v>0</v>
      </c>
      <c r="W672">
        <f t="shared" si="114"/>
        <v>0</v>
      </c>
      <c r="X672">
        <f t="shared" si="115"/>
        <v>0</v>
      </c>
      <c r="Y672">
        <f t="shared" si="116"/>
        <v>0</v>
      </c>
      <c r="Z672">
        <f t="shared" si="117"/>
        <v>0</v>
      </c>
      <c r="AA672">
        <f t="shared" si="118"/>
        <v>0</v>
      </c>
      <c r="AB672">
        <f t="shared" si="119"/>
        <v>0</v>
      </c>
      <c r="AC672" s="13">
        <f t="shared" si="120"/>
        <v>0</v>
      </c>
    </row>
    <row r="673" spans="1:29">
      <c r="A673">
        <f>'Data Entry'!A674</f>
        <v>0</v>
      </c>
      <c r="B673">
        <f>'Data Entry'!B674</f>
        <v>0</v>
      </c>
      <c r="C673">
        <f>'Data Entry'!C674</f>
        <v>0</v>
      </c>
      <c r="D673">
        <f>'Data Entry'!M674</f>
        <v>0</v>
      </c>
      <c r="E673">
        <f>'Data Entry'!N674</f>
        <v>0</v>
      </c>
      <c r="F673">
        <f>'Data Entry'!O674</f>
        <v>0</v>
      </c>
      <c r="G673">
        <f>'Data Entry'!P674</f>
        <v>0</v>
      </c>
      <c r="H673">
        <f>'Data Entry'!Q674</f>
        <v>0</v>
      </c>
      <c r="I673">
        <f>'Data Entry'!R674</f>
        <v>0</v>
      </c>
      <c r="J673">
        <f t="shared" si="110"/>
        <v>0</v>
      </c>
      <c r="K673">
        <f>SUMIFS('I want to cry'!C$2:C$1000,'I want to cry'!$A$2:$A$1000,$B673,'I want to cry'!$B$2:$B$1000,$C673)</f>
        <v>0</v>
      </c>
      <c r="L673">
        <f>SUMIFS('I want to cry'!D$2:D$1000,'I want to cry'!$A$2:$A$1000,$B673,'I want to cry'!$B$2:$B$1000,$C673)</f>
        <v>0</v>
      </c>
      <c r="M673">
        <f>SUMIFS('I want to cry'!E$2:E$1000,'I want to cry'!$A$2:$A$1000,$B673,'I want to cry'!$B$2:$B$1000,$C673)</f>
        <v>0</v>
      </c>
      <c r="N673">
        <f t="shared" si="111"/>
        <v>0</v>
      </c>
      <c r="O673">
        <f t="shared" si="112"/>
        <v>0</v>
      </c>
      <c r="P673">
        <f t="shared" si="113"/>
        <v>0</v>
      </c>
      <c r="Q673">
        <f>SUMIF('Pls get me a blue banner'!A$2:A$1000,D673,'Pls get me a blue banner'!L$2:L$1000)</f>
        <v>0</v>
      </c>
      <c r="R673">
        <f>SUMIF('Pls get me a blue banner'!A$2:A$1000,F673,'Pls get me a blue banner'!L$2:L$1000)</f>
        <v>0</v>
      </c>
      <c r="S673">
        <f>SUMIF('Pls get me a blue banner'!A$2:A$1000,I673,'Pls get me a blue banner'!L$2:L$1000)</f>
        <v>0</v>
      </c>
      <c r="T673">
        <f>SUMIF('I wanna go biking'!A$2:A$1000,D673,'I wanna go biking'!D$2:D$1000)</f>
        <v>0</v>
      </c>
      <c r="U673">
        <f>SUMIF('I wanna go biking'!A$2:A$1000,F673,'I wanna go biking'!D$2:D$1000)</f>
        <v>0</v>
      </c>
      <c r="V673">
        <f>SUMIF('I wanna go biking'!A$2:A$1000,H673,'I wanna go biking'!D$2:D$1000)</f>
        <v>0</v>
      </c>
      <c r="W673">
        <f t="shared" si="114"/>
        <v>0</v>
      </c>
      <c r="X673">
        <f t="shared" si="115"/>
        <v>0</v>
      </c>
      <c r="Y673">
        <f t="shared" si="116"/>
        <v>0</v>
      </c>
      <c r="Z673">
        <f t="shared" si="117"/>
        <v>0</v>
      </c>
      <c r="AA673">
        <f t="shared" si="118"/>
        <v>0</v>
      </c>
      <c r="AB673">
        <f t="shared" si="119"/>
        <v>0</v>
      </c>
      <c r="AC673" s="13">
        <f t="shared" si="120"/>
        <v>0</v>
      </c>
    </row>
    <row r="674" spans="1:29">
      <c r="A674">
        <f>'Data Entry'!A675</f>
        <v>0</v>
      </c>
      <c r="B674">
        <f>'Data Entry'!B675</f>
        <v>0</v>
      </c>
      <c r="C674">
        <f>'Data Entry'!C675</f>
        <v>0</v>
      </c>
      <c r="D674">
        <f>'Data Entry'!M675</f>
        <v>0</v>
      </c>
      <c r="E674">
        <f>'Data Entry'!N675</f>
        <v>0</v>
      </c>
      <c r="F674">
        <f>'Data Entry'!O675</f>
        <v>0</v>
      </c>
      <c r="G674">
        <f>'Data Entry'!P675</f>
        <v>0</v>
      </c>
      <c r="H674">
        <f>'Data Entry'!Q675</f>
        <v>0</v>
      </c>
      <c r="I674">
        <f>'Data Entry'!R675</f>
        <v>0</v>
      </c>
      <c r="J674">
        <f t="shared" si="110"/>
        <v>0</v>
      </c>
      <c r="K674">
        <f>SUMIFS('I want to cry'!C$2:C$1000,'I want to cry'!$A$2:$A$1000,$B674,'I want to cry'!$B$2:$B$1000,$C674)</f>
        <v>0</v>
      </c>
      <c r="L674">
        <f>SUMIFS('I want to cry'!D$2:D$1000,'I want to cry'!$A$2:$A$1000,$B674,'I want to cry'!$B$2:$B$1000,$C674)</f>
        <v>0</v>
      </c>
      <c r="M674">
        <f>SUMIFS('I want to cry'!E$2:E$1000,'I want to cry'!$A$2:$A$1000,$B674,'I want to cry'!$B$2:$B$1000,$C674)</f>
        <v>0</v>
      </c>
      <c r="N674">
        <f t="shared" si="111"/>
        <v>0</v>
      </c>
      <c r="O674">
        <f t="shared" si="112"/>
        <v>0</v>
      </c>
      <c r="P674">
        <f t="shared" si="113"/>
        <v>0</v>
      </c>
      <c r="Q674">
        <f>SUMIF('Pls get me a blue banner'!A$2:A$1000,D674,'Pls get me a blue banner'!L$2:L$1000)</f>
        <v>0</v>
      </c>
      <c r="R674">
        <f>SUMIF('Pls get me a blue banner'!A$2:A$1000,F674,'Pls get me a blue banner'!L$2:L$1000)</f>
        <v>0</v>
      </c>
      <c r="S674">
        <f>SUMIF('Pls get me a blue banner'!A$2:A$1000,I674,'Pls get me a blue banner'!L$2:L$1000)</f>
        <v>0</v>
      </c>
      <c r="T674">
        <f>SUMIF('I wanna go biking'!A$2:A$1000,D674,'I wanna go biking'!D$2:D$1000)</f>
        <v>0</v>
      </c>
      <c r="U674">
        <f>SUMIF('I wanna go biking'!A$2:A$1000,F674,'I wanna go biking'!D$2:D$1000)</f>
        <v>0</v>
      </c>
      <c r="V674">
        <f>SUMIF('I wanna go biking'!A$2:A$1000,H674,'I wanna go biking'!D$2:D$1000)</f>
        <v>0</v>
      </c>
      <c r="W674">
        <f t="shared" si="114"/>
        <v>0</v>
      </c>
      <c r="X674">
        <f t="shared" si="115"/>
        <v>0</v>
      </c>
      <c r="Y674">
        <f t="shared" si="116"/>
        <v>0</v>
      </c>
      <c r="Z674">
        <f t="shared" si="117"/>
        <v>0</v>
      </c>
      <c r="AA674">
        <f t="shared" si="118"/>
        <v>0</v>
      </c>
      <c r="AB674">
        <f t="shared" si="119"/>
        <v>0</v>
      </c>
      <c r="AC674" s="13">
        <f t="shared" si="120"/>
        <v>0</v>
      </c>
    </row>
    <row r="675" spans="1:29">
      <c r="A675">
        <f>'Data Entry'!A676</f>
        <v>0</v>
      </c>
      <c r="B675">
        <f>'Data Entry'!B676</f>
        <v>0</v>
      </c>
      <c r="C675">
        <f>'Data Entry'!C676</f>
        <v>0</v>
      </c>
      <c r="D675">
        <f>'Data Entry'!M676</f>
        <v>0</v>
      </c>
      <c r="E675">
        <f>'Data Entry'!N676</f>
        <v>0</v>
      </c>
      <c r="F675">
        <f>'Data Entry'!O676</f>
        <v>0</v>
      </c>
      <c r="G675">
        <f>'Data Entry'!P676</f>
        <v>0</v>
      </c>
      <c r="H675">
        <f>'Data Entry'!Q676</f>
        <v>0</v>
      </c>
      <c r="I675">
        <f>'Data Entry'!R676</f>
        <v>0</v>
      </c>
      <c r="J675">
        <f t="shared" si="110"/>
        <v>0</v>
      </c>
      <c r="K675">
        <f>SUMIFS('I want to cry'!C$2:C$1000,'I want to cry'!$A$2:$A$1000,$B675,'I want to cry'!$B$2:$B$1000,$C675)</f>
        <v>0</v>
      </c>
      <c r="L675">
        <f>SUMIFS('I want to cry'!D$2:D$1000,'I want to cry'!$A$2:$A$1000,$B675,'I want to cry'!$B$2:$B$1000,$C675)</f>
        <v>0</v>
      </c>
      <c r="M675">
        <f>SUMIFS('I want to cry'!E$2:E$1000,'I want to cry'!$A$2:$A$1000,$B675,'I want to cry'!$B$2:$B$1000,$C675)</f>
        <v>0</v>
      </c>
      <c r="N675">
        <f t="shared" si="111"/>
        <v>0</v>
      </c>
      <c r="O675">
        <f t="shared" si="112"/>
        <v>0</v>
      </c>
      <c r="P675">
        <f t="shared" si="113"/>
        <v>0</v>
      </c>
      <c r="Q675">
        <f>SUMIF('Pls get me a blue banner'!A$2:A$1000,D675,'Pls get me a blue banner'!L$2:L$1000)</f>
        <v>0</v>
      </c>
      <c r="R675">
        <f>SUMIF('Pls get me a blue banner'!A$2:A$1000,F675,'Pls get me a blue banner'!L$2:L$1000)</f>
        <v>0</v>
      </c>
      <c r="S675">
        <f>SUMIF('Pls get me a blue banner'!A$2:A$1000,I675,'Pls get me a blue banner'!L$2:L$1000)</f>
        <v>0</v>
      </c>
      <c r="T675">
        <f>SUMIF('I wanna go biking'!A$2:A$1000,D675,'I wanna go biking'!D$2:D$1000)</f>
        <v>0</v>
      </c>
      <c r="U675">
        <f>SUMIF('I wanna go biking'!A$2:A$1000,F675,'I wanna go biking'!D$2:D$1000)</f>
        <v>0</v>
      </c>
      <c r="V675">
        <f>SUMIF('I wanna go biking'!A$2:A$1000,H675,'I wanna go biking'!D$2:D$1000)</f>
        <v>0</v>
      </c>
      <c r="W675">
        <f t="shared" si="114"/>
        <v>0</v>
      </c>
      <c r="X675">
        <f t="shared" si="115"/>
        <v>0</v>
      </c>
      <c r="Y675">
        <f t="shared" si="116"/>
        <v>0</v>
      </c>
      <c r="Z675">
        <f t="shared" si="117"/>
        <v>0</v>
      </c>
      <c r="AA675">
        <f t="shared" si="118"/>
        <v>0</v>
      </c>
      <c r="AB675">
        <f t="shared" si="119"/>
        <v>0</v>
      </c>
      <c r="AC675" s="13">
        <f t="shared" si="120"/>
        <v>0</v>
      </c>
    </row>
    <row r="676" spans="1:29">
      <c r="A676">
        <f>'Data Entry'!A677</f>
        <v>0</v>
      </c>
      <c r="B676">
        <f>'Data Entry'!B677</f>
        <v>0</v>
      </c>
      <c r="C676">
        <f>'Data Entry'!C677</f>
        <v>0</v>
      </c>
      <c r="D676">
        <f>'Data Entry'!M677</f>
        <v>0</v>
      </c>
      <c r="E676">
        <f>'Data Entry'!N677</f>
        <v>0</v>
      </c>
      <c r="F676">
        <f>'Data Entry'!O677</f>
        <v>0</v>
      </c>
      <c r="G676">
        <f>'Data Entry'!P677</f>
        <v>0</v>
      </c>
      <c r="H676">
        <f>'Data Entry'!Q677</f>
        <v>0</v>
      </c>
      <c r="I676">
        <f>'Data Entry'!R677</f>
        <v>0</v>
      </c>
      <c r="J676">
        <f t="shared" si="110"/>
        <v>0</v>
      </c>
      <c r="K676">
        <f>SUMIFS('I want to cry'!C$2:C$1000,'I want to cry'!$A$2:$A$1000,$B676,'I want to cry'!$B$2:$B$1000,$C676)</f>
        <v>0</v>
      </c>
      <c r="L676">
        <f>SUMIFS('I want to cry'!D$2:D$1000,'I want to cry'!$A$2:$A$1000,$B676,'I want to cry'!$B$2:$B$1000,$C676)</f>
        <v>0</v>
      </c>
      <c r="M676">
        <f>SUMIFS('I want to cry'!E$2:E$1000,'I want to cry'!$A$2:$A$1000,$B676,'I want to cry'!$B$2:$B$1000,$C676)</f>
        <v>0</v>
      </c>
      <c r="N676">
        <f t="shared" si="111"/>
        <v>0</v>
      </c>
      <c r="O676">
        <f t="shared" si="112"/>
        <v>0</v>
      </c>
      <c r="P676">
        <f t="shared" si="113"/>
        <v>0</v>
      </c>
      <c r="Q676">
        <f>SUMIF('Pls get me a blue banner'!A$2:A$1000,D676,'Pls get me a blue banner'!L$2:L$1000)</f>
        <v>0</v>
      </c>
      <c r="R676">
        <f>SUMIF('Pls get me a blue banner'!A$2:A$1000,F676,'Pls get me a blue banner'!L$2:L$1000)</f>
        <v>0</v>
      </c>
      <c r="S676">
        <f>SUMIF('Pls get me a blue banner'!A$2:A$1000,I676,'Pls get me a blue banner'!L$2:L$1000)</f>
        <v>0</v>
      </c>
      <c r="T676">
        <f>SUMIF('I wanna go biking'!A$2:A$1000,D676,'I wanna go biking'!D$2:D$1000)</f>
        <v>0</v>
      </c>
      <c r="U676">
        <f>SUMIF('I wanna go biking'!A$2:A$1000,F676,'I wanna go biking'!D$2:D$1000)</f>
        <v>0</v>
      </c>
      <c r="V676">
        <f>SUMIF('I wanna go biking'!A$2:A$1000,H676,'I wanna go biking'!D$2:D$1000)</f>
        <v>0</v>
      </c>
      <c r="W676">
        <f t="shared" si="114"/>
        <v>0</v>
      </c>
      <c r="X676">
        <f t="shared" si="115"/>
        <v>0</v>
      </c>
      <c r="Y676">
        <f t="shared" si="116"/>
        <v>0</v>
      </c>
      <c r="Z676">
        <f t="shared" si="117"/>
        <v>0</v>
      </c>
      <c r="AA676">
        <f t="shared" si="118"/>
        <v>0</v>
      </c>
      <c r="AB676">
        <f t="shared" si="119"/>
        <v>0</v>
      </c>
      <c r="AC676" s="13">
        <f t="shared" si="120"/>
        <v>0</v>
      </c>
    </row>
    <row r="677" spans="1:29">
      <c r="A677">
        <f>'Data Entry'!A678</f>
        <v>0</v>
      </c>
      <c r="B677">
        <f>'Data Entry'!B678</f>
        <v>0</v>
      </c>
      <c r="C677">
        <f>'Data Entry'!C678</f>
        <v>0</v>
      </c>
      <c r="D677">
        <f>'Data Entry'!M678</f>
        <v>0</v>
      </c>
      <c r="E677">
        <f>'Data Entry'!N678</f>
        <v>0</v>
      </c>
      <c r="F677">
        <f>'Data Entry'!O678</f>
        <v>0</v>
      </c>
      <c r="G677">
        <f>'Data Entry'!P678</f>
        <v>0</v>
      </c>
      <c r="H677">
        <f>'Data Entry'!Q678</f>
        <v>0</v>
      </c>
      <c r="I677">
        <f>'Data Entry'!R678</f>
        <v>0</v>
      </c>
      <c r="J677">
        <f t="shared" si="110"/>
        <v>0</v>
      </c>
      <c r="K677">
        <f>SUMIFS('I want to cry'!C$2:C$1000,'I want to cry'!$A$2:$A$1000,$B677,'I want to cry'!$B$2:$B$1000,$C677)</f>
        <v>0</v>
      </c>
      <c r="L677">
        <f>SUMIFS('I want to cry'!D$2:D$1000,'I want to cry'!$A$2:$A$1000,$B677,'I want to cry'!$B$2:$B$1000,$C677)</f>
        <v>0</v>
      </c>
      <c r="M677">
        <f>SUMIFS('I want to cry'!E$2:E$1000,'I want to cry'!$A$2:$A$1000,$B677,'I want to cry'!$B$2:$B$1000,$C677)</f>
        <v>0</v>
      </c>
      <c r="N677">
        <f t="shared" si="111"/>
        <v>0</v>
      </c>
      <c r="O677">
        <f t="shared" si="112"/>
        <v>0</v>
      </c>
      <c r="P677">
        <f t="shared" si="113"/>
        <v>0</v>
      </c>
      <c r="Q677">
        <f>SUMIF('Pls get me a blue banner'!A$2:A$1000,D677,'Pls get me a blue banner'!L$2:L$1000)</f>
        <v>0</v>
      </c>
      <c r="R677">
        <f>SUMIF('Pls get me a blue banner'!A$2:A$1000,F677,'Pls get me a blue banner'!L$2:L$1000)</f>
        <v>0</v>
      </c>
      <c r="S677">
        <f>SUMIF('Pls get me a blue banner'!A$2:A$1000,I677,'Pls get me a blue banner'!L$2:L$1000)</f>
        <v>0</v>
      </c>
      <c r="T677">
        <f>SUMIF('I wanna go biking'!A$2:A$1000,D677,'I wanna go biking'!D$2:D$1000)</f>
        <v>0</v>
      </c>
      <c r="U677">
        <f>SUMIF('I wanna go biking'!A$2:A$1000,F677,'I wanna go biking'!D$2:D$1000)</f>
        <v>0</v>
      </c>
      <c r="V677">
        <f>SUMIF('I wanna go biking'!A$2:A$1000,H677,'I wanna go biking'!D$2:D$1000)</f>
        <v>0</v>
      </c>
      <c r="W677">
        <f t="shared" si="114"/>
        <v>0</v>
      </c>
      <c r="X677">
        <f t="shared" si="115"/>
        <v>0</v>
      </c>
      <c r="Y677">
        <f t="shared" si="116"/>
        <v>0</v>
      </c>
      <c r="Z677">
        <f t="shared" si="117"/>
        <v>0</v>
      </c>
      <c r="AA677">
        <f t="shared" si="118"/>
        <v>0</v>
      </c>
      <c r="AB677">
        <f t="shared" si="119"/>
        <v>0</v>
      </c>
      <c r="AC677" s="13">
        <f t="shared" si="120"/>
        <v>0</v>
      </c>
    </row>
    <row r="678" spans="1:29">
      <c r="A678">
        <f>'Data Entry'!A679</f>
        <v>0</v>
      </c>
      <c r="B678">
        <f>'Data Entry'!B679</f>
        <v>0</v>
      </c>
      <c r="C678">
        <f>'Data Entry'!C679</f>
        <v>0</v>
      </c>
      <c r="D678">
        <f>'Data Entry'!M679</f>
        <v>0</v>
      </c>
      <c r="E678">
        <f>'Data Entry'!N679</f>
        <v>0</v>
      </c>
      <c r="F678">
        <f>'Data Entry'!O679</f>
        <v>0</v>
      </c>
      <c r="G678">
        <f>'Data Entry'!P679</f>
        <v>0</v>
      </c>
      <c r="H678">
        <f>'Data Entry'!Q679</f>
        <v>0</v>
      </c>
      <c r="I678">
        <f>'Data Entry'!R679</f>
        <v>0</v>
      </c>
      <c r="J678">
        <f t="shared" si="110"/>
        <v>0</v>
      </c>
      <c r="K678">
        <f>SUMIFS('I want to cry'!C$2:C$1000,'I want to cry'!$A$2:$A$1000,$B678,'I want to cry'!$B$2:$B$1000,$C678)</f>
        <v>0</v>
      </c>
      <c r="L678">
        <f>SUMIFS('I want to cry'!D$2:D$1000,'I want to cry'!$A$2:$A$1000,$B678,'I want to cry'!$B$2:$B$1000,$C678)</f>
        <v>0</v>
      </c>
      <c r="M678">
        <f>SUMIFS('I want to cry'!E$2:E$1000,'I want to cry'!$A$2:$A$1000,$B678,'I want to cry'!$B$2:$B$1000,$C678)</f>
        <v>0</v>
      </c>
      <c r="N678">
        <f t="shared" si="111"/>
        <v>0</v>
      </c>
      <c r="O678">
        <f t="shared" si="112"/>
        <v>0</v>
      </c>
      <c r="P678">
        <f t="shared" si="113"/>
        <v>0</v>
      </c>
      <c r="Q678">
        <f>SUMIF('Pls get me a blue banner'!A$2:A$1000,D678,'Pls get me a blue banner'!L$2:L$1000)</f>
        <v>0</v>
      </c>
      <c r="R678">
        <f>SUMIF('Pls get me a blue banner'!A$2:A$1000,F678,'Pls get me a blue banner'!L$2:L$1000)</f>
        <v>0</v>
      </c>
      <c r="S678">
        <f>SUMIF('Pls get me a blue banner'!A$2:A$1000,I678,'Pls get me a blue banner'!L$2:L$1000)</f>
        <v>0</v>
      </c>
      <c r="T678">
        <f>SUMIF('I wanna go biking'!A$2:A$1000,D678,'I wanna go biking'!D$2:D$1000)</f>
        <v>0</v>
      </c>
      <c r="U678">
        <f>SUMIF('I wanna go biking'!A$2:A$1000,F678,'I wanna go biking'!D$2:D$1000)</f>
        <v>0</v>
      </c>
      <c r="V678">
        <f>SUMIF('I wanna go biking'!A$2:A$1000,H678,'I wanna go biking'!D$2:D$1000)</f>
        <v>0</v>
      </c>
      <c r="W678">
        <f t="shared" si="114"/>
        <v>0</v>
      </c>
      <c r="X678">
        <f t="shared" si="115"/>
        <v>0</v>
      </c>
      <c r="Y678">
        <f t="shared" si="116"/>
        <v>0</v>
      </c>
      <c r="Z678">
        <f t="shared" si="117"/>
        <v>0</v>
      </c>
      <c r="AA678">
        <f t="shared" si="118"/>
        <v>0</v>
      </c>
      <c r="AB678">
        <f t="shared" si="119"/>
        <v>0</v>
      </c>
      <c r="AC678" s="13">
        <f t="shared" si="120"/>
        <v>0</v>
      </c>
    </row>
    <row r="679" spans="1:29">
      <c r="A679">
        <f>'Data Entry'!A680</f>
        <v>0</v>
      </c>
      <c r="B679">
        <f>'Data Entry'!B680</f>
        <v>0</v>
      </c>
      <c r="C679">
        <f>'Data Entry'!C680</f>
        <v>0</v>
      </c>
      <c r="D679">
        <f>'Data Entry'!M680</f>
        <v>0</v>
      </c>
      <c r="E679">
        <f>'Data Entry'!N680</f>
        <v>0</v>
      </c>
      <c r="F679">
        <f>'Data Entry'!O680</f>
        <v>0</v>
      </c>
      <c r="G679">
        <f>'Data Entry'!P680</f>
        <v>0</v>
      </c>
      <c r="H679">
        <f>'Data Entry'!Q680</f>
        <v>0</v>
      </c>
      <c r="I679">
        <f>'Data Entry'!R680</f>
        <v>0</v>
      </c>
      <c r="J679">
        <f t="shared" si="110"/>
        <v>0</v>
      </c>
      <c r="K679">
        <f>SUMIFS('I want to cry'!C$2:C$1000,'I want to cry'!$A$2:$A$1000,$B679,'I want to cry'!$B$2:$B$1000,$C679)</f>
        <v>0</v>
      </c>
      <c r="L679">
        <f>SUMIFS('I want to cry'!D$2:D$1000,'I want to cry'!$A$2:$A$1000,$B679,'I want to cry'!$B$2:$B$1000,$C679)</f>
        <v>0</v>
      </c>
      <c r="M679">
        <f>SUMIFS('I want to cry'!E$2:E$1000,'I want to cry'!$A$2:$A$1000,$B679,'I want to cry'!$B$2:$B$1000,$C679)</f>
        <v>0</v>
      </c>
      <c r="N679">
        <f t="shared" si="111"/>
        <v>0</v>
      </c>
      <c r="O679">
        <f t="shared" si="112"/>
        <v>0</v>
      </c>
      <c r="P679">
        <f t="shared" si="113"/>
        <v>0</v>
      </c>
      <c r="Q679">
        <f>SUMIF('Pls get me a blue banner'!A$2:A$1000,D679,'Pls get me a blue banner'!L$2:L$1000)</f>
        <v>0</v>
      </c>
      <c r="R679">
        <f>SUMIF('Pls get me a blue banner'!A$2:A$1000,F679,'Pls get me a blue banner'!L$2:L$1000)</f>
        <v>0</v>
      </c>
      <c r="S679">
        <f>SUMIF('Pls get me a blue banner'!A$2:A$1000,I679,'Pls get me a blue banner'!L$2:L$1000)</f>
        <v>0</v>
      </c>
      <c r="T679">
        <f>SUMIF('I wanna go biking'!A$2:A$1000,D679,'I wanna go biking'!D$2:D$1000)</f>
        <v>0</v>
      </c>
      <c r="U679">
        <f>SUMIF('I wanna go biking'!A$2:A$1000,F679,'I wanna go biking'!D$2:D$1000)</f>
        <v>0</v>
      </c>
      <c r="V679">
        <f>SUMIF('I wanna go biking'!A$2:A$1000,H679,'I wanna go biking'!D$2:D$1000)</f>
        <v>0</v>
      </c>
      <c r="W679">
        <f t="shared" si="114"/>
        <v>0</v>
      </c>
      <c r="X679">
        <f t="shared" si="115"/>
        <v>0</v>
      </c>
      <c r="Y679">
        <f t="shared" si="116"/>
        <v>0</v>
      </c>
      <c r="Z679">
        <f t="shared" si="117"/>
        <v>0</v>
      </c>
      <c r="AA679">
        <f t="shared" si="118"/>
        <v>0</v>
      </c>
      <c r="AB679">
        <f t="shared" si="119"/>
        <v>0</v>
      </c>
      <c r="AC679" s="13">
        <f t="shared" si="120"/>
        <v>0</v>
      </c>
    </row>
    <row r="680" spans="1:29">
      <c r="A680">
        <f>'Data Entry'!A681</f>
        <v>0</v>
      </c>
      <c r="B680">
        <f>'Data Entry'!B681</f>
        <v>0</v>
      </c>
      <c r="C680">
        <f>'Data Entry'!C681</f>
        <v>0</v>
      </c>
      <c r="D680">
        <f>'Data Entry'!M681</f>
        <v>0</v>
      </c>
      <c r="E680">
        <f>'Data Entry'!N681</f>
        <v>0</v>
      </c>
      <c r="F680">
        <f>'Data Entry'!O681</f>
        <v>0</v>
      </c>
      <c r="G680">
        <f>'Data Entry'!P681</f>
        <v>0</v>
      </c>
      <c r="H680">
        <f>'Data Entry'!Q681</f>
        <v>0</v>
      </c>
      <c r="I680">
        <f>'Data Entry'!R681</f>
        <v>0</v>
      </c>
      <c r="J680">
        <f t="shared" si="110"/>
        <v>0</v>
      </c>
      <c r="K680">
        <f>SUMIFS('I want to cry'!C$2:C$1000,'I want to cry'!$A$2:$A$1000,$B680,'I want to cry'!$B$2:$B$1000,$C680)</f>
        <v>0</v>
      </c>
      <c r="L680">
        <f>SUMIFS('I want to cry'!D$2:D$1000,'I want to cry'!$A$2:$A$1000,$B680,'I want to cry'!$B$2:$B$1000,$C680)</f>
        <v>0</v>
      </c>
      <c r="M680">
        <f>SUMIFS('I want to cry'!E$2:E$1000,'I want to cry'!$A$2:$A$1000,$B680,'I want to cry'!$B$2:$B$1000,$C680)</f>
        <v>0</v>
      </c>
      <c r="N680">
        <f t="shared" si="111"/>
        <v>0</v>
      </c>
      <c r="O680">
        <f t="shared" si="112"/>
        <v>0</v>
      </c>
      <c r="P680">
        <f t="shared" si="113"/>
        <v>0</v>
      </c>
      <c r="Q680">
        <f>SUMIF('Pls get me a blue banner'!A$2:A$1000,D680,'Pls get me a blue banner'!L$2:L$1000)</f>
        <v>0</v>
      </c>
      <c r="R680">
        <f>SUMIF('Pls get me a blue banner'!A$2:A$1000,F680,'Pls get me a blue banner'!L$2:L$1000)</f>
        <v>0</v>
      </c>
      <c r="S680">
        <f>SUMIF('Pls get me a blue banner'!A$2:A$1000,I680,'Pls get me a blue banner'!L$2:L$1000)</f>
        <v>0</v>
      </c>
      <c r="T680">
        <f>SUMIF('I wanna go biking'!A$2:A$1000,D680,'I wanna go biking'!D$2:D$1000)</f>
        <v>0</v>
      </c>
      <c r="U680">
        <f>SUMIF('I wanna go biking'!A$2:A$1000,F680,'I wanna go biking'!D$2:D$1000)</f>
        <v>0</v>
      </c>
      <c r="V680">
        <f>SUMIF('I wanna go biking'!A$2:A$1000,H680,'I wanna go biking'!D$2:D$1000)</f>
        <v>0</v>
      </c>
      <c r="W680">
        <f t="shared" si="114"/>
        <v>0</v>
      </c>
      <c r="X680">
        <f t="shared" si="115"/>
        <v>0</v>
      </c>
      <c r="Y680">
        <f t="shared" si="116"/>
        <v>0</v>
      </c>
      <c r="Z680">
        <f t="shared" si="117"/>
        <v>0</v>
      </c>
      <c r="AA680">
        <f t="shared" si="118"/>
        <v>0</v>
      </c>
      <c r="AB680">
        <f t="shared" si="119"/>
        <v>0</v>
      </c>
      <c r="AC680" s="13">
        <f t="shared" si="120"/>
        <v>0</v>
      </c>
    </row>
    <row r="681" spans="1:29">
      <c r="A681">
        <f>'Data Entry'!A682</f>
        <v>0</v>
      </c>
      <c r="B681">
        <f>'Data Entry'!B682</f>
        <v>0</v>
      </c>
      <c r="C681">
        <f>'Data Entry'!C682</f>
        <v>0</v>
      </c>
      <c r="D681">
        <f>'Data Entry'!M682</f>
        <v>0</v>
      </c>
      <c r="E681">
        <f>'Data Entry'!N682</f>
        <v>0</v>
      </c>
      <c r="F681">
        <f>'Data Entry'!O682</f>
        <v>0</v>
      </c>
      <c r="G681">
        <f>'Data Entry'!P682</f>
        <v>0</v>
      </c>
      <c r="H681">
        <f>'Data Entry'!Q682</f>
        <v>0</v>
      </c>
      <c r="I681">
        <f>'Data Entry'!R682</f>
        <v>0</v>
      </c>
      <c r="J681">
        <f t="shared" si="110"/>
        <v>0</v>
      </c>
      <c r="K681">
        <f>SUMIFS('I want to cry'!C$2:C$1000,'I want to cry'!$A$2:$A$1000,$B681,'I want to cry'!$B$2:$B$1000,$C681)</f>
        <v>0</v>
      </c>
      <c r="L681">
        <f>SUMIFS('I want to cry'!D$2:D$1000,'I want to cry'!$A$2:$A$1000,$B681,'I want to cry'!$B$2:$B$1000,$C681)</f>
        <v>0</v>
      </c>
      <c r="M681">
        <f>SUMIFS('I want to cry'!E$2:E$1000,'I want to cry'!$A$2:$A$1000,$B681,'I want to cry'!$B$2:$B$1000,$C681)</f>
        <v>0</v>
      </c>
      <c r="N681">
        <f t="shared" si="111"/>
        <v>0</v>
      </c>
      <c r="O681">
        <f t="shared" si="112"/>
        <v>0</v>
      </c>
      <c r="P681">
        <f t="shared" si="113"/>
        <v>0</v>
      </c>
      <c r="Q681">
        <f>SUMIF('Pls get me a blue banner'!A$2:A$1000,D681,'Pls get me a blue banner'!L$2:L$1000)</f>
        <v>0</v>
      </c>
      <c r="R681">
        <f>SUMIF('Pls get me a blue banner'!A$2:A$1000,F681,'Pls get me a blue banner'!L$2:L$1000)</f>
        <v>0</v>
      </c>
      <c r="S681">
        <f>SUMIF('Pls get me a blue banner'!A$2:A$1000,I681,'Pls get me a blue banner'!L$2:L$1000)</f>
        <v>0</v>
      </c>
      <c r="T681">
        <f>SUMIF('I wanna go biking'!A$2:A$1000,D681,'I wanna go biking'!D$2:D$1000)</f>
        <v>0</v>
      </c>
      <c r="U681">
        <f>SUMIF('I wanna go biking'!A$2:A$1000,F681,'I wanna go biking'!D$2:D$1000)</f>
        <v>0</v>
      </c>
      <c r="V681">
        <f>SUMIF('I wanna go biking'!A$2:A$1000,H681,'I wanna go biking'!D$2:D$1000)</f>
        <v>0</v>
      </c>
      <c r="W681">
        <f t="shared" si="114"/>
        <v>0</v>
      </c>
      <c r="X681">
        <f t="shared" si="115"/>
        <v>0</v>
      </c>
      <c r="Y681">
        <f t="shared" si="116"/>
        <v>0</v>
      </c>
      <c r="Z681">
        <f t="shared" si="117"/>
        <v>0</v>
      </c>
      <c r="AA681">
        <f t="shared" si="118"/>
        <v>0</v>
      </c>
      <c r="AB681">
        <f t="shared" si="119"/>
        <v>0</v>
      </c>
      <c r="AC681" s="13">
        <f t="shared" si="120"/>
        <v>0</v>
      </c>
    </row>
    <row r="682" spans="1:29">
      <c r="A682">
        <f>'Data Entry'!A683</f>
        <v>0</v>
      </c>
      <c r="B682">
        <f>'Data Entry'!B683</f>
        <v>0</v>
      </c>
      <c r="C682">
        <f>'Data Entry'!C683</f>
        <v>0</v>
      </c>
      <c r="D682">
        <f>'Data Entry'!M683</f>
        <v>0</v>
      </c>
      <c r="E682">
        <f>'Data Entry'!N683</f>
        <v>0</v>
      </c>
      <c r="F682">
        <f>'Data Entry'!O683</f>
        <v>0</v>
      </c>
      <c r="G682">
        <f>'Data Entry'!P683</f>
        <v>0</v>
      </c>
      <c r="H682">
        <f>'Data Entry'!Q683</f>
        <v>0</v>
      </c>
      <c r="I682">
        <f>'Data Entry'!R683</f>
        <v>0</v>
      </c>
      <c r="J682">
        <f t="shared" si="110"/>
        <v>0</v>
      </c>
      <c r="K682">
        <f>SUMIFS('I want to cry'!C$2:C$1000,'I want to cry'!$A$2:$A$1000,$B682,'I want to cry'!$B$2:$B$1000,$C682)</f>
        <v>0</v>
      </c>
      <c r="L682">
        <f>SUMIFS('I want to cry'!D$2:D$1000,'I want to cry'!$A$2:$A$1000,$B682,'I want to cry'!$B$2:$B$1000,$C682)</f>
        <v>0</v>
      </c>
      <c r="M682">
        <f>SUMIFS('I want to cry'!E$2:E$1000,'I want to cry'!$A$2:$A$1000,$B682,'I want to cry'!$B$2:$B$1000,$C682)</f>
        <v>0</v>
      </c>
      <c r="N682">
        <f t="shared" si="111"/>
        <v>0</v>
      </c>
      <c r="O682">
        <f t="shared" si="112"/>
        <v>0</v>
      </c>
      <c r="P682">
        <f t="shared" si="113"/>
        <v>0</v>
      </c>
      <c r="Q682">
        <f>SUMIF('Pls get me a blue banner'!A$2:A$1000,D682,'Pls get me a blue banner'!L$2:L$1000)</f>
        <v>0</v>
      </c>
      <c r="R682">
        <f>SUMIF('Pls get me a blue banner'!A$2:A$1000,F682,'Pls get me a blue banner'!L$2:L$1000)</f>
        <v>0</v>
      </c>
      <c r="S682">
        <f>SUMIF('Pls get me a blue banner'!A$2:A$1000,I682,'Pls get me a blue banner'!L$2:L$1000)</f>
        <v>0</v>
      </c>
      <c r="T682">
        <f>SUMIF('I wanna go biking'!A$2:A$1000,D682,'I wanna go biking'!D$2:D$1000)</f>
        <v>0</v>
      </c>
      <c r="U682">
        <f>SUMIF('I wanna go biking'!A$2:A$1000,F682,'I wanna go biking'!D$2:D$1000)</f>
        <v>0</v>
      </c>
      <c r="V682">
        <f>SUMIF('I wanna go biking'!A$2:A$1000,H682,'I wanna go biking'!D$2:D$1000)</f>
        <v>0</v>
      </c>
      <c r="W682">
        <f t="shared" si="114"/>
        <v>0</v>
      </c>
      <c r="X682">
        <f t="shared" si="115"/>
        <v>0</v>
      </c>
      <c r="Y682">
        <f t="shared" si="116"/>
        <v>0</v>
      </c>
      <c r="Z682">
        <f t="shared" si="117"/>
        <v>0</v>
      </c>
      <c r="AA682">
        <f t="shared" si="118"/>
        <v>0</v>
      </c>
      <c r="AB682">
        <f t="shared" si="119"/>
        <v>0</v>
      </c>
      <c r="AC682" s="13">
        <f t="shared" si="120"/>
        <v>0</v>
      </c>
    </row>
    <row r="683" spans="1:29">
      <c r="A683">
        <f>'Data Entry'!A684</f>
        <v>0</v>
      </c>
      <c r="B683">
        <f>'Data Entry'!B684</f>
        <v>0</v>
      </c>
      <c r="C683">
        <f>'Data Entry'!C684</f>
        <v>0</v>
      </c>
      <c r="D683">
        <f>'Data Entry'!M684</f>
        <v>0</v>
      </c>
      <c r="E683">
        <f>'Data Entry'!N684</f>
        <v>0</v>
      </c>
      <c r="F683">
        <f>'Data Entry'!O684</f>
        <v>0</v>
      </c>
      <c r="G683">
        <f>'Data Entry'!P684</f>
        <v>0</v>
      </c>
      <c r="H683">
        <f>'Data Entry'!Q684</f>
        <v>0</v>
      </c>
      <c r="I683">
        <f>'Data Entry'!R684</f>
        <v>0</v>
      </c>
      <c r="J683">
        <f t="shared" si="110"/>
        <v>0</v>
      </c>
      <c r="K683">
        <f>SUMIFS('I want to cry'!C$2:C$1000,'I want to cry'!$A$2:$A$1000,$B683,'I want to cry'!$B$2:$B$1000,$C683)</f>
        <v>0</v>
      </c>
      <c r="L683">
        <f>SUMIFS('I want to cry'!D$2:D$1000,'I want to cry'!$A$2:$A$1000,$B683,'I want to cry'!$B$2:$B$1000,$C683)</f>
        <v>0</v>
      </c>
      <c r="M683">
        <f>SUMIFS('I want to cry'!E$2:E$1000,'I want to cry'!$A$2:$A$1000,$B683,'I want to cry'!$B$2:$B$1000,$C683)</f>
        <v>0</v>
      </c>
      <c r="N683">
        <f t="shared" si="111"/>
        <v>0</v>
      </c>
      <c r="O683">
        <f t="shared" si="112"/>
        <v>0</v>
      </c>
      <c r="P683">
        <f t="shared" si="113"/>
        <v>0</v>
      </c>
      <c r="Q683">
        <f>SUMIF('Pls get me a blue banner'!A$2:A$1000,D683,'Pls get me a blue banner'!L$2:L$1000)</f>
        <v>0</v>
      </c>
      <c r="R683">
        <f>SUMIF('Pls get me a blue banner'!A$2:A$1000,F683,'Pls get me a blue banner'!L$2:L$1000)</f>
        <v>0</v>
      </c>
      <c r="S683">
        <f>SUMIF('Pls get me a blue banner'!A$2:A$1000,I683,'Pls get me a blue banner'!L$2:L$1000)</f>
        <v>0</v>
      </c>
      <c r="T683">
        <f>SUMIF('I wanna go biking'!A$2:A$1000,D683,'I wanna go biking'!D$2:D$1000)</f>
        <v>0</v>
      </c>
      <c r="U683">
        <f>SUMIF('I wanna go biking'!A$2:A$1000,F683,'I wanna go biking'!D$2:D$1000)</f>
        <v>0</v>
      </c>
      <c r="V683">
        <f>SUMIF('I wanna go biking'!A$2:A$1000,H683,'I wanna go biking'!D$2:D$1000)</f>
        <v>0</v>
      </c>
      <c r="W683">
        <f t="shared" si="114"/>
        <v>0</v>
      </c>
      <c r="X683">
        <f t="shared" si="115"/>
        <v>0</v>
      </c>
      <c r="Y683">
        <f t="shared" si="116"/>
        <v>0</v>
      </c>
      <c r="Z683">
        <f t="shared" si="117"/>
        <v>0</v>
      </c>
      <c r="AA683">
        <f t="shared" si="118"/>
        <v>0</v>
      </c>
      <c r="AB683">
        <f t="shared" si="119"/>
        <v>0</v>
      </c>
      <c r="AC683" s="13">
        <f t="shared" si="120"/>
        <v>0</v>
      </c>
    </row>
    <row r="684" spans="1:29">
      <c r="A684">
        <f>'Data Entry'!A685</f>
        <v>0</v>
      </c>
      <c r="B684">
        <f>'Data Entry'!B685</f>
        <v>0</v>
      </c>
      <c r="C684">
        <f>'Data Entry'!C685</f>
        <v>0</v>
      </c>
      <c r="D684">
        <f>'Data Entry'!M685</f>
        <v>0</v>
      </c>
      <c r="E684">
        <f>'Data Entry'!N685</f>
        <v>0</v>
      </c>
      <c r="F684">
        <f>'Data Entry'!O685</f>
        <v>0</v>
      </c>
      <c r="G684">
        <f>'Data Entry'!P685</f>
        <v>0</v>
      </c>
      <c r="H684">
        <f>'Data Entry'!Q685</f>
        <v>0</v>
      </c>
      <c r="I684">
        <f>'Data Entry'!R685</f>
        <v>0</v>
      </c>
      <c r="J684">
        <f t="shared" si="110"/>
        <v>0</v>
      </c>
      <c r="K684">
        <f>SUMIFS('I want to cry'!C$2:C$1000,'I want to cry'!$A$2:$A$1000,$B684,'I want to cry'!$B$2:$B$1000,$C684)</f>
        <v>0</v>
      </c>
      <c r="L684">
        <f>SUMIFS('I want to cry'!D$2:D$1000,'I want to cry'!$A$2:$A$1000,$B684,'I want to cry'!$B$2:$B$1000,$C684)</f>
        <v>0</v>
      </c>
      <c r="M684">
        <f>SUMIFS('I want to cry'!E$2:E$1000,'I want to cry'!$A$2:$A$1000,$B684,'I want to cry'!$B$2:$B$1000,$C684)</f>
        <v>0</v>
      </c>
      <c r="N684">
        <f t="shared" si="111"/>
        <v>0</v>
      </c>
      <c r="O684">
        <f t="shared" si="112"/>
        <v>0</v>
      </c>
      <c r="P684">
        <f t="shared" si="113"/>
        <v>0</v>
      </c>
      <c r="Q684">
        <f>SUMIF('Pls get me a blue banner'!A$2:A$1000,D684,'Pls get me a blue banner'!L$2:L$1000)</f>
        <v>0</v>
      </c>
      <c r="R684">
        <f>SUMIF('Pls get me a blue banner'!A$2:A$1000,F684,'Pls get me a blue banner'!L$2:L$1000)</f>
        <v>0</v>
      </c>
      <c r="S684">
        <f>SUMIF('Pls get me a blue banner'!A$2:A$1000,I684,'Pls get me a blue banner'!L$2:L$1000)</f>
        <v>0</v>
      </c>
      <c r="T684">
        <f>SUMIF('I wanna go biking'!A$2:A$1000,D684,'I wanna go biking'!D$2:D$1000)</f>
        <v>0</v>
      </c>
      <c r="U684">
        <f>SUMIF('I wanna go biking'!A$2:A$1000,F684,'I wanna go biking'!D$2:D$1000)</f>
        <v>0</v>
      </c>
      <c r="V684">
        <f>SUMIF('I wanna go biking'!A$2:A$1000,H684,'I wanna go biking'!D$2:D$1000)</f>
        <v>0</v>
      </c>
      <c r="W684">
        <f t="shared" si="114"/>
        <v>0</v>
      </c>
      <c r="X684">
        <f t="shared" si="115"/>
        <v>0</v>
      </c>
      <c r="Y684">
        <f t="shared" si="116"/>
        <v>0</v>
      </c>
      <c r="Z684">
        <f t="shared" si="117"/>
        <v>0</v>
      </c>
      <c r="AA684">
        <f t="shared" si="118"/>
        <v>0</v>
      </c>
      <c r="AB684">
        <f t="shared" si="119"/>
        <v>0</v>
      </c>
      <c r="AC684" s="13">
        <f t="shared" si="120"/>
        <v>0</v>
      </c>
    </row>
    <row r="685" spans="1:29">
      <c r="A685">
        <f>'Data Entry'!A686</f>
        <v>0</v>
      </c>
      <c r="B685">
        <f>'Data Entry'!B686</f>
        <v>0</v>
      </c>
      <c r="C685">
        <f>'Data Entry'!C686</f>
        <v>0</v>
      </c>
      <c r="D685">
        <f>'Data Entry'!M686</f>
        <v>0</v>
      </c>
      <c r="E685">
        <f>'Data Entry'!N686</f>
        <v>0</v>
      </c>
      <c r="F685">
        <f>'Data Entry'!O686</f>
        <v>0</v>
      </c>
      <c r="G685">
        <f>'Data Entry'!P686</f>
        <v>0</v>
      </c>
      <c r="H685">
        <f>'Data Entry'!Q686</f>
        <v>0</v>
      </c>
      <c r="I685">
        <f>'Data Entry'!R686</f>
        <v>0</v>
      </c>
      <c r="J685">
        <f t="shared" si="110"/>
        <v>0</v>
      </c>
      <c r="K685">
        <f>SUMIFS('I want to cry'!C$2:C$1000,'I want to cry'!$A$2:$A$1000,$B685,'I want to cry'!$B$2:$B$1000,$C685)</f>
        <v>0</v>
      </c>
      <c r="L685">
        <f>SUMIFS('I want to cry'!D$2:D$1000,'I want to cry'!$A$2:$A$1000,$B685,'I want to cry'!$B$2:$B$1000,$C685)</f>
        <v>0</v>
      </c>
      <c r="M685">
        <f>SUMIFS('I want to cry'!E$2:E$1000,'I want to cry'!$A$2:$A$1000,$B685,'I want to cry'!$B$2:$B$1000,$C685)</f>
        <v>0</v>
      </c>
      <c r="N685">
        <f t="shared" si="111"/>
        <v>0</v>
      </c>
      <c r="O685">
        <f t="shared" si="112"/>
        <v>0</v>
      </c>
      <c r="P685">
        <f t="shared" si="113"/>
        <v>0</v>
      </c>
      <c r="Q685">
        <f>SUMIF('Pls get me a blue banner'!A$2:A$1000,D685,'Pls get me a blue banner'!L$2:L$1000)</f>
        <v>0</v>
      </c>
      <c r="R685">
        <f>SUMIF('Pls get me a blue banner'!A$2:A$1000,F685,'Pls get me a blue banner'!L$2:L$1000)</f>
        <v>0</v>
      </c>
      <c r="S685">
        <f>SUMIF('Pls get me a blue banner'!A$2:A$1000,I685,'Pls get me a blue banner'!L$2:L$1000)</f>
        <v>0</v>
      </c>
      <c r="T685">
        <f>SUMIF('I wanna go biking'!A$2:A$1000,D685,'I wanna go biking'!D$2:D$1000)</f>
        <v>0</v>
      </c>
      <c r="U685">
        <f>SUMIF('I wanna go biking'!A$2:A$1000,F685,'I wanna go biking'!D$2:D$1000)</f>
        <v>0</v>
      </c>
      <c r="V685">
        <f>SUMIF('I wanna go biking'!A$2:A$1000,H685,'I wanna go biking'!D$2:D$1000)</f>
        <v>0</v>
      </c>
      <c r="W685">
        <f t="shared" si="114"/>
        <v>0</v>
      </c>
      <c r="X685">
        <f t="shared" si="115"/>
        <v>0</v>
      </c>
      <c r="Y685">
        <f t="shared" si="116"/>
        <v>0</v>
      </c>
      <c r="Z685">
        <f t="shared" si="117"/>
        <v>0</v>
      </c>
      <c r="AA685">
        <f t="shared" si="118"/>
        <v>0</v>
      </c>
      <c r="AB685">
        <f t="shared" si="119"/>
        <v>0</v>
      </c>
      <c r="AC685" s="13">
        <f t="shared" si="120"/>
        <v>0</v>
      </c>
    </row>
    <row r="686" spans="1:29">
      <c r="A686">
        <f>'Data Entry'!A687</f>
        <v>0</v>
      </c>
      <c r="B686">
        <f>'Data Entry'!B687</f>
        <v>0</v>
      </c>
      <c r="C686">
        <f>'Data Entry'!C687</f>
        <v>0</v>
      </c>
      <c r="D686">
        <f>'Data Entry'!M687</f>
        <v>0</v>
      </c>
      <c r="E686">
        <f>'Data Entry'!N687</f>
        <v>0</v>
      </c>
      <c r="F686">
        <f>'Data Entry'!O687</f>
        <v>0</v>
      </c>
      <c r="G686">
        <f>'Data Entry'!P687</f>
        <v>0</v>
      </c>
      <c r="H686">
        <f>'Data Entry'!Q687</f>
        <v>0</v>
      </c>
      <c r="I686">
        <f>'Data Entry'!R687</f>
        <v>0</v>
      </c>
      <c r="J686">
        <f t="shared" si="110"/>
        <v>0</v>
      </c>
      <c r="K686">
        <f>SUMIFS('I want to cry'!C$2:C$1000,'I want to cry'!$A$2:$A$1000,$B686,'I want to cry'!$B$2:$B$1000,$C686)</f>
        <v>0</v>
      </c>
      <c r="L686">
        <f>SUMIFS('I want to cry'!D$2:D$1000,'I want to cry'!$A$2:$A$1000,$B686,'I want to cry'!$B$2:$B$1000,$C686)</f>
        <v>0</v>
      </c>
      <c r="M686">
        <f>SUMIFS('I want to cry'!E$2:E$1000,'I want to cry'!$A$2:$A$1000,$B686,'I want to cry'!$B$2:$B$1000,$C686)</f>
        <v>0</v>
      </c>
      <c r="N686">
        <f t="shared" si="111"/>
        <v>0</v>
      </c>
      <c r="O686">
        <f t="shared" si="112"/>
        <v>0</v>
      </c>
      <c r="P686">
        <f t="shared" si="113"/>
        <v>0</v>
      </c>
      <c r="Q686">
        <f>SUMIF('Pls get me a blue banner'!A$2:A$1000,D686,'Pls get me a blue banner'!L$2:L$1000)</f>
        <v>0</v>
      </c>
      <c r="R686">
        <f>SUMIF('Pls get me a blue banner'!A$2:A$1000,F686,'Pls get me a blue banner'!L$2:L$1000)</f>
        <v>0</v>
      </c>
      <c r="S686">
        <f>SUMIF('Pls get me a blue banner'!A$2:A$1000,I686,'Pls get me a blue banner'!L$2:L$1000)</f>
        <v>0</v>
      </c>
      <c r="T686">
        <f>SUMIF('I wanna go biking'!A$2:A$1000,D686,'I wanna go biking'!D$2:D$1000)</f>
        <v>0</v>
      </c>
      <c r="U686">
        <f>SUMIF('I wanna go biking'!A$2:A$1000,F686,'I wanna go biking'!D$2:D$1000)</f>
        <v>0</v>
      </c>
      <c r="V686">
        <f>SUMIF('I wanna go biking'!A$2:A$1000,H686,'I wanna go biking'!D$2:D$1000)</f>
        <v>0</v>
      </c>
      <c r="W686">
        <f t="shared" si="114"/>
        <v>0</v>
      </c>
      <c r="X686">
        <f t="shared" si="115"/>
        <v>0</v>
      </c>
      <c r="Y686">
        <f t="shared" si="116"/>
        <v>0</v>
      </c>
      <c r="Z686">
        <f t="shared" si="117"/>
        <v>0</v>
      </c>
      <c r="AA686">
        <f t="shared" si="118"/>
        <v>0</v>
      </c>
      <c r="AB686">
        <f t="shared" si="119"/>
        <v>0</v>
      </c>
      <c r="AC686" s="13">
        <f t="shared" si="120"/>
        <v>0</v>
      </c>
    </row>
    <row r="687" spans="1:29">
      <c r="A687">
        <f>'Data Entry'!A688</f>
        <v>0</v>
      </c>
      <c r="B687">
        <f>'Data Entry'!B688</f>
        <v>0</v>
      </c>
      <c r="C687">
        <f>'Data Entry'!C688</f>
        <v>0</v>
      </c>
      <c r="D687">
        <f>'Data Entry'!M688</f>
        <v>0</v>
      </c>
      <c r="E687">
        <f>'Data Entry'!N688</f>
        <v>0</v>
      </c>
      <c r="F687">
        <f>'Data Entry'!O688</f>
        <v>0</v>
      </c>
      <c r="G687">
        <f>'Data Entry'!P688</f>
        <v>0</v>
      </c>
      <c r="H687">
        <f>'Data Entry'!Q688</f>
        <v>0</v>
      </c>
      <c r="I687">
        <f>'Data Entry'!R688</f>
        <v>0</v>
      </c>
      <c r="J687">
        <f t="shared" si="110"/>
        <v>0</v>
      </c>
      <c r="K687">
        <f>SUMIFS('I want to cry'!C$2:C$1000,'I want to cry'!$A$2:$A$1000,$B687,'I want to cry'!$B$2:$B$1000,$C687)</f>
        <v>0</v>
      </c>
      <c r="L687">
        <f>SUMIFS('I want to cry'!D$2:D$1000,'I want to cry'!$A$2:$A$1000,$B687,'I want to cry'!$B$2:$B$1000,$C687)</f>
        <v>0</v>
      </c>
      <c r="M687">
        <f>SUMIFS('I want to cry'!E$2:E$1000,'I want to cry'!$A$2:$A$1000,$B687,'I want to cry'!$B$2:$B$1000,$C687)</f>
        <v>0</v>
      </c>
      <c r="N687">
        <f t="shared" si="111"/>
        <v>0</v>
      </c>
      <c r="O687">
        <f t="shared" si="112"/>
        <v>0</v>
      </c>
      <c r="P687">
        <f t="shared" si="113"/>
        <v>0</v>
      </c>
      <c r="Q687">
        <f>SUMIF('Pls get me a blue banner'!A$2:A$1000,D687,'Pls get me a blue banner'!L$2:L$1000)</f>
        <v>0</v>
      </c>
      <c r="R687">
        <f>SUMIF('Pls get me a blue banner'!A$2:A$1000,F687,'Pls get me a blue banner'!L$2:L$1000)</f>
        <v>0</v>
      </c>
      <c r="S687">
        <f>SUMIF('Pls get me a blue banner'!A$2:A$1000,I687,'Pls get me a blue banner'!L$2:L$1000)</f>
        <v>0</v>
      </c>
      <c r="T687">
        <f>SUMIF('I wanna go biking'!A$2:A$1000,D687,'I wanna go biking'!D$2:D$1000)</f>
        <v>0</v>
      </c>
      <c r="U687">
        <f>SUMIF('I wanna go biking'!A$2:A$1000,F687,'I wanna go biking'!D$2:D$1000)</f>
        <v>0</v>
      </c>
      <c r="V687">
        <f>SUMIF('I wanna go biking'!A$2:A$1000,H687,'I wanna go biking'!D$2:D$1000)</f>
        <v>0</v>
      </c>
      <c r="W687">
        <f t="shared" si="114"/>
        <v>0</v>
      </c>
      <c r="X687">
        <f t="shared" si="115"/>
        <v>0</v>
      </c>
      <c r="Y687">
        <f t="shared" si="116"/>
        <v>0</v>
      </c>
      <c r="Z687">
        <f t="shared" si="117"/>
        <v>0</v>
      </c>
      <c r="AA687">
        <f t="shared" si="118"/>
        <v>0</v>
      </c>
      <c r="AB687">
        <f t="shared" si="119"/>
        <v>0</v>
      </c>
      <c r="AC687" s="13">
        <f t="shared" si="120"/>
        <v>0</v>
      </c>
    </row>
    <row r="688" spans="1:29">
      <c r="A688">
        <f>'Data Entry'!A689</f>
        <v>0</v>
      </c>
      <c r="B688">
        <f>'Data Entry'!B689</f>
        <v>0</v>
      </c>
      <c r="C688">
        <f>'Data Entry'!C689</f>
        <v>0</v>
      </c>
      <c r="D688">
        <f>'Data Entry'!M689</f>
        <v>0</v>
      </c>
      <c r="E688">
        <f>'Data Entry'!N689</f>
        <v>0</v>
      </c>
      <c r="F688">
        <f>'Data Entry'!O689</f>
        <v>0</v>
      </c>
      <c r="G688">
        <f>'Data Entry'!P689</f>
        <v>0</v>
      </c>
      <c r="H688">
        <f>'Data Entry'!Q689</f>
        <v>0</v>
      </c>
      <c r="I688">
        <f>'Data Entry'!R689</f>
        <v>0</v>
      </c>
      <c r="J688">
        <f t="shared" si="110"/>
        <v>0</v>
      </c>
      <c r="K688">
        <f>SUMIFS('I want to cry'!C$2:C$1000,'I want to cry'!$A$2:$A$1000,$B688,'I want to cry'!$B$2:$B$1000,$C688)</f>
        <v>0</v>
      </c>
      <c r="L688">
        <f>SUMIFS('I want to cry'!D$2:D$1000,'I want to cry'!$A$2:$A$1000,$B688,'I want to cry'!$B$2:$B$1000,$C688)</f>
        <v>0</v>
      </c>
      <c r="M688">
        <f>SUMIFS('I want to cry'!E$2:E$1000,'I want to cry'!$A$2:$A$1000,$B688,'I want to cry'!$B$2:$B$1000,$C688)</f>
        <v>0</v>
      </c>
      <c r="N688">
        <f t="shared" si="111"/>
        <v>0</v>
      </c>
      <c r="O688">
        <f t="shared" si="112"/>
        <v>0</v>
      </c>
      <c r="P688">
        <f t="shared" si="113"/>
        <v>0</v>
      </c>
      <c r="Q688">
        <f>SUMIF('Pls get me a blue banner'!A$2:A$1000,D688,'Pls get me a blue banner'!L$2:L$1000)</f>
        <v>0</v>
      </c>
      <c r="R688">
        <f>SUMIF('Pls get me a blue banner'!A$2:A$1000,F688,'Pls get me a blue banner'!L$2:L$1000)</f>
        <v>0</v>
      </c>
      <c r="S688">
        <f>SUMIF('Pls get me a blue banner'!A$2:A$1000,I688,'Pls get me a blue banner'!L$2:L$1000)</f>
        <v>0</v>
      </c>
      <c r="T688">
        <f>SUMIF('I wanna go biking'!A$2:A$1000,D688,'I wanna go biking'!D$2:D$1000)</f>
        <v>0</v>
      </c>
      <c r="U688">
        <f>SUMIF('I wanna go biking'!A$2:A$1000,F688,'I wanna go biking'!D$2:D$1000)</f>
        <v>0</v>
      </c>
      <c r="V688">
        <f>SUMIF('I wanna go biking'!A$2:A$1000,H688,'I wanna go biking'!D$2:D$1000)</f>
        <v>0</v>
      </c>
      <c r="W688">
        <f t="shared" si="114"/>
        <v>0</v>
      </c>
      <c r="X688">
        <f t="shared" si="115"/>
        <v>0</v>
      </c>
      <c r="Y688">
        <f t="shared" si="116"/>
        <v>0</v>
      </c>
      <c r="Z688">
        <f t="shared" si="117"/>
        <v>0</v>
      </c>
      <c r="AA688">
        <f t="shared" si="118"/>
        <v>0</v>
      </c>
      <c r="AB688">
        <f t="shared" si="119"/>
        <v>0</v>
      </c>
      <c r="AC688" s="13">
        <f t="shared" si="120"/>
        <v>0</v>
      </c>
    </row>
    <row r="689" spans="1:29">
      <c r="A689">
        <f>'Data Entry'!A690</f>
        <v>0</v>
      </c>
      <c r="B689">
        <f>'Data Entry'!B690</f>
        <v>0</v>
      </c>
      <c r="C689">
        <f>'Data Entry'!C690</f>
        <v>0</v>
      </c>
      <c r="D689">
        <f>'Data Entry'!M690</f>
        <v>0</v>
      </c>
      <c r="E689">
        <f>'Data Entry'!N690</f>
        <v>0</v>
      </c>
      <c r="F689">
        <f>'Data Entry'!O690</f>
        <v>0</v>
      </c>
      <c r="G689">
        <f>'Data Entry'!P690</f>
        <v>0</v>
      </c>
      <c r="H689">
        <f>'Data Entry'!Q690</f>
        <v>0</v>
      </c>
      <c r="I689">
        <f>'Data Entry'!R690</f>
        <v>0</v>
      </c>
      <c r="J689">
        <f t="shared" si="110"/>
        <v>0</v>
      </c>
      <c r="K689">
        <f>SUMIFS('I want to cry'!C$2:C$1000,'I want to cry'!$A$2:$A$1000,$B689,'I want to cry'!$B$2:$B$1000,$C689)</f>
        <v>0</v>
      </c>
      <c r="L689">
        <f>SUMIFS('I want to cry'!D$2:D$1000,'I want to cry'!$A$2:$A$1000,$B689,'I want to cry'!$B$2:$B$1000,$C689)</f>
        <v>0</v>
      </c>
      <c r="M689">
        <f>SUMIFS('I want to cry'!E$2:E$1000,'I want to cry'!$A$2:$A$1000,$B689,'I want to cry'!$B$2:$B$1000,$C689)</f>
        <v>0</v>
      </c>
      <c r="N689">
        <f t="shared" si="111"/>
        <v>0</v>
      </c>
      <c r="O689">
        <f t="shared" si="112"/>
        <v>0</v>
      </c>
      <c r="P689">
        <f t="shared" si="113"/>
        <v>0</v>
      </c>
      <c r="Q689">
        <f>SUMIF('Pls get me a blue banner'!A$2:A$1000,D689,'Pls get me a blue banner'!L$2:L$1000)</f>
        <v>0</v>
      </c>
      <c r="R689">
        <f>SUMIF('Pls get me a blue banner'!A$2:A$1000,F689,'Pls get me a blue banner'!L$2:L$1000)</f>
        <v>0</v>
      </c>
      <c r="S689">
        <f>SUMIF('Pls get me a blue banner'!A$2:A$1000,I689,'Pls get me a blue banner'!L$2:L$1000)</f>
        <v>0</v>
      </c>
      <c r="T689">
        <f>SUMIF('I wanna go biking'!A$2:A$1000,D689,'I wanna go biking'!D$2:D$1000)</f>
        <v>0</v>
      </c>
      <c r="U689">
        <f>SUMIF('I wanna go biking'!A$2:A$1000,F689,'I wanna go biking'!D$2:D$1000)</f>
        <v>0</v>
      </c>
      <c r="V689">
        <f>SUMIF('I wanna go biking'!A$2:A$1000,H689,'I wanna go biking'!D$2:D$1000)</f>
        <v>0</v>
      </c>
      <c r="W689">
        <f t="shared" si="114"/>
        <v>0</v>
      </c>
      <c r="X689">
        <f t="shared" si="115"/>
        <v>0</v>
      </c>
      <c r="Y689">
        <f t="shared" si="116"/>
        <v>0</v>
      </c>
      <c r="Z689">
        <f t="shared" si="117"/>
        <v>0</v>
      </c>
      <c r="AA689">
        <f t="shared" si="118"/>
        <v>0</v>
      </c>
      <c r="AB689">
        <f t="shared" si="119"/>
        <v>0</v>
      </c>
      <c r="AC689" s="13">
        <f t="shared" si="120"/>
        <v>0</v>
      </c>
    </row>
    <row r="690" spans="1:29">
      <c r="A690">
        <f>'Data Entry'!A691</f>
        <v>0</v>
      </c>
      <c r="B690">
        <f>'Data Entry'!B691</f>
        <v>0</v>
      </c>
      <c r="C690">
        <f>'Data Entry'!C691</f>
        <v>0</v>
      </c>
      <c r="D690">
        <f>'Data Entry'!M691</f>
        <v>0</v>
      </c>
      <c r="E690">
        <f>'Data Entry'!N691</f>
        <v>0</v>
      </c>
      <c r="F690">
        <f>'Data Entry'!O691</f>
        <v>0</v>
      </c>
      <c r="G690">
        <f>'Data Entry'!P691</f>
        <v>0</v>
      </c>
      <c r="H690">
        <f>'Data Entry'!Q691</f>
        <v>0</v>
      </c>
      <c r="I690">
        <f>'Data Entry'!R691</f>
        <v>0</v>
      </c>
      <c r="J690">
        <f t="shared" si="110"/>
        <v>0</v>
      </c>
      <c r="K690">
        <f>SUMIFS('I want to cry'!C$2:C$1000,'I want to cry'!$A$2:$A$1000,$B690,'I want to cry'!$B$2:$B$1000,$C690)</f>
        <v>0</v>
      </c>
      <c r="L690">
        <f>SUMIFS('I want to cry'!D$2:D$1000,'I want to cry'!$A$2:$A$1000,$B690,'I want to cry'!$B$2:$B$1000,$C690)</f>
        <v>0</v>
      </c>
      <c r="M690">
        <f>SUMIFS('I want to cry'!E$2:E$1000,'I want to cry'!$A$2:$A$1000,$B690,'I want to cry'!$B$2:$B$1000,$C690)</f>
        <v>0</v>
      </c>
      <c r="N690">
        <f t="shared" si="111"/>
        <v>0</v>
      </c>
      <c r="O690">
        <f t="shared" si="112"/>
        <v>0</v>
      </c>
      <c r="P690">
        <f t="shared" si="113"/>
        <v>0</v>
      </c>
      <c r="Q690">
        <f>SUMIF('Pls get me a blue banner'!A$2:A$1000,D690,'Pls get me a blue banner'!L$2:L$1000)</f>
        <v>0</v>
      </c>
      <c r="R690">
        <f>SUMIF('Pls get me a blue banner'!A$2:A$1000,F690,'Pls get me a blue banner'!L$2:L$1000)</f>
        <v>0</v>
      </c>
      <c r="S690">
        <f>SUMIF('Pls get me a blue banner'!A$2:A$1000,I690,'Pls get me a blue banner'!L$2:L$1000)</f>
        <v>0</v>
      </c>
      <c r="T690">
        <f>SUMIF('I wanna go biking'!A$2:A$1000,D690,'I wanna go biking'!D$2:D$1000)</f>
        <v>0</v>
      </c>
      <c r="U690">
        <f>SUMIF('I wanna go biking'!A$2:A$1000,F690,'I wanna go biking'!D$2:D$1000)</f>
        <v>0</v>
      </c>
      <c r="V690">
        <f>SUMIF('I wanna go biking'!A$2:A$1000,H690,'I wanna go biking'!D$2:D$1000)</f>
        <v>0</v>
      </c>
      <c r="W690">
        <f t="shared" si="114"/>
        <v>0</v>
      </c>
      <c r="X690">
        <f t="shared" si="115"/>
        <v>0</v>
      </c>
      <c r="Y690">
        <f t="shared" si="116"/>
        <v>0</v>
      </c>
      <c r="Z690">
        <f t="shared" si="117"/>
        <v>0</v>
      </c>
      <c r="AA690">
        <f t="shared" si="118"/>
        <v>0</v>
      </c>
      <c r="AB690">
        <f t="shared" si="119"/>
        <v>0</v>
      </c>
      <c r="AC690" s="13">
        <f t="shared" si="120"/>
        <v>0</v>
      </c>
    </row>
    <row r="691" spans="1:29">
      <c r="A691">
        <f>'Data Entry'!A692</f>
        <v>0</v>
      </c>
      <c r="B691">
        <f>'Data Entry'!B692</f>
        <v>0</v>
      </c>
      <c r="C691">
        <f>'Data Entry'!C692</f>
        <v>0</v>
      </c>
      <c r="D691">
        <f>'Data Entry'!M692</f>
        <v>0</v>
      </c>
      <c r="E691">
        <f>'Data Entry'!N692</f>
        <v>0</v>
      </c>
      <c r="F691">
        <f>'Data Entry'!O692</f>
        <v>0</v>
      </c>
      <c r="G691">
        <f>'Data Entry'!P692</f>
        <v>0</v>
      </c>
      <c r="H691">
        <f>'Data Entry'!Q692</f>
        <v>0</v>
      </c>
      <c r="I691">
        <f>'Data Entry'!R692</f>
        <v>0</v>
      </c>
      <c r="J691">
        <f t="shared" si="110"/>
        <v>0</v>
      </c>
      <c r="K691">
        <f>SUMIFS('I want to cry'!C$2:C$1000,'I want to cry'!$A$2:$A$1000,$B691,'I want to cry'!$B$2:$B$1000,$C691)</f>
        <v>0</v>
      </c>
      <c r="L691">
        <f>SUMIFS('I want to cry'!D$2:D$1000,'I want to cry'!$A$2:$A$1000,$B691,'I want to cry'!$B$2:$B$1000,$C691)</f>
        <v>0</v>
      </c>
      <c r="M691">
        <f>SUMIFS('I want to cry'!E$2:E$1000,'I want to cry'!$A$2:$A$1000,$B691,'I want to cry'!$B$2:$B$1000,$C691)</f>
        <v>0</v>
      </c>
      <c r="N691">
        <f t="shared" si="111"/>
        <v>0</v>
      </c>
      <c r="O691">
        <f t="shared" si="112"/>
        <v>0</v>
      </c>
      <c r="P691">
        <f t="shared" si="113"/>
        <v>0</v>
      </c>
      <c r="Q691">
        <f>SUMIF('Pls get me a blue banner'!A$2:A$1000,D691,'Pls get me a blue banner'!L$2:L$1000)</f>
        <v>0</v>
      </c>
      <c r="R691">
        <f>SUMIF('Pls get me a blue banner'!A$2:A$1000,F691,'Pls get me a blue banner'!L$2:L$1000)</f>
        <v>0</v>
      </c>
      <c r="S691">
        <f>SUMIF('Pls get me a blue banner'!A$2:A$1000,I691,'Pls get me a blue banner'!L$2:L$1000)</f>
        <v>0</v>
      </c>
      <c r="T691">
        <f>SUMIF('I wanna go biking'!A$2:A$1000,D691,'I wanna go biking'!D$2:D$1000)</f>
        <v>0</v>
      </c>
      <c r="U691">
        <f>SUMIF('I wanna go biking'!A$2:A$1000,F691,'I wanna go biking'!D$2:D$1000)</f>
        <v>0</v>
      </c>
      <c r="V691">
        <f>SUMIF('I wanna go biking'!A$2:A$1000,H691,'I wanna go biking'!D$2:D$1000)</f>
        <v>0</v>
      </c>
      <c r="W691">
        <f t="shared" si="114"/>
        <v>0</v>
      </c>
      <c r="X691">
        <f t="shared" si="115"/>
        <v>0</v>
      </c>
      <c r="Y691">
        <f t="shared" si="116"/>
        <v>0</v>
      </c>
      <c r="Z691">
        <f t="shared" si="117"/>
        <v>0</v>
      </c>
      <c r="AA691">
        <f t="shared" si="118"/>
        <v>0</v>
      </c>
      <c r="AB691">
        <f t="shared" si="119"/>
        <v>0</v>
      </c>
      <c r="AC691" s="13">
        <f t="shared" si="120"/>
        <v>0</v>
      </c>
    </row>
    <row r="692" spans="1:29">
      <c r="A692">
        <f>'Data Entry'!A693</f>
        <v>0</v>
      </c>
      <c r="B692">
        <f>'Data Entry'!B693</f>
        <v>0</v>
      </c>
      <c r="C692">
        <f>'Data Entry'!C693</f>
        <v>0</v>
      </c>
      <c r="D692">
        <f>'Data Entry'!M693</f>
        <v>0</v>
      </c>
      <c r="E692">
        <f>'Data Entry'!N693</f>
        <v>0</v>
      </c>
      <c r="F692">
        <f>'Data Entry'!O693</f>
        <v>0</v>
      </c>
      <c r="G692">
        <f>'Data Entry'!P693</f>
        <v>0</v>
      </c>
      <c r="H692">
        <f>'Data Entry'!Q693</f>
        <v>0</v>
      </c>
      <c r="I692">
        <f>'Data Entry'!R693</f>
        <v>0</v>
      </c>
      <c r="J692">
        <f t="shared" si="110"/>
        <v>0</v>
      </c>
      <c r="K692">
        <f>SUMIFS('I want to cry'!C$2:C$1000,'I want to cry'!$A$2:$A$1000,$B692,'I want to cry'!$B$2:$B$1000,$C692)</f>
        <v>0</v>
      </c>
      <c r="L692">
        <f>SUMIFS('I want to cry'!D$2:D$1000,'I want to cry'!$A$2:$A$1000,$B692,'I want to cry'!$B$2:$B$1000,$C692)</f>
        <v>0</v>
      </c>
      <c r="M692">
        <f>SUMIFS('I want to cry'!E$2:E$1000,'I want to cry'!$A$2:$A$1000,$B692,'I want to cry'!$B$2:$B$1000,$C692)</f>
        <v>0</v>
      </c>
      <c r="N692">
        <f t="shared" si="111"/>
        <v>0</v>
      </c>
      <c r="O692">
        <f t="shared" si="112"/>
        <v>0</v>
      </c>
      <c r="P692">
        <f t="shared" si="113"/>
        <v>0</v>
      </c>
      <c r="Q692">
        <f>SUMIF('Pls get me a blue banner'!A$2:A$1000,D692,'Pls get me a blue banner'!L$2:L$1000)</f>
        <v>0</v>
      </c>
      <c r="R692">
        <f>SUMIF('Pls get me a blue banner'!A$2:A$1000,F692,'Pls get me a blue banner'!L$2:L$1000)</f>
        <v>0</v>
      </c>
      <c r="S692">
        <f>SUMIF('Pls get me a blue banner'!A$2:A$1000,I692,'Pls get me a blue banner'!L$2:L$1000)</f>
        <v>0</v>
      </c>
      <c r="T692">
        <f>SUMIF('I wanna go biking'!A$2:A$1000,D692,'I wanna go biking'!D$2:D$1000)</f>
        <v>0</v>
      </c>
      <c r="U692">
        <f>SUMIF('I wanna go biking'!A$2:A$1000,F692,'I wanna go biking'!D$2:D$1000)</f>
        <v>0</v>
      </c>
      <c r="V692">
        <f>SUMIF('I wanna go biking'!A$2:A$1000,H692,'I wanna go biking'!D$2:D$1000)</f>
        <v>0</v>
      </c>
      <c r="W692">
        <f t="shared" si="114"/>
        <v>0</v>
      </c>
      <c r="X692">
        <f t="shared" si="115"/>
        <v>0</v>
      </c>
      <c r="Y692">
        <f t="shared" si="116"/>
        <v>0</v>
      </c>
      <c r="Z692">
        <f t="shared" si="117"/>
        <v>0</v>
      </c>
      <c r="AA692">
        <f t="shared" si="118"/>
        <v>0</v>
      </c>
      <c r="AB692">
        <f t="shared" si="119"/>
        <v>0</v>
      </c>
      <c r="AC692" s="13">
        <f t="shared" si="120"/>
        <v>0</v>
      </c>
    </row>
    <row r="693" spans="1:29">
      <c r="A693">
        <f>'Data Entry'!A694</f>
        <v>0</v>
      </c>
      <c r="B693">
        <f>'Data Entry'!B694</f>
        <v>0</v>
      </c>
      <c r="C693">
        <f>'Data Entry'!C694</f>
        <v>0</v>
      </c>
      <c r="D693">
        <f>'Data Entry'!M694</f>
        <v>0</v>
      </c>
      <c r="E693">
        <f>'Data Entry'!N694</f>
        <v>0</v>
      </c>
      <c r="F693">
        <f>'Data Entry'!O694</f>
        <v>0</v>
      </c>
      <c r="G693">
        <f>'Data Entry'!P694</f>
        <v>0</v>
      </c>
      <c r="H693">
        <f>'Data Entry'!Q694</f>
        <v>0</v>
      </c>
      <c r="I693">
        <f>'Data Entry'!R694</f>
        <v>0</v>
      </c>
      <c r="J693">
        <f t="shared" si="110"/>
        <v>0</v>
      </c>
      <c r="K693">
        <f>SUMIFS('I want to cry'!C$2:C$1000,'I want to cry'!$A$2:$A$1000,$B693,'I want to cry'!$B$2:$B$1000,$C693)</f>
        <v>0</v>
      </c>
      <c r="L693">
        <f>SUMIFS('I want to cry'!D$2:D$1000,'I want to cry'!$A$2:$A$1000,$B693,'I want to cry'!$B$2:$B$1000,$C693)</f>
        <v>0</v>
      </c>
      <c r="M693">
        <f>SUMIFS('I want to cry'!E$2:E$1000,'I want to cry'!$A$2:$A$1000,$B693,'I want to cry'!$B$2:$B$1000,$C693)</f>
        <v>0</v>
      </c>
      <c r="N693">
        <f t="shared" si="111"/>
        <v>0</v>
      </c>
      <c r="O693">
        <f t="shared" si="112"/>
        <v>0</v>
      </c>
      <c r="P693">
        <f t="shared" si="113"/>
        <v>0</v>
      </c>
      <c r="Q693">
        <f>SUMIF('Pls get me a blue banner'!A$2:A$1000,D693,'Pls get me a blue banner'!L$2:L$1000)</f>
        <v>0</v>
      </c>
      <c r="R693">
        <f>SUMIF('Pls get me a blue banner'!A$2:A$1000,F693,'Pls get me a blue banner'!L$2:L$1000)</f>
        <v>0</v>
      </c>
      <c r="S693">
        <f>SUMIF('Pls get me a blue banner'!A$2:A$1000,I693,'Pls get me a blue banner'!L$2:L$1000)</f>
        <v>0</v>
      </c>
      <c r="T693">
        <f>SUMIF('I wanna go biking'!A$2:A$1000,D693,'I wanna go biking'!D$2:D$1000)</f>
        <v>0</v>
      </c>
      <c r="U693">
        <f>SUMIF('I wanna go biking'!A$2:A$1000,F693,'I wanna go biking'!D$2:D$1000)</f>
        <v>0</v>
      </c>
      <c r="V693">
        <f>SUMIF('I wanna go biking'!A$2:A$1000,H693,'I wanna go biking'!D$2:D$1000)</f>
        <v>0</v>
      </c>
      <c r="W693">
        <f t="shared" si="114"/>
        <v>0</v>
      </c>
      <c r="X693">
        <f t="shared" si="115"/>
        <v>0</v>
      </c>
      <c r="Y693">
        <f t="shared" si="116"/>
        <v>0</v>
      </c>
      <c r="Z693">
        <f t="shared" si="117"/>
        <v>0</v>
      </c>
      <c r="AA693">
        <f t="shared" si="118"/>
        <v>0</v>
      </c>
      <c r="AB693">
        <f t="shared" si="119"/>
        <v>0</v>
      </c>
      <c r="AC693" s="13">
        <f t="shared" si="120"/>
        <v>0</v>
      </c>
    </row>
    <row r="694" spans="1:29">
      <c r="A694">
        <f>'Data Entry'!A695</f>
        <v>0</v>
      </c>
      <c r="B694">
        <f>'Data Entry'!B695</f>
        <v>0</v>
      </c>
      <c r="C694">
        <f>'Data Entry'!C695</f>
        <v>0</v>
      </c>
      <c r="D694">
        <f>'Data Entry'!M695</f>
        <v>0</v>
      </c>
      <c r="E694">
        <f>'Data Entry'!N695</f>
        <v>0</v>
      </c>
      <c r="F694">
        <f>'Data Entry'!O695</f>
        <v>0</v>
      </c>
      <c r="G694">
        <f>'Data Entry'!P695</f>
        <v>0</v>
      </c>
      <c r="H694">
        <f>'Data Entry'!Q695</f>
        <v>0</v>
      </c>
      <c r="I694">
        <f>'Data Entry'!R695</f>
        <v>0</v>
      </c>
      <c r="J694">
        <f t="shared" si="110"/>
        <v>0</v>
      </c>
      <c r="K694">
        <f>SUMIFS('I want to cry'!C$2:C$1000,'I want to cry'!$A$2:$A$1000,$B694,'I want to cry'!$B$2:$B$1000,$C694)</f>
        <v>0</v>
      </c>
      <c r="L694">
        <f>SUMIFS('I want to cry'!D$2:D$1000,'I want to cry'!$A$2:$A$1000,$B694,'I want to cry'!$B$2:$B$1000,$C694)</f>
        <v>0</v>
      </c>
      <c r="M694">
        <f>SUMIFS('I want to cry'!E$2:E$1000,'I want to cry'!$A$2:$A$1000,$B694,'I want to cry'!$B$2:$B$1000,$C694)</f>
        <v>0</v>
      </c>
      <c r="N694">
        <f t="shared" si="111"/>
        <v>0</v>
      </c>
      <c r="O694">
        <f t="shared" si="112"/>
        <v>0</v>
      </c>
      <c r="P694">
        <f t="shared" si="113"/>
        <v>0</v>
      </c>
      <c r="Q694">
        <f>SUMIF('Pls get me a blue banner'!A$2:A$1000,D694,'Pls get me a blue banner'!L$2:L$1000)</f>
        <v>0</v>
      </c>
      <c r="R694">
        <f>SUMIF('Pls get me a blue banner'!A$2:A$1000,F694,'Pls get me a blue banner'!L$2:L$1000)</f>
        <v>0</v>
      </c>
      <c r="S694">
        <f>SUMIF('Pls get me a blue banner'!A$2:A$1000,I694,'Pls get me a blue banner'!L$2:L$1000)</f>
        <v>0</v>
      </c>
      <c r="T694">
        <f>SUMIF('I wanna go biking'!A$2:A$1000,D694,'I wanna go biking'!D$2:D$1000)</f>
        <v>0</v>
      </c>
      <c r="U694">
        <f>SUMIF('I wanna go biking'!A$2:A$1000,F694,'I wanna go biking'!D$2:D$1000)</f>
        <v>0</v>
      </c>
      <c r="V694">
        <f>SUMIF('I wanna go biking'!A$2:A$1000,H694,'I wanna go biking'!D$2:D$1000)</f>
        <v>0</v>
      </c>
      <c r="W694">
        <f t="shared" si="114"/>
        <v>0</v>
      </c>
      <c r="X694">
        <f t="shared" si="115"/>
        <v>0</v>
      </c>
      <c r="Y694">
        <f t="shared" si="116"/>
        <v>0</v>
      </c>
      <c r="Z694">
        <f t="shared" si="117"/>
        <v>0</v>
      </c>
      <c r="AA694">
        <f t="shared" si="118"/>
        <v>0</v>
      </c>
      <c r="AB694">
        <f t="shared" si="119"/>
        <v>0</v>
      </c>
      <c r="AC694" s="13">
        <f t="shared" si="120"/>
        <v>0</v>
      </c>
    </row>
    <row r="695" spans="1:29">
      <c r="A695">
        <f>'Data Entry'!A696</f>
        <v>0</v>
      </c>
      <c r="B695">
        <f>'Data Entry'!B696</f>
        <v>0</v>
      </c>
      <c r="C695">
        <f>'Data Entry'!C696</f>
        <v>0</v>
      </c>
      <c r="D695">
        <f>'Data Entry'!M696</f>
        <v>0</v>
      </c>
      <c r="E695">
        <f>'Data Entry'!N696</f>
        <v>0</v>
      </c>
      <c r="F695">
        <f>'Data Entry'!O696</f>
        <v>0</v>
      </c>
      <c r="G695">
        <f>'Data Entry'!P696</f>
        <v>0</v>
      </c>
      <c r="H695">
        <f>'Data Entry'!Q696</f>
        <v>0</v>
      </c>
      <c r="I695">
        <f>'Data Entry'!R696</f>
        <v>0</v>
      </c>
      <c r="J695">
        <f t="shared" si="110"/>
        <v>0</v>
      </c>
      <c r="K695">
        <f>SUMIFS('I want to cry'!C$2:C$1000,'I want to cry'!$A$2:$A$1000,$B695,'I want to cry'!$B$2:$B$1000,$C695)</f>
        <v>0</v>
      </c>
      <c r="L695">
        <f>SUMIFS('I want to cry'!D$2:D$1000,'I want to cry'!$A$2:$A$1000,$B695,'I want to cry'!$B$2:$B$1000,$C695)</f>
        <v>0</v>
      </c>
      <c r="M695">
        <f>SUMIFS('I want to cry'!E$2:E$1000,'I want to cry'!$A$2:$A$1000,$B695,'I want to cry'!$B$2:$B$1000,$C695)</f>
        <v>0</v>
      </c>
      <c r="N695">
        <f t="shared" si="111"/>
        <v>0</v>
      </c>
      <c r="O695">
        <f t="shared" si="112"/>
        <v>0</v>
      </c>
      <c r="P695">
        <f t="shared" si="113"/>
        <v>0</v>
      </c>
      <c r="Q695">
        <f>SUMIF('Pls get me a blue banner'!A$2:A$1000,D695,'Pls get me a blue banner'!L$2:L$1000)</f>
        <v>0</v>
      </c>
      <c r="R695">
        <f>SUMIF('Pls get me a blue banner'!A$2:A$1000,F695,'Pls get me a blue banner'!L$2:L$1000)</f>
        <v>0</v>
      </c>
      <c r="S695">
        <f>SUMIF('Pls get me a blue banner'!A$2:A$1000,I695,'Pls get me a blue banner'!L$2:L$1000)</f>
        <v>0</v>
      </c>
      <c r="T695">
        <f>SUMIF('I wanna go biking'!A$2:A$1000,D695,'I wanna go biking'!D$2:D$1000)</f>
        <v>0</v>
      </c>
      <c r="U695">
        <f>SUMIF('I wanna go biking'!A$2:A$1000,F695,'I wanna go biking'!D$2:D$1000)</f>
        <v>0</v>
      </c>
      <c r="V695">
        <f>SUMIF('I wanna go biking'!A$2:A$1000,H695,'I wanna go biking'!D$2:D$1000)</f>
        <v>0</v>
      </c>
      <c r="W695">
        <f t="shared" si="114"/>
        <v>0</v>
      </c>
      <c r="X695">
        <f t="shared" si="115"/>
        <v>0</v>
      </c>
      <c r="Y695">
        <f t="shared" si="116"/>
        <v>0</v>
      </c>
      <c r="Z695">
        <f t="shared" si="117"/>
        <v>0</v>
      </c>
      <c r="AA695">
        <f t="shared" si="118"/>
        <v>0</v>
      </c>
      <c r="AB695">
        <f t="shared" si="119"/>
        <v>0</v>
      </c>
      <c r="AC695" s="13">
        <f t="shared" si="120"/>
        <v>0</v>
      </c>
    </row>
    <row r="696" spans="1:29">
      <c r="A696">
        <f>'Data Entry'!A697</f>
        <v>0</v>
      </c>
      <c r="B696">
        <f>'Data Entry'!B697</f>
        <v>0</v>
      </c>
      <c r="C696">
        <f>'Data Entry'!C697</f>
        <v>0</v>
      </c>
      <c r="D696">
        <f>'Data Entry'!M697</f>
        <v>0</v>
      </c>
      <c r="E696">
        <f>'Data Entry'!N697</f>
        <v>0</v>
      </c>
      <c r="F696">
        <f>'Data Entry'!O697</f>
        <v>0</v>
      </c>
      <c r="G696">
        <f>'Data Entry'!P697</f>
        <v>0</v>
      </c>
      <c r="H696">
        <f>'Data Entry'!Q697</f>
        <v>0</v>
      </c>
      <c r="I696">
        <f>'Data Entry'!R697</f>
        <v>0</v>
      </c>
      <c r="J696">
        <f t="shared" si="110"/>
        <v>0</v>
      </c>
      <c r="K696">
        <f>SUMIFS('I want to cry'!C$2:C$1000,'I want to cry'!$A$2:$A$1000,$B696,'I want to cry'!$B$2:$B$1000,$C696)</f>
        <v>0</v>
      </c>
      <c r="L696">
        <f>SUMIFS('I want to cry'!D$2:D$1000,'I want to cry'!$A$2:$A$1000,$B696,'I want to cry'!$B$2:$B$1000,$C696)</f>
        <v>0</v>
      </c>
      <c r="M696">
        <f>SUMIFS('I want to cry'!E$2:E$1000,'I want to cry'!$A$2:$A$1000,$B696,'I want to cry'!$B$2:$B$1000,$C696)</f>
        <v>0</v>
      </c>
      <c r="N696">
        <f t="shared" si="111"/>
        <v>0</v>
      </c>
      <c r="O696">
        <f t="shared" si="112"/>
        <v>0</v>
      </c>
      <c r="P696">
        <f t="shared" si="113"/>
        <v>0</v>
      </c>
      <c r="Q696">
        <f>SUMIF('Pls get me a blue banner'!A$2:A$1000,D696,'Pls get me a blue banner'!L$2:L$1000)</f>
        <v>0</v>
      </c>
      <c r="R696">
        <f>SUMIF('Pls get me a blue banner'!A$2:A$1000,F696,'Pls get me a blue banner'!L$2:L$1000)</f>
        <v>0</v>
      </c>
      <c r="S696">
        <f>SUMIF('Pls get me a blue banner'!A$2:A$1000,I696,'Pls get me a blue banner'!L$2:L$1000)</f>
        <v>0</v>
      </c>
      <c r="T696">
        <f>SUMIF('I wanna go biking'!A$2:A$1000,D696,'I wanna go biking'!D$2:D$1000)</f>
        <v>0</v>
      </c>
      <c r="U696">
        <f>SUMIF('I wanna go biking'!A$2:A$1000,F696,'I wanna go biking'!D$2:D$1000)</f>
        <v>0</v>
      </c>
      <c r="V696">
        <f>SUMIF('I wanna go biking'!A$2:A$1000,H696,'I wanna go biking'!D$2:D$1000)</f>
        <v>0</v>
      </c>
      <c r="W696">
        <f t="shared" si="114"/>
        <v>0</v>
      </c>
      <c r="X696">
        <f t="shared" si="115"/>
        <v>0</v>
      </c>
      <c r="Y696">
        <f t="shared" si="116"/>
        <v>0</v>
      </c>
      <c r="Z696">
        <f t="shared" si="117"/>
        <v>0</v>
      </c>
      <c r="AA696">
        <f t="shared" si="118"/>
        <v>0</v>
      </c>
      <c r="AB696">
        <f t="shared" si="119"/>
        <v>0</v>
      </c>
      <c r="AC696" s="13">
        <f t="shared" si="120"/>
        <v>0</v>
      </c>
    </row>
    <row r="697" spans="1:29">
      <c r="A697">
        <f>'Data Entry'!A698</f>
        <v>0</v>
      </c>
      <c r="B697">
        <f>'Data Entry'!B698</f>
        <v>0</v>
      </c>
      <c r="C697">
        <f>'Data Entry'!C698</f>
        <v>0</v>
      </c>
      <c r="D697">
        <f>'Data Entry'!M698</f>
        <v>0</v>
      </c>
      <c r="E697">
        <f>'Data Entry'!N698</f>
        <v>0</v>
      </c>
      <c r="F697">
        <f>'Data Entry'!O698</f>
        <v>0</v>
      </c>
      <c r="G697">
        <f>'Data Entry'!P698</f>
        <v>0</v>
      </c>
      <c r="H697">
        <f>'Data Entry'!Q698</f>
        <v>0</v>
      </c>
      <c r="I697">
        <f>'Data Entry'!R698</f>
        <v>0</v>
      </c>
      <c r="J697">
        <f t="shared" si="110"/>
        <v>0</v>
      </c>
      <c r="K697">
        <f>SUMIFS('I want to cry'!C$2:C$1000,'I want to cry'!$A$2:$A$1000,$B697,'I want to cry'!$B$2:$B$1000,$C697)</f>
        <v>0</v>
      </c>
      <c r="L697">
        <f>SUMIFS('I want to cry'!D$2:D$1000,'I want to cry'!$A$2:$A$1000,$B697,'I want to cry'!$B$2:$B$1000,$C697)</f>
        <v>0</v>
      </c>
      <c r="M697">
        <f>SUMIFS('I want to cry'!E$2:E$1000,'I want to cry'!$A$2:$A$1000,$B697,'I want to cry'!$B$2:$B$1000,$C697)</f>
        <v>0</v>
      </c>
      <c r="N697">
        <f t="shared" si="111"/>
        <v>0</v>
      </c>
      <c r="O697">
        <f t="shared" si="112"/>
        <v>0</v>
      </c>
      <c r="P697">
        <f t="shared" si="113"/>
        <v>0</v>
      </c>
      <c r="Q697">
        <f>SUMIF('Pls get me a blue banner'!A$2:A$1000,D697,'Pls get me a blue banner'!L$2:L$1000)</f>
        <v>0</v>
      </c>
      <c r="R697">
        <f>SUMIF('Pls get me a blue banner'!A$2:A$1000,F697,'Pls get me a blue banner'!L$2:L$1000)</f>
        <v>0</v>
      </c>
      <c r="S697">
        <f>SUMIF('Pls get me a blue banner'!A$2:A$1000,I697,'Pls get me a blue banner'!L$2:L$1000)</f>
        <v>0</v>
      </c>
      <c r="T697">
        <f>SUMIF('I wanna go biking'!A$2:A$1000,D697,'I wanna go biking'!D$2:D$1000)</f>
        <v>0</v>
      </c>
      <c r="U697">
        <f>SUMIF('I wanna go biking'!A$2:A$1000,F697,'I wanna go biking'!D$2:D$1000)</f>
        <v>0</v>
      </c>
      <c r="V697">
        <f>SUMIF('I wanna go biking'!A$2:A$1000,H697,'I wanna go biking'!D$2:D$1000)</f>
        <v>0</v>
      </c>
      <c r="W697">
        <f t="shared" si="114"/>
        <v>0</v>
      </c>
      <c r="X697">
        <f t="shared" si="115"/>
        <v>0</v>
      </c>
      <c r="Y697">
        <f t="shared" si="116"/>
        <v>0</v>
      </c>
      <c r="Z697">
        <f t="shared" si="117"/>
        <v>0</v>
      </c>
      <c r="AA697">
        <f t="shared" si="118"/>
        <v>0</v>
      </c>
      <c r="AB697">
        <f t="shared" si="119"/>
        <v>0</v>
      </c>
      <c r="AC697" s="13">
        <f t="shared" si="120"/>
        <v>0</v>
      </c>
    </row>
    <row r="698" spans="1:29">
      <c r="A698">
        <f>'Data Entry'!A699</f>
        <v>0</v>
      </c>
      <c r="B698">
        <f>'Data Entry'!B699</f>
        <v>0</v>
      </c>
      <c r="C698">
        <f>'Data Entry'!C699</f>
        <v>0</v>
      </c>
      <c r="D698">
        <f>'Data Entry'!M699</f>
        <v>0</v>
      </c>
      <c r="E698">
        <f>'Data Entry'!N699</f>
        <v>0</v>
      </c>
      <c r="F698">
        <f>'Data Entry'!O699</f>
        <v>0</v>
      </c>
      <c r="G698">
        <f>'Data Entry'!P699</f>
        <v>0</v>
      </c>
      <c r="H698">
        <f>'Data Entry'!Q699</f>
        <v>0</v>
      </c>
      <c r="I698">
        <f>'Data Entry'!R699</f>
        <v>0</v>
      </c>
      <c r="J698">
        <f t="shared" si="110"/>
        <v>0</v>
      </c>
      <c r="K698">
        <f>SUMIFS('I want to cry'!C$2:C$1000,'I want to cry'!$A$2:$A$1000,$B698,'I want to cry'!$B$2:$B$1000,$C698)</f>
        <v>0</v>
      </c>
      <c r="L698">
        <f>SUMIFS('I want to cry'!D$2:D$1000,'I want to cry'!$A$2:$A$1000,$B698,'I want to cry'!$B$2:$B$1000,$C698)</f>
        <v>0</v>
      </c>
      <c r="M698">
        <f>SUMIFS('I want to cry'!E$2:E$1000,'I want to cry'!$A$2:$A$1000,$B698,'I want to cry'!$B$2:$B$1000,$C698)</f>
        <v>0</v>
      </c>
      <c r="N698">
        <f t="shared" si="111"/>
        <v>0</v>
      </c>
      <c r="O698">
        <f t="shared" si="112"/>
        <v>0</v>
      </c>
      <c r="P698">
        <f t="shared" si="113"/>
        <v>0</v>
      </c>
      <c r="Q698">
        <f>SUMIF('Pls get me a blue banner'!A$2:A$1000,D698,'Pls get me a blue banner'!L$2:L$1000)</f>
        <v>0</v>
      </c>
      <c r="R698">
        <f>SUMIF('Pls get me a blue banner'!A$2:A$1000,F698,'Pls get me a blue banner'!L$2:L$1000)</f>
        <v>0</v>
      </c>
      <c r="S698">
        <f>SUMIF('Pls get me a blue banner'!A$2:A$1000,I698,'Pls get me a blue banner'!L$2:L$1000)</f>
        <v>0</v>
      </c>
      <c r="T698">
        <f>SUMIF('I wanna go biking'!A$2:A$1000,D698,'I wanna go biking'!D$2:D$1000)</f>
        <v>0</v>
      </c>
      <c r="U698">
        <f>SUMIF('I wanna go biking'!A$2:A$1000,F698,'I wanna go biking'!D$2:D$1000)</f>
        <v>0</v>
      </c>
      <c r="V698">
        <f>SUMIF('I wanna go biking'!A$2:A$1000,H698,'I wanna go biking'!D$2:D$1000)</f>
        <v>0</v>
      </c>
      <c r="W698">
        <f t="shared" si="114"/>
        <v>0</v>
      </c>
      <c r="X698">
        <f t="shared" si="115"/>
        <v>0</v>
      </c>
      <c r="Y698">
        <f t="shared" si="116"/>
        <v>0</v>
      </c>
      <c r="Z698">
        <f t="shared" si="117"/>
        <v>0</v>
      </c>
      <c r="AA698">
        <f t="shared" si="118"/>
        <v>0</v>
      </c>
      <c r="AB698">
        <f t="shared" si="119"/>
        <v>0</v>
      </c>
      <c r="AC698" s="13">
        <f t="shared" si="120"/>
        <v>0</v>
      </c>
    </row>
    <row r="699" spans="1:29">
      <c r="A699">
        <f>'Data Entry'!A700</f>
        <v>0</v>
      </c>
      <c r="B699">
        <f>'Data Entry'!B700</f>
        <v>0</v>
      </c>
      <c r="C699">
        <f>'Data Entry'!C700</f>
        <v>0</v>
      </c>
      <c r="D699">
        <f>'Data Entry'!M700</f>
        <v>0</v>
      </c>
      <c r="E699">
        <f>'Data Entry'!N700</f>
        <v>0</v>
      </c>
      <c r="F699">
        <f>'Data Entry'!O700</f>
        <v>0</v>
      </c>
      <c r="G699">
        <f>'Data Entry'!P700</f>
        <v>0</v>
      </c>
      <c r="H699">
        <f>'Data Entry'!Q700</f>
        <v>0</v>
      </c>
      <c r="I699">
        <f>'Data Entry'!R700</f>
        <v>0</v>
      </c>
      <c r="J699">
        <f t="shared" si="110"/>
        <v>0</v>
      </c>
      <c r="K699">
        <f>SUMIFS('I want to cry'!C$2:C$1000,'I want to cry'!$A$2:$A$1000,$B699,'I want to cry'!$B$2:$B$1000,$C699)</f>
        <v>0</v>
      </c>
      <c r="L699">
        <f>SUMIFS('I want to cry'!D$2:D$1000,'I want to cry'!$A$2:$A$1000,$B699,'I want to cry'!$B$2:$B$1000,$C699)</f>
        <v>0</v>
      </c>
      <c r="M699">
        <f>SUMIFS('I want to cry'!E$2:E$1000,'I want to cry'!$A$2:$A$1000,$B699,'I want to cry'!$B$2:$B$1000,$C699)</f>
        <v>0</v>
      </c>
      <c r="N699">
        <f t="shared" si="111"/>
        <v>0</v>
      </c>
      <c r="O699">
        <f t="shared" si="112"/>
        <v>0</v>
      </c>
      <c r="P699">
        <f t="shared" si="113"/>
        <v>0</v>
      </c>
      <c r="Q699">
        <f>SUMIF('Pls get me a blue banner'!A$2:A$1000,D699,'Pls get me a blue banner'!L$2:L$1000)</f>
        <v>0</v>
      </c>
      <c r="R699">
        <f>SUMIF('Pls get me a blue banner'!A$2:A$1000,F699,'Pls get me a blue banner'!L$2:L$1000)</f>
        <v>0</v>
      </c>
      <c r="S699">
        <f>SUMIF('Pls get me a blue banner'!A$2:A$1000,I699,'Pls get me a blue banner'!L$2:L$1000)</f>
        <v>0</v>
      </c>
      <c r="T699">
        <f>SUMIF('I wanna go biking'!A$2:A$1000,D699,'I wanna go biking'!D$2:D$1000)</f>
        <v>0</v>
      </c>
      <c r="U699">
        <f>SUMIF('I wanna go biking'!A$2:A$1000,F699,'I wanna go biking'!D$2:D$1000)</f>
        <v>0</v>
      </c>
      <c r="V699">
        <f>SUMIF('I wanna go biking'!A$2:A$1000,H699,'I wanna go biking'!D$2:D$1000)</f>
        <v>0</v>
      </c>
      <c r="W699">
        <f t="shared" si="114"/>
        <v>0</v>
      </c>
      <c r="X699">
        <f t="shared" si="115"/>
        <v>0</v>
      </c>
      <c r="Y699">
        <f t="shared" si="116"/>
        <v>0</v>
      </c>
      <c r="Z699">
        <f t="shared" si="117"/>
        <v>0</v>
      </c>
      <c r="AA699">
        <f t="shared" si="118"/>
        <v>0</v>
      </c>
      <c r="AB699">
        <f t="shared" si="119"/>
        <v>0</v>
      </c>
      <c r="AC699" s="13">
        <f t="shared" si="120"/>
        <v>0</v>
      </c>
    </row>
    <row r="700" spans="1:29">
      <c r="A700">
        <f>'Data Entry'!A701</f>
        <v>0</v>
      </c>
      <c r="B700">
        <f>'Data Entry'!B701</f>
        <v>0</v>
      </c>
      <c r="C700">
        <f>'Data Entry'!C701</f>
        <v>0</v>
      </c>
      <c r="D700">
        <f>'Data Entry'!M701</f>
        <v>0</v>
      </c>
      <c r="E700">
        <f>'Data Entry'!N701</f>
        <v>0</v>
      </c>
      <c r="F700">
        <f>'Data Entry'!O701</f>
        <v>0</v>
      </c>
      <c r="G700">
        <f>'Data Entry'!P701</f>
        <v>0</v>
      </c>
      <c r="H700">
        <f>'Data Entry'!Q701</f>
        <v>0</v>
      </c>
      <c r="I700">
        <f>'Data Entry'!R701</f>
        <v>0</v>
      </c>
      <c r="J700">
        <f t="shared" si="110"/>
        <v>0</v>
      </c>
      <c r="K700">
        <f>SUMIFS('I want to cry'!C$2:C$1000,'I want to cry'!$A$2:$A$1000,$B700,'I want to cry'!$B$2:$B$1000,$C700)</f>
        <v>0</v>
      </c>
      <c r="L700">
        <f>SUMIFS('I want to cry'!D$2:D$1000,'I want to cry'!$A$2:$A$1000,$B700,'I want to cry'!$B$2:$B$1000,$C700)</f>
        <v>0</v>
      </c>
      <c r="M700">
        <f>SUMIFS('I want to cry'!E$2:E$1000,'I want to cry'!$A$2:$A$1000,$B700,'I want to cry'!$B$2:$B$1000,$C700)</f>
        <v>0</v>
      </c>
      <c r="N700">
        <f t="shared" si="111"/>
        <v>0</v>
      </c>
      <c r="O700">
        <f t="shared" si="112"/>
        <v>0</v>
      </c>
      <c r="P700">
        <f t="shared" si="113"/>
        <v>0</v>
      </c>
      <c r="Q700">
        <f>SUMIF('Pls get me a blue banner'!A$2:A$1000,D700,'Pls get me a blue banner'!L$2:L$1000)</f>
        <v>0</v>
      </c>
      <c r="R700">
        <f>SUMIF('Pls get me a blue banner'!A$2:A$1000,F700,'Pls get me a blue banner'!L$2:L$1000)</f>
        <v>0</v>
      </c>
      <c r="S700">
        <f>SUMIF('Pls get me a blue banner'!A$2:A$1000,I700,'Pls get me a blue banner'!L$2:L$1000)</f>
        <v>0</v>
      </c>
      <c r="T700">
        <f>SUMIF('I wanna go biking'!A$2:A$1000,D700,'I wanna go biking'!D$2:D$1000)</f>
        <v>0</v>
      </c>
      <c r="U700">
        <f>SUMIF('I wanna go biking'!A$2:A$1000,F700,'I wanna go biking'!D$2:D$1000)</f>
        <v>0</v>
      </c>
      <c r="V700">
        <f>SUMIF('I wanna go biking'!A$2:A$1000,H700,'I wanna go biking'!D$2:D$1000)</f>
        <v>0</v>
      </c>
      <c r="W700">
        <f t="shared" si="114"/>
        <v>0</v>
      </c>
      <c r="X700">
        <f t="shared" si="115"/>
        <v>0</v>
      </c>
      <c r="Y700">
        <f t="shared" si="116"/>
        <v>0</v>
      </c>
      <c r="Z700">
        <f t="shared" si="117"/>
        <v>0</v>
      </c>
      <c r="AA700">
        <f t="shared" si="118"/>
        <v>0</v>
      </c>
      <c r="AB700">
        <f t="shared" si="119"/>
        <v>0</v>
      </c>
      <c r="AC700" s="13">
        <f t="shared" si="120"/>
        <v>0</v>
      </c>
    </row>
    <row r="701" spans="1:29">
      <c r="A701">
        <f>'Data Entry'!A702</f>
        <v>0</v>
      </c>
      <c r="B701">
        <f>'Data Entry'!B702</f>
        <v>0</v>
      </c>
      <c r="C701">
        <f>'Data Entry'!C702</f>
        <v>0</v>
      </c>
      <c r="D701">
        <f>'Data Entry'!M702</f>
        <v>0</v>
      </c>
      <c r="E701">
        <f>'Data Entry'!N702</f>
        <v>0</v>
      </c>
      <c r="F701">
        <f>'Data Entry'!O702</f>
        <v>0</v>
      </c>
      <c r="G701">
        <f>'Data Entry'!P702</f>
        <v>0</v>
      </c>
      <c r="H701">
        <f>'Data Entry'!Q702</f>
        <v>0</v>
      </c>
      <c r="I701">
        <f>'Data Entry'!R702</f>
        <v>0</v>
      </c>
      <c r="J701">
        <f t="shared" si="110"/>
        <v>0</v>
      </c>
      <c r="K701">
        <f>SUMIFS('I want to cry'!C$2:C$1000,'I want to cry'!$A$2:$A$1000,$B701,'I want to cry'!$B$2:$B$1000,$C701)</f>
        <v>0</v>
      </c>
      <c r="L701">
        <f>SUMIFS('I want to cry'!D$2:D$1000,'I want to cry'!$A$2:$A$1000,$B701,'I want to cry'!$B$2:$B$1000,$C701)</f>
        <v>0</v>
      </c>
      <c r="M701">
        <f>SUMIFS('I want to cry'!E$2:E$1000,'I want to cry'!$A$2:$A$1000,$B701,'I want to cry'!$B$2:$B$1000,$C701)</f>
        <v>0</v>
      </c>
      <c r="N701">
        <f t="shared" si="111"/>
        <v>0</v>
      </c>
      <c r="O701">
        <f t="shared" si="112"/>
        <v>0</v>
      </c>
      <c r="P701">
        <f t="shared" si="113"/>
        <v>0</v>
      </c>
      <c r="Q701">
        <f>SUMIF('Pls get me a blue banner'!A$2:A$1000,D701,'Pls get me a blue banner'!L$2:L$1000)</f>
        <v>0</v>
      </c>
      <c r="R701">
        <f>SUMIF('Pls get me a blue banner'!A$2:A$1000,F701,'Pls get me a blue banner'!L$2:L$1000)</f>
        <v>0</v>
      </c>
      <c r="S701">
        <f>SUMIF('Pls get me a blue banner'!A$2:A$1000,I701,'Pls get me a blue banner'!L$2:L$1000)</f>
        <v>0</v>
      </c>
      <c r="T701">
        <f>SUMIF('I wanna go biking'!A$2:A$1000,D701,'I wanna go biking'!D$2:D$1000)</f>
        <v>0</v>
      </c>
      <c r="U701">
        <f>SUMIF('I wanna go biking'!A$2:A$1000,F701,'I wanna go biking'!D$2:D$1000)</f>
        <v>0</v>
      </c>
      <c r="V701">
        <f>SUMIF('I wanna go biking'!A$2:A$1000,H701,'I wanna go biking'!D$2:D$1000)</f>
        <v>0</v>
      </c>
      <c r="W701">
        <f t="shared" si="114"/>
        <v>0</v>
      </c>
      <c r="X701">
        <f t="shared" si="115"/>
        <v>0</v>
      </c>
      <c r="Y701">
        <f t="shared" si="116"/>
        <v>0</v>
      </c>
      <c r="Z701">
        <f t="shared" si="117"/>
        <v>0</v>
      </c>
      <c r="AA701">
        <f t="shared" si="118"/>
        <v>0</v>
      </c>
      <c r="AB701">
        <f t="shared" si="119"/>
        <v>0</v>
      </c>
      <c r="AC701" s="13">
        <f t="shared" si="120"/>
        <v>0</v>
      </c>
    </row>
    <row r="702" spans="1:29">
      <c r="A702">
        <f>'Data Entry'!A703</f>
        <v>0</v>
      </c>
      <c r="B702">
        <f>'Data Entry'!B703</f>
        <v>0</v>
      </c>
      <c r="C702">
        <f>'Data Entry'!C703</f>
        <v>0</v>
      </c>
      <c r="D702">
        <f>'Data Entry'!M703</f>
        <v>0</v>
      </c>
      <c r="E702">
        <f>'Data Entry'!N703</f>
        <v>0</v>
      </c>
      <c r="F702">
        <f>'Data Entry'!O703</f>
        <v>0</v>
      </c>
      <c r="G702">
        <f>'Data Entry'!P703</f>
        <v>0</v>
      </c>
      <c r="H702">
        <f>'Data Entry'!Q703</f>
        <v>0</v>
      </c>
      <c r="I702">
        <f>'Data Entry'!R703</f>
        <v>0</v>
      </c>
      <c r="J702">
        <f t="shared" si="110"/>
        <v>0</v>
      </c>
      <c r="K702">
        <f>SUMIFS('I want to cry'!C$2:C$1000,'I want to cry'!$A$2:$A$1000,$B702,'I want to cry'!$B$2:$B$1000,$C702)</f>
        <v>0</v>
      </c>
      <c r="L702">
        <f>SUMIFS('I want to cry'!D$2:D$1000,'I want to cry'!$A$2:$A$1000,$B702,'I want to cry'!$B$2:$B$1000,$C702)</f>
        <v>0</v>
      </c>
      <c r="M702">
        <f>SUMIFS('I want to cry'!E$2:E$1000,'I want to cry'!$A$2:$A$1000,$B702,'I want to cry'!$B$2:$B$1000,$C702)</f>
        <v>0</v>
      </c>
      <c r="N702">
        <f t="shared" si="111"/>
        <v>0</v>
      </c>
      <c r="O702">
        <f t="shared" si="112"/>
        <v>0</v>
      </c>
      <c r="P702">
        <f t="shared" si="113"/>
        <v>0</v>
      </c>
      <c r="Q702">
        <f>SUMIF('Pls get me a blue banner'!A$2:A$1000,D702,'Pls get me a blue banner'!L$2:L$1000)</f>
        <v>0</v>
      </c>
      <c r="R702">
        <f>SUMIF('Pls get me a blue banner'!A$2:A$1000,F702,'Pls get me a blue banner'!L$2:L$1000)</f>
        <v>0</v>
      </c>
      <c r="S702">
        <f>SUMIF('Pls get me a blue banner'!A$2:A$1000,I702,'Pls get me a blue banner'!L$2:L$1000)</f>
        <v>0</v>
      </c>
      <c r="T702">
        <f>SUMIF('I wanna go biking'!A$2:A$1000,D702,'I wanna go biking'!D$2:D$1000)</f>
        <v>0</v>
      </c>
      <c r="U702">
        <f>SUMIF('I wanna go biking'!A$2:A$1000,F702,'I wanna go biking'!D$2:D$1000)</f>
        <v>0</v>
      </c>
      <c r="V702">
        <f>SUMIF('I wanna go biking'!A$2:A$1000,H702,'I wanna go biking'!D$2:D$1000)</f>
        <v>0</v>
      </c>
      <c r="W702">
        <f t="shared" si="114"/>
        <v>0</v>
      </c>
      <c r="X702">
        <f t="shared" si="115"/>
        <v>0</v>
      </c>
      <c r="Y702">
        <f t="shared" si="116"/>
        <v>0</v>
      </c>
      <c r="Z702">
        <f t="shared" si="117"/>
        <v>0</v>
      </c>
      <c r="AA702">
        <f t="shared" si="118"/>
        <v>0</v>
      </c>
      <c r="AB702">
        <f t="shared" si="119"/>
        <v>0</v>
      </c>
      <c r="AC702" s="13">
        <f t="shared" si="120"/>
        <v>0</v>
      </c>
    </row>
    <row r="703" spans="1:29">
      <c r="A703">
        <f>'Data Entry'!A704</f>
        <v>0</v>
      </c>
      <c r="B703">
        <f>'Data Entry'!B704</f>
        <v>0</v>
      </c>
      <c r="C703">
        <f>'Data Entry'!C704</f>
        <v>0</v>
      </c>
      <c r="D703">
        <f>'Data Entry'!M704</f>
        <v>0</v>
      </c>
      <c r="E703">
        <f>'Data Entry'!N704</f>
        <v>0</v>
      </c>
      <c r="F703">
        <f>'Data Entry'!O704</f>
        <v>0</v>
      </c>
      <c r="G703">
        <f>'Data Entry'!P704</f>
        <v>0</v>
      </c>
      <c r="H703">
        <f>'Data Entry'!Q704</f>
        <v>0</v>
      </c>
      <c r="I703">
        <f>'Data Entry'!R704</f>
        <v>0</v>
      </c>
      <c r="J703">
        <f t="shared" si="110"/>
        <v>0</v>
      </c>
      <c r="K703">
        <f>SUMIFS('I want to cry'!C$2:C$1000,'I want to cry'!$A$2:$A$1000,$B703,'I want to cry'!$B$2:$B$1000,$C703)</f>
        <v>0</v>
      </c>
      <c r="L703">
        <f>SUMIFS('I want to cry'!D$2:D$1000,'I want to cry'!$A$2:$A$1000,$B703,'I want to cry'!$B$2:$B$1000,$C703)</f>
        <v>0</v>
      </c>
      <c r="M703">
        <f>SUMIFS('I want to cry'!E$2:E$1000,'I want to cry'!$A$2:$A$1000,$B703,'I want to cry'!$B$2:$B$1000,$C703)</f>
        <v>0</v>
      </c>
      <c r="N703">
        <f t="shared" si="111"/>
        <v>0</v>
      </c>
      <c r="O703">
        <f t="shared" si="112"/>
        <v>0</v>
      </c>
      <c r="P703">
        <f t="shared" si="113"/>
        <v>0</v>
      </c>
      <c r="Q703">
        <f>SUMIF('Pls get me a blue banner'!A$2:A$1000,D703,'Pls get me a blue banner'!L$2:L$1000)</f>
        <v>0</v>
      </c>
      <c r="R703">
        <f>SUMIF('Pls get me a blue banner'!A$2:A$1000,F703,'Pls get me a blue banner'!L$2:L$1000)</f>
        <v>0</v>
      </c>
      <c r="S703">
        <f>SUMIF('Pls get me a blue banner'!A$2:A$1000,I703,'Pls get me a blue banner'!L$2:L$1000)</f>
        <v>0</v>
      </c>
      <c r="T703">
        <f>SUMIF('I wanna go biking'!A$2:A$1000,D703,'I wanna go biking'!D$2:D$1000)</f>
        <v>0</v>
      </c>
      <c r="U703">
        <f>SUMIF('I wanna go biking'!A$2:A$1000,F703,'I wanna go biking'!D$2:D$1000)</f>
        <v>0</v>
      </c>
      <c r="V703">
        <f>SUMIF('I wanna go biking'!A$2:A$1000,H703,'I wanna go biking'!D$2:D$1000)</f>
        <v>0</v>
      </c>
      <c r="W703">
        <f t="shared" si="114"/>
        <v>0</v>
      </c>
      <c r="X703">
        <f t="shared" si="115"/>
        <v>0</v>
      </c>
      <c r="Y703">
        <f t="shared" si="116"/>
        <v>0</v>
      </c>
      <c r="Z703">
        <f t="shared" si="117"/>
        <v>0</v>
      </c>
      <c r="AA703">
        <f t="shared" si="118"/>
        <v>0</v>
      </c>
      <c r="AB703">
        <f t="shared" si="119"/>
        <v>0</v>
      </c>
      <c r="AC703" s="13">
        <f t="shared" si="120"/>
        <v>0</v>
      </c>
    </row>
    <row r="704" spans="1:29">
      <c r="A704">
        <f>'Data Entry'!A705</f>
        <v>0</v>
      </c>
      <c r="B704">
        <f>'Data Entry'!B705</f>
        <v>0</v>
      </c>
      <c r="C704">
        <f>'Data Entry'!C705</f>
        <v>0</v>
      </c>
      <c r="D704">
        <f>'Data Entry'!M705</f>
        <v>0</v>
      </c>
      <c r="E704">
        <f>'Data Entry'!N705</f>
        <v>0</v>
      </c>
      <c r="F704">
        <f>'Data Entry'!O705</f>
        <v>0</v>
      </c>
      <c r="G704">
        <f>'Data Entry'!P705</f>
        <v>0</v>
      </c>
      <c r="H704">
        <f>'Data Entry'!Q705</f>
        <v>0</v>
      </c>
      <c r="I704">
        <f>'Data Entry'!R705</f>
        <v>0</v>
      </c>
      <c r="J704">
        <f t="shared" si="110"/>
        <v>0</v>
      </c>
      <c r="K704">
        <f>SUMIFS('I want to cry'!C$2:C$1000,'I want to cry'!$A$2:$A$1000,$B704,'I want to cry'!$B$2:$B$1000,$C704)</f>
        <v>0</v>
      </c>
      <c r="L704">
        <f>SUMIFS('I want to cry'!D$2:D$1000,'I want to cry'!$A$2:$A$1000,$B704,'I want to cry'!$B$2:$B$1000,$C704)</f>
        <v>0</v>
      </c>
      <c r="M704">
        <f>SUMIFS('I want to cry'!E$2:E$1000,'I want to cry'!$A$2:$A$1000,$B704,'I want to cry'!$B$2:$B$1000,$C704)</f>
        <v>0</v>
      </c>
      <c r="N704">
        <f t="shared" si="111"/>
        <v>0</v>
      </c>
      <c r="O704">
        <f t="shared" si="112"/>
        <v>0</v>
      </c>
      <c r="P704">
        <f t="shared" si="113"/>
        <v>0</v>
      </c>
      <c r="Q704">
        <f>SUMIF('Pls get me a blue banner'!A$2:A$1000,D704,'Pls get me a blue banner'!L$2:L$1000)</f>
        <v>0</v>
      </c>
      <c r="R704">
        <f>SUMIF('Pls get me a blue banner'!A$2:A$1000,F704,'Pls get me a blue banner'!L$2:L$1000)</f>
        <v>0</v>
      </c>
      <c r="S704">
        <f>SUMIF('Pls get me a blue banner'!A$2:A$1000,I704,'Pls get me a blue banner'!L$2:L$1000)</f>
        <v>0</v>
      </c>
      <c r="T704">
        <f>SUMIF('I wanna go biking'!A$2:A$1000,D704,'I wanna go biking'!D$2:D$1000)</f>
        <v>0</v>
      </c>
      <c r="U704">
        <f>SUMIF('I wanna go biking'!A$2:A$1000,F704,'I wanna go biking'!D$2:D$1000)</f>
        <v>0</v>
      </c>
      <c r="V704">
        <f>SUMIF('I wanna go biking'!A$2:A$1000,H704,'I wanna go biking'!D$2:D$1000)</f>
        <v>0</v>
      </c>
      <c r="W704">
        <f t="shared" si="114"/>
        <v>0</v>
      </c>
      <c r="X704">
        <f t="shared" si="115"/>
        <v>0</v>
      </c>
      <c r="Y704">
        <f t="shared" si="116"/>
        <v>0</v>
      </c>
      <c r="Z704">
        <f t="shared" si="117"/>
        <v>0</v>
      </c>
      <c r="AA704">
        <f t="shared" si="118"/>
        <v>0</v>
      </c>
      <c r="AB704">
        <f t="shared" si="119"/>
        <v>0</v>
      </c>
      <c r="AC704" s="13">
        <f t="shared" si="120"/>
        <v>0</v>
      </c>
    </row>
    <row r="705" spans="1:29">
      <c r="A705">
        <f>'Data Entry'!A706</f>
        <v>0</v>
      </c>
      <c r="B705">
        <f>'Data Entry'!B706</f>
        <v>0</v>
      </c>
      <c r="C705">
        <f>'Data Entry'!C706</f>
        <v>0</v>
      </c>
      <c r="D705">
        <f>'Data Entry'!M706</f>
        <v>0</v>
      </c>
      <c r="E705">
        <f>'Data Entry'!N706</f>
        <v>0</v>
      </c>
      <c r="F705">
        <f>'Data Entry'!O706</f>
        <v>0</v>
      </c>
      <c r="G705">
        <f>'Data Entry'!P706</f>
        <v>0</v>
      </c>
      <c r="H705">
        <f>'Data Entry'!Q706</f>
        <v>0</v>
      </c>
      <c r="I705">
        <f>'Data Entry'!R706</f>
        <v>0</v>
      </c>
      <c r="J705">
        <f t="shared" si="110"/>
        <v>0</v>
      </c>
      <c r="K705">
        <f>SUMIFS('I want to cry'!C$2:C$1000,'I want to cry'!$A$2:$A$1000,$B705,'I want to cry'!$B$2:$B$1000,$C705)</f>
        <v>0</v>
      </c>
      <c r="L705">
        <f>SUMIFS('I want to cry'!D$2:D$1000,'I want to cry'!$A$2:$A$1000,$B705,'I want to cry'!$B$2:$B$1000,$C705)</f>
        <v>0</v>
      </c>
      <c r="M705">
        <f>SUMIFS('I want to cry'!E$2:E$1000,'I want to cry'!$A$2:$A$1000,$B705,'I want to cry'!$B$2:$B$1000,$C705)</f>
        <v>0</v>
      </c>
      <c r="N705">
        <f t="shared" si="111"/>
        <v>0</v>
      </c>
      <c r="O705">
        <f t="shared" si="112"/>
        <v>0</v>
      </c>
      <c r="P705">
        <f t="shared" si="113"/>
        <v>0</v>
      </c>
      <c r="Q705">
        <f>SUMIF('Pls get me a blue banner'!A$2:A$1000,D705,'Pls get me a blue banner'!L$2:L$1000)</f>
        <v>0</v>
      </c>
      <c r="R705">
        <f>SUMIF('Pls get me a blue banner'!A$2:A$1000,F705,'Pls get me a blue banner'!L$2:L$1000)</f>
        <v>0</v>
      </c>
      <c r="S705">
        <f>SUMIF('Pls get me a blue banner'!A$2:A$1000,I705,'Pls get me a blue banner'!L$2:L$1000)</f>
        <v>0</v>
      </c>
      <c r="T705">
        <f>SUMIF('I wanna go biking'!A$2:A$1000,D705,'I wanna go biking'!D$2:D$1000)</f>
        <v>0</v>
      </c>
      <c r="U705">
        <f>SUMIF('I wanna go biking'!A$2:A$1000,F705,'I wanna go biking'!D$2:D$1000)</f>
        <v>0</v>
      </c>
      <c r="V705">
        <f>SUMIF('I wanna go biking'!A$2:A$1000,H705,'I wanna go biking'!D$2:D$1000)</f>
        <v>0</v>
      </c>
      <c r="W705">
        <f t="shared" si="114"/>
        <v>0</v>
      </c>
      <c r="X705">
        <f t="shared" si="115"/>
        <v>0</v>
      </c>
      <c r="Y705">
        <f t="shared" si="116"/>
        <v>0</v>
      </c>
      <c r="Z705">
        <f t="shared" si="117"/>
        <v>0</v>
      </c>
      <c r="AA705">
        <f t="shared" si="118"/>
        <v>0</v>
      </c>
      <c r="AB705">
        <f t="shared" si="119"/>
        <v>0</v>
      </c>
      <c r="AC705" s="13">
        <f t="shared" si="120"/>
        <v>0</v>
      </c>
    </row>
    <row r="706" spans="1:29">
      <c r="A706">
        <f>'Data Entry'!A707</f>
        <v>0</v>
      </c>
      <c r="B706">
        <f>'Data Entry'!B707</f>
        <v>0</v>
      </c>
      <c r="C706">
        <f>'Data Entry'!C707</f>
        <v>0</v>
      </c>
      <c r="D706">
        <f>'Data Entry'!M707</f>
        <v>0</v>
      </c>
      <c r="E706">
        <f>'Data Entry'!N707</f>
        <v>0</v>
      </c>
      <c r="F706">
        <f>'Data Entry'!O707</f>
        <v>0</v>
      </c>
      <c r="G706">
        <f>'Data Entry'!P707</f>
        <v>0</v>
      </c>
      <c r="H706">
        <f>'Data Entry'!Q707</f>
        <v>0</v>
      </c>
      <c r="I706">
        <f>'Data Entry'!R707</f>
        <v>0</v>
      </c>
      <c r="J706">
        <f t="shared" si="110"/>
        <v>0</v>
      </c>
      <c r="K706">
        <f>SUMIFS('I want to cry'!C$2:C$1000,'I want to cry'!$A$2:$A$1000,$B706,'I want to cry'!$B$2:$B$1000,$C706)</f>
        <v>0</v>
      </c>
      <c r="L706">
        <f>SUMIFS('I want to cry'!D$2:D$1000,'I want to cry'!$A$2:$A$1000,$B706,'I want to cry'!$B$2:$B$1000,$C706)</f>
        <v>0</v>
      </c>
      <c r="M706">
        <f>SUMIFS('I want to cry'!E$2:E$1000,'I want to cry'!$A$2:$A$1000,$B706,'I want to cry'!$B$2:$B$1000,$C706)</f>
        <v>0</v>
      </c>
      <c r="N706">
        <f t="shared" si="111"/>
        <v>0</v>
      </c>
      <c r="O706">
        <f t="shared" si="112"/>
        <v>0</v>
      </c>
      <c r="P706">
        <f t="shared" si="113"/>
        <v>0</v>
      </c>
      <c r="Q706">
        <f>SUMIF('Pls get me a blue banner'!A$2:A$1000,D706,'Pls get me a blue banner'!L$2:L$1000)</f>
        <v>0</v>
      </c>
      <c r="R706">
        <f>SUMIF('Pls get me a blue banner'!A$2:A$1000,F706,'Pls get me a blue banner'!L$2:L$1000)</f>
        <v>0</v>
      </c>
      <c r="S706">
        <f>SUMIF('Pls get me a blue banner'!A$2:A$1000,I706,'Pls get me a blue banner'!L$2:L$1000)</f>
        <v>0</v>
      </c>
      <c r="T706">
        <f>SUMIF('I wanna go biking'!A$2:A$1000,D706,'I wanna go biking'!D$2:D$1000)</f>
        <v>0</v>
      </c>
      <c r="U706">
        <f>SUMIF('I wanna go biking'!A$2:A$1000,F706,'I wanna go biking'!D$2:D$1000)</f>
        <v>0</v>
      </c>
      <c r="V706">
        <f>SUMIF('I wanna go biking'!A$2:A$1000,H706,'I wanna go biking'!D$2:D$1000)</f>
        <v>0</v>
      </c>
      <c r="W706">
        <f t="shared" si="114"/>
        <v>0</v>
      </c>
      <c r="X706">
        <f t="shared" si="115"/>
        <v>0</v>
      </c>
      <c r="Y706">
        <f t="shared" si="116"/>
        <v>0</v>
      </c>
      <c r="Z706">
        <f t="shared" si="117"/>
        <v>0</v>
      </c>
      <c r="AA706">
        <f t="shared" si="118"/>
        <v>0</v>
      </c>
      <c r="AB706">
        <f t="shared" si="119"/>
        <v>0</v>
      </c>
      <c r="AC706" s="13">
        <f t="shared" si="120"/>
        <v>0</v>
      </c>
    </row>
    <row r="707" spans="1:29">
      <c r="A707">
        <f>'Data Entry'!A708</f>
        <v>0</v>
      </c>
      <c r="B707">
        <f>'Data Entry'!B708</f>
        <v>0</v>
      </c>
      <c r="C707">
        <f>'Data Entry'!C708</f>
        <v>0</v>
      </c>
      <c r="D707">
        <f>'Data Entry'!M708</f>
        <v>0</v>
      </c>
      <c r="E707">
        <f>'Data Entry'!N708</f>
        <v>0</v>
      </c>
      <c r="F707">
        <f>'Data Entry'!O708</f>
        <v>0</v>
      </c>
      <c r="G707">
        <f>'Data Entry'!P708</f>
        <v>0</v>
      </c>
      <c r="H707">
        <f>'Data Entry'!Q708</f>
        <v>0</v>
      </c>
      <c r="I707">
        <f>'Data Entry'!R708</f>
        <v>0</v>
      </c>
      <c r="J707">
        <f t="shared" ref="J707:J770" si="121">E707+G707+I707</f>
        <v>0</v>
      </c>
      <c r="K707">
        <f>SUMIFS('I want to cry'!C$2:C$1000,'I want to cry'!$A$2:$A$1000,$B707,'I want to cry'!$B$2:$B$1000,$C707)</f>
        <v>0</v>
      </c>
      <c r="L707">
        <f>SUMIFS('I want to cry'!D$2:D$1000,'I want to cry'!$A$2:$A$1000,$B707,'I want to cry'!$B$2:$B$1000,$C707)</f>
        <v>0</v>
      </c>
      <c r="M707">
        <f>SUMIFS('I want to cry'!E$2:E$1000,'I want to cry'!$A$2:$A$1000,$B707,'I want to cry'!$B$2:$B$1000,$C707)</f>
        <v>0</v>
      </c>
      <c r="N707">
        <f t="shared" ref="N707:N770" si="122">IF(K707&lt;1.5,0,IF(E707&lt;2.5,0,E707/K707))</f>
        <v>0</v>
      </c>
      <c r="O707">
        <f t="shared" ref="O707:O770" si="123">IF(L707&lt;1.5,0,IF(G707&lt;2.5,0,G707/L707))</f>
        <v>0</v>
      </c>
      <c r="P707">
        <f t="shared" ref="P707:P770" si="124">IF(M707&lt;1.5,0,IF(I707&lt;2.5,0,I707/M707))</f>
        <v>0</v>
      </c>
      <c r="Q707">
        <f>SUMIF('Pls get me a blue banner'!A$2:A$1000,D707,'Pls get me a blue banner'!L$2:L$1000)</f>
        <v>0</v>
      </c>
      <c r="R707">
        <f>SUMIF('Pls get me a blue banner'!A$2:A$1000,F707,'Pls get me a blue banner'!L$2:L$1000)</f>
        <v>0</v>
      </c>
      <c r="S707">
        <f>SUMIF('Pls get me a blue banner'!A$2:A$1000,I707,'Pls get me a blue banner'!L$2:L$1000)</f>
        <v>0</v>
      </c>
      <c r="T707">
        <f>SUMIF('I wanna go biking'!A$2:A$1000,D707,'I wanna go biking'!D$2:D$1000)</f>
        <v>0</v>
      </c>
      <c r="U707">
        <f>SUMIF('I wanna go biking'!A$2:A$1000,F707,'I wanna go biking'!D$2:D$1000)</f>
        <v>0</v>
      </c>
      <c r="V707">
        <f>SUMIF('I wanna go biking'!A$2:A$1000,H707,'I wanna go biking'!D$2:D$1000)</f>
        <v>0</v>
      </c>
      <c r="W707">
        <f t="shared" ref="W707:W770" si="125">T707-Q707</f>
        <v>0</v>
      </c>
      <c r="X707">
        <f t="shared" ref="X707:X770" si="126">U707-R707</f>
        <v>0</v>
      </c>
      <c r="Y707">
        <f t="shared" ref="Y707:Y770" si="127">V707-S707</f>
        <v>0</v>
      </c>
      <c r="Z707">
        <f t="shared" ref="Z707:Z770" si="128">W707*N707</f>
        <v>0</v>
      </c>
      <c r="AA707">
        <f t="shared" ref="AA707:AA770" si="129">X707*O707</f>
        <v>0</v>
      </c>
      <c r="AB707">
        <f t="shared" ref="AB707:AB770" si="130">Y707*P707</f>
        <v>0</v>
      </c>
      <c r="AC707" s="13">
        <f t="shared" ref="AC707:AC770" si="131">SUM(Z707:AB707)</f>
        <v>0</v>
      </c>
    </row>
    <row r="708" spans="1:29">
      <c r="A708">
        <f>'Data Entry'!A709</f>
        <v>0</v>
      </c>
      <c r="B708">
        <f>'Data Entry'!B709</f>
        <v>0</v>
      </c>
      <c r="C708">
        <f>'Data Entry'!C709</f>
        <v>0</v>
      </c>
      <c r="D708">
        <f>'Data Entry'!M709</f>
        <v>0</v>
      </c>
      <c r="E708">
        <f>'Data Entry'!N709</f>
        <v>0</v>
      </c>
      <c r="F708">
        <f>'Data Entry'!O709</f>
        <v>0</v>
      </c>
      <c r="G708">
        <f>'Data Entry'!P709</f>
        <v>0</v>
      </c>
      <c r="H708">
        <f>'Data Entry'!Q709</f>
        <v>0</v>
      </c>
      <c r="I708">
        <f>'Data Entry'!R709</f>
        <v>0</v>
      </c>
      <c r="J708">
        <f t="shared" si="121"/>
        <v>0</v>
      </c>
      <c r="K708">
        <f>SUMIFS('I want to cry'!C$2:C$1000,'I want to cry'!$A$2:$A$1000,$B708,'I want to cry'!$B$2:$B$1000,$C708)</f>
        <v>0</v>
      </c>
      <c r="L708">
        <f>SUMIFS('I want to cry'!D$2:D$1000,'I want to cry'!$A$2:$A$1000,$B708,'I want to cry'!$B$2:$B$1000,$C708)</f>
        <v>0</v>
      </c>
      <c r="M708">
        <f>SUMIFS('I want to cry'!E$2:E$1000,'I want to cry'!$A$2:$A$1000,$B708,'I want to cry'!$B$2:$B$1000,$C708)</f>
        <v>0</v>
      </c>
      <c r="N708">
        <f t="shared" si="122"/>
        <v>0</v>
      </c>
      <c r="O708">
        <f t="shared" si="123"/>
        <v>0</v>
      </c>
      <c r="P708">
        <f t="shared" si="124"/>
        <v>0</v>
      </c>
      <c r="Q708">
        <f>SUMIF('Pls get me a blue banner'!A$2:A$1000,D708,'Pls get me a blue banner'!L$2:L$1000)</f>
        <v>0</v>
      </c>
      <c r="R708">
        <f>SUMIF('Pls get me a blue banner'!A$2:A$1000,F708,'Pls get me a blue banner'!L$2:L$1000)</f>
        <v>0</v>
      </c>
      <c r="S708">
        <f>SUMIF('Pls get me a blue banner'!A$2:A$1000,I708,'Pls get me a blue banner'!L$2:L$1000)</f>
        <v>0</v>
      </c>
      <c r="T708">
        <f>SUMIF('I wanna go biking'!A$2:A$1000,D708,'I wanna go biking'!D$2:D$1000)</f>
        <v>0</v>
      </c>
      <c r="U708">
        <f>SUMIF('I wanna go biking'!A$2:A$1000,F708,'I wanna go biking'!D$2:D$1000)</f>
        <v>0</v>
      </c>
      <c r="V708">
        <f>SUMIF('I wanna go biking'!A$2:A$1000,H708,'I wanna go biking'!D$2:D$1000)</f>
        <v>0</v>
      </c>
      <c r="W708">
        <f t="shared" si="125"/>
        <v>0</v>
      </c>
      <c r="X708">
        <f t="shared" si="126"/>
        <v>0</v>
      </c>
      <c r="Y708">
        <f t="shared" si="127"/>
        <v>0</v>
      </c>
      <c r="Z708">
        <f t="shared" si="128"/>
        <v>0</v>
      </c>
      <c r="AA708">
        <f t="shared" si="129"/>
        <v>0</v>
      </c>
      <c r="AB708">
        <f t="shared" si="130"/>
        <v>0</v>
      </c>
      <c r="AC708" s="13">
        <f t="shared" si="131"/>
        <v>0</v>
      </c>
    </row>
    <row r="709" spans="1:29">
      <c r="A709">
        <f>'Data Entry'!A710</f>
        <v>0</v>
      </c>
      <c r="B709">
        <f>'Data Entry'!B710</f>
        <v>0</v>
      </c>
      <c r="C709">
        <f>'Data Entry'!C710</f>
        <v>0</v>
      </c>
      <c r="D709">
        <f>'Data Entry'!M710</f>
        <v>0</v>
      </c>
      <c r="E709">
        <f>'Data Entry'!N710</f>
        <v>0</v>
      </c>
      <c r="F709">
        <f>'Data Entry'!O710</f>
        <v>0</v>
      </c>
      <c r="G709">
        <f>'Data Entry'!P710</f>
        <v>0</v>
      </c>
      <c r="H709">
        <f>'Data Entry'!Q710</f>
        <v>0</v>
      </c>
      <c r="I709">
        <f>'Data Entry'!R710</f>
        <v>0</v>
      </c>
      <c r="J709">
        <f t="shared" si="121"/>
        <v>0</v>
      </c>
      <c r="K709">
        <f>SUMIFS('I want to cry'!C$2:C$1000,'I want to cry'!$A$2:$A$1000,$B709,'I want to cry'!$B$2:$B$1000,$C709)</f>
        <v>0</v>
      </c>
      <c r="L709">
        <f>SUMIFS('I want to cry'!D$2:D$1000,'I want to cry'!$A$2:$A$1000,$B709,'I want to cry'!$B$2:$B$1000,$C709)</f>
        <v>0</v>
      </c>
      <c r="M709">
        <f>SUMIFS('I want to cry'!E$2:E$1000,'I want to cry'!$A$2:$A$1000,$B709,'I want to cry'!$B$2:$B$1000,$C709)</f>
        <v>0</v>
      </c>
      <c r="N709">
        <f t="shared" si="122"/>
        <v>0</v>
      </c>
      <c r="O709">
        <f t="shared" si="123"/>
        <v>0</v>
      </c>
      <c r="P709">
        <f t="shared" si="124"/>
        <v>0</v>
      </c>
      <c r="Q709">
        <f>SUMIF('Pls get me a blue banner'!A$2:A$1000,D709,'Pls get me a blue banner'!L$2:L$1000)</f>
        <v>0</v>
      </c>
      <c r="R709">
        <f>SUMIF('Pls get me a blue banner'!A$2:A$1000,F709,'Pls get me a blue banner'!L$2:L$1000)</f>
        <v>0</v>
      </c>
      <c r="S709">
        <f>SUMIF('Pls get me a blue banner'!A$2:A$1000,I709,'Pls get me a blue banner'!L$2:L$1000)</f>
        <v>0</v>
      </c>
      <c r="T709">
        <f>SUMIF('I wanna go biking'!A$2:A$1000,D709,'I wanna go biking'!D$2:D$1000)</f>
        <v>0</v>
      </c>
      <c r="U709">
        <f>SUMIF('I wanna go biking'!A$2:A$1000,F709,'I wanna go biking'!D$2:D$1000)</f>
        <v>0</v>
      </c>
      <c r="V709">
        <f>SUMIF('I wanna go biking'!A$2:A$1000,H709,'I wanna go biking'!D$2:D$1000)</f>
        <v>0</v>
      </c>
      <c r="W709">
        <f t="shared" si="125"/>
        <v>0</v>
      </c>
      <c r="X709">
        <f t="shared" si="126"/>
        <v>0</v>
      </c>
      <c r="Y709">
        <f t="shared" si="127"/>
        <v>0</v>
      </c>
      <c r="Z709">
        <f t="shared" si="128"/>
        <v>0</v>
      </c>
      <c r="AA709">
        <f t="shared" si="129"/>
        <v>0</v>
      </c>
      <c r="AB709">
        <f t="shared" si="130"/>
        <v>0</v>
      </c>
      <c r="AC709" s="13">
        <f t="shared" si="131"/>
        <v>0</v>
      </c>
    </row>
    <row r="710" spans="1:29">
      <c r="A710">
        <f>'Data Entry'!A711</f>
        <v>0</v>
      </c>
      <c r="B710">
        <f>'Data Entry'!B711</f>
        <v>0</v>
      </c>
      <c r="C710">
        <f>'Data Entry'!C711</f>
        <v>0</v>
      </c>
      <c r="D710">
        <f>'Data Entry'!M711</f>
        <v>0</v>
      </c>
      <c r="E710">
        <f>'Data Entry'!N711</f>
        <v>0</v>
      </c>
      <c r="F710">
        <f>'Data Entry'!O711</f>
        <v>0</v>
      </c>
      <c r="G710">
        <f>'Data Entry'!P711</f>
        <v>0</v>
      </c>
      <c r="H710">
        <f>'Data Entry'!Q711</f>
        <v>0</v>
      </c>
      <c r="I710">
        <f>'Data Entry'!R711</f>
        <v>0</v>
      </c>
      <c r="J710">
        <f t="shared" si="121"/>
        <v>0</v>
      </c>
      <c r="K710">
        <f>SUMIFS('I want to cry'!C$2:C$1000,'I want to cry'!$A$2:$A$1000,$B710,'I want to cry'!$B$2:$B$1000,$C710)</f>
        <v>0</v>
      </c>
      <c r="L710">
        <f>SUMIFS('I want to cry'!D$2:D$1000,'I want to cry'!$A$2:$A$1000,$B710,'I want to cry'!$B$2:$B$1000,$C710)</f>
        <v>0</v>
      </c>
      <c r="M710">
        <f>SUMIFS('I want to cry'!E$2:E$1000,'I want to cry'!$A$2:$A$1000,$B710,'I want to cry'!$B$2:$B$1000,$C710)</f>
        <v>0</v>
      </c>
      <c r="N710">
        <f t="shared" si="122"/>
        <v>0</v>
      </c>
      <c r="O710">
        <f t="shared" si="123"/>
        <v>0</v>
      </c>
      <c r="P710">
        <f t="shared" si="124"/>
        <v>0</v>
      </c>
      <c r="Q710">
        <f>SUMIF('Pls get me a blue banner'!A$2:A$1000,D710,'Pls get me a blue banner'!L$2:L$1000)</f>
        <v>0</v>
      </c>
      <c r="R710">
        <f>SUMIF('Pls get me a blue banner'!A$2:A$1000,F710,'Pls get me a blue banner'!L$2:L$1000)</f>
        <v>0</v>
      </c>
      <c r="S710">
        <f>SUMIF('Pls get me a blue banner'!A$2:A$1000,I710,'Pls get me a blue banner'!L$2:L$1000)</f>
        <v>0</v>
      </c>
      <c r="T710">
        <f>SUMIF('I wanna go biking'!A$2:A$1000,D710,'I wanna go biking'!D$2:D$1000)</f>
        <v>0</v>
      </c>
      <c r="U710">
        <f>SUMIF('I wanna go biking'!A$2:A$1000,F710,'I wanna go biking'!D$2:D$1000)</f>
        <v>0</v>
      </c>
      <c r="V710">
        <f>SUMIF('I wanna go biking'!A$2:A$1000,H710,'I wanna go biking'!D$2:D$1000)</f>
        <v>0</v>
      </c>
      <c r="W710">
        <f t="shared" si="125"/>
        <v>0</v>
      </c>
      <c r="X710">
        <f t="shared" si="126"/>
        <v>0</v>
      </c>
      <c r="Y710">
        <f t="shared" si="127"/>
        <v>0</v>
      </c>
      <c r="Z710">
        <f t="shared" si="128"/>
        <v>0</v>
      </c>
      <c r="AA710">
        <f t="shared" si="129"/>
        <v>0</v>
      </c>
      <c r="AB710">
        <f t="shared" si="130"/>
        <v>0</v>
      </c>
      <c r="AC710" s="13">
        <f t="shared" si="131"/>
        <v>0</v>
      </c>
    </row>
    <row r="711" spans="1:29">
      <c r="A711">
        <f>'Data Entry'!A712</f>
        <v>0</v>
      </c>
      <c r="B711">
        <f>'Data Entry'!B712</f>
        <v>0</v>
      </c>
      <c r="C711">
        <f>'Data Entry'!C712</f>
        <v>0</v>
      </c>
      <c r="D711">
        <f>'Data Entry'!M712</f>
        <v>0</v>
      </c>
      <c r="E711">
        <f>'Data Entry'!N712</f>
        <v>0</v>
      </c>
      <c r="F711">
        <f>'Data Entry'!O712</f>
        <v>0</v>
      </c>
      <c r="G711">
        <f>'Data Entry'!P712</f>
        <v>0</v>
      </c>
      <c r="H711">
        <f>'Data Entry'!Q712</f>
        <v>0</v>
      </c>
      <c r="I711">
        <f>'Data Entry'!R712</f>
        <v>0</v>
      </c>
      <c r="J711">
        <f t="shared" si="121"/>
        <v>0</v>
      </c>
      <c r="K711">
        <f>SUMIFS('I want to cry'!C$2:C$1000,'I want to cry'!$A$2:$A$1000,$B711,'I want to cry'!$B$2:$B$1000,$C711)</f>
        <v>0</v>
      </c>
      <c r="L711">
        <f>SUMIFS('I want to cry'!D$2:D$1000,'I want to cry'!$A$2:$A$1000,$B711,'I want to cry'!$B$2:$B$1000,$C711)</f>
        <v>0</v>
      </c>
      <c r="M711">
        <f>SUMIFS('I want to cry'!E$2:E$1000,'I want to cry'!$A$2:$A$1000,$B711,'I want to cry'!$B$2:$B$1000,$C711)</f>
        <v>0</v>
      </c>
      <c r="N711">
        <f t="shared" si="122"/>
        <v>0</v>
      </c>
      <c r="O711">
        <f t="shared" si="123"/>
        <v>0</v>
      </c>
      <c r="P711">
        <f t="shared" si="124"/>
        <v>0</v>
      </c>
      <c r="Q711">
        <f>SUMIF('Pls get me a blue banner'!A$2:A$1000,D711,'Pls get me a blue banner'!L$2:L$1000)</f>
        <v>0</v>
      </c>
      <c r="R711">
        <f>SUMIF('Pls get me a blue banner'!A$2:A$1000,F711,'Pls get me a blue banner'!L$2:L$1000)</f>
        <v>0</v>
      </c>
      <c r="S711">
        <f>SUMIF('Pls get me a blue banner'!A$2:A$1000,I711,'Pls get me a blue banner'!L$2:L$1000)</f>
        <v>0</v>
      </c>
      <c r="T711">
        <f>SUMIF('I wanna go biking'!A$2:A$1000,D711,'I wanna go biking'!D$2:D$1000)</f>
        <v>0</v>
      </c>
      <c r="U711">
        <f>SUMIF('I wanna go biking'!A$2:A$1000,F711,'I wanna go biking'!D$2:D$1000)</f>
        <v>0</v>
      </c>
      <c r="V711">
        <f>SUMIF('I wanna go biking'!A$2:A$1000,H711,'I wanna go biking'!D$2:D$1000)</f>
        <v>0</v>
      </c>
      <c r="W711">
        <f t="shared" si="125"/>
        <v>0</v>
      </c>
      <c r="X711">
        <f t="shared" si="126"/>
        <v>0</v>
      </c>
      <c r="Y711">
        <f t="shared" si="127"/>
        <v>0</v>
      </c>
      <c r="Z711">
        <f t="shared" si="128"/>
        <v>0</v>
      </c>
      <c r="AA711">
        <f t="shared" si="129"/>
        <v>0</v>
      </c>
      <c r="AB711">
        <f t="shared" si="130"/>
        <v>0</v>
      </c>
      <c r="AC711" s="13">
        <f t="shared" si="131"/>
        <v>0</v>
      </c>
    </row>
    <row r="712" spans="1:29">
      <c r="A712">
        <f>'Data Entry'!A713</f>
        <v>0</v>
      </c>
      <c r="B712">
        <f>'Data Entry'!B713</f>
        <v>0</v>
      </c>
      <c r="C712">
        <f>'Data Entry'!C713</f>
        <v>0</v>
      </c>
      <c r="D712">
        <f>'Data Entry'!M713</f>
        <v>0</v>
      </c>
      <c r="E712">
        <f>'Data Entry'!N713</f>
        <v>0</v>
      </c>
      <c r="F712">
        <f>'Data Entry'!O713</f>
        <v>0</v>
      </c>
      <c r="G712">
        <f>'Data Entry'!P713</f>
        <v>0</v>
      </c>
      <c r="H712">
        <f>'Data Entry'!Q713</f>
        <v>0</v>
      </c>
      <c r="I712">
        <f>'Data Entry'!R713</f>
        <v>0</v>
      </c>
      <c r="J712">
        <f t="shared" si="121"/>
        <v>0</v>
      </c>
      <c r="K712">
        <f>SUMIFS('I want to cry'!C$2:C$1000,'I want to cry'!$A$2:$A$1000,$B712,'I want to cry'!$B$2:$B$1000,$C712)</f>
        <v>0</v>
      </c>
      <c r="L712">
        <f>SUMIFS('I want to cry'!D$2:D$1000,'I want to cry'!$A$2:$A$1000,$B712,'I want to cry'!$B$2:$B$1000,$C712)</f>
        <v>0</v>
      </c>
      <c r="M712">
        <f>SUMIFS('I want to cry'!E$2:E$1000,'I want to cry'!$A$2:$A$1000,$B712,'I want to cry'!$B$2:$B$1000,$C712)</f>
        <v>0</v>
      </c>
      <c r="N712">
        <f t="shared" si="122"/>
        <v>0</v>
      </c>
      <c r="O712">
        <f t="shared" si="123"/>
        <v>0</v>
      </c>
      <c r="P712">
        <f t="shared" si="124"/>
        <v>0</v>
      </c>
      <c r="Q712">
        <f>SUMIF('Pls get me a blue banner'!A$2:A$1000,D712,'Pls get me a blue banner'!L$2:L$1000)</f>
        <v>0</v>
      </c>
      <c r="R712">
        <f>SUMIF('Pls get me a blue banner'!A$2:A$1000,F712,'Pls get me a blue banner'!L$2:L$1000)</f>
        <v>0</v>
      </c>
      <c r="S712">
        <f>SUMIF('Pls get me a blue banner'!A$2:A$1000,I712,'Pls get me a blue banner'!L$2:L$1000)</f>
        <v>0</v>
      </c>
      <c r="T712">
        <f>SUMIF('I wanna go biking'!A$2:A$1000,D712,'I wanna go biking'!D$2:D$1000)</f>
        <v>0</v>
      </c>
      <c r="U712">
        <f>SUMIF('I wanna go biking'!A$2:A$1000,F712,'I wanna go biking'!D$2:D$1000)</f>
        <v>0</v>
      </c>
      <c r="V712">
        <f>SUMIF('I wanna go biking'!A$2:A$1000,H712,'I wanna go biking'!D$2:D$1000)</f>
        <v>0</v>
      </c>
      <c r="W712">
        <f t="shared" si="125"/>
        <v>0</v>
      </c>
      <c r="X712">
        <f t="shared" si="126"/>
        <v>0</v>
      </c>
      <c r="Y712">
        <f t="shared" si="127"/>
        <v>0</v>
      </c>
      <c r="Z712">
        <f t="shared" si="128"/>
        <v>0</v>
      </c>
      <c r="AA712">
        <f t="shared" si="129"/>
        <v>0</v>
      </c>
      <c r="AB712">
        <f t="shared" si="130"/>
        <v>0</v>
      </c>
      <c r="AC712" s="13">
        <f t="shared" si="131"/>
        <v>0</v>
      </c>
    </row>
    <row r="713" spans="1:29">
      <c r="A713">
        <f>'Data Entry'!A714</f>
        <v>0</v>
      </c>
      <c r="B713">
        <f>'Data Entry'!B714</f>
        <v>0</v>
      </c>
      <c r="C713">
        <f>'Data Entry'!C714</f>
        <v>0</v>
      </c>
      <c r="D713">
        <f>'Data Entry'!M714</f>
        <v>0</v>
      </c>
      <c r="E713">
        <f>'Data Entry'!N714</f>
        <v>0</v>
      </c>
      <c r="F713">
        <f>'Data Entry'!O714</f>
        <v>0</v>
      </c>
      <c r="G713">
        <f>'Data Entry'!P714</f>
        <v>0</v>
      </c>
      <c r="H713">
        <f>'Data Entry'!Q714</f>
        <v>0</v>
      </c>
      <c r="I713">
        <f>'Data Entry'!R714</f>
        <v>0</v>
      </c>
      <c r="J713">
        <f t="shared" si="121"/>
        <v>0</v>
      </c>
      <c r="K713">
        <f>SUMIFS('I want to cry'!C$2:C$1000,'I want to cry'!$A$2:$A$1000,$B713,'I want to cry'!$B$2:$B$1000,$C713)</f>
        <v>0</v>
      </c>
      <c r="L713">
        <f>SUMIFS('I want to cry'!D$2:D$1000,'I want to cry'!$A$2:$A$1000,$B713,'I want to cry'!$B$2:$B$1000,$C713)</f>
        <v>0</v>
      </c>
      <c r="M713">
        <f>SUMIFS('I want to cry'!E$2:E$1000,'I want to cry'!$A$2:$A$1000,$B713,'I want to cry'!$B$2:$B$1000,$C713)</f>
        <v>0</v>
      </c>
      <c r="N713">
        <f t="shared" si="122"/>
        <v>0</v>
      </c>
      <c r="O713">
        <f t="shared" si="123"/>
        <v>0</v>
      </c>
      <c r="P713">
        <f t="shared" si="124"/>
        <v>0</v>
      </c>
      <c r="Q713">
        <f>SUMIF('Pls get me a blue banner'!A$2:A$1000,D713,'Pls get me a blue banner'!L$2:L$1000)</f>
        <v>0</v>
      </c>
      <c r="R713">
        <f>SUMIF('Pls get me a blue banner'!A$2:A$1000,F713,'Pls get me a blue banner'!L$2:L$1000)</f>
        <v>0</v>
      </c>
      <c r="S713">
        <f>SUMIF('Pls get me a blue banner'!A$2:A$1000,I713,'Pls get me a blue banner'!L$2:L$1000)</f>
        <v>0</v>
      </c>
      <c r="T713">
        <f>SUMIF('I wanna go biking'!A$2:A$1000,D713,'I wanna go biking'!D$2:D$1000)</f>
        <v>0</v>
      </c>
      <c r="U713">
        <f>SUMIF('I wanna go biking'!A$2:A$1000,F713,'I wanna go biking'!D$2:D$1000)</f>
        <v>0</v>
      </c>
      <c r="V713">
        <f>SUMIF('I wanna go biking'!A$2:A$1000,H713,'I wanna go biking'!D$2:D$1000)</f>
        <v>0</v>
      </c>
      <c r="W713">
        <f t="shared" si="125"/>
        <v>0</v>
      </c>
      <c r="X713">
        <f t="shared" si="126"/>
        <v>0</v>
      </c>
      <c r="Y713">
        <f t="shared" si="127"/>
        <v>0</v>
      </c>
      <c r="Z713">
        <f t="shared" si="128"/>
        <v>0</v>
      </c>
      <c r="AA713">
        <f t="shared" si="129"/>
        <v>0</v>
      </c>
      <c r="AB713">
        <f t="shared" si="130"/>
        <v>0</v>
      </c>
      <c r="AC713" s="13">
        <f t="shared" si="131"/>
        <v>0</v>
      </c>
    </row>
    <row r="714" spans="1:29">
      <c r="A714">
        <f>'Data Entry'!A715</f>
        <v>0</v>
      </c>
      <c r="B714">
        <f>'Data Entry'!B715</f>
        <v>0</v>
      </c>
      <c r="C714">
        <f>'Data Entry'!C715</f>
        <v>0</v>
      </c>
      <c r="D714">
        <f>'Data Entry'!M715</f>
        <v>0</v>
      </c>
      <c r="E714">
        <f>'Data Entry'!N715</f>
        <v>0</v>
      </c>
      <c r="F714">
        <f>'Data Entry'!O715</f>
        <v>0</v>
      </c>
      <c r="G714">
        <f>'Data Entry'!P715</f>
        <v>0</v>
      </c>
      <c r="H714">
        <f>'Data Entry'!Q715</f>
        <v>0</v>
      </c>
      <c r="I714">
        <f>'Data Entry'!R715</f>
        <v>0</v>
      </c>
      <c r="J714">
        <f t="shared" si="121"/>
        <v>0</v>
      </c>
      <c r="K714">
        <f>SUMIFS('I want to cry'!C$2:C$1000,'I want to cry'!$A$2:$A$1000,$B714,'I want to cry'!$B$2:$B$1000,$C714)</f>
        <v>0</v>
      </c>
      <c r="L714">
        <f>SUMIFS('I want to cry'!D$2:D$1000,'I want to cry'!$A$2:$A$1000,$B714,'I want to cry'!$B$2:$B$1000,$C714)</f>
        <v>0</v>
      </c>
      <c r="M714">
        <f>SUMIFS('I want to cry'!E$2:E$1000,'I want to cry'!$A$2:$A$1000,$B714,'I want to cry'!$B$2:$B$1000,$C714)</f>
        <v>0</v>
      </c>
      <c r="N714">
        <f t="shared" si="122"/>
        <v>0</v>
      </c>
      <c r="O714">
        <f t="shared" si="123"/>
        <v>0</v>
      </c>
      <c r="P714">
        <f t="shared" si="124"/>
        <v>0</v>
      </c>
      <c r="Q714">
        <f>SUMIF('Pls get me a blue banner'!A$2:A$1000,D714,'Pls get me a blue banner'!L$2:L$1000)</f>
        <v>0</v>
      </c>
      <c r="R714">
        <f>SUMIF('Pls get me a blue banner'!A$2:A$1000,F714,'Pls get me a blue banner'!L$2:L$1000)</f>
        <v>0</v>
      </c>
      <c r="S714">
        <f>SUMIF('Pls get me a blue banner'!A$2:A$1000,I714,'Pls get me a blue banner'!L$2:L$1000)</f>
        <v>0</v>
      </c>
      <c r="T714">
        <f>SUMIF('I wanna go biking'!A$2:A$1000,D714,'I wanna go biking'!D$2:D$1000)</f>
        <v>0</v>
      </c>
      <c r="U714">
        <f>SUMIF('I wanna go biking'!A$2:A$1000,F714,'I wanna go biking'!D$2:D$1000)</f>
        <v>0</v>
      </c>
      <c r="V714">
        <f>SUMIF('I wanna go biking'!A$2:A$1000,H714,'I wanna go biking'!D$2:D$1000)</f>
        <v>0</v>
      </c>
      <c r="W714">
        <f t="shared" si="125"/>
        <v>0</v>
      </c>
      <c r="X714">
        <f t="shared" si="126"/>
        <v>0</v>
      </c>
      <c r="Y714">
        <f t="shared" si="127"/>
        <v>0</v>
      </c>
      <c r="Z714">
        <f t="shared" si="128"/>
        <v>0</v>
      </c>
      <c r="AA714">
        <f t="shared" si="129"/>
        <v>0</v>
      </c>
      <c r="AB714">
        <f t="shared" si="130"/>
        <v>0</v>
      </c>
      <c r="AC714" s="13">
        <f t="shared" si="131"/>
        <v>0</v>
      </c>
    </row>
    <row r="715" spans="1:29">
      <c r="A715">
        <f>'Data Entry'!A716</f>
        <v>0</v>
      </c>
      <c r="B715">
        <f>'Data Entry'!B716</f>
        <v>0</v>
      </c>
      <c r="C715">
        <f>'Data Entry'!C716</f>
        <v>0</v>
      </c>
      <c r="D715">
        <f>'Data Entry'!M716</f>
        <v>0</v>
      </c>
      <c r="E715">
        <f>'Data Entry'!N716</f>
        <v>0</v>
      </c>
      <c r="F715">
        <f>'Data Entry'!O716</f>
        <v>0</v>
      </c>
      <c r="G715">
        <f>'Data Entry'!P716</f>
        <v>0</v>
      </c>
      <c r="H715">
        <f>'Data Entry'!Q716</f>
        <v>0</v>
      </c>
      <c r="I715">
        <f>'Data Entry'!R716</f>
        <v>0</v>
      </c>
      <c r="J715">
        <f t="shared" si="121"/>
        <v>0</v>
      </c>
      <c r="K715">
        <f>SUMIFS('I want to cry'!C$2:C$1000,'I want to cry'!$A$2:$A$1000,$B715,'I want to cry'!$B$2:$B$1000,$C715)</f>
        <v>0</v>
      </c>
      <c r="L715">
        <f>SUMIFS('I want to cry'!D$2:D$1000,'I want to cry'!$A$2:$A$1000,$B715,'I want to cry'!$B$2:$B$1000,$C715)</f>
        <v>0</v>
      </c>
      <c r="M715">
        <f>SUMIFS('I want to cry'!E$2:E$1000,'I want to cry'!$A$2:$A$1000,$B715,'I want to cry'!$B$2:$B$1000,$C715)</f>
        <v>0</v>
      </c>
      <c r="N715">
        <f t="shared" si="122"/>
        <v>0</v>
      </c>
      <c r="O715">
        <f t="shared" si="123"/>
        <v>0</v>
      </c>
      <c r="P715">
        <f t="shared" si="124"/>
        <v>0</v>
      </c>
      <c r="Q715">
        <f>SUMIF('Pls get me a blue banner'!A$2:A$1000,D715,'Pls get me a blue banner'!L$2:L$1000)</f>
        <v>0</v>
      </c>
      <c r="R715">
        <f>SUMIF('Pls get me a blue banner'!A$2:A$1000,F715,'Pls get me a blue banner'!L$2:L$1000)</f>
        <v>0</v>
      </c>
      <c r="S715">
        <f>SUMIF('Pls get me a blue banner'!A$2:A$1000,I715,'Pls get me a blue banner'!L$2:L$1000)</f>
        <v>0</v>
      </c>
      <c r="T715">
        <f>SUMIF('I wanna go biking'!A$2:A$1000,D715,'I wanna go biking'!D$2:D$1000)</f>
        <v>0</v>
      </c>
      <c r="U715">
        <f>SUMIF('I wanna go biking'!A$2:A$1000,F715,'I wanna go biking'!D$2:D$1000)</f>
        <v>0</v>
      </c>
      <c r="V715">
        <f>SUMIF('I wanna go biking'!A$2:A$1000,H715,'I wanna go biking'!D$2:D$1000)</f>
        <v>0</v>
      </c>
      <c r="W715">
        <f t="shared" si="125"/>
        <v>0</v>
      </c>
      <c r="X715">
        <f t="shared" si="126"/>
        <v>0</v>
      </c>
      <c r="Y715">
        <f t="shared" si="127"/>
        <v>0</v>
      </c>
      <c r="Z715">
        <f t="shared" si="128"/>
        <v>0</v>
      </c>
      <c r="AA715">
        <f t="shared" si="129"/>
        <v>0</v>
      </c>
      <c r="AB715">
        <f t="shared" si="130"/>
        <v>0</v>
      </c>
      <c r="AC715" s="13">
        <f t="shared" si="131"/>
        <v>0</v>
      </c>
    </row>
    <row r="716" spans="1:29">
      <c r="A716">
        <f>'Data Entry'!A717</f>
        <v>0</v>
      </c>
      <c r="B716">
        <f>'Data Entry'!B717</f>
        <v>0</v>
      </c>
      <c r="C716">
        <f>'Data Entry'!C717</f>
        <v>0</v>
      </c>
      <c r="D716">
        <f>'Data Entry'!M717</f>
        <v>0</v>
      </c>
      <c r="E716">
        <f>'Data Entry'!N717</f>
        <v>0</v>
      </c>
      <c r="F716">
        <f>'Data Entry'!O717</f>
        <v>0</v>
      </c>
      <c r="G716">
        <f>'Data Entry'!P717</f>
        <v>0</v>
      </c>
      <c r="H716">
        <f>'Data Entry'!Q717</f>
        <v>0</v>
      </c>
      <c r="I716">
        <f>'Data Entry'!R717</f>
        <v>0</v>
      </c>
      <c r="J716">
        <f t="shared" si="121"/>
        <v>0</v>
      </c>
      <c r="K716">
        <f>SUMIFS('I want to cry'!C$2:C$1000,'I want to cry'!$A$2:$A$1000,$B716,'I want to cry'!$B$2:$B$1000,$C716)</f>
        <v>0</v>
      </c>
      <c r="L716">
        <f>SUMIFS('I want to cry'!D$2:D$1000,'I want to cry'!$A$2:$A$1000,$B716,'I want to cry'!$B$2:$B$1000,$C716)</f>
        <v>0</v>
      </c>
      <c r="M716">
        <f>SUMIFS('I want to cry'!E$2:E$1000,'I want to cry'!$A$2:$A$1000,$B716,'I want to cry'!$B$2:$B$1000,$C716)</f>
        <v>0</v>
      </c>
      <c r="N716">
        <f t="shared" si="122"/>
        <v>0</v>
      </c>
      <c r="O716">
        <f t="shared" si="123"/>
        <v>0</v>
      </c>
      <c r="P716">
        <f t="shared" si="124"/>
        <v>0</v>
      </c>
      <c r="Q716">
        <f>SUMIF('Pls get me a blue banner'!A$2:A$1000,D716,'Pls get me a blue banner'!L$2:L$1000)</f>
        <v>0</v>
      </c>
      <c r="R716">
        <f>SUMIF('Pls get me a blue banner'!A$2:A$1000,F716,'Pls get me a blue banner'!L$2:L$1000)</f>
        <v>0</v>
      </c>
      <c r="S716">
        <f>SUMIF('Pls get me a blue banner'!A$2:A$1000,I716,'Pls get me a blue banner'!L$2:L$1000)</f>
        <v>0</v>
      </c>
      <c r="T716">
        <f>SUMIF('I wanna go biking'!A$2:A$1000,D716,'I wanna go biking'!D$2:D$1000)</f>
        <v>0</v>
      </c>
      <c r="U716">
        <f>SUMIF('I wanna go biking'!A$2:A$1000,F716,'I wanna go biking'!D$2:D$1000)</f>
        <v>0</v>
      </c>
      <c r="V716">
        <f>SUMIF('I wanna go biking'!A$2:A$1000,H716,'I wanna go biking'!D$2:D$1000)</f>
        <v>0</v>
      </c>
      <c r="W716">
        <f t="shared" si="125"/>
        <v>0</v>
      </c>
      <c r="X716">
        <f t="shared" si="126"/>
        <v>0</v>
      </c>
      <c r="Y716">
        <f t="shared" si="127"/>
        <v>0</v>
      </c>
      <c r="Z716">
        <f t="shared" si="128"/>
        <v>0</v>
      </c>
      <c r="AA716">
        <f t="shared" si="129"/>
        <v>0</v>
      </c>
      <c r="AB716">
        <f t="shared" si="130"/>
        <v>0</v>
      </c>
      <c r="AC716" s="13">
        <f t="shared" si="131"/>
        <v>0</v>
      </c>
    </row>
    <row r="717" spans="1:29">
      <c r="A717">
        <f>'Data Entry'!A718</f>
        <v>0</v>
      </c>
      <c r="B717">
        <f>'Data Entry'!B718</f>
        <v>0</v>
      </c>
      <c r="C717">
        <f>'Data Entry'!C718</f>
        <v>0</v>
      </c>
      <c r="D717">
        <f>'Data Entry'!M718</f>
        <v>0</v>
      </c>
      <c r="E717">
        <f>'Data Entry'!N718</f>
        <v>0</v>
      </c>
      <c r="F717">
        <f>'Data Entry'!O718</f>
        <v>0</v>
      </c>
      <c r="G717">
        <f>'Data Entry'!P718</f>
        <v>0</v>
      </c>
      <c r="H717">
        <f>'Data Entry'!Q718</f>
        <v>0</v>
      </c>
      <c r="I717">
        <f>'Data Entry'!R718</f>
        <v>0</v>
      </c>
      <c r="J717">
        <f t="shared" si="121"/>
        <v>0</v>
      </c>
      <c r="K717">
        <f>SUMIFS('I want to cry'!C$2:C$1000,'I want to cry'!$A$2:$A$1000,$B717,'I want to cry'!$B$2:$B$1000,$C717)</f>
        <v>0</v>
      </c>
      <c r="L717">
        <f>SUMIFS('I want to cry'!D$2:D$1000,'I want to cry'!$A$2:$A$1000,$B717,'I want to cry'!$B$2:$B$1000,$C717)</f>
        <v>0</v>
      </c>
      <c r="M717">
        <f>SUMIFS('I want to cry'!E$2:E$1000,'I want to cry'!$A$2:$A$1000,$B717,'I want to cry'!$B$2:$B$1000,$C717)</f>
        <v>0</v>
      </c>
      <c r="N717">
        <f t="shared" si="122"/>
        <v>0</v>
      </c>
      <c r="O717">
        <f t="shared" si="123"/>
        <v>0</v>
      </c>
      <c r="P717">
        <f t="shared" si="124"/>
        <v>0</v>
      </c>
      <c r="Q717">
        <f>SUMIF('Pls get me a blue banner'!A$2:A$1000,D717,'Pls get me a blue banner'!L$2:L$1000)</f>
        <v>0</v>
      </c>
      <c r="R717">
        <f>SUMIF('Pls get me a blue banner'!A$2:A$1000,F717,'Pls get me a blue banner'!L$2:L$1000)</f>
        <v>0</v>
      </c>
      <c r="S717">
        <f>SUMIF('Pls get me a blue banner'!A$2:A$1000,I717,'Pls get me a blue banner'!L$2:L$1000)</f>
        <v>0</v>
      </c>
      <c r="T717">
        <f>SUMIF('I wanna go biking'!A$2:A$1000,D717,'I wanna go biking'!D$2:D$1000)</f>
        <v>0</v>
      </c>
      <c r="U717">
        <f>SUMIF('I wanna go biking'!A$2:A$1000,F717,'I wanna go biking'!D$2:D$1000)</f>
        <v>0</v>
      </c>
      <c r="V717">
        <f>SUMIF('I wanna go biking'!A$2:A$1000,H717,'I wanna go biking'!D$2:D$1000)</f>
        <v>0</v>
      </c>
      <c r="W717">
        <f t="shared" si="125"/>
        <v>0</v>
      </c>
      <c r="X717">
        <f t="shared" si="126"/>
        <v>0</v>
      </c>
      <c r="Y717">
        <f t="shared" si="127"/>
        <v>0</v>
      </c>
      <c r="Z717">
        <f t="shared" si="128"/>
        <v>0</v>
      </c>
      <c r="AA717">
        <f t="shared" si="129"/>
        <v>0</v>
      </c>
      <c r="AB717">
        <f t="shared" si="130"/>
        <v>0</v>
      </c>
      <c r="AC717" s="13">
        <f t="shared" si="131"/>
        <v>0</v>
      </c>
    </row>
    <row r="718" spans="1:29">
      <c r="A718">
        <f>'Data Entry'!A719</f>
        <v>0</v>
      </c>
      <c r="B718">
        <f>'Data Entry'!B719</f>
        <v>0</v>
      </c>
      <c r="C718">
        <f>'Data Entry'!C719</f>
        <v>0</v>
      </c>
      <c r="D718">
        <f>'Data Entry'!M719</f>
        <v>0</v>
      </c>
      <c r="E718">
        <f>'Data Entry'!N719</f>
        <v>0</v>
      </c>
      <c r="F718">
        <f>'Data Entry'!O719</f>
        <v>0</v>
      </c>
      <c r="G718">
        <f>'Data Entry'!P719</f>
        <v>0</v>
      </c>
      <c r="H718">
        <f>'Data Entry'!Q719</f>
        <v>0</v>
      </c>
      <c r="I718">
        <f>'Data Entry'!R719</f>
        <v>0</v>
      </c>
      <c r="J718">
        <f t="shared" si="121"/>
        <v>0</v>
      </c>
      <c r="K718">
        <f>SUMIFS('I want to cry'!C$2:C$1000,'I want to cry'!$A$2:$A$1000,$B718,'I want to cry'!$B$2:$B$1000,$C718)</f>
        <v>0</v>
      </c>
      <c r="L718">
        <f>SUMIFS('I want to cry'!D$2:D$1000,'I want to cry'!$A$2:$A$1000,$B718,'I want to cry'!$B$2:$B$1000,$C718)</f>
        <v>0</v>
      </c>
      <c r="M718">
        <f>SUMIFS('I want to cry'!E$2:E$1000,'I want to cry'!$A$2:$A$1000,$B718,'I want to cry'!$B$2:$B$1000,$C718)</f>
        <v>0</v>
      </c>
      <c r="N718">
        <f t="shared" si="122"/>
        <v>0</v>
      </c>
      <c r="O718">
        <f t="shared" si="123"/>
        <v>0</v>
      </c>
      <c r="P718">
        <f t="shared" si="124"/>
        <v>0</v>
      </c>
      <c r="Q718">
        <f>SUMIF('Pls get me a blue banner'!A$2:A$1000,D718,'Pls get me a blue banner'!L$2:L$1000)</f>
        <v>0</v>
      </c>
      <c r="R718">
        <f>SUMIF('Pls get me a blue banner'!A$2:A$1000,F718,'Pls get me a blue banner'!L$2:L$1000)</f>
        <v>0</v>
      </c>
      <c r="S718">
        <f>SUMIF('Pls get me a blue banner'!A$2:A$1000,I718,'Pls get me a blue banner'!L$2:L$1000)</f>
        <v>0</v>
      </c>
      <c r="T718">
        <f>SUMIF('I wanna go biking'!A$2:A$1000,D718,'I wanna go biking'!D$2:D$1000)</f>
        <v>0</v>
      </c>
      <c r="U718">
        <f>SUMIF('I wanna go biking'!A$2:A$1000,F718,'I wanna go biking'!D$2:D$1000)</f>
        <v>0</v>
      </c>
      <c r="V718">
        <f>SUMIF('I wanna go biking'!A$2:A$1000,H718,'I wanna go biking'!D$2:D$1000)</f>
        <v>0</v>
      </c>
      <c r="W718">
        <f t="shared" si="125"/>
        <v>0</v>
      </c>
      <c r="X718">
        <f t="shared" si="126"/>
        <v>0</v>
      </c>
      <c r="Y718">
        <f t="shared" si="127"/>
        <v>0</v>
      </c>
      <c r="Z718">
        <f t="shared" si="128"/>
        <v>0</v>
      </c>
      <c r="AA718">
        <f t="shared" si="129"/>
        <v>0</v>
      </c>
      <c r="AB718">
        <f t="shared" si="130"/>
        <v>0</v>
      </c>
      <c r="AC718" s="13">
        <f t="shared" si="131"/>
        <v>0</v>
      </c>
    </row>
    <row r="719" spans="1:29">
      <c r="A719">
        <f>'Data Entry'!A720</f>
        <v>0</v>
      </c>
      <c r="B719">
        <f>'Data Entry'!B720</f>
        <v>0</v>
      </c>
      <c r="C719">
        <f>'Data Entry'!C720</f>
        <v>0</v>
      </c>
      <c r="D719">
        <f>'Data Entry'!M720</f>
        <v>0</v>
      </c>
      <c r="E719">
        <f>'Data Entry'!N720</f>
        <v>0</v>
      </c>
      <c r="F719">
        <f>'Data Entry'!O720</f>
        <v>0</v>
      </c>
      <c r="G719">
        <f>'Data Entry'!P720</f>
        <v>0</v>
      </c>
      <c r="H719">
        <f>'Data Entry'!Q720</f>
        <v>0</v>
      </c>
      <c r="I719">
        <f>'Data Entry'!R720</f>
        <v>0</v>
      </c>
      <c r="J719">
        <f t="shared" si="121"/>
        <v>0</v>
      </c>
      <c r="K719">
        <f>SUMIFS('I want to cry'!C$2:C$1000,'I want to cry'!$A$2:$A$1000,$B719,'I want to cry'!$B$2:$B$1000,$C719)</f>
        <v>0</v>
      </c>
      <c r="L719">
        <f>SUMIFS('I want to cry'!D$2:D$1000,'I want to cry'!$A$2:$A$1000,$B719,'I want to cry'!$B$2:$B$1000,$C719)</f>
        <v>0</v>
      </c>
      <c r="M719">
        <f>SUMIFS('I want to cry'!E$2:E$1000,'I want to cry'!$A$2:$A$1000,$B719,'I want to cry'!$B$2:$B$1000,$C719)</f>
        <v>0</v>
      </c>
      <c r="N719">
        <f t="shared" si="122"/>
        <v>0</v>
      </c>
      <c r="O719">
        <f t="shared" si="123"/>
        <v>0</v>
      </c>
      <c r="P719">
        <f t="shared" si="124"/>
        <v>0</v>
      </c>
      <c r="Q719">
        <f>SUMIF('Pls get me a blue banner'!A$2:A$1000,D719,'Pls get me a blue banner'!L$2:L$1000)</f>
        <v>0</v>
      </c>
      <c r="R719">
        <f>SUMIF('Pls get me a blue banner'!A$2:A$1000,F719,'Pls get me a blue banner'!L$2:L$1000)</f>
        <v>0</v>
      </c>
      <c r="S719">
        <f>SUMIF('Pls get me a blue banner'!A$2:A$1000,I719,'Pls get me a blue banner'!L$2:L$1000)</f>
        <v>0</v>
      </c>
      <c r="T719">
        <f>SUMIF('I wanna go biking'!A$2:A$1000,D719,'I wanna go biking'!D$2:D$1000)</f>
        <v>0</v>
      </c>
      <c r="U719">
        <f>SUMIF('I wanna go biking'!A$2:A$1000,F719,'I wanna go biking'!D$2:D$1000)</f>
        <v>0</v>
      </c>
      <c r="V719">
        <f>SUMIF('I wanna go biking'!A$2:A$1000,H719,'I wanna go biking'!D$2:D$1000)</f>
        <v>0</v>
      </c>
      <c r="W719">
        <f t="shared" si="125"/>
        <v>0</v>
      </c>
      <c r="X719">
        <f t="shared" si="126"/>
        <v>0</v>
      </c>
      <c r="Y719">
        <f t="shared" si="127"/>
        <v>0</v>
      </c>
      <c r="Z719">
        <f t="shared" si="128"/>
        <v>0</v>
      </c>
      <c r="AA719">
        <f t="shared" si="129"/>
        <v>0</v>
      </c>
      <c r="AB719">
        <f t="shared" si="130"/>
        <v>0</v>
      </c>
      <c r="AC719" s="13">
        <f t="shared" si="131"/>
        <v>0</v>
      </c>
    </row>
    <row r="720" spans="1:29">
      <c r="A720">
        <f>'Data Entry'!A721</f>
        <v>0</v>
      </c>
      <c r="B720">
        <f>'Data Entry'!B721</f>
        <v>0</v>
      </c>
      <c r="C720">
        <f>'Data Entry'!C721</f>
        <v>0</v>
      </c>
      <c r="D720">
        <f>'Data Entry'!M721</f>
        <v>0</v>
      </c>
      <c r="E720">
        <f>'Data Entry'!N721</f>
        <v>0</v>
      </c>
      <c r="F720">
        <f>'Data Entry'!O721</f>
        <v>0</v>
      </c>
      <c r="G720">
        <f>'Data Entry'!P721</f>
        <v>0</v>
      </c>
      <c r="H720">
        <f>'Data Entry'!Q721</f>
        <v>0</v>
      </c>
      <c r="I720">
        <f>'Data Entry'!R721</f>
        <v>0</v>
      </c>
      <c r="J720">
        <f t="shared" si="121"/>
        <v>0</v>
      </c>
      <c r="K720">
        <f>SUMIFS('I want to cry'!C$2:C$1000,'I want to cry'!$A$2:$A$1000,$B720,'I want to cry'!$B$2:$B$1000,$C720)</f>
        <v>0</v>
      </c>
      <c r="L720">
        <f>SUMIFS('I want to cry'!D$2:D$1000,'I want to cry'!$A$2:$A$1000,$B720,'I want to cry'!$B$2:$B$1000,$C720)</f>
        <v>0</v>
      </c>
      <c r="M720">
        <f>SUMIFS('I want to cry'!E$2:E$1000,'I want to cry'!$A$2:$A$1000,$B720,'I want to cry'!$B$2:$B$1000,$C720)</f>
        <v>0</v>
      </c>
      <c r="N720">
        <f t="shared" si="122"/>
        <v>0</v>
      </c>
      <c r="O720">
        <f t="shared" si="123"/>
        <v>0</v>
      </c>
      <c r="P720">
        <f t="shared" si="124"/>
        <v>0</v>
      </c>
      <c r="Q720">
        <f>SUMIF('Pls get me a blue banner'!A$2:A$1000,D720,'Pls get me a blue banner'!L$2:L$1000)</f>
        <v>0</v>
      </c>
      <c r="R720">
        <f>SUMIF('Pls get me a blue banner'!A$2:A$1000,F720,'Pls get me a blue banner'!L$2:L$1000)</f>
        <v>0</v>
      </c>
      <c r="S720">
        <f>SUMIF('Pls get me a blue banner'!A$2:A$1000,I720,'Pls get me a blue banner'!L$2:L$1000)</f>
        <v>0</v>
      </c>
      <c r="T720">
        <f>SUMIF('I wanna go biking'!A$2:A$1000,D720,'I wanna go biking'!D$2:D$1000)</f>
        <v>0</v>
      </c>
      <c r="U720">
        <f>SUMIF('I wanna go biking'!A$2:A$1000,F720,'I wanna go biking'!D$2:D$1000)</f>
        <v>0</v>
      </c>
      <c r="V720">
        <f>SUMIF('I wanna go biking'!A$2:A$1000,H720,'I wanna go biking'!D$2:D$1000)</f>
        <v>0</v>
      </c>
      <c r="W720">
        <f t="shared" si="125"/>
        <v>0</v>
      </c>
      <c r="X720">
        <f t="shared" si="126"/>
        <v>0</v>
      </c>
      <c r="Y720">
        <f t="shared" si="127"/>
        <v>0</v>
      </c>
      <c r="Z720">
        <f t="shared" si="128"/>
        <v>0</v>
      </c>
      <c r="AA720">
        <f t="shared" si="129"/>
        <v>0</v>
      </c>
      <c r="AB720">
        <f t="shared" si="130"/>
        <v>0</v>
      </c>
      <c r="AC720" s="13">
        <f t="shared" si="131"/>
        <v>0</v>
      </c>
    </row>
    <row r="721" spans="1:29">
      <c r="A721">
        <f>'Data Entry'!A722</f>
        <v>0</v>
      </c>
      <c r="B721">
        <f>'Data Entry'!B722</f>
        <v>0</v>
      </c>
      <c r="C721">
        <f>'Data Entry'!C722</f>
        <v>0</v>
      </c>
      <c r="D721">
        <f>'Data Entry'!M722</f>
        <v>0</v>
      </c>
      <c r="E721">
        <f>'Data Entry'!N722</f>
        <v>0</v>
      </c>
      <c r="F721">
        <f>'Data Entry'!O722</f>
        <v>0</v>
      </c>
      <c r="G721">
        <f>'Data Entry'!P722</f>
        <v>0</v>
      </c>
      <c r="H721">
        <f>'Data Entry'!Q722</f>
        <v>0</v>
      </c>
      <c r="I721">
        <f>'Data Entry'!R722</f>
        <v>0</v>
      </c>
      <c r="J721">
        <f t="shared" si="121"/>
        <v>0</v>
      </c>
      <c r="K721">
        <f>SUMIFS('I want to cry'!C$2:C$1000,'I want to cry'!$A$2:$A$1000,$B721,'I want to cry'!$B$2:$B$1000,$C721)</f>
        <v>0</v>
      </c>
      <c r="L721">
        <f>SUMIFS('I want to cry'!D$2:D$1000,'I want to cry'!$A$2:$A$1000,$B721,'I want to cry'!$B$2:$B$1000,$C721)</f>
        <v>0</v>
      </c>
      <c r="M721">
        <f>SUMIFS('I want to cry'!E$2:E$1000,'I want to cry'!$A$2:$A$1000,$B721,'I want to cry'!$B$2:$B$1000,$C721)</f>
        <v>0</v>
      </c>
      <c r="N721">
        <f t="shared" si="122"/>
        <v>0</v>
      </c>
      <c r="O721">
        <f t="shared" si="123"/>
        <v>0</v>
      </c>
      <c r="P721">
        <f t="shared" si="124"/>
        <v>0</v>
      </c>
      <c r="Q721">
        <f>SUMIF('Pls get me a blue banner'!A$2:A$1000,D721,'Pls get me a blue banner'!L$2:L$1000)</f>
        <v>0</v>
      </c>
      <c r="R721">
        <f>SUMIF('Pls get me a blue banner'!A$2:A$1000,F721,'Pls get me a blue banner'!L$2:L$1000)</f>
        <v>0</v>
      </c>
      <c r="S721">
        <f>SUMIF('Pls get me a blue banner'!A$2:A$1000,I721,'Pls get me a blue banner'!L$2:L$1000)</f>
        <v>0</v>
      </c>
      <c r="T721">
        <f>SUMIF('I wanna go biking'!A$2:A$1000,D721,'I wanna go biking'!D$2:D$1000)</f>
        <v>0</v>
      </c>
      <c r="U721">
        <f>SUMIF('I wanna go biking'!A$2:A$1000,F721,'I wanna go biking'!D$2:D$1000)</f>
        <v>0</v>
      </c>
      <c r="V721">
        <f>SUMIF('I wanna go biking'!A$2:A$1000,H721,'I wanna go biking'!D$2:D$1000)</f>
        <v>0</v>
      </c>
      <c r="W721">
        <f t="shared" si="125"/>
        <v>0</v>
      </c>
      <c r="X721">
        <f t="shared" si="126"/>
        <v>0</v>
      </c>
      <c r="Y721">
        <f t="shared" si="127"/>
        <v>0</v>
      </c>
      <c r="Z721">
        <f t="shared" si="128"/>
        <v>0</v>
      </c>
      <c r="AA721">
        <f t="shared" si="129"/>
        <v>0</v>
      </c>
      <c r="AB721">
        <f t="shared" si="130"/>
        <v>0</v>
      </c>
      <c r="AC721" s="13">
        <f t="shared" si="131"/>
        <v>0</v>
      </c>
    </row>
    <row r="722" spans="1:29">
      <c r="A722">
        <f>'Data Entry'!A723</f>
        <v>0</v>
      </c>
      <c r="B722">
        <f>'Data Entry'!B723</f>
        <v>0</v>
      </c>
      <c r="C722">
        <f>'Data Entry'!C723</f>
        <v>0</v>
      </c>
      <c r="D722">
        <f>'Data Entry'!M723</f>
        <v>0</v>
      </c>
      <c r="E722">
        <f>'Data Entry'!N723</f>
        <v>0</v>
      </c>
      <c r="F722">
        <f>'Data Entry'!O723</f>
        <v>0</v>
      </c>
      <c r="G722">
        <f>'Data Entry'!P723</f>
        <v>0</v>
      </c>
      <c r="H722">
        <f>'Data Entry'!Q723</f>
        <v>0</v>
      </c>
      <c r="I722">
        <f>'Data Entry'!R723</f>
        <v>0</v>
      </c>
      <c r="J722">
        <f t="shared" si="121"/>
        <v>0</v>
      </c>
      <c r="K722">
        <f>SUMIFS('I want to cry'!C$2:C$1000,'I want to cry'!$A$2:$A$1000,$B722,'I want to cry'!$B$2:$B$1000,$C722)</f>
        <v>0</v>
      </c>
      <c r="L722">
        <f>SUMIFS('I want to cry'!D$2:D$1000,'I want to cry'!$A$2:$A$1000,$B722,'I want to cry'!$B$2:$B$1000,$C722)</f>
        <v>0</v>
      </c>
      <c r="M722">
        <f>SUMIFS('I want to cry'!E$2:E$1000,'I want to cry'!$A$2:$A$1000,$B722,'I want to cry'!$B$2:$B$1000,$C722)</f>
        <v>0</v>
      </c>
      <c r="N722">
        <f t="shared" si="122"/>
        <v>0</v>
      </c>
      <c r="O722">
        <f t="shared" si="123"/>
        <v>0</v>
      </c>
      <c r="P722">
        <f t="shared" si="124"/>
        <v>0</v>
      </c>
      <c r="Q722">
        <f>SUMIF('Pls get me a blue banner'!A$2:A$1000,D722,'Pls get me a blue banner'!L$2:L$1000)</f>
        <v>0</v>
      </c>
      <c r="R722">
        <f>SUMIF('Pls get me a blue banner'!A$2:A$1000,F722,'Pls get me a blue banner'!L$2:L$1000)</f>
        <v>0</v>
      </c>
      <c r="S722">
        <f>SUMIF('Pls get me a blue banner'!A$2:A$1000,I722,'Pls get me a blue banner'!L$2:L$1000)</f>
        <v>0</v>
      </c>
      <c r="T722">
        <f>SUMIF('I wanna go biking'!A$2:A$1000,D722,'I wanna go biking'!D$2:D$1000)</f>
        <v>0</v>
      </c>
      <c r="U722">
        <f>SUMIF('I wanna go biking'!A$2:A$1000,F722,'I wanna go biking'!D$2:D$1000)</f>
        <v>0</v>
      </c>
      <c r="V722">
        <f>SUMIF('I wanna go biking'!A$2:A$1000,H722,'I wanna go biking'!D$2:D$1000)</f>
        <v>0</v>
      </c>
      <c r="W722">
        <f t="shared" si="125"/>
        <v>0</v>
      </c>
      <c r="X722">
        <f t="shared" si="126"/>
        <v>0</v>
      </c>
      <c r="Y722">
        <f t="shared" si="127"/>
        <v>0</v>
      </c>
      <c r="Z722">
        <f t="shared" si="128"/>
        <v>0</v>
      </c>
      <c r="AA722">
        <f t="shared" si="129"/>
        <v>0</v>
      </c>
      <c r="AB722">
        <f t="shared" si="130"/>
        <v>0</v>
      </c>
      <c r="AC722" s="13">
        <f t="shared" si="131"/>
        <v>0</v>
      </c>
    </row>
    <row r="723" spans="1:29">
      <c r="A723">
        <f>'Data Entry'!A724</f>
        <v>0</v>
      </c>
      <c r="B723">
        <f>'Data Entry'!B724</f>
        <v>0</v>
      </c>
      <c r="C723">
        <f>'Data Entry'!C724</f>
        <v>0</v>
      </c>
      <c r="D723">
        <f>'Data Entry'!M724</f>
        <v>0</v>
      </c>
      <c r="E723">
        <f>'Data Entry'!N724</f>
        <v>0</v>
      </c>
      <c r="F723">
        <f>'Data Entry'!O724</f>
        <v>0</v>
      </c>
      <c r="G723">
        <f>'Data Entry'!P724</f>
        <v>0</v>
      </c>
      <c r="H723">
        <f>'Data Entry'!Q724</f>
        <v>0</v>
      </c>
      <c r="I723">
        <f>'Data Entry'!R724</f>
        <v>0</v>
      </c>
      <c r="J723">
        <f t="shared" si="121"/>
        <v>0</v>
      </c>
      <c r="K723">
        <f>SUMIFS('I want to cry'!C$2:C$1000,'I want to cry'!$A$2:$A$1000,$B723,'I want to cry'!$B$2:$B$1000,$C723)</f>
        <v>0</v>
      </c>
      <c r="L723">
        <f>SUMIFS('I want to cry'!D$2:D$1000,'I want to cry'!$A$2:$A$1000,$B723,'I want to cry'!$B$2:$B$1000,$C723)</f>
        <v>0</v>
      </c>
      <c r="M723">
        <f>SUMIFS('I want to cry'!E$2:E$1000,'I want to cry'!$A$2:$A$1000,$B723,'I want to cry'!$B$2:$B$1000,$C723)</f>
        <v>0</v>
      </c>
      <c r="N723">
        <f t="shared" si="122"/>
        <v>0</v>
      </c>
      <c r="O723">
        <f t="shared" si="123"/>
        <v>0</v>
      </c>
      <c r="P723">
        <f t="shared" si="124"/>
        <v>0</v>
      </c>
      <c r="Q723">
        <f>SUMIF('Pls get me a blue banner'!A$2:A$1000,D723,'Pls get me a blue banner'!L$2:L$1000)</f>
        <v>0</v>
      </c>
      <c r="R723">
        <f>SUMIF('Pls get me a blue banner'!A$2:A$1000,F723,'Pls get me a blue banner'!L$2:L$1000)</f>
        <v>0</v>
      </c>
      <c r="S723">
        <f>SUMIF('Pls get me a blue banner'!A$2:A$1000,I723,'Pls get me a blue banner'!L$2:L$1000)</f>
        <v>0</v>
      </c>
      <c r="T723">
        <f>SUMIF('I wanna go biking'!A$2:A$1000,D723,'I wanna go biking'!D$2:D$1000)</f>
        <v>0</v>
      </c>
      <c r="U723">
        <f>SUMIF('I wanna go biking'!A$2:A$1000,F723,'I wanna go biking'!D$2:D$1000)</f>
        <v>0</v>
      </c>
      <c r="V723">
        <f>SUMIF('I wanna go biking'!A$2:A$1000,H723,'I wanna go biking'!D$2:D$1000)</f>
        <v>0</v>
      </c>
      <c r="W723">
        <f t="shared" si="125"/>
        <v>0</v>
      </c>
      <c r="X723">
        <f t="shared" si="126"/>
        <v>0</v>
      </c>
      <c r="Y723">
        <f t="shared" si="127"/>
        <v>0</v>
      </c>
      <c r="Z723">
        <f t="shared" si="128"/>
        <v>0</v>
      </c>
      <c r="AA723">
        <f t="shared" si="129"/>
        <v>0</v>
      </c>
      <c r="AB723">
        <f t="shared" si="130"/>
        <v>0</v>
      </c>
      <c r="AC723" s="13">
        <f t="shared" si="131"/>
        <v>0</v>
      </c>
    </row>
    <row r="724" spans="1:29">
      <c r="A724">
        <f>'Data Entry'!A725</f>
        <v>0</v>
      </c>
      <c r="B724">
        <f>'Data Entry'!B725</f>
        <v>0</v>
      </c>
      <c r="C724">
        <f>'Data Entry'!C725</f>
        <v>0</v>
      </c>
      <c r="D724">
        <f>'Data Entry'!M725</f>
        <v>0</v>
      </c>
      <c r="E724">
        <f>'Data Entry'!N725</f>
        <v>0</v>
      </c>
      <c r="F724">
        <f>'Data Entry'!O725</f>
        <v>0</v>
      </c>
      <c r="G724">
        <f>'Data Entry'!P725</f>
        <v>0</v>
      </c>
      <c r="H724">
        <f>'Data Entry'!Q725</f>
        <v>0</v>
      </c>
      <c r="I724">
        <f>'Data Entry'!R725</f>
        <v>0</v>
      </c>
      <c r="J724">
        <f t="shared" si="121"/>
        <v>0</v>
      </c>
      <c r="K724">
        <f>SUMIFS('I want to cry'!C$2:C$1000,'I want to cry'!$A$2:$A$1000,$B724,'I want to cry'!$B$2:$B$1000,$C724)</f>
        <v>0</v>
      </c>
      <c r="L724">
        <f>SUMIFS('I want to cry'!D$2:D$1000,'I want to cry'!$A$2:$A$1000,$B724,'I want to cry'!$B$2:$B$1000,$C724)</f>
        <v>0</v>
      </c>
      <c r="M724">
        <f>SUMIFS('I want to cry'!E$2:E$1000,'I want to cry'!$A$2:$A$1000,$B724,'I want to cry'!$B$2:$B$1000,$C724)</f>
        <v>0</v>
      </c>
      <c r="N724">
        <f t="shared" si="122"/>
        <v>0</v>
      </c>
      <c r="O724">
        <f t="shared" si="123"/>
        <v>0</v>
      </c>
      <c r="P724">
        <f t="shared" si="124"/>
        <v>0</v>
      </c>
      <c r="Q724">
        <f>SUMIF('Pls get me a blue banner'!A$2:A$1000,D724,'Pls get me a blue banner'!L$2:L$1000)</f>
        <v>0</v>
      </c>
      <c r="R724">
        <f>SUMIF('Pls get me a blue banner'!A$2:A$1000,F724,'Pls get me a blue banner'!L$2:L$1000)</f>
        <v>0</v>
      </c>
      <c r="S724">
        <f>SUMIF('Pls get me a blue banner'!A$2:A$1000,I724,'Pls get me a blue banner'!L$2:L$1000)</f>
        <v>0</v>
      </c>
      <c r="T724">
        <f>SUMIF('I wanna go biking'!A$2:A$1000,D724,'I wanna go biking'!D$2:D$1000)</f>
        <v>0</v>
      </c>
      <c r="U724">
        <f>SUMIF('I wanna go biking'!A$2:A$1000,F724,'I wanna go biking'!D$2:D$1000)</f>
        <v>0</v>
      </c>
      <c r="V724">
        <f>SUMIF('I wanna go biking'!A$2:A$1000,H724,'I wanna go biking'!D$2:D$1000)</f>
        <v>0</v>
      </c>
      <c r="W724">
        <f t="shared" si="125"/>
        <v>0</v>
      </c>
      <c r="X724">
        <f t="shared" si="126"/>
        <v>0</v>
      </c>
      <c r="Y724">
        <f t="shared" si="127"/>
        <v>0</v>
      </c>
      <c r="Z724">
        <f t="shared" si="128"/>
        <v>0</v>
      </c>
      <c r="AA724">
        <f t="shared" si="129"/>
        <v>0</v>
      </c>
      <c r="AB724">
        <f t="shared" si="130"/>
        <v>0</v>
      </c>
      <c r="AC724" s="13">
        <f t="shared" si="131"/>
        <v>0</v>
      </c>
    </row>
    <row r="725" spans="1:29">
      <c r="A725">
        <f>'Data Entry'!A726</f>
        <v>0</v>
      </c>
      <c r="B725">
        <f>'Data Entry'!B726</f>
        <v>0</v>
      </c>
      <c r="C725">
        <f>'Data Entry'!C726</f>
        <v>0</v>
      </c>
      <c r="D725">
        <f>'Data Entry'!M726</f>
        <v>0</v>
      </c>
      <c r="E725">
        <f>'Data Entry'!N726</f>
        <v>0</v>
      </c>
      <c r="F725">
        <f>'Data Entry'!O726</f>
        <v>0</v>
      </c>
      <c r="G725">
        <f>'Data Entry'!P726</f>
        <v>0</v>
      </c>
      <c r="H725">
        <f>'Data Entry'!Q726</f>
        <v>0</v>
      </c>
      <c r="I725">
        <f>'Data Entry'!R726</f>
        <v>0</v>
      </c>
      <c r="J725">
        <f t="shared" si="121"/>
        <v>0</v>
      </c>
      <c r="K725">
        <f>SUMIFS('I want to cry'!C$2:C$1000,'I want to cry'!$A$2:$A$1000,$B725,'I want to cry'!$B$2:$B$1000,$C725)</f>
        <v>0</v>
      </c>
      <c r="L725">
        <f>SUMIFS('I want to cry'!D$2:D$1000,'I want to cry'!$A$2:$A$1000,$B725,'I want to cry'!$B$2:$B$1000,$C725)</f>
        <v>0</v>
      </c>
      <c r="M725">
        <f>SUMIFS('I want to cry'!E$2:E$1000,'I want to cry'!$A$2:$A$1000,$B725,'I want to cry'!$B$2:$B$1000,$C725)</f>
        <v>0</v>
      </c>
      <c r="N725">
        <f t="shared" si="122"/>
        <v>0</v>
      </c>
      <c r="O725">
        <f t="shared" si="123"/>
        <v>0</v>
      </c>
      <c r="P725">
        <f t="shared" si="124"/>
        <v>0</v>
      </c>
      <c r="Q725">
        <f>SUMIF('Pls get me a blue banner'!A$2:A$1000,D725,'Pls get me a blue banner'!L$2:L$1000)</f>
        <v>0</v>
      </c>
      <c r="R725">
        <f>SUMIF('Pls get me a blue banner'!A$2:A$1000,F725,'Pls get me a blue banner'!L$2:L$1000)</f>
        <v>0</v>
      </c>
      <c r="S725">
        <f>SUMIF('Pls get me a blue banner'!A$2:A$1000,I725,'Pls get me a blue banner'!L$2:L$1000)</f>
        <v>0</v>
      </c>
      <c r="T725">
        <f>SUMIF('I wanna go biking'!A$2:A$1000,D725,'I wanna go biking'!D$2:D$1000)</f>
        <v>0</v>
      </c>
      <c r="U725">
        <f>SUMIF('I wanna go biking'!A$2:A$1000,F725,'I wanna go biking'!D$2:D$1000)</f>
        <v>0</v>
      </c>
      <c r="V725">
        <f>SUMIF('I wanna go biking'!A$2:A$1000,H725,'I wanna go biking'!D$2:D$1000)</f>
        <v>0</v>
      </c>
      <c r="W725">
        <f t="shared" si="125"/>
        <v>0</v>
      </c>
      <c r="X725">
        <f t="shared" si="126"/>
        <v>0</v>
      </c>
      <c r="Y725">
        <f t="shared" si="127"/>
        <v>0</v>
      </c>
      <c r="Z725">
        <f t="shared" si="128"/>
        <v>0</v>
      </c>
      <c r="AA725">
        <f t="shared" si="129"/>
        <v>0</v>
      </c>
      <c r="AB725">
        <f t="shared" si="130"/>
        <v>0</v>
      </c>
      <c r="AC725" s="13">
        <f t="shared" si="131"/>
        <v>0</v>
      </c>
    </row>
    <row r="726" spans="1:29">
      <c r="A726">
        <f>'Data Entry'!A727</f>
        <v>0</v>
      </c>
      <c r="B726">
        <f>'Data Entry'!B727</f>
        <v>0</v>
      </c>
      <c r="C726">
        <f>'Data Entry'!C727</f>
        <v>0</v>
      </c>
      <c r="D726">
        <f>'Data Entry'!M727</f>
        <v>0</v>
      </c>
      <c r="E726">
        <f>'Data Entry'!N727</f>
        <v>0</v>
      </c>
      <c r="F726">
        <f>'Data Entry'!O727</f>
        <v>0</v>
      </c>
      <c r="G726">
        <f>'Data Entry'!P727</f>
        <v>0</v>
      </c>
      <c r="H726">
        <f>'Data Entry'!Q727</f>
        <v>0</v>
      </c>
      <c r="I726">
        <f>'Data Entry'!R727</f>
        <v>0</v>
      </c>
      <c r="J726">
        <f t="shared" si="121"/>
        <v>0</v>
      </c>
      <c r="K726">
        <f>SUMIFS('I want to cry'!C$2:C$1000,'I want to cry'!$A$2:$A$1000,$B726,'I want to cry'!$B$2:$B$1000,$C726)</f>
        <v>0</v>
      </c>
      <c r="L726">
        <f>SUMIFS('I want to cry'!D$2:D$1000,'I want to cry'!$A$2:$A$1000,$B726,'I want to cry'!$B$2:$B$1000,$C726)</f>
        <v>0</v>
      </c>
      <c r="M726">
        <f>SUMIFS('I want to cry'!E$2:E$1000,'I want to cry'!$A$2:$A$1000,$B726,'I want to cry'!$B$2:$B$1000,$C726)</f>
        <v>0</v>
      </c>
      <c r="N726">
        <f t="shared" si="122"/>
        <v>0</v>
      </c>
      <c r="O726">
        <f t="shared" si="123"/>
        <v>0</v>
      </c>
      <c r="P726">
        <f t="shared" si="124"/>
        <v>0</v>
      </c>
      <c r="Q726">
        <f>SUMIF('Pls get me a blue banner'!A$2:A$1000,D726,'Pls get me a blue banner'!L$2:L$1000)</f>
        <v>0</v>
      </c>
      <c r="R726">
        <f>SUMIF('Pls get me a blue banner'!A$2:A$1000,F726,'Pls get me a blue banner'!L$2:L$1000)</f>
        <v>0</v>
      </c>
      <c r="S726">
        <f>SUMIF('Pls get me a blue banner'!A$2:A$1000,I726,'Pls get me a blue banner'!L$2:L$1000)</f>
        <v>0</v>
      </c>
      <c r="T726">
        <f>SUMIF('I wanna go biking'!A$2:A$1000,D726,'I wanna go biking'!D$2:D$1000)</f>
        <v>0</v>
      </c>
      <c r="U726">
        <f>SUMIF('I wanna go biking'!A$2:A$1000,F726,'I wanna go biking'!D$2:D$1000)</f>
        <v>0</v>
      </c>
      <c r="V726">
        <f>SUMIF('I wanna go biking'!A$2:A$1000,H726,'I wanna go biking'!D$2:D$1000)</f>
        <v>0</v>
      </c>
      <c r="W726">
        <f t="shared" si="125"/>
        <v>0</v>
      </c>
      <c r="X726">
        <f t="shared" si="126"/>
        <v>0</v>
      </c>
      <c r="Y726">
        <f t="shared" si="127"/>
        <v>0</v>
      </c>
      <c r="Z726">
        <f t="shared" si="128"/>
        <v>0</v>
      </c>
      <c r="AA726">
        <f t="shared" si="129"/>
        <v>0</v>
      </c>
      <c r="AB726">
        <f t="shared" si="130"/>
        <v>0</v>
      </c>
      <c r="AC726" s="13">
        <f t="shared" si="131"/>
        <v>0</v>
      </c>
    </row>
    <row r="727" spans="1:29">
      <c r="A727">
        <f>'Data Entry'!A728</f>
        <v>0</v>
      </c>
      <c r="B727">
        <f>'Data Entry'!B728</f>
        <v>0</v>
      </c>
      <c r="C727">
        <f>'Data Entry'!C728</f>
        <v>0</v>
      </c>
      <c r="D727">
        <f>'Data Entry'!M728</f>
        <v>0</v>
      </c>
      <c r="E727">
        <f>'Data Entry'!N728</f>
        <v>0</v>
      </c>
      <c r="F727">
        <f>'Data Entry'!O728</f>
        <v>0</v>
      </c>
      <c r="G727">
        <f>'Data Entry'!P728</f>
        <v>0</v>
      </c>
      <c r="H727">
        <f>'Data Entry'!Q728</f>
        <v>0</v>
      </c>
      <c r="I727">
        <f>'Data Entry'!R728</f>
        <v>0</v>
      </c>
      <c r="J727">
        <f t="shared" si="121"/>
        <v>0</v>
      </c>
      <c r="K727">
        <f>SUMIFS('I want to cry'!C$2:C$1000,'I want to cry'!$A$2:$A$1000,$B727,'I want to cry'!$B$2:$B$1000,$C727)</f>
        <v>0</v>
      </c>
      <c r="L727">
        <f>SUMIFS('I want to cry'!D$2:D$1000,'I want to cry'!$A$2:$A$1000,$B727,'I want to cry'!$B$2:$B$1000,$C727)</f>
        <v>0</v>
      </c>
      <c r="M727">
        <f>SUMIFS('I want to cry'!E$2:E$1000,'I want to cry'!$A$2:$A$1000,$B727,'I want to cry'!$B$2:$B$1000,$C727)</f>
        <v>0</v>
      </c>
      <c r="N727">
        <f t="shared" si="122"/>
        <v>0</v>
      </c>
      <c r="O727">
        <f t="shared" si="123"/>
        <v>0</v>
      </c>
      <c r="P727">
        <f t="shared" si="124"/>
        <v>0</v>
      </c>
      <c r="Q727">
        <f>SUMIF('Pls get me a blue banner'!A$2:A$1000,D727,'Pls get me a blue banner'!L$2:L$1000)</f>
        <v>0</v>
      </c>
      <c r="R727">
        <f>SUMIF('Pls get me a blue banner'!A$2:A$1000,F727,'Pls get me a blue banner'!L$2:L$1000)</f>
        <v>0</v>
      </c>
      <c r="S727">
        <f>SUMIF('Pls get me a blue banner'!A$2:A$1000,I727,'Pls get me a blue banner'!L$2:L$1000)</f>
        <v>0</v>
      </c>
      <c r="T727">
        <f>SUMIF('I wanna go biking'!A$2:A$1000,D727,'I wanna go biking'!D$2:D$1000)</f>
        <v>0</v>
      </c>
      <c r="U727">
        <f>SUMIF('I wanna go biking'!A$2:A$1000,F727,'I wanna go biking'!D$2:D$1000)</f>
        <v>0</v>
      </c>
      <c r="V727">
        <f>SUMIF('I wanna go biking'!A$2:A$1000,H727,'I wanna go biking'!D$2:D$1000)</f>
        <v>0</v>
      </c>
      <c r="W727">
        <f t="shared" si="125"/>
        <v>0</v>
      </c>
      <c r="X727">
        <f t="shared" si="126"/>
        <v>0</v>
      </c>
      <c r="Y727">
        <f t="shared" si="127"/>
        <v>0</v>
      </c>
      <c r="Z727">
        <f t="shared" si="128"/>
        <v>0</v>
      </c>
      <c r="AA727">
        <f t="shared" si="129"/>
        <v>0</v>
      </c>
      <c r="AB727">
        <f t="shared" si="130"/>
        <v>0</v>
      </c>
      <c r="AC727" s="13">
        <f t="shared" si="131"/>
        <v>0</v>
      </c>
    </row>
    <row r="728" spans="1:29">
      <c r="A728">
        <f>'Data Entry'!A729</f>
        <v>0</v>
      </c>
      <c r="B728">
        <f>'Data Entry'!B729</f>
        <v>0</v>
      </c>
      <c r="C728">
        <f>'Data Entry'!C729</f>
        <v>0</v>
      </c>
      <c r="D728">
        <f>'Data Entry'!M729</f>
        <v>0</v>
      </c>
      <c r="E728">
        <f>'Data Entry'!N729</f>
        <v>0</v>
      </c>
      <c r="F728">
        <f>'Data Entry'!O729</f>
        <v>0</v>
      </c>
      <c r="G728">
        <f>'Data Entry'!P729</f>
        <v>0</v>
      </c>
      <c r="H728">
        <f>'Data Entry'!Q729</f>
        <v>0</v>
      </c>
      <c r="I728">
        <f>'Data Entry'!R729</f>
        <v>0</v>
      </c>
      <c r="J728">
        <f t="shared" si="121"/>
        <v>0</v>
      </c>
      <c r="K728">
        <f>SUMIFS('I want to cry'!C$2:C$1000,'I want to cry'!$A$2:$A$1000,$B728,'I want to cry'!$B$2:$B$1000,$C728)</f>
        <v>0</v>
      </c>
      <c r="L728">
        <f>SUMIFS('I want to cry'!D$2:D$1000,'I want to cry'!$A$2:$A$1000,$B728,'I want to cry'!$B$2:$B$1000,$C728)</f>
        <v>0</v>
      </c>
      <c r="M728">
        <f>SUMIFS('I want to cry'!E$2:E$1000,'I want to cry'!$A$2:$A$1000,$B728,'I want to cry'!$B$2:$B$1000,$C728)</f>
        <v>0</v>
      </c>
      <c r="N728">
        <f t="shared" si="122"/>
        <v>0</v>
      </c>
      <c r="O728">
        <f t="shared" si="123"/>
        <v>0</v>
      </c>
      <c r="P728">
        <f t="shared" si="124"/>
        <v>0</v>
      </c>
      <c r="Q728">
        <f>SUMIF('Pls get me a blue banner'!A$2:A$1000,D728,'Pls get me a blue banner'!L$2:L$1000)</f>
        <v>0</v>
      </c>
      <c r="R728">
        <f>SUMIF('Pls get me a blue banner'!A$2:A$1000,F728,'Pls get me a blue banner'!L$2:L$1000)</f>
        <v>0</v>
      </c>
      <c r="S728">
        <f>SUMIF('Pls get me a blue banner'!A$2:A$1000,I728,'Pls get me a blue banner'!L$2:L$1000)</f>
        <v>0</v>
      </c>
      <c r="T728">
        <f>SUMIF('I wanna go biking'!A$2:A$1000,D728,'I wanna go biking'!D$2:D$1000)</f>
        <v>0</v>
      </c>
      <c r="U728">
        <f>SUMIF('I wanna go biking'!A$2:A$1000,F728,'I wanna go biking'!D$2:D$1000)</f>
        <v>0</v>
      </c>
      <c r="V728">
        <f>SUMIF('I wanna go biking'!A$2:A$1000,H728,'I wanna go biking'!D$2:D$1000)</f>
        <v>0</v>
      </c>
      <c r="W728">
        <f t="shared" si="125"/>
        <v>0</v>
      </c>
      <c r="X728">
        <f t="shared" si="126"/>
        <v>0</v>
      </c>
      <c r="Y728">
        <f t="shared" si="127"/>
        <v>0</v>
      </c>
      <c r="Z728">
        <f t="shared" si="128"/>
        <v>0</v>
      </c>
      <c r="AA728">
        <f t="shared" si="129"/>
        <v>0</v>
      </c>
      <c r="AB728">
        <f t="shared" si="130"/>
        <v>0</v>
      </c>
      <c r="AC728" s="13">
        <f t="shared" si="131"/>
        <v>0</v>
      </c>
    </row>
    <row r="729" spans="1:29">
      <c r="A729">
        <f>'Data Entry'!A730</f>
        <v>0</v>
      </c>
      <c r="B729">
        <f>'Data Entry'!B730</f>
        <v>0</v>
      </c>
      <c r="C729">
        <f>'Data Entry'!C730</f>
        <v>0</v>
      </c>
      <c r="D729">
        <f>'Data Entry'!M730</f>
        <v>0</v>
      </c>
      <c r="E729">
        <f>'Data Entry'!N730</f>
        <v>0</v>
      </c>
      <c r="F729">
        <f>'Data Entry'!O730</f>
        <v>0</v>
      </c>
      <c r="G729">
        <f>'Data Entry'!P730</f>
        <v>0</v>
      </c>
      <c r="H729">
        <f>'Data Entry'!Q730</f>
        <v>0</v>
      </c>
      <c r="I729">
        <f>'Data Entry'!R730</f>
        <v>0</v>
      </c>
      <c r="J729">
        <f t="shared" si="121"/>
        <v>0</v>
      </c>
      <c r="K729">
        <f>SUMIFS('I want to cry'!C$2:C$1000,'I want to cry'!$A$2:$A$1000,$B729,'I want to cry'!$B$2:$B$1000,$C729)</f>
        <v>0</v>
      </c>
      <c r="L729">
        <f>SUMIFS('I want to cry'!D$2:D$1000,'I want to cry'!$A$2:$A$1000,$B729,'I want to cry'!$B$2:$B$1000,$C729)</f>
        <v>0</v>
      </c>
      <c r="M729">
        <f>SUMIFS('I want to cry'!E$2:E$1000,'I want to cry'!$A$2:$A$1000,$B729,'I want to cry'!$B$2:$B$1000,$C729)</f>
        <v>0</v>
      </c>
      <c r="N729">
        <f t="shared" si="122"/>
        <v>0</v>
      </c>
      <c r="O729">
        <f t="shared" si="123"/>
        <v>0</v>
      </c>
      <c r="P729">
        <f t="shared" si="124"/>
        <v>0</v>
      </c>
      <c r="Q729">
        <f>SUMIF('Pls get me a blue banner'!A$2:A$1000,D729,'Pls get me a blue banner'!L$2:L$1000)</f>
        <v>0</v>
      </c>
      <c r="R729">
        <f>SUMIF('Pls get me a blue banner'!A$2:A$1000,F729,'Pls get me a blue banner'!L$2:L$1000)</f>
        <v>0</v>
      </c>
      <c r="S729">
        <f>SUMIF('Pls get me a blue banner'!A$2:A$1000,I729,'Pls get me a blue banner'!L$2:L$1000)</f>
        <v>0</v>
      </c>
      <c r="T729">
        <f>SUMIF('I wanna go biking'!A$2:A$1000,D729,'I wanna go biking'!D$2:D$1000)</f>
        <v>0</v>
      </c>
      <c r="U729">
        <f>SUMIF('I wanna go biking'!A$2:A$1000,F729,'I wanna go biking'!D$2:D$1000)</f>
        <v>0</v>
      </c>
      <c r="V729">
        <f>SUMIF('I wanna go biking'!A$2:A$1000,H729,'I wanna go biking'!D$2:D$1000)</f>
        <v>0</v>
      </c>
      <c r="W729">
        <f t="shared" si="125"/>
        <v>0</v>
      </c>
      <c r="X729">
        <f t="shared" si="126"/>
        <v>0</v>
      </c>
      <c r="Y729">
        <f t="shared" si="127"/>
        <v>0</v>
      </c>
      <c r="Z729">
        <f t="shared" si="128"/>
        <v>0</v>
      </c>
      <c r="AA729">
        <f t="shared" si="129"/>
        <v>0</v>
      </c>
      <c r="AB729">
        <f t="shared" si="130"/>
        <v>0</v>
      </c>
      <c r="AC729" s="13">
        <f t="shared" si="131"/>
        <v>0</v>
      </c>
    </row>
    <row r="730" spans="1:29">
      <c r="A730">
        <f>'Data Entry'!A731</f>
        <v>0</v>
      </c>
      <c r="B730">
        <f>'Data Entry'!B731</f>
        <v>0</v>
      </c>
      <c r="C730">
        <f>'Data Entry'!C731</f>
        <v>0</v>
      </c>
      <c r="D730">
        <f>'Data Entry'!M731</f>
        <v>0</v>
      </c>
      <c r="E730">
        <f>'Data Entry'!N731</f>
        <v>0</v>
      </c>
      <c r="F730">
        <f>'Data Entry'!O731</f>
        <v>0</v>
      </c>
      <c r="G730">
        <f>'Data Entry'!P731</f>
        <v>0</v>
      </c>
      <c r="H730">
        <f>'Data Entry'!Q731</f>
        <v>0</v>
      </c>
      <c r="I730">
        <f>'Data Entry'!R731</f>
        <v>0</v>
      </c>
      <c r="J730">
        <f t="shared" si="121"/>
        <v>0</v>
      </c>
      <c r="K730">
        <f>SUMIFS('I want to cry'!C$2:C$1000,'I want to cry'!$A$2:$A$1000,$B730,'I want to cry'!$B$2:$B$1000,$C730)</f>
        <v>0</v>
      </c>
      <c r="L730">
        <f>SUMIFS('I want to cry'!D$2:D$1000,'I want to cry'!$A$2:$A$1000,$B730,'I want to cry'!$B$2:$B$1000,$C730)</f>
        <v>0</v>
      </c>
      <c r="M730">
        <f>SUMIFS('I want to cry'!E$2:E$1000,'I want to cry'!$A$2:$A$1000,$B730,'I want to cry'!$B$2:$B$1000,$C730)</f>
        <v>0</v>
      </c>
      <c r="N730">
        <f t="shared" si="122"/>
        <v>0</v>
      </c>
      <c r="O730">
        <f t="shared" si="123"/>
        <v>0</v>
      </c>
      <c r="P730">
        <f t="shared" si="124"/>
        <v>0</v>
      </c>
      <c r="Q730">
        <f>SUMIF('Pls get me a blue banner'!A$2:A$1000,D730,'Pls get me a blue banner'!L$2:L$1000)</f>
        <v>0</v>
      </c>
      <c r="R730">
        <f>SUMIF('Pls get me a blue banner'!A$2:A$1000,F730,'Pls get me a blue banner'!L$2:L$1000)</f>
        <v>0</v>
      </c>
      <c r="S730">
        <f>SUMIF('Pls get me a blue banner'!A$2:A$1000,I730,'Pls get me a blue banner'!L$2:L$1000)</f>
        <v>0</v>
      </c>
      <c r="T730">
        <f>SUMIF('I wanna go biking'!A$2:A$1000,D730,'I wanna go biking'!D$2:D$1000)</f>
        <v>0</v>
      </c>
      <c r="U730">
        <f>SUMIF('I wanna go biking'!A$2:A$1000,F730,'I wanna go biking'!D$2:D$1000)</f>
        <v>0</v>
      </c>
      <c r="V730">
        <f>SUMIF('I wanna go biking'!A$2:A$1000,H730,'I wanna go biking'!D$2:D$1000)</f>
        <v>0</v>
      </c>
      <c r="W730">
        <f t="shared" si="125"/>
        <v>0</v>
      </c>
      <c r="X730">
        <f t="shared" si="126"/>
        <v>0</v>
      </c>
      <c r="Y730">
        <f t="shared" si="127"/>
        <v>0</v>
      </c>
      <c r="Z730">
        <f t="shared" si="128"/>
        <v>0</v>
      </c>
      <c r="AA730">
        <f t="shared" si="129"/>
        <v>0</v>
      </c>
      <c r="AB730">
        <f t="shared" si="130"/>
        <v>0</v>
      </c>
      <c r="AC730" s="13">
        <f t="shared" si="131"/>
        <v>0</v>
      </c>
    </row>
    <row r="731" spans="1:29">
      <c r="A731">
        <f>'Data Entry'!A732</f>
        <v>0</v>
      </c>
      <c r="B731">
        <f>'Data Entry'!B732</f>
        <v>0</v>
      </c>
      <c r="C731">
        <f>'Data Entry'!C732</f>
        <v>0</v>
      </c>
      <c r="D731">
        <f>'Data Entry'!M732</f>
        <v>0</v>
      </c>
      <c r="E731">
        <f>'Data Entry'!N732</f>
        <v>0</v>
      </c>
      <c r="F731">
        <f>'Data Entry'!O732</f>
        <v>0</v>
      </c>
      <c r="G731">
        <f>'Data Entry'!P732</f>
        <v>0</v>
      </c>
      <c r="H731">
        <f>'Data Entry'!Q732</f>
        <v>0</v>
      </c>
      <c r="I731">
        <f>'Data Entry'!R732</f>
        <v>0</v>
      </c>
      <c r="J731">
        <f t="shared" si="121"/>
        <v>0</v>
      </c>
      <c r="K731">
        <f>SUMIFS('I want to cry'!C$2:C$1000,'I want to cry'!$A$2:$A$1000,$B731,'I want to cry'!$B$2:$B$1000,$C731)</f>
        <v>0</v>
      </c>
      <c r="L731">
        <f>SUMIFS('I want to cry'!D$2:D$1000,'I want to cry'!$A$2:$A$1000,$B731,'I want to cry'!$B$2:$B$1000,$C731)</f>
        <v>0</v>
      </c>
      <c r="M731">
        <f>SUMIFS('I want to cry'!E$2:E$1000,'I want to cry'!$A$2:$A$1000,$B731,'I want to cry'!$B$2:$B$1000,$C731)</f>
        <v>0</v>
      </c>
      <c r="N731">
        <f t="shared" si="122"/>
        <v>0</v>
      </c>
      <c r="O731">
        <f t="shared" si="123"/>
        <v>0</v>
      </c>
      <c r="P731">
        <f t="shared" si="124"/>
        <v>0</v>
      </c>
      <c r="Q731">
        <f>SUMIF('Pls get me a blue banner'!A$2:A$1000,D731,'Pls get me a blue banner'!L$2:L$1000)</f>
        <v>0</v>
      </c>
      <c r="R731">
        <f>SUMIF('Pls get me a blue banner'!A$2:A$1000,F731,'Pls get me a blue banner'!L$2:L$1000)</f>
        <v>0</v>
      </c>
      <c r="S731">
        <f>SUMIF('Pls get me a blue banner'!A$2:A$1000,I731,'Pls get me a blue banner'!L$2:L$1000)</f>
        <v>0</v>
      </c>
      <c r="T731">
        <f>SUMIF('I wanna go biking'!A$2:A$1000,D731,'I wanna go biking'!D$2:D$1000)</f>
        <v>0</v>
      </c>
      <c r="U731">
        <f>SUMIF('I wanna go biking'!A$2:A$1000,F731,'I wanna go biking'!D$2:D$1000)</f>
        <v>0</v>
      </c>
      <c r="V731">
        <f>SUMIF('I wanna go biking'!A$2:A$1000,H731,'I wanna go biking'!D$2:D$1000)</f>
        <v>0</v>
      </c>
      <c r="W731">
        <f t="shared" si="125"/>
        <v>0</v>
      </c>
      <c r="X731">
        <f t="shared" si="126"/>
        <v>0</v>
      </c>
      <c r="Y731">
        <f t="shared" si="127"/>
        <v>0</v>
      </c>
      <c r="Z731">
        <f t="shared" si="128"/>
        <v>0</v>
      </c>
      <c r="AA731">
        <f t="shared" si="129"/>
        <v>0</v>
      </c>
      <c r="AB731">
        <f t="shared" si="130"/>
        <v>0</v>
      </c>
      <c r="AC731" s="13">
        <f t="shared" si="131"/>
        <v>0</v>
      </c>
    </row>
    <row r="732" spans="1:29">
      <c r="A732">
        <f>'Data Entry'!A733</f>
        <v>0</v>
      </c>
      <c r="B732">
        <f>'Data Entry'!B733</f>
        <v>0</v>
      </c>
      <c r="C732">
        <f>'Data Entry'!C733</f>
        <v>0</v>
      </c>
      <c r="D732">
        <f>'Data Entry'!M733</f>
        <v>0</v>
      </c>
      <c r="E732">
        <f>'Data Entry'!N733</f>
        <v>0</v>
      </c>
      <c r="F732">
        <f>'Data Entry'!O733</f>
        <v>0</v>
      </c>
      <c r="G732">
        <f>'Data Entry'!P733</f>
        <v>0</v>
      </c>
      <c r="H732">
        <f>'Data Entry'!Q733</f>
        <v>0</v>
      </c>
      <c r="I732">
        <f>'Data Entry'!R733</f>
        <v>0</v>
      </c>
      <c r="J732">
        <f t="shared" si="121"/>
        <v>0</v>
      </c>
      <c r="K732">
        <f>SUMIFS('I want to cry'!C$2:C$1000,'I want to cry'!$A$2:$A$1000,$B732,'I want to cry'!$B$2:$B$1000,$C732)</f>
        <v>0</v>
      </c>
      <c r="L732">
        <f>SUMIFS('I want to cry'!D$2:D$1000,'I want to cry'!$A$2:$A$1000,$B732,'I want to cry'!$B$2:$B$1000,$C732)</f>
        <v>0</v>
      </c>
      <c r="M732">
        <f>SUMIFS('I want to cry'!E$2:E$1000,'I want to cry'!$A$2:$A$1000,$B732,'I want to cry'!$B$2:$B$1000,$C732)</f>
        <v>0</v>
      </c>
      <c r="N732">
        <f t="shared" si="122"/>
        <v>0</v>
      </c>
      <c r="O732">
        <f t="shared" si="123"/>
        <v>0</v>
      </c>
      <c r="P732">
        <f t="shared" si="124"/>
        <v>0</v>
      </c>
      <c r="Q732">
        <f>SUMIF('Pls get me a blue banner'!A$2:A$1000,D732,'Pls get me a blue banner'!L$2:L$1000)</f>
        <v>0</v>
      </c>
      <c r="R732">
        <f>SUMIF('Pls get me a blue banner'!A$2:A$1000,F732,'Pls get me a blue banner'!L$2:L$1000)</f>
        <v>0</v>
      </c>
      <c r="S732">
        <f>SUMIF('Pls get me a blue banner'!A$2:A$1000,I732,'Pls get me a blue banner'!L$2:L$1000)</f>
        <v>0</v>
      </c>
      <c r="T732">
        <f>SUMIF('I wanna go biking'!A$2:A$1000,D732,'I wanna go biking'!D$2:D$1000)</f>
        <v>0</v>
      </c>
      <c r="U732">
        <f>SUMIF('I wanna go biking'!A$2:A$1000,F732,'I wanna go biking'!D$2:D$1000)</f>
        <v>0</v>
      </c>
      <c r="V732">
        <f>SUMIF('I wanna go biking'!A$2:A$1000,H732,'I wanna go biking'!D$2:D$1000)</f>
        <v>0</v>
      </c>
      <c r="W732">
        <f t="shared" si="125"/>
        <v>0</v>
      </c>
      <c r="X732">
        <f t="shared" si="126"/>
        <v>0</v>
      </c>
      <c r="Y732">
        <f t="shared" si="127"/>
        <v>0</v>
      </c>
      <c r="Z732">
        <f t="shared" si="128"/>
        <v>0</v>
      </c>
      <c r="AA732">
        <f t="shared" si="129"/>
        <v>0</v>
      </c>
      <c r="AB732">
        <f t="shared" si="130"/>
        <v>0</v>
      </c>
      <c r="AC732" s="13">
        <f t="shared" si="131"/>
        <v>0</v>
      </c>
    </row>
    <row r="733" spans="1:29">
      <c r="A733">
        <f>'Data Entry'!A734</f>
        <v>0</v>
      </c>
      <c r="B733">
        <f>'Data Entry'!B734</f>
        <v>0</v>
      </c>
      <c r="C733">
        <f>'Data Entry'!C734</f>
        <v>0</v>
      </c>
      <c r="D733">
        <f>'Data Entry'!M734</f>
        <v>0</v>
      </c>
      <c r="E733">
        <f>'Data Entry'!N734</f>
        <v>0</v>
      </c>
      <c r="F733">
        <f>'Data Entry'!O734</f>
        <v>0</v>
      </c>
      <c r="G733">
        <f>'Data Entry'!P734</f>
        <v>0</v>
      </c>
      <c r="H733">
        <f>'Data Entry'!Q734</f>
        <v>0</v>
      </c>
      <c r="I733">
        <f>'Data Entry'!R734</f>
        <v>0</v>
      </c>
      <c r="J733">
        <f t="shared" si="121"/>
        <v>0</v>
      </c>
      <c r="K733">
        <f>SUMIFS('I want to cry'!C$2:C$1000,'I want to cry'!$A$2:$A$1000,$B733,'I want to cry'!$B$2:$B$1000,$C733)</f>
        <v>0</v>
      </c>
      <c r="L733">
        <f>SUMIFS('I want to cry'!D$2:D$1000,'I want to cry'!$A$2:$A$1000,$B733,'I want to cry'!$B$2:$B$1000,$C733)</f>
        <v>0</v>
      </c>
      <c r="M733">
        <f>SUMIFS('I want to cry'!E$2:E$1000,'I want to cry'!$A$2:$A$1000,$B733,'I want to cry'!$B$2:$B$1000,$C733)</f>
        <v>0</v>
      </c>
      <c r="N733">
        <f t="shared" si="122"/>
        <v>0</v>
      </c>
      <c r="O733">
        <f t="shared" si="123"/>
        <v>0</v>
      </c>
      <c r="P733">
        <f t="shared" si="124"/>
        <v>0</v>
      </c>
      <c r="Q733">
        <f>SUMIF('Pls get me a blue banner'!A$2:A$1000,D733,'Pls get me a blue banner'!L$2:L$1000)</f>
        <v>0</v>
      </c>
      <c r="R733">
        <f>SUMIF('Pls get me a blue banner'!A$2:A$1000,F733,'Pls get me a blue banner'!L$2:L$1000)</f>
        <v>0</v>
      </c>
      <c r="S733">
        <f>SUMIF('Pls get me a blue banner'!A$2:A$1000,I733,'Pls get me a blue banner'!L$2:L$1000)</f>
        <v>0</v>
      </c>
      <c r="T733">
        <f>SUMIF('I wanna go biking'!A$2:A$1000,D733,'I wanna go biking'!D$2:D$1000)</f>
        <v>0</v>
      </c>
      <c r="U733">
        <f>SUMIF('I wanna go biking'!A$2:A$1000,F733,'I wanna go biking'!D$2:D$1000)</f>
        <v>0</v>
      </c>
      <c r="V733">
        <f>SUMIF('I wanna go biking'!A$2:A$1000,H733,'I wanna go biking'!D$2:D$1000)</f>
        <v>0</v>
      </c>
      <c r="W733">
        <f t="shared" si="125"/>
        <v>0</v>
      </c>
      <c r="X733">
        <f t="shared" si="126"/>
        <v>0</v>
      </c>
      <c r="Y733">
        <f t="shared" si="127"/>
        <v>0</v>
      </c>
      <c r="Z733">
        <f t="shared" si="128"/>
        <v>0</v>
      </c>
      <c r="AA733">
        <f t="shared" si="129"/>
        <v>0</v>
      </c>
      <c r="AB733">
        <f t="shared" si="130"/>
        <v>0</v>
      </c>
      <c r="AC733" s="13">
        <f t="shared" si="131"/>
        <v>0</v>
      </c>
    </row>
    <row r="734" spans="1:29">
      <c r="A734">
        <f>'Data Entry'!A735</f>
        <v>0</v>
      </c>
      <c r="B734">
        <f>'Data Entry'!B735</f>
        <v>0</v>
      </c>
      <c r="C734">
        <f>'Data Entry'!C735</f>
        <v>0</v>
      </c>
      <c r="D734">
        <f>'Data Entry'!M735</f>
        <v>0</v>
      </c>
      <c r="E734">
        <f>'Data Entry'!N735</f>
        <v>0</v>
      </c>
      <c r="F734">
        <f>'Data Entry'!O735</f>
        <v>0</v>
      </c>
      <c r="G734">
        <f>'Data Entry'!P735</f>
        <v>0</v>
      </c>
      <c r="H734">
        <f>'Data Entry'!Q735</f>
        <v>0</v>
      </c>
      <c r="I734">
        <f>'Data Entry'!R735</f>
        <v>0</v>
      </c>
      <c r="J734">
        <f t="shared" si="121"/>
        <v>0</v>
      </c>
      <c r="K734">
        <f>SUMIFS('I want to cry'!C$2:C$1000,'I want to cry'!$A$2:$A$1000,$B734,'I want to cry'!$B$2:$B$1000,$C734)</f>
        <v>0</v>
      </c>
      <c r="L734">
        <f>SUMIFS('I want to cry'!D$2:D$1000,'I want to cry'!$A$2:$A$1000,$B734,'I want to cry'!$B$2:$B$1000,$C734)</f>
        <v>0</v>
      </c>
      <c r="M734">
        <f>SUMIFS('I want to cry'!E$2:E$1000,'I want to cry'!$A$2:$A$1000,$B734,'I want to cry'!$B$2:$B$1000,$C734)</f>
        <v>0</v>
      </c>
      <c r="N734">
        <f t="shared" si="122"/>
        <v>0</v>
      </c>
      <c r="O734">
        <f t="shared" si="123"/>
        <v>0</v>
      </c>
      <c r="P734">
        <f t="shared" si="124"/>
        <v>0</v>
      </c>
      <c r="Q734">
        <f>SUMIF('Pls get me a blue banner'!A$2:A$1000,D734,'Pls get me a blue banner'!L$2:L$1000)</f>
        <v>0</v>
      </c>
      <c r="R734">
        <f>SUMIF('Pls get me a blue banner'!A$2:A$1000,F734,'Pls get me a blue banner'!L$2:L$1000)</f>
        <v>0</v>
      </c>
      <c r="S734">
        <f>SUMIF('Pls get me a blue banner'!A$2:A$1000,I734,'Pls get me a blue banner'!L$2:L$1000)</f>
        <v>0</v>
      </c>
      <c r="T734">
        <f>SUMIF('I wanna go biking'!A$2:A$1000,D734,'I wanna go biking'!D$2:D$1000)</f>
        <v>0</v>
      </c>
      <c r="U734">
        <f>SUMIF('I wanna go biking'!A$2:A$1000,F734,'I wanna go biking'!D$2:D$1000)</f>
        <v>0</v>
      </c>
      <c r="V734">
        <f>SUMIF('I wanna go biking'!A$2:A$1000,H734,'I wanna go biking'!D$2:D$1000)</f>
        <v>0</v>
      </c>
      <c r="W734">
        <f t="shared" si="125"/>
        <v>0</v>
      </c>
      <c r="X734">
        <f t="shared" si="126"/>
        <v>0</v>
      </c>
      <c r="Y734">
        <f t="shared" si="127"/>
        <v>0</v>
      </c>
      <c r="Z734">
        <f t="shared" si="128"/>
        <v>0</v>
      </c>
      <c r="AA734">
        <f t="shared" si="129"/>
        <v>0</v>
      </c>
      <c r="AB734">
        <f t="shared" si="130"/>
        <v>0</v>
      </c>
      <c r="AC734" s="13">
        <f t="shared" si="131"/>
        <v>0</v>
      </c>
    </row>
    <row r="735" spans="1:29">
      <c r="A735">
        <f>'Data Entry'!A736</f>
        <v>0</v>
      </c>
      <c r="B735">
        <f>'Data Entry'!B736</f>
        <v>0</v>
      </c>
      <c r="C735">
        <f>'Data Entry'!C736</f>
        <v>0</v>
      </c>
      <c r="D735">
        <f>'Data Entry'!M736</f>
        <v>0</v>
      </c>
      <c r="E735">
        <f>'Data Entry'!N736</f>
        <v>0</v>
      </c>
      <c r="F735">
        <f>'Data Entry'!O736</f>
        <v>0</v>
      </c>
      <c r="G735">
        <f>'Data Entry'!P736</f>
        <v>0</v>
      </c>
      <c r="H735">
        <f>'Data Entry'!Q736</f>
        <v>0</v>
      </c>
      <c r="I735">
        <f>'Data Entry'!R736</f>
        <v>0</v>
      </c>
      <c r="J735">
        <f t="shared" si="121"/>
        <v>0</v>
      </c>
      <c r="K735">
        <f>SUMIFS('I want to cry'!C$2:C$1000,'I want to cry'!$A$2:$A$1000,$B735,'I want to cry'!$B$2:$B$1000,$C735)</f>
        <v>0</v>
      </c>
      <c r="L735">
        <f>SUMIFS('I want to cry'!D$2:D$1000,'I want to cry'!$A$2:$A$1000,$B735,'I want to cry'!$B$2:$B$1000,$C735)</f>
        <v>0</v>
      </c>
      <c r="M735">
        <f>SUMIFS('I want to cry'!E$2:E$1000,'I want to cry'!$A$2:$A$1000,$B735,'I want to cry'!$B$2:$B$1000,$C735)</f>
        <v>0</v>
      </c>
      <c r="N735">
        <f t="shared" si="122"/>
        <v>0</v>
      </c>
      <c r="O735">
        <f t="shared" si="123"/>
        <v>0</v>
      </c>
      <c r="P735">
        <f t="shared" si="124"/>
        <v>0</v>
      </c>
      <c r="Q735">
        <f>SUMIF('Pls get me a blue banner'!A$2:A$1000,D735,'Pls get me a blue banner'!L$2:L$1000)</f>
        <v>0</v>
      </c>
      <c r="R735">
        <f>SUMIF('Pls get me a blue banner'!A$2:A$1000,F735,'Pls get me a blue banner'!L$2:L$1000)</f>
        <v>0</v>
      </c>
      <c r="S735">
        <f>SUMIF('Pls get me a blue banner'!A$2:A$1000,I735,'Pls get me a blue banner'!L$2:L$1000)</f>
        <v>0</v>
      </c>
      <c r="T735">
        <f>SUMIF('I wanna go biking'!A$2:A$1000,D735,'I wanna go biking'!D$2:D$1000)</f>
        <v>0</v>
      </c>
      <c r="U735">
        <f>SUMIF('I wanna go biking'!A$2:A$1000,F735,'I wanna go biking'!D$2:D$1000)</f>
        <v>0</v>
      </c>
      <c r="V735">
        <f>SUMIF('I wanna go biking'!A$2:A$1000,H735,'I wanna go biking'!D$2:D$1000)</f>
        <v>0</v>
      </c>
      <c r="W735">
        <f t="shared" si="125"/>
        <v>0</v>
      </c>
      <c r="X735">
        <f t="shared" si="126"/>
        <v>0</v>
      </c>
      <c r="Y735">
        <f t="shared" si="127"/>
        <v>0</v>
      </c>
      <c r="Z735">
        <f t="shared" si="128"/>
        <v>0</v>
      </c>
      <c r="AA735">
        <f t="shared" si="129"/>
        <v>0</v>
      </c>
      <c r="AB735">
        <f t="shared" si="130"/>
        <v>0</v>
      </c>
      <c r="AC735" s="13">
        <f t="shared" si="131"/>
        <v>0</v>
      </c>
    </row>
    <row r="736" spans="1:29">
      <c r="A736">
        <f>'Data Entry'!A737</f>
        <v>0</v>
      </c>
      <c r="B736">
        <f>'Data Entry'!B737</f>
        <v>0</v>
      </c>
      <c r="C736">
        <f>'Data Entry'!C737</f>
        <v>0</v>
      </c>
      <c r="D736">
        <f>'Data Entry'!M737</f>
        <v>0</v>
      </c>
      <c r="E736">
        <f>'Data Entry'!N737</f>
        <v>0</v>
      </c>
      <c r="F736">
        <f>'Data Entry'!O737</f>
        <v>0</v>
      </c>
      <c r="G736">
        <f>'Data Entry'!P737</f>
        <v>0</v>
      </c>
      <c r="H736">
        <f>'Data Entry'!Q737</f>
        <v>0</v>
      </c>
      <c r="I736">
        <f>'Data Entry'!R737</f>
        <v>0</v>
      </c>
      <c r="J736">
        <f t="shared" si="121"/>
        <v>0</v>
      </c>
      <c r="K736">
        <f>SUMIFS('I want to cry'!C$2:C$1000,'I want to cry'!$A$2:$A$1000,$B736,'I want to cry'!$B$2:$B$1000,$C736)</f>
        <v>0</v>
      </c>
      <c r="L736">
        <f>SUMIFS('I want to cry'!D$2:D$1000,'I want to cry'!$A$2:$A$1000,$B736,'I want to cry'!$B$2:$B$1000,$C736)</f>
        <v>0</v>
      </c>
      <c r="M736">
        <f>SUMIFS('I want to cry'!E$2:E$1000,'I want to cry'!$A$2:$A$1000,$B736,'I want to cry'!$B$2:$B$1000,$C736)</f>
        <v>0</v>
      </c>
      <c r="N736">
        <f t="shared" si="122"/>
        <v>0</v>
      </c>
      <c r="O736">
        <f t="shared" si="123"/>
        <v>0</v>
      </c>
      <c r="P736">
        <f t="shared" si="124"/>
        <v>0</v>
      </c>
      <c r="Q736">
        <f>SUMIF('Pls get me a blue banner'!A$2:A$1000,D736,'Pls get me a blue banner'!L$2:L$1000)</f>
        <v>0</v>
      </c>
      <c r="R736">
        <f>SUMIF('Pls get me a blue banner'!A$2:A$1000,F736,'Pls get me a blue banner'!L$2:L$1000)</f>
        <v>0</v>
      </c>
      <c r="S736">
        <f>SUMIF('Pls get me a blue banner'!A$2:A$1000,I736,'Pls get me a blue banner'!L$2:L$1000)</f>
        <v>0</v>
      </c>
      <c r="T736">
        <f>SUMIF('I wanna go biking'!A$2:A$1000,D736,'I wanna go biking'!D$2:D$1000)</f>
        <v>0</v>
      </c>
      <c r="U736">
        <f>SUMIF('I wanna go biking'!A$2:A$1000,F736,'I wanna go biking'!D$2:D$1000)</f>
        <v>0</v>
      </c>
      <c r="V736">
        <f>SUMIF('I wanna go biking'!A$2:A$1000,H736,'I wanna go biking'!D$2:D$1000)</f>
        <v>0</v>
      </c>
      <c r="W736">
        <f t="shared" si="125"/>
        <v>0</v>
      </c>
      <c r="X736">
        <f t="shared" si="126"/>
        <v>0</v>
      </c>
      <c r="Y736">
        <f t="shared" si="127"/>
        <v>0</v>
      </c>
      <c r="Z736">
        <f t="shared" si="128"/>
        <v>0</v>
      </c>
      <c r="AA736">
        <f t="shared" si="129"/>
        <v>0</v>
      </c>
      <c r="AB736">
        <f t="shared" si="130"/>
        <v>0</v>
      </c>
      <c r="AC736" s="13">
        <f t="shared" si="131"/>
        <v>0</v>
      </c>
    </row>
    <row r="737" spans="1:29">
      <c r="A737">
        <f>'Data Entry'!A738</f>
        <v>0</v>
      </c>
      <c r="B737">
        <f>'Data Entry'!B738</f>
        <v>0</v>
      </c>
      <c r="C737">
        <f>'Data Entry'!C738</f>
        <v>0</v>
      </c>
      <c r="D737">
        <f>'Data Entry'!M738</f>
        <v>0</v>
      </c>
      <c r="E737">
        <f>'Data Entry'!N738</f>
        <v>0</v>
      </c>
      <c r="F737">
        <f>'Data Entry'!O738</f>
        <v>0</v>
      </c>
      <c r="G737">
        <f>'Data Entry'!P738</f>
        <v>0</v>
      </c>
      <c r="H737">
        <f>'Data Entry'!Q738</f>
        <v>0</v>
      </c>
      <c r="I737">
        <f>'Data Entry'!R738</f>
        <v>0</v>
      </c>
      <c r="J737">
        <f t="shared" si="121"/>
        <v>0</v>
      </c>
      <c r="K737">
        <f>SUMIFS('I want to cry'!C$2:C$1000,'I want to cry'!$A$2:$A$1000,$B737,'I want to cry'!$B$2:$B$1000,$C737)</f>
        <v>0</v>
      </c>
      <c r="L737">
        <f>SUMIFS('I want to cry'!D$2:D$1000,'I want to cry'!$A$2:$A$1000,$B737,'I want to cry'!$B$2:$B$1000,$C737)</f>
        <v>0</v>
      </c>
      <c r="M737">
        <f>SUMIFS('I want to cry'!E$2:E$1000,'I want to cry'!$A$2:$A$1000,$B737,'I want to cry'!$B$2:$B$1000,$C737)</f>
        <v>0</v>
      </c>
      <c r="N737">
        <f t="shared" si="122"/>
        <v>0</v>
      </c>
      <c r="O737">
        <f t="shared" si="123"/>
        <v>0</v>
      </c>
      <c r="P737">
        <f t="shared" si="124"/>
        <v>0</v>
      </c>
      <c r="Q737">
        <f>SUMIF('Pls get me a blue banner'!A$2:A$1000,D737,'Pls get me a blue banner'!L$2:L$1000)</f>
        <v>0</v>
      </c>
      <c r="R737">
        <f>SUMIF('Pls get me a blue banner'!A$2:A$1000,F737,'Pls get me a blue banner'!L$2:L$1000)</f>
        <v>0</v>
      </c>
      <c r="S737">
        <f>SUMIF('Pls get me a blue banner'!A$2:A$1000,I737,'Pls get me a blue banner'!L$2:L$1000)</f>
        <v>0</v>
      </c>
      <c r="T737">
        <f>SUMIF('I wanna go biking'!A$2:A$1000,D737,'I wanna go biking'!D$2:D$1000)</f>
        <v>0</v>
      </c>
      <c r="U737">
        <f>SUMIF('I wanna go biking'!A$2:A$1000,F737,'I wanna go biking'!D$2:D$1000)</f>
        <v>0</v>
      </c>
      <c r="V737">
        <f>SUMIF('I wanna go biking'!A$2:A$1000,H737,'I wanna go biking'!D$2:D$1000)</f>
        <v>0</v>
      </c>
      <c r="W737">
        <f t="shared" si="125"/>
        <v>0</v>
      </c>
      <c r="X737">
        <f t="shared" si="126"/>
        <v>0</v>
      </c>
      <c r="Y737">
        <f t="shared" si="127"/>
        <v>0</v>
      </c>
      <c r="Z737">
        <f t="shared" si="128"/>
        <v>0</v>
      </c>
      <c r="AA737">
        <f t="shared" si="129"/>
        <v>0</v>
      </c>
      <c r="AB737">
        <f t="shared" si="130"/>
        <v>0</v>
      </c>
      <c r="AC737" s="13">
        <f t="shared" si="131"/>
        <v>0</v>
      </c>
    </row>
    <row r="738" spans="1:29">
      <c r="A738">
        <f>'Data Entry'!A739</f>
        <v>0</v>
      </c>
      <c r="B738">
        <f>'Data Entry'!B739</f>
        <v>0</v>
      </c>
      <c r="C738">
        <f>'Data Entry'!C739</f>
        <v>0</v>
      </c>
      <c r="D738">
        <f>'Data Entry'!M739</f>
        <v>0</v>
      </c>
      <c r="E738">
        <f>'Data Entry'!N739</f>
        <v>0</v>
      </c>
      <c r="F738">
        <f>'Data Entry'!O739</f>
        <v>0</v>
      </c>
      <c r="G738">
        <f>'Data Entry'!P739</f>
        <v>0</v>
      </c>
      <c r="H738">
        <f>'Data Entry'!Q739</f>
        <v>0</v>
      </c>
      <c r="I738">
        <f>'Data Entry'!R739</f>
        <v>0</v>
      </c>
      <c r="J738">
        <f t="shared" si="121"/>
        <v>0</v>
      </c>
      <c r="K738">
        <f>SUMIFS('I want to cry'!C$2:C$1000,'I want to cry'!$A$2:$A$1000,$B738,'I want to cry'!$B$2:$B$1000,$C738)</f>
        <v>0</v>
      </c>
      <c r="L738">
        <f>SUMIFS('I want to cry'!D$2:D$1000,'I want to cry'!$A$2:$A$1000,$B738,'I want to cry'!$B$2:$B$1000,$C738)</f>
        <v>0</v>
      </c>
      <c r="M738">
        <f>SUMIFS('I want to cry'!E$2:E$1000,'I want to cry'!$A$2:$A$1000,$B738,'I want to cry'!$B$2:$B$1000,$C738)</f>
        <v>0</v>
      </c>
      <c r="N738">
        <f t="shared" si="122"/>
        <v>0</v>
      </c>
      <c r="O738">
        <f t="shared" si="123"/>
        <v>0</v>
      </c>
      <c r="P738">
        <f t="shared" si="124"/>
        <v>0</v>
      </c>
      <c r="Q738">
        <f>SUMIF('Pls get me a blue banner'!A$2:A$1000,D738,'Pls get me a blue banner'!L$2:L$1000)</f>
        <v>0</v>
      </c>
      <c r="R738">
        <f>SUMIF('Pls get me a blue banner'!A$2:A$1000,F738,'Pls get me a blue banner'!L$2:L$1000)</f>
        <v>0</v>
      </c>
      <c r="S738">
        <f>SUMIF('Pls get me a blue banner'!A$2:A$1000,I738,'Pls get me a blue banner'!L$2:L$1000)</f>
        <v>0</v>
      </c>
      <c r="T738">
        <f>SUMIF('I wanna go biking'!A$2:A$1000,D738,'I wanna go biking'!D$2:D$1000)</f>
        <v>0</v>
      </c>
      <c r="U738">
        <f>SUMIF('I wanna go biking'!A$2:A$1000,F738,'I wanna go biking'!D$2:D$1000)</f>
        <v>0</v>
      </c>
      <c r="V738">
        <f>SUMIF('I wanna go biking'!A$2:A$1000,H738,'I wanna go biking'!D$2:D$1000)</f>
        <v>0</v>
      </c>
      <c r="W738">
        <f t="shared" si="125"/>
        <v>0</v>
      </c>
      <c r="X738">
        <f t="shared" si="126"/>
        <v>0</v>
      </c>
      <c r="Y738">
        <f t="shared" si="127"/>
        <v>0</v>
      </c>
      <c r="Z738">
        <f t="shared" si="128"/>
        <v>0</v>
      </c>
      <c r="AA738">
        <f t="shared" si="129"/>
        <v>0</v>
      </c>
      <c r="AB738">
        <f t="shared" si="130"/>
        <v>0</v>
      </c>
      <c r="AC738" s="13">
        <f t="shared" si="131"/>
        <v>0</v>
      </c>
    </row>
    <row r="739" spans="1:29">
      <c r="A739">
        <f>'Data Entry'!A740</f>
        <v>0</v>
      </c>
      <c r="B739">
        <f>'Data Entry'!B740</f>
        <v>0</v>
      </c>
      <c r="C739">
        <f>'Data Entry'!C740</f>
        <v>0</v>
      </c>
      <c r="D739">
        <f>'Data Entry'!M740</f>
        <v>0</v>
      </c>
      <c r="E739">
        <f>'Data Entry'!N740</f>
        <v>0</v>
      </c>
      <c r="F739">
        <f>'Data Entry'!O740</f>
        <v>0</v>
      </c>
      <c r="G739">
        <f>'Data Entry'!P740</f>
        <v>0</v>
      </c>
      <c r="H739">
        <f>'Data Entry'!Q740</f>
        <v>0</v>
      </c>
      <c r="I739">
        <f>'Data Entry'!R740</f>
        <v>0</v>
      </c>
      <c r="J739">
        <f t="shared" si="121"/>
        <v>0</v>
      </c>
      <c r="K739">
        <f>SUMIFS('I want to cry'!C$2:C$1000,'I want to cry'!$A$2:$A$1000,$B739,'I want to cry'!$B$2:$B$1000,$C739)</f>
        <v>0</v>
      </c>
      <c r="L739">
        <f>SUMIFS('I want to cry'!D$2:D$1000,'I want to cry'!$A$2:$A$1000,$B739,'I want to cry'!$B$2:$B$1000,$C739)</f>
        <v>0</v>
      </c>
      <c r="M739">
        <f>SUMIFS('I want to cry'!E$2:E$1000,'I want to cry'!$A$2:$A$1000,$B739,'I want to cry'!$B$2:$B$1000,$C739)</f>
        <v>0</v>
      </c>
      <c r="N739">
        <f t="shared" si="122"/>
        <v>0</v>
      </c>
      <c r="O739">
        <f t="shared" si="123"/>
        <v>0</v>
      </c>
      <c r="P739">
        <f t="shared" si="124"/>
        <v>0</v>
      </c>
      <c r="Q739">
        <f>SUMIF('Pls get me a blue banner'!A$2:A$1000,D739,'Pls get me a blue banner'!L$2:L$1000)</f>
        <v>0</v>
      </c>
      <c r="R739">
        <f>SUMIF('Pls get me a blue banner'!A$2:A$1000,F739,'Pls get me a blue banner'!L$2:L$1000)</f>
        <v>0</v>
      </c>
      <c r="S739">
        <f>SUMIF('Pls get me a blue banner'!A$2:A$1000,I739,'Pls get me a blue banner'!L$2:L$1000)</f>
        <v>0</v>
      </c>
      <c r="T739">
        <f>SUMIF('I wanna go biking'!A$2:A$1000,D739,'I wanna go biking'!D$2:D$1000)</f>
        <v>0</v>
      </c>
      <c r="U739">
        <f>SUMIF('I wanna go biking'!A$2:A$1000,F739,'I wanna go biking'!D$2:D$1000)</f>
        <v>0</v>
      </c>
      <c r="V739">
        <f>SUMIF('I wanna go biking'!A$2:A$1000,H739,'I wanna go biking'!D$2:D$1000)</f>
        <v>0</v>
      </c>
      <c r="W739">
        <f t="shared" si="125"/>
        <v>0</v>
      </c>
      <c r="X739">
        <f t="shared" si="126"/>
        <v>0</v>
      </c>
      <c r="Y739">
        <f t="shared" si="127"/>
        <v>0</v>
      </c>
      <c r="Z739">
        <f t="shared" si="128"/>
        <v>0</v>
      </c>
      <c r="AA739">
        <f t="shared" si="129"/>
        <v>0</v>
      </c>
      <c r="AB739">
        <f t="shared" si="130"/>
        <v>0</v>
      </c>
      <c r="AC739" s="13">
        <f t="shared" si="131"/>
        <v>0</v>
      </c>
    </row>
    <row r="740" spans="1:29">
      <c r="A740">
        <f>'Data Entry'!A741</f>
        <v>0</v>
      </c>
      <c r="B740">
        <f>'Data Entry'!B741</f>
        <v>0</v>
      </c>
      <c r="C740">
        <f>'Data Entry'!C741</f>
        <v>0</v>
      </c>
      <c r="D740">
        <f>'Data Entry'!M741</f>
        <v>0</v>
      </c>
      <c r="E740">
        <f>'Data Entry'!N741</f>
        <v>0</v>
      </c>
      <c r="F740">
        <f>'Data Entry'!O741</f>
        <v>0</v>
      </c>
      <c r="G740">
        <f>'Data Entry'!P741</f>
        <v>0</v>
      </c>
      <c r="H740">
        <f>'Data Entry'!Q741</f>
        <v>0</v>
      </c>
      <c r="I740">
        <f>'Data Entry'!R741</f>
        <v>0</v>
      </c>
      <c r="J740">
        <f t="shared" si="121"/>
        <v>0</v>
      </c>
      <c r="K740">
        <f>SUMIFS('I want to cry'!C$2:C$1000,'I want to cry'!$A$2:$A$1000,$B740,'I want to cry'!$B$2:$B$1000,$C740)</f>
        <v>0</v>
      </c>
      <c r="L740">
        <f>SUMIFS('I want to cry'!D$2:D$1000,'I want to cry'!$A$2:$A$1000,$B740,'I want to cry'!$B$2:$B$1000,$C740)</f>
        <v>0</v>
      </c>
      <c r="M740">
        <f>SUMIFS('I want to cry'!E$2:E$1000,'I want to cry'!$A$2:$A$1000,$B740,'I want to cry'!$B$2:$B$1000,$C740)</f>
        <v>0</v>
      </c>
      <c r="N740">
        <f t="shared" si="122"/>
        <v>0</v>
      </c>
      <c r="O740">
        <f t="shared" si="123"/>
        <v>0</v>
      </c>
      <c r="P740">
        <f t="shared" si="124"/>
        <v>0</v>
      </c>
      <c r="Q740">
        <f>SUMIF('Pls get me a blue banner'!A$2:A$1000,D740,'Pls get me a blue banner'!L$2:L$1000)</f>
        <v>0</v>
      </c>
      <c r="R740">
        <f>SUMIF('Pls get me a blue banner'!A$2:A$1000,F740,'Pls get me a blue banner'!L$2:L$1000)</f>
        <v>0</v>
      </c>
      <c r="S740">
        <f>SUMIF('Pls get me a blue banner'!A$2:A$1000,I740,'Pls get me a blue banner'!L$2:L$1000)</f>
        <v>0</v>
      </c>
      <c r="T740">
        <f>SUMIF('I wanna go biking'!A$2:A$1000,D740,'I wanna go biking'!D$2:D$1000)</f>
        <v>0</v>
      </c>
      <c r="U740">
        <f>SUMIF('I wanna go biking'!A$2:A$1000,F740,'I wanna go biking'!D$2:D$1000)</f>
        <v>0</v>
      </c>
      <c r="V740">
        <f>SUMIF('I wanna go biking'!A$2:A$1000,H740,'I wanna go biking'!D$2:D$1000)</f>
        <v>0</v>
      </c>
      <c r="W740">
        <f t="shared" si="125"/>
        <v>0</v>
      </c>
      <c r="X740">
        <f t="shared" si="126"/>
        <v>0</v>
      </c>
      <c r="Y740">
        <f t="shared" si="127"/>
        <v>0</v>
      </c>
      <c r="Z740">
        <f t="shared" si="128"/>
        <v>0</v>
      </c>
      <c r="AA740">
        <f t="shared" si="129"/>
        <v>0</v>
      </c>
      <c r="AB740">
        <f t="shared" si="130"/>
        <v>0</v>
      </c>
      <c r="AC740" s="13">
        <f t="shared" si="131"/>
        <v>0</v>
      </c>
    </row>
    <row r="741" spans="1:29">
      <c r="A741">
        <f>'Data Entry'!A742</f>
        <v>0</v>
      </c>
      <c r="B741">
        <f>'Data Entry'!B742</f>
        <v>0</v>
      </c>
      <c r="C741">
        <f>'Data Entry'!C742</f>
        <v>0</v>
      </c>
      <c r="D741">
        <f>'Data Entry'!M742</f>
        <v>0</v>
      </c>
      <c r="E741">
        <f>'Data Entry'!N742</f>
        <v>0</v>
      </c>
      <c r="F741">
        <f>'Data Entry'!O742</f>
        <v>0</v>
      </c>
      <c r="G741">
        <f>'Data Entry'!P742</f>
        <v>0</v>
      </c>
      <c r="H741">
        <f>'Data Entry'!Q742</f>
        <v>0</v>
      </c>
      <c r="I741">
        <f>'Data Entry'!R742</f>
        <v>0</v>
      </c>
      <c r="J741">
        <f t="shared" si="121"/>
        <v>0</v>
      </c>
      <c r="K741">
        <f>SUMIFS('I want to cry'!C$2:C$1000,'I want to cry'!$A$2:$A$1000,$B741,'I want to cry'!$B$2:$B$1000,$C741)</f>
        <v>0</v>
      </c>
      <c r="L741">
        <f>SUMIFS('I want to cry'!D$2:D$1000,'I want to cry'!$A$2:$A$1000,$B741,'I want to cry'!$B$2:$B$1000,$C741)</f>
        <v>0</v>
      </c>
      <c r="M741">
        <f>SUMIFS('I want to cry'!E$2:E$1000,'I want to cry'!$A$2:$A$1000,$B741,'I want to cry'!$B$2:$B$1000,$C741)</f>
        <v>0</v>
      </c>
      <c r="N741">
        <f t="shared" si="122"/>
        <v>0</v>
      </c>
      <c r="O741">
        <f t="shared" si="123"/>
        <v>0</v>
      </c>
      <c r="P741">
        <f t="shared" si="124"/>
        <v>0</v>
      </c>
      <c r="Q741">
        <f>SUMIF('Pls get me a blue banner'!A$2:A$1000,D741,'Pls get me a blue banner'!L$2:L$1000)</f>
        <v>0</v>
      </c>
      <c r="R741">
        <f>SUMIF('Pls get me a blue banner'!A$2:A$1000,F741,'Pls get me a blue banner'!L$2:L$1000)</f>
        <v>0</v>
      </c>
      <c r="S741">
        <f>SUMIF('Pls get me a blue banner'!A$2:A$1000,I741,'Pls get me a blue banner'!L$2:L$1000)</f>
        <v>0</v>
      </c>
      <c r="T741">
        <f>SUMIF('I wanna go biking'!A$2:A$1000,D741,'I wanna go biking'!D$2:D$1000)</f>
        <v>0</v>
      </c>
      <c r="U741">
        <f>SUMIF('I wanna go biking'!A$2:A$1000,F741,'I wanna go biking'!D$2:D$1000)</f>
        <v>0</v>
      </c>
      <c r="V741">
        <f>SUMIF('I wanna go biking'!A$2:A$1000,H741,'I wanna go biking'!D$2:D$1000)</f>
        <v>0</v>
      </c>
      <c r="W741">
        <f t="shared" si="125"/>
        <v>0</v>
      </c>
      <c r="X741">
        <f t="shared" si="126"/>
        <v>0</v>
      </c>
      <c r="Y741">
        <f t="shared" si="127"/>
        <v>0</v>
      </c>
      <c r="Z741">
        <f t="shared" si="128"/>
        <v>0</v>
      </c>
      <c r="AA741">
        <f t="shared" si="129"/>
        <v>0</v>
      </c>
      <c r="AB741">
        <f t="shared" si="130"/>
        <v>0</v>
      </c>
      <c r="AC741" s="13">
        <f t="shared" si="131"/>
        <v>0</v>
      </c>
    </row>
    <row r="742" spans="1:29">
      <c r="A742">
        <f>'Data Entry'!A743</f>
        <v>0</v>
      </c>
      <c r="B742">
        <f>'Data Entry'!B743</f>
        <v>0</v>
      </c>
      <c r="C742">
        <f>'Data Entry'!C743</f>
        <v>0</v>
      </c>
      <c r="D742">
        <f>'Data Entry'!M743</f>
        <v>0</v>
      </c>
      <c r="E742">
        <f>'Data Entry'!N743</f>
        <v>0</v>
      </c>
      <c r="F742">
        <f>'Data Entry'!O743</f>
        <v>0</v>
      </c>
      <c r="G742">
        <f>'Data Entry'!P743</f>
        <v>0</v>
      </c>
      <c r="H742">
        <f>'Data Entry'!Q743</f>
        <v>0</v>
      </c>
      <c r="I742">
        <f>'Data Entry'!R743</f>
        <v>0</v>
      </c>
      <c r="J742">
        <f t="shared" si="121"/>
        <v>0</v>
      </c>
      <c r="K742">
        <f>SUMIFS('I want to cry'!C$2:C$1000,'I want to cry'!$A$2:$A$1000,$B742,'I want to cry'!$B$2:$B$1000,$C742)</f>
        <v>0</v>
      </c>
      <c r="L742">
        <f>SUMIFS('I want to cry'!D$2:D$1000,'I want to cry'!$A$2:$A$1000,$B742,'I want to cry'!$B$2:$B$1000,$C742)</f>
        <v>0</v>
      </c>
      <c r="M742">
        <f>SUMIFS('I want to cry'!E$2:E$1000,'I want to cry'!$A$2:$A$1000,$B742,'I want to cry'!$B$2:$B$1000,$C742)</f>
        <v>0</v>
      </c>
      <c r="N742">
        <f t="shared" si="122"/>
        <v>0</v>
      </c>
      <c r="O742">
        <f t="shared" si="123"/>
        <v>0</v>
      </c>
      <c r="P742">
        <f t="shared" si="124"/>
        <v>0</v>
      </c>
      <c r="Q742">
        <f>SUMIF('Pls get me a blue banner'!A$2:A$1000,D742,'Pls get me a blue banner'!L$2:L$1000)</f>
        <v>0</v>
      </c>
      <c r="R742">
        <f>SUMIF('Pls get me a blue banner'!A$2:A$1000,F742,'Pls get me a blue banner'!L$2:L$1000)</f>
        <v>0</v>
      </c>
      <c r="S742">
        <f>SUMIF('Pls get me a blue banner'!A$2:A$1000,I742,'Pls get me a blue banner'!L$2:L$1000)</f>
        <v>0</v>
      </c>
      <c r="T742">
        <f>SUMIF('I wanna go biking'!A$2:A$1000,D742,'I wanna go biking'!D$2:D$1000)</f>
        <v>0</v>
      </c>
      <c r="U742">
        <f>SUMIF('I wanna go biking'!A$2:A$1000,F742,'I wanna go biking'!D$2:D$1000)</f>
        <v>0</v>
      </c>
      <c r="V742">
        <f>SUMIF('I wanna go biking'!A$2:A$1000,H742,'I wanna go biking'!D$2:D$1000)</f>
        <v>0</v>
      </c>
      <c r="W742">
        <f t="shared" si="125"/>
        <v>0</v>
      </c>
      <c r="X742">
        <f t="shared" si="126"/>
        <v>0</v>
      </c>
      <c r="Y742">
        <f t="shared" si="127"/>
        <v>0</v>
      </c>
      <c r="Z742">
        <f t="shared" si="128"/>
        <v>0</v>
      </c>
      <c r="AA742">
        <f t="shared" si="129"/>
        <v>0</v>
      </c>
      <c r="AB742">
        <f t="shared" si="130"/>
        <v>0</v>
      </c>
      <c r="AC742" s="13">
        <f t="shared" si="131"/>
        <v>0</v>
      </c>
    </row>
    <row r="743" spans="1:29">
      <c r="A743">
        <f>'Data Entry'!A744</f>
        <v>0</v>
      </c>
      <c r="B743">
        <f>'Data Entry'!B744</f>
        <v>0</v>
      </c>
      <c r="C743">
        <f>'Data Entry'!C744</f>
        <v>0</v>
      </c>
      <c r="D743">
        <f>'Data Entry'!M744</f>
        <v>0</v>
      </c>
      <c r="E743">
        <f>'Data Entry'!N744</f>
        <v>0</v>
      </c>
      <c r="F743">
        <f>'Data Entry'!O744</f>
        <v>0</v>
      </c>
      <c r="G743">
        <f>'Data Entry'!P744</f>
        <v>0</v>
      </c>
      <c r="H743">
        <f>'Data Entry'!Q744</f>
        <v>0</v>
      </c>
      <c r="I743">
        <f>'Data Entry'!R744</f>
        <v>0</v>
      </c>
      <c r="J743">
        <f t="shared" si="121"/>
        <v>0</v>
      </c>
      <c r="K743">
        <f>SUMIFS('I want to cry'!C$2:C$1000,'I want to cry'!$A$2:$A$1000,$B743,'I want to cry'!$B$2:$B$1000,$C743)</f>
        <v>0</v>
      </c>
      <c r="L743">
        <f>SUMIFS('I want to cry'!D$2:D$1000,'I want to cry'!$A$2:$A$1000,$B743,'I want to cry'!$B$2:$B$1000,$C743)</f>
        <v>0</v>
      </c>
      <c r="M743">
        <f>SUMIFS('I want to cry'!E$2:E$1000,'I want to cry'!$A$2:$A$1000,$B743,'I want to cry'!$B$2:$B$1000,$C743)</f>
        <v>0</v>
      </c>
      <c r="N743">
        <f t="shared" si="122"/>
        <v>0</v>
      </c>
      <c r="O743">
        <f t="shared" si="123"/>
        <v>0</v>
      </c>
      <c r="P743">
        <f t="shared" si="124"/>
        <v>0</v>
      </c>
      <c r="Q743">
        <f>SUMIF('Pls get me a blue banner'!A$2:A$1000,D743,'Pls get me a blue banner'!L$2:L$1000)</f>
        <v>0</v>
      </c>
      <c r="R743">
        <f>SUMIF('Pls get me a blue banner'!A$2:A$1000,F743,'Pls get me a blue banner'!L$2:L$1000)</f>
        <v>0</v>
      </c>
      <c r="S743">
        <f>SUMIF('Pls get me a blue banner'!A$2:A$1000,I743,'Pls get me a blue banner'!L$2:L$1000)</f>
        <v>0</v>
      </c>
      <c r="T743">
        <f>SUMIF('I wanna go biking'!A$2:A$1000,D743,'I wanna go biking'!D$2:D$1000)</f>
        <v>0</v>
      </c>
      <c r="U743">
        <f>SUMIF('I wanna go biking'!A$2:A$1000,F743,'I wanna go biking'!D$2:D$1000)</f>
        <v>0</v>
      </c>
      <c r="V743">
        <f>SUMIF('I wanna go biking'!A$2:A$1000,H743,'I wanna go biking'!D$2:D$1000)</f>
        <v>0</v>
      </c>
      <c r="W743">
        <f t="shared" si="125"/>
        <v>0</v>
      </c>
      <c r="X743">
        <f t="shared" si="126"/>
        <v>0</v>
      </c>
      <c r="Y743">
        <f t="shared" si="127"/>
        <v>0</v>
      </c>
      <c r="Z743">
        <f t="shared" si="128"/>
        <v>0</v>
      </c>
      <c r="AA743">
        <f t="shared" si="129"/>
        <v>0</v>
      </c>
      <c r="AB743">
        <f t="shared" si="130"/>
        <v>0</v>
      </c>
      <c r="AC743" s="13">
        <f t="shared" si="131"/>
        <v>0</v>
      </c>
    </row>
    <row r="744" spans="1:29">
      <c r="A744">
        <f>'Data Entry'!A745</f>
        <v>0</v>
      </c>
      <c r="B744">
        <f>'Data Entry'!B745</f>
        <v>0</v>
      </c>
      <c r="C744">
        <f>'Data Entry'!C745</f>
        <v>0</v>
      </c>
      <c r="D744">
        <f>'Data Entry'!M745</f>
        <v>0</v>
      </c>
      <c r="E744">
        <f>'Data Entry'!N745</f>
        <v>0</v>
      </c>
      <c r="F744">
        <f>'Data Entry'!O745</f>
        <v>0</v>
      </c>
      <c r="G744">
        <f>'Data Entry'!P745</f>
        <v>0</v>
      </c>
      <c r="H744">
        <f>'Data Entry'!Q745</f>
        <v>0</v>
      </c>
      <c r="I744">
        <f>'Data Entry'!R745</f>
        <v>0</v>
      </c>
      <c r="J744">
        <f t="shared" si="121"/>
        <v>0</v>
      </c>
      <c r="K744">
        <f>SUMIFS('I want to cry'!C$2:C$1000,'I want to cry'!$A$2:$A$1000,$B744,'I want to cry'!$B$2:$B$1000,$C744)</f>
        <v>0</v>
      </c>
      <c r="L744">
        <f>SUMIFS('I want to cry'!D$2:D$1000,'I want to cry'!$A$2:$A$1000,$B744,'I want to cry'!$B$2:$B$1000,$C744)</f>
        <v>0</v>
      </c>
      <c r="M744">
        <f>SUMIFS('I want to cry'!E$2:E$1000,'I want to cry'!$A$2:$A$1000,$B744,'I want to cry'!$B$2:$B$1000,$C744)</f>
        <v>0</v>
      </c>
      <c r="N744">
        <f t="shared" si="122"/>
        <v>0</v>
      </c>
      <c r="O744">
        <f t="shared" si="123"/>
        <v>0</v>
      </c>
      <c r="P744">
        <f t="shared" si="124"/>
        <v>0</v>
      </c>
      <c r="Q744">
        <f>SUMIF('Pls get me a blue banner'!A$2:A$1000,D744,'Pls get me a blue banner'!L$2:L$1000)</f>
        <v>0</v>
      </c>
      <c r="R744">
        <f>SUMIF('Pls get me a blue banner'!A$2:A$1000,F744,'Pls get me a blue banner'!L$2:L$1000)</f>
        <v>0</v>
      </c>
      <c r="S744">
        <f>SUMIF('Pls get me a blue banner'!A$2:A$1000,I744,'Pls get me a blue banner'!L$2:L$1000)</f>
        <v>0</v>
      </c>
      <c r="T744">
        <f>SUMIF('I wanna go biking'!A$2:A$1000,D744,'I wanna go biking'!D$2:D$1000)</f>
        <v>0</v>
      </c>
      <c r="U744">
        <f>SUMIF('I wanna go biking'!A$2:A$1000,F744,'I wanna go biking'!D$2:D$1000)</f>
        <v>0</v>
      </c>
      <c r="V744">
        <f>SUMIF('I wanna go biking'!A$2:A$1000,H744,'I wanna go biking'!D$2:D$1000)</f>
        <v>0</v>
      </c>
      <c r="W744">
        <f t="shared" si="125"/>
        <v>0</v>
      </c>
      <c r="X744">
        <f t="shared" si="126"/>
        <v>0</v>
      </c>
      <c r="Y744">
        <f t="shared" si="127"/>
        <v>0</v>
      </c>
      <c r="Z744">
        <f t="shared" si="128"/>
        <v>0</v>
      </c>
      <c r="AA744">
        <f t="shared" si="129"/>
        <v>0</v>
      </c>
      <c r="AB744">
        <f t="shared" si="130"/>
        <v>0</v>
      </c>
      <c r="AC744" s="13">
        <f t="shared" si="131"/>
        <v>0</v>
      </c>
    </row>
    <row r="745" spans="1:29">
      <c r="A745">
        <f>'Data Entry'!A746</f>
        <v>0</v>
      </c>
      <c r="B745">
        <f>'Data Entry'!B746</f>
        <v>0</v>
      </c>
      <c r="C745">
        <f>'Data Entry'!C746</f>
        <v>0</v>
      </c>
      <c r="D745">
        <f>'Data Entry'!M746</f>
        <v>0</v>
      </c>
      <c r="E745">
        <f>'Data Entry'!N746</f>
        <v>0</v>
      </c>
      <c r="F745">
        <f>'Data Entry'!O746</f>
        <v>0</v>
      </c>
      <c r="G745">
        <f>'Data Entry'!P746</f>
        <v>0</v>
      </c>
      <c r="H745">
        <f>'Data Entry'!Q746</f>
        <v>0</v>
      </c>
      <c r="I745">
        <f>'Data Entry'!R746</f>
        <v>0</v>
      </c>
      <c r="J745">
        <f t="shared" si="121"/>
        <v>0</v>
      </c>
      <c r="K745">
        <f>SUMIFS('I want to cry'!C$2:C$1000,'I want to cry'!$A$2:$A$1000,$B745,'I want to cry'!$B$2:$B$1000,$C745)</f>
        <v>0</v>
      </c>
      <c r="L745">
        <f>SUMIFS('I want to cry'!D$2:D$1000,'I want to cry'!$A$2:$A$1000,$B745,'I want to cry'!$B$2:$B$1000,$C745)</f>
        <v>0</v>
      </c>
      <c r="M745">
        <f>SUMIFS('I want to cry'!E$2:E$1000,'I want to cry'!$A$2:$A$1000,$B745,'I want to cry'!$B$2:$B$1000,$C745)</f>
        <v>0</v>
      </c>
      <c r="N745">
        <f t="shared" si="122"/>
        <v>0</v>
      </c>
      <c r="O745">
        <f t="shared" si="123"/>
        <v>0</v>
      </c>
      <c r="P745">
        <f t="shared" si="124"/>
        <v>0</v>
      </c>
      <c r="Q745">
        <f>SUMIF('Pls get me a blue banner'!A$2:A$1000,D745,'Pls get me a blue banner'!L$2:L$1000)</f>
        <v>0</v>
      </c>
      <c r="R745">
        <f>SUMIF('Pls get me a blue banner'!A$2:A$1000,F745,'Pls get me a blue banner'!L$2:L$1000)</f>
        <v>0</v>
      </c>
      <c r="S745">
        <f>SUMIF('Pls get me a blue banner'!A$2:A$1000,I745,'Pls get me a blue banner'!L$2:L$1000)</f>
        <v>0</v>
      </c>
      <c r="T745">
        <f>SUMIF('I wanna go biking'!A$2:A$1000,D745,'I wanna go biking'!D$2:D$1000)</f>
        <v>0</v>
      </c>
      <c r="U745">
        <f>SUMIF('I wanna go biking'!A$2:A$1000,F745,'I wanna go biking'!D$2:D$1000)</f>
        <v>0</v>
      </c>
      <c r="V745">
        <f>SUMIF('I wanna go biking'!A$2:A$1000,H745,'I wanna go biking'!D$2:D$1000)</f>
        <v>0</v>
      </c>
      <c r="W745">
        <f t="shared" si="125"/>
        <v>0</v>
      </c>
      <c r="X745">
        <f t="shared" si="126"/>
        <v>0</v>
      </c>
      <c r="Y745">
        <f t="shared" si="127"/>
        <v>0</v>
      </c>
      <c r="Z745">
        <f t="shared" si="128"/>
        <v>0</v>
      </c>
      <c r="AA745">
        <f t="shared" si="129"/>
        <v>0</v>
      </c>
      <c r="AB745">
        <f t="shared" si="130"/>
        <v>0</v>
      </c>
      <c r="AC745" s="13">
        <f t="shared" si="131"/>
        <v>0</v>
      </c>
    </row>
    <row r="746" spans="1:29">
      <c r="A746">
        <f>'Data Entry'!A747</f>
        <v>0</v>
      </c>
      <c r="B746">
        <f>'Data Entry'!B747</f>
        <v>0</v>
      </c>
      <c r="C746">
        <f>'Data Entry'!C747</f>
        <v>0</v>
      </c>
      <c r="D746">
        <f>'Data Entry'!M747</f>
        <v>0</v>
      </c>
      <c r="E746">
        <f>'Data Entry'!N747</f>
        <v>0</v>
      </c>
      <c r="F746">
        <f>'Data Entry'!O747</f>
        <v>0</v>
      </c>
      <c r="G746">
        <f>'Data Entry'!P747</f>
        <v>0</v>
      </c>
      <c r="H746">
        <f>'Data Entry'!Q747</f>
        <v>0</v>
      </c>
      <c r="I746">
        <f>'Data Entry'!R747</f>
        <v>0</v>
      </c>
      <c r="J746">
        <f t="shared" si="121"/>
        <v>0</v>
      </c>
      <c r="K746">
        <f>SUMIFS('I want to cry'!C$2:C$1000,'I want to cry'!$A$2:$A$1000,$B746,'I want to cry'!$B$2:$B$1000,$C746)</f>
        <v>0</v>
      </c>
      <c r="L746">
        <f>SUMIFS('I want to cry'!D$2:D$1000,'I want to cry'!$A$2:$A$1000,$B746,'I want to cry'!$B$2:$B$1000,$C746)</f>
        <v>0</v>
      </c>
      <c r="M746">
        <f>SUMIFS('I want to cry'!E$2:E$1000,'I want to cry'!$A$2:$A$1000,$B746,'I want to cry'!$B$2:$B$1000,$C746)</f>
        <v>0</v>
      </c>
      <c r="N746">
        <f t="shared" si="122"/>
        <v>0</v>
      </c>
      <c r="O746">
        <f t="shared" si="123"/>
        <v>0</v>
      </c>
      <c r="P746">
        <f t="shared" si="124"/>
        <v>0</v>
      </c>
      <c r="Q746">
        <f>SUMIF('Pls get me a blue banner'!A$2:A$1000,D746,'Pls get me a blue banner'!L$2:L$1000)</f>
        <v>0</v>
      </c>
      <c r="R746">
        <f>SUMIF('Pls get me a blue banner'!A$2:A$1000,F746,'Pls get me a blue banner'!L$2:L$1000)</f>
        <v>0</v>
      </c>
      <c r="S746">
        <f>SUMIF('Pls get me a blue banner'!A$2:A$1000,I746,'Pls get me a blue banner'!L$2:L$1000)</f>
        <v>0</v>
      </c>
      <c r="T746">
        <f>SUMIF('I wanna go biking'!A$2:A$1000,D746,'I wanna go biking'!D$2:D$1000)</f>
        <v>0</v>
      </c>
      <c r="U746">
        <f>SUMIF('I wanna go biking'!A$2:A$1000,F746,'I wanna go biking'!D$2:D$1000)</f>
        <v>0</v>
      </c>
      <c r="V746">
        <f>SUMIF('I wanna go biking'!A$2:A$1000,H746,'I wanna go biking'!D$2:D$1000)</f>
        <v>0</v>
      </c>
      <c r="W746">
        <f t="shared" si="125"/>
        <v>0</v>
      </c>
      <c r="X746">
        <f t="shared" si="126"/>
        <v>0</v>
      </c>
      <c r="Y746">
        <f t="shared" si="127"/>
        <v>0</v>
      </c>
      <c r="Z746">
        <f t="shared" si="128"/>
        <v>0</v>
      </c>
      <c r="AA746">
        <f t="shared" si="129"/>
        <v>0</v>
      </c>
      <c r="AB746">
        <f t="shared" si="130"/>
        <v>0</v>
      </c>
      <c r="AC746" s="13">
        <f t="shared" si="131"/>
        <v>0</v>
      </c>
    </row>
    <row r="747" spans="1:29">
      <c r="A747">
        <f>'Data Entry'!A748</f>
        <v>0</v>
      </c>
      <c r="B747">
        <f>'Data Entry'!B748</f>
        <v>0</v>
      </c>
      <c r="C747">
        <f>'Data Entry'!C748</f>
        <v>0</v>
      </c>
      <c r="D747">
        <f>'Data Entry'!M748</f>
        <v>0</v>
      </c>
      <c r="E747">
        <f>'Data Entry'!N748</f>
        <v>0</v>
      </c>
      <c r="F747">
        <f>'Data Entry'!O748</f>
        <v>0</v>
      </c>
      <c r="G747">
        <f>'Data Entry'!P748</f>
        <v>0</v>
      </c>
      <c r="H747">
        <f>'Data Entry'!Q748</f>
        <v>0</v>
      </c>
      <c r="I747">
        <f>'Data Entry'!R748</f>
        <v>0</v>
      </c>
      <c r="J747">
        <f t="shared" si="121"/>
        <v>0</v>
      </c>
      <c r="K747">
        <f>SUMIFS('I want to cry'!C$2:C$1000,'I want to cry'!$A$2:$A$1000,$B747,'I want to cry'!$B$2:$B$1000,$C747)</f>
        <v>0</v>
      </c>
      <c r="L747">
        <f>SUMIFS('I want to cry'!D$2:D$1000,'I want to cry'!$A$2:$A$1000,$B747,'I want to cry'!$B$2:$B$1000,$C747)</f>
        <v>0</v>
      </c>
      <c r="M747">
        <f>SUMIFS('I want to cry'!E$2:E$1000,'I want to cry'!$A$2:$A$1000,$B747,'I want to cry'!$B$2:$B$1000,$C747)</f>
        <v>0</v>
      </c>
      <c r="N747">
        <f t="shared" si="122"/>
        <v>0</v>
      </c>
      <c r="O747">
        <f t="shared" si="123"/>
        <v>0</v>
      </c>
      <c r="P747">
        <f t="shared" si="124"/>
        <v>0</v>
      </c>
      <c r="Q747">
        <f>SUMIF('Pls get me a blue banner'!A$2:A$1000,D747,'Pls get me a blue banner'!L$2:L$1000)</f>
        <v>0</v>
      </c>
      <c r="R747">
        <f>SUMIF('Pls get me a blue banner'!A$2:A$1000,F747,'Pls get me a blue banner'!L$2:L$1000)</f>
        <v>0</v>
      </c>
      <c r="S747">
        <f>SUMIF('Pls get me a blue banner'!A$2:A$1000,I747,'Pls get me a blue banner'!L$2:L$1000)</f>
        <v>0</v>
      </c>
      <c r="T747">
        <f>SUMIF('I wanna go biking'!A$2:A$1000,D747,'I wanna go biking'!D$2:D$1000)</f>
        <v>0</v>
      </c>
      <c r="U747">
        <f>SUMIF('I wanna go biking'!A$2:A$1000,F747,'I wanna go biking'!D$2:D$1000)</f>
        <v>0</v>
      </c>
      <c r="V747">
        <f>SUMIF('I wanna go biking'!A$2:A$1000,H747,'I wanna go biking'!D$2:D$1000)</f>
        <v>0</v>
      </c>
      <c r="W747">
        <f t="shared" si="125"/>
        <v>0</v>
      </c>
      <c r="X747">
        <f t="shared" si="126"/>
        <v>0</v>
      </c>
      <c r="Y747">
        <f t="shared" si="127"/>
        <v>0</v>
      </c>
      <c r="Z747">
        <f t="shared" si="128"/>
        <v>0</v>
      </c>
      <c r="AA747">
        <f t="shared" si="129"/>
        <v>0</v>
      </c>
      <c r="AB747">
        <f t="shared" si="130"/>
        <v>0</v>
      </c>
      <c r="AC747" s="13">
        <f t="shared" si="131"/>
        <v>0</v>
      </c>
    </row>
    <row r="748" spans="1:29">
      <c r="A748">
        <f>'Data Entry'!A749</f>
        <v>0</v>
      </c>
      <c r="B748">
        <f>'Data Entry'!B749</f>
        <v>0</v>
      </c>
      <c r="C748">
        <f>'Data Entry'!C749</f>
        <v>0</v>
      </c>
      <c r="D748">
        <f>'Data Entry'!M749</f>
        <v>0</v>
      </c>
      <c r="E748">
        <f>'Data Entry'!N749</f>
        <v>0</v>
      </c>
      <c r="F748">
        <f>'Data Entry'!O749</f>
        <v>0</v>
      </c>
      <c r="G748">
        <f>'Data Entry'!P749</f>
        <v>0</v>
      </c>
      <c r="H748">
        <f>'Data Entry'!Q749</f>
        <v>0</v>
      </c>
      <c r="I748">
        <f>'Data Entry'!R749</f>
        <v>0</v>
      </c>
      <c r="J748">
        <f t="shared" si="121"/>
        <v>0</v>
      </c>
      <c r="K748">
        <f>SUMIFS('I want to cry'!C$2:C$1000,'I want to cry'!$A$2:$A$1000,$B748,'I want to cry'!$B$2:$B$1000,$C748)</f>
        <v>0</v>
      </c>
      <c r="L748">
        <f>SUMIFS('I want to cry'!D$2:D$1000,'I want to cry'!$A$2:$A$1000,$B748,'I want to cry'!$B$2:$B$1000,$C748)</f>
        <v>0</v>
      </c>
      <c r="M748">
        <f>SUMIFS('I want to cry'!E$2:E$1000,'I want to cry'!$A$2:$A$1000,$B748,'I want to cry'!$B$2:$B$1000,$C748)</f>
        <v>0</v>
      </c>
      <c r="N748">
        <f t="shared" si="122"/>
        <v>0</v>
      </c>
      <c r="O748">
        <f t="shared" si="123"/>
        <v>0</v>
      </c>
      <c r="P748">
        <f t="shared" si="124"/>
        <v>0</v>
      </c>
      <c r="Q748">
        <f>SUMIF('Pls get me a blue banner'!A$2:A$1000,D748,'Pls get me a blue banner'!L$2:L$1000)</f>
        <v>0</v>
      </c>
      <c r="R748">
        <f>SUMIF('Pls get me a blue banner'!A$2:A$1000,F748,'Pls get me a blue banner'!L$2:L$1000)</f>
        <v>0</v>
      </c>
      <c r="S748">
        <f>SUMIF('Pls get me a blue banner'!A$2:A$1000,I748,'Pls get me a blue banner'!L$2:L$1000)</f>
        <v>0</v>
      </c>
      <c r="T748">
        <f>SUMIF('I wanna go biking'!A$2:A$1000,D748,'I wanna go biking'!D$2:D$1000)</f>
        <v>0</v>
      </c>
      <c r="U748">
        <f>SUMIF('I wanna go biking'!A$2:A$1000,F748,'I wanna go biking'!D$2:D$1000)</f>
        <v>0</v>
      </c>
      <c r="V748">
        <f>SUMIF('I wanna go biking'!A$2:A$1000,H748,'I wanna go biking'!D$2:D$1000)</f>
        <v>0</v>
      </c>
      <c r="W748">
        <f t="shared" si="125"/>
        <v>0</v>
      </c>
      <c r="X748">
        <f t="shared" si="126"/>
        <v>0</v>
      </c>
      <c r="Y748">
        <f t="shared" si="127"/>
        <v>0</v>
      </c>
      <c r="Z748">
        <f t="shared" si="128"/>
        <v>0</v>
      </c>
      <c r="AA748">
        <f t="shared" si="129"/>
        <v>0</v>
      </c>
      <c r="AB748">
        <f t="shared" si="130"/>
        <v>0</v>
      </c>
      <c r="AC748" s="13">
        <f t="shared" si="131"/>
        <v>0</v>
      </c>
    </row>
    <row r="749" spans="1:29">
      <c r="A749">
        <f>'Data Entry'!A750</f>
        <v>0</v>
      </c>
      <c r="B749">
        <f>'Data Entry'!B750</f>
        <v>0</v>
      </c>
      <c r="C749">
        <f>'Data Entry'!C750</f>
        <v>0</v>
      </c>
      <c r="D749">
        <f>'Data Entry'!M750</f>
        <v>0</v>
      </c>
      <c r="E749">
        <f>'Data Entry'!N750</f>
        <v>0</v>
      </c>
      <c r="F749">
        <f>'Data Entry'!O750</f>
        <v>0</v>
      </c>
      <c r="G749">
        <f>'Data Entry'!P750</f>
        <v>0</v>
      </c>
      <c r="H749">
        <f>'Data Entry'!Q750</f>
        <v>0</v>
      </c>
      <c r="I749">
        <f>'Data Entry'!R750</f>
        <v>0</v>
      </c>
      <c r="J749">
        <f t="shared" si="121"/>
        <v>0</v>
      </c>
      <c r="K749">
        <f>SUMIFS('I want to cry'!C$2:C$1000,'I want to cry'!$A$2:$A$1000,$B749,'I want to cry'!$B$2:$B$1000,$C749)</f>
        <v>0</v>
      </c>
      <c r="L749">
        <f>SUMIFS('I want to cry'!D$2:D$1000,'I want to cry'!$A$2:$A$1000,$B749,'I want to cry'!$B$2:$B$1000,$C749)</f>
        <v>0</v>
      </c>
      <c r="M749">
        <f>SUMIFS('I want to cry'!E$2:E$1000,'I want to cry'!$A$2:$A$1000,$B749,'I want to cry'!$B$2:$B$1000,$C749)</f>
        <v>0</v>
      </c>
      <c r="N749">
        <f t="shared" si="122"/>
        <v>0</v>
      </c>
      <c r="O749">
        <f t="shared" si="123"/>
        <v>0</v>
      </c>
      <c r="P749">
        <f t="shared" si="124"/>
        <v>0</v>
      </c>
      <c r="Q749">
        <f>SUMIF('Pls get me a blue banner'!A$2:A$1000,D749,'Pls get me a blue banner'!L$2:L$1000)</f>
        <v>0</v>
      </c>
      <c r="R749">
        <f>SUMIF('Pls get me a blue banner'!A$2:A$1000,F749,'Pls get me a blue banner'!L$2:L$1000)</f>
        <v>0</v>
      </c>
      <c r="S749">
        <f>SUMIF('Pls get me a blue banner'!A$2:A$1000,I749,'Pls get me a blue banner'!L$2:L$1000)</f>
        <v>0</v>
      </c>
      <c r="T749">
        <f>SUMIF('I wanna go biking'!A$2:A$1000,D749,'I wanna go biking'!D$2:D$1000)</f>
        <v>0</v>
      </c>
      <c r="U749">
        <f>SUMIF('I wanna go biking'!A$2:A$1000,F749,'I wanna go biking'!D$2:D$1000)</f>
        <v>0</v>
      </c>
      <c r="V749">
        <f>SUMIF('I wanna go biking'!A$2:A$1000,H749,'I wanna go biking'!D$2:D$1000)</f>
        <v>0</v>
      </c>
      <c r="W749">
        <f t="shared" si="125"/>
        <v>0</v>
      </c>
      <c r="X749">
        <f t="shared" si="126"/>
        <v>0</v>
      </c>
      <c r="Y749">
        <f t="shared" si="127"/>
        <v>0</v>
      </c>
      <c r="Z749">
        <f t="shared" si="128"/>
        <v>0</v>
      </c>
      <c r="AA749">
        <f t="shared" si="129"/>
        <v>0</v>
      </c>
      <c r="AB749">
        <f t="shared" si="130"/>
        <v>0</v>
      </c>
      <c r="AC749" s="13">
        <f t="shared" si="131"/>
        <v>0</v>
      </c>
    </row>
    <row r="750" spans="1:29">
      <c r="A750">
        <f>'Data Entry'!A751</f>
        <v>0</v>
      </c>
      <c r="B750">
        <f>'Data Entry'!B751</f>
        <v>0</v>
      </c>
      <c r="C750">
        <f>'Data Entry'!C751</f>
        <v>0</v>
      </c>
      <c r="D750">
        <f>'Data Entry'!M751</f>
        <v>0</v>
      </c>
      <c r="E750">
        <f>'Data Entry'!N751</f>
        <v>0</v>
      </c>
      <c r="F750">
        <f>'Data Entry'!O751</f>
        <v>0</v>
      </c>
      <c r="G750">
        <f>'Data Entry'!P751</f>
        <v>0</v>
      </c>
      <c r="H750">
        <f>'Data Entry'!Q751</f>
        <v>0</v>
      </c>
      <c r="I750">
        <f>'Data Entry'!R751</f>
        <v>0</v>
      </c>
      <c r="J750">
        <f t="shared" si="121"/>
        <v>0</v>
      </c>
      <c r="K750">
        <f>SUMIFS('I want to cry'!C$2:C$1000,'I want to cry'!$A$2:$A$1000,$B750,'I want to cry'!$B$2:$B$1000,$C750)</f>
        <v>0</v>
      </c>
      <c r="L750">
        <f>SUMIFS('I want to cry'!D$2:D$1000,'I want to cry'!$A$2:$A$1000,$B750,'I want to cry'!$B$2:$B$1000,$C750)</f>
        <v>0</v>
      </c>
      <c r="M750">
        <f>SUMIFS('I want to cry'!E$2:E$1000,'I want to cry'!$A$2:$A$1000,$B750,'I want to cry'!$B$2:$B$1000,$C750)</f>
        <v>0</v>
      </c>
      <c r="N750">
        <f t="shared" si="122"/>
        <v>0</v>
      </c>
      <c r="O750">
        <f t="shared" si="123"/>
        <v>0</v>
      </c>
      <c r="P750">
        <f t="shared" si="124"/>
        <v>0</v>
      </c>
      <c r="Q750">
        <f>SUMIF('Pls get me a blue banner'!A$2:A$1000,D750,'Pls get me a blue banner'!L$2:L$1000)</f>
        <v>0</v>
      </c>
      <c r="R750">
        <f>SUMIF('Pls get me a blue banner'!A$2:A$1000,F750,'Pls get me a blue banner'!L$2:L$1000)</f>
        <v>0</v>
      </c>
      <c r="S750">
        <f>SUMIF('Pls get me a blue banner'!A$2:A$1000,I750,'Pls get me a blue banner'!L$2:L$1000)</f>
        <v>0</v>
      </c>
      <c r="T750">
        <f>SUMIF('I wanna go biking'!A$2:A$1000,D750,'I wanna go biking'!D$2:D$1000)</f>
        <v>0</v>
      </c>
      <c r="U750">
        <f>SUMIF('I wanna go biking'!A$2:A$1000,F750,'I wanna go biking'!D$2:D$1000)</f>
        <v>0</v>
      </c>
      <c r="V750">
        <f>SUMIF('I wanna go biking'!A$2:A$1000,H750,'I wanna go biking'!D$2:D$1000)</f>
        <v>0</v>
      </c>
      <c r="W750">
        <f t="shared" si="125"/>
        <v>0</v>
      </c>
      <c r="X750">
        <f t="shared" si="126"/>
        <v>0</v>
      </c>
      <c r="Y750">
        <f t="shared" si="127"/>
        <v>0</v>
      </c>
      <c r="Z750">
        <f t="shared" si="128"/>
        <v>0</v>
      </c>
      <c r="AA750">
        <f t="shared" si="129"/>
        <v>0</v>
      </c>
      <c r="AB750">
        <f t="shared" si="130"/>
        <v>0</v>
      </c>
      <c r="AC750" s="13">
        <f t="shared" si="131"/>
        <v>0</v>
      </c>
    </row>
    <row r="751" spans="1:29">
      <c r="A751">
        <f>'Data Entry'!A752</f>
        <v>0</v>
      </c>
      <c r="B751">
        <f>'Data Entry'!B752</f>
        <v>0</v>
      </c>
      <c r="C751">
        <f>'Data Entry'!C752</f>
        <v>0</v>
      </c>
      <c r="D751">
        <f>'Data Entry'!M752</f>
        <v>0</v>
      </c>
      <c r="E751">
        <f>'Data Entry'!N752</f>
        <v>0</v>
      </c>
      <c r="F751">
        <f>'Data Entry'!O752</f>
        <v>0</v>
      </c>
      <c r="G751">
        <f>'Data Entry'!P752</f>
        <v>0</v>
      </c>
      <c r="H751">
        <f>'Data Entry'!Q752</f>
        <v>0</v>
      </c>
      <c r="I751">
        <f>'Data Entry'!R752</f>
        <v>0</v>
      </c>
      <c r="J751">
        <f t="shared" si="121"/>
        <v>0</v>
      </c>
      <c r="K751">
        <f>SUMIFS('I want to cry'!C$2:C$1000,'I want to cry'!$A$2:$A$1000,$B751,'I want to cry'!$B$2:$B$1000,$C751)</f>
        <v>0</v>
      </c>
      <c r="L751">
        <f>SUMIFS('I want to cry'!D$2:D$1000,'I want to cry'!$A$2:$A$1000,$B751,'I want to cry'!$B$2:$B$1000,$C751)</f>
        <v>0</v>
      </c>
      <c r="M751">
        <f>SUMIFS('I want to cry'!E$2:E$1000,'I want to cry'!$A$2:$A$1000,$B751,'I want to cry'!$B$2:$B$1000,$C751)</f>
        <v>0</v>
      </c>
      <c r="N751">
        <f t="shared" si="122"/>
        <v>0</v>
      </c>
      <c r="O751">
        <f t="shared" si="123"/>
        <v>0</v>
      </c>
      <c r="P751">
        <f t="shared" si="124"/>
        <v>0</v>
      </c>
      <c r="Q751">
        <f>SUMIF('Pls get me a blue banner'!A$2:A$1000,D751,'Pls get me a blue banner'!L$2:L$1000)</f>
        <v>0</v>
      </c>
      <c r="R751">
        <f>SUMIF('Pls get me a blue banner'!A$2:A$1000,F751,'Pls get me a blue banner'!L$2:L$1000)</f>
        <v>0</v>
      </c>
      <c r="S751">
        <f>SUMIF('Pls get me a blue banner'!A$2:A$1000,I751,'Pls get me a blue banner'!L$2:L$1000)</f>
        <v>0</v>
      </c>
      <c r="T751">
        <f>SUMIF('I wanna go biking'!A$2:A$1000,D751,'I wanna go biking'!D$2:D$1000)</f>
        <v>0</v>
      </c>
      <c r="U751">
        <f>SUMIF('I wanna go biking'!A$2:A$1000,F751,'I wanna go biking'!D$2:D$1000)</f>
        <v>0</v>
      </c>
      <c r="V751">
        <f>SUMIF('I wanna go biking'!A$2:A$1000,H751,'I wanna go biking'!D$2:D$1000)</f>
        <v>0</v>
      </c>
      <c r="W751">
        <f t="shared" si="125"/>
        <v>0</v>
      </c>
      <c r="X751">
        <f t="shared" si="126"/>
        <v>0</v>
      </c>
      <c r="Y751">
        <f t="shared" si="127"/>
        <v>0</v>
      </c>
      <c r="Z751">
        <f t="shared" si="128"/>
        <v>0</v>
      </c>
      <c r="AA751">
        <f t="shared" si="129"/>
        <v>0</v>
      </c>
      <c r="AB751">
        <f t="shared" si="130"/>
        <v>0</v>
      </c>
      <c r="AC751" s="13">
        <f t="shared" si="131"/>
        <v>0</v>
      </c>
    </row>
    <row r="752" spans="1:29">
      <c r="A752">
        <f>'Data Entry'!A753</f>
        <v>0</v>
      </c>
      <c r="B752">
        <f>'Data Entry'!B753</f>
        <v>0</v>
      </c>
      <c r="C752">
        <f>'Data Entry'!C753</f>
        <v>0</v>
      </c>
      <c r="D752">
        <f>'Data Entry'!M753</f>
        <v>0</v>
      </c>
      <c r="E752">
        <f>'Data Entry'!N753</f>
        <v>0</v>
      </c>
      <c r="F752">
        <f>'Data Entry'!O753</f>
        <v>0</v>
      </c>
      <c r="G752">
        <f>'Data Entry'!P753</f>
        <v>0</v>
      </c>
      <c r="H752">
        <f>'Data Entry'!Q753</f>
        <v>0</v>
      </c>
      <c r="I752">
        <f>'Data Entry'!R753</f>
        <v>0</v>
      </c>
      <c r="J752">
        <f t="shared" si="121"/>
        <v>0</v>
      </c>
      <c r="K752">
        <f>SUMIFS('I want to cry'!C$2:C$1000,'I want to cry'!$A$2:$A$1000,$B752,'I want to cry'!$B$2:$B$1000,$C752)</f>
        <v>0</v>
      </c>
      <c r="L752">
        <f>SUMIFS('I want to cry'!D$2:D$1000,'I want to cry'!$A$2:$A$1000,$B752,'I want to cry'!$B$2:$B$1000,$C752)</f>
        <v>0</v>
      </c>
      <c r="M752">
        <f>SUMIFS('I want to cry'!E$2:E$1000,'I want to cry'!$A$2:$A$1000,$B752,'I want to cry'!$B$2:$B$1000,$C752)</f>
        <v>0</v>
      </c>
      <c r="N752">
        <f t="shared" si="122"/>
        <v>0</v>
      </c>
      <c r="O752">
        <f t="shared" si="123"/>
        <v>0</v>
      </c>
      <c r="P752">
        <f t="shared" si="124"/>
        <v>0</v>
      </c>
      <c r="Q752">
        <f>SUMIF('Pls get me a blue banner'!A$2:A$1000,D752,'Pls get me a blue banner'!L$2:L$1000)</f>
        <v>0</v>
      </c>
      <c r="R752">
        <f>SUMIF('Pls get me a blue banner'!A$2:A$1000,F752,'Pls get me a blue banner'!L$2:L$1000)</f>
        <v>0</v>
      </c>
      <c r="S752">
        <f>SUMIF('Pls get me a blue banner'!A$2:A$1000,I752,'Pls get me a blue banner'!L$2:L$1000)</f>
        <v>0</v>
      </c>
      <c r="T752">
        <f>SUMIF('I wanna go biking'!A$2:A$1000,D752,'I wanna go biking'!D$2:D$1000)</f>
        <v>0</v>
      </c>
      <c r="U752">
        <f>SUMIF('I wanna go biking'!A$2:A$1000,F752,'I wanna go biking'!D$2:D$1000)</f>
        <v>0</v>
      </c>
      <c r="V752">
        <f>SUMIF('I wanna go biking'!A$2:A$1000,H752,'I wanna go biking'!D$2:D$1000)</f>
        <v>0</v>
      </c>
      <c r="W752">
        <f t="shared" si="125"/>
        <v>0</v>
      </c>
      <c r="X752">
        <f t="shared" si="126"/>
        <v>0</v>
      </c>
      <c r="Y752">
        <f t="shared" si="127"/>
        <v>0</v>
      </c>
      <c r="Z752">
        <f t="shared" si="128"/>
        <v>0</v>
      </c>
      <c r="AA752">
        <f t="shared" si="129"/>
        <v>0</v>
      </c>
      <c r="AB752">
        <f t="shared" si="130"/>
        <v>0</v>
      </c>
      <c r="AC752" s="13">
        <f t="shared" si="131"/>
        <v>0</v>
      </c>
    </row>
    <row r="753" spans="1:29">
      <c r="A753">
        <f>'Data Entry'!A754</f>
        <v>0</v>
      </c>
      <c r="B753">
        <f>'Data Entry'!B754</f>
        <v>0</v>
      </c>
      <c r="C753">
        <f>'Data Entry'!C754</f>
        <v>0</v>
      </c>
      <c r="D753">
        <f>'Data Entry'!M754</f>
        <v>0</v>
      </c>
      <c r="E753">
        <f>'Data Entry'!N754</f>
        <v>0</v>
      </c>
      <c r="F753">
        <f>'Data Entry'!O754</f>
        <v>0</v>
      </c>
      <c r="G753">
        <f>'Data Entry'!P754</f>
        <v>0</v>
      </c>
      <c r="H753">
        <f>'Data Entry'!Q754</f>
        <v>0</v>
      </c>
      <c r="I753">
        <f>'Data Entry'!R754</f>
        <v>0</v>
      </c>
      <c r="J753">
        <f t="shared" si="121"/>
        <v>0</v>
      </c>
      <c r="K753">
        <f>SUMIFS('I want to cry'!C$2:C$1000,'I want to cry'!$A$2:$A$1000,$B753,'I want to cry'!$B$2:$B$1000,$C753)</f>
        <v>0</v>
      </c>
      <c r="L753">
        <f>SUMIFS('I want to cry'!D$2:D$1000,'I want to cry'!$A$2:$A$1000,$B753,'I want to cry'!$B$2:$B$1000,$C753)</f>
        <v>0</v>
      </c>
      <c r="M753">
        <f>SUMIFS('I want to cry'!E$2:E$1000,'I want to cry'!$A$2:$A$1000,$B753,'I want to cry'!$B$2:$B$1000,$C753)</f>
        <v>0</v>
      </c>
      <c r="N753">
        <f t="shared" si="122"/>
        <v>0</v>
      </c>
      <c r="O753">
        <f t="shared" si="123"/>
        <v>0</v>
      </c>
      <c r="P753">
        <f t="shared" si="124"/>
        <v>0</v>
      </c>
      <c r="Q753">
        <f>SUMIF('Pls get me a blue banner'!A$2:A$1000,D753,'Pls get me a blue banner'!L$2:L$1000)</f>
        <v>0</v>
      </c>
      <c r="R753">
        <f>SUMIF('Pls get me a blue banner'!A$2:A$1000,F753,'Pls get me a blue banner'!L$2:L$1000)</f>
        <v>0</v>
      </c>
      <c r="S753">
        <f>SUMIF('Pls get me a blue banner'!A$2:A$1000,I753,'Pls get me a blue banner'!L$2:L$1000)</f>
        <v>0</v>
      </c>
      <c r="T753">
        <f>SUMIF('I wanna go biking'!A$2:A$1000,D753,'I wanna go biking'!D$2:D$1000)</f>
        <v>0</v>
      </c>
      <c r="U753">
        <f>SUMIF('I wanna go biking'!A$2:A$1000,F753,'I wanna go biking'!D$2:D$1000)</f>
        <v>0</v>
      </c>
      <c r="V753">
        <f>SUMIF('I wanna go biking'!A$2:A$1000,H753,'I wanna go biking'!D$2:D$1000)</f>
        <v>0</v>
      </c>
      <c r="W753">
        <f t="shared" si="125"/>
        <v>0</v>
      </c>
      <c r="X753">
        <f t="shared" si="126"/>
        <v>0</v>
      </c>
      <c r="Y753">
        <f t="shared" si="127"/>
        <v>0</v>
      </c>
      <c r="Z753">
        <f t="shared" si="128"/>
        <v>0</v>
      </c>
      <c r="AA753">
        <f t="shared" si="129"/>
        <v>0</v>
      </c>
      <c r="AB753">
        <f t="shared" si="130"/>
        <v>0</v>
      </c>
      <c r="AC753" s="13">
        <f t="shared" si="131"/>
        <v>0</v>
      </c>
    </row>
    <row r="754" spans="1:29">
      <c r="A754">
        <f>'Data Entry'!A755</f>
        <v>0</v>
      </c>
      <c r="B754">
        <f>'Data Entry'!B755</f>
        <v>0</v>
      </c>
      <c r="C754">
        <f>'Data Entry'!C755</f>
        <v>0</v>
      </c>
      <c r="D754">
        <f>'Data Entry'!M755</f>
        <v>0</v>
      </c>
      <c r="E754">
        <f>'Data Entry'!N755</f>
        <v>0</v>
      </c>
      <c r="F754">
        <f>'Data Entry'!O755</f>
        <v>0</v>
      </c>
      <c r="G754">
        <f>'Data Entry'!P755</f>
        <v>0</v>
      </c>
      <c r="H754">
        <f>'Data Entry'!Q755</f>
        <v>0</v>
      </c>
      <c r="I754">
        <f>'Data Entry'!R755</f>
        <v>0</v>
      </c>
      <c r="J754">
        <f t="shared" si="121"/>
        <v>0</v>
      </c>
      <c r="K754">
        <f>SUMIFS('I want to cry'!C$2:C$1000,'I want to cry'!$A$2:$A$1000,$B754,'I want to cry'!$B$2:$B$1000,$C754)</f>
        <v>0</v>
      </c>
      <c r="L754">
        <f>SUMIFS('I want to cry'!D$2:D$1000,'I want to cry'!$A$2:$A$1000,$B754,'I want to cry'!$B$2:$B$1000,$C754)</f>
        <v>0</v>
      </c>
      <c r="M754">
        <f>SUMIFS('I want to cry'!E$2:E$1000,'I want to cry'!$A$2:$A$1000,$B754,'I want to cry'!$B$2:$B$1000,$C754)</f>
        <v>0</v>
      </c>
      <c r="N754">
        <f t="shared" si="122"/>
        <v>0</v>
      </c>
      <c r="O754">
        <f t="shared" si="123"/>
        <v>0</v>
      </c>
      <c r="P754">
        <f t="shared" si="124"/>
        <v>0</v>
      </c>
      <c r="Q754">
        <f>SUMIF('Pls get me a blue banner'!A$2:A$1000,D754,'Pls get me a blue banner'!L$2:L$1000)</f>
        <v>0</v>
      </c>
      <c r="R754">
        <f>SUMIF('Pls get me a blue banner'!A$2:A$1000,F754,'Pls get me a blue banner'!L$2:L$1000)</f>
        <v>0</v>
      </c>
      <c r="S754">
        <f>SUMIF('Pls get me a blue banner'!A$2:A$1000,I754,'Pls get me a blue banner'!L$2:L$1000)</f>
        <v>0</v>
      </c>
      <c r="T754">
        <f>SUMIF('I wanna go biking'!A$2:A$1000,D754,'I wanna go biking'!D$2:D$1000)</f>
        <v>0</v>
      </c>
      <c r="U754">
        <f>SUMIF('I wanna go biking'!A$2:A$1000,F754,'I wanna go biking'!D$2:D$1000)</f>
        <v>0</v>
      </c>
      <c r="V754">
        <f>SUMIF('I wanna go biking'!A$2:A$1000,H754,'I wanna go biking'!D$2:D$1000)</f>
        <v>0</v>
      </c>
      <c r="W754">
        <f t="shared" si="125"/>
        <v>0</v>
      </c>
      <c r="X754">
        <f t="shared" si="126"/>
        <v>0</v>
      </c>
      <c r="Y754">
        <f t="shared" si="127"/>
        <v>0</v>
      </c>
      <c r="Z754">
        <f t="shared" si="128"/>
        <v>0</v>
      </c>
      <c r="AA754">
        <f t="shared" si="129"/>
        <v>0</v>
      </c>
      <c r="AB754">
        <f t="shared" si="130"/>
        <v>0</v>
      </c>
      <c r="AC754" s="13">
        <f t="shared" si="131"/>
        <v>0</v>
      </c>
    </row>
    <row r="755" spans="1:29">
      <c r="A755">
        <f>'Data Entry'!A756</f>
        <v>0</v>
      </c>
      <c r="B755">
        <f>'Data Entry'!B756</f>
        <v>0</v>
      </c>
      <c r="C755">
        <f>'Data Entry'!C756</f>
        <v>0</v>
      </c>
      <c r="D755">
        <f>'Data Entry'!M756</f>
        <v>0</v>
      </c>
      <c r="E755">
        <f>'Data Entry'!N756</f>
        <v>0</v>
      </c>
      <c r="F755">
        <f>'Data Entry'!O756</f>
        <v>0</v>
      </c>
      <c r="G755">
        <f>'Data Entry'!P756</f>
        <v>0</v>
      </c>
      <c r="H755">
        <f>'Data Entry'!Q756</f>
        <v>0</v>
      </c>
      <c r="I755">
        <f>'Data Entry'!R756</f>
        <v>0</v>
      </c>
      <c r="J755">
        <f t="shared" si="121"/>
        <v>0</v>
      </c>
      <c r="K755">
        <f>SUMIFS('I want to cry'!C$2:C$1000,'I want to cry'!$A$2:$A$1000,$B755,'I want to cry'!$B$2:$B$1000,$C755)</f>
        <v>0</v>
      </c>
      <c r="L755">
        <f>SUMIFS('I want to cry'!D$2:D$1000,'I want to cry'!$A$2:$A$1000,$B755,'I want to cry'!$B$2:$B$1000,$C755)</f>
        <v>0</v>
      </c>
      <c r="M755">
        <f>SUMIFS('I want to cry'!E$2:E$1000,'I want to cry'!$A$2:$A$1000,$B755,'I want to cry'!$B$2:$B$1000,$C755)</f>
        <v>0</v>
      </c>
      <c r="N755">
        <f t="shared" si="122"/>
        <v>0</v>
      </c>
      <c r="O755">
        <f t="shared" si="123"/>
        <v>0</v>
      </c>
      <c r="P755">
        <f t="shared" si="124"/>
        <v>0</v>
      </c>
      <c r="Q755">
        <f>SUMIF('Pls get me a blue banner'!A$2:A$1000,D755,'Pls get me a blue banner'!L$2:L$1000)</f>
        <v>0</v>
      </c>
      <c r="R755">
        <f>SUMIF('Pls get me a blue banner'!A$2:A$1000,F755,'Pls get me a blue banner'!L$2:L$1000)</f>
        <v>0</v>
      </c>
      <c r="S755">
        <f>SUMIF('Pls get me a blue banner'!A$2:A$1000,I755,'Pls get me a blue banner'!L$2:L$1000)</f>
        <v>0</v>
      </c>
      <c r="T755">
        <f>SUMIF('I wanna go biking'!A$2:A$1000,D755,'I wanna go biking'!D$2:D$1000)</f>
        <v>0</v>
      </c>
      <c r="U755">
        <f>SUMIF('I wanna go biking'!A$2:A$1000,F755,'I wanna go biking'!D$2:D$1000)</f>
        <v>0</v>
      </c>
      <c r="V755">
        <f>SUMIF('I wanna go biking'!A$2:A$1000,H755,'I wanna go biking'!D$2:D$1000)</f>
        <v>0</v>
      </c>
      <c r="W755">
        <f t="shared" si="125"/>
        <v>0</v>
      </c>
      <c r="X755">
        <f t="shared" si="126"/>
        <v>0</v>
      </c>
      <c r="Y755">
        <f t="shared" si="127"/>
        <v>0</v>
      </c>
      <c r="Z755">
        <f t="shared" si="128"/>
        <v>0</v>
      </c>
      <c r="AA755">
        <f t="shared" si="129"/>
        <v>0</v>
      </c>
      <c r="AB755">
        <f t="shared" si="130"/>
        <v>0</v>
      </c>
      <c r="AC755" s="13">
        <f t="shared" si="131"/>
        <v>0</v>
      </c>
    </row>
    <row r="756" spans="1:29">
      <c r="A756">
        <f>'Data Entry'!A757</f>
        <v>0</v>
      </c>
      <c r="B756">
        <f>'Data Entry'!B757</f>
        <v>0</v>
      </c>
      <c r="C756">
        <f>'Data Entry'!C757</f>
        <v>0</v>
      </c>
      <c r="D756">
        <f>'Data Entry'!M757</f>
        <v>0</v>
      </c>
      <c r="E756">
        <f>'Data Entry'!N757</f>
        <v>0</v>
      </c>
      <c r="F756">
        <f>'Data Entry'!O757</f>
        <v>0</v>
      </c>
      <c r="G756">
        <f>'Data Entry'!P757</f>
        <v>0</v>
      </c>
      <c r="H756">
        <f>'Data Entry'!Q757</f>
        <v>0</v>
      </c>
      <c r="I756">
        <f>'Data Entry'!R757</f>
        <v>0</v>
      </c>
      <c r="J756">
        <f t="shared" si="121"/>
        <v>0</v>
      </c>
      <c r="K756">
        <f>SUMIFS('I want to cry'!C$2:C$1000,'I want to cry'!$A$2:$A$1000,$B756,'I want to cry'!$B$2:$B$1000,$C756)</f>
        <v>0</v>
      </c>
      <c r="L756">
        <f>SUMIFS('I want to cry'!D$2:D$1000,'I want to cry'!$A$2:$A$1000,$B756,'I want to cry'!$B$2:$B$1000,$C756)</f>
        <v>0</v>
      </c>
      <c r="M756">
        <f>SUMIFS('I want to cry'!E$2:E$1000,'I want to cry'!$A$2:$A$1000,$B756,'I want to cry'!$B$2:$B$1000,$C756)</f>
        <v>0</v>
      </c>
      <c r="N756">
        <f t="shared" si="122"/>
        <v>0</v>
      </c>
      <c r="O756">
        <f t="shared" si="123"/>
        <v>0</v>
      </c>
      <c r="P756">
        <f t="shared" si="124"/>
        <v>0</v>
      </c>
      <c r="Q756">
        <f>SUMIF('Pls get me a blue banner'!A$2:A$1000,D756,'Pls get me a blue banner'!L$2:L$1000)</f>
        <v>0</v>
      </c>
      <c r="R756">
        <f>SUMIF('Pls get me a blue banner'!A$2:A$1000,F756,'Pls get me a blue banner'!L$2:L$1000)</f>
        <v>0</v>
      </c>
      <c r="S756">
        <f>SUMIF('Pls get me a blue banner'!A$2:A$1000,I756,'Pls get me a blue banner'!L$2:L$1000)</f>
        <v>0</v>
      </c>
      <c r="T756">
        <f>SUMIF('I wanna go biking'!A$2:A$1000,D756,'I wanna go biking'!D$2:D$1000)</f>
        <v>0</v>
      </c>
      <c r="U756">
        <f>SUMIF('I wanna go biking'!A$2:A$1000,F756,'I wanna go biking'!D$2:D$1000)</f>
        <v>0</v>
      </c>
      <c r="V756">
        <f>SUMIF('I wanna go biking'!A$2:A$1000,H756,'I wanna go biking'!D$2:D$1000)</f>
        <v>0</v>
      </c>
      <c r="W756">
        <f t="shared" si="125"/>
        <v>0</v>
      </c>
      <c r="X756">
        <f t="shared" si="126"/>
        <v>0</v>
      </c>
      <c r="Y756">
        <f t="shared" si="127"/>
        <v>0</v>
      </c>
      <c r="Z756">
        <f t="shared" si="128"/>
        <v>0</v>
      </c>
      <c r="AA756">
        <f t="shared" si="129"/>
        <v>0</v>
      </c>
      <c r="AB756">
        <f t="shared" si="130"/>
        <v>0</v>
      </c>
      <c r="AC756" s="13">
        <f t="shared" si="131"/>
        <v>0</v>
      </c>
    </row>
    <row r="757" spans="1:29">
      <c r="A757">
        <f>'Data Entry'!A758</f>
        <v>0</v>
      </c>
      <c r="B757">
        <f>'Data Entry'!B758</f>
        <v>0</v>
      </c>
      <c r="C757">
        <f>'Data Entry'!C758</f>
        <v>0</v>
      </c>
      <c r="D757">
        <f>'Data Entry'!M758</f>
        <v>0</v>
      </c>
      <c r="E757">
        <f>'Data Entry'!N758</f>
        <v>0</v>
      </c>
      <c r="F757">
        <f>'Data Entry'!O758</f>
        <v>0</v>
      </c>
      <c r="G757">
        <f>'Data Entry'!P758</f>
        <v>0</v>
      </c>
      <c r="H757">
        <f>'Data Entry'!Q758</f>
        <v>0</v>
      </c>
      <c r="I757">
        <f>'Data Entry'!R758</f>
        <v>0</v>
      </c>
      <c r="J757">
        <f t="shared" si="121"/>
        <v>0</v>
      </c>
      <c r="K757">
        <f>SUMIFS('I want to cry'!C$2:C$1000,'I want to cry'!$A$2:$A$1000,$B757,'I want to cry'!$B$2:$B$1000,$C757)</f>
        <v>0</v>
      </c>
      <c r="L757">
        <f>SUMIFS('I want to cry'!D$2:D$1000,'I want to cry'!$A$2:$A$1000,$B757,'I want to cry'!$B$2:$B$1000,$C757)</f>
        <v>0</v>
      </c>
      <c r="M757">
        <f>SUMIFS('I want to cry'!E$2:E$1000,'I want to cry'!$A$2:$A$1000,$B757,'I want to cry'!$B$2:$B$1000,$C757)</f>
        <v>0</v>
      </c>
      <c r="N757">
        <f t="shared" si="122"/>
        <v>0</v>
      </c>
      <c r="O757">
        <f t="shared" si="123"/>
        <v>0</v>
      </c>
      <c r="P757">
        <f t="shared" si="124"/>
        <v>0</v>
      </c>
      <c r="Q757">
        <f>SUMIF('Pls get me a blue banner'!A$2:A$1000,D757,'Pls get me a blue banner'!L$2:L$1000)</f>
        <v>0</v>
      </c>
      <c r="R757">
        <f>SUMIF('Pls get me a blue banner'!A$2:A$1000,F757,'Pls get me a blue banner'!L$2:L$1000)</f>
        <v>0</v>
      </c>
      <c r="S757">
        <f>SUMIF('Pls get me a blue banner'!A$2:A$1000,I757,'Pls get me a blue banner'!L$2:L$1000)</f>
        <v>0</v>
      </c>
      <c r="T757">
        <f>SUMIF('I wanna go biking'!A$2:A$1000,D757,'I wanna go biking'!D$2:D$1000)</f>
        <v>0</v>
      </c>
      <c r="U757">
        <f>SUMIF('I wanna go biking'!A$2:A$1000,F757,'I wanna go biking'!D$2:D$1000)</f>
        <v>0</v>
      </c>
      <c r="V757">
        <f>SUMIF('I wanna go biking'!A$2:A$1000,H757,'I wanna go biking'!D$2:D$1000)</f>
        <v>0</v>
      </c>
      <c r="W757">
        <f t="shared" si="125"/>
        <v>0</v>
      </c>
      <c r="X757">
        <f t="shared" si="126"/>
        <v>0</v>
      </c>
      <c r="Y757">
        <f t="shared" si="127"/>
        <v>0</v>
      </c>
      <c r="Z757">
        <f t="shared" si="128"/>
        <v>0</v>
      </c>
      <c r="AA757">
        <f t="shared" si="129"/>
        <v>0</v>
      </c>
      <c r="AB757">
        <f t="shared" si="130"/>
        <v>0</v>
      </c>
      <c r="AC757" s="13">
        <f t="shared" si="131"/>
        <v>0</v>
      </c>
    </row>
    <row r="758" spans="1:29">
      <c r="A758">
        <f>'Data Entry'!A759</f>
        <v>0</v>
      </c>
      <c r="B758">
        <f>'Data Entry'!B759</f>
        <v>0</v>
      </c>
      <c r="C758">
        <f>'Data Entry'!C759</f>
        <v>0</v>
      </c>
      <c r="D758">
        <f>'Data Entry'!M759</f>
        <v>0</v>
      </c>
      <c r="E758">
        <f>'Data Entry'!N759</f>
        <v>0</v>
      </c>
      <c r="F758">
        <f>'Data Entry'!O759</f>
        <v>0</v>
      </c>
      <c r="G758">
        <f>'Data Entry'!P759</f>
        <v>0</v>
      </c>
      <c r="H758">
        <f>'Data Entry'!Q759</f>
        <v>0</v>
      </c>
      <c r="I758">
        <f>'Data Entry'!R759</f>
        <v>0</v>
      </c>
      <c r="J758">
        <f t="shared" si="121"/>
        <v>0</v>
      </c>
      <c r="K758">
        <f>SUMIFS('I want to cry'!C$2:C$1000,'I want to cry'!$A$2:$A$1000,$B758,'I want to cry'!$B$2:$B$1000,$C758)</f>
        <v>0</v>
      </c>
      <c r="L758">
        <f>SUMIFS('I want to cry'!D$2:D$1000,'I want to cry'!$A$2:$A$1000,$B758,'I want to cry'!$B$2:$B$1000,$C758)</f>
        <v>0</v>
      </c>
      <c r="M758">
        <f>SUMIFS('I want to cry'!E$2:E$1000,'I want to cry'!$A$2:$A$1000,$B758,'I want to cry'!$B$2:$B$1000,$C758)</f>
        <v>0</v>
      </c>
      <c r="N758">
        <f t="shared" si="122"/>
        <v>0</v>
      </c>
      <c r="O758">
        <f t="shared" si="123"/>
        <v>0</v>
      </c>
      <c r="P758">
        <f t="shared" si="124"/>
        <v>0</v>
      </c>
      <c r="Q758">
        <f>SUMIF('Pls get me a blue banner'!A$2:A$1000,D758,'Pls get me a blue banner'!L$2:L$1000)</f>
        <v>0</v>
      </c>
      <c r="R758">
        <f>SUMIF('Pls get me a blue banner'!A$2:A$1000,F758,'Pls get me a blue banner'!L$2:L$1000)</f>
        <v>0</v>
      </c>
      <c r="S758">
        <f>SUMIF('Pls get me a blue banner'!A$2:A$1000,I758,'Pls get me a blue banner'!L$2:L$1000)</f>
        <v>0</v>
      </c>
      <c r="T758">
        <f>SUMIF('I wanna go biking'!A$2:A$1000,D758,'I wanna go biking'!D$2:D$1000)</f>
        <v>0</v>
      </c>
      <c r="U758">
        <f>SUMIF('I wanna go biking'!A$2:A$1000,F758,'I wanna go biking'!D$2:D$1000)</f>
        <v>0</v>
      </c>
      <c r="V758">
        <f>SUMIF('I wanna go biking'!A$2:A$1000,H758,'I wanna go biking'!D$2:D$1000)</f>
        <v>0</v>
      </c>
      <c r="W758">
        <f t="shared" si="125"/>
        <v>0</v>
      </c>
      <c r="X758">
        <f t="shared" si="126"/>
        <v>0</v>
      </c>
      <c r="Y758">
        <f t="shared" si="127"/>
        <v>0</v>
      </c>
      <c r="Z758">
        <f t="shared" si="128"/>
        <v>0</v>
      </c>
      <c r="AA758">
        <f t="shared" si="129"/>
        <v>0</v>
      </c>
      <c r="AB758">
        <f t="shared" si="130"/>
        <v>0</v>
      </c>
      <c r="AC758" s="13">
        <f t="shared" si="131"/>
        <v>0</v>
      </c>
    </row>
    <row r="759" spans="1:29">
      <c r="A759">
        <f>'Data Entry'!A760</f>
        <v>0</v>
      </c>
      <c r="B759">
        <f>'Data Entry'!B760</f>
        <v>0</v>
      </c>
      <c r="C759">
        <f>'Data Entry'!C760</f>
        <v>0</v>
      </c>
      <c r="D759">
        <f>'Data Entry'!M760</f>
        <v>0</v>
      </c>
      <c r="E759">
        <f>'Data Entry'!N760</f>
        <v>0</v>
      </c>
      <c r="F759">
        <f>'Data Entry'!O760</f>
        <v>0</v>
      </c>
      <c r="G759">
        <f>'Data Entry'!P760</f>
        <v>0</v>
      </c>
      <c r="H759">
        <f>'Data Entry'!Q760</f>
        <v>0</v>
      </c>
      <c r="I759">
        <f>'Data Entry'!R760</f>
        <v>0</v>
      </c>
      <c r="J759">
        <f t="shared" si="121"/>
        <v>0</v>
      </c>
      <c r="K759">
        <f>SUMIFS('I want to cry'!C$2:C$1000,'I want to cry'!$A$2:$A$1000,$B759,'I want to cry'!$B$2:$B$1000,$C759)</f>
        <v>0</v>
      </c>
      <c r="L759">
        <f>SUMIFS('I want to cry'!D$2:D$1000,'I want to cry'!$A$2:$A$1000,$B759,'I want to cry'!$B$2:$B$1000,$C759)</f>
        <v>0</v>
      </c>
      <c r="M759">
        <f>SUMIFS('I want to cry'!E$2:E$1000,'I want to cry'!$A$2:$A$1000,$B759,'I want to cry'!$B$2:$B$1000,$C759)</f>
        <v>0</v>
      </c>
      <c r="N759">
        <f t="shared" si="122"/>
        <v>0</v>
      </c>
      <c r="O759">
        <f t="shared" si="123"/>
        <v>0</v>
      </c>
      <c r="P759">
        <f t="shared" si="124"/>
        <v>0</v>
      </c>
      <c r="Q759">
        <f>SUMIF('Pls get me a blue banner'!A$2:A$1000,D759,'Pls get me a blue banner'!L$2:L$1000)</f>
        <v>0</v>
      </c>
      <c r="R759">
        <f>SUMIF('Pls get me a blue banner'!A$2:A$1000,F759,'Pls get me a blue banner'!L$2:L$1000)</f>
        <v>0</v>
      </c>
      <c r="S759">
        <f>SUMIF('Pls get me a blue banner'!A$2:A$1000,I759,'Pls get me a blue banner'!L$2:L$1000)</f>
        <v>0</v>
      </c>
      <c r="T759">
        <f>SUMIF('I wanna go biking'!A$2:A$1000,D759,'I wanna go biking'!D$2:D$1000)</f>
        <v>0</v>
      </c>
      <c r="U759">
        <f>SUMIF('I wanna go biking'!A$2:A$1000,F759,'I wanna go biking'!D$2:D$1000)</f>
        <v>0</v>
      </c>
      <c r="V759">
        <f>SUMIF('I wanna go biking'!A$2:A$1000,H759,'I wanna go biking'!D$2:D$1000)</f>
        <v>0</v>
      </c>
      <c r="W759">
        <f t="shared" si="125"/>
        <v>0</v>
      </c>
      <c r="X759">
        <f t="shared" si="126"/>
        <v>0</v>
      </c>
      <c r="Y759">
        <f t="shared" si="127"/>
        <v>0</v>
      </c>
      <c r="Z759">
        <f t="shared" si="128"/>
        <v>0</v>
      </c>
      <c r="AA759">
        <f t="shared" si="129"/>
        <v>0</v>
      </c>
      <c r="AB759">
        <f t="shared" si="130"/>
        <v>0</v>
      </c>
      <c r="AC759" s="13">
        <f t="shared" si="131"/>
        <v>0</v>
      </c>
    </row>
    <row r="760" spans="1:29">
      <c r="A760">
        <f>'Data Entry'!A761</f>
        <v>0</v>
      </c>
      <c r="B760">
        <f>'Data Entry'!B761</f>
        <v>0</v>
      </c>
      <c r="C760">
        <f>'Data Entry'!C761</f>
        <v>0</v>
      </c>
      <c r="D760">
        <f>'Data Entry'!M761</f>
        <v>0</v>
      </c>
      <c r="E760">
        <f>'Data Entry'!N761</f>
        <v>0</v>
      </c>
      <c r="F760">
        <f>'Data Entry'!O761</f>
        <v>0</v>
      </c>
      <c r="G760">
        <f>'Data Entry'!P761</f>
        <v>0</v>
      </c>
      <c r="H760">
        <f>'Data Entry'!Q761</f>
        <v>0</v>
      </c>
      <c r="I760">
        <f>'Data Entry'!R761</f>
        <v>0</v>
      </c>
      <c r="J760">
        <f t="shared" si="121"/>
        <v>0</v>
      </c>
      <c r="K760">
        <f>SUMIFS('I want to cry'!C$2:C$1000,'I want to cry'!$A$2:$A$1000,$B760,'I want to cry'!$B$2:$B$1000,$C760)</f>
        <v>0</v>
      </c>
      <c r="L760">
        <f>SUMIFS('I want to cry'!D$2:D$1000,'I want to cry'!$A$2:$A$1000,$B760,'I want to cry'!$B$2:$B$1000,$C760)</f>
        <v>0</v>
      </c>
      <c r="M760">
        <f>SUMIFS('I want to cry'!E$2:E$1000,'I want to cry'!$A$2:$A$1000,$B760,'I want to cry'!$B$2:$B$1000,$C760)</f>
        <v>0</v>
      </c>
      <c r="N760">
        <f t="shared" si="122"/>
        <v>0</v>
      </c>
      <c r="O760">
        <f t="shared" si="123"/>
        <v>0</v>
      </c>
      <c r="P760">
        <f t="shared" si="124"/>
        <v>0</v>
      </c>
      <c r="Q760">
        <f>SUMIF('Pls get me a blue banner'!A$2:A$1000,D760,'Pls get me a blue banner'!L$2:L$1000)</f>
        <v>0</v>
      </c>
      <c r="R760">
        <f>SUMIF('Pls get me a blue banner'!A$2:A$1000,F760,'Pls get me a blue banner'!L$2:L$1000)</f>
        <v>0</v>
      </c>
      <c r="S760">
        <f>SUMIF('Pls get me a blue banner'!A$2:A$1000,I760,'Pls get me a blue banner'!L$2:L$1000)</f>
        <v>0</v>
      </c>
      <c r="T760">
        <f>SUMIF('I wanna go biking'!A$2:A$1000,D760,'I wanna go biking'!D$2:D$1000)</f>
        <v>0</v>
      </c>
      <c r="U760">
        <f>SUMIF('I wanna go biking'!A$2:A$1000,F760,'I wanna go biking'!D$2:D$1000)</f>
        <v>0</v>
      </c>
      <c r="V760">
        <f>SUMIF('I wanna go biking'!A$2:A$1000,H760,'I wanna go biking'!D$2:D$1000)</f>
        <v>0</v>
      </c>
      <c r="W760">
        <f t="shared" si="125"/>
        <v>0</v>
      </c>
      <c r="X760">
        <f t="shared" si="126"/>
        <v>0</v>
      </c>
      <c r="Y760">
        <f t="shared" si="127"/>
        <v>0</v>
      </c>
      <c r="Z760">
        <f t="shared" si="128"/>
        <v>0</v>
      </c>
      <c r="AA760">
        <f t="shared" si="129"/>
        <v>0</v>
      </c>
      <c r="AB760">
        <f t="shared" si="130"/>
        <v>0</v>
      </c>
      <c r="AC760" s="13">
        <f t="shared" si="131"/>
        <v>0</v>
      </c>
    </row>
    <row r="761" spans="1:29">
      <c r="A761">
        <f>'Data Entry'!A762</f>
        <v>0</v>
      </c>
      <c r="B761">
        <f>'Data Entry'!B762</f>
        <v>0</v>
      </c>
      <c r="C761">
        <f>'Data Entry'!C762</f>
        <v>0</v>
      </c>
      <c r="D761">
        <f>'Data Entry'!M762</f>
        <v>0</v>
      </c>
      <c r="E761">
        <f>'Data Entry'!N762</f>
        <v>0</v>
      </c>
      <c r="F761">
        <f>'Data Entry'!O762</f>
        <v>0</v>
      </c>
      <c r="G761">
        <f>'Data Entry'!P762</f>
        <v>0</v>
      </c>
      <c r="H761">
        <f>'Data Entry'!Q762</f>
        <v>0</v>
      </c>
      <c r="I761">
        <f>'Data Entry'!R762</f>
        <v>0</v>
      </c>
      <c r="J761">
        <f t="shared" si="121"/>
        <v>0</v>
      </c>
      <c r="K761">
        <f>SUMIFS('I want to cry'!C$2:C$1000,'I want to cry'!$A$2:$A$1000,$B761,'I want to cry'!$B$2:$B$1000,$C761)</f>
        <v>0</v>
      </c>
      <c r="L761">
        <f>SUMIFS('I want to cry'!D$2:D$1000,'I want to cry'!$A$2:$A$1000,$B761,'I want to cry'!$B$2:$B$1000,$C761)</f>
        <v>0</v>
      </c>
      <c r="M761">
        <f>SUMIFS('I want to cry'!E$2:E$1000,'I want to cry'!$A$2:$A$1000,$B761,'I want to cry'!$B$2:$B$1000,$C761)</f>
        <v>0</v>
      </c>
      <c r="N761">
        <f t="shared" si="122"/>
        <v>0</v>
      </c>
      <c r="O761">
        <f t="shared" si="123"/>
        <v>0</v>
      </c>
      <c r="P761">
        <f t="shared" si="124"/>
        <v>0</v>
      </c>
      <c r="Q761">
        <f>SUMIF('Pls get me a blue banner'!A$2:A$1000,D761,'Pls get me a blue banner'!L$2:L$1000)</f>
        <v>0</v>
      </c>
      <c r="R761">
        <f>SUMIF('Pls get me a blue banner'!A$2:A$1000,F761,'Pls get me a blue banner'!L$2:L$1000)</f>
        <v>0</v>
      </c>
      <c r="S761">
        <f>SUMIF('Pls get me a blue banner'!A$2:A$1000,I761,'Pls get me a blue banner'!L$2:L$1000)</f>
        <v>0</v>
      </c>
      <c r="T761">
        <f>SUMIF('I wanna go biking'!A$2:A$1000,D761,'I wanna go biking'!D$2:D$1000)</f>
        <v>0</v>
      </c>
      <c r="U761">
        <f>SUMIF('I wanna go biking'!A$2:A$1000,F761,'I wanna go biking'!D$2:D$1000)</f>
        <v>0</v>
      </c>
      <c r="V761">
        <f>SUMIF('I wanna go biking'!A$2:A$1000,H761,'I wanna go biking'!D$2:D$1000)</f>
        <v>0</v>
      </c>
      <c r="W761">
        <f t="shared" si="125"/>
        <v>0</v>
      </c>
      <c r="X761">
        <f t="shared" si="126"/>
        <v>0</v>
      </c>
      <c r="Y761">
        <f t="shared" si="127"/>
        <v>0</v>
      </c>
      <c r="Z761">
        <f t="shared" si="128"/>
        <v>0</v>
      </c>
      <c r="AA761">
        <f t="shared" si="129"/>
        <v>0</v>
      </c>
      <c r="AB761">
        <f t="shared" si="130"/>
        <v>0</v>
      </c>
      <c r="AC761" s="13">
        <f t="shared" si="131"/>
        <v>0</v>
      </c>
    </row>
    <row r="762" spans="1:29">
      <c r="A762">
        <f>'Data Entry'!A763</f>
        <v>0</v>
      </c>
      <c r="B762">
        <f>'Data Entry'!B763</f>
        <v>0</v>
      </c>
      <c r="C762">
        <f>'Data Entry'!C763</f>
        <v>0</v>
      </c>
      <c r="D762">
        <f>'Data Entry'!M763</f>
        <v>0</v>
      </c>
      <c r="E762">
        <f>'Data Entry'!N763</f>
        <v>0</v>
      </c>
      <c r="F762">
        <f>'Data Entry'!O763</f>
        <v>0</v>
      </c>
      <c r="G762">
        <f>'Data Entry'!P763</f>
        <v>0</v>
      </c>
      <c r="H762">
        <f>'Data Entry'!Q763</f>
        <v>0</v>
      </c>
      <c r="I762">
        <f>'Data Entry'!R763</f>
        <v>0</v>
      </c>
      <c r="J762">
        <f t="shared" si="121"/>
        <v>0</v>
      </c>
      <c r="K762">
        <f>SUMIFS('I want to cry'!C$2:C$1000,'I want to cry'!$A$2:$A$1000,$B762,'I want to cry'!$B$2:$B$1000,$C762)</f>
        <v>0</v>
      </c>
      <c r="L762">
        <f>SUMIFS('I want to cry'!D$2:D$1000,'I want to cry'!$A$2:$A$1000,$B762,'I want to cry'!$B$2:$B$1000,$C762)</f>
        <v>0</v>
      </c>
      <c r="M762">
        <f>SUMIFS('I want to cry'!E$2:E$1000,'I want to cry'!$A$2:$A$1000,$B762,'I want to cry'!$B$2:$B$1000,$C762)</f>
        <v>0</v>
      </c>
      <c r="N762">
        <f t="shared" si="122"/>
        <v>0</v>
      </c>
      <c r="O762">
        <f t="shared" si="123"/>
        <v>0</v>
      </c>
      <c r="P762">
        <f t="shared" si="124"/>
        <v>0</v>
      </c>
      <c r="Q762">
        <f>SUMIF('Pls get me a blue banner'!A$2:A$1000,D762,'Pls get me a blue banner'!L$2:L$1000)</f>
        <v>0</v>
      </c>
      <c r="R762">
        <f>SUMIF('Pls get me a blue banner'!A$2:A$1000,F762,'Pls get me a blue banner'!L$2:L$1000)</f>
        <v>0</v>
      </c>
      <c r="S762">
        <f>SUMIF('Pls get me a blue banner'!A$2:A$1000,I762,'Pls get me a blue banner'!L$2:L$1000)</f>
        <v>0</v>
      </c>
      <c r="T762">
        <f>SUMIF('I wanna go biking'!A$2:A$1000,D762,'I wanna go biking'!D$2:D$1000)</f>
        <v>0</v>
      </c>
      <c r="U762">
        <f>SUMIF('I wanna go biking'!A$2:A$1000,F762,'I wanna go biking'!D$2:D$1000)</f>
        <v>0</v>
      </c>
      <c r="V762">
        <f>SUMIF('I wanna go biking'!A$2:A$1000,H762,'I wanna go biking'!D$2:D$1000)</f>
        <v>0</v>
      </c>
      <c r="W762">
        <f t="shared" si="125"/>
        <v>0</v>
      </c>
      <c r="X762">
        <f t="shared" si="126"/>
        <v>0</v>
      </c>
      <c r="Y762">
        <f t="shared" si="127"/>
        <v>0</v>
      </c>
      <c r="Z762">
        <f t="shared" si="128"/>
        <v>0</v>
      </c>
      <c r="AA762">
        <f t="shared" si="129"/>
        <v>0</v>
      </c>
      <c r="AB762">
        <f t="shared" si="130"/>
        <v>0</v>
      </c>
      <c r="AC762" s="13">
        <f t="shared" si="131"/>
        <v>0</v>
      </c>
    </row>
    <row r="763" spans="1:29">
      <c r="A763">
        <f>'Data Entry'!A764</f>
        <v>0</v>
      </c>
      <c r="B763">
        <f>'Data Entry'!B764</f>
        <v>0</v>
      </c>
      <c r="C763">
        <f>'Data Entry'!C764</f>
        <v>0</v>
      </c>
      <c r="D763">
        <f>'Data Entry'!M764</f>
        <v>0</v>
      </c>
      <c r="E763">
        <f>'Data Entry'!N764</f>
        <v>0</v>
      </c>
      <c r="F763">
        <f>'Data Entry'!O764</f>
        <v>0</v>
      </c>
      <c r="G763">
        <f>'Data Entry'!P764</f>
        <v>0</v>
      </c>
      <c r="H763">
        <f>'Data Entry'!Q764</f>
        <v>0</v>
      </c>
      <c r="I763">
        <f>'Data Entry'!R764</f>
        <v>0</v>
      </c>
      <c r="J763">
        <f t="shared" si="121"/>
        <v>0</v>
      </c>
      <c r="K763">
        <f>SUMIFS('I want to cry'!C$2:C$1000,'I want to cry'!$A$2:$A$1000,$B763,'I want to cry'!$B$2:$B$1000,$C763)</f>
        <v>0</v>
      </c>
      <c r="L763">
        <f>SUMIFS('I want to cry'!D$2:D$1000,'I want to cry'!$A$2:$A$1000,$B763,'I want to cry'!$B$2:$B$1000,$C763)</f>
        <v>0</v>
      </c>
      <c r="M763">
        <f>SUMIFS('I want to cry'!E$2:E$1000,'I want to cry'!$A$2:$A$1000,$B763,'I want to cry'!$B$2:$B$1000,$C763)</f>
        <v>0</v>
      </c>
      <c r="N763">
        <f t="shared" si="122"/>
        <v>0</v>
      </c>
      <c r="O763">
        <f t="shared" si="123"/>
        <v>0</v>
      </c>
      <c r="P763">
        <f t="shared" si="124"/>
        <v>0</v>
      </c>
      <c r="Q763">
        <f>SUMIF('Pls get me a blue banner'!A$2:A$1000,D763,'Pls get me a blue banner'!L$2:L$1000)</f>
        <v>0</v>
      </c>
      <c r="R763">
        <f>SUMIF('Pls get me a blue banner'!A$2:A$1000,F763,'Pls get me a blue banner'!L$2:L$1000)</f>
        <v>0</v>
      </c>
      <c r="S763">
        <f>SUMIF('Pls get me a blue banner'!A$2:A$1000,I763,'Pls get me a blue banner'!L$2:L$1000)</f>
        <v>0</v>
      </c>
      <c r="T763">
        <f>SUMIF('I wanna go biking'!A$2:A$1000,D763,'I wanna go biking'!D$2:D$1000)</f>
        <v>0</v>
      </c>
      <c r="U763">
        <f>SUMIF('I wanna go biking'!A$2:A$1000,F763,'I wanna go biking'!D$2:D$1000)</f>
        <v>0</v>
      </c>
      <c r="V763">
        <f>SUMIF('I wanna go biking'!A$2:A$1000,H763,'I wanna go biking'!D$2:D$1000)</f>
        <v>0</v>
      </c>
      <c r="W763">
        <f t="shared" si="125"/>
        <v>0</v>
      </c>
      <c r="X763">
        <f t="shared" si="126"/>
        <v>0</v>
      </c>
      <c r="Y763">
        <f t="shared" si="127"/>
        <v>0</v>
      </c>
      <c r="Z763">
        <f t="shared" si="128"/>
        <v>0</v>
      </c>
      <c r="AA763">
        <f t="shared" si="129"/>
        <v>0</v>
      </c>
      <c r="AB763">
        <f t="shared" si="130"/>
        <v>0</v>
      </c>
      <c r="AC763" s="13">
        <f t="shared" si="131"/>
        <v>0</v>
      </c>
    </row>
    <row r="764" spans="1:29">
      <c r="A764">
        <f>'Data Entry'!A765</f>
        <v>0</v>
      </c>
      <c r="B764">
        <f>'Data Entry'!B765</f>
        <v>0</v>
      </c>
      <c r="C764">
        <f>'Data Entry'!C765</f>
        <v>0</v>
      </c>
      <c r="D764">
        <f>'Data Entry'!M765</f>
        <v>0</v>
      </c>
      <c r="E764">
        <f>'Data Entry'!N765</f>
        <v>0</v>
      </c>
      <c r="F764">
        <f>'Data Entry'!O765</f>
        <v>0</v>
      </c>
      <c r="G764">
        <f>'Data Entry'!P765</f>
        <v>0</v>
      </c>
      <c r="H764">
        <f>'Data Entry'!Q765</f>
        <v>0</v>
      </c>
      <c r="I764">
        <f>'Data Entry'!R765</f>
        <v>0</v>
      </c>
      <c r="J764">
        <f t="shared" si="121"/>
        <v>0</v>
      </c>
      <c r="K764">
        <f>SUMIFS('I want to cry'!C$2:C$1000,'I want to cry'!$A$2:$A$1000,$B764,'I want to cry'!$B$2:$B$1000,$C764)</f>
        <v>0</v>
      </c>
      <c r="L764">
        <f>SUMIFS('I want to cry'!D$2:D$1000,'I want to cry'!$A$2:$A$1000,$B764,'I want to cry'!$B$2:$B$1000,$C764)</f>
        <v>0</v>
      </c>
      <c r="M764">
        <f>SUMIFS('I want to cry'!E$2:E$1000,'I want to cry'!$A$2:$A$1000,$B764,'I want to cry'!$B$2:$B$1000,$C764)</f>
        <v>0</v>
      </c>
      <c r="N764">
        <f t="shared" si="122"/>
        <v>0</v>
      </c>
      <c r="O764">
        <f t="shared" si="123"/>
        <v>0</v>
      </c>
      <c r="P764">
        <f t="shared" si="124"/>
        <v>0</v>
      </c>
      <c r="Q764">
        <f>SUMIF('Pls get me a blue banner'!A$2:A$1000,D764,'Pls get me a blue banner'!L$2:L$1000)</f>
        <v>0</v>
      </c>
      <c r="R764">
        <f>SUMIF('Pls get me a blue banner'!A$2:A$1000,F764,'Pls get me a blue banner'!L$2:L$1000)</f>
        <v>0</v>
      </c>
      <c r="S764">
        <f>SUMIF('Pls get me a blue banner'!A$2:A$1000,I764,'Pls get me a blue banner'!L$2:L$1000)</f>
        <v>0</v>
      </c>
      <c r="T764">
        <f>SUMIF('I wanna go biking'!A$2:A$1000,D764,'I wanna go biking'!D$2:D$1000)</f>
        <v>0</v>
      </c>
      <c r="U764">
        <f>SUMIF('I wanna go biking'!A$2:A$1000,F764,'I wanna go biking'!D$2:D$1000)</f>
        <v>0</v>
      </c>
      <c r="V764">
        <f>SUMIF('I wanna go biking'!A$2:A$1000,H764,'I wanna go biking'!D$2:D$1000)</f>
        <v>0</v>
      </c>
      <c r="W764">
        <f t="shared" si="125"/>
        <v>0</v>
      </c>
      <c r="X764">
        <f t="shared" si="126"/>
        <v>0</v>
      </c>
      <c r="Y764">
        <f t="shared" si="127"/>
        <v>0</v>
      </c>
      <c r="Z764">
        <f t="shared" si="128"/>
        <v>0</v>
      </c>
      <c r="AA764">
        <f t="shared" si="129"/>
        <v>0</v>
      </c>
      <c r="AB764">
        <f t="shared" si="130"/>
        <v>0</v>
      </c>
      <c r="AC764" s="13">
        <f t="shared" si="131"/>
        <v>0</v>
      </c>
    </row>
    <row r="765" spans="1:29">
      <c r="A765">
        <f>'Data Entry'!A766</f>
        <v>0</v>
      </c>
      <c r="B765">
        <f>'Data Entry'!B766</f>
        <v>0</v>
      </c>
      <c r="C765">
        <f>'Data Entry'!C766</f>
        <v>0</v>
      </c>
      <c r="D765">
        <f>'Data Entry'!M766</f>
        <v>0</v>
      </c>
      <c r="E765">
        <f>'Data Entry'!N766</f>
        <v>0</v>
      </c>
      <c r="F765">
        <f>'Data Entry'!O766</f>
        <v>0</v>
      </c>
      <c r="G765">
        <f>'Data Entry'!P766</f>
        <v>0</v>
      </c>
      <c r="H765">
        <f>'Data Entry'!Q766</f>
        <v>0</v>
      </c>
      <c r="I765">
        <f>'Data Entry'!R766</f>
        <v>0</v>
      </c>
      <c r="J765">
        <f t="shared" si="121"/>
        <v>0</v>
      </c>
      <c r="K765">
        <f>SUMIFS('I want to cry'!C$2:C$1000,'I want to cry'!$A$2:$A$1000,$B765,'I want to cry'!$B$2:$B$1000,$C765)</f>
        <v>0</v>
      </c>
      <c r="L765">
        <f>SUMIFS('I want to cry'!D$2:D$1000,'I want to cry'!$A$2:$A$1000,$B765,'I want to cry'!$B$2:$B$1000,$C765)</f>
        <v>0</v>
      </c>
      <c r="M765">
        <f>SUMIFS('I want to cry'!E$2:E$1000,'I want to cry'!$A$2:$A$1000,$B765,'I want to cry'!$B$2:$B$1000,$C765)</f>
        <v>0</v>
      </c>
      <c r="N765">
        <f t="shared" si="122"/>
        <v>0</v>
      </c>
      <c r="O765">
        <f t="shared" si="123"/>
        <v>0</v>
      </c>
      <c r="P765">
        <f t="shared" si="124"/>
        <v>0</v>
      </c>
      <c r="Q765">
        <f>SUMIF('Pls get me a blue banner'!A$2:A$1000,D765,'Pls get me a blue banner'!L$2:L$1000)</f>
        <v>0</v>
      </c>
      <c r="R765">
        <f>SUMIF('Pls get me a blue banner'!A$2:A$1000,F765,'Pls get me a blue banner'!L$2:L$1000)</f>
        <v>0</v>
      </c>
      <c r="S765">
        <f>SUMIF('Pls get me a blue banner'!A$2:A$1000,I765,'Pls get me a blue banner'!L$2:L$1000)</f>
        <v>0</v>
      </c>
      <c r="T765">
        <f>SUMIF('I wanna go biking'!A$2:A$1000,D765,'I wanna go biking'!D$2:D$1000)</f>
        <v>0</v>
      </c>
      <c r="U765">
        <f>SUMIF('I wanna go biking'!A$2:A$1000,F765,'I wanna go biking'!D$2:D$1000)</f>
        <v>0</v>
      </c>
      <c r="V765">
        <f>SUMIF('I wanna go biking'!A$2:A$1000,H765,'I wanna go biking'!D$2:D$1000)</f>
        <v>0</v>
      </c>
      <c r="W765">
        <f t="shared" si="125"/>
        <v>0</v>
      </c>
      <c r="X765">
        <f t="shared" si="126"/>
        <v>0</v>
      </c>
      <c r="Y765">
        <f t="shared" si="127"/>
        <v>0</v>
      </c>
      <c r="Z765">
        <f t="shared" si="128"/>
        <v>0</v>
      </c>
      <c r="AA765">
        <f t="shared" si="129"/>
        <v>0</v>
      </c>
      <c r="AB765">
        <f t="shared" si="130"/>
        <v>0</v>
      </c>
      <c r="AC765" s="13">
        <f t="shared" si="131"/>
        <v>0</v>
      </c>
    </row>
    <row r="766" spans="1:29">
      <c r="A766">
        <f>'Data Entry'!A767</f>
        <v>0</v>
      </c>
      <c r="B766">
        <f>'Data Entry'!B767</f>
        <v>0</v>
      </c>
      <c r="C766">
        <f>'Data Entry'!C767</f>
        <v>0</v>
      </c>
      <c r="D766">
        <f>'Data Entry'!M767</f>
        <v>0</v>
      </c>
      <c r="E766">
        <f>'Data Entry'!N767</f>
        <v>0</v>
      </c>
      <c r="F766">
        <f>'Data Entry'!O767</f>
        <v>0</v>
      </c>
      <c r="G766">
        <f>'Data Entry'!P767</f>
        <v>0</v>
      </c>
      <c r="H766">
        <f>'Data Entry'!Q767</f>
        <v>0</v>
      </c>
      <c r="I766">
        <f>'Data Entry'!R767</f>
        <v>0</v>
      </c>
      <c r="J766">
        <f t="shared" si="121"/>
        <v>0</v>
      </c>
      <c r="K766">
        <f>SUMIFS('I want to cry'!C$2:C$1000,'I want to cry'!$A$2:$A$1000,$B766,'I want to cry'!$B$2:$B$1000,$C766)</f>
        <v>0</v>
      </c>
      <c r="L766">
        <f>SUMIFS('I want to cry'!D$2:D$1000,'I want to cry'!$A$2:$A$1000,$B766,'I want to cry'!$B$2:$B$1000,$C766)</f>
        <v>0</v>
      </c>
      <c r="M766">
        <f>SUMIFS('I want to cry'!E$2:E$1000,'I want to cry'!$A$2:$A$1000,$B766,'I want to cry'!$B$2:$B$1000,$C766)</f>
        <v>0</v>
      </c>
      <c r="N766">
        <f t="shared" si="122"/>
        <v>0</v>
      </c>
      <c r="O766">
        <f t="shared" si="123"/>
        <v>0</v>
      </c>
      <c r="P766">
        <f t="shared" si="124"/>
        <v>0</v>
      </c>
      <c r="Q766">
        <f>SUMIF('Pls get me a blue banner'!A$2:A$1000,D766,'Pls get me a blue banner'!L$2:L$1000)</f>
        <v>0</v>
      </c>
      <c r="R766">
        <f>SUMIF('Pls get me a blue banner'!A$2:A$1000,F766,'Pls get me a blue banner'!L$2:L$1000)</f>
        <v>0</v>
      </c>
      <c r="S766">
        <f>SUMIF('Pls get me a blue banner'!A$2:A$1000,I766,'Pls get me a blue banner'!L$2:L$1000)</f>
        <v>0</v>
      </c>
      <c r="T766">
        <f>SUMIF('I wanna go biking'!A$2:A$1000,D766,'I wanna go biking'!D$2:D$1000)</f>
        <v>0</v>
      </c>
      <c r="U766">
        <f>SUMIF('I wanna go biking'!A$2:A$1000,F766,'I wanna go biking'!D$2:D$1000)</f>
        <v>0</v>
      </c>
      <c r="V766">
        <f>SUMIF('I wanna go biking'!A$2:A$1000,H766,'I wanna go biking'!D$2:D$1000)</f>
        <v>0</v>
      </c>
      <c r="W766">
        <f t="shared" si="125"/>
        <v>0</v>
      </c>
      <c r="X766">
        <f t="shared" si="126"/>
        <v>0</v>
      </c>
      <c r="Y766">
        <f t="shared" si="127"/>
        <v>0</v>
      </c>
      <c r="Z766">
        <f t="shared" si="128"/>
        <v>0</v>
      </c>
      <c r="AA766">
        <f t="shared" si="129"/>
        <v>0</v>
      </c>
      <c r="AB766">
        <f t="shared" si="130"/>
        <v>0</v>
      </c>
      <c r="AC766" s="13">
        <f t="shared" si="131"/>
        <v>0</v>
      </c>
    </row>
    <row r="767" spans="1:29">
      <c r="A767">
        <f>'Data Entry'!A768</f>
        <v>0</v>
      </c>
      <c r="B767">
        <f>'Data Entry'!B768</f>
        <v>0</v>
      </c>
      <c r="C767">
        <f>'Data Entry'!C768</f>
        <v>0</v>
      </c>
      <c r="D767">
        <f>'Data Entry'!M768</f>
        <v>0</v>
      </c>
      <c r="E767">
        <f>'Data Entry'!N768</f>
        <v>0</v>
      </c>
      <c r="F767">
        <f>'Data Entry'!O768</f>
        <v>0</v>
      </c>
      <c r="G767">
        <f>'Data Entry'!P768</f>
        <v>0</v>
      </c>
      <c r="H767">
        <f>'Data Entry'!Q768</f>
        <v>0</v>
      </c>
      <c r="I767">
        <f>'Data Entry'!R768</f>
        <v>0</v>
      </c>
      <c r="J767">
        <f t="shared" si="121"/>
        <v>0</v>
      </c>
      <c r="K767">
        <f>SUMIFS('I want to cry'!C$2:C$1000,'I want to cry'!$A$2:$A$1000,$B767,'I want to cry'!$B$2:$B$1000,$C767)</f>
        <v>0</v>
      </c>
      <c r="L767">
        <f>SUMIFS('I want to cry'!D$2:D$1000,'I want to cry'!$A$2:$A$1000,$B767,'I want to cry'!$B$2:$B$1000,$C767)</f>
        <v>0</v>
      </c>
      <c r="M767">
        <f>SUMIFS('I want to cry'!E$2:E$1000,'I want to cry'!$A$2:$A$1000,$B767,'I want to cry'!$B$2:$B$1000,$C767)</f>
        <v>0</v>
      </c>
      <c r="N767">
        <f t="shared" si="122"/>
        <v>0</v>
      </c>
      <c r="O767">
        <f t="shared" si="123"/>
        <v>0</v>
      </c>
      <c r="P767">
        <f t="shared" si="124"/>
        <v>0</v>
      </c>
      <c r="Q767">
        <f>SUMIF('Pls get me a blue banner'!A$2:A$1000,D767,'Pls get me a blue banner'!L$2:L$1000)</f>
        <v>0</v>
      </c>
      <c r="R767">
        <f>SUMIF('Pls get me a blue banner'!A$2:A$1000,F767,'Pls get me a blue banner'!L$2:L$1000)</f>
        <v>0</v>
      </c>
      <c r="S767">
        <f>SUMIF('Pls get me a blue banner'!A$2:A$1000,I767,'Pls get me a blue banner'!L$2:L$1000)</f>
        <v>0</v>
      </c>
      <c r="T767">
        <f>SUMIF('I wanna go biking'!A$2:A$1000,D767,'I wanna go biking'!D$2:D$1000)</f>
        <v>0</v>
      </c>
      <c r="U767">
        <f>SUMIF('I wanna go biking'!A$2:A$1000,F767,'I wanna go biking'!D$2:D$1000)</f>
        <v>0</v>
      </c>
      <c r="V767">
        <f>SUMIF('I wanna go biking'!A$2:A$1000,H767,'I wanna go biking'!D$2:D$1000)</f>
        <v>0</v>
      </c>
      <c r="W767">
        <f t="shared" si="125"/>
        <v>0</v>
      </c>
      <c r="X767">
        <f t="shared" si="126"/>
        <v>0</v>
      </c>
      <c r="Y767">
        <f t="shared" si="127"/>
        <v>0</v>
      </c>
      <c r="Z767">
        <f t="shared" si="128"/>
        <v>0</v>
      </c>
      <c r="AA767">
        <f t="shared" si="129"/>
        <v>0</v>
      </c>
      <c r="AB767">
        <f t="shared" si="130"/>
        <v>0</v>
      </c>
      <c r="AC767" s="13">
        <f t="shared" si="131"/>
        <v>0</v>
      </c>
    </row>
    <row r="768" spans="1:29">
      <c r="A768">
        <f>'Data Entry'!A769</f>
        <v>0</v>
      </c>
      <c r="B768">
        <f>'Data Entry'!B769</f>
        <v>0</v>
      </c>
      <c r="C768">
        <f>'Data Entry'!C769</f>
        <v>0</v>
      </c>
      <c r="D768">
        <f>'Data Entry'!M769</f>
        <v>0</v>
      </c>
      <c r="E768">
        <f>'Data Entry'!N769</f>
        <v>0</v>
      </c>
      <c r="F768">
        <f>'Data Entry'!O769</f>
        <v>0</v>
      </c>
      <c r="G768">
        <f>'Data Entry'!P769</f>
        <v>0</v>
      </c>
      <c r="H768">
        <f>'Data Entry'!Q769</f>
        <v>0</v>
      </c>
      <c r="I768">
        <f>'Data Entry'!R769</f>
        <v>0</v>
      </c>
      <c r="J768">
        <f t="shared" si="121"/>
        <v>0</v>
      </c>
      <c r="K768">
        <f>SUMIFS('I want to cry'!C$2:C$1000,'I want to cry'!$A$2:$A$1000,$B768,'I want to cry'!$B$2:$B$1000,$C768)</f>
        <v>0</v>
      </c>
      <c r="L768">
        <f>SUMIFS('I want to cry'!D$2:D$1000,'I want to cry'!$A$2:$A$1000,$B768,'I want to cry'!$B$2:$B$1000,$C768)</f>
        <v>0</v>
      </c>
      <c r="M768">
        <f>SUMIFS('I want to cry'!E$2:E$1000,'I want to cry'!$A$2:$A$1000,$B768,'I want to cry'!$B$2:$B$1000,$C768)</f>
        <v>0</v>
      </c>
      <c r="N768">
        <f t="shared" si="122"/>
        <v>0</v>
      </c>
      <c r="O768">
        <f t="shared" si="123"/>
        <v>0</v>
      </c>
      <c r="P768">
        <f t="shared" si="124"/>
        <v>0</v>
      </c>
      <c r="Q768">
        <f>SUMIF('Pls get me a blue banner'!A$2:A$1000,D768,'Pls get me a blue banner'!L$2:L$1000)</f>
        <v>0</v>
      </c>
      <c r="R768">
        <f>SUMIF('Pls get me a blue banner'!A$2:A$1000,F768,'Pls get me a blue banner'!L$2:L$1000)</f>
        <v>0</v>
      </c>
      <c r="S768">
        <f>SUMIF('Pls get me a blue banner'!A$2:A$1000,I768,'Pls get me a blue banner'!L$2:L$1000)</f>
        <v>0</v>
      </c>
      <c r="T768">
        <f>SUMIF('I wanna go biking'!A$2:A$1000,D768,'I wanna go biking'!D$2:D$1000)</f>
        <v>0</v>
      </c>
      <c r="U768">
        <f>SUMIF('I wanna go biking'!A$2:A$1000,F768,'I wanna go biking'!D$2:D$1000)</f>
        <v>0</v>
      </c>
      <c r="V768">
        <f>SUMIF('I wanna go biking'!A$2:A$1000,H768,'I wanna go biking'!D$2:D$1000)</f>
        <v>0</v>
      </c>
      <c r="W768">
        <f t="shared" si="125"/>
        <v>0</v>
      </c>
      <c r="X768">
        <f t="shared" si="126"/>
        <v>0</v>
      </c>
      <c r="Y768">
        <f t="shared" si="127"/>
        <v>0</v>
      </c>
      <c r="Z768">
        <f t="shared" si="128"/>
        <v>0</v>
      </c>
      <c r="AA768">
        <f t="shared" si="129"/>
        <v>0</v>
      </c>
      <c r="AB768">
        <f t="shared" si="130"/>
        <v>0</v>
      </c>
      <c r="AC768" s="13">
        <f t="shared" si="131"/>
        <v>0</v>
      </c>
    </row>
    <row r="769" spans="1:29">
      <c r="A769">
        <f>'Data Entry'!A770</f>
        <v>0</v>
      </c>
      <c r="B769">
        <f>'Data Entry'!B770</f>
        <v>0</v>
      </c>
      <c r="C769">
        <f>'Data Entry'!C770</f>
        <v>0</v>
      </c>
      <c r="D769">
        <f>'Data Entry'!M770</f>
        <v>0</v>
      </c>
      <c r="E769">
        <f>'Data Entry'!N770</f>
        <v>0</v>
      </c>
      <c r="F769">
        <f>'Data Entry'!O770</f>
        <v>0</v>
      </c>
      <c r="G769">
        <f>'Data Entry'!P770</f>
        <v>0</v>
      </c>
      <c r="H769">
        <f>'Data Entry'!Q770</f>
        <v>0</v>
      </c>
      <c r="I769">
        <f>'Data Entry'!R770</f>
        <v>0</v>
      </c>
      <c r="J769">
        <f t="shared" si="121"/>
        <v>0</v>
      </c>
      <c r="K769">
        <f>SUMIFS('I want to cry'!C$2:C$1000,'I want to cry'!$A$2:$A$1000,$B769,'I want to cry'!$B$2:$B$1000,$C769)</f>
        <v>0</v>
      </c>
      <c r="L769">
        <f>SUMIFS('I want to cry'!D$2:D$1000,'I want to cry'!$A$2:$A$1000,$B769,'I want to cry'!$B$2:$B$1000,$C769)</f>
        <v>0</v>
      </c>
      <c r="M769">
        <f>SUMIFS('I want to cry'!E$2:E$1000,'I want to cry'!$A$2:$A$1000,$B769,'I want to cry'!$B$2:$B$1000,$C769)</f>
        <v>0</v>
      </c>
      <c r="N769">
        <f t="shared" si="122"/>
        <v>0</v>
      </c>
      <c r="O769">
        <f t="shared" si="123"/>
        <v>0</v>
      </c>
      <c r="P769">
        <f t="shared" si="124"/>
        <v>0</v>
      </c>
      <c r="Q769">
        <f>SUMIF('Pls get me a blue banner'!A$2:A$1000,D769,'Pls get me a blue banner'!L$2:L$1000)</f>
        <v>0</v>
      </c>
      <c r="R769">
        <f>SUMIF('Pls get me a blue banner'!A$2:A$1000,F769,'Pls get me a blue banner'!L$2:L$1000)</f>
        <v>0</v>
      </c>
      <c r="S769">
        <f>SUMIF('Pls get me a blue banner'!A$2:A$1000,I769,'Pls get me a blue banner'!L$2:L$1000)</f>
        <v>0</v>
      </c>
      <c r="T769">
        <f>SUMIF('I wanna go biking'!A$2:A$1000,D769,'I wanna go biking'!D$2:D$1000)</f>
        <v>0</v>
      </c>
      <c r="U769">
        <f>SUMIF('I wanna go biking'!A$2:A$1000,F769,'I wanna go biking'!D$2:D$1000)</f>
        <v>0</v>
      </c>
      <c r="V769">
        <f>SUMIF('I wanna go biking'!A$2:A$1000,H769,'I wanna go biking'!D$2:D$1000)</f>
        <v>0</v>
      </c>
      <c r="W769">
        <f t="shared" si="125"/>
        <v>0</v>
      </c>
      <c r="X769">
        <f t="shared" si="126"/>
        <v>0</v>
      </c>
      <c r="Y769">
        <f t="shared" si="127"/>
        <v>0</v>
      </c>
      <c r="Z769">
        <f t="shared" si="128"/>
        <v>0</v>
      </c>
      <c r="AA769">
        <f t="shared" si="129"/>
        <v>0</v>
      </c>
      <c r="AB769">
        <f t="shared" si="130"/>
        <v>0</v>
      </c>
      <c r="AC769" s="13">
        <f t="shared" si="131"/>
        <v>0</v>
      </c>
    </row>
    <row r="770" spans="1:29">
      <c r="A770">
        <f>'Data Entry'!A771</f>
        <v>0</v>
      </c>
      <c r="B770">
        <f>'Data Entry'!B771</f>
        <v>0</v>
      </c>
      <c r="C770">
        <f>'Data Entry'!C771</f>
        <v>0</v>
      </c>
      <c r="D770">
        <f>'Data Entry'!M771</f>
        <v>0</v>
      </c>
      <c r="E770">
        <f>'Data Entry'!N771</f>
        <v>0</v>
      </c>
      <c r="F770">
        <f>'Data Entry'!O771</f>
        <v>0</v>
      </c>
      <c r="G770">
        <f>'Data Entry'!P771</f>
        <v>0</v>
      </c>
      <c r="H770">
        <f>'Data Entry'!Q771</f>
        <v>0</v>
      </c>
      <c r="I770">
        <f>'Data Entry'!R771</f>
        <v>0</v>
      </c>
      <c r="J770">
        <f t="shared" si="121"/>
        <v>0</v>
      </c>
      <c r="K770">
        <f>SUMIFS('I want to cry'!C$2:C$1000,'I want to cry'!$A$2:$A$1000,$B770,'I want to cry'!$B$2:$B$1000,$C770)</f>
        <v>0</v>
      </c>
      <c r="L770">
        <f>SUMIFS('I want to cry'!D$2:D$1000,'I want to cry'!$A$2:$A$1000,$B770,'I want to cry'!$B$2:$B$1000,$C770)</f>
        <v>0</v>
      </c>
      <c r="M770">
        <f>SUMIFS('I want to cry'!E$2:E$1000,'I want to cry'!$A$2:$A$1000,$B770,'I want to cry'!$B$2:$B$1000,$C770)</f>
        <v>0</v>
      </c>
      <c r="N770">
        <f t="shared" si="122"/>
        <v>0</v>
      </c>
      <c r="O770">
        <f t="shared" si="123"/>
        <v>0</v>
      </c>
      <c r="P770">
        <f t="shared" si="124"/>
        <v>0</v>
      </c>
      <c r="Q770">
        <f>SUMIF('Pls get me a blue banner'!A$2:A$1000,D770,'Pls get me a blue banner'!L$2:L$1000)</f>
        <v>0</v>
      </c>
      <c r="R770">
        <f>SUMIF('Pls get me a blue banner'!A$2:A$1000,F770,'Pls get me a blue banner'!L$2:L$1000)</f>
        <v>0</v>
      </c>
      <c r="S770">
        <f>SUMIF('Pls get me a blue banner'!A$2:A$1000,I770,'Pls get me a blue banner'!L$2:L$1000)</f>
        <v>0</v>
      </c>
      <c r="T770">
        <f>SUMIF('I wanna go biking'!A$2:A$1000,D770,'I wanna go biking'!D$2:D$1000)</f>
        <v>0</v>
      </c>
      <c r="U770">
        <f>SUMIF('I wanna go biking'!A$2:A$1000,F770,'I wanna go biking'!D$2:D$1000)</f>
        <v>0</v>
      </c>
      <c r="V770">
        <f>SUMIF('I wanna go biking'!A$2:A$1000,H770,'I wanna go biking'!D$2:D$1000)</f>
        <v>0</v>
      </c>
      <c r="W770">
        <f t="shared" si="125"/>
        <v>0</v>
      </c>
      <c r="X770">
        <f t="shared" si="126"/>
        <v>0</v>
      </c>
      <c r="Y770">
        <f t="shared" si="127"/>
        <v>0</v>
      </c>
      <c r="Z770">
        <f t="shared" si="128"/>
        <v>0</v>
      </c>
      <c r="AA770">
        <f t="shared" si="129"/>
        <v>0</v>
      </c>
      <c r="AB770">
        <f t="shared" si="130"/>
        <v>0</v>
      </c>
      <c r="AC770" s="13">
        <f t="shared" si="131"/>
        <v>0</v>
      </c>
    </row>
    <row r="771" spans="1:29">
      <c r="A771">
        <f>'Data Entry'!A772</f>
        <v>0</v>
      </c>
      <c r="B771">
        <f>'Data Entry'!B772</f>
        <v>0</v>
      </c>
      <c r="C771">
        <f>'Data Entry'!C772</f>
        <v>0</v>
      </c>
      <c r="D771">
        <f>'Data Entry'!M772</f>
        <v>0</v>
      </c>
      <c r="E771">
        <f>'Data Entry'!N772</f>
        <v>0</v>
      </c>
      <c r="F771">
        <f>'Data Entry'!O772</f>
        <v>0</v>
      </c>
      <c r="G771">
        <f>'Data Entry'!P772</f>
        <v>0</v>
      </c>
      <c r="H771">
        <f>'Data Entry'!Q772</f>
        <v>0</v>
      </c>
      <c r="I771">
        <f>'Data Entry'!R772</f>
        <v>0</v>
      </c>
      <c r="J771">
        <f t="shared" ref="J771:J834" si="132">E771+G771+I771</f>
        <v>0</v>
      </c>
      <c r="K771">
        <f>SUMIFS('I want to cry'!C$2:C$1000,'I want to cry'!$A$2:$A$1000,$B771,'I want to cry'!$B$2:$B$1000,$C771)</f>
        <v>0</v>
      </c>
      <c r="L771">
        <f>SUMIFS('I want to cry'!D$2:D$1000,'I want to cry'!$A$2:$A$1000,$B771,'I want to cry'!$B$2:$B$1000,$C771)</f>
        <v>0</v>
      </c>
      <c r="M771">
        <f>SUMIFS('I want to cry'!E$2:E$1000,'I want to cry'!$A$2:$A$1000,$B771,'I want to cry'!$B$2:$B$1000,$C771)</f>
        <v>0</v>
      </c>
      <c r="N771">
        <f t="shared" ref="N771:N834" si="133">IF(K771&lt;1.5,0,IF(E771&lt;2.5,0,E771/K771))</f>
        <v>0</v>
      </c>
      <c r="O771">
        <f t="shared" ref="O771:O834" si="134">IF(L771&lt;1.5,0,IF(G771&lt;2.5,0,G771/L771))</f>
        <v>0</v>
      </c>
      <c r="P771">
        <f t="shared" ref="P771:P834" si="135">IF(M771&lt;1.5,0,IF(I771&lt;2.5,0,I771/M771))</f>
        <v>0</v>
      </c>
      <c r="Q771">
        <f>SUMIF('Pls get me a blue banner'!A$2:A$1000,D771,'Pls get me a blue banner'!L$2:L$1000)</f>
        <v>0</v>
      </c>
      <c r="R771">
        <f>SUMIF('Pls get me a blue banner'!A$2:A$1000,F771,'Pls get me a blue banner'!L$2:L$1000)</f>
        <v>0</v>
      </c>
      <c r="S771">
        <f>SUMIF('Pls get me a blue banner'!A$2:A$1000,I771,'Pls get me a blue banner'!L$2:L$1000)</f>
        <v>0</v>
      </c>
      <c r="T771">
        <f>SUMIF('I wanna go biking'!A$2:A$1000,D771,'I wanna go biking'!D$2:D$1000)</f>
        <v>0</v>
      </c>
      <c r="U771">
        <f>SUMIF('I wanna go biking'!A$2:A$1000,F771,'I wanna go biking'!D$2:D$1000)</f>
        <v>0</v>
      </c>
      <c r="V771">
        <f>SUMIF('I wanna go biking'!A$2:A$1000,H771,'I wanna go biking'!D$2:D$1000)</f>
        <v>0</v>
      </c>
      <c r="W771">
        <f t="shared" ref="W771:W834" si="136">T771-Q771</f>
        <v>0</v>
      </c>
      <c r="X771">
        <f t="shared" ref="X771:X834" si="137">U771-R771</f>
        <v>0</v>
      </c>
      <c r="Y771">
        <f t="shared" ref="Y771:Y834" si="138">V771-S771</f>
        <v>0</v>
      </c>
      <c r="Z771">
        <f t="shared" ref="Z771:Z834" si="139">W771*N771</f>
        <v>0</v>
      </c>
      <c r="AA771">
        <f t="shared" ref="AA771:AA834" si="140">X771*O771</f>
        <v>0</v>
      </c>
      <c r="AB771">
        <f t="shared" ref="AB771:AB834" si="141">Y771*P771</f>
        <v>0</v>
      </c>
      <c r="AC771" s="13">
        <f t="shared" ref="AC771:AC834" si="142">SUM(Z771:AB771)</f>
        <v>0</v>
      </c>
    </row>
    <row r="772" spans="1:29">
      <c r="A772">
        <f>'Data Entry'!A773</f>
        <v>0</v>
      </c>
      <c r="B772">
        <f>'Data Entry'!B773</f>
        <v>0</v>
      </c>
      <c r="C772">
        <f>'Data Entry'!C773</f>
        <v>0</v>
      </c>
      <c r="D772">
        <f>'Data Entry'!M773</f>
        <v>0</v>
      </c>
      <c r="E772">
        <f>'Data Entry'!N773</f>
        <v>0</v>
      </c>
      <c r="F772">
        <f>'Data Entry'!O773</f>
        <v>0</v>
      </c>
      <c r="G772">
        <f>'Data Entry'!P773</f>
        <v>0</v>
      </c>
      <c r="H772">
        <f>'Data Entry'!Q773</f>
        <v>0</v>
      </c>
      <c r="I772">
        <f>'Data Entry'!R773</f>
        <v>0</v>
      </c>
      <c r="J772">
        <f t="shared" si="132"/>
        <v>0</v>
      </c>
      <c r="K772">
        <f>SUMIFS('I want to cry'!C$2:C$1000,'I want to cry'!$A$2:$A$1000,$B772,'I want to cry'!$B$2:$B$1000,$C772)</f>
        <v>0</v>
      </c>
      <c r="L772">
        <f>SUMIFS('I want to cry'!D$2:D$1000,'I want to cry'!$A$2:$A$1000,$B772,'I want to cry'!$B$2:$B$1000,$C772)</f>
        <v>0</v>
      </c>
      <c r="M772">
        <f>SUMIFS('I want to cry'!E$2:E$1000,'I want to cry'!$A$2:$A$1000,$B772,'I want to cry'!$B$2:$B$1000,$C772)</f>
        <v>0</v>
      </c>
      <c r="N772">
        <f t="shared" si="133"/>
        <v>0</v>
      </c>
      <c r="O772">
        <f t="shared" si="134"/>
        <v>0</v>
      </c>
      <c r="P772">
        <f t="shared" si="135"/>
        <v>0</v>
      </c>
      <c r="Q772">
        <f>SUMIF('Pls get me a blue banner'!A$2:A$1000,D772,'Pls get me a blue banner'!L$2:L$1000)</f>
        <v>0</v>
      </c>
      <c r="R772">
        <f>SUMIF('Pls get me a blue banner'!A$2:A$1000,F772,'Pls get me a blue banner'!L$2:L$1000)</f>
        <v>0</v>
      </c>
      <c r="S772">
        <f>SUMIF('Pls get me a blue banner'!A$2:A$1000,I772,'Pls get me a blue banner'!L$2:L$1000)</f>
        <v>0</v>
      </c>
      <c r="T772">
        <f>SUMIF('I wanna go biking'!A$2:A$1000,D772,'I wanna go biking'!D$2:D$1000)</f>
        <v>0</v>
      </c>
      <c r="U772">
        <f>SUMIF('I wanna go biking'!A$2:A$1000,F772,'I wanna go biking'!D$2:D$1000)</f>
        <v>0</v>
      </c>
      <c r="V772">
        <f>SUMIF('I wanna go biking'!A$2:A$1000,H772,'I wanna go biking'!D$2:D$1000)</f>
        <v>0</v>
      </c>
      <c r="W772">
        <f t="shared" si="136"/>
        <v>0</v>
      </c>
      <c r="X772">
        <f t="shared" si="137"/>
        <v>0</v>
      </c>
      <c r="Y772">
        <f t="shared" si="138"/>
        <v>0</v>
      </c>
      <c r="Z772">
        <f t="shared" si="139"/>
        <v>0</v>
      </c>
      <c r="AA772">
        <f t="shared" si="140"/>
        <v>0</v>
      </c>
      <c r="AB772">
        <f t="shared" si="141"/>
        <v>0</v>
      </c>
      <c r="AC772" s="13">
        <f t="shared" si="142"/>
        <v>0</v>
      </c>
    </row>
    <row r="773" spans="1:29">
      <c r="A773">
        <f>'Data Entry'!A774</f>
        <v>0</v>
      </c>
      <c r="B773">
        <f>'Data Entry'!B774</f>
        <v>0</v>
      </c>
      <c r="C773">
        <f>'Data Entry'!C774</f>
        <v>0</v>
      </c>
      <c r="D773">
        <f>'Data Entry'!M774</f>
        <v>0</v>
      </c>
      <c r="E773">
        <f>'Data Entry'!N774</f>
        <v>0</v>
      </c>
      <c r="F773">
        <f>'Data Entry'!O774</f>
        <v>0</v>
      </c>
      <c r="G773">
        <f>'Data Entry'!P774</f>
        <v>0</v>
      </c>
      <c r="H773">
        <f>'Data Entry'!Q774</f>
        <v>0</v>
      </c>
      <c r="I773">
        <f>'Data Entry'!R774</f>
        <v>0</v>
      </c>
      <c r="J773">
        <f t="shared" si="132"/>
        <v>0</v>
      </c>
      <c r="K773">
        <f>SUMIFS('I want to cry'!C$2:C$1000,'I want to cry'!$A$2:$A$1000,$B773,'I want to cry'!$B$2:$B$1000,$C773)</f>
        <v>0</v>
      </c>
      <c r="L773">
        <f>SUMIFS('I want to cry'!D$2:D$1000,'I want to cry'!$A$2:$A$1000,$B773,'I want to cry'!$B$2:$B$1000,$C773)</f>
        <v>0</v>
      </c>
      <c r="M773">
        <f>SUMIFS('I want to cry'!E$2:E$1000,'I want to cry'!$A$2:$A$1000,$B773,'I want to cry'!$B$2:$B$1000,$C773)</f>
        <v>0</v>
      </c>
      <c r="N773">
        <f t="shared" si="133"/>
        <v>0</v>
      </c>
      <c r="O773">
        <f t="shared" si="134"/>
        <v>0</v>
      </c>
      <c r="P773">
        <f t="shared" si="135"/>
        <v>0</v>
      </c>
      <c r="Q773">
        <f>SUMIF('Pls get me a blue banner'!A$2:A$1000,D773,'Pls get me a blue banner'!L$2:L$1000)</f>
        <v>0</v>
      </c>
      <c r="R773">
        <f>SUMIF('Pls get me a blue banner'!A$2:A$1000,F773,'Pls get me a blue banner'!L$2:L$1000)</f>
        <v>0</v>
      </c>
      <c r="S773">
        <f>SUMIF('Pls get me a blue banner'!A$2:A$1000,I773,'Pls get me a blue banner'!L$2:L$1000)</f>
        <v>0</v>
      </c>
      <c r="T773">
        <f>SUMIF('I wanna go biking'!A$2:A$1000,D773,'I wanna go biking'!D$2:D$1000)</f>
        <v>0</v>
      </c>
      <c r="U773">
        <f>SUMIF('I wanna go biking'!A$2:A$1000,F773,'I wanna go biking'!D$2:D$1000)</f>
        <v>0</v>
      </c>
      <c r="V773">
        <f>SUMIF('I wanna go biking'!A$2:A$1000,H773,'I wanna go biking'!D$2:D$1000)</f>
        <v>0</v>
      </c>
      <c r="W773">
        <f t="shared" si="136"/>
        <v>0</v>
      </c>
      <c r="X773">
        <f t="shared" si="137"/>
        <v>0</v>
      </c>
      <c r="Y773">
        <f t="shared" si="138"/>
        <v>0</v>
      </c>
      <c r="Z773">
        <f t="shared" si="139"/>
        <v>0</v>
      </c>
      <c r="AA773">
        <f t="shared" si="140"/>
        <v>0</v>
      </c>
      <c r="AB773">
        <f t="shared" si="141"/>
        <v>0</v>
      </c>
      <c r="AC773" s="13">
        <f t="shared" si="142"/>
        <v>0</v>
      </c>
    </row>
    <row r="774" spans="1:29">
      <c r="A774">
        <f>'Data Entry'!A775</f>
        <v>0</v>
      </c>
      <c r="B774">
        <f>'Data Entry'!B775</f>
        <v>0</v>
      </c>
      <c r="C774">
        <f>'Data Entry'!C775</f>
        <v>0</v>
      </c>
      <c r="D774">
        <f>'Data Entry'!M775</f>
        <v>0</v>
      </c>
      <c r="E774">
        <f>'Data Entry'!N775</f>
        <v>0</v>
      </c>
      <c r="F774">
        <f>'Data Entry'!O775</f>
        <v>0</v>
      </c>
      <c r="G774">
        <f>'Data Entry'!P775</f>
        <v>0</v>
      </c>
      <c r="H774">
        <f>'Data Entry'!Q775</f>
        <v>0</v>
      </c>
      <c r="I774">
        <f>'Data Entry'!R775</f>
        <v>0</v>
      </c>
      <c r="J774">
        <f t="shared" si="132"/>
        <v>0</v>
      </c>
      <c r="K774">
        <f>SUMIFS('I want to cry'!C$2:C$1000,'I want to cry'!$A$2:$A$1000,$B774,'I want to cry'!$B$2:$B$1000,$C774)</f>
        <v>0</v>
      </c>
      <c r="L774">
        <f>SUMIFS('I want to cry'!D$2:D$1000,'I want to cry'!$A$2:$A$1000,$B774,'I want to cry'!$B$2:$B$1000,$C774)</f>
        <v>0</v>
      </c>
      <c r="M774">
        <f>SUMIFS('I want to cry'!E$2:E$1000,'I want to cry'!$A$2:$A$1000,$B774,'I want to cry'!$B$2:$B$1000,$C774)</f>
        <v>0</v>
      </c>
      <c r="N774">
        <f t="shared" si="133"/>
        <v>0</v>
      </c>
      <c r="O774">
        <f t="shared" si="134"/>
        <v>0</v>
      </c>
      <c r="P774">
        <f t="shared" si="135"/>
        <v>0</v>
      </c>
      <c r="Q774">
        <f>SUMIF('Pls get me a blue banner'!A$2:A$1000,D774,'Pls get me a blue banner'!L$2:L$1000)</f>
        <v>0</v>
      </c>
      <c r="R774">
        <f>SUMIF('Pls get me a blue banner'!A$2:A$1000,F774,'Pls get me a blue banner'!L$2:L$1000)</f>
        <v>0</v>
      </c>
      <c r="S774">
        <f>SUMIF('Pls get me a blue banner'!A$2:A$1000,I774,'Pls get me a blue banner'!L$2:L$1000)</f>
        <v>0</v>
      </c>
      <c r="T774">
        <f>SUMIF('I wanna go biking'!A$2:A$1000,D774,'I wanna go biking'!D$2:D$1000)</f>
        <v>0</v>
      </c>
      <c r="U774">
        <f>SUMIF('I wanna go biking'!A$2:A$1000,F774,'I wanna go biking'!D$2:D$1000)</f>
        <v>0</v>
      </c>
      <c r="V774">
        <f>SUMIF('I wanna go biking'!A$2:A$1000,H774,'I wanna go biking'!D$2:D$1000)</f>
        <v>0</v>
      </c>
      <c r="W774">
        <f t="shared" si="136"/>
        <v>0</v>
      </c>
      <c r="X774">
        <f t="shared" si="137"/>
        <v>0</v>
      </c>
      <c r="Y774">
        <f t="shared" si="138"/>
        <v>0</v>
      </c>
      <c r="Z774">
        <f t="shared" si="139"/>
        <v>0</v>
      </c>
      <c r="AA774">
        <f t="shared" si="140"/>
        <v>0</v>
      </c>
      <c r="AB774">
        <f t="shared" si="141"/>
        <v>0</v>
      </c>
      <c r="AC774" s="13">
        <f t="shared" si="142"/>
        <v>0</v>
      </c>
    </row>
    <row r="775" spans="1:29">
      <c r="A775">
        <f>'Data Entry'!A776</f>
        <v>0</v>
      </c>
      <c r="B775">
        <f>'Data Entry'!B776</f>
        <v>0</v>
      </c>
      <c r="C775">
        <f>'Data Entry'!C776</f>
        <v>0</v>
      </c>
      <c r="D775">
        <f>'Data Entry'!M776</f>
        <v>0</v>
      </c>
      <c r="E775">
        <f>'Data Entry'!N776</f>
        <v>0</v>
      </c>
      <c r="F775">
        <f>'Data Entry'!O776</f>
        <v>0</v>
      </c>
      <c r="G775">
        <f>'Data Entry'!P776</f>
        <v>0</v>
      </c>
      <c r="H775">
        <f>'Data Entry'!Q776</f>
        <v>0</v>
      </c>
      <c r="I775">
        <f>'Data Entry'!R776</f>
        <v>0</v>
      </c>
      <c r="J775">
        <f t="shared" si="132"/>
        <v>0</v>
      </c>
      <c r="K775">
        <f>SUMIFS('I want to cry'!C$2:C$1000,'I want to cry'!$A$2:$A$1000,$B775,'I want to cry'!$B$2:$B$1000,$C775)</f>
        <v>0</v>
      </c>
      <c r="L775">
        <f>SUMIFS('I want to cry'!D$2:D$1000,'I want to cry'!$A$2:$A$1000,$B775,'I want to cry'!$B$2:$B$1000,$C775)</f>
        <v>0</v>
      </c>
      <c r="M775">
        <f>SUMIFS('I want to cry'!E$2:E$1000,'I want to cry'!$A$2:$A$1000,$B775,'I want to cry'!$B$2:$B$1000,$C775)</f>
        <v>0</v>
      </c>
      <c r="N775">
        <f t="shared" si="133"/>
        <v>0</v>
      </c>
      <c r="O775">
        <f t="shared" si="134"/>
        <v>0</v>
      </c>
      <c r="P775">
        <f t="shared" si="135"/>
        <v>0</v>
      </c>
      <c r="Q775">
        <f>SUMIF('Pls get me a blue banner'!A$2:A$1000,D775,'Pls get me a blue banner'!L$2:L$1000)</f>
        <v>0</v>
      </c>
      <c r="R775">
        <f>SUMIF('Pls get me a blue banner'!A$2:A$1000,F775,'Pls get me a blue banner'!L$2:L$1000)</f>
        <v>0</v>
      </c>
      <c r="S775">
        <f>SUMIF('Pls get me a blue banner'!A$2:A$1000,I775,'Pls get me a blue banner'!L$2:L$1000)</f>
        <v>0</v>
      </c>
      <c r="T775">
        <f>SUMIF('I wanna go biking'!A$2:A$1000,D775,'I wanna go biking'!D$2:D$1000)</f>
        <v>0</v>
      </c>
      <c r="U775">
        <f>SUMIF('I wanna go biking'!A$2:A$1000,F775,'I wanna go biking'!D$2:D$1000)</f>
        <v>0</v>
      </c>
      <c r="V775">
        <f>SUMIF('I wanna go biking'!A$2:A$1000,H775,'I wanna go biking'!D$2:D$1000)</f>
        <v>0</v>
      </c>
      <c r="W775">
        <f t="shared" si="136"/>
        <v>0</v>
      </c>
      <c r="X775">
        <f t="shared" si="137"/>
        <v>0</v>
      </c>
      <c r="Y775">
        <f t="shared" si="138"/>
        <v>0</v>
      </c>
      <c r="Z775">
        <f t="shared" si="139"/>
        <v>0</v>
      </c>
      <c r="AA775">
        <f t="shared" si="140"/>
        <v>0</v>
      </c>
      <c r="AB775">
        <f t="shared" si="141"/>
        <v>0</v>
      </c>
      <c r="AC775" s="13">
        <f t="shared" si="142"/>
        <v>0</v>
      </c>
    </row>
    <row r="776" spans="1:29">
      <c r="A776">
        <f>'Data Entry'!A777</f>
        <v>0</v>
      </c>
      <c r="B776">
        <f>'Data Entry'!B777</f>
        <v>0</v>
      </c>
      <c r="C776">
        <f>'Data Entry'!C777</f>
        <v>0</v>
      </c>
      <c r="D776">
        <f>'Data Entry'!M777</f>
        <v>0</v>
      </c>
      <c r="E776">
        <f>'Data Entry'!N777</f>
        <v>0</v>
      </c>
      <c r="F776">
        <f>'Data Entry'!O777</f>
        <v>0</v>
      </c>
      <c r="G776">
        <f>'Data Entry'!P777</f>
        <v>0</v>
      </c>
      <c r="H776">
        <f>'Data Entry'!Q777</f>
        <v>0</v>
      </c>
      <c r="I776">
        <f>'Data Entry'!R777</f>
        <v>0</v>
      </c>
      <c r="J776">
        <f t="shared" si="132"/>
        <v>0</v>
      </c>
      <c r="K776">
        <f>SUMIFS('I want to cry'!C$2:C$1000,'I want to cry'!$A$2:$A$1000,$B776,'I want to cry'!$B$2:$B$1000,$C776)</f>
        <v>0</v>
      </c>
      <c r="L776">
        <f>SUMIFS('I want to cry'!D$2:D$1000,'I want to cry'!$A$2:$A$1000,$B776,'I want to cry'!$B$2:$B$1000,$C776)</f>
        <v>0</v>
      </c>
      <c r="M776">
        <f>SUMIFS('I want to cry'!E$2:E$1000,'I want to cry'!$A$2:$A$1000,$B776,'I want to cry'!$B$2:$B$1000,$C776)</f>
        <v>0</v>
      </c>
      <c r="N776">
        <f t="shared" si="133"/>
        <v>0</v>
      </c>
      <c r="O776">
        <f t="shared" si="134"/>
        <v>0</v>
      </c>
      <c r="P776">
        <f t="shared" si="135"/>
        <v>0</v>
      </c>
      <c r="Q776">
        <f>SUMIF('Pls get me a blue banner'!A$2:A$1000,D776,'Pls get me a blue banner'!L$2:L$1000)</f>
        <v>0</v>
      </c>
      <c r="R776">
        <f>SUMIF('Pls get me a blue banner'!A$2:A$1000,F776,'Pls get me a blue banner'!L$2:L$1000)</f>
        <v>0</v>
      </c>
      <c r="S776">
        <f>SUMIF('Pls get me a blue banner'!A$2:A$1000,I776,'Pls get me a blue banner'!L$2:L$1000)</f>
        <v>0</v>
      </c>
      <c r="T776">
        <f>SUMIF('I wanna go biking'!A$2:A$1000,D776,'I wanna go biking'!D$2:D$1000)</f>
        <v>0</v>
      </c>
      <c r="U776">
        <f>SUMIF('I wanna go biking'!A$2:A$1000,F776,'I wanna go biking'!D$2:D$1000)</f>
        <v>0</v>
      </c>
      <c r="V776">
        <f>SUMIF('I wanna go biking'!A$2:A$1000,H776,'I wanna go biking'!D$2:D$1000)</f>
        <v>0</v>
      </c>
      <c r="W776">
        <f t="shared" si="136"/>
        <v>0</v>
      </c>
      <c r="X776">
        <f t="shared" si="137"/>
        <v>0</v>
      </c>
      <c r="Y776">
        <f t="shared" si="138"/>
        <v>0</v>
      </c>
      <c r="Z776">
        <f t="shared" si="139"/>
        <v>0</v>
      </c>
      <c r="AA776">
        <f t="shared" si="140"/>
        <v>0</v>
      </c>
      <c r="AB776">
        <f t="shared" si="141"/>
        <v>0</v>
      </c>
      <c r="AC776" s="13">
        <f t="shared" si="142"/>
        <v>0</v>
      </c>
    </row>
    <row r="777" spans="1:29">
      <c r="A777">
        <f>'Data Entry'!A778</f>
        <v>0</v>
      </c>
      <c r="B777">
        <f>'Data Entry'!B778</f>
        <v>0</v>
      </c>
      <c r="C777">
        <f>'Data Entry'!C778</f>
        <v>0</v>
      </c>
      <c r="D777">
        <f>'Data Entry'!M778</f>
        <v>0</v>
      </c>
      <c r="E777">
        <f>'Data Entry'!N778</f>
        <v>0</v>
      </c>
      <c r="F777">
        <f>'Data Entry'!O778</f>
        <v>0</v>
      </c>
      <c r="G777">
        <f>'Data Entry'!P778</f>
        <v>0</v>
      </c>
      <c r="H777">
        <f>'Data Entry'!Q778</f>
        <v>0</v>
      </c>
      <c r="I777">
        <f>'Data Entry'!R778</f>
        <v>0</v>
      </c>
      <c r="J777">
        <f t="shared" si="132"/>
        <v>0</v>
      </c>
      <c r="K777">
        <f>SUMIFS('I want to cry'!C$2:C$1000,'I want to cry'!$A$2:$A$1000,$B777,'I want to cry'!$B$2:$B$1000,$C777)</f>
        <v>0</v>
      </c>
      <c r="L777">
        <f>SUMIFS('I want to cry'!D$2:D$1000,'I want to cry'!$A$2:$A$1000,$B777,'I want to cry'!$B$2:$B$1000,$C777)</f>
        <v>0</v>
      </c>
      <c r="M777">
        <f>SUMIFS('I want to cry'!E$2:E$1000,'I want to cry'!$A$2:$A$1000,$B777,'I want to cry'!$B$2:$B$1000,$C777)</f>
        <v>0</v>
      </c>
      <c r="N777">
        <f t="shared" si="133"/>
        <v>0</v>
      </c>
      <c r="O777">
        <f t="shared" si="134"/>
        <v>0</v>
      </c>
      <c r="P777">
        <f t="shared" si="135"/>
        <v>0</v>
      </c>
      <c r="Q777">
        <f>SUMIF('Pls get me a blue banner'!A$2:A$1000,D777,'Pls get me a blue banner'!L$2:L$1000)</f>
        <v>0</v>
      </c>
      <c r="R777">
        <f>SUMIF('Pls get me a blue banner'!A$2:A$1000,F777,'Pls get me a blue banner'!L$2:L$1000)</f>
        <v>0</v>
      </c>
      <c r="S777">
        <f>SUMIF('Pls get me a blue banner'!A$2:A$1000,I777,'Pls get me a blue banner'!L$2:L$1000)</f>
        <v>0</v>
      </c>
      <c r="T777">
        <f>SUMIF('I wanna go biking'!A$2:A$1000,D777,'I wanna go biking'!D$2:D$1000)</f>
        <v>0</v>
      </c>
      <c r="U777">
        <f>SUMIF('I wanna go biking'!A$2:A$1000,F777,'I wanna go biking'!D$2:D$1000)</f>
        <v>0</v>
      </c>
      <c r="V777">
        <f>SUMIF('I wanna go biking'!A$2:A$1000,H777,'I wanna go biking'!D$2:D$1000)</f>
        <v>0</v>
      </c>
      <c r="W777">
        <f t="shared" si="136"/>
        <v>0</v>
      </c>
      <c r="X777">
        <f t="shared" si="137"/>
        <v>0</v>
      </c>
      <c r="Y777">
        <f t="shared" si="138"/>
        <v>0</v>
      </c>
      <c r="Z777">
        <f t="shared" si="139"/>
        <v>0</v>
      </c>
      <c r="AA777">
        <f t="shared" si="140"/>
        <v>0</v>
      </c>
      <c r="AB777">
        <f t="shared" si="141"/>
        <v>0</v>
      </c>
      <c r="AC777" s="13">
        <f t="shared" si="142"/>
        <v>0</v>
      </c>
    </row>
    <row r="778" spans="1:29">
      <c r="A778">
        <f>'Data Entry'!A779</f>
        <v>0</v>
      </c>
      <c r="B778">
        <f>'Data Entry'!B779</f>
        <v>0</v>
      </c>
      <c r="C778">
        <f>'Data Entry'!C779</f>
        <v>0</v>
      </c>
      <c r="D778">
        <f>'Data Entry'!M779</f>
        <v>0</v>
      </c>
      <c r="E778">
        <f>'Data Entry'!N779</f>
        <v>0</v>
      </c>
      <c r="F778">
        <f>'Data Entry'!O779</f>
        <v>0</v>
      </c>
      <c r="G778">
        <f>'Data Entry'!P779</f>
        <v>0</v>
      </c>
      <c r="H778">
        <f>'Data Entry'!Q779</f>
        <v>0</v>
      </c>
      <c r="I778">
        <f>'Data Entry'!R779</f>
        <v>0</v>
      </c>
      <c r="J778">
        <f t="shared" si="132"/>
        <v>0</v>
      </c>
      <c r="K778">
        <f>SUMIFS('I want to cry'!C$2:C$1000,'I want to cry'!$A$2:$A$1000,$B778,'I want to cry'!$B$2:$B$1000,$C778)</f>
        <v>0</v>
      </c>
      <c r="L778">
        <f>SUMIFS('I want to cry'!D$2:D$1000,'I want to cry'!$A$2:$A$1000,$B778,'I want to cry'!$B$2:$B$1000,$C778)</f>
        <v>0</v>
      </c>
      <c r="M778">
        <f>SUMIFS('I want to cry'!E$2:E$1000,'I want to cry'!$A$2:$A$1000,$B778,'I want to cry'!$B$2:$B$1000,$C778)</f>
        <v>0</v>
      </c>
      <c r="N778">
        <f t="shared" si="133"/>
        <v>0</v>
      </c>
      <c r="O778">
        <f t="shared" si="134"/>
        <v>0</v>
      </c>
      <c r="P778">
        <f t="shared" si="135"/>
        <v>0</v>
      </c>
      <c r="Q778">
        <f>SUMIF('Pls get me a blue banner'!A$2:A$1000,D778,'Pls get me a blue banner'!L$2:L$1000)</f>
        <v>0</v>
      </c>
      <c r="R778">
        <f>SUMIF('Pls get me a blue banner'!A$2:A$1000,F778,'Pls get me a blue banner'!L$2:L$1000)</f>
        <v>0</v>
      </c>
      <c r="S778">
        <f>SUMIF('Pls get me a blue banner'!A$2:A$1000,I778,'Pls get me a blue banner'!L$2:L$1000)</f>
        <v>0</v>
      </c>
      <c r="T778">
        <f>SUMIF('I wanna go biking'!A$2:A$1000,D778,'I wanna go biking'!D$2:D$1000)</f>
        <v>0</v>
      </c>
      <c r="U778">
        <f>SUMIF('I wanna go biking'!A$2:A$1000,F778,'I wanna go biking'!D$2:D$1000)</f>
        <v>0</v>
      </c>
      <c r="V778">
        <f>SUMIF('I wanna go biking'!A$2:A$1000,H778,'I wanna go biking'!D$2:D$1000)</f>
        <v>0</v>
      </c>
      <c r="W778">
        <f t="shared" si="136"/>
        <v>0</v>
      </c>
      <c r="X778">
        <f t="shared" si="137"/>
        <v>0</v>
      </c>
      <c r="Y778">
        <f t="shared" si="138"/>
        <v>0</v>
      </c>
      <c r="Z778">
        <f t="shared" si="139"/>
        <v>0</v>
      </c>
      <c r="AA778">
        <f t="shared" si="140"/>
        <v>0</v>
      </c>
      <c r="AB778">
        <f t="shared" si="141"/>
        <v>0</v>
      </c>
      <c r="AC778" s="13">
        <f t="shared" si="142"/>
        <v>0</v>
      </c>
    </row>
    <row r="779" spans="1:29">
      <c r="A779">
        <f>'Data Entry'!A780</f>
        <v>0</v>
      </c>
      <c r="B779">
        <f>'Data Entry'!B780</f>
        <v>0</v>
      </c>
      <c r="C779">
        <f>'Data Entry'!C780</f>
        <v>0</v>
      </c>
      <c r="D779">
        <f>'Data Entry'!M780</f>
        <v>0</v>
      </c>
      <c r="E779">
        <f>'Data Entry'!N780</f>
        <v>0</v>
      </c>
      <c r="F779">
        <f>'Data Entry'!O780</f>
        <v>0</v>
      </c>
      <c r="G779">
        <f>'Data Entry'!P780</f>
        <v>0</v>
      </c>
      <c r="H779">
        <f>'Data Entry'!Q780</f>
        <v>0</v>
      </c>
      <c r="I779">
        <f>'Data Entry'!R780</f>
        <v>0</v>
      </c>
      <c r="J779">
        <f t="shared" si="132"/>
        <v>0</v>
      </c>
      <c r="K779">
        <f>SUMIFS('I want to cry'!C$2:C$1000,'I want to cry'!$A$2:$A$1000,$B779,'I want to cry'!$B$2:$B$1000,$C779)</f>
        <v>0</v>
      </c>
      <c r="L779">
        <f>SUMIFS('I want to cry'!D$2:D$1000,'I want to cry'!$A$2:$A$1000,$B779,'I want to cry'!$B$2:$B$1000,$C779)</f>
        <v>0</v>
      </c>
      <c r="M779">
        <f>SUMIFS('I want to cry'!E$2:E$1000,'I want to cry'!$A$2:$A$1000,$B779,'I want to cry'!$B$2:$B$1000,$C779)</f>
        <v>0</v>
      </c>
      <c r="N779">
        <f t="shared" si="133"/>
        <v>0</v>
      </c>
      <c r="O779">
        <f t="shared" si="134"/>
        <v>0</v>
      </c>
      <c r="P779">
        <f t="shared" si="135"/>
        <v>0</v>
      </c>
      <c r="Q779">
        <f>SUMIF('Pls get me a blue banner'!A$2:A$1000,D779,'Pls get me a blue banner'!L$2:L$1000)</f>
        <v>0</v>
      </c>
      <c r="R779">
        <f>SUMIF('Pls get me a blue banner'!A$2:A$1000,F779,'Pls get me a blue banner'!L$2:L$1000)</f>
        <v>0</v>
      </c>
      <c r="S779">
        <f>SUMIF('Pls get me a blue banner'!A$2:A$1000,I779,'Pls get me a blue banner'!L$2:L$1000)</f>
        <v>0</v>
      </c>
      <c r="T779">
        <f>SUMIF('I wanna go biking'!A$2:A$1000,D779,'I wanna go biking'!D$2:D$1000)</f>
        <v>0</v>
      </c>
      <c r="U779">
        <f>SUMIF('I wanna go biking'!A$2:A$1000,F779,'I wanna go biking'!D$2:D$1000)</f>
        <v>0</v>
      </c>
      <c r="V779">
        <f>SUMIF('I wanna go biking'!A$2:A$1000,H779,'I wanna go biking'!D$2:D$1000)</f>
        <v>0</v>
      </c>
      <c r="W779">
        <f t="shared" si="136"/>
        <v>0</v>
      </c>
      <c r="X779">
        <f t="shared" si="137"/>
        <v>0</v>
      </c>
      <c r="Y779">
        <f t="shared" si="138"/>
        <v>0</v>
      </c>
      <c r="Z779">
        <f t="shared" si="139"/>
        <v>0</v>
      </c>
      <c r="AA779">
        <f t="shared" si="140"/>
        <v>0</v>
      </c>
      <c r="AB779">
        <f t="shared" si="141"/>
        <v>0</v>
      </c>
      <c r="AC779" s="13">
        <f t="shared" si="142"/>
        <v>0</v>
      </c>
    </row>
    <row r="780" spans="1:29">
      <c r="A780">
        <f>'Data Entry'!A781</f>
        <v>0</v>
      </c>
      <c r="B780">
        <f>'Data Entry'!B781</f>
        <v>0</v>
      </c>
      <c r="C780">
        <f>'Data Entry'!C781</f>
        <v>0</v>
      </c>
      <c r="D780">
        <f>'Data Entry'!M781</f>
        <v>0</v>
      </c>
      <c r="E780">
        <f>'Data Entry'!N781</f>
        <v>0</v>
      </c>
      <c r="F780">
        <f>'Data Entry'!O781</f>
        <v>0</v>
      </c>
      <c r="G780">
        <f>'Data Entry'!P781</f>
        <v>0</v>
      </c>
      <c r="H780">
        <f>'Data Entry'!Q781</f>
        <v>0</v>
      </c>
      <c r="I780">
        <f>'Data Entry'!R781</f>
        <v>0</v>
      </c>
      <c r="J780">
        <f t="shared" si="132"/>
        <v>0</v>
      </c>
      <c r="K780">
        <f>SUMIFS('I want to cry'!C$2:C$1000,'I want to cry'!$A$2:$A$1000,$B780,'I want to cry'!$B$2:$B$1000,$C780)</f>
        <v>0</v>
      </c>
      <c r="L780">
        <f>SUMIFS('I want to cry'!D$2:D$1000,'I want to cry'!$A$2:$A$1000,$B780,'I want to cry'!$B$2:$B$1000,$C780)</f>
        <v>0</v>
      </c>
      <c r="M780">
        <f>SUMIFS('I want to cry'!E$2:E$1000,'I want to cry'!$A$2:$A$1000,$B780,'I want to cry'!$B$2:$B$1000,$C780)</f>
        <v>0</v>
      </c>
      <c r="N780">
        <f t="shared" si="133"/>
        <v>0</v>
      </c>
      <c r="O780">
        <f t="shared" si="134"/>
        <v>0</v>
      </c>
      <c r="P780">
        <f t="shared" si="135"/>
        <v>0</v>
      </c>
      <c r="Q780">
        <f>SUMIF('Pls get me a blue banner'!A$2:A$1000,D780,'Pls get me a blue banner'!L$2:L$1000)</f>
        <v>0</v>
      </c>
      <c r="R780">
        <f>SUMIF('Pls get me a blue banner'!A$2:A$1000,F780,'Pls get me a blue banner'!L$2:L$1000)</f>
        <v>0</v>
      </c>
      <c r="S780">
        <f>SUMIF('Pls get me a blue banner'!A$2:A$1000,I780,'Pls get me a blue banner'!L$2:L$1000)</f>
        <v>0</v>
      </c>
      <c r="T780">
        <f>SUMIF('I wanna go biking'!A$2:A$1000,D780,'I wanna go biking'!D$2:D$1000)</f>
        <v>0</v>
      </c>
      <c r="U780">
        <f>SUMIF('I wanna go biking'!A$2:A$1000,F780,'I wanna go biking'!D$2:D$1000)</f>
        <v>0</v>
      </c>
      <c r="V780">
        <f>SUMIF('I wanna go biking'!A$2:A$1000,H780,'I wanna go biking'!D$2:D$1000)</f>
        <v>0</v>
      </c>
      <c r="W780">
        <f t="shared" si="136"/>
        <v>0</v>
      </c>
      <c r="X780">
        <f t="shared" si="137"/>
        <v>0</v>
      </c>
      <c r="Y780">
        <f t="shared" si="138"/>
        <v>0</v>
      </c>
      <c r="Z780">
        <f t="shared" si="139"/>
        <v>0</v>
      </c>
      <c r="AA780">
        <f t="shared" si="140"/>
        <v>0</v>
      </c>
      <c r="AB780">
        <f t="shared" si="141"/>
        <v>0</v>
      </c>
      <c r="AC780" s="13">
        <f t="shared" si="142"/>
        <v>0</v>
      </c>
    </row>
    <row r="781" spans="1:29">
      <c r="A781">
        <f>'Data Entry'!A782</f>
        <v>0</v>
      </c>
      <c r="B781">
        <f>'Data Entry'!B782</f>
        <v>0</v>
      </c>
      <c r="C781">
        <f>'Data Entry'!C782</f>
        <v>0</v>
      </c>
      <c r="D781">
        <f>'Data Entry'!M782</f>
        <v>0</v>
      </c>
      <c r="E781">
        <f>'Data Entry'!N782</f>
        <v>0</v>
      </c>
      <c r="F781">
        <f>'Data Entry'!O782</f>
        <v>0</v>
      </c>
      <c r="G781">
        <f>'Data Entry'!P782</f>
        <v>0</v>
      </c>
      <c r="H781">
        <f>'Data Entry'!Q782</f>
        <v>0</v>
      </c>
      <c r="I781">
        <f>'Data Entry'!R782</f>
        <v>0</v>
      </c>
      <c r="J781">
        <f t="shared" si="132"/>
        <v>0</v>
      </c>
      <c r="K781">
        <f>SUMIFS('I want to cry'!C$2:C$1000,'I want to cry'!$A$2:$A$1000,$B781,'I want to cry'!$B$2:$B$1000,$C781)</f>
        <v>0</v>
      </c>
      <c r="L781">
        <f>SUMIFS('I want to cry'!D$2:D$1000,'I want to cry'!$A$2:$A$1000,$B781,'I want to cry'!$B$2:$B$1000,$C781)</f>
        <v>0</v>
      </c>
      <c r="M781">
        <f>SUMIFS('I want to cry'!E$2:E$1000,'I want to cry'!$A$2:$A$1000,$B781,'I want to cry'!$B$2:$B$1000,$C781)</f>
        <v>0</v>
      </c>
      <c r="N781">
        <f t="shared" si="133"/>
        <v>0</v>
      </c>
      <c r="O781">
        <f t="shared" si="134"/>
        <v>0</v>
      </c>
      <c r="P781">
        <f t="shared" si="135"/>
        <v>0</v>
      </c>
      <c r="Q781">
        <f>SUMIF('Pls get me a blue banner'!A$2:A$1000,D781,'Pls get me a blue banner'!L$2:L$1000)</f>
        <v>0</v>
      </c>
      <c r="R781">
        <f>SUMIF('Pls get me a blue banner'!A$2:A$1000,F781,'Pls get me a blue banner'!L$2:L$1000)</f>
        <v>0</v>
      </c>
      <c r="S781">
        <f>SUMIF('Pls get me a blue banner'!A$2:A$1000,I781,'Pls get me a blue banner'!L$2:L$1000)</f>
        <v>0</v>
      </c>
      <c r="T781">
        <f>SUMIF('I wanna go biking'!A$2:A$1000,D781,'I wanna go biking'!D$2:D$1000)</f>
        <v>0</v>
      </c>
      <c r="U781">
        <f>SUMIF('I wanna go biking'!A$2:A$1000,F781,'I wanna go biking'!D$2:D$1000)</f>
        <v>0</v>
      </c>
      <c r="V781">
        <f>SUMIF('I wanna go biking'!A$2:A$1000,H781,'I wanna go biking'!D$2:D$1000)</f>
        <v>0</v>
      </c>
      <c r="W781">
        <f t="shared" si="136"/>
        <v>0</v>
      </c>
      <c r="X781">
        <f t="shared" si="137"/>
        <v>0</v>
      </c>
      <c r="Y781">
        <f t="shared" si="138"/>
        <v>0</v>
      </c>
      <c r="Z781">
        <f t="shared" si="139"/>
        <v>0</v>
      </c>
      <c r="AA781">
        <f t="shared" si="140"/>
        <v>0</v>
      </c>
      <c r="AB781">
        <f t="shared" si="141"/>
        <v>0</v>
      </c>
      <c r="AC781" s="13">
        <f t="shared" si="142"/>
        <v>0</v>
      </c>
    </row>
    <row r="782" spans="1:29">
      <c r="A782">
        <f>'Data Entry'!A783</f>
        <v>0</v>
      </c>
      <c r="B782">
        <f>'Data Entry'!B783</f>
        <v>0</v>
      </c>
      <c r="C782">
        <f>'Data Entry'!C783</f>
        <v>0</v>
      </c>
      <c r="D782">
        <f>'Data Entry'!M783</f>
        <v>0</v>
      </c>
      <c r="E782">
        <f>'Data Entry'!N783</f>
        <v>0</v>
      </c>
      <c r="F782">
        <f>'Data Entry'!O783</f>
        <v>0</v>
      </c>
      <c r="G782">
        <f>'Data Entry'!P783</f>
        <v>0</v>
      </c>
      <c r="H782">
        <f>'Data Entry'!Q783</f>
        <v>0</v>
      </c>
      <c r="I782">
        <f>'Data Entry'!R783</f>
        <v>0</v>
      </c>
      <c r="J782">
        <f t="shared" si="132"/>
        <v>0</v>
      </c>
      <c r="K782">
        <f>SUMIFS('I want to cry'!C$2:C$1000,'I want to cry'!$A$2:$A$1000,$B782,'I want to cry'!$B$2:$B$1000,$C782)</f>
        <v>0</v>
      </c>
      <c r="L782">
        <f>SUMIFS('I want to cry'!D$2:D$1000,'I want to cry'!$A$2:$A$1000,$B782,'I want to cry'!$B$2:$B$1000,$C782)</f>
        <v>0</v>
      </c>
      <c r="M782">
        <f>SUMIFS('I want to cry'!E$2:E$1000,'I want to cry'!$A$2:$A$1000,$B782,'I want to cry'!$B$2:$B$1000,$C782)</f>
        <v>0</v>
      </c>
      <c r="N782">
        <f t="shared" si="133"/>
        <v>0</v>
      </c>
      <c r="O782">
        <f t="shared" si="134"/>
        <v>0</v>
      </c>
      <c r="P782">
        <f t="shared" si="135"/>
        <v>0</v>
      </c>
      <c r="Q782">
        <f>SUMIF('Pls get me a blue banner'!A$2:A$1000,D782,'Pls get me a blue banner'!L$2:L$1000)</f>
        <v>0</v>
      </c>
      <c r="R782">
        <f>SUMIF('Pls get me a blue banner'!A$2:A$1000,F782,'Pls get me a blue banner'!L$2:L$1000)</f>
        <v>0</v>
      </c>
      <c r="S782">
        <f>SUMIF('Pls get me a blue banner'!A$2:A$1000,I782,'Pls get me a blue banner'!L$2:L$1000)</f>
        <v>0</v>
      </c>
      <c r="T782">
        <f>SUMIF('I wanna go biking'!A$2:A$1000,D782,'I wanna go biking'!D$2:D$1000)</f>
        <v>0</v>
      </c>
      <c r="U782">
        <f>SUMIF('I wanna go biking'!A$2:A$1000,F782,'I wanna go biking'!D$2:D$1000)</f>
        <v>0</v>
      </c>
      <c r="V782">
        <f>SUMIF('I wanna go biking'!A$2:A$1000,H782,'I wanna go biking'!D$2:D$1000)</f>
        <v>0</v>
      </c>
      <c r="W782">
        <f t="shared" si="136"/>
        <v>0</v>
      </c>
      <c r="X782">
        <f t="shared" si="137"/>
        <v>0</v>
      </c>
      <c r="Y782">
        <f t="shared" si="138"/>
        <v>0</v>
      </c>
      <c r="Z782">
        <f t="shared" si="139"/>
        <v>0</v>
      </c>
      <c r="AA782">
        <f t="shared" si="140"/>
        <v>0</v>
      </c>
      <c r="AB782">
        <f t="shared" si="141"/>
        <v>0</v>
      </c>
      <c r="AC782" s="13">
        <f t="shared" si="142"/>
        <v>0</v>
      </c>
    </row>
    <row r="783" spans="1:29">
      <c r="A783">
        <f>'Data Entry'!A784</f>
        <v>0</v>
      </c>
      <c r="B783">
        <f>'Data Entry'!B784</f>
        <v>0</v>
      </c>
      <c r="C783">
        <f>'Data Entry'!C784</f>
        <v>0</v>
      </c>
      <c r="D783">
        <f>'Data Entry'!M784</f>
        <v>0</v>
      </c>
      <c r="E783">
        <f>'Data Entry'!N784</f>
        <v>0</v>
      </c>
      <c r="F783">
        <f>'Data Entry'!O784</f>
        <v>0</v>
      </c>
      <c r="G783">
        <f>'Data Entry'!P784</f>
        <v>0</v>
      </c>
      <c r="H783">
        <f>'Data Entry'!Q784</f>
        <v>0</v>
      </c>
      <c r="I783">
        <f>'Data Entry'!R784</f>
        <v>0</v>
      </c>
      <c r="J783">
        <f t="shared" si="132"/>
        <v>0</v>
      </c>
      <c r="K783">
        <f>SUMIFS('I want to cry'!C$2:C$1000,'I want to cry'!$A$2:$A$1000,$B783,'I want to cry'!$B$2:$B$1000,$C783)</f>
        <v>0</v>
      </c>
      <c r="L783">
        <f>SUMIFS('I want to cry'!D$2:D$1000,'I want to cry'!$A$2:$A$1000,$B783,'I want to cry'!$B$2:$B$1000,$C783)</f>
        <v>0</v>
      </c>
      <c r="M783">
        <f>SUMIFS('I want to cry'!E$2:E$1000,'I want to cry'!$A$2:$A$1000,$B783,'I want to cry'!$B$2:$B$1000,$C783)</f>
        <v>0</v>
      </c>
      <c r="N783">
        <f t="shared" si="133"/>
        <v>0</v>
      </c>
      <c r="O783">
        <f t="shared" si="134"/>
        <v>0</v>
      </c>
      <c r="P783">
        <f t="shared" si="135"/>
        <v>0</v>
      </c>
      <c r="Q783">
        <f>SUMIF('Pls get me a blue banner'!A$2:A$1000,D783,'Pls get me a blue banner'!L$2:L$1000)</f>
        <v>0</v>
      </c>
      <c r="R783">
        <f>SUMIF('Pls get me a blue banner'!A$2:A$1000,F783,'Pls get me a blue banner'!L$2:L$1000)</f>
        <v>0</v>
      </c>
      <c r="S783">
        <f>SUMIF('Pls get me a blue banner'!A$2:A$1000,I783,'Pls get me a blue banner'!L$2:L$1000)</f>
        <v>0</v>
      </c>
      <c r="T783">
        <f>SUMIF('I wanna go biking'!A$2:A$1000,D783,'I wanna go biking'!D$2:D$1000)</f>
        <v>0</v>
      </c>
      <c r="U783">
        <f>SUMIF('I wanna go biking'!A$2:A$1000,F783,'I wanna go biking'!D$2:D$1000)</f>
        <v>0</v>
      </c>
      <c r="V783">
        <f>SUMIF('I wanna go biking'!A$2:A$1000,H783,'I wanna go biking'!D$2:D$1000)</f>
        <v>0</v>
      </c>
      <c r="W783">
        <f t="shared" si="136"/>
        <v>0</v>
      </c>
      <c r="X783">
        <f t="shared" si="137"/>
        <v>0</v>
      </c>
      <c r="Y783">
        <f t="shared" si="138"/>
        <v>0</v>
      </c>
      <c r="Z783">
        <f t="shared" si="139"/>
        <v>0</v>
      </c>
      <c r="AA783">
        <f t="shared" si="140"/>
        <v>0</v>
      </c>
      <c r="AB783">
        <f t="shared" si="141"/>
        <v>0</v>
      </c>
      <c r="AC783" s="13">
        <f t="shared" si="142"/>
        <v>0</v>
      </c>
    </row>
    <row r="784" spans="1:29">
      <c r="A784">
        <f>'Data Entry'!A785</f>
        <v>0</v>
      </c>
      <c r="B784">
        <f>'Data Entry'!B785</f>
        <v>0</v>
      </c>
      <c r="C784">
        <f>'Data Entry'!C785</f>
        <v>0</v>
      </c>
      <c r="D784">
        <f>'Data Entry'!M785</f>
        <v>0</v>
      </c>
      <c r="E784">
        <f>'Data Entry'!N785</f>
        <v>0</v>
      </c>
      <c r="F784">
        <f>'Data Entry'!O785</f>
        <v>0</v>
      </c>
      <c r="G784">
        <f>'Data Entry'!P785</f>
        <v>0</v>
      </c>
      <c r="H784">
        <f>'Data Entry'!Q785</f>
        <v>0</v>
      </c>
      <c r="I784">
        <f>'Data Entry'!R785</f>
        <v>0</v>
      </c>
      <c r="J784">
        <f t="shared" si="132"/>
        <v>0</v>
      </c>
      <c r="K784">
        <f>SUMIFS('I want to cry'!C$2:C$1000,'I want to cry'!$A$2:$A$1000,$B784,'I want to cry'!$B$2:$B$1000,$C784)</f>
        <v>0</v>
      </c>
      <c r="L784">
        <f>SUMIFS('I want to cry'!D$2:D$1000,'I want to cry'!$A$2:$A$1000,$B784,'I want to cry'!$B$2:$B$1000,$C784)</f>
        <v>0</v>
      </c>
      <c r="M784">
        <f>SUMIFS('I want to cry'!E$2:E$1000,'I want to cry'!$A$2:$A$1000,$B784,'I want to cry'!$B$2:$B$1000,$C784)</f>
        <v>0</v>
      </c>
      <c r="N784">
        <f t="shared" si="133"/>
        <v>0</v>
      </c>
      <c r="O784">
        <f t="shared" si="134"/>
        <v>0</v>
      </c>
      <c r="P784">
        <f t="shared" si="135"/>
        <v>0</v>
      </c>
      <c r="Q784">
        <f>SUMIF('Pls get me a blue banner'!A$2:A$1000,D784,'Pls get me a blue banner'!L$2:L$1000)</f>
        <v>0</v>
      </c>
      <c r="R784">
        <f>SUMIF('Pls get me a blue banner'!A$2:A$1000,F784,'Pls get me a blue banner'!L$2:L$1000)</f>
        <v>0</v>
      </c>
      <c r="S784">
        <f>SUMIF('Pls get me a blue banner'!A$2:A$1000,I784,'Pls get me a blue banner'!L$2:L$1000)</f>
        <v>0</v>
      </c>
      <c r="T784">
        <f>SUMIF('I wanna go biking'!A$2:A$1000,D784,'I wanna go biking'!D$2:D$1000)</f>
        <v>0</v>
      </c>
      <c r="U784">
        <f>SUMIF('I wanna go biking'!A$2:A$1000,F784,'I wanna go biking'!D$2:D$1000)</f>
        <v>0</v>
      </c>
      <c r="V784">
        <f>SUMIF('I wanna go biking'!A$2:A$1000,H784,'I wanna go biking'!D$2:D$1000)</f>
        <v>0</v>
      </c>
      <c r="W784">
        <f t="shared" si="136"/>
        <v>0</v>
      </c>
      <c r="X784">
        <f t="shared" si="137"/>
        <v>0</v>
      </c>
      <c r="Y784">
        <f t="shared" si="138"/>
        <v>0</v>
      </c>
      <c r="Z784">
        <f t="shared" si="139"/>
        <v>0</v>
      </c>
      <c r="AA784">
        <f t="shared" si="140"/>
        <v>0</v>
      </c>
      <c r="AB784">
        <f t="shared" si="141"/>
        <v>0</v>
      </c>
      <c r="AC784" s="13">
        <f t="shared" si="142"/>
        <v>0</v>
      </c>
    </row>
    <row r="785" spans="1:29">
      <c r="A785">
        <f>'Data Entry'!A786</f>
        <v>0</v>
      </c>
      <c r="B785">
        <f>'Data Entry'!B786</f>
        <v>0</v>
      </c>
      <c r="C785">
        <f>'Data Entry'!C786</f>
        <v>0</v>
      </c>
      <c r="D785">
        <f>'Data Entry'!M786</f>
        <v>0</v>
      </c>
      <c r="E785">
        <f>'Data Entry'!N786</f>
        <v>0</v>
      </c>
      <c r="F785">
        <f>'Data Entry'!O786</f>
        <v>0</v>
      </c>
      <c r="G785">
        <f>'Data Entry'!P786</f>
        <v>0</v>
      </c>
      <c r="H785">
        <f>'Data Entry'!Q786</f>
        <v>0</v>
      </c>
      <c r="I785">
        <f>'Data Entry'!R786</f>
        <v>0</v>
      </c>
      <c r="J785">
        <f t="shared" si="132"/>
        <v>0</v>
      </c>
      <c r="K785">
        <f>SUMIFS('I want to cry'!C$2:C$1000,'I want to cry'!$A$2:$A$1000,$B785,'I want to cry'!$B$2:$B$1000,$C785)</f>
        <v>0</v>
      </c>
      <c r="L785">
        <f>SUMIFS('I want to cry'!D$2:D$1000,'I want to cry'!$A$2:$A$1000,$B785,'I want to cry'!$B$2:$B$1000,$C785)</f>
        <v>0</v>
      </c>
      <c r="M785">
        <f>SUMIFS('I want to cry'!E$2:E$1000,'I want to cry'!$A$2:$A$1000,$B785,'I want to cry'!$B$2:$B$1000,$C785)</f>
        <v>0</v>
      </c>
      <c r="N785">
        <f t="shared" si="133"/>
        <v>0</v>
      </c>
      <c r="O785">
        <f t="shared" si="134"/>
        <v>0</v>
      </c>
      <c r="P785">
        <f t="shared" si="135"/>
        <v>0</v>
      </c>
      <c r="Q785">
        <f>SUMIF('Pls get me a blue banner'!A$2:A$1000,D785,'Pls get me a blue banner'!L$2:L$1000)</f>
        <v>0</v>
      </c>
      <c r="R785">
        <f>SUMIF('Pls get me a blue banner'!A$2:A$1000,F785,'Pls get me a blue banner'!L$2:L$1000)</f>
        <v>0</v>
      </c>
      <c r="S785">
        <f>SUMIF('Pls get me a blue banner'!A$2:A$1000,I785,'Pls get me a blue banner'!L$2:L$1000)</f>
        <v>0</v>
      </c>
      <c r="T785">
        <f>SUMIF('I wanna go biking'!A$2:A$1000,D785,'I wanna go biking'!D$2:D$1000)</f>
        <v>0</v>
      </c>
      <c r="U785">
        <f>SUMIF('I wanna go biking'!A$2:A$1000,F785,'I wanna go biking'!D$2:D$1000)</f>
        <v>0</v>
      </c>
      <c r="V785">
        <f>SUMIF('I wanna go biking'!A$2:A$1000,H785,'I wanna go biking'!D$2:D$1000)</f>
        <v>0</v>
      </c>
      <c r="W785">
        <f t="shared" si="136"/>
        <v>0</v>
      </c>
      <c r="X785">
        <f t="shared" si="137"/>
        <v>0</v>
      </c>
      <c r="Y785">
        <f t="shared" si="138"/>
        <v>0</v>
      </c>
      <c r="Z785">
        <f t="shared" si="139"/>
        <v>0</v>
      </c>
      <c r="AA785">
        <f t="shared" si="140"/>
        <v>0</v>
      </c>
      <c r="AB785">
        <f t="shared" si="141"/>
        <v>0</v>
      </c>
      <c r="AC785" s="13">
        <f t="shared" si="142"/>
        <v>0</v>
      </c>
    </row>
    <row r="786" spans="1:29">
      <c r="A786">
        <f>'Data Entry'!A787</f>
        <v>0</v>
      </c>
      <c r="B786">
        <f>'Data Entry'!B787</f>
        <v>0</v>
      </c>
      <c r="C786">
        <f>'Data Entry'!C787</f>
        <v>0</v>
      </c>
      <c r="D786">
        <f>'Data Entry'!M787</f>
        <v>0</v>
      </c>
      <c r="E786">
        <f>'Data Entry'!N787</f>
        <v>0</v>
      </c>
      <c r="F786">
        <f>'Data Entry'!O787</f>
        <v>0</v>
      </c>
      <c r="G786">
        <f>'Data Entry'!P787</f>
        <v>0</v>
      </c>
      <c r="H786">
        <f>'Data Entry'!Q787</f>
        <v>0</v>
      </c>
      <c r="I786">
        <f>'Data Entry'!R787</f>
        <v>0</v>
      </c>
      <c r="J786">
        <f t="shared" si="132"/>
        <v>0</v>
      </c>
      <c r="K786">
        <f>SUMIFS('I want to cry'!C$2:C$1000,'I want to cry'!$A$2:$A$1000,$B786,'I want to cry'!$B$2:$B$1000,$C786)</f>
        <v>0</v>
      </c>
      <c r="L786">
        <f>SUMIFS('I want to cry'!D$2:D$1000,'I want to cry'!$A$2:$A$1000,$B786,'I want to cry'!$B$2:$B$1000,$C786)</f>
        <v>0</v>
      </c>
      <c r="M786">
        <f>SUMIFS('I want to cry'!E$2:E$1000,'I want to cry'!$A$2:$A$1000,$B786,'I want to cry'!$B$2:$B$1000,$C786)</f>
        <v>0</v>
      </c>
      <c r="N786">
        <f t="shared" si="133"/>
        <v>0</v>
      </c>
      <c r="O786">
        <f t="shared" si="134"/>
        <v>0</v>
      </c>
      <c r="P786">
        <f t="shared" si="135"/>
        <v>0</v>
      </c>
      <c r="Q786">
        <f>SUMIF('Pls get me a blue banner'!A$2:A$1000,D786,'Pls get me a blue banner'!L$2:L$1000)</f>
        <v>0</v>
      </c>
      <c r="R786">
        <f>SUMIF('Pls get me a blue banner'!A$2:A$1000,F786,'Pls get me a blue banner'!L$2:L$1000)</f>
        <v>0</v>
      </c>
      <c r="S786">
        <f>SUMIF('Pls get me a blue banner'!A$2:A$1000,I786,'Pls get me a blue banner'!L$2:L$1000)</f>
        <v>0</v>
      </c>
      <c r="T786">
        <f>SUMIF('I wanna go biking'!A$2:A$1000,D786,'I wanna go biking'!D$2:D$1000)</f>
        <v>0</v>
      </c>
      <c r="U786">
        <f>SUMIF('I wanna go biking'!A$2:A$1000,F786,'I wanna go biking'!D$2:D$1000)</f>
        <v>0</v>
      </c>
      <c r="V786">
        <f>SUMIF('I wanna go biking'!A$2:A$1000,H786,'I wanna go biking'!D$2:D$1000)</f>
        <v>0</v>
      </c>
      <c r="W786">
        <f t="shared" si="136"/>
        <v>0</v>
      </c>
      <c r="X786">
        <f t="shared" si="137"/>
        <v>0</v>
      </c>
      <c r="Y786">
        <f t="shared" si="138"/>
        <v>0</v>
      </c>
      <c r="Z786">
        <f t="shared" si="139"/>
        <v>0</v>
      </c>
      <c r="AA786">
        <f t="shared" si="140"/>
        <v>0</v>
      </c>
      <c r="AB786">
        <f t="shared" si="141"/>
        <v>0</v>
      </c>
      <c r="AC786" s="13">
        <f t="shared" si="142"/>
        <v>0</v>
      </c>
    </row>
    <row r="787" spans="1:29">
      <c r="A787">
        <f>'Data Entry'!A788</f>
        <v>0</v>
      </c>
      <c r="B787">
        <f>'Data Entry'!B788</f>
        <v>0</v>
      </c>
      <c r="C787">
        <f>'Data Entry'!C788</f>
        <v>0</v>
      </c>
      <c r="D787">
        <f>'Data Entry'!M788</f>
        <v>0</v>
      </c>
      <c r="E787">
        <f>'Data Entry'!N788</f>
        <v>0</v>
      </c>
      <c r="F787">
        <f>'Data Entry'!O788</f>
        <v>0</v>
      </c>
      <c r="G787">
        <f>'Data Entry'!P788</f>
        <v>0</v>
      </c>
      <c r="H787">
        <f>'Data Entry'!Q788</f>
        <v>0</v>
      </c>
      <c r="I787">
        <f>'Data Entry'!R788</f>
        <v>0</v>
      </c>
      <c r="J787">
        <f t="shared" si="132"/>
        <v>0</v>
      </c>
      <c r="K787">
        <f>SUMIFS('I want to cry'!C$2:C$1000,'I want to cry'!$A$2:$A$1000,$B787,'I want to cry'!$B$2:$B$1000,$C787)</f>
        <v>0</v>
      </c>
      <c r="L787">
        <f>SUMIFS('I want to cry'!D$2:D$1000,'I want to cry'!$A$2:$A$1000,$B787,'I want to cry'!$B$2:$B$1000,$C787)</f>
        <v>0</v>
      </c>
      <c r="M787">
        <f>SUMIFS('I want to cry'!E$2:E$1000,'I want to cry'!$A$2:$A$1000,$B787,'I want to cry'!$B$2:$B$1000,$C787)</f>
        <v>0</v>
      </c>
      <c r="N787">
        <f t="shared" si="133"/>
        <v>0</v>
      </c>
      <c r="O787">
        <f t="shared" si="134"/>
        <v>0</v>
      </c>
      <c r="P787">
        <f t="shared" si="135"/>
        <v>0</v>
      </c>
      <c r="Q787">
        <f>SUMIF('Pls get me a blue banner'!A$2:A$1000,D787,'Pls get me a blue banner'!L$2:L$1000)</f>
        <v>0</v>
      </c>
      <c r="R787">
        <f>SUMIF('Pls get me a blue banner'!A$2:A$1000,F787,'Pls get me a blue banner'!L$2:L$1000)</f>
        <v>0</v>
      </c>
      <c r="S787">
        <f>SUMIF('Pls get me a blue banner'!A$2:A$1000,I787,'Pls get me a blue banner'!L$2:L$1000)</f>
        <v>0</v>
      </c>
      <c r="T787">
        <f>SUMIF('I wanna go biking'!A$2:A$1000,D787,'I wanna go biking'!D$2:D$1000)</f>
        <v>0</v>
      </c>
      <c r="U787">
        <f>SUMIF('I wanna go biking'!A$2:A$1000,F787,'I wanna go biking'!D$2:D$1000)</f>
        <v>0</v>
      </c>
      <c r="V787">
        <f>SUMIF('I wanna go biking'!A$2:A$1000,H787,'I wanna go biking'!D$2:D$1000)</f>
        <v>0</v>
      </c>
      <c r="W787">
        <f t="shared" si="136"/>
        <v>0</v>
      </c>
      <c r="X787">
        <f t="shared" si="137"/>
        <v>0</v>
      </c>
      <c r="Y787">
        <f t="shared" si="138"/>
        <v>0</v>
      </c>
      <c r="Z787">
        <f t="shared" si="139"/>
        <v>0</v>
      </c>
      <c r="AA787">
        <f t="shared" si="140"/>
        <v>0</v>
      </c>
      <c r="AB787">
        <f t="shared" si="141"/>
        <v>0</v>
      </c>
      <c r="AC787" s="13">
        <f t="shared" si="142"/>
        <v>0</v>
      </c>
    </row>
    <row r="788" spans="1:29">
      <c r="A788">
        <f>'Data Entry'!A789</f>
        <v>0</v>
      </c>
      <c r="B788">
        <f>'Data Entry'!B789</f>
        <v>0</v>
      </c>
      <c r="C788">
        <f>'Data Entry'!C789</f>
        <v>0</v>
      </c>
      <c r="D788">
        <f>'Data Entry'!M789</f>
        <v>0</v>
      </c>
      <c r="E788">
        <f>'Data Entry'!N789</f>
        <v>0</v>
      </c>
      <c r="F788">
        <f>'Data Entry'!O789</f>
        <v>0</v>
      </c>
      <c r="G788">
        <f>'Data Entry'!P789</f>
        <v>0</v>
      </c>
      <c r="H788">
        <f>'Data Entry'!Q789</f>
        <v>0</v>
      </c>
      <c r="I788">
        <f>'Data Entry'!R789</f>
        <v>0</v>
      </c>
      <c r="J788">
        <f t="shared" si="132"/>
        <v>0</v>
      </c>
      <c r="K788">
        <f>SUMIFS('I want to cry'!C$2:C$1000,'I want to cry'!$A$2:$A$1000,$B788,'I want to cry'!$B$2:$B$1000,$C788)</f>
        <v>0</v>
      </c>
      <c r="L788">
        <f>SUMIFS('I want to cry'!D$2:D$1000,'I want to cry'!$A$2:$A$1000,$B788,'I want to cry'!$B$2:$B$1000,$C788)</f>
        <v>0</v>
      </c>
      <c r="M788">
        <f>SUMIFS('I want to cry'!E$2:E$1000,'I want to cry'!$A$2:$A$1000,$B788,'I want to cry'!$B$2:$B$1000,$C788)</f>
        <v>0</v>
      </c>
      <c r="N788">
        <f t="shared" si="133"/>
        <v>0</v>
      </c>
      <c r="O788">
        <f t="shared" si="134"/>
        <v>0</v>
      </c>
      <c r="P788">
        <f t="shared" si="135"/>
        <v>0</v>
      </c>
      <c r="Q788">
        <f>SUMIF('Pls get me a blue banner'!A$2:A$1000,D788,'Pls get me a blue banner'!L$2:L$1000)</f>
        <v>0</v>
      </c>
      <c r="R788">
        <f>SUMIF('Pls get me a blue banner'!A$2:A$1000,F788,'Pls get me a blue banner'!L$2:L$1000)</f>
        <v>0</v>
      </c>
      <c r="S788">
        <f>SUMIF('Pls get me a blue banner'!A$2:A$1000,I788,'Pls get me a blue banner'!L$2:L$1000)</f>
        <v>0</v>
      </c>
      <c r="T788">
        <f>SUMIF('I wanna go biking'!A$2:A$1000,D788,'I wanna go biking'!D$2:D$1000)</f>
        <v>0</v>
      </c>
      <c r="U788">
        <f>SUMIF('I wanna go biking'!A$2:A$1000,F788,'I wanna go biking'!D$2:D$1000)</f>
        <v>0</v>
      </c>
      <c r="V788">
        <f>SUMIF('I wanna go biking'!A$2:A$1000,H788,'I wanna go biking'!D$2:D$1000)</f>
        <v>0</v>
      </c>
      <c r="W788">
        <f t="shared" si="136"/>
        <v>0</v>
      </c>
      <c r="X788">
        <f t="shared" si="137"/>
        <v>0</v>
      </c>
      <c r="Y788">
        <f t="shared" si="138"/>
        <v>0</v>
      </c>
      <c r="Z788">
        <f t="shared" si="139"/>
        <v>0</v>
      </c>
      <c r="AA788">
        <f t="shared" si="140"/>
        <v>0</v>
      </c>
      <c r="AB788">
        <f t="shared" si="141"/>
        <v>0</v>
      </c>
      <c r="AC788" s="13">
        <f t="shared" si="142"/>
        <v>0</v>
      </c>
    </row>
    <row r="789" spans="1:29">
      <c r="A789">
        <f>'Data Entry'!A790</f>
        <v>0</v>
      </c>
      <c r="B789">
        <f>'Data Entry'!B790</f>
        <v>0</v>
      </c>
      <c r="C789">
        <f>'Data Entry'!C790</f>
        <v>0</v>
      </c>
      <c r="D789">
        <f>'Data Entry'!M790</f>
        <v>0</v>
      </c>
      <c r="E789">
        <f>'Data Entry'!N790</f>
        <v>0</v>
      </c>
      <c r="F789">
        <f>'Data Entry'!O790</f>
        <v>0</v>
      </c>
      <c r="G789">
        <f>'Data Entry'!P790</f>
        <v>0</v>
      </c>
      <c r="H789">
        <f>'Data Entry'!Q790</f>
        <v>0</v>
      </c>
      <c r="I789">
        <f>'Data Entry'!R790</f>
        <v>0</v>
      </c>
      <c r="J789">
        <f t="shared" si="132"/>
        <v>0</v>
      </c>
      <c r="K789">
        <f>SUMIFS('I want to cry'!C$2:C$1000,'I want to cry'!$A$2:$A$1000,$B789,'I want to cry'!$B$2:$B$1000,$C789)</f>
        <v>0</v>
      </c>
      <c r="L789">
        <f>SUMIFS('I want to cry'!D$2:D$1000,'I want to cry'!$A$2:$A$1000,$B789,'I want to cry'!$B$2:$B$1000,$C789)</f>
        <v>0</v>
      </c>
      <c r="M789">
        <f>SUMIFS('I want to cry'!E$2:E$1000,'I want to cry'!$A$2:$A$1000,$B789,'I want to cry'!$B$2:$B$1000,$C789)</f>
        <v>0</v>
      </c>
      <c r="N789">
        <f t="shared" si="133"/>
        <v>0</v>
      </c>
      <c r="O789">
        <f t="shared" si="134"/>
        <v>0</v>
      </c>
      <c r="P789">
        <f t="shared" si="135"/>
        <v>0</v>
      </c>
      <c r="Q789">
        <f>SUMIF('Pls get me a blue banner'!A$2:A$1000,D789,'Pls get me a blue banner'!L$2:L$1000)</f>
        <v>0</v>
      </c>
      <c r="R789">
        <f>SUMIF('Pls get me a blue banner'!A$2:A$1000,F789,'Pls get me a blue banner'!L$2:L$1000)</f>
        <v>0</v>
      </c>
      <c r="S789">
        <f>SUMIF('Pls get me a blue banner'!A$2:A$1000,I789,'Pls get me a blue banner'!L$2:L$1000)</f>
        <v>0</v>
      </c>
      <c r="T789">
        <f>SUMIF('I wanna go biking'!A$2:A$1000,D789,'I wanna go biking'!D$2:D$1000)</f>
        <v>0</v>
      </c>
      <c r="U789">
        <f>SUMIF('I wanna go biking'!A$2:A$1000,F789,'I wanna go biking'!D$2:D$1000)</f>
        <v>0</v>
      </c>
      <c r="V789">
        <f>SUMIF('I wanna go biking'!A$2:A$1000,H789,'I wanna go biking'!D$2:D$1000)</f>
        <v>0</v>
      </c>
      <c r="W789">
        <f t="shared" si="136"/>
        <v>0</v>
      </c>
      <c r="X789">
        <f t="shared" si="137"/>
        <v>0</v>
      </c>
      <c r="Y789">
        <f t="shared" si="138"/>
        <v>0</v>
      </c>
      <c r="Z789">
        <f t="shared" si="139"/>
        <v>0</v>
      </c>
      <c r="AA789">
        <f t="shared" si="140"/>
        <v>0</v>
      </c>
      <c r="AB789">
        <f t="shared" si="141"/>
        <v>0</v>
      </c>
      <c r="AC789" s="13">
        <f t="shared" si="142"/>
        <v>0</v>
      </c>
    </row>
    <row r="790" spans="1:29">
      <c r="A790">
        <f>'Data Entry'!A791</f>
        <v>0</v>
      </c>
      <c r="B790">
        <f>'Data Entry'!B791</f>
        <v>0</v>
      </c>
      <c r="C790">
        <f>'Data Entry'!C791</f>
        <v>0</v>
      </c>
      <c r="D790">
        <f>'Data Entry'!M791</f>
        <v>0</v>
      </c>
      <c r="E790">
        <f>'Data Entry'!N791</f>
        <v>0</v>
      </c>
      <c r="F790">
        <f>'Data Entry'!O791</f>
        <v>0</v>
      </c>
      <c r="G790">
        <f>'Data Entry'!P791</f>
        <v>0</v>
      </c>
      <c r="H790">
        <f>'Data Entry'!Q791</f>
        <v>0</v>
      </c>
      <c r="I790">
        <f>'Data Entry'!R791</f>
        <v>0</v>
      </c>
      <c r="J790">
        <f t="shared" si="132"/>
        <v>0</v>
      </c>
      <c r="K790">
        <f>SUMIFS('I want to cry'!C$2:C$1000,'I want to cry'!$A$2:$A$1000,$B790,'I want to cry'!$B$2:$B$1000,$C790)</f>
        <v>0</v>
      </c>
      <c r="L790">
        <f>SUMIFS('I want to cry'!D$2:D$1000,'I want to cry'!$A$2:$A$1000,$B790,'I want to cry'!$B$2:$B$1000,$C790)</f>
        <v>0</v>
      </c>
      <c r="M790">
        <f>SUMIFS('I want to cry'!E$2:E$1000,'I want to cry'!$A$2:$A$1000,$B790,'I want to cry'!$B$2:$B$1000,$C790)</f>
        <v>0</v>
      </c>
      <c r="N790">
        <f t="shared" si="133"/>
        <v>0</v>
      </c>
      <c r="O790">
        <f t="shared" si="134"/>
        <v>0</v>
      </c>
      <c r="P790">
        <f t="shared" si="135"/>
        <v>0</v>
      </c>
      <c r="Q790">
        <f>SUMIF('Pls get me a blue banner'!A$2:A$1000,D790,'Pls get me a blue banner'!L$2:L$1000)</f>
        <v>0</v>
      </c>
      <c r="R790">
        <f>SUMIF('Pls get me a blue banner'!A$2:A$1000,F790,'Pls get me a blue banner'!L$2:L$1000)</f>
        <v>0</v>
      </c>
      <c r="S790">
        <f>SUMIF('Pls get me a blue banner'!A$2:A$1000,I790,'Pls get me a blue banner'!L$2:L$1000)</f>
        <v>0</v>
      </c>
      <c r="T790">
        <f>SUMIF('I wanna go biking'!A$2:A$1000,D790,'I wanna go biking'!D$2:D$1000)</f>
        <v>0</v>
      </c>
      <c r="U790">
        <f>SUMIF('I wanna go biking'!A$2:A$1000,F790,'I wanna go biking'!D$2:D$1000)</f>
        <v>0</v>
      </c>
      <c r="V790">
        <f>SUMIF('I wanna go biking'!A$2:A$1000,H790,'I wanna go biking'!D$2:D$1000)</f>
        <v>0</v>
      </c>
      <c r="W790">
        <f t="shared" si="136"/>
        <v>0</v>
      </c>
      <c r="X790">
        <f t="shared" si="137"/>
        <v>0</v>
      </c>
      <c r="Y790">
        <f t="shared" si="138"/>
        <v>0</v>
      </c>
      <c r="Z790">
        <f t="shared" si="139"/>
        <v>0</v>
      </c>
      <c r="AA790">
        <f t="shared" si="140"/>
        <v>0</v>
      </c>
      <c r="AB790">
        <f t="shared" si="141"/>
        <v>0</v>
      </c>
      <c r="AC790" s="13">
        <f t="shared" si="142"/>
        <v>0</v>
      </c>
    </row>
    <row r="791" spans="1:29">
      <c r="A791">
        <f>'Data Entry'!A792</f>
        <v>0</v>
      </c>
      <c r="B791">
        <f>'Data Entry'!B792</f>
        <v>0</v>
      </c>
      <c r="C791">
        <f>'Data Entry'!C792</f>
        <v>0</v>
      </c>
      <c r="D791">
        <f>'Data Entry'!M792</f>
        <v>0</v>
      </c>
      <c r="E791">
        <f>'Data Entry'!N792</f>
        <v>0</v>
      </c>
      <c r="F791">
        <f>'Data Entry'!O792</f>
        <v>0</v>
      </c>
      <c r="G791">
        <f>'Data Entry'!P792</f>
        <v>0</v>
      </c>
      <c r="H791">
        <f>'Data Entry'!Q792</f>
        <v>0</v>
      </c>
      <c r="I791">
        <f>'Data Entry'!R792</f>
        <v>0</v>
      </c>
      <c r="J791">
        <f t="shared" si="132"/>
        <v>0</v>
      </c>
      <c r="K791">
        <f>SUMIFS('I want to cry'!C$2:C$1000,'I want to cry'!$A$2:$A$1000,$B791,'I want to cry'!$B$2:$B$1000,$C791)</f>
        <v>0</v>
      </c>
      <c r="L791">
        <f>SUMIFS('I want to cry'!D$2:D$1000,'I want to cry'!$A$2:$A$1000,$B791,'I want to cry'!$B$2:$B$1000,$C791)</f>
        <v>0</v>
      </c>
      <c r="M791">
        <f>SUMIFS('I want to cry'!E$2:E$1000,'I want to cry'!$A$2:$A$1000,$B791,'I want to cry'!$B$2:$B$1000,$C791)</f>
        <v>0</v>
      </c>
      <c r="N791">
        <f t="shared" si="133"/>
        <v>0</v>
      </c>
      <c r="O791">
        <f t="shared" si="134"/>
        <v>0</v>
      </c>
      <c r="P791">
        <f t="shared" si="135"/>
        <v>0</v>
      </c>
      <c r="Q791">
        <f>SUMIF('Pls get me a blue banner'!A$2:A$1000,D791,'Pls get me a blue banner'!L$2:L$1000)</f>
        <v>0</v>
      </c>
      <c r="R791">
        <f>SUMIF('Pls get me a blue banner'!A$2:A$1000,F791,'Pls get me a blue banner'!L$2:L$1000)</f>
        <v>0</v>
      </c>
      <c r="S791">
        <f>SUMIF('Pls get me a blue banner'!A$2:A$1000,I791,'Pls get me a blue banner'!L$2:L$1000)</f>
        <v>0</v>
      </c>
      <c r="T791">
        <f>SUMIF('I wanna go biking'!A$2:A$1000,D791,'I wanna go biking'!D$2:D$1000)</f>
        <v>0</v>
      </c>
      <c r="U791">
        <f>SUMIF('I wanna go biking'!A$2:A$1000,F791,'I wanna go biking'!D$2:D$1000)</f>
        <v>0</v>
      </c>
      <c r="V791">
        <f>SUMIF('I wanna go biking'!A$2:A$1000,H791,'I wanna go biking'!D$2:D$1000)</f>
        <v>0</v>
      </c>
      <c r="W791">
        <f t="shared" si="136"/>
        <v>0</v>
      </c>
      <c r="X791">
        <f t="shared" si="137"/>
        <v>0</v>
      </c>
      <c r="Y791">
        <f t="shared" si="138"/>
        <v>0</v>
      </c>
      <c r="Z791">
        <f t="shared" si="139"/>
        <v>0</v>
      </c>
      <c r="AA791">
        <f t="shared" si="140"/>
        <v>0</v>
      </c>
      <c r="AB791">
        <f t="shared" si="141"/>
        <v>0</v>
      </c>
      <c r="AC791" s="13">
        <f t="shared" si="142"/>
        <v>0</v>
      </c>
    </row>
    <row r="792" spans="1:29">
      <c r="A792">
        <f>'Data Entry'!A793</f>
        <v>0</v>
      </c>
      <c r="B792">
        <f>'Data Entry'!B793</f>
        <v>0</v>
      </c>
      <c r="C792">
        <f>'Data Entry'!C793</f>
        <v>0</v>
      </c>
      <c r="D792">
        <f>'Data Entry'!M793</f>
        <v>0</v>
      </c>
      <c r="E792">
        <f>'Data Entry'!N793</f>
        <v>0</v>
      </c>
      <c r="F792">
        <f>'Data Entry'!O793</f>
        <v>0</v>
      </c>
      <c r="G792">
        <f>'Data Entry'!P793</f>
        <v>0</v>
      </c>
      <c r="H792">
        <f>'Data Entry'!Q793</f>
        <v>0</v>
      </c>
      <c r="I792">
        <f>'Data Entry'!R793</f>
        <v>0</v>
      </c>
      <c r="J792">
        <f t="shared" si="132"/>
        <v>0</v>
      </c>
      <c r="K792">
        <f>SUMIFS('I want to cry'!C$2:C$1000,'I want to cry'!$A$2:$A$1000,$B792,'I want to cry'!$B$2:$B$1000,$C792)</f>
        <v>0</v>
      </c>
      <c r="L792">
        <f>SUMIFS('I want to cry'!D$2:D$1000,'I want to cry'!$A$2:$A$1000,$B792,'I want to cry'!$B$2:$B$1000,$C792)</f>
        <v>0</v>
      </c>
      <c r="M792">
        <f>SUMIFS('I want to cry'!E$2:E$1000,'I want to cry'!$A$2:$A$1000,$B792,'I want to cry'!$B$2:$B$1000,$C792)</f>
        <v>0</v>
      </c>
      <c r="N792">
        <f t="shared" si="133"/>
        <v>0</v>
      </c>
      <c r="O792">
        <f t="shared" si="134"/>
        <v>0</v>
      </c>
      <c r="P792">
        <f t="shared" si="135"/>
        <v>0</v>
      </c>
      <c r="Q792">
        <f>SUMIF('Pls get me a blue banner'!A$2:A$1000,D792,'Pls get me a blue banner'!L$2:L$1000)</f>
        <v>0</v>
      </c>
      <c r="R792">
        <f>SUMIF('Pls get me a blue banner'!A$2:A$1000,F792,'Pls get me a blue banner'!L$2:L$1000)</f>
        <v>0</v>
      </c>
      <c r="S792">
        <f>SUMIF('Pls get me a blue banner'!A$2:A$1000,I792,'Pls get me a blue banner'!L$2:L$1000)</f>
        <v>0</v>
      </c>
      <c r="T792">
        <f>SUMIF('I wanna go biking'!A$2:A$1000,D792,'I wanna go biking'!D$2:D$1000)</f>
        <v>0</v>
      </c>
      <c r="U792">
        <f>SUMIF('I wanna go biking'!A$2:A$1000,F792,'I wanna go biking'!D$2:D$1000)</f>
        <v>0</v>
      </c>
      <c r="V792">
        <f>SUMIF('I wanna go biking'!A$2:A$1000,H792,'I wanna go biking'!D$2:D$1000)</f>
        <v>0</v>
      </c>
      <c r="W792">
        <f t="shared" si="136"/>
        <v>0</v>
      </c>
      <c r="X792">
        <f t="shared" si="137"/>
        <v>0</v>
      </c>
      <c r="Y792">
        <f t="shared" si="138"/>
        <v>0</v>
      </c>
      <c r="Z792">
        <f t="shared" si="139"/>
        <v>0</v>
      </c>
      <c r="AA792">
        <f t="shared" si="140"/>
        <v>0</v>
      </c>
      <c r="AB792">
        <f t="shared" si="141"/>
        <v>0</v>
      </c>
      <c r="AC792" s="13">
        <f t="shared" si="142"/>
        <v>0</v>
      </c>
    </row>
    <row r="793" spans="1:29">
      <c r="A793">
        <f>'Data Entry'!A794</f>
        <v>0</v>
      </c>
      <c r="B793">
        <f>'Data Entry'!B794</f>
        <v>0</v>
      </c>
      <c r="C793">
        <f>'Data Entry'!C794</f>
        <v>0</v>
      </c>
      <c r="D793">
        <f>'Data Entry'!M794</f>
        <v>0</v>
      </c>
      <c r="E793">
        <f>'Data Entry'!N794</f>
        <v>0</v>
      </c>
      <c r="F793">
        <f>'Data Entry'!O794</f>
        <v>0</v>
      </c>
      <c r="G793">
        <f>'Data Entry'!P794</f>
        <v>0</v>
      </c>
      <c r="H793">
        <f>'Data Entry'!Q794</f>
        <v>0</v>
      </c>
      <c r="I793">
        <f>'Data Entry'!R794</f>
        <v>0</v>
      </c>
      <c r="J793">
        <f t="shared" si="132"/>
        <v>0</v>
      </c>
      <c r="K793">
        <f>SUMIFS('I want to cry'!C$2:C$1000,'I want to cry'!$A$2:$A$1000,$B793,'I want to cry'!$B$2:$B$1000,$C793)</f>
        <v>0</v>
      </c>
      <c r="L793">
        <f>SUMIFS('I want to cry'!D$2:D$1000,'I want to cry'!$A$2:$A$1000,$B793,'I want to cry'!$B$2:$B$1000,$C793)</f>
        <v>0</v>
      </c>
      <c r="M793">
        <f>SUMIFS('I want to cry'!E$2:E$1000,'I want to cry'!$A$2:$A$1000,$B793,'I want to cry'!$B$2:$B$1000,$C793)</f>
        <v>0</v>
      </c>
      <c r="N793">
        <f t="shared" si="133"/>
        <v>0</v>
      </c>
      <c r="O793">
        <f t="shared" si="134"/>
        <v>0</v>
      </c>
      <c r="P793">
        <f t="shared" si="135"/>
        <v>0</v>
      </c>
      <c r="Q793">
        <f>SUMIF('Pls get me a blue banner'!A$2:A$1000,D793,'Pls get me a blue banner'!L$2:L$1000)</f>
        <v>0</v>
      </c>
      <c r="R793">
        <f>SUMIF('Pls get me a blue banner'!A$2:A$1000,F793,'Pls get me a blue banner'!L$2:L$1000)</f>
        <v>0</v>
      </c>
      <c r="S793">
        <f>SUMIF('Pls get me a blue banner'!A$2:A$1000,I793,'Pls get me a blue banner'!L$2:L$1000)</f>
        <v>0</v>
      </c>
      <c r="T793">
        <f>SUMIF('I wanna go biking'!A$2:A$1000,D793,'I wanna go biking'!D$2:D$1000)</f>
        <v>0</v>
      </c>
      <c r="U793">
        <f>SUMIF('I wanna go biking'!A$2:A$1000,F793,'I wanna go biking'!D$2:D$1000)</f>
        <v>0</v>
      </c>
      <c r="V793">
        <f>SUMIF('I wanna go biking'!A$2:A$1000,H793,'I wanna go biking'!D$2:D$1000)</f>
        <v>0</v>
      </c>
      <c r="W793">
        <f t="shared" si="136"/>
        <v>0</v>
      </c>
      <c r="X793">
        <f t="shared" si="137"/>
        <v>0</v>
      </c>
      <c r="Y793">
        <f t="shared" si="138"/>
        <v>0</v>
      </c>
      <c r="Z793">
        <f t="shared" si="139"/>
        <v>0</v>
      </c>
      <c r="AA793">
        <f t="shared" si="140"/>
        <v>0</v>
      </c>
      <c r="AB793">
        <f t="shared" si="141"/>
        <v>0</v>
      </c>
      <c r="AC793" s="13">
        <f t="shared" si="142"/>
        <v>0</v>
      </c>
    </row>
    <row r="794" spans="1:29">
      <c r="A794">
        <f>'Data Entry'!A795</f>
        <v>0</v>
      </c>
      <c r="B794">
        <f>'Data Entry'!B795</f>
        <v>0</v>
      </c>
      <c r="C794">
        <f>'Data Entry'!C795</f>
        <v>0</v>
      </c>
      <c r="D794">
        <f>'Data Entry'!M795</f>
        <v>0</v>
      </c>
      <c r="E794">
        <f>'Data Entry'!N795</f>
        <v>0</v>
      </c>
      <c r="F794">
        <f>'Data Entry'!O795</f>
        <v>0</v>
      </c>
      <c r="G794">
        <f>'Data Entry'!P795</f>
        <v>0</v>
      </c>
      <c r="H794">
        <f>'Data Entry'!Q795</f>
        <v>0</v>
      </c>
      <c r="I794">
        <f>'Data Entry'!R795</f>
        <v>0</v>
      </c>
      <c r="J794">
        <f t="shared" si="132"/>
        <v>0</v>
      </c>
      <c r="K794">
        <f>SUMIFS('I want to cry'!C$2:C$1000,'I want to cry'!$A$2:$A$1000,$B794,'I want to cry'!$B$2:$B$1000,$C794)</f>
        <v>0</v>
      </c>
      <c r="L794">
        <f>SUMIFS('I want to cry'!D$2:D$1000,'I want to cry'!$A$2:$A$1000,$B794,'I want to cry'!$B$2:$B$1000,$C794)</f>
        <v>0</v>
      </c>
      <c r="M794">
        <f>SUMIFS('I want to cry'!E$2:E$1000,'I want to cry'!$A$2:$A$1000,$B794,'I want to cry'!$B$2:$B$1000,$C794)</f>
        <v>0</v>
      </c>
      <c r="N794">
        <f t="shared" si="133"/>
        <v>0</v>
      </c>
      <c r="O794">
        <f t="shared" si="134"/>
        <v>0</v>
      </c>
      <c r="P794">
        <f t="shared" si="135"/>
        <v>0</v>
      </c>
      <c r="Q794">
        <f>SUMIF('Pls get me a blue banner'!A$2:A$1000,D794,'Pls get me a blue banner'!L$2:L$1000)</f>
        <v>0</v>
      </c>
      <c r="R794">
        <f>SUMIF('Pls get me a blue banner'!A$2:A$1000,F794,'Pls get me a blue banner'!L$2:L$1000)</f>
        <v>0</v>
      </c>
      <c r="S794">
        <f>SUMIF('Pls get me a blue banner'!A$2:A$1000,I794,'Pls get me a blue banner'!L$2:L$1000)</f>
        <v>0</v>
      </c>
      <c r="T794">
        <f>SUMIF('I wanna go biking'!A$2:A$1000,D794,'I wanna go biking'!D$2:D$1000)</f>
        <v>0</v>
      </c>
      <c r="U794">
        <f>SUMIF('I wanna go biking'!A$2:A$1000,F794,'I wanna go biking'!D$2:D$1000)</f>
        <v>0</v>
      </c>
      <c r="V794">
        <f>SUMIF('I wanna go biking'!A$2:A$1000,H794,'I wanna go biking'!D$2:D$1000)</f>
        <v>0</v>
      </c>
      <c r="W794">
        <f t="shared" si="136"/>
        <v>0</v>
      </c>
      <c r="X794">
        <f t="shared" si="137"/>
        <v>0</v>
      </c>
      <c r="Y794">
        <f t="shared" si="138"/>
        <v>0</v>
      </c>
      <c r="Z794">
        <f t="shared" si="139"/>
        <v>0</v>
      </c>
      <c r="AA794">
        <f t="shared" si="140"/>
        <v>0</v>
      </c>
      <c r="AB794">
        <f t="shared" si="141"/>
        <v>0</v>
      </c>
      <c r="AC794" s="13">
        <f t="shared" si="142"/>
        <v>0</v>
      </c>
    </row>
    <row r="795" spans="1:29">
      <c r="A795">
        <f>'Data Entry'!A796</f>
        <v>0</v>
      </c>
      <c r="B795">
        <f>'Data Entry'!B796</f>
        <v>0</v>
      </c>
      <c r="C795">
        <f>'Data Entry'!C796</f>
        <v>0</v>
      </c>
      <c r="D795">
        <f>'Data Entry'!M796</f>
        <v>0</v>
      </c>
      <c r="E795">
        <f>'Data Entry'!N796</f>
        <v>0</v>
      </c>
      <c r="F795">
        <f>'Data Entry'!O796</f>
        <v>0</v>
      </c>
      <c r="G795">
        <f>'Data Entry'!P796</f>
        <v>0</v>
      </c>
      <c r="H795">
        <f>'Data Entry'!Q796</f>
        <v>0</v>
      </c>
      <c r="I795">
        <f>'Data Entry'!R796</f>
        <v>0</v>
      </c>
      <c r="J795">
        <f t="shared" si="132"/>
        <v>0</v>
      </c>
      <c r="K795">
        <f>SUMIFS('I want to cry'!C$2:C$1000,'I want to cry'!$A$2:$A$1000,$B795,'I want to cry'!$B$2:$B$1000,$C795)</f>
        <v>0</v>
      </c>
      <c r="L795">
        <f>SUMIFS('I want to cry'!D$2:D$1000,'I want to cry'!$A$2:$A$1000,$B795,'I want to cry'!$B$2:$B$1000,$C795)</f>
        <v>0</v>
      </c>
      <c r="M795">
        <f>SUMIFS('I want to cry'!E$2:E$1000,'I want to cry'!$A$2:$A$1000,$B795,'I want to cry'!$B$2:$B$1000,$C795)</f>
        <v>0</v>
      </c>
      <c r="N795">
        <f t="shared" si="133"/>
        <v>0</v>
      </c>
      <c r="O795">
        <f t="shared" si="134"/>
        <v>0</v>
      </c>
      <c r="P795">
        <f t="shared" si="135"/>
        <v>0</v>
      </c>
      <c r="Q795">
        <f>SUMIF('Pls get me a blue banner'!A$2:A$1000,D795,'Pls get me a blue banner'!L$2:L$1000)</f>
        <v>0</v>
      </c>
      <c r="R795">
        <f>SUMIF('Pls get me a blue banner'!A$2:A$1000,F795,'Pls get me a blue banner'!L$2:L$1000)</f>
        <v>0</v>
      </c>
      <c r="S795">
        <f>SUMIF('Pls get me a blue banner'!A$2:A$1000,I795,'Pls get me a blue banner'!L$2:L$1000)</f>
        <v>0</v>
      </c>
      <c r="T795">
        <f>SUMIF('I wanna go biking'!A$2:A$1000,D795,'I wanna go biking'!D$2:D$1000)</f>
        <v>0</v>
      </c>
      <c r="U795">
        <f>SUMIF('I wanna go biking'!A$2:A$1000,F795,'I wanna go biking'!D$2:D$1000)</f>
        <v>0</v>
      </c>
      <c r="V795">
        <f>SUMIF('I wanna go biking'!A$2:A$1000,H795,'I wanna go biking'!D$2:D$1000)</f>
        <v>0</v>
      </c>
      <c r="W795">
        <f t="shared" si="136"/>
        <v>0</v>
      </c>
      <c r="X795">
        <f t="shared" si="137"/>
        <v>0</v>
      </c>
      <c r="Y795">
        <f t="shared" si="138"/>
        <v>0</v>
      </c>
      <c r="Z795">
        <f t="shared" si="139"/>
        <v>0</v>
      </c>
      <c r="AA795">
        <f t="shared" si="140"/>
        <v>0</v>
      </c>
      <c r="AB795">
        <f t="shared" si="141"/>
        <v>0</v>
      </c>
      <c r="AC795" s="13">
        <f t="shared" si="142"/>
        <v>0</v>
      </c>
    </row>
    <row r="796" spans="1:29">
      <c r="A796">
        <f>'Data Entry'!A797</f>
        <v>0</v>
      </c>
      <c r="B796">
        <f>'Data Entry'!B797</f>
        <v>0</v>
      </c>
      <c r="C796">
        <f>'Data Entry'!C797</f>
        <v>0</v>
      </c>
      <c r="D796">
        <f>'Data Entry'!M797</f>
        <v>0</v>
      </c>
      <c r="E796">
        <f>'Data Entry'!N797</f>
        <v>0</v>
      </c>
      <c r="F796">
        <f>'Data Entry'!O797</f>
        <v>0</v>
      </c>
      <c r="G796">
        <f>'Data Entry'!P797</f>
        <v>0</v>
      </c>
      <c r="H796">
        <f>'Data Entry'!Q797</f>
        <v>0</v>
      </c>
      <c r="I796">
        <f>'Data Entry'!R797</f>
        <v>0</v>
      </c>
      <c r="J796">
        <f t="shared" si="132"/>
        <v>0</v>
      </c>
      <c r="K796">
        <f>SUMIFS('I want to cry'!C$2:C$1000,'I want to cry'!$A$2:$A$1000,$B796,'I want to cry'!$B$2:$B$1000,$C796)</f>
        <v>0</v>
      </c>
      <c r="L796">
        <f>SUMIFS('I want to cry'!D$2:D$1000,'I want to cry'!$A$2:$A$1000,$B796,'I want to cry'!$B$2:$B$1000,$C796)</f>
        <v>0</v>
      </c>
      <c r="M796">
        <f>SUMIFS('I want to cry'!E$2:E$1000,'I want to cry'!$A$2:$A$1000,$B796,'I want to cry'!$B$2:$B$1000,$C796)</f>
        <v>0</v>
      </c>
      <c r="N796">
        <f t="shared" si="133"/>
        <v>0</v>
      </c>
      <c r="O796">
        <f t="shared" si="134"/>
        <v>0</v>
      </c>
      <c r="P796">
        <f t="shared" si="135"/>
        <v>0</v>
      </c>
      <c r="Q796">
        <f>SUMIF('Pls get me a blue banner'!A$2:A$1000,D796,'Pls get me a blue banner'!L$2:L$1000)</f>
        <v>0</v>
      </c>
      <c r="R796">
        <f>SUMIF('Pls get me a blue banner'!A$2:A$1000,F796,'Pls get me a blue banner'!L$2:L$1000)</f>
        <v>0</v>
      </c>
      <c r="S796">
        <f>SUMIF('Pls get me a blue banner'!A$2:A$1000,I796,'Pls get me a blue banner'!L$2:L$1000)</f>
        <v>0</v>
      </c>
      <c r="T796">
        <f>SUMIF('I wanna go biking'!A$2:A$1000,D796,'I wanna go biking'!D$2:D$1000)</f>
        <v>0</v>
      </c>
      <c r="U796">
        <f>SUMIF('I wanna go biking'!A$2:A$1000,F796,'I wanna go biking'!D$2:D$1000)</f>
        <v>0</v>
      </c>
      <c r="V796">
        <f>SUMIF('I wanna go biking'!A$2:A$1000,H796,'I wanna go biking'!D$2:D$1000)</f>
        <v>0</v>
      </c>
      <c r="W796">
        <f t="shared" si="136"/>
        <v>0</v>
      </c>
      <c r="X796">
        <f t="shared" si="137"/>
        <v>0</v>
      </c>
      <c r="Y796">
        <f t="shared" si="138"/>
        <v>0</v>
      </c>
      <c r="Z796">
        <f t="shared" si="139"/>
        <v>0</v>
      </c>
      <c r="AA796">
        <f t="shared" si="140"/>
        <v>0</v>
      </c>
      <c r="AB796">
        <f t="shared" si="141"/>
        <v>0</v>
      </c>
      <c r="AC796" s="13">
        <f t="shared" si="142"/>
        <v>0</v>
      </c>
    </row>
    <row r="797" spans="1:29">
      <c r="A797">
        <f>'Data Entry'!A798</f>
        <v>0</v>
      </c>
      <c r="B797">
        <f>'Data Entry'!B798</f>
        <v>0</v>
      </c>
      <c r="C797">
        <f>'Data Entry'!C798</f>
        <v>0</v>
      </c>
      <c r="D797">
        <f>'Data Entry'!M798</f>
        <v>0</v>
      </c>
      <c r="E797">
        <f>'Data Entry'!N798</f>
        <v>0</v>
      </c>
      <c r="F797">
        <f>'Data Entry'!O798</f>
        <v>0</v>
      </c>
      <c r="G797">
        <f>'Data Entry'!P798</f>
        <v>0</v>
      </c>
      <c r="H797">
        <f>'Data Entry'!Q798</f>
        <v>0</v>
      </c>
      <c r="I797">
        <f>'Data Entry'!R798</f>
        <v>0</v>
      </c>
      <c r="J797">
        <f t="shared" si="132"/>
        <v>0</v>
      </c>
      <c r="K797">
        <f>SUMIFS('I want to cry'!C$2:C$1000,'I want to cry'!$A$2:$A$1000,$B797,'I want to cry'!$B$2:$B$1000,$C797)</f>
        <v>0</v>
      </c>
      <c r="L797">
        <f>SUMIFS('I want to cry'!D$2:D$1000,'I want to cry'!$A$2:$A$1000,$B797,'I want to cry'!$B$2:$B$1000,$C797)</f>
        <v>0</v>
      </c>
      <c r="M797">
        <f>SUMIFS('I want to cry'!E$2:E$1000,'I want to cry'!$A$2:$A$1000,$B797,'I want to cry'!$B$2:$B$1000,$C797)</f>
        <v>0</v>
      </c>
      <c r="N797">
        <f t="shared" si="133"/>
        <v>0</v>
      </c>
      <c r="O797">
        <f t="shared" si="134"/>
        <v>0</v>
      </c>
      <c r="P797">
        <f t="shared" si="135"/>
        <v>0</v>
      </c>
      <c r="Q797">
        <f>SUMIF('Pls get me a blue banner'!A$2:A$1000,D797,'Pls get me a blue banner'!L$2:L$1000)</f>
        <v>0</v>
      </c>
      <c r="R797">
        <f>SUMIF('Pls get me a blue banner'!A$2:A$1000,F797,'Pls get me a blue banner'!L$2:L$1000)</f>
        <v>0</v>
      </c>
      <c r="S797">
        <f>SUMIF('Pls get me a blue banner'!A$2:A$1000,I797,'Pls get me a blue banner'!L$2:L$1000)</f>
        <v>0</v>
      </c>
      <c r="T797">
        <f>SUMIF('I wanna go biking'!A$2:A$1000,D797,'I wanna go biking'!D$2:D$1000)</f>
        <v>0</v>
      </c>
      <c r="U797">
        <f>SUMIF('I wanna go biking'!A$2:A$1000,F797,'I wanna go biking'!D$2:D$1000)</f>
        <v>0</v>
      </c>
      <c r="V797">
        <f>SUMIF('I wanna go biking'!A$2:A$1000,H797,'I wanna go biking'!D$2:D$1000)</f>
        <v>0</v>
      </c>
      <c r="W797">
        <f t="shared" si="136"/>
        <v>0</v>
      </c>
      <c r="X797">
        <f t="shared" si="137"/>
        <v>0</v>
      </c>
      <c r="Y797">
        <f t="shared" si="138"/>
        <v>0</v>
      </c>
      <c r="Z797">
        <f t="shared" si="139"/>
        <v>0</v>
      </c>
      <c r="AA797">
        <f t="shared" si="140"/>
        <v>0</v>
      </c>
      <c r="AB797">
        <f t="shared" si="141"/>
        <v>0</v>
      </c>
      <c r="AC797" s="13">
        <f t="shared" si="142"/>
        <v>0</v>
      </c>
    </row>
    <row r="798" spans="1:29">
      <c r="A798">
        <f>'Data Entry'!A799</f>
        <v>0</v>
      </c>
      <c r="B798">
        <f>'Data Entry'!B799</f>
        <v>0</v>
      </c>
      <c r="C798">
        <f>'Data Entry'!C799</f>
        <v>0</v>
      </c>
      <c r="D798">
        <f>'Data Entry'!M799</f>
        <v>0</v>
      </c>
      <c r="E798">
        <f>'Data Entry'!N799</f>
        <v>0</v>
      </c>
      <c r="F798">
        <f>'Data Entry'!O799</f>
        <v>0</v>
      </c>
      <c r="G798">
        <f>'Data Entry'!P799</f>
        <v>0</v>
      </c>
      <c r="H798">
        <f>'Data Entry'!Q799</f>
        <v>0</v>
      </c>
      <c r="I798">
        <f>'Data Entry'!R799</f>
        <v>0</v>
      </c>
      <c r="J798">
        <f t="shared" si="132"/>
        <v>0</v>
      </c>
      <c r="K798">
        <f>SUMIFS('I want to cry'!C$2:C$1000,'I want to cry'!$A$2:$A$1000,$B798,'I want to cry'!$B$2:$B$1000,$C798)</f>
        <v>0</v>
      </c>
      <c r="L798">
        <f>SUMIFS('I want to cry'!D$2:D$1000,'I want to cry'!$A$2:$A$1000,$B798,'I want to cry'!$B$2:$B$1000,$C798)</f>
        <v>0</v>
      </c>
      <c r="M798">
        <f>SUMIFS('I want to cry'!E$2:E$1000,'I want to cry'!$A$2:$A$1000,$B798,'I want to cry'!$B$2:$B$1000,$C798)</f>
        <v>0</v>
      </c>
      <c r="N798">
        <f t="shared" si="133"/>
        <v>0</v>
      </c>
      <c r="O798">
        <f t="shared" si="134"/>
        <v>0</v>
      </c>
      <c r="P798">
        <f t="shared" si="135"/>
        <v>0</v>
      </c>
      <c r="Q798">
        <f>SUMIF('Pls get me a blue banner'!A$2:A$1000,D798,'Pls get me a blue banner'!L$2:L$1000)</f>
        <v>0</v>
      </c>
      <c r="R798">
        <f>SUMIF('Pls get me a blue banner'!A$2:A$1000,F798,'Pls get me a blue banner'!L$2:L$1000)</f>
        <v>0</v>
      </c>
      <c r="S798">
        <f>SUMIF('Pls get me a blue banner'!A$2:A$1000,I798,'Pls get me a blue banner'!L$2:L$1000)</f>
        <v>0</v>
      </c>
      <c r="T798">
        <f>SUMIF('I wanna go biking'!A$2:A$1000,D798,'I wanna go biking'!D$2:D$1000)</f>
        <v>0</v>
      </c>
      <c r="U798">
        <f>SUMIF('I wanna go biking'!A$2:A$1000,F798,'I wanna go biking'!D$2:D$1000)</f>
        <v>0</v>
      </c>
      <c r="V798">
        <f>SUMIF('I wanna go biking'!A$2:A$1000,H798,'I wanna go biking'!D$2:D$1000)</f>
        <v>0</v>
      </c>
      <c r="W798">
        <f t="shared" si="136"/>
        <v>0</v>
      </c>
      <c r="X798">
        <f t="shared" si="137"/>
        <v>0</v>
      </c>
      <c r="Y798">
        <f t="shared" si="138"/>
        <v>0</v>
      </c>
      <c r="Z798">
        <f t="shared" si="139"/>
        <v>0</v>
      </c>
      <c r="AA798">
        <f t="shared" si="140"/>
        <v>0</v>
      </c>
      <c r="AB798">
        <f t="shared" si="141"/>
        <v>0</v>
      </c>
      <c r="AC798" s="13">
        <f t="shared" si="142"/>
        <v>0</v>
      </c>
    </row>
    <row r="799" spans="1:29">
      <c r="A799">
        <f>'Data Entry'!A800</f>
        <v>0</v>
      </c>
      <c r="B799">
        <f>'Data Entry'!B800</f>
        <v>0</v>
      </c>
      <c r="C799">
        <f>'Data Entry'!C800</f>
        <v>0</v>
      </c>
      <c r="D799">
        <f>'Data Entry'!M800</f>
        <v>0</v>
      </c>
      <c r="E799">
        <f>'Data Entry'!N800</f>
        <v>0</v>
      </c>
      <c r="F799">
        <f>'Data Entry'!O800</f>
        <v>0</v>
      </c>
      <c r="G799">
        <f>'Data Entry'!P800</f>
        <v>0</v>
      </c>
      <c r="H799">
        <f>'Data Entry'!Q800</f>
        <v>0</v>
      </c>
      <c r="I799">
        <f>'Data Entry'!R800</f>
        <v>0</v>
      </c>
      <c r="J799">
        <f t="shared" si="132"/>
        <v>0</v>
      </c>
      <c r="K799">
        <f>SUMIFS('I want to cry'!C$2:C$1000,'I want to cry'!$A$2:$A$1000,$B799,'I want to cry'!$B$2:$B$1000,$C799)</f>
        <v>0</v>
      </c>
      <c r="L799">
        <f>SUMIFS('I want to cry'!D$2:D$1000,'I want to cry'!$A$2:$A$1000,$B799,'I want to cry'!$B$2:$B$1000,$C799)</f>
        <v>0</v>
      </c>
      <c r="M799">
        <f>SUMIFS('I want to cry'!E$2:E$1000,'I want to cry'!$A$2:$A$1000,$B799,'I want to cry'!$B$2:$B$1000,$C799)</f>
        <v>0</v>
      </c>
      <c r="N799">
        <f t="shared" si="133"/>
        <v>0</v>
      </c>
      <c r="O799">
        <f t="shared" si="134"/>
        <v>0</v>
      </c>
      <c r="P799">
        <f t="shared" si="135"/>
        <v>0</v>
      </c>
      <c r="Q799">
        <f>SUMIF('Pls get me a blue banner'!A$2:A$1000,D799,'Pls get me a blue banner'!L$2:L$1000)</f>
        <v>0</v>
      </c>
      <c r="R799">
        <f>SUMIF('Pls get me a blue banner'!A$2:A$1000,F799,'Pls get me a blue banner'!L$2:L$1000)</f>
        <v>0</v>
      </c>
      <c r="S799">
        <f>SUMIF('Pls get me a blue banner'!A$2:A$1000,I799,'Pls get me a blue banner'!L$2:L$1000)</f>
        <v>0</v>
      </c>
      <c r="T799">
        <f>SUMIF('I wanna go biking'!A$2:A$1000,D799,'I wanna go biking'!D$2:D$1000)</f>
        <v>0</v>
      </c>
      <c r="U799">
        <f>SUMIF('I wanna go biking'!A$2:A$1000,F799,'I wanna go biking'!D$2:D$1000)</f>
        <v>0</v>
      </c>
      <c r="V799">
        <f>SUMIF('I wanna go biking'!A$2:A$1000,H799,'I wanna go biking'!D$2:D$1000)</f>
        <v>0</v>
      </c>
      <c r="W799">
        <f t="shared" si="136"/>
        <v>0</v>
      </c>
      <c r="X799">
        <f t="shared" si="137"/>
        <v>0</v>
      </c>
      <c r="Y799">
        <f t="shared" si="138"/>
        <v>0</v>
      </c>
      <c r="Z799">
        <f t="shared" si="139"/>
        <v>0</v>
      </c>
      <c r="AA799">
        <f t="shared" si="140"/>
        <v>0</v>
      </c>
      <c r="AB799">
        <f t="shared" si="141"/>
        <v>0</v>
      </c>
      <c r="AC799" s="13">
        <f t="shared" si="142"/>
        <v>0</v>
      </c>
    </row>
    <row r="800" spans="1:29">
      <c r="A800">
        <f>'Data Entry'!A801</f>
        <v>0</v>
      </c>
      <c r="B800">
        <f>'Data Entry'!B801</f>
        <v>0</v>
      </c>
      <c r="C800">
        <f>'Data Entry'!C801</f>
        <v>0</v>
      </c>
      <c r="D800">
        <f>'Data Entry'!M801</f>
        <v>0</v>
      </c>
      <c r="E800">
        <f>'Data Entry'!N801</f>
        <v>0</v>
      </c>
      <c r="F800">
        <f>'Data Entry'!O801</f>
        <v>0</v>
      </c>
      <c r="G800">
        <f>'Data Entry'!P801</f>
        <v>0</v>
      </c>
      <c r="H800">
        <f>'Data Entry'!Q801</f>
        <v>0</v>
      </c>
      <c r="I800">
        <f>'Data Entry'!R801</f>
        <v>0</v>
      </c>
      <c r="J800">
        <f t="shared" si="132"/>
        <v>0</v>
      </c>
      <c r="K800">
        <f>SUMIFS('I want to cry'!C$2:C$1000,'I want to cry'!$A$2:$A$1000,$B800,'I want to cry'!$B$2:$B$1000,$C800)</f>
        <v>0</v>
      </c>
      <c r="L800">
        <f>SUMIFS('I want to cry'!D$2:D$1000,'I want to cry'!$A$2:$A$1000,$B800,'I want to cry'!$B$2:$B$1000,$C800)</f>
        <v>0</v>
      </c>
      <c r="M800">
        <f>SUMIFS('I want to cry'!E$2:E$1000,'I want to cry'!$A$2:$A$1000,$B800,'I want to cry'!$B$2:$B$1000,$C800)</f>
        <v>0</v>
      </c>
      <c r="N800">
        <f t="shared" si="133"/>
        <v>0</v>
      </c>
      <c r="O800">
        <f t="shared" si="134"/>
        <v>0</v>
      </c>
      <c r="P800">
        <f t="shared" si="135"/>
        <v>0</v>
      </c>
      <c r="Q800">
        <f>SUMIF('Pls get me a blue banner'!A$2:A$1000,D800,'Pls get me a blue banner'!L$2:L$1000)</f>
        <v>0</v>
      </c>
      <c r="R800">
        <f>SUMIF('Pls get me a blue banner'!A$2:A$1000,F800,'Pls get me a blue banner'!L$2:L$1000)</f>
        <v>0</v>
      </c>
      <c r="S800">
        <f>SUMIF('Pls get me a blue banner'!A$2:A$1000,I800,'Pls get me a blue banner'!L$2:L$1000)</f>
        <v>0</v>
      </c>
      <c r="T800">
        <f>SUMIF('I wanna go biking'!A$2:A$1000,D800,'I wanna go biking'!D$2:D$1000)</f>
        <v>0</v>
      </c>
      <c r="U800">
        <f>SUMIF('I wanna go biking'!A$2:A$1000,F800,'I wanna go biking'!D$2:D$1000)</f>
        <v>0</v>
      </c>
      <c r="V800">
        <f>SUMIF('I wanna go biking'!A$2:A$1000,H800,'I wanna go biking'!D$2:D$1000)</f>
        <v>0</v>
      </c>
      <c r="W800">
        <f t="shared" si="136"/>
        <v>0</v>
      </c>
      <c r="X800">
        <f t="shared" si="137"/>
        <v>0</v>
      </c>
      <c r="Y800">
        <f t="shared" si="138"/>
        <v>0</v>
      </c>
      <c r="Z800">
        <f t="shared" si="139"/>
        <v>0</v>
      </c>
      <c r="AA800">
        <f t="shared" si="140"/>
        <v>0</v>
      </c>
      <c r="AB800">
        <f t="shared" si="141"/>
        <v>0</v>
      </c>
      <c r="AC800" s="13">
        <f t="shared" si="142"/>
        <v>0</v>
      </c>
    </row>
    <row r="801" spans="1:29">
      <c r="A801">
        <f>'Data Entry'!A802</f>
        <v>0</v>
      </c>
      <c r="B801">
        <f>'Data Entry'!B802</f>
        <v>0</v>
      </c>
      <c r="C801">
        <f>'Data Entry'!C802</f>
        <v>0</v>
      </c>
      <c r="D801">
        <f>'Data Entry'!M802</f>
        <v>0</v>
      </c>
      <c r="E801">
        <f>'Data Entry'!N802</f>
        <v>0</v>
      </c>
      <c r="F801">
        <f>'Data Entry'!O802</f>
        <v>0</v>
      </c>
      <c r="G801">
        <f>'Data Entry'!P802</f>
        <v>0</v>
      </c>
      <c r="H801">
        <f>'Data Entry'!Q802</f>
        <v>0</v>
      </c>
      <c r="I801">
        <f>'Data Entry'!R802</f>
        <v>0</v>
      </c>
      <c r="J801">
        <f t="shared" si="132"/>
        <v>0</v>
      </c>
      <c r="K801">
        <f>SUMIFS('I want to cry'!C$2:C$1000,'I want to cry'!$A$2:$A$1000,$B801,'I want to cry'!$B$2:$B$1000,$C801)</f>
        <v>0</v>
      </c>
      <c r="L801">
        <f>SUMIFS('I want to cry'!D$2:D$1000,'I want to cry'!$A$2:$A$1000,$B801,'I want to cry'!$B$2:$B$1000,$C801)</f>
        <v>0</v>
      </c>
      <c r="M801">
        <f>SUMIFS('I want to cry'!E$2:E$1000,'I want to cry'!$A$2:$A$1000,$B801,'I want to cry'!$B$2:$B$1000,$C801)</f>
        <v>0</v>
      </c>
      <c r="N801">
        <f t="shared" si="133"/>
        <v>0</v>
      </c>
      <c r="O801">
        <f t="shared" si="134"/>
        <v>0</v>
      </c>
      <c r="P801">
        <f t="shared" si="135"/>
        <v>0</v>
      </c>
      <c r="Q801">
        <f>SUMIF('Pls get me a blue banner'!A$2:A$1000,D801,'Pls get me a blue banner'!L$2:L$1000)</f>
        <v>0</v>
      </c>
      <c r="R801">
        <f>SUMIF('Pls get me a blue banner'!A$2:A$1000,F801,'Pls get me a blue banner'!L$2:L$1000)</f>
        <v>0</v>
      </c>
      <c r="S801">
        <f>SUMIF('Pls get me a blue banner'!A$2:A$1000,I801,'Pls get me a blue banner'!L$2:L$1000)</f>
        <v>0</v>
      </c>
      <c r="T801">
        <f>SUMIF('I wanna go biking'!A$2:A$1000,D801,'I wanna go biking'!D$2:D$1000)</f>
        <v>0</v>
      </c>
      <c r="U801">
        <f>SUMIF('I wanna go biking'!A$2:A$1000,F801,'I wanna go biking'!D$2:D$1000)</f>
        <v>0</v>
      </c>
      <c r="V801">
        <f>SUMIF('I wanna go biking'!A$2:A$1000,H801,'I wanna go biking'!D$2:D$1000)</f>
        <v>0</v>
      </c>
      <c r="W801">
        <f t="shared" si="136"/>
        <v>0</v>
      </c>
      <c r="X801">
        <f t="shared" si="137"/>
        <v>0</v>
      </c>
      <c r="Y801">
        <f t="shared" si="138"/>
        <v>0</v>
      </c>
      <c r="Z801">
        <f t="shared" si="139"/>
        <v>0</v>
      </c>
      <c r="AA801">
        <f t="shared" si="140"/>
        <v>0</v>
      </c>
      <c r="AB801">
        <f t="shared" si="141"/>
        <v>0</v>
      </c>
      <c r="AC801" s="13">
        <f t="shared" si="142"/>
        <v>0</v>
      </c>
    </row>
    <row r="802" spans="1:29">
      <c r="A802">
        <f>'Data Entry'!A803</f>
        <v>0</v>
      </c>
      <c r="B802">
        <f>'Data Entry'!B803</f>
        <v>0</v>
      </c>
      <c r="C802">
        <f>'Data Entry'!C803</f>
        <v>0</v>
      </c>
      <c r="D802">
        <f>'Data Entry'!M803</f>
        <v>0</v>
      </c>
      <c r="E802">
        <f>'Data Entry'!N803</f>
        <v>0</v>
      </c>
      <c r="F802">
        <f>'Data Entry'!O803</f>
        <v>0</v>
      </c>
      <c r="G802">
        <f>'Data Entry'!P803</f>
        <v>0</v>
      </c>
      <c r="H802">
        <f>'Data Entry'!Q803</f>
        <v>0</v>
      </c>
      <c r="I802">
        <f>'Data Entry'!R803</f>
        <v>0</v>
      </c>
      <c r="J802">
        <f t="shared" si="132"/>
        <v>0</v>
      </c>
      <c r="K802">
        <f>SUMIFS('I want to cry'!C$2:C$1000,'I want to cry'!$A$2:$A$1000,$B802,'I want to cry'!$B$2:$B$1000,$C802)</f>
        <v>0</v>
      </c>
      <c r="L802">
        <f>SUMIFS('I want to cry'!D$2:D$1000,'I want to cry'!$A$2:$A$1000,$B802,'I want to cry'!$B$2:$B$1000,$C802)</f>
        <v>0</v>
      </c>
      <c r="M802">
        <f>SUMIFS('I want to cry'!E$2:E$1000,'I want to cry'!$A$2:$A$1000,$B802,'I want to cry'!$B$2:$B$1000,$C802)</f>
        <v>0</v>
      </c>
      <c r="N802">
        <f t="shared" si="133"/>
        <v>0</v>
      </c>
      <c r="O802">
        <f t="shared" si="134"/>
        <v>0</v>
      </c>
      <c r="P802">
        <f t="shared" si="135"/>
        <v>0</v>
      </c>
      <c r="Q802">
        <f>SUMIF('Pls get me a blue banner'!A$2:A$1000,D802,'Pls get me a blue banner'!L$2:L$1000)</f>
        <v>0</v>
      </c>
      <c r="R802">
        <f>SUMIF('Pls get me a blue banner'!A$2:A$1000,F802,'Pls get me a blue banner'!L$2:L$1000)</f>
        <v>0</v>
      </c>
      <c r="S802">
        <f>SUMIF('Pls get me a blue banner'!A$2:A$1000,I802,'Pls get me a blue banner'!L$2:L$1000)</f>
        <v>0</v>
      </c>
      <c r="T802">
        <f>SUMIF('I wanna go biking'!A$2:A$1000,D802,'I wanna go biking'!D$2:D$1000)</f>
        <v>0</v>
      </c>
      <c r="U802">
        <f>SUMIF('I wanna go biking'!A$2:A$1000,F802,'I wanna go biking'!D$2:D$1000)</f>
        <v>0</v>
      </c>
      <c r="V802">
        <f>SUMIF('I wanna go biking'!A$2:A$1000,H802,'I wanna go biking'!D$2:D$1000)</f>
        <v>0</v>
      </c>
      <c r="W802">
        <f t="shared" si="136"/>
        <v>0</v>
      </c>
      <c r="X802">
        <f t="shared" si="137"/>
        <v>0</v>
      </c>
      <c r="Y802">
        <f t="shared" si="138"/>
        <v>0</v>
      </c>
      <c r="Z802">
        <f t="shared" si="139"/>
        <v>0</v>
      </c>
      <c r="AA802">
        <f t="shared" si="140"/>
        <v>0</v>
      </c>
      <c r="AB802">
        <f t="shared" si="141"/>
        <v>0</v>
      </c>
      <c r="AC802" s="13">
        <f t="shared" si="142"/>
        <v>0</v>
      </c>
    </row>
    <row r="803" spans="1:29">
      <c r="A803">
        <f>'Data Entry'!A804</f>
        <v>0</v>
      </c>
      <c r="B803">
        <f>'Data Entry'!B804</f>
        <v>0</v>
      </c>
      <c r="C803">
        <f>'Data Entry'!C804</f>
        <v>0</v>
      </c>
      <c r="D803">
        <f>'Data Entry'!M804</f>
        <v>0</v>
      </c>
      <c r="E803">
        <f>'Data Entry'!N804</f>
        <v>0</v>
      </c>
      <c r="F803">
        <f>'Data Entry'!O804</f>
        <v>0</v>
      </c>
      <c r="G803">
        <f>'Data Entry'!P804</f>
        <v>0</v>
      </c>
      <c r="H803">
        <f>'Data Entry'!Q804</f>
        <v>0</v>
      </c>
      <c r="I803">
        <f>'Data Entry'!R804</f>
        <v>0</v>
      </c>
      <c r="J803">
        <f t="shared" si="132"/>
        <v>0</v>
      </c>
      <c r="K803">
        <f>SUMIFS('I want to cry'!C$2:C$1000,'I want to cry'!$A$2:$A$1000,$B803,'I want to cry'!$B$2:$B$1000,$C803)</f>
        <v>0</v>
      </c>
      <c r="L803">
        <f>SUMIFS('I want to cry'!D$2:D$1000,'I want to cry'!$A$2:$A$1000,$B803,'I want to cry'!$B$2:$B$1000,$C803)</f>
        <v>0</v>
      </c>
      <c r="M803">
        <f>SUMIFS('I want to cry'!E$2:E$1000,'I want to cry'!$A$2:$A$1000,$B803,'I want to cry'!$B$2:$B$1000,$C803)</f>
        <v>0</v>
      </c>
      <c r="N803">
        <f t="shared" si="133"/>
        <v>0</v>
      </c>
      <c r="O803">
        <f t="shared" si="134"/>
        <v>0</v>
      </c>
      <c r="P803">
        <f t="shared" si="135"/>
        <v>0</v>
      </c>
      <c r="Q803">
        <f>SUMIF('Pls get me a blue banner'!A$2:A$1000,D803,'Pls get me a blue banner'!L$2:L$1000)</f>
        <v>0</v>
      </c>
      <c r="R803">
        <f>SUMIF('Pls get me a blue banner'!A$2:A$1000,F803,'Pls get me a blue banner'!L$2:L$1000)</f>
        <v>0</v>
      </c>
      <c r="S803">
        <f>SUMIF('Pls get me a blue banner'!A$2:A$1000,I803,'Pls get me a blue banner'!L$2:L$1000)</f>
        <v>0</v>
      </c>
      <c r="T803">
        <f>SUMIF('I wanna go biking'!A$2:A$1000,D803,'I wanna go biking'!D$2:D$1000)</f>
        <v>0</v>
      </c>
      <c r="U803">
        <f>SUMIF('I wanna go biking'!A$2:A$1000,F803,'I wanna go biking'!D$2:D$1000)</f>
        <v>0</v>
      </c>
      <c r="V803">
        <f>SUMIF('I wanna go biking'!A$2:A$1000,H803,'I wanna go biking'!D$2:D$1000)</f>
        <v>0</v>
      </c>
      <c r="W803">
        <f t="shared" si="136"/>
        <v>0</v>
      </c>
      <c r="X803">
        <f t="shared" si="137"/>
        <v>0</v>
      </c>
      <c r="Y803">
        <f t="shared" si="138"/>
        <v>0</v>
      </c>
      <c r="Z803">
        <f t="shared" si="139"/>
        <v>0</v>
      </c>
      <c r="AA803">
        <f t="shared" si="140"/>
        <v>0</v>
      </c>
      <c r="AB803">
        <f t="shared" si="141"/>
        <v>0</v>
      </c>
      <c r="AC803" s="13">
        <f t="shared" si="142"/>
        <v>0</v>
      </c>
    </row>
    <row r="804" spans="1:29">
      <c r="A804">
        <f>'Data Entry'!A805</f>
        <v>0</v>
      </c>
      <c r="B804">
        <f>'Data Entry'!B805</f>
        <v>0</v>
      </c>
      <c r="C804">
        <f>'Data Entry'!C805</f>
        <v>0</v>
      </c>
      <c r="D804">
        <f>'Data Entry'!M805</f>
        <v>0</v>
      </c>
      <c r="E804">
        <f>'Data Entry'!N805</f>
        <v>0</v>
      </c>
      <c r="F804">
        <f>'Data Entry'!O805</f>
        <v>0</v>
      </c>
      <c r="G804">
        <f>'Data Entry'!P805</f>
        <v>0</v>
      </c>
      <c r="H804">
        <f>'Data Entry'!Q805</f>
        <v>0</v>
      </c>
      <c r="I804">
        <f>'Data Entry'!R805</f>
        <v>0</v>
      </c>
      <c r="J804">
        <f t="shared" si="132"/>
        <v>0</v>
      </c>
      <c r="K804">
        <f>SUMIFS('I want to cry'!C$2:C$1000,'I want to cry'!$A$2:$A$1000,$B804,'I want to cry'!$B$2:$B$1000,$C804)</f>
        <v>0</v>
      </c>
      <c r="L804">
        <f>SUMIFS('I want to cry'!D$2:D$1000,'I want to cry'!$A$2:$A$1000,$B804,'I want to cry'!$B$2:$B$1000,$C804)</f>
        <v>0</v>
      </c>
      <c r="M804">
        <f>SUMIFS('I want to cry'!E$2:E$1000,'I want to cry'!$A$2:$A$1000,$B804,'I want to cry'!$B$2:$B$1000,$C804)</f>
        <v>0</v>
      </c>
      <c r="N804">
        <f t="shared" si="133"/>
        <v>0</v>
      </c>
      <c r="O804">
        <f t="shared" si="134"/>
        <v>0</v>
      </c>
      <c r="P804">
        <f t="shared" si="135"/>
        <v>0</v>
      </c>
      <c r="Q804">
        <f>SUMIF('Pls get me a blue banner'!A$2:A$1000,D804,'Pls get me a blue banner'!L$2:L$1000)</f>
        <v>0</v>
      </c>
      <c r="R804">
        <f>SUMIF('Pls get me a blue banner'!A$2:A$1000,F804,'Pls get me a blue banner'!L$2:L$1000)</f>
        <v>0</v>
      </c>
      <c r="S804">
        <f>SUMIF('Pls get me a blue banner'!A$2:A$1000,I804,'Pls get me a blue banner'!L$2:L$1000)</f>
        <v>0</v>
      </c>
      <c r="T804">
        <f>SUMIF('I wanna go biking'!A$2:A$1000,D804,'I wanna go biking'!D$2:D$1000)</f>
        <v>0</v>
      </c>
      <c r="U804">
        <f>SUMIF('I wanna go biking'!A$2:A$1000,F804,'I wanna go biking'!D$2:D$1000)</f>
        <v>0</v>
      </c>
      <c r="V804">
        <f>SUMIF('I wanna go biking'!A$2:A$1000,H804,'I wanna go biking'!D$2:D$1000)</f>
        <v>0</v>
      </c>
      <c r="W804">
        <f t="shared" si="136"/>
        <v>0</v>
      </c>
      <c r="X804">
        <f t="shared" si="137"/>
        <v>0</v>
      </c>
      <c r="Y804">
        <f t="shared" si="138"/>
        <v>0</v>
      </c>
      <c r="Z804">
        <f t="shared" si="139"/>
        <v>0</v>
      </c>
      <c r="AA804">
        <f t="shared" si="140"/>
        <v>0</v>
      </c>
      <c r="AB804">
        <f t="shared" si="141"/>
        <v>0</v>
      </c>
      <c r="AC804" s="13">
        <f t="shared" si="142"/>
        <v>0</v>
      </c>
    </row>
    <row r="805" spans="1:29">
      <c r="A805">
        <f>'Data Entry'!A806</f>
        <v>0</v>
      </c>
      <c r="B805">
        <f>'Data Entry'!B806</f>
        <v>0</v>
      </c>
      <c r="C805">
        <f>'Data Entry'!C806</f>
        <v>0</v>
      </c>
      <c r="D805">
        <f>'Data Entry'!M806</f>
        <v>0</v>
      </c>
      <c r="E805">
        <f>'Data Entry'!N806</f>
        <v>0</v>
      </c>
      <c r="F805">
        <f>'Data Entry'!O806</f>
        <v>0</v>
      </c>
      <c r="G805">
        <f>'Data Entry'!P806</f>
        <v>0</v>
      </c>
      <c r="H805">
        <f>'Data Entry'!Q806</f>
        <v>0</v>
      </c>
      <c r="I805">
        <f>'Data Entry'!R806</f>
        <v>0</v>
      </c>
      <c r="J805">
        <f t="shared" si="132"/>
        <v>0</v>
      </c>
      <c r="K805">
        <f>SUMIFS('I want to cry'!C$2:C$1000,'I want to cry'!$A$2:$A$1000,$B805,'I want to cry'!$B$2:$B$1000,$C805)</f>
        <v>0</v>
      </c>
      <c r="L805">
        <f>SUMIFS('I want to cry'!D$2:D$1000,'I want to cry'!$A$2:$A$1000,$B805,'I want to cry'!$B$2:$B$1000,$C805)</f>
        <v>0</v>
      </c>
      <c r="M805">
        <f>SUMIFS('I want to cry'!E$2:E$1000,'I want to cry'!$A$2:$A$1000,$B805,'I want to cry'!$B$2:$B$1000,$C805)</f>
        <v>0</v>
      </c>
      <c r="N805">
        <f t="shared" si="133"/>
        <v>0</v>
      </c>
      <c r="O805">
        <f t="shared" si="134"/>
        <v>0</v>
      </c>
      <c r="P805">
        <f t="shared" si="135"/>
        <v>0</v>
      </c>
      <c r="Q805">
        <f>SUMIF('Pls get me a blue banner'!A$2:A$1000,D805,'Pls get me a blue banner'!L$2:L$1000)</f>
        <v>0</v>
      </c>
      <c r="R805">
        <f>SUMIF('Pls get me a blue banner'!A$2:A$1000,F805,'Pls get me a blue banner'!L$2:L$1000)</f>
        <v>0</v>
      </c>
      <c r="S805">
        <f>SUMIF('Pls get me a blue banner'!A$2:A$1000,I805,'Pls get me a blue banner'!L$2:L$1000)</f>
        <v>0</v>
      </c>
      <c r="T805">
        <f>SUMIF('I wanna go biking'!A$2:A$1000,D805,'I wanna go biking'!D$2:D$1000)</f>
        <v>0</v>
      </c>
      <c r="U805">
        <f>SUMIF('I wanna go biking'!A$2:A$1000,F805,'I wanna go biking'!D$2:D$1000)</f>
        <v>0</v>
      </c>
      <c r="V805">
        <f>SUMIF('I wanna go biking'!A$2:A$1000,H805,'I wanna go biking'!D$2:D$1000)</f>
        <v>0</v>
      </c>
      <c r="W805">
        <f t="shared" si="136"/>
        <v>0</v>
      </c>
      <c r="X805">
        <f t="shared" si="137"/>
        <v>0</v>
      </c>
      <c r="Y805">
        <f t="shared" si="138"/>
        <v>0</v>
      </c>
      <c r="Z805">
        <f t="shared" si="139"/>
        <v>0</v>
      </c>
      <c r="AA805">
        <f t="shared" si="140"/>
        <v>0</v>
      </c>
      <c r="AB805">
        <f t="shared" si="141"/>
        <v>0</v>
      </c>
      <c r="AC805" s="13">
        <f t="shared" si="142"/>
        <v>0</v>
      </c>
    </row>
    <row r="806" spans="1:29">
      <c r="A806">
        <f>'Data Entry'!A807</f>
        <v>0</v>
      </c>
      <c r="B806">
        <f>'Data Entry'!B807</f>
        <v>0</v>
      </c>
      <c r="C806">
        <f>'Data Entry'!C807</f>
        <v>0</v>
      </c>
      <c r="D806">
        <f>'Data Entry'!M807</f>
        <v>0</v>
      </c>
      <c r="E806">
        <f>'Data Entry'!N807</f>
        <v>0</v>
      </c>
      <c r="F806">
        <f>'Data Entry'!O807</f>
        <v>0</v>
      </c>
      <c r="G806">
        <f>'Data Entry'!P807</f>
        <v>0</v>
      </c>
      <c r="H806">
        <f>'Data Entry'!Q807</f>
        <v>0</v>
      </c>
      <c r="I806">
        <f>'Data Entry'!R807</f>
        <v>0</v>
      </c>
      <c r="J806">
        <f t="shared" si="132"/>
        <v>0</v>
      </c>
      <c r="K806">
        <f>SUMIFS('I want to cry'!C$2:C$1000,'I want to cry'!$A$2:$A$1000,$B806,'I want to cry'!$B$2:$B$1000,$C806)</f>
        <v>0</v>
      </c>
      <c r="L806">
        <f>SUMIFS('I want to cry'!D$2:D$1000,'I want to cry'!$A$2:$A$1000,$B806,'I want to cry'!$B$2:$B$1000,$C806)</f>
        <v>0</v>
      </c>
      <c r="M806">
        <f>SUMIFS('I want to cry'!E$2:E$1000,'I want to cry'!$A$2:$A$1000,$B806,'I want to cry'!$B$2:$B$1000,$C806)</f>
        <v>0</v>
      </c>
      <c r="N806">
        <f t="shared" si="133"/>
        <v>0</v>
      </c>
      <c r="O806">
        <f t="shared" si="134"/>
        <v>0</v>
      </c>
      <c r="P806">
        <f t="shared" si="135"/>
        <v>0</v>
      </c>
      <c r="Q806">
        <f>SUMIF('Pls get me a blue banner'!A$2:A$1000,D806,'Pls get me a blue banner'!L$2:L$1000)</f>
        <v>0</v>
      </c>
      <c r="R806">
        <f>SUMIF('Pls get me a blue banner'!A$2:A$1000,F806,'Pls get me a blue banner'!L$2:L$1000)</f>
        <v>0</v>
      </c>
      <c r="S806">
        <f>SUMIF('Pls get me a blue banner'!A$2:A$1000,I806,'Pls get me a blue banner'!L$2:L$1000)</f>
        <v>0</v>
      </c>
      <c r="T806">
        <f>SUMIF('I wanna go biking'!A$2:A$1000,D806,'I wanna go biking'!D$2:D$1000)</f>
        <v>0</v>
      </c>
      <c r="U806">
        <f>SUMIF('I wanna go biking'!A$2:A$1000,F806,'I wanna go biking'!D$2:D$1000)</f>
        <v>0</v>
      </c>
      <c r="V806">
        <f>SUMIF('I wanna go biking'!A$2:A$1000,H806,'I wanna go biking'!D$2:D$1000)</f>
        <v>0</v>
      </c>
      <c r="W806">
        <f t="shared" si="136"/>
        <v>0</v>
      </c>
      <c r="X806">
        <f t="shared" si="137"/>
        <v>0</v>
      </c>
      <c r="Y806">
        <f t="shared" si="138"/>
        <v>0</v>
      </c>
      <c r="Z806">
        <f t="shared" si="139"/>
        <v>0</v>
      </c>
      <c r="AA806">
        <f t="shared" si="140"/>
        <v>0</v>
      </c>
      <c r="AB806">
        <f t="shared" si="141"/>
        <v>0</v>
      </c>
      <c r="AC806" s="13">
        <f t="shared" si="142"/>
        <v>0</v>
      </c>
    </row>
    <row r="807" spans="1:29">
      <c r="A807">
        <f>'Data Entry'!A808</f>
        <v>0</v>
      </c>
      <c r="B807">
        <f>'Data Entry'!B808</f>
        <v>0</v>
      </c>
      <c r="C807">
        <f>'Data Entry'!C808</f>
        <v>0</v>
      </c>
      <c r="D807">
        <f>'Data Entry'!M808</f>
        <v>0</v>
      </c>
      <c r="E807">
        <f>'Data Entry'!N808</f>
        <v>0</v>
      </c>
      <c r="F807">
        <f>'Data Entry'!O808</f>
        <v>0</v>
      </c>
      <c r="G807">
        <f>'Data Entry'!P808</f>
        <v>0</v>
      </c>
      <c r="H807">
        <f>'Data Entry'!Q808</f>
        <v>0</v>
      </c>
      <c r="I807">
        <f>'Data Entry'!R808</f>
        <v>0</v>
      </c>
      <c r="J807">
        <f t="shared" si="132"/>
        <v>0</v>
      </c>
      <c r="K807">
        <f>SUMIFS('I want to cry'!C$2:C$1000,'I want to cry'!$A$2:$A$1000,$B807,'I want to cry'!$B$2:$B$1000,$C807)</f>
        <v>0</v>
      </c>
      <c r="L807">
        <f>SUMIFS('I want to cry'!D$2:D$1000,'I want to cry'!$A$2:$A$1000,$B807,'I want to cry'!$B$2:$B$1000,$C807)</f>
        <v>0</v>
      </c>
      <c r="M807">
        <f>SUMIFS('I want to cry'!E$2:E$1000,'I want to cry'!$A$2:$A$1000,$B807,'I want to cry'!$B$2:$B$1000,$C807)</f>
        <v>0</v>
      </c>
      <c r="N807">
        <f t="shared" si="133"/>
        <v>0</v>
      </c>
      <c r="O807">
        <f t="shared" si="134"/>
        <v>0</v>
      </c>
      <c r="P807">
        <f t="shared" si="135"/>
        <v>0</v>
      </c>
      <c r="Q807">
        <f>SUMIF('Pls get me a blue banner'!A$2:A$1000,D807,'Pls get me a blue banner'!L$2:L$1000)</f>
        <v>0</v>
      </c>
      <c r="R807">
        <f>SUMIF('Pls get me a blue banner'!A$2:A$1000,F807,'Pls get me a blue banner'!L$2:L$1000)</f>
        <v>0</v>
      </c>
      <c r="S807">
        <f>SUMIF('Pls get me a blue banner'!A$2:A$1000,I807,'Pls get me a blue banner'!L$2:L$1000)</f>
        <v>0</v>
      </c>
      <c r="T807">
        <f>SUMIF('I wanna go biking'!A$2:A$1000,D807,'I wanna go biking'!D$2:D$1000)</f>
        <v>0</v>
      </c>
      <c r="U807">
        <f>SUMIF('I wanna go biking'!A$2:A$1000,F807,'I wanna go biking'!D$2:D$1000)</f>
        <v>0</v>
      </c>
      <c r="V807">
        <f>SUMIF('I wanna go biking'!A$2:A$1000,H807,'I wanna go biking'!D$2:D$1000)</f>
        <v>0</v>
      </c>
      <c r="W807">
        <f t="shared" si="136"/>
        <v>0</v>
      </c>
      <c r="X807">
        <f t="shared" si="137"/>
        <v>0</v>
      </c>
      <c r="Y807">
        <f t="shared" si="138"/>
        <v>0</v>
      </c>
      <c r="Z807">
        <f t="shared" si="139"/>
        <v>0</v>
      </c>
      <c r="AA807">
        <f t="shared" si="140"/>
        <v>0</v>
      </c>
      <c r="AB807">
        <f t="shared" si="141"/>
        <v>0</v>
      </c>
      <c r="AC807" s="13">
        <f t="shared" si="142"/>
        <v>0</v>
      </c>
    </row>
    <row r="808" spans="1:29">
      <c r="A808">
        <f>'Data Entry'!A809</f>
        <v>0</v>
      </c>
      <c r="B808">
        <f>'Data Entry'!B809</f>
        <v>0</v>
      </c>
      <c r="C808">
        <f>'Data Entry'!C809</f>
        <v>0</v>
      </c>
      <c r="D808">
        <f>'Data Entry'!M809</f>
        <v>0</v>
      </c>
      <c r="E808">
        <f>'Data Entry'!N809</f>
        <v>0</v>
      </c>
      <c r="F808">
        <f>'Data Entry'!O809</f>
        <v>0</v>
      </c>
      <c r="G808">
        <f>'Data Entry'!P809</f>
        <v>0</v>
      </c>
      <c r="H808">
        <f>'Data Entry'!Q809</f>
        <v>0</v>
      </c>
      <c r="I808">
        <f>'Data Entry'!R809</f>
        <v>0</v>
      </c>
      <c r="J808">
        <f t="shared" si="132"/>
        <v>0</v>
      </c>
      <c r="K808">
        <f>SUMIFS('I want to cry'!C$2:C$1000,'I want to cry'!$A$2:$A$1000,$B808,'I want to cry'!$B$2:$B$1000,$C808)</f>
        <v>0</v>
      </c>
      <c r="L808">
        <f>SUMIFS('I want to cry'!D$2:D$1000,'I want to cry'!$A$2:$A$1000,$B808,'I want to cry'!$B$2:$B$1000,$C808)</f>
        <v>0</v>
      </c>
      <c r="M808">
        <f>SUMIFS('I want to cry'!E$2:E$1000,'I want to cry'!$A$2:$A$1000,$B808,'I want to cry'!$B$2:$B$1000,$C808)</f>
        <v>0</v>
      </c>
      <c r="N808">
        <f t="shared" si="133"/>
        <v>0</v>
      </c>
      <c r="O808">
        <f t="shared" si="134"/>
        <v>0</v>
      </c>
      <c r="P808">
        <f t="shared" si="135"/>
        <v>0</v>
      </c>
      <c r="Q808">
        <f>SUMIF('Pls get me a blue banner'!A$2:A$1000,D808,'Pls get me a blue banner'!L$2:L$1000)</f>
        <v>0</v>
      </c>
      <c r="R808">
        <f>SUMIF('Pls get me a blue banner'!A$2:A$1000,F808,'Pls get me a blue banner'!L$2:L$1000)</f>
        <v>0</v>
      </c>
      <c r="S808">
        <f>SUMIF('Pls get me a blue banner'!A$2:A$1000,I808,'Pls get me a blue banner'!L$2:L$1000)</f>
        <v>0</v>
      </c>
      <c r="T808">
        <f>SUMIF('I wanna go biking'!A$2:A$1000,D808,'I wanna go biking'!D$2:D$1000)</f>
        <v>0</v>
      </c>
      <c r="U808">
        <f>SUMIF('I wanna go biking'!A$2:A$1000,F808,'I wanna go biking'!D$2:D$1000)</f>
        <v>0</v>
      </c>
      <c r="V808">
        <f>SUMIF('I wanna go biking'!A$2:A$1000,H808,'I wanna go biking'!D$2:D$1000)</f>
        <v>0</v>
      </c>
      <c r="W808">
        <f t="shared" si="136"/>
        <v>0</v>
      </c>
      <c r="X808">
        <f t="shared" si="137"/>
        <v>0</v>
      </c>
      <c r="Y808">
        <f t="shared" si="138"/>
        <v>0</v>
      </c>
      <c r="Z808">
        <f t="shared" si="139"/>
        <v>0</v>
      </c>
      <c r="AA808">
        <f t="shared" si="140"/>
        <v>0</v>
      </c>
      <c r="AB808">
        <f t="shared" si="141"/>
        <v>0</v>
      </c>
      <c r="AC808" s="13">
        <f t="shared" si="142"/>
        <v>0</v>
      </c>
    </row>
    <row r="809" spans="1:29">
      <c r="A809">
        <f>'Data Entry'!A810</f>
        <v>0</v>
      </c>
      <c r="B809">
        <f>'Data Entry'!B810</f>
        <v>0</v>
      </c>
      <c r="C809">
        <f>'Data Entry'!C810</f>
        <v>0</v>
      </c>
      <c r="D809">
        <f>'Data Entry'!M810</f>
        <v>0</v>
      </c>
      <c r="E809">
        <f>'Data Entry'!N810</f>
        <v>0</v>
      </c>
      <c r="F809">
        <f>'Data Entry'!O810</f>
        <v>0</v>
      </c>
      <c r="G809">
        <f>'Data Entry'!P810</f>
        <v>0</v>
      </c>
      <c r="H809">
        <f>'Data Entry'!Q810</f>
        <v>0</v>
      </c>
      <c r="I809">
        <f>'Data Entry'!R810</f>
        <v>0</v>
      </c>
      <c r="J809">
        <f t="shared" si="132"/>
        <v>0</v>
      </c>
      <c r="K809">
        <f>SUMIFS('I want to cry'!C$2:C$1000,'I want to cry'!$A$2:$A$1000,$B809,'I want to cry'!$B$2:$B$1000,$C809)</f>
        <v>0</v>
      </c>
      <c r="L809">
        <f>SUMIFS('I want to cry'!D$2:D$1000,'I want to cry'!$A$2:$A$1000,$B809,'I want to cry'!$B$2:$B$1000,$C809)</f>
        <v>0</v>
      </c>
      <c r="M809">
        <f>SUMIFS('I want to cry'!E$2:E$1000,'I want to cry'!$A$2:$A$1000,$B809,'I want to cry'!$B$2:$B$1000,$C809)</f>
        <v>0</v>
      </c>
      <c r="N809">
        <f t="shared" si="133"/>
        <v>0</v>
      </c>
      <c r="O809">
        <f t="shared" si="134"/>
        <v>0</v>
      </c>
      <c r="P809">
        <f t="shared" si="135"/>
        <v>0</v>
      </c>
      <c r="Q809">
        <f>SUMIF('Pls get me a blue banner'!A$2:A$1000,D809,'Pls get me a blue banner'!L$2:L$1000)</f>
        <v>0</v>
      </c>
      <c r="R809">
        <f>SUMIF('Pls get me a blue banner'!A$2:A$1000,F809,'Pls get me a blue banner'!L$2:L$1000)</f>
        <v>0</v>
      </c>
      <c r="S809">
        <f>SUMIF('Pls get me a blue banner'!A$2:A$1000,I809,'Pls get me a blue banner'!L$2:L$1000)</f>
        <v>0</v>
      </c>
      <c r="T809">
        <f>SUMIF('I wanna go biking'!A$2:A$1000,D809,'I wanna go biking'!D$2:D$1000)</f>
        <v>0</v>
      </c>
      <c r="U809">
        <f>SUMIF('I wanna go biking'!A$2:A$1000,F809,'I wanna go biking'!D$2:D$1000)</f>
        <v>0</v>
      </c>
      <c r="V809">
        <f>SUMIF('I wanna go biking'!A$2:A$1000,H809,'I wanna go biking'!D$2:D$1000)</f>
        <v>0</v>
      </c>
      <c r="W809">
        <f t="shared" si="136"/>
        <v>0</v>
      </c>
      <c r="X809">
        <f t="shared" si="137"/>
        <v>0</v>
      </c>
      <c r="Y809">
        <f t="shared" si="138"/>
        <v>0</v>
      </c>
      <c r="Z809">
        <f t="shared" si="139"/>
        <v>0</v>
      </c>
      <c r="AA809">
        <f t="shared" si="140"/>
        <v>0</v>
      </c>
      <c r="AB809">
        <f t="shared" si="141"/>
        <v>0</v>
      </c>
      <c r="AC809" s="13">
        <f t="shared" si="142"/>
        <v>0</v>
      </c>
    </row>
    <row r="810" spans="1:29">
      <c r="A810">
        <f>'Data Entry'!A811</f>
        <v>0</v>
      </c>
      <c r="B810">
        <f>'Data Entry'!B811</f>
        <v>0</v>
      </c>
      <c r="C810">
        <f>'Data Entry'!C811</f>
        <v>0</v>
      </c>
      <c r="D810">
        <f>'Data Entry'!M811</f>
        <v>0</v>
      </c>
      <c r="E810">
        <f>'Data Entry'!N811</f>
        <v>0</v>
      </c>
      <c r="F810">
        <f>'Data Entry'!O811</f>
        <v>0</v>
      </c>
      <c r="G810">
        <f>'Data Entry'!P811</f>
        <v>0</v>
      </c>
      <c r="H810">
        <f>'Data Entry'!Q811</f>
        <v>0</v>
      </c>
      <c r="I810">
        <f>'Data Entry'!R811</f>
        <v>0</v>
      </c>
      <c r="J810">
        <f t="shared" si="132"/>
        <v>0</v>
      </c>
      <c r="K810">
        <f>SUMIFS('I want to cry'!C$2:C$1000,'I want to cry'!$A$2:$A$1000,$B810,'I want to cry'!$B$2:$B$1000,$C810)</f>
        <v>0</v>
      </c>
      <c r="L810">
        <f>SUMIFS('I want to cry'!D$2:D$1000,'I want to cry'!$A$2:$A$1000,$B810,'I want to cry'!$B$2:$B$1000,$C810)</f>
        <v>0</v>
      </c>
      <c r="M810">
        <f>SUMIFS('I want to cry'!E$2:E$1000,'I want to cry'!$A$2:$A$1000,$B810,'I want to cry'!$B$2:$B$1000,$C810)</f>
        <v>0</v>
      </c>
      <c r="N810">
        <f t="shared" si="133"/>
        <v>0</v>
      </c>
      <c r="O810">
        <f t="shared" si="134"/>
        <v>0</v>
      </c>
      <c r="P810">
        <f t="shared" si="135"/>
        <v>0</v>
      </c>
      <c r="Q810">
        <f>SUMIF('Pls get me a blue banner'!A$2:A$1000,D810,'Pls get me a blue banner'!L$2:L$1000)</f>
        <v>0</v>
      </c>
      <c r="R810">
        <f>SUMIF('Pls get me a blue banner'!A$2:A$1000,F810,'Pls get me a blue banner'!L$2:L$1000)</f>
        <v>0</v>
      </c>
      <c r="S810">
        <f>SUMIF('Pls get me a blue banner'!A$2:A$1000,I810,'Pls get me a blue banner'!L$2:L$1000)</f>
        <v>0</v>
      </c>
      <c r="T810">
        <f>SUMIF('I wanna go biking'!A$2:A$1000,D810,'I wanna go biking'!D$2:D$1000)</f>
        <v>0</v>
      </c>
      <c r="U810">
        <f>SUMIF('I wanna go biking'!A$2:A$1000,F810,'I wanna go biking'!D$2:D$1000)</f>
        <v>0</v>
      </c>
      <c r="V810">
        <f>SUMIF('I wanna go biking'!A$2:A$1000,H810,'I wanna go biking'!D$2:D$1000)</f>
        <v>0</v>
      </c>
      <c r="W810">
        <f t="shared" si="136"/>
        <v>0</v>
      </c>
      <c r="X810">
        <f t="shared" si="137"/>
        <v>0</v>
      </c>
      <c r="Y810">
        <f t="shared" si="138"/>
        <v>0</v>
      </c>
      <c r="Z810">
        <f t="shared" si="139"/>
        <v>0</v>
      </c>
      <c r="AA810">
        <f t="shared" si="140"/>
        <v>0</v>
      </c>
      <c r="AB810">
        <f t="shared" si="141"/>
        <v>0</v>
      </c>
      <c r="AC810" s="13">
        <f t="shared" si="142"/>
        <v>0</v>
      </c>
    </row>
    <row r="811" spans="1:29">
      <c r="A811">
        <f>'Data Entry'!A812</f>
        <v>0</v>
      </c>
      <c r="B811">
        <f>'Data Entry'!B812</f>
        <v>0</v>
      </c>
      <c r="C811">
        <f>'Data Entry'!C812</f>
        <v>0</v>
      </c>
      <c r="D811">
        <f>'Data Entry'!M812</f>
        <v>0</v>
      </c>
      <c r="E811">
        <f>'Data Entry'!N812</f>
        <v>0</v>
      </c>
      <c r="F811">
        <f>'Data Entry'!O812</f>
        <v>0</v>
      </c>
      <c r="G811">
        <f>'Data Entry'!P812</f>
        <v>0</v>
      </c>
      <c r="H811">
        <f>'Data Entry'!Q812</f>
        <v>0</v>
      </c>
      <c r="I811">
        <f>'Data Entry'!R812</f>
        <v>0</v>
      </c>
      <c r="J811">
        <f t="shared" si="132"/>
        <v>0</v>
      </c>
      <c r="K811">
        <f>SUMIFS('I want to cry'!C$2:C$1000,'I want to cry'!$A$2:$A$1000,$B811,'I want to cry'!$B$2:$B$1000,$C811)</f>
        <v>0</v>
      </c>
      <c r="L811">
        <f>SUMIFS('I want to cry'!D$2:D$1000,'I want to cry'!$A$2:$A$1000,$B811,'I want to cry'!$B$2:$B$1000,$C811)</f>
        <v>0</v>
      </c>
      <c r="M811">
        <f>SUMIFS('I want to cry'!E$2:E$1000,'I want to cry'!$A$2:$A$1000,$B811,'I want to cry'!$B$2:$B$1000,$C811)</f>
        <v>0</v>
      </c>
      <c r="N811">
        <f t="shared" si="133"/>
        <v>0</v>
      </c>
      <c r="O811">
        <f t="shared" si="134"/>
        <v>0</v>
      </c>
      <c r="P811">
        <f t="shared" si="135"/>
        <v>0</v>
      </c>
      <c r="Q811">
        <f>SUMIF('Pls get me a blue banner'!A$2:A$1000,D811,'Pls get me a blue banner'!L$2:L$1000)</f>
        <v>0</v>
      </c>
      <c r="R811">
        <f>SUMIF('Pls get me a blue banner'!A$2:A$1000,F811,'Pls get me a blue banner'!L$2:L$1000)</f>
        <v>0</v>
      </c>
      <c r="S811">
        <f>SUMIF('Pls get me a blue banner'!A$2:A$1000,I811,'Pls get me a blue banner'!L$2:L$1000)</f>
        <v>0</v>
      </c>
      <c r="T811">
        <f>SUMIF('I wanna go biking'!A$2:A$1000,D811,'I wanna go biking'!D$2:D$1000)</f>
        <v>0</v>
      </c>
      <c r="U811">
        <f>SUMIF('I wanna go biking'!A$2:A$1000,F811,'I wanna go biking'!D$2:D$1000)</f>
        <v>0</v>
      </c>
      <c r="V811">
        <f>SUMIF('I wanna go biking'!A$2:A$1000,H811,'I wanna go biking'!D$2:D$1000)</f>
        <v>0</v>
      </c>
      <c r="W811">
        <f t="shared" si="136"/>
        <v>0</v>
      </c>
      <c r="X811">
        <f t="shared" si="137"/>
        <v>0</v>
      </c>
      <c r="Y811">
        <f t="shared" si="138"/>
        <v>0</v>
      </c>
      <c r="Z811">
        <f t="shared" si="139"/>
        <v>0</v>
      </c>
      <c r="AA811">
        <f t="shared" si="140"/>
        <v>0</v>
      </c>
      <c r="AB811">
        <f t="shared" si="141"/>
        <v>0</v>
      </c>
      <c r="AC811" s="13">
        <f t="shared" si="142"/>
        <v>0</v>
      </c>
    </row>
    <row r="812" spans="1:29">
      <c r="A812">
        <f>'Data Entry'!A813</f>
        <v>0</v>
      </c>
      <c r="B812">
        <f>'Data Entry'!B813</f>
        <v>0</v>
      </c>
      <c r="C812">
        <f>'Data Entry'!C813</f>
        <v>0</v>
      </c>
      <c r="D812">
        <f>'Data Entry'!M813</f>
        <v>0</v>
      </c>
      <c r="E812">
        <f>'Data Entry'!N813</f>
        <v>0</v>
      </c>
      <c r="F812">
        <f>'Data Entry'!O813</f>
        <v>0</v>
      </c>
      <c r="G812">
        <f>'Data Entry'!P813</f>
        <v>0</v>
      </c>
      <c r="H812">
        <f>'Data Entry'!Q813</f>
        <v>0</v>
      </c>
      <c r="I812">
        <f>'Data Entry'!R813</f>
        <v>0</v>
      </c>
      <c r="J812">
        <f t="shared" si="132"/>
        <v>0</v>
      </c>
      <c r="K812">
        <f>SUMIFS('I want to cry'!C$2:C$1000,'I want to cry'!$A$2:$A$1000,$B812,'I want to cry'!$B$2:$B$1000,$C812)</f>
        <v>0</v>
      </c>
      <c r="L812">
        <f>SUMIFS('I want to cry'!D$2:D$1000,'I want to cry'!$A$2:$A$1000,$B812,'I want to cry'!$B$2:$B$1000,$C812)</f>
        <v>0</v>
      </c>
      <c r="M812">
        <f>SUMIFS('I want to cry'!E$2:E$1000,'I want to cry'!$A$2:$A$1000,$B812,'I want to cry'!$B$2:$B$1000,$C812)</f>
        <v>0</v>
      </c>
      <c r="N812">
        <f t="shared" si="133"/>
        <v>0</v>
      </c>
      <c r="O812">
        <f t="shared" si="134"/>
        <v>0</v>
      </c>
      <c r="P812">
        <f t="shared" si="135"/>
        <v>0</v>
      </c>
      <c r="Q812">
        <f>SUMIF('Pls get me a blue banner'!A$2:A$1000,D812,'Pls get me a blue banner'!L$2:L$1000)</f>
        <v>0</v>
      </c>
      <c r="R812">
        <f>SUMIF('Pls get me a blue banner'!A$2:A$1000,F812,'Pls get me a blue banner'!L$2:L$1000)</f>
        <v>0</v>
      </c>
      <c r="S812">
        <f>SUMIF('Pls get me a blue banner'!A$2:A$1000,I812,'Pls get me a blue banner'!L$2:L$1000)</f>
        <v>0</v>
      </c>
      <c r="T812">
        <f>SUMIF('I wanna go biking'!A$2:A$1000,D812,'I wanna go biking'!D$2:D$1000)</f>
        <v>0</v>
      </c>
      <c r="U812">
        <f>SUMIF('I wanna go biking'!A$2:A$1000,F812,'I wanna go biking'!D$2:D$1000)</f>
        <v>0</v>
      </c>
      <c r="V812">
        <f>SUMIF('I wanna go biking'!A$2:A$1000,H812,'I wanna go biking'!D$2:D$1000)</f>
        <v>0</v>
      </c>
      <c r="W812">
        <f t="shared" si="136"/>
        <v>0</v>
      </c>
      <c r="X812">
        <f t="shared" si="137"/>
        <v>0</v>
      </c>
      <c r="Y812">
        <f t="shared" si="138"/>
        <v>0</v>
      </c>
      <c r="Z812">
        <f t="shared" si="139"/>
        <v>0</v>
      </c>
      <c r="AA812">
        <f t="shared" si="140"/>
        <v>0</v>
      </c>
      <c r="AB812">
        <f t="shared" si="141"/>
        <v>0</v>
      </c>
      <c r="AC812" s="13">
        <f t="shared" si="142"/>
        <v>0</v>
      </c>
    </row>
    <row r="813" spans="1:29">
      <c r="A813">
        <f>'Data Entry'!A814</f>
        <v>0</v>
      </c>
      <c r="B813">
        <f>'Data Entry'!B814</f>
        <v>0</v>
      </c>
      <c r="C813">
        <f>'Data Entry'!C814</f>
        <v>0</v>
      </c>
      <c r="D813">
        <f>'Data Entry'!M814</f>
        <v>0</v>
      </c>
      <c r="E813">
        <f>'Data Entry'!N814</f>
        <v>0</v>
      </c>
      <c r="F813">
        <f>'Data Entry'!O814</f>
        <v>0</v>
      </c>
      <c r="G813">
        <f>'Data Entry'!P814</f>
        <v>0</v>
      </c>
      <c r="H813">
        <f>'Data Entry'!Q814</f>
        <v>0</v>
      </c>
      <c r="I813">
        <f>'Data Entry'!R814</f>
        <v>0</v>
      </c>
      <c r="J813">
        <f t="shared" si="132"/>
        <v>0</v>
      </c>
      <c r="K813">
        <f>SUMIFS('I want to cry'!C$2:C$1000,'I want to cry'!$A$2:$A$1000,$B813,'I want to cry'!$B$2:$B$1000,$C813)</f>
        <v>0</v>
      </c>
      <c r="L813">
        <f>SUMIFS('I want to cry'!D$2:D$1000,'I want to cry'!$A$2:$A$1000,$B813,'I want to cry'!$B$2:$B$1000,$C813)</f>
        <v>0</v>
      </c>
      <c r="M813">
        <f>SUMIFS('I want to cry'!E$2:E$1000,'I want to cry'!$A$2:$A$1000,$B813,'I want to cry'!$B$2:$B$1000,$C813)</f>
        <v>0</v>
      </c>
      <c r="N813">
        <f t="shared" si="133"/>
        <v>0</v>
      </c>
      <c r="O813">
        <f t="shared" si="134"/>
        <v>0</v>
      </c>
      <c r="P813">
        <f t="shared" si="135"/>
        <v>0</v>
      </c>
      <c r="Q813">
        <f>SUMIF('Pls get me a blue banner'!A$2:A$1000,D813,'Pls get me a blue banner'!L$2:L$1000)</f>
        <v>0</v>
      </c>
      <c r="R813">
        <f>SUMIF('Pls get me a blue banner'!A$2:A$1000,F813,'Pls get me a blue banner'!L$2:L$1000)</f>
        <v>0</v>
      </c>
      <c r="S813">
        <f>SUMIF('Pls get me a blue banner'!A$2:A$1000,I813,'Pls get me a blue banner'!L$2:L$1000)</f>
        <v>0</v>
      </c>
      <c r="T813">
        <f>SUMIF('I wanna go biking'!A$2:A$1000,D813,'I wanna go biking'!D$2:D$1000)</f>
        <v>0</v>
      </c>
      <c r="U813">
        <f>SUMIF('I wanna go biking'!A$2:A$1000,F813,'I wanna go biking'!D$2:D$1000)</f>
        <v>0</v>
      </c>
      <c r="V813">
        <f>SUMIF('I wanna go biking'!A$2:A$1000,H813,'I wanna go biking'!D$2:D$1000)</f>
        <v>0</v>
      </c>
      <c r="W813">
        <f t="shared" si="136"/>
        <v>0</v>
      </c>
      <c r="X813">
        <f t="shared" si="137"/>
        <v>0</v>
      </c>
      <c r="Y813">
        <f t="shared" si="138"/>
        <v>0</v>
      </c>
      <c r="Z813">
        <f t="shared" si="139"/>
        <v>0</v>
      </c>
      <c r="AA813">
        <f t="shared" si="140"/>
        <v>0</v>
      </c>
      <c r="AB813">
        <f t="shared" si="141"/>
        <v>0</v>
      </c>
      <c r="AC813" s="13">
        <f t="shared" si="142"/>
        <v>0</v>
      </c>
    </row>
    <row r="814" spans="1:29">
      <c r="A814">
        <f>'Data Entry'!A815</f>
        <v>0</v>
      </c>
      <c r="B814">
        <f>'Data Entry'!B815</f>
        <v>0</v>
      </c>
      <c r="C814">
        <f>'Data Entry'!C815</f>
        <v>0</v>
      </c>
      <c r="D814">
        <f>'Data Entry'!M815</f>
        <v>0</v>
      </c>
      <c r="E814">
        <f>'Data Entry'!N815</f>
        <v>0</v>
      </c>
      <c r="F814">
        <f>'Data Entry'!O815</f>
        <v>0</v>
      </c>
      <c r="G814">
        <f>'Data Entry'!P815</f>
        <v>0</v>
      </c>
      <c r="H814">
        <f>'Data Entry'!Q815</f>
        <v>0</v>
      </c>
      <c r="I814">
        <f>'Data Entry'!R815</f>
        <v>0</v>
      </c>
      <c r="J814">
        <f t="shared" si="132"/>
        <v>0</v>
      </c>
      <c r="K814">
        <f>SUMIFS('I want to cry'!C$2:C$1000,'I want to cry'!$A$2:$A$1000,$B814,'I want to cry'!$B$2:$B$1000,$C814)</f>
        <v>0</v>
      </c>
      <c r="L814">
        <f>SUMIFS('I want to cry'!D$2:D$1000,'I want to cry'!$A$2:$A$1000,$B814,'I want to cry'!$B$2:$B$1000,$C814)</f>
        <v>0</v>
      </c>
      <c r="M814">
        <f>SUMIFS('I want to cry'!E$2:E$1000,'I want to cry'!$A$2:$A$1000,$B814,'I want to cry'!$B$2:$B$1000,$C814)</f>
        <v>0</v>
      </c>
      <c r="N814">
        <f t="shared" si="133"/>
        <v>0</v>
      </c>
      <c r="O814">
        <f t="shared" si="134"/>
        <v>0</v>
      </c>
      <c r="P814">
        <f t="shared" si="135"/>
        <v>0</v>
      </c>
      <c r="Q814">
        <f>SUMIF('Pls get me a blue banner'!A$2:A$1000,D814,'Pls get me a blue banner'!L$2:L$1000)</f>
        <v>0</v>
      </c>
      <c r="R814">
        <f>SUMIF('Pls get me a blue banner'!A$2:A$1000,F814,'Pls get me a blue banner'!L$2:L$1000)</f>
        <v>0</v>
      </c>
      <c r="S814">
        <f>SUMIF('Pls get me a blue banner'!A$2:A$1000,I814,'Pls get me a blue banner'!L$2:L$1000)</f>
        <v>0</v>
      </c>
      <c r="T814">
        <f>SUMIF('I wanna go biking'!A$2:A$1000,D814,'I wanna go biking'!D$2:D$1000)</f>
        <v>0</v>
      </c>
      <c r="U814">
        <f>SUMIF('I wanna go biking'!A$2:A$1000,F814,'I wanna go biking'!D$2:D$1000)</f>
        <v>0</v>
      </c>
      <c r="V814">
        <f>SUMIF('I wanna go biking'!A$2:A$1000,H814,'I wanna go biking'!D$2:D$1000)</f>
        <v>0</v>
      </c>
      <c r="W814">
        <f t="shared" si="136"/>
        <v>0</v>
      </c>
      <c r="X814">
        <f t="shared" si="137"/>
        <v>0</v>
      </c>
      <c r="Y814">
        <f t="shared" si="138"/>
        <v>0</v>
      </c>
      <c r="Z814">
        <f t="shared" si="139"/>
        <v>0</v>
      </c>
      <c r="AA814">
        <f t="shared" si="140"/>
        <v>0</v>
      </c>
      <c r="AB814">
        <f t="shared" si="141"/>
        <v>0</v>
      </c>
      <c r="AC814" s="13">
        <f t="shared" si="142"/>
        <v>0</v>
      </c>
    </row>
    <row r="815" spans="1:29">
      <c r="A815">
        <f>'Data Entry'!A816</f>
        <v>0</v>
      </c>
      <c r="B815">
        <f>'Data Entry'!B816</f>
        <v>0</v>
      </c>
      <c r="C815">
        <f>'Data Entry'!C816</f>
        <v>0</v>
      </c>
      <c r="D815">
        <f>'Data Entry'!M816</f>
        <v>0</v>
      </c>
      <c r="E815">
        <f>'Data Entry'!N816</f>
        <v>0</v>
      </c>
      <c r="F815">
        <f>'Data Entry'!O816</f>
        <v>0</v>
      </c>
      <c r="G815">
        <f>'Data Entry'!P816</f>
        <v>0</v>
      </c>
      <c r="H815">
        <f>'Data Entry'!Q816</f>
        <v>0</v>
      </c>
      <c r="I815">
        <f>'Data Entry'!R816</f>
        <v>0</v>
      </c>
      <c r="J815">
        <f t="shared" si="132"/>
        <v>0</v>
      </c>
      <c r="K815">
        <f>SUMIFS('I want to cry'!C$2:C$1000,'I want to cry'!$A$2:$A$1000,$B815,'I want to cry'!$B$2:$B$1000,$C815)</f>
        <v>0</v>
      </c>
      <c r="L815">
        <f>SUMIFS('I want to cry'!D$2:D$1000,'I want to cry'!$A$2:$A$1000,$B815,'I want to cry'!$B$2:$B$1000,$C815)</f>
        <v>0</v>
      </c>
      <c r="M815">
        <f>SUMIFS('I want to cry'!E$2:E$1000,'I want to cry'!$A$2:$A$1000,$B815,'I want to cry'!$B$2:$B$1000,$C815)</f>
        <v>0</v>
      </c>
      <c r="N815">
        <f t="shared" si="133"/>
        <v>0</v>
      </c>
      <c r="O815">
        <f t="shared" si="134"/>
        <v>0</v>
      </c>
      <c r="P815">
        <f t="shared" si="135"/>
        <v>0</v>
      </c>
      <c r="Q815">
        <f>SUMIF('Pls get me a blue banner'!A$2:A$1000,D815,'Pls get me a blue banner'!L$2:L$1000)</f>
        <v>0</v>
      </c>
      <c r="R815">
        <f>SUMIF('Pls get me a blue banner'!A$2:A$1000,F815,'Pls get me a blue banner'!L$2:L$1000)</f>
        <v>0</v>
      </c>
      <c r="S815">
        <f>SUMIF('Pls get me a blue banner'!A$2:A$1000,I815,'Pls get me a blue banner'!L$2:L$1000)</f>
        <v>0</v>
      </c>
      <c r="T815">
        <f>SUMIF('I wanna go biking'!A$2:A$1000,D815,'I wanna go biking'!D$2:D$1000)</f>
        <v>0</v>
      </c>
      <c r="U815">
        <f>SUMIF('I wanna go biking'!A$2:A$1000,F815,'I wanna go biking'!D$2:D$1000)</f>
        <v>0</v>
      </c>
      <c r="V815">
        <f>SUMIF('I wanna go biking'!A$2:A$1000,H815,'I wanna go biking'!D$2:D$1000)</f>
        <v>0</v>
      </c>
      <c r="W815">
        <f t="shared" si="136"/>
        <v>0</v>
      </c>
      <c r="X815">
        <f t="shared" si="137"/>
        <v>0</v>
      </c>
      <c r="Y815">
        <f t="shared" si="138"/>
        <v>0</v>
      </c>
      <c r="Z815">
        <f t="shared" si="139"/>
        <v>0</v>
      </c>
      <c r="AA815">
        <f t="shared" si="140"/>
        <v>0</v>
      </c>
      <c r="AB815">
        <f t="shared" si="141"/>
        <v>0</v>
      </c>
      <c r="AC815" s="13">
        <f t="shared" si="142"/>
        <v>0</v>
      </c>
    </row>
    <row r="816" spans="1:29">
      <c r="A816">
        <f>'Data Entry'!A817</f>
        <v>0</v>
      </c>
      <c r="B816">
        <f>'Data Entry'!B817</f>
        <v>0</v>
      </c>
      <c r="C816">
        <f>'Data Entry'!C817</f>
        <v>0</v>
      </c>
      <c r="D816">
        <f>'Data Entry'!M817</f>
        <v>0</v>
      </c>
      <c r="E816">
        <f>'Data Entry'!N817</f>
        <v>0</v>
      </c>
      <c r="F816">
        <f>'Data Entry'!O817</f>
        <v>0</v>
      </c>
      <c r="G816">
        <f>'Data Entry'!P817</f>
        <v>0</v>
      </c>
      <c r="H816">
        <f>'Data Entry'!Q817</f>
        <v>0</v>
      </c>
      <c r="I816">
        <f>'Data Entry'!R817</f>
        <v>0</v>
      </c>
      <c r="J816">
        <f t="shared" si="132"/>
        <v>0</v>
      </c>
      <c r="K816">
        <f>SUMIFS('I want to cry'!C$2:C$1000,'I want to cry'!$A$2:$A$1000,$B816,'I want to cry'!$B$2:$B$1000,$C816)</f>
        <v>0</v>
      </c>
      <c r="L816">
        <f>SUMIFS('I want to cry'!D$2:D$1000,'I want to cry'!$A$2:$A$1000,$B816,'I want to cry'!$B$2:$B$1000,$C816)</f>
        <v>0</v>
      </c>
      <c r="M816">
        <f>SUMIFS('I want to cry'!E$2:E$1000,'I want to cry'!$A$2:$A$1000,$B816,'I want to cry'!$B$2:$B$1000,$C816)</f>
        <v>0</v>
      </c>
      <c r="N816">
        <f t="shared" si="133"/>
        <v>0</v>
      </c>
      <c r="O816">
        <f t="shared" si="134"/>
        <v>0</v>
      </c>
      <c r="P816">
        <f t="shared" si="135"/>
        <v>0</v>
      </c>
      <c r="Q816">
        <f>SUMIF('Pls get me a blue banner'!A$2:A$1000,D816,'Pls get me a blue banner'!L$2:L$1000)</f>
        <v>0</v>
      </c>
      <c r="R816">
        <f>SUMIF('Pls get me a blue banner'!A$2:A$1000,F816,'Pls get me a blue banner'!L$2:L$1000)</f>
        <v>0</v>
      </c>
      <c r="S816">
        <f>SUMIF('Pls get me a blue banner'!A$2:A$1000,I816,'Pls get me a blue banner'!L$2:L$1000)</f>
        <v>0</v>
      </c>
      <c r="T816">
        <f>SUMIF('I wanna go biking'!A$2:A$1000,D816,'I wanna go biking'!D$2:D$1000)</f>
        <v>0</v>
      </c>
      <c r="U816">
        <f>SUMIF('I wanna go biking'!A$2:A$1000,F816,'I wanna go biking'!D$2:D$1000)</f>
        <v>0</v>
      </c>
      <c r="V816">
        <f>SUMIF('I wanna go biking'!A$2:A$1000,H816,'I wanna go biking'!D$2:D$1000)</f>
        <v>0</v>
      </c>
      <c r="W816">
        <f t="shared" si="136"/>
        <v>0</v>
      </c>
      <c r="X816">
        <f t="shared" si="137"/>
        <v>0</v>
      </c>
      <c r="Y816">
        <f t="shared" si="138"/>
        <v>0</v>
      </c>
      <c r="Z816">
        <f t="shared" si="139"/>
        <v>0</v>
      </c>
      <c r="AA816">
        <f t="shared" si="140"/>
        <v>0</v>
      </c>
      <c r="AB816">
        <f t="shared" si="141"/>
        <v>0</v>
      </c>
      <c r="AC816" s="13">
        <f t="shared" si="142"/>
        <v>0</v>
      </c>
    </row>
    <row r="817" spans="1:29">
      <c r="A817">
        <f>'Data Entry'!A818</f>
        <v>0</v>
      </c>
      <c r="B817">
        <f>'Data Entry'!B818</f>
        <v>0</v>
      </c>
      <c r="C817">
        <f>'Data Entry'!C818</f>
        <v>0</v>
      </c>
      <c r="D817">
        <f>'Data Entry'!M818</f>
        <v>0</v>
      </c>
      <c r="E817">
        <f>'Data Entry'!N818</f>
        <v>0</v>
      </c>
      <c r="F817">
        <f>'Data Entry'!O818</f>
        <v>0</v>
      </c>
      <c r="G817">
        <f>'Data Entry'!P818</f>
        <v>0</v>
      </c>
      <c r="H817">
        <f>'Data Entry'!Q818</f>
        <v>0</v>
      </c>
      <c r="I817">
        <f>'Data Entry'!R818</f>
        <v>0</v>
      </c>
      <c r="J817">
        <f t="shared" si="132"/>
        <v>0</v>
      </c>
      <c r="K817">
        <f>SUMIFS('I want to cry'!C$2:C$1000,'I want to cry'!$A$2:$A$1000,$B817,'I want to cry'!$B$2:$B$1000,$C817)</f>
        <v>0</v>
      </c>
      <c r="L817">
        <f>SUMIFS('I want to cry'!D$2:D$1000,'I want to cry'!$A$2:$A$1000,$B817,'I want to cry'!$B$2:$B$1000,$C817)</f>
        <v>0</v>
      </c>
      <c r="M817">
        <f>SUMIFS('I want to cry'!E$2:E$1000,'I want to cry'!$A$2:$A$1000,$B817,'I want to cry'!$B$2:$B$1000,$C817)</f>
        <v>0</v>
      </c>
      <c r="N817">
        <f t="shared" si="133"/>
        <v>0</v>
      </c>
      <c r="O817">
        <f t="shared" si="134"/>
        <v>0</v>
      </c>
      <c r="P817">
        <f t="shared" si="135"/>
        <v>0</v>
      </c>
      <c r="Q817">
        <f>SUMIF('Pls get me a blue banner'!A$2:A$1000,D817,'Pls get me a blue banner'!L$2:L$1000)</f>
        <v>0</v>
      </c>
      <c r="R817">
        <f>SUMIF('Pls get me a blue banner'!A$2:A$1000,F817,'Pls get me a blue banner'!L$2:L$1000)</f>
        <v>0</v>
      </c>
      <c r="S817">
        <f>SUMIF('Pls get me a blue banner'!A$2:A$1000,I817,'Pls get me a blue banner'!L$2:L$1000)</f>
        <v>0</v>
      </c>
      <c r="T817">
        <f>SUMIF('I wanna go biking'!A$2:A$1000,D817,'I wanna go biking'!D$2:D$1000)</f>
        <v>0</v>
      </c>
      <c r="U817">
        <f>SUMIF('I wanna go biking'!A$2:A$1000,F817,'I wanna go biking'!D$2:D$1000)</f>
        <v>0</v>
      </c>
      <c r="V817">
        <f>SUMIF('I wanna go biking'!A$2:A$1000,H817,'I wanna go biking'!D$2:D$1000)</f>
        <v>0</v>
      </c>
      <c r="W817">
        <f t="shared" si="136"/>
        <v>0</v>
      </c>
      <c r="X817">
        <f t="shared" si="137"/>
        <v>0</v>
      </c>
      <c r="Y817">
        <f t="shared" si="138"/>
        <v>0</v>
      </c>
      <c r="Z817">
        <f t="shared" si="139"/>
        <v>0</v>
      </c>
      <c r="AA817">
        <f t="shared" si="140"/>
        <v>0</v>
      </c>
      <c r="AB817">
        <f t="shared" si="141"/>
        <v>0</v>
      </c>
      <c r="AC817" s="13">
        <f t="shared" si="142"/>
        <v>0</v>
      </c>
    </row>
    <row r="818" spans="1:29">
      <c r="A818">
        <f>'Data Entry'!A819</f>
        <v>0</v>
      </c>
      <c r="B818">
        <f>'Data Entry'!B819</f>
        <v>0</v>
      </c>
      <c r="C818">
        <f>'Data Entry'!C819</f>
        <v>0</v>
      </c>
      <c r="D818">
        <f>'Data Entry'!M819</f>
        <v>0</v>
      </c>
      <c r="E818">
        <f>'Data Entry'!N819</f>
        <v>0</v>
      </c>
      <c r="F818">
        <f>'Data Entry'!O819</f>
        <v>0</v>
      </c>
      <c r="G818">
        <f>'Data Entry'!P819</f>
        <v>0</v>
      </c>
      <c r="H818">
        <f>'Data Entry'!Q819</f>
        <v>0</v>
      </c>
      <c r="I818">
        <f>'Data Entry'!R819</f>
        <v>0</v>
      </c>
      <c r="J818">
        <f t="shared" si="132"/>
        <v>0</v>
      </c>
      <c r="K818">
        <f>SUMIFS('I want to cry'!C$2:C$1000,'I want to cry'!$A$2:$A$1000,$B818,'I want to cry'!$B$2:$B$1000,$C818)</f>
        <v>0</v>
      </c>
      <c r="L818">
        <f>SUMIFS('I want to cry'!D$2:D$1000,'I want to cry'!$A$2:$A$1000,$B818,'I want to cry'!$B$2:$B$1000,$C818)</f>
        <v>0</v>
      </c>
      <c r="M818">
        <f>SUMIFS('I want to cry'!E$2:E$1000,'I want to cry'!$A$2:$A$1000,$B818,'I want to cry'!$B$2:$B$1000,$C818)</f>
        <v>0</v>
      </c>
      <c r="N818">
        <f t="shared" si="133"/>
        <v>0</v>
      </c>
      <c r="O818">
        <f t="shared" si="134"/>
        <v>0</v>
      </c>
      <c r="P818">
        <f t="shared" si="135"/>
        <v>0</v>
      </c>
      <c r="Q818">
        <f>SUMIF('Pls get me a blue banner'!A$2:A$1000,D818,'Pls get me a blue banner'!L$2:L$1000)</f>
        <v>0</v>
      </c>
      <c r="R818">
        <f>SUMIF('Pls get me a blue banner'!A$2:A$1000,F818,'Pls get me a blue banner'!L$2:L$1000)</f>
        <v>0</v>
      </c>
      <c r="S818">
        <f>SUMIF('Pls get me a blue banner'!A$2:A$1000,I818,'Pls get me a blue banner'!L$2:L$1000)</f>
        <v>0</v>
      </c>
      <c r="T818">
        <f>SUMIF('I wanna go biking'!A$2:A$1000,D818,'I wanna go biking'!D$2:D$1000)</f>
        <v>0</v>
      </c>
      <c r="U818">
        <f>SUMIF('I wanna go biking'!A$2:A$1000,F818,'I wanna go biking'!D$2:D$1000)</f>
        <v>0</v>
      </c>
      <c r="V818">
        <f>SUMIF('I wanna go biking'!A$2:A$1000,H818,'I wanna go biking'!D$2:D$1000)</f>
        <v>0</v>
      </c>
      <c r="W818">
        <f t="shared" si="136"/>
        <v>0</v>
      </c>
      <c r="X818">
        <f t="shared" si="137"/>
        <v>0</v>
      </c>
      <c r="Y818">
        <f t="shared" si="138"/>
        <v>0</v>
      </c>
      <c r="Z818">
        <f t="shared" si="139"/>
        <v>0</v>
      </c>
      <c r="AA818">
        <f t="shared" si="140"/>
        <v>0</v>
      </c>
      <c r="AB818">
        <f t="shared" si="141"/>
        <v>0</v>
      </c>
      <c r="AC818" s="13">
        <f t="shared" si="142"/>
        <v>0</v>
      </c>
    </row>
    <row r="819" spans="1:29">
      <c r="A819">
        <f>'Data Entry'!A820</f>
        <v>0</v>
      </c>
      <c r="B819">
        <f>'Data Entry'!B820</f>
        <v>0</v>
      </c>
      <c r="C819">
        <f>'Data Entry'!C820</f>
        <v>0</v>
      </c>
      <c r="D819">
        <f>'Data Entry'!M820</f>
        <v>0</v>
      </c>
      <c r="E819">
        <f>'Data Entry'!N820</f>
        <v>0</v>
      </c>
      <c r="F819">
        <f>'Data Entry'!O820</f>
        <v>0</v>
      </c>
      <c r="G819">
        <f>'Data Entry'!P820</f>
        <v>0</v>
      </c>
      <c r="H819">
        <f>'Data Entry'!Q820</f>
        <v>0</v>
      </c>
      <c r="I819">
        <f>'Data Entry'!R820</f>
        <v>0</v>
      </c>
      <c r="J819">
        <f t="shared" si="132"/>
        <v>0</v>
      </c>
      <c r="K819">
        <f>SUMIFS('I want to cry'!C$2:C$1000,'I want to cry'!$A$2:$A$1000,$B819,'I want to cry'!$B$2:$B$1000,$C819)</f>
        <v>0</v>
      </c>
      <c r="L819">
        <f>SUMIFS('I want to cry'!D$2:D$1000,'I want to cry'!$A$2:$A$1000,$B819,'I want to cry'!$B$2:$B$1000,$C819)</f>
        <v>0</v>
      </c>
      <c r="M819">
        <f>SUMIFS('I want to cry'!E$2:E$1000,'I want to cry'!$A$2:$A$1000,$B819,'I want to cry'!$B$2:$B$1000,$C819)</f>
        <v>0</v>
      </c>
      <c r="N819">
        <f t="shared" si="133"/>
        <v>0</v>
      </c>
      <c r="O819">
        <f t="shared" si="134"/>
        <v>0</v>
      </c>
      <c r="P819">
        <f t="shared" si="135"/>
        <v>0</v>
      </c>
      <c r="Q819">
        <f>SUMIF('Pls get me a blue banner'!A$2:A$1000,D819,'Pls get me a blue banner'!L$2:L$1000)</f>
        <v>0</v>
      </c>
      <c r="R819">
        <f>SUMIF('Pls get me a blue banner'!A$2:A$1000,F819,'Pls get me a blue banner'!L$2:L$1000)</f>
        <v>0</v>
      </c>
      <c r="S819">
        <f>SUMIF('Pls get me a blue banner'!A$2:A$1000,I819,'Pls get me a blue banner'!L$2:L$1000)</f>
        <v>0</v>
      </c>
      <c r="T819">
        <f>SUMIF('I wanna go biking'!A$2:A$1000,D819,'I wanna go biking'!D$2:D$1000)</f>
        <v>0</v>
      </c>
      <c r="U819">
        <f>SUMIF('I wanna go biking'!A$2:A$1000,F819,'I wanna go biking'!D$2:D$1000)</f>
        <v>0</v>
      </c>
      <c r="V819">
        <f>SUMIF('I wanna go biking'!A$2:A$1000,H819,'I wanna go biking'!D$2:D$1000)</f>
        <v>0</v>
      </c>
      <c r="W819">
        <f t="shared" si="136"/>
        <v>0</v>
      </c>
      <c r="X819">
        <f t="shared" si="137"/>
        <v>0</v>
      </c>
      <c r="Y819">
        <f t="shared" si="138"/>
        <v>0</v>
      </c>
      <c r="Z819">
        <f t="shared" si="139"/>
        <v>0</v>
      </c>
      <c r="AA819">
        <f t="shared" si="140"/>
        <v>0</v>
      </c>
      <c r="AB819">
        <f t="shared" si="141"/>
        <v>0</v>
      </c>
      <c r="AC819" s="13">
        <f t="shared" si="142"/>
        <v>0</v>
      </c>
    </row>
    <row r="820" spans="1:29">
      <c r="A820">
        <f>'Data Entry'!A821</f>
        <v>0</v>
      </c>
      <c r="B820">
        <f>'Data Entry'!B821</f>
        <v>0</v>
      </c>
      <c r="C820">
        <f>'Data Entry'!C821</f>
        <v>0</v>
      </c>
      <c r="D820">
        <f>'Data Entry'!M821</f>
        <v>0</v>
      </c>
      <c r="E820">
        <f>'Data Entry'!N821</f>
        <v>0</v>
      </c>
      <c r="F820">
        <f>'Data Entry'!O821</f>
        <v>0</v>
      </c>
      <c r="G820">
        <f>'Data Entry'!P821</f>
        <v>0</v>
      </c>
      <c r="H820">
        <f>'Data Entry'!Q821</f>
        <v>0</v>
      </c>
      <c r="I820">
        <f>'Data Entry'!R821</f>
        <v>0</v>
      </c>
      <c r="J820">
        <f t="shared" si="132"/>
        <v>0</v>
      </c>
      <c r="K820">
        <f>SUMIFS('I want to cry'!C$2:C$1000,'I want to cry'!$A$2:$A$1000,$B820,'I want to cry'!$B$2:$B$1000,$C820)</f>
        <v>0</v>
      </c>
      <c r="L820">
        <f>SUMIFS('I want to cry'!D$2:D$1000,'I want to cry'!$A$2:$A$1000,$B820,'I want to cry'!$B$2:$B$1000,$C820)</f>
        <v>0</v>
      </c>
      <c r="M820">
        <f>SUMIFS('I want to cry'!E$2:E$1000,'I want to cry'!$A$2:$A$1000,$B820,'I want to cry'!$B$2:$B$1000,$C820)</f>
        <v>0</v>
      </c>
      <c r="N820">
        <f t="shared" si="133"/>
        <v>0</v>
      </c>
      <c r="O820">
        <f t="shared" si="134"/>
        <v>0</v>
      </c>
      <c r="P820">
        <f t="shared" si="135"/>
        <v>0</v>
      </c>
      <c r="Q820">
        <f>SUMIF('Pls get me a blue banner'!A$2:A$1000,D820,'Pls get me a blue banner'!L$2:L$1000)</f>
        <v>0</v>
      </c>
      <c r="R820">
        <f>SUMIF('Pls get me a blue banner'!A$2:A$1000,F820,'Pls get me a blue banner'!L$2:L$1000)</f>
        <v>0</v>
      </c>
      <c r="S820">
        <f>SUMIF('Pls get me a blue banner'!A$2:A$1000,I820,'Pls get me a blue banner'!L$2:L$1000)</f>
        <v>0</v>
      </c>
      <c r="T820">
        <f>SUMIF('I wanna go biking'!A$2:A$1000,D820,'I wanna go biking'!D$2:D$1000)</f>
        <v>0</v>
      </c>
      <c r="U820">
        <f>SUMIF('I wanna go biking'!A$2:A$1000,F820,'I wanna go biking'!D$2:D$1000)</f>
        <v>0</v>
      </c>
      <c r="V820">
        <f>SUMIF('I wanna go biking'!A$2:A$1000,H820,'I wanna go biking'!D$2:D$1000)</f>
        <v>0</v>
      </c>
      <c r="W820">
        <f t="shared" si="136"/>
        <v>0</v>
      </c>
      <c r="X820">
        <f t="shared" si="137"/>
        <v>0</v>
      </c>
      <c r="Y820">
        <f t="shared" si="138"/>
        <v>0</v>
      </c>
      <c r="Z820">
        <f t="shared" si="139"/>
        <v>0</v>
      </c>
      <c r="AA820">
        <f t="shared" si="140"/>
        <v>0</v>
      </c>
      <c r="AB820">
        <f t="shared" si="141"/>
        <v>0</v>
      </c>
      <c r="AC820" s="13">
        <f t="shared" si="142"/>
        <v>0</v>
      </c>
    </row>
    <row r="821" spans="1:29">
      <c r="A821">
        <f>'Data Entry'!A822</f>
        <v>0</v>
      </c>
      <c r="B821">
        <f>'Data Entry'!B822</f>
        <v>0</v>
      </c>
      <c r="C821">
        <f>'Data Entry'!C822</f>
        <v>0</v>
      </c>
      <c r="D821">
        <f>'Data Entry'!M822</f>
        <v>0</v>
      </c>
      <c r="E821">
        <f>'Data Entry'!N822</f>
        <v>0</v>
      </c>
      <c r="F821">
        <f>'Data Entry'!O822</f>
        <v>0</v>
      </c>
      <c r="G821">
        <f>'Data Entry'!P822</f>
        <v>0</v>
      </c>
      <c r="H821">
        <f>'Data Entry'!Q822</f>
        <v>0</v>
      </c>
      <c r="I821">
        <f>'Data Entry'!R822</f>
        <v>0</v>
      </c>
      <c r="J821">
        <f t="shared" si="132"/>
        <v>0</v>
      </c>
      <c r="K821">
        <f>SUMIFS('I want to cry'!C$2:C$1000,'I want to cry'!$A$2:$A$1000,$B821,'I want to cry'!$B$2:$B$1000,$C821)</f>
        <v>0</v>
      </c>
      <c r="L821">
        <f>SUMIFS('I want to cry'!D$2:D$1000,'I want to cry'!$A$2:$A$1000,$B821,'I want to cry'!$B$2:$B$1000,$C821)</f>
        <v>0</v>
      </c>
      <c r="M821">
        <f>SUMIFS('I want to cry'!E$2:E$1000,'I want to cry'!$A$2:$A$1000,$B821,'I want to cry'!$B$2:$B$1000,$C821)</f>
        <v>0</v>
      </c>
      <c r="N821">
        <f t="shared" si="133"/>
        <v>0</v>
      </c>
      <c r="O821">
        <f t="shared" si="134"/>
        <v>0</v>
      </c>
      <c r="P821">
        <f t="shared" si="135"/>
        <v>0</v>
      </c>
      <c r="Q821">
        <f>SUMIF('Pls get me a blue banner'!A$2:A$1000,D821,'Pls get me a blue banner'!L$2:L$1000)</f>
        <v>0</v>
      </c>
      <c r="R821">
        <f>SUMIF('Pls get me a blue banner'!A$2:A$1000,F821,'Pls get me a blue banner'!L$2:L$1000)</f>
        <v>0</v>
      </c>
      <c r="S821">
        <f>SUMIF('Pls get me a blue banner'!A$2:A$1000,I821,'Pls get me a blue banner'!L$2:L$1000)</f>
        <v>0</v>
      </c>
      <c r="T821">
        <f>SUMIF('I wanna go biking'!A$2:A$1000,D821,'I wanna go biking'!D$2:D$1000)</f>
        <v>0</v>
      </c>
      <c r="U821">
        <f>SUMIF('I wanna go biking'!A$2:A$1000,F821,'I wanna go biking'!D$2:D$1000)</f>
        <v>0</v>
      </c>
      <c r="V821">
        <f>SUMIF('I wanna go biking'!A$2:A$1000,H821,'I wanna go biking'!D$2:D$1000)</f>
        <v>0</v>
      </c>
      <c r="W821">
        <f t="shared" si="136"/>
        <v>0</v>
      </c>
      <c r="X821">
        <f t="shared" si="137"/>
        <v>0</v>
      </c>
      <c r="Y821">
        <f t="shared" si="138"/>
        <v>0</v>
      </c>
      <c r="Z821">
        <f t="shared" si="139"/>
        <v>0</v>
      </c>
      <c r="AA821">
        <f t="shared" si="140"/>
        <v>0</v>
      </c>
      <c r="AB821">
        <f t="shared" si="141"/>
        <v>0</v>
      </c>
      <c r="AC821" s="13">
        <f t="shared" si="142"/>
        <v>0</v>
      </c>
    </row>
    <row r="822" spans="1:29">
      <c r="A822">
        <f>'Data Entry'!A823</f>
        <v>0</v>
      </c>
      <c r="B822">
        <f>'Data Entry'!B823</f>
        <v>0</v>
      </c>
      <c r="C822">
        <f>'Data Entry'!C823</f>
        <v>0</v>
      </c>
      <c r="D822">
        <f>'Data Entry'!M823</f>
        <v>0</v>
      </c>
      <c r="E822">
        <f>'Data Entry'!N823</f>
        <v>0</v>
      </c>
      <c r="F822">
        <f>'Data Entry'!O823</f>
        <v>0</v>
      </c>
      <c r="G822">
        <f>'Data Entry'!P823</f>
        <v>0</v>
      </c>
      <c r="H822">
        <f>'Data Entry'!Q823</f>
        <v>0</v>
      </c>
      <c r="I822">
        <f>'Data Entry'!R823</f>
        <v>0</v>
      </c>
      <c r="J822">
        <f t="shared" si="132"/>
        <v>0</v>
      </c>
      <c r="K822">
        <f>SUMIFS('I want to cry'!C$2:C$1000,'I want to cry'!$A$2:$A$1000,$B822,'I want to cry'!$B$2:$B$1000,$C822)</f>
        <v>0</v>
      </c>
      <c r="L822">
        <f>SUMIFS('I want to cry'!D$2:D$1000,'I want to cry'!$A$2:$A$1000,$B822,'I want to cry'!$B$2:$B$1000,$C822)</f>
        <v>0</v>
      </c>
      <c r="M822">
        <f>SUMIFS('I want to cry'!E$2:E$1000,'I want to cry'!$A$2:$A$1000,$B822,'I want to cry'!$B$2:$B$1000,$C822)</f>
        <v>0</v>
      </c>
      <c r="N822">
        <f t="shared" si="133"/>
        <v>0</v>
      </c>
      <c r="O822">
        <f t="shared" si="134"/>
        <v>0</v>
      </c>
      <c r="P822">
        <f t="shared" si="135"/>
        <v>0</v>
      </c>
      <c r="Q822">
        <f>SUMIF('Pls get me a blue banner'!A$2:A$1000,D822,'Pls get me a blue banner'!L$2:L$1000)</f>
        <v>0</v>
      </c>
      <c r="R822">
        <f>SUMIF('Pls get me a blue banner'!A$2:A$1000,F822,'Pls get me a blue banner'!L$2:L$1000)</f>
        <v>0</v>
      </c>
      <c r="S822">
        <f>SUMIF('Pls get me a blue banner'!A$2:A$1000,I822,'Pls get me a blue banner'!L$2:L$1000)</f>
        <v>0</v>
      </c>
      <c r="T822">
        <f>SUMIF('I wanna go biking'!A$2:A$1000,D822,'I wanna go biking'!D$2:D$1000)</f>
        <v>0</v>
      </c>
      <c r="U822">
        <f>SUMIF('I wanna go biking'!A$2:A$1000,F822,'I wanna go biking'!D$2:D$1000)</f>
        <v>0</v>
      </c>
      <c r="V822">
        <f>SUMIF('I wanna go biking'!A$2:A$1000,H822,'I wanna go biking'!D$2:D$1000)</f>
        <v>0</v>
      </c>
      <c r="W822">
        <f t="shared" si="136"/>
        <v>0</v>
      </c>
      <c r="X822">
        <f t="shared" si="137"/>
        <v>0</v>
      </c>
      <c r="Y822">
        <f t="shared" si="138"/>
        <v>0</v>
      </c>
      <c r="Z822">
        <f t="shared" si="139"/>
        <v>0</v>
      </c>
      <c r="AA822">
        <f t="shared" si="140"/>
        <v>0</v>
      </c>
      <c r="AB822">
        <f t="shared" si="141"/>
        <v>0</v>
      </c>
      <c r="AC822" s="13">
        <f t="shared" si="142"/>
        <v>0</v>
      </c>
    </row>
    <row r="823" spans="1:29">
      <c r="A823">
        <f>'Data Entry'!A824</f>
        <v>0</v>
      </c>
      <c r="B823">
        <f>'Data Entry'!B824</f>
        <v>0</v>
      </c>
      <c r="C823">
        <f>'Data Entry'!C824</f>
        <v>0</v>
      </c>
      <c r="D823">
        <f>'Data Entry'!M824</f>
        <v>0</v>
      </c>
      <c r="E823">
        <f>'Data Entry'!N824</f>
        <v>0</v>
      </c>
      <c r="F823">
        <f>'Data Entry'!O824</f>
        <v>0</v>
      </c>
      <c r="G823">
        <f>'Data Entry'!P824</f>
        <v>0</v>
      </c>
      <c r="H823">
        <f>'Data Entry'!Q824</f>
        <v>0</v>
      </c>
      <c r="I823">
        <f>'Data Entry'!R824</f>
        <v>0</v>
      </c>
      <c r="J823">
        <f t="shared" si="132"/>
        <v>0</v>
      </c>
      <c r="K823">
        <f>SUMIFS('I want to cry'!C$2:C$1000,'I want to cry'!$A$2:$A$1000,$B823,'I want to cry'!$B$2:$B$1000,$C823)</f>
        <v>0</v>
      </c>
      <c r="L823">
        <f>SUMIFS('I want to cry'!D$2:D$1000,'I want to cry'!$A$2:$A$1000,$B823,'I want to cry'!$B$2:$B$1000,$C823)</f>
        <v>0</v>
      </c>
      <c r="M823">
        <f>SUMIFS('I want to cry'!E$2:E$1000,'I want to cry'!$A$2:$A$1000,$B823,'I want to cry'!$B$2:$B$1000,$C823)</f>
        <v>0</v>
      </c>
      <c r="N823">
        <f t="shared" si="133"/>
        <v>0</v>
      </c>
      <c r="O823">
        <f t="shared" si="134"/>
        <v>0</v>
      </c>
      <c r="P823">
        <f t="shared" si="135"/>
        <v>0</v>
      </c>
      <c r="Q823">
        <f>SUMIF('Pls get me a blue banner'!A$2:A$1000,D823,'Pls get me a blue banner'!L$2:L$1000)</f>
        <v>0</v>
      </c>
      <c r="R823">
        <f>SUMIF('Pls get me a blue banner'!A$2:A$1000,F823,'Pls get me a blue banner'!L$2:L$1000)</f>
        <v>0</v>
      </c>
      <c r="S823">
        <f>SUMIF('Pls get me a blue banner'!A$2:A$1000,I823,'Pls get me a blue banner'!L$2:L$1000)</f>
        <v>0</v>
      </c>
      <c r="T823">
        <f>SUMIF('I wanna go biking'!A$2:A$1000,D823,'I wanna go biking'!D$2:D$1000)</f>
        <v>0</v>
      </c>
      <c r="U823">
        <f>SUMIF('I wanna go biking'!A$2:A$1000,F823,'I wanna go biking'!D$2:D$1000)</f>
        <v>0</v>
      </c>
      <c r="V823">
        <f>SUMIF('I wanna go biking'!A$2:A$1000,H823,'I wanna go biking'!D$2:D$1000)</f>
        <v>0</v>
      </c>
      <c r="W823">
        <f t="shared" si="136"/>
        <v>0</v>
      </c>
      <c r="X823">
        <f t="shared" si="137"/>
        <v>0</v>
      </c>
      <c r="Y823">
        <f t="shared" si="138"/>
        <v>0</v>
      </c>
      <c r="Z823">
        <f t="shared" si="139"/>
        <v>0</v>
      </c>
      <c r="AA823">
        <f t="shared" si="140"/>
        <v>0</v>
      </c>
      <c r="AB823">
        <f t="shared" si="141"/>
        <v>0</v>
      </c>
      <c r="AC823" s="13">
        <f t="shared" si="142"/>
        <v>0</v>
      </c>
    </row>
    <row r="824" spans="1:29">
      <c r="A824">
        <f>'Data Entry'!A825</f>
        <v>0</v>
      </c>
      <c r="B824">
        <f>'Data Entry'!B825</f>
        <v>0</v>
      </c>
      <c r="C824">
        <f>'Data Entry'!C825</f>
        <v>0</v>
      </c>
      <c r="D824">
        <f>'Data Entry'!M825</f>
        <v>0</v>
      </c>
      <c r="E824">
        <f>'Data Entry'!N825</f>
        <v>0</v>
      </c>
      <c r="F824">
        <f>'Data Entry'!O825</f>
        <v>0</v>
      </c>
      <c r="G824">
        <f>'Data Entry'!P825</f>
        <v>0</v>
      </c>
      <c r="H824">
        <f>'Data Entry'!Q825</f>
        <v>0</v>
      </c>
      <c r="I824">
        <f>'Data Entry'!R825</f>
        <v>0</v>
      </c>
      <c r="J824">
        <f t="shared" si="132"/>
        <v>0</v>
      </c>
      <c r="K824">
        <f>SUMIFS('I want to cry'!C$2:C$1000,'I want to cry'!$A$2:$A$1000,$B824,'I want to cry'!$B$2:$B$1000,$C824)</f>
        <v>0</v>
      </c>
      <c r="L824">
        <f>SUMIFS('I want to cry'!D$2:D$1000,'I want to cry'!$A$2:$A$1000,$B824,'I want to cry'!$B$2:$B$1000,$C824)</f>
        <v>0</v>
      </c>
      <c r="M824">
        <f>SUMIFS('I want to cry'!E$2:E$1000,'I want to cry'!$A$2:$A$1000,$B824,'I want to cry'!$B$2:$B$1000,$C824)</f>
        <v>0</v>
      </c>
      <c r="N824">
        <f t="shared" si="133"/>
        <v>0</v>
      </c>
      <c r="O824">
        <f t="shared" si="134"/>
        <v>0</v>
      </c>
      <c r="P824">
        <f t="shared" si="135"/>
        <v>0</v>
      </c>
      <c r="Q824">
        <f>SUMIF('Pls get me a blue banner'!A$2:A$1000,D824,'Pls get me a blue banner'!L$2:L$1000)</f>
        <v>0</v>
      </c>
      <c r="R824">
        <f>SUMIF('Pls get me a blue banner'!A$2:A$1000,F824,'Pls get me a blue banner'!L$2:L$1000)</f>
        <v>0</v>
      </c>
      <c r="S824">
        <f>SUMIF('Pls get me a blue banner'!A$2:A$1000,I824,'Pls get me a blue banner'!L$2:L$1000)</f>
        <v>0</v>
      </c>
      <c r="T824">
        <f>SUMIF('I wanna go biking'!A$2:A$1000,D824,'I wanna go biking'!D$2:D$1000)</f>
        <v>0</v>
      </c>
      <c r="U824">
        <f>SUMIF('I wanna go biking'!A$2:A$1000,F824,'I wanna go biking'!D$2:D$1000)</f>
        <v>0</v>
      </c>
      <c r="V824">
        <f>SUMIF('I wanna go biking'!A$2:A$1000,H824,'I wanna go biking'!D$2:D$1000)</f>
        <v>0</v>
      </c>
      <c r="W824">
        <f t="shared" si="136"/>
        <v>0</v>
      </c>
      <c r="X824">
        <f t="shared" si="137"/>
        <v>0</v>
      </c>
      <c r="Y824">
        <f t="shared" si="138"/>
        <v>0</v>
      </c>
      <c r="Z824">
        <f t="shared" si="139"/>
        <v>0</v>
      </c>
      <c r="AA824">
        <f t="shared" si="140"/>
        <v>0</v>
      </c>
      <c r="AB824">
        <f t="shared" si="141"/>
        <v>0</v>
      </c>
      <c r="AC824" s="13">
        <f t="shared" si="142"/>
        <v>0</v>
      </c>
    </row>
    <row r="825" spans="1:29">
      <c r="A825">
        <f>'Data Entry'!A826</f>
        <v>0</v>
      </c>
      <c r="B825">
        <f>'Data Entry'!B826</f>
        <v>0</v>
      </c>
      <c r="C825">
        <f>'Data Entry'!C826</f>
        <v>0</v>
      </c>
      <c r="D825">
        <f>'Data Entry'!M826</f>
        <v>0</v>
      </c>
      <c r="E825">
        <f>'Data Entry'!N826</f>
        <v>0</v>
      </c>
      <c r="F825">
        <f>'Data Entry'!O826</f>
        <v>0</v>
      </c>
      <c r="G825">
        <f>'Data Entry'!P826</f>
        <v>0</v>
      </c>
      <c r="H825">
        <f>'Data Entry'!Q826</f>
        <v>0</v>
      </c>
      <c r="I825">
        <f>'Data Entry'!R826</f>
        <v>0</v>
      </c>
      <c r="J825">
        <f t="shared" si="132"/>
        <v>0</v>
      </c>
      <c r="K825">
        <f>SUMIFS('I want to cry'!C$2:C$1000,'I want to cry'!$A$2:$A$1000,$B825,'I want to cry'!$B$2:$B$1000,$C825)</f>
        <v>0</v>
      </c>
      <c r="L825">
        <f>SUMIFS('I want to cry'!D$2:D$1000,'I want to cry'!$A$2:$A$1000,$B825,'I want to cry'!$B$2:$B$1000,$C825)</f>
        <v>0</v>
      </c>
      <c r="M825">
        <f>SUMIFS('I want to cry'!E$2:E$1000,'I want to cry'!$A$2:$A$1000,$B825,'I want to cry'!$B$2:$B$1000,$C825)</f>
        <v>0</v>
      </c>
      <c r="N825">
        <f t="shared" si="133"/>
        <v>0</v>
      </c>
      <c r="O825">
        <f t="shared" si="134"/>
        <v>0</v>
      </c>
      <c r="P825">
        <f t="shared" si="135"/>
        <v>0</v>
      </c>
      <c r="Q825">
        <f>SUMIF('Pls get me a blue banner'!A$2:A$1000,D825,'Pls get me a blue banner'!L$2:L$1000)</f>
        <v>0</v>
      </c>
      <c r="R825">
        <f>SUMIF('Pls get me a blue banner'!A$2:A$1000,F825,'Pls get me a blue banner'!L$2:L$1000)</f>
        <v>0</v>
      </c>
      <c r="S825">
        <f>SUMIF('Pls get me a blue banner'!A$2:A$1000,I825,'Pls get me a blue banner'!L$2:L$1000)</f>
        <v>0</v>
      </c>
      <c r="T825">
        <f>SUMIF('I wanna go biking'!A$2:A$1000,D825,'I wanna go biking'!D$2:D$1000)</f>
        <v>0</v>
      </c>
      <c r="U825">
        <f>SUMIF('I wanna go biking'!A$2:A$1000,F825,'I wanna go biking'!D$2:D$1000)</f>
        <v>0</v>
      </c>
      <c r="V825">
        <f>SUMIF('I wanna go biking'!A$2:A$1000,H825,'I wanna go biking'!D$2:D$1000)</f>
        <v>0</v>
      </c>
      <c r="W825">
        <f t="shared" si="136"/>
        <v>0</v>
      </c>
      <c r="X825">
        <f t="shared" si="137"/>
        <v>0</v>
      </c>
      <c r="Y825">
        <f t="shared" si="138"/>
        <v>0</v>
      </c>
      <c r="Z825">
        <f t="shared" si="139"/>
        <v>0</v>
      </c>
      <c r="AA825">
        <f t="shared" si="140"/>
        <v>0</v>
      </c>
      <c r="AB825">
        <f t="shared" si="141"/>
        <v>0</v>
      </c>
      <c r="AC825" s="13">
        <f t="shared" si="142"/>
        <v>0</v>
      </c>
    </row>
    <row r="826" spans="1:29">
      <c r="A826">
        <f>'Data Entry'!A827</f>
        <v>0</v>
      </c>
      <c r="B826">
        <f>'Data Entry'!B827</f>
        <v>0</v>
      </c>
      <c r="C826">
        <f>'Data Entry'!C827</f>
        <v>0</v>
      </c>
      <c r="D826">
        <f>'Data Entry'!M827</f>
        <v>0</v>
      </c>
      <c r="E826">
        <f>'Data Entry'!N827</f>
        <v>0</v>
      </c>
      <c r="F826">
        <f>'Data Entry'!O827</f>
        <v>0</v>
      </c>
      <c r="G826">
        <f>'Data Entry'!P827</f>
        <v>0</v>
      </c>
      <c r="H826">
        <f>'Data Entry'!Q827</f>
        <v>0</v>
      </c>
      <c r="I826">
        <f>'Data Entry'!R827</f>
        <v>0</v>
      </c>
      <c r="J826">
        <f t="shared" si="132"/>
        <v>0</v>
      </c>
      <c r="K826">
        <f>SUMIFS('I want to cry'!C$2:C$1000,'I want to cry'!$A$2:$A$1000,$B826,'I want to cry'!$B$2:$B$1000,$C826)</f>
        <v>0</v>
      </c>
      <c r="L826">
        <f>SUMIFS('I want to cry'!D$2:D$1000,'I want to cry'!$A$2:$A$1000,$B826,'I want to cry'!$B$2:$B$1000,$C826)</f>
        <v>0</v>
      </c>
      <c r="M826">
        <f>SUMIFS('I want to cry'!E$2:E$1000,'I want to cry'!$A$2:$A$1000,$B826,'I want to cry'!$B$2:$B$1000,$C826)</f>
        <v>0</v>
      </c>
      <c r="N826">
        <f t="shared" si="133"/>
        <v>0</v>
      </c>
      <c r="O826">
        <f t="shared" si="134"/>
        <v>0</v>
      </c>
      <c r="P826">
        <f t="shared" si="135"/>
        <v>0</v>
      </c>
      <c r="Q826">
        <f>SUMIF('Pls get me a blue banner'!A$2:A$1000,D826,'Pls get me a blue banner'!L$2:L$1000)</f>
        <v>0</v>
      </c>
      <c r="R826">
        <f>SUMIF('Pls get me a blue banner'!A$2:A$1000,F826,'Pls get me a blue banner'!L$2:L$1000)</f>
        <v>0</v>
      </c>
      <c r="S826">
        <f>SUMIF('Pls get me a blue banner'!A$2:A$1000,I826,'Pls get me a blue banner'!L$2:L$1000)</f>
        <v>0</v>
      </c>
      <c r="T826">
        <f>SUMIF('I wanna go biking'!A$2:A$1000,D826,'I wanna go biking'!D$2:D$1000)</f>
        <v>0</v>
      </c>
      <c r="U826">
        <f>SUMIF('I wanna go biking'!A$2:A$1000,F826,'I wanna go biking'!D$2:D$1000)</f>
        <v>0</v>
      </c>
      <c r="V826">
        <f>SUMIF('I wanna go biking'!A$2:A$1000,H826,'I wanna go biking'!D$2:D$1000)</f>
        <v>0</v>
      </c>
      <c r="W826">
        <f t="shared" si="136"/>
        <v>0</v>
      </c>
      <c r="X826">
        <f t="shared" si="137"/>
        <v>0</v>
      </c>
      <c r="Y826">
        <f t="shared" si="138"/>
        <v>0</v>
      </c>
      <c r="Z826">
        <f t="shared" si="139"/>
        <v>0</v>
      </c>
      <c r="AA826">
        <f t="shared" si="140"/>
        <v>0</v>
      </c>
      <c r="AB826">
        <f t="shared" si="141"/>
        <v>0</v>
      </c>
      <c r="AC826" s="13">
        <f t="shared" si="142"/>
        <v>0</v>
      </c>
    </row>
    <row r="827" spans="1:29">
      <c r="A827">
        <f>'Data Entry'!A828</f>
        <v>0</v>
      </c>
      <c r="B827">
        <f>'Data Entry'!B828</f>
        <v>0</v>
      </c>
      <c r="C827">
        <f>'Data Entry'!C828</f>
        <v>0</v>
      </c>
      <c r="D827">
        <f>'Data Entry'!M828</f>
        <v>0</v>
      </c>
      <c r="E827">
        <f>'Data Entry'!N828</f>
        <v>0</v>
      </c>
      <c r="F827">
        <f>'Data Entry'!O828</f>
        <v>0</v>
      </c>
      <c r="G827">
        <f>'Data Entry'!P828</f>
        <v>0</v>
      </c>
      <c r="H827">
        <f>'Data Entry'!Q828</f>
        <v>0</v>
      </c>
      <c r="I827">
        <f>'Data Entry'!R828</f>
        <v>0</v>
      </c>
      <c r="J827">
        <f t="shared" si="132"/>
        <v>0</v>
      </c>
      <c r="K827">
        <f>SUMIFS('I want to cry'!C$2:C$1000,'I want to cry'!$A$2:$A$1000,$B827,'I want to cry'!$B$2:$B$1000,$C827)</f>
        <v>0</v>
      </c>
      <c r="L827">
        <f>SUMIFS('I want to cry'!D$2:D$1000,'I want to cry'!$A$2:$A$1000,$B827,'I want to cry'!$B$2:$B$1000,$C827)</f>
        <v>0</v>
      </c>
      <c r="M827">
        <f>SUMIFS('I want to cry'!E$2:E$1000,'I want to cry'!$A$2:$A$1000,$B827,'I want to cry'!$B$2:$B$1000,$C827)</f>
        <v>0</v>
      </c>
      <c r="N827">
        <f t="shared" si="133"/>
        <v>0</v>
      </c>
      <c r="O827">
        <f t="shared" si="134"/>
        <v>0</v>
      </c>
      <c r="P827">
        <f t="shared" si="135"/>
        <v>0</v>
      </c>
      <c r="Q827">
        <f>SUMIF('Pls get me a blue banner'!A$2:A$1000,D827,'Pls get me a blue banner'!L$2:L$1000)</f>
        <v>0</v>
      </c>
      <c r="R827">
        <f>SUMIF('Pls get me a blue banner'!A$2:A$1000,F827,'Pls get me a blue banner'!L$2:L$1000)</f>
        <v>0</v>
      </c>
      <c r="S827">
        <f>SUMIF('Pls get me a blue banner'!A$2:A$1000,I827,'Pls get me a blue banner'!L$2:L$1000)</f>
        <v>0</v>
      </c>
      <c r="T827">
        <f>SUMIF('I wanna go biking'!A$2:A$1000,D827,'I wanna go biking'!D$2:D$1000)</f>
        <v>0</v>
      </c>
      <c r="U827">
        <f>SUMIF('I wanna go biking'!A$2:A$1000,F827,'I wanna go biking'!D$2:D$1000)</f>
        <v>0</v>
      </c>
      <c r="V827">
        <f>SUMIF('I wanna go biking'!A$2:A$1000,H827,'I wanna go biking'!D$2:D$1000)</f>
        <v>0</v>
      </c>
      <c r="W827">
        <f t="shared" si="136"/>
        <v>0</v>
      </c>
      <c r="X827">
        <f t="shared" si="137"/>
        <v>0</v>
      </c>
      <c r="Y827">
        <f t="shared" si="138"/>
        <v>0</v>
      </c>
      <c r="Z827">
        <f t="shared" si="139"/>
        <v>0</v>
      </c>
      <c r="AA827">
        <f t="shared" si="140"/>
        <v>0</v>
      </c>
      <c r="AB827">
        <f t="shared" si="141"/>
        <v>0</v>
      </c>
      <c r="AC827" s="13">
        <f t="shared" si="142"/>
        <v>0</v>
      </c>
    </row>
    <row r="828" spans="1:29">
      <c r="A828">
        <f>'Data Entry'!A829</f>
        <v>0</v>
      </c>
      <c r="B828">
        <f>'Data Entry'!B829</f>
        <v>0</v>
      </c>
      <c r="C828">
        <f>'Data Entry'!C829</f>
        <v>0</v>
      </c>
      <c r="D828">
        <f>'Data Entry'!M829</f>
        <v>0</v>
      </c>
      <c r="E828">
        <f>'Data Entry'!N829</f>
        <v>0</v>
      </c>
      <c r="F828">
        <f>'Data Entry'!O829</f>
        <v>0</v>
      </c>
      <c r="G828">
        <f>'Data Entry'!P829</f>
        <v>0</v>
      </c>
      <c r="H828">
        <f>'Data Entry'!Q829</f>
        <v>0</v>
      </c>
      <c r="I828">
        <f>'Data Entry'!R829</f>
        <v>0</v>
      </c>
      <c r="J828">
        <f t="shared" si="132"/>
        <v>0</v>
      </c>
      <c r="K828">
        <f>SUMIFS('I want to cry'!C$2:C$1000,'I want to cry'!$A$2:$A$1000,$B828,'I want to cry'!$B$2:$B$1000,$C828)</f>
        <v>0</v>
      </c>
      <c r="L828">
        <f>SUMIFS('I want to cry'!D$2:D$1000,'I want to cry'!$A$2:$A$1000,$B828,'I want to cry'!$B$2:$B$1000,$C828)</f>
        <v>0</v>
      </c>
      <c r="M828">
        <f>SUMIFS('I want to cry'!E$2:E$1000,'I want to cry'!$A$2:$A$1000,$B828,'I want to cry'!$B$2:$B$1000,$C828)</f>
        <v>0</v>
      </c>
      <c r="N828">
        <f t="shared" si="133"/>
        <v>0</v>
      </c>
      <c r="O828">
        <f t="shared" si="134"/>
        <v>0</v>
      </c>
      <c r="P828">
        <f t="shared" si="135"/>
        <v>0</v>
      </c>
      <c r="Q828">
        <f>SUMIF('Pls get me a blue banner'!A$2:A$1000,D828,'Pls get me a blue banner'!L$2:L$1000)</f>
        <v>0</v>
      </c>
      <c r="R828">
        <f>SUMIF('Pls get me a blue banner'!A$2:A$1000,F828,'Pls get me a blue banner'!L$2:L$1000)</f>
        <v>0</v>
      </c>
      <c r="S828">
        <f>SUMIF('Pls get me a blue banner'!A$2:A$1000,I828,'Pls get me a blue banner'!L$2:L$1000)</f>
        <v>0</v>
      </c>
      <c r="T828">
        <f>SUMIF('I wanna go biking'!A$2:A$1000,D828,'I wanna go biking'!D$2:D$1000)</f>
        <v>0</v>
      </c>
      <c r="U828">
        <f>SUMIF('I wanna go biking'!A$2:A$1000,F828,'I wanna go biking'!D$2:D$1000)</f>
        <v>0</v>
      </c>
      <c r="V828">
        <f>SUMIF('I wanna go biking'!A$2:A$1000,H828,'I wanna go biking'!D$2:D$1000)</f>
        <v>0</v>
      </c>
      <c r="W828">
        <f t="shared" si="136"/>
        <v>0</v>
      </c>
      <c r="X828">
        <f t="shared" si="137"/>
        <v>0</v>
      </c>
      <c r="Y828">
        <f t="shared" si="138"/>
        <v>0</v>
      </c>
      <c r="Z828">
        <f t="shared" si="139"/>
        <v>0</v>
      </c>
      <c r="AA828">
        <f t="shared" si="140"/>
        <v>0</v>
      </c>
      <c r="AB828">
        <f t="shared" si="141"/>
        <v>0</v>
      </c>
      <c r="AC828" s="13">
        <f t="shared" si="142"/>
        <v>0</v>
      </c>
    </row>
    <row r="829" spans="1:29">
      <c r="A829">
        <f>'Data Entry'!A830</f>
        <v>0</v>
      </c>
      <c r="B829">
        <f>'Data Entry'!B830</f>
        <v>0</v>
      </c>
      <c r="C829">
        <f>'Data Entry'!C830</f>
        <v>0</v>
      </c>
      <c r="D829">
        <f>'Data Entry'!M830</f>
        <v>0</v>
      </c>
      <c r="E829">
        <f>'Data Entry'!N830</f>
        <v>0</v>
      </c>
      <c r="F829">
        <f>'Data Entry'!O830</f>
        <v>0</v>
      </c>
      <c r="G829">
        <f>'Data Entry'!P830</f>
        <v>0</v>
      </c>
      <c r="H829">
        <f>'Data Entry'!Q830</f>
        <v>0</v>
      </c>
      <c r="I829">
        <f>'Data Entry'!R830</f>
        <v>0</v>
      </c>
      <c r="J829">
        <f t="shared" si="132"/>
        <v>0</v>
      </c>
      <c r="K829">
        <f>SUMIFS('I want to cry'!C$2:C$1000,'I want to cry'!$A$2:$A$1000,$B829,'I want to cry'!$B$2:$B$1000,$C829)</f>
        <v>0</v>
      </c>
      <c r="L829">
        <f>SUMIFS('I want to cry'!D$2:D$1000,'I want to cry'!$A$2:$A$1000,$B829,'I want to cry'!$B$2:$B$1000,$C829)</f>
        <v>0</v>
      </c>
      <c r="M829">
        <f>SUMIFS('I want to cry'!E$2:E$1000,'I want to cry'!$A$2:$A$1000,$B829,'I want to cry'!$B$2:$B$1000,$C829)</f>
        <v>0</v>
      </c>
      <c r="N829">
        <f t="shared" si="133"/>
        <v>0</v>
      </c>
      <c r="O829">
        <f t="shared" si="134"/>
        <v>0</v>
      </c>
      <c r="P829">
        <f t="shared" si="135"/>
        <v>0</v>
      </c>
      <c r="Q829">
        <f>SUMIF('Pls get me a blue banner'!A$2:A$1000,D829,'Pls get me a blue banner'!L$2:L$1000)</f>
        <v>0</v>
      </c>
      <c r="R829">
        <f>SUMIF('Pls get me a blue banner'!A$2:A$1000,F829,'Pls get me a blue banner'!L$2:L$1000)</f>
        <v>0</v>
      </c>
      <c r="S829">
        <f>SUMIF('Pls get me a blue banner'!A$2:A$1000,I829,'Pls get me a blue banner'!L$2:L$1000)</f>
        <v>0</v>
      </c>
      <c r="T829">
        <f>SUMIF('I wanna go biking'!A$2:A$1000,D829,'I wanna go biking'!D$2:D$1000)</f>
        <v>0</v>
      </c>
      <c r="U829">
        <f>SUMIF('I wanna go biking'!A$2:A$1000,F829,'I wanna go biking'!D$2:D$1000)</f>
        <v>0</v>
      </c>
      <c r="V829">
        <f>SUMIF('I wanna go biking'!A$2:A$1000,H829,'I wanna go biking'!D$2:D$1000)</f>
        <v>0</v>
      </c>
      <c r="W829">
        <f t="shared" si="136"/>
        <v>0</v>
      </c>
      <c r="X829">
        <f t="shared" si="137"/>
        <v>0</v>
      </c>
      <c r="Y829">
        <f t="shared" si="138"/>
        <v>0</v>
      </c>
      <c r="Z829">
        <f t="shared" si="139"/>
        <v>0</v>
      </c>
      <c r="AA829">
        <f t="shared" si="140"/>
        <v>0</v>
      </c>
      <c r="AB829">
        <f t="shared" si="141"/>
        <v>0</v>
      </c>
      <c r="AC829" s="13">
        <f t="shared" si="142"/>
        <v>0</v>
      </c>
    </row>
    <row r="830" spans="1:29">
      <c r="A830">
        <f>'Data Entry'!A831</f>
        <v>0</v>
      </c>
      <c r="B830">
        <f>'Data Entry'!B831</f>
        <v>0</v>
      </c>
      <c r="C830">
        <f>'Data Entry'!C831</f>
        <v>0</v>
      </c>
      <c r="D830">
        <f>'Data Entry'!M831</f>
        <v>0</v>
      </c>
      <c r="E830">
        <f>'Data Entry'!N831</f>
        <v>0</v>
      </c>
      <c r="F830">
        <f>'Data Entry'!O831</f>
        <v>0</v>
      </c>
      <c r="G830">
        <f>'Data Entry'!P831</f>
        <v>0</v>
      </c>
      <c r="H830">
        <f>'Data Entry'!Q831</f>
        <v>0</v>
      </c>
      <c r="I830">
        <f>'Data Entry'!R831</f>
        <v>0</v>
      </c>
      <c r="J830">
        <f t="shared" si="132"/>
        <v>0</v>
      </c>
      <c r="K830">
        <f>SUMIFS('I want to cry'!C$2:C$1000,'I want to cry'!$A$2:$A$1000,$B830,'I want to cry'!$B$2:$B$1000,$C830)</f>
        <v>0</v>
      </c>
      <c r="L830">
        <f>SUMIFS('I want to cry'!D$2:D$1000,'I want to cry'!$A$2:$A$1000,$B830,'I want to cry'!$B$2:$B$1000,$C830)</f>
        <v>0</v>
      </c>
      <c r="M830">
        <f>SUMIFS('I want to cry'!E$2:E$1000,'I want to cry'!$A$2:$A$1000,$B830,'I want to cry'!$B$2:$B$1000,$C830)</f>
        <v>0</v>
      </c>
      <c r="N830">
        <f t="shared" si="133"/>
        <v>0</v>
      </c>
      <c r="O830">
        <f t="shared" si="134"/>
        <v>0</v>
      </c>
      <c r="P830">
        <f t="shared" si="135"/>
        <v>0</v>
      </c>
      <c r="Q830">
        <f>SUMIF('Pls get me a blue banner'!A$2:A$1000,D830,'Pls get me a blue banner'!L$2:L$1000)</f>
        <v>0</v>
      </c>
      <c r="R830">
        <f>SUMIF('Pls get me a blue banner'!A$2:A$1000,F830,'Pls get me a blue banner'!L$2:L$1000)</f>
        <v>0</v>
      </c>
      <c r="S830">
        <f>SUMIF('Pls get me a blue banner'!A$2:A$1000,I830,'Pls get me a blue banner'!L$2:L$1000)</f>
        <v>0</v>
      </c>
      <c r="T830">
        <f>SUMIF('I wanna go biking'!A$2:A$1000,D830,'I wanna go biking'!D$2:D$1000)</f>
        <v>0</v>
      </c>
      <c r="U830">
        <f>SUMIF('I wanna go biking'!A$2:A$1000,F830,'I wanna go biking'!D$2:D$1000)</f>
        <v>0</v>
      </c>
      <c r="V830">
        <f>SUMIF('I wanna go biking'!A$2:A$1000,H830,'I wanna go biking'!D$2:D$1000)</f>
        <v>0</v>
      </c>
      <c r="W830">
        <f t="shared" si="136"/>
        <v>0</v>
      </c>
      <c r="X830">
        <f t="shared" si="137"/>
        <v>0</v>
      </c>
      <c r="Y830">
        <f t="shared" si="138"/>
        <v>0</v>
      </c>
      <c r="Z830">
        <f t="shared" si="139"/>
        <v>0</v>
      </c>
      <c r="AA830">
        <f t="shared" si="140"/>
        <v>0</v>
      </c>
      <c r="AB830">
        <f t="shared" si="141"/>
        <v>0</v>
      </c>
      <c r="AC830" s="13">
        <f t="shared" si="142"/>
        <v>0</v>
      </c>
    </row>
    <row r="831" spans="1:29">
      <c r="A831">
        <f>'Data Entry'!A832</f>
        <v>0</v>
      </c>
      <c r="B831">
        <f>'Data Entry'!B832</f>
        <v>0</v>
      </c>
      <c r="C831">
        <f>'Data Entry'!C832</f>
        <v>0</v>
      </c>
      <c r="D831">
        <f>'Data Entry'!M832</f>
        <v>0</v>
      </c>
      <c r="E831">
        <f>'Data Entry'!N832</f>
        <v>0</v>
      </c>
      <c r="F831">
        <f>'Data Entry'!O832</f>
        <v>0</v>
      </c>
      <c r="G831">
        <f>'Data Entry'!P832</f>
        <v>0</v>
      </c>
      <c r="H831">
        <f>'Data Entry'!Q832</f>
        <v>0</v>
      </c>
      <c r="I831">
        <f>'Data Entry'!R832</f>
        <v>0</v>
      </c>
      <c r="J831">
        <f t="shared" si="132"/>
        <v>0</v>
      </c>
      <c r="K831">
        <f>SUMIFS('I want to cry'!C$2:C$1000,'I want to cry'!$A$2:$A$1000,$B831,'I want to cry'!$B$2:$B$1000,$C831)</f>
        <v>0</v>
      </c>
      <c r="L831">
        <f>SUMIFS('I want to cry'!D$2:D$1000,'I want to cry'!$A$2:$A$1000,$B831,'I want to cry'!$B$2:$B$1000,$C831)</f>
        <v>0</v>
      </c>
      <c r="M831">
        <f>SUMIFS('I want to cry'!E$2:E$1000,'I want to cry'!$A$2:$A$1000,$B831,'I want to cry'!$B$2:$B$1000,$C831)</f>
        <v>0</v>
      </c>
      <c r="N831">
        <f t="shared" si="133"/>
        <v>0</v>
      </c>
      <c r="O831">
        <f t="shared" si="134"/>
        <v>0</v>
      </c>
      <c r="P831">
        <f t="shared" si="135"/>
        <v>0</v>
      </c>
      <c r="Q831">
        <f>SUMIF('Pls get me a blue banner'!A$2:A$1000,D831,'Pls get me a blue banner'!L$2:L$1000)</f>
        <v>0</v>
      </c>
      <c r="R831">
        <f>SUMIF('Pls get me a blue banner'!A$2:A$1000,F831,'Pls get me a blue banner'!L$2:L$1000)</f>
        <v>0</v>
      </c>
      <c r="S831">
        <f>SUMIF('Pls get me a blue banner'!A$2:A$1000,I831,'Pls get me a blue banner'!L$2:L$1000)</f>
        <v>0</v>
      </c>
      <c r="T831">
        <f>SUMIF('I wanna go biking'!A$2:A$1000,D831,'I wanna go biking'!D$2:D$1000)</f>
        <v>0</v>
      </c>
      <c r="U831">
        <f>SUMIF('I wanna go biking'!A$2:A$1000,F831,'I wanna go biking'!D$2:D$1000)</f>
        <v>0</v>
      </c>
      <c r="V831">
        <f>SUMIF('I wanna go biking'!A$2:A$1000,H831,'I wanna go biking'!D$2:D$1000)</f>
        <v>0</v>
      </c>
      <c r="W831">
        <f t="shared" si="136"/>
        <v>0</v>
      </c>
      <c r="X831">
        <f t="shared" si="137"/>
        <v>0</v>
      </c>
      <c r="Y831">
        <f t="shared" si="138"/>
        <v>0</v>
      </c>
      <c r="Z831">
        <f t="shared" si="139"/>
        <v>0</v>
      </c>
      <c r="AA831">
        <f t="shared" si="140"/>
        <v>0</v>
      </c>
      <c r="AB831">
        <f t="shared" si="141"/>
        <v>0</v>
      </c>
      <c r="AC831" s="13">
        <f t="shared" si="142"/>
        <v>0</v>
      </c>
    </row>
    <row r="832" spans="1:29">
      <c r="A832">
        <f>'Data Entry'!A833</f>
        <v>0</v>
      </c>
      <c r="B832">
        <f>'Data Entry'!B833</f>
        <v>0</v>
      </c>
      <c r="C832">
        <f>'Data Entry'!C833</f>
        <v>0</v>
      </c>
      <c r="D832">
        <f>'Data Entry'!M833</f>
        <v>0</v>
      </c>
      <c r="E832">
        <f>'Data Entry'!N833</f>
        <v>0</v>
      </c>
      <c r="F832">
        <f>'Data Entry'!O833</f>
        <v>0</v>
      </c>
      <c r="G832">
        <f>'Data Entry'!P833</f>
        <v>0</v>
      </c>
      <c r="H832">
        <f>'Data Entry'!Q833</f>
        <v>0</v>
      </c>
      <c r="I832">
        <f>'Data Entry'!R833</f>
        <v>0</v>
      </c>
      <c r="J832">
        <f t="shared" si="132"/>
        <v>0</v>
      </c>
      <c r="K832">
        <f>SUMIFS('I want to cry'!C$2:C$1000,'I want to cry'!$A$2:$A$1000,$B832,'I want to cry'!$B$2:$B$1000,$C832)</f>
        <v>0</v>
      </c>
      <c r="L832">
        <f>SUMIFS('I want to cry'!D$2:D$1000,'I want to cry'!$A$2:$A$1000,$B832,'I want to cry'!$B$2:$B$1000,$C832)</f>
        <v>0</v>
      </c>
      <c r="M832">
        <f>SUMIFS('I want to cry'!E$2:E$1000,'I want to cry'!$A$2:$A$1000,$B832,'I want to cry'!$B$2:$B$1000,$C832)</f>
        <v>0</v>
      </c>
      <c r="N832">
        <f t="shared" si="133"/>
        <v>0</v>
      </c>
      <c r="O832">
        <f t="shared" si="134"/>
        <v>0</v>
      </c>
      <c r="P832">
        <f t="shared" si="135"/>
        <v>0</v>
      </c>
      <c r="Q832">
        <f>SUMIF('Pls get me a blue banner'!A$2:A$1000,D832,'Pls get me a blue banner'!L$2:L$1000)</f>
        <v>0</v>
      </c>
      <c r="R832">
        <f>SUMIF('Pls get me a blue banner'!A$2:A$1000,F832,'Pls get me a blue banner'!L$2:L$1000)</f>
        <v>0</v>
      </c>
      <c r="S832">
        <f>SUMIF('Pls get me a blue banner'!A$2:A$1000,I832,'Pls get me a blue banner'!L$2:L$1000)</f>
        <v>0</v>
      </c>
      <c r="T832">
        <f>SUMIF('I wanna go biking'!A$2:A$1000,D832,'I wanna go biking'!D$2:D$1000)</f>
        <v>0</v>
      </c>
      <c r="U832">
        <f>SUMIF('I wanna go biking'!A$2:A$1000,F832,'I wanna go biking'!D$2:D$1000)</f>
        <v>0</v>
      </c>
      <c r="V832">
        <f>SUMIF('I wanna go biking'!A$2:A$1000,H832,'I wanna go biking'!D$2:D$1000)</f>
        <v>0</v>
      </c>
      <c r="W832">
        <f t="shared" si="136"/>
        <v>0</v>
      </c>
      <c r="X832">
        <f t="shared" si="137"/>
        <v>0</v>
      </c>
      <c r="Y832">
        <f t="shared" si="138"/>
        <v>0</v>
      </c>
      <c r="Z832">
        <f t="shared" si="139"/>
        <v>0</v>
      </c>
      <c r="AA832">
        <f t="shared" si="140"/>
        <v>0</v>
      </c>
      <c r="AB832">
        <f t="shared" si="141"/>
        <v>0</v>
      </c>
      <c r="AC832" s="13">
        <f t="shared" si="142"/>
        <v>0</v>
      </c>
    </row>
    <row r="833" spans="1:29">
      <c r="A833">
        <f>'Data Entry'!A834</f>
        <v>0</v>
      </c>
      <c r="B833">
        <f>'Data Entry'!B834</f>
        <v>0</v>
      </c>
      <c r="C833">
        <f>'Data Entry'!C834</f>
        <v>0</v>
      </c>
      <c r="D833">
        <f>'Data Entry'!M834</f>
        <v>0</v>
      </c>
      <c r="E833">
        <f>'Data Entry'!N834</f>
        <v>0</v>
      </c>
      <c r="F833">
        <f>'Data Entry'!O834</f>
        <v>0</v>
      </c>
      <c r="G833">
        <f>'Data Entry'!P834</f>
        <v>0</v>
      </c>
      <c r="H833">
        <f>'Data Entry'!Q834</f>
        <v>0</v>
      </c>
      <c r="I833">
        <f>'Data Entry'!R834</f>
        <v>0</v>
      </c>
      <c r="J833">
        <f t="shared" si="132"/>
        <v>0</v>
      </c>
      <c r="K833">
        <f>SUMIFS('I want to cry'!C$2:C$1000,'I want to cry'!$A$2:$A$1000,$B833,'I want to cry'!$B$2:$B$1000,$C833)</f>
        <v>0</v>
      </c>
      <c r="L833">
        <f>SUMIFS('I want to cry'!D$2:D$1000,'I want to cry'!$A$2:$A$1000,$B833,'I want to cry'!$B$2:$B$1000,$C833)</f>
        <v>0</v>
      </c>
      <c r="M833">
        <f>SUMIFS('I want to cry'!E$2:E$1000,'I want to cry'!$A$2:$A$1000,$B833,'I want to cry'!$B$2:$B$1000,$C833)</f>
        <v>0</v>
      </c>
      <c r="N833">
        <f t="shared" si="133"/>
        <v>0</v>
      </c>
      <c r="O833">
        <f t="shared" si="134"/>
        <v>0</v>
      </c>
      <c r="P833">
        <f t="shared" si="135"/>
        <v>0</v>
      </c>
      <c r="Q833">
        <f>SUMIF('Pls get me a blue banner'!A$2:A$1000,D833,'Pls get me a blue banner'!L$2:L$1000)</f>
        <v>0</v>
      </c>
      <c r="R833">
        <f>SUMIF('Pls get me a blue banner'!A$2:A$1000,F833,'Pls get me a blue banner'!L$2:L$1000)</f>
        <v>0</v>
      </c>
      <c r="S833">
        <f>SUMIF('Pls get me a blue banner'!A$2:A$1000,I833,'Pls get me a blue banner'!L$2:L$1000)</f>
        <v>0</v>
      </c>
      <c r="T833">
        <f>SUMIF('I wanna go biking'!A$2:A$1000,D833,'I wanna go biking'!D$2:D$1000)</f>
        <v>0</v>
      </c>
      <c r="U833">
        <f>SUMIF('I wanna go biking'!A$2:A$1000,F833,'I wanna go biking'!D$2:D$1000)</f>
        <v>0</v>
      </c>
      <c r="V833">
        <f>SUMIF('I wanna go biking'!A$2:A$1000,H833,'I wanna go biking'!D$2:D$1000)</f>
        <v>0</v>
      </c>
      <c r="W833">
        <f t="shared" si="136"/>
        <v>0</v>
      </c>
      <c r="X833">
        <f t="shared" si="137"/>
        <v>0</v>
      </c>
      <c r="Y833">
        <f t="shared" si="138"/>
        <v>0</v>
      </c>
      <c r="Z833">
        <f t="shared" si="139"/>
        <v>0</v>
      </c>
      <c r="AA833">
        <f t="shared" si="140"/>
        <v>0</v>
      </c>
      <c r="AB833">
        <f t="shared" si="141"/>
        <v>0</v>
      </c>
      <c r="AC833" s="13">
        <f t="shared" si="142"/>
        <v>0</v>
      </c>
    </row>
    <row r="834" spans="1:29">
      <c r="A834">
        <f>'Data Entry'!A835</f>
        <v>0</v>
      </c>
      <c r="B834">
        <f>'Data Entry'!B835</f>
        <v>0</v>
      </c>
      <c r="C834">
        <f>'Data Entry'!C835</f>
        <v>0</v>
      </c>
      <c r="D834">
        <f>'Data Entry'!M835</f>
        <v>0</v>
      </c>
      <c r="E834">
        <f>'Data Entry'!N835</f>
        <v>0</v>
      </c>
      <c r="F834">
        <f>'Data Entry'!O835</f>
        <v>0</v>
      </c>
      <c r="G834">
        <f>'Data Entry'!P835</f>
        <v>0</v>
      </c>
      <c r="H834">
        <f>'Data Entry'!Q835</f>
        <v>0</v>
      </c>
      <c r="I834">
        <f>'Data Entry'!R835</f>
        <v>0</v>
      </c>
      <c r="J834">
        <f t="shared" si="132"/>
        <v>0</v>
      </c>
      <c r="K834">
        <f>SUMIFS('I want to cry'!C$2:C$1000,'I want to cry'!$A$2:$A$1000,$B834,'I want to cry'!$B$2:$B$1000,$C834)</f>
        <v>0</v>
      </c>
      <c r="L834">
        <f>SUMIFS('I want to cry'!D$2:D$1000,'I want to cry'!$A$2:$A$1000,$B834,'I want to cry'!$B$2:$B$1000,$C834)</f>
        <v>0</v>
      </c>
      <c r="M834">
        <f>SUMIFS('I want to cry'!E$2:E$1000,'I want to cry'!$A$2:$A$1000,$B834,'I want to cry'!$B$2:$B$1000,$C834)</f>
        <v>0</v>
      </c>
      <c r="N834">
        <f t="shared" si="133"/>
        <v>0</v>
      </c>
      <c r="O834">
        <f t="shared" si="134"/>
        <v>0</v>
      </c>
      <c r="P834">
        <f t="shared" si="135"/>
        <v>0</v>
      </c>
      <c r="Q834">
        <f>SUMIF('Pls get me a blue banner'!A$2:A$1000,D834,'Pls get me a blue banner'!L$2:L$1000)</f>
        <v>0</v>
      </c>
      <c r="R834">
        <f>SUMIF('Pls get me a blue banner'!A$2:A$1000,F834,'Pls get me a blue banner'!L$2:L$1000)</f>
        <v>0</v>
      </c>
      <c r="S834">
        <f>SUMIF('Pls get me a blue banner'!A$2:A$1000,I834,'Pls get me a blue banner'!L$2:L$1000)</f>
        <v>0</v>
      </c>
      <c r="T834">
        <f>SUMIF('I wanna go biking'!A$2:A$1000,D834,'I wanna go biking'!D$2:D$1000)</f>
        <v>0</v>
      </c>
      <c r="U834">
        <f>SUMIF('I wanna go biking'!A$2:A$1000,F834,'I wanna go biking'!D$2:D$1000)</f>
        <v>0</v>
      </c>
      <c r="V834">
        <f>SUMIF('I wanna go biking'!A$2:A$1000,H834,'I wanna go biking'!D$2:D$1000)</f>
        <v>0</v>
      </c>
      <c r="W834">
        <f t="shared" si="136"/>
        <v>0</v>
      </c>
      <c r="X834">
        <f t="shared" si="137"/>
        <v>0</v>
      </c>
      <c r="Y834">
        <f t="shared" si="138"/>
        <v>0</v>
      </c>
      <c r="Z834">
        <f t="shared" si="139"/>
        <v>0</v>
      </c>
      <c r="AA834">
        <f t="shared" si="140"/>
        <v>0</v>
      </c>
      <c r="AB834">
        <f t="shared" si="141"/>
        <v>0</v>
      </c>
      <c r="AC834" s="13">
        <f t="shared" si="142"/>
        <v>0</v>
      </c>
    </row>
    <row r="835" spans="1:29">
      <c r="A835">
        <f>'Data Entry'!A836</f>
        <v>0</v>
      </c>
      <c r="B835">
        <f>'Data Entry'!B836</f>
        <v>0</v>
      </c>
      <c r="C835">
        <f>'Data Entry'!C836</f>
        <v>0</v>
      </c>
      <c r="D835">
        <f>'Data Entry'!M836</f>
        <v>0</v>
      </c>
      <c r="E835">
        <f>'Data Entry'!N836</f>
        <v>0</v>
      </c>
      <c r="F835">
        <f>'Data Entry'!O836</f>
        <v>0</v>
      </c>
      <c r="G835">
        <f>'Data Entry'!P836</f>
        <v>0</v>
      </c>
      <c r="H835">
        <f>'Data Entry'!Q836</f>
        <v>0</v>
      </c>
      <c r="I835">
        <f>'Data Entry'!R836</f>
        <v>0</v>
      </c>
      <c r="J835">
        <f t="shared" ref="J835:J898" si="143">E835+G835+I835</f>
        <v>0</v>
      </c>
      <c r="K835">
        <f>SUMIFS('I want to cry'!C$2:C$1000,'I want to cry'!$A$2:$A$1000,$B835,'I want to cry'!$B$2:$B$1000,$C835)</f>
        <v>0</v>
      </c>
      <c r="L835">
        <f>SUMIFS('I want to cry'!D$2:D$1000,'I want to cry'!$A$2:$A$1000,$B835,'I want to cry'!$B$2:$B$1000,$C835)</f>
        <v>0</v>
      </c>
      <c r="M835">
        <f>SUMIFS('I want to cry'!E$2:E$1000,'I want to cry'!$A$2:$A$1000,$B835,'I want to cry'!$B$2:$B$1000,$C835)</f>
        <v>0</v>
      </c>
      <c r="N835">
        <f t="shared" ref="N835:N898" si="144">IF(K835&lt;1.5,0,IF(E835&lt;2.5,0,E835/K835))</f>
        <v>0</v>
      </c>
      <c r="O835">
        <f t="shared" ref="O835:O898" si="145">IF(L835&lt;1.5,0,IF(G835&lt;2.5,0,G835/L835))</f>
        <v>0</v>
      </c>
      <c r="P835">
        <f t="shared" ref="P835:P898" si="146">IF(M835&lt;1.5,0,IF(I835&lt;2.5,0,I835/M835))</f>
        <v>0</v>
      </c>
      <c r="Q835">
        <f>SUMIF('Pls get me a blue banner'!A$2:A$1000,D835,'Pls get me a blue banner'!L$2:L$1000)</f>
        <v>0</v>
      </c>
      <c r="R835">
        <f>SUMIF('Pls get me a blue banner'!A$2:A$1000,F835,'Pls get me a blue banner'!L$2:L$1000)</f>
        <v>0</v>
      </c>
      <c r="S835">
        <f>SUMIF('Pls get me a blue banner'!A$2:A$1000,I835,'Pls get me a blue banner'!L$2:L$1000)</f>
        <v>0</v>
      </c>
      <c r="T835">
        <f>SUMIF('I wanna go biking'!A$2:A$1000,D835,'I wanna go biking'!D$2:D$1000)</f>
        <v>0</v>
      </c>
      <c r="U835">
        <f>SUMIF('I wanna go biking'!A$2:A$1000,F835,'I wanna go biking'!D$2:D$1000)</f>
        <v>0</v>
      </c>
      <c r="V835">
        <f>SUMIF('I wanna go biking'!A$2:A$1000,H835,'I wanna go biking'!D$2:D$1000)</f>
        <v>0</v>
      </c>
      <c r="W835">
        <f t="shared" ref="W835:W898" si="147">T835-Q835</f>
        <v>0</v>
      </c>
      <c r="X835">
        <f t="shared" ref="X835:X898" si="148">U835-R835</f>
        <v>0</v>
      </c>
      <c r="Y835">
        <f t="shared" ref="Y835:Y898" si="149">V835-S835</f>
        <v>0</v>
      </c>
      <c r="Z835">
        <f t="shared" ref="Z835:Z898" si="150">W835*N835</f>
        <v>0</v>
      </c>
      <c r="AA835">
        <f t="shared" ref="AA835:AA898" si="151">X835*O835</f>
        <v>0</v>
      </c>
      <c r="AB835">
        <f t="shared" ref="AB835:AB898" si="152">Y835*P835</f>
        <v>0</v>
      </c>
      <c r="AC835" s="13">
        <f t="shared" ref="AC835:AC898" si="153">SUM(Z835:AB835)</f>
        <v>0</v>
      </c>
    </row>
    <row r="836" spans="1:29">
      <c r="A836">
        <f>'Data Entry'!A837</f>
        <v>0</v>
      </c>
      <c r="B836">
        <f>'Data Entry'!B837</f>
        <v>0</v>
      </c>
      <c r="C836">
        <f>'Data Entry'!C837</f>
        <v>0</v>
      </c>
      <c r="D836">
        <f>'Data Entry'!M837</f>
        <v>0</v>
      </c>
      <c r="E836">
        <f>'Data Entry'!N837</f>
        <v>0</v>
      </c>
      <c r="F836">
        <f>'Data Entry'!O837</f>
        <v>0</v>
      </c>
      <c r="G836">
        <f>'Data Entry'!P837</f>
        <v>0</v>
      </c>
      <c r="H836">
        <f>'Data Entry'!Q837</f>
        <v>0</v>
      </c>
      <c r="I836">
        <f>'Data Entry'!R837</f>
        <v>0</v>
      </c>
      <c r="J836">
        <f t="shared" si="143"/>
        <v>0</v>
      </c>
      <c r="K836">
        <f>SUMIFS('I want to cry'!C$2:C$1000,'I want to cry'!$A$2:$A$1000,$B836,'I want to cry'!$B$2:$B$1000,$C836)</f>
        <v>0</v>
      </c>
      <c r="L836">
        <f>SUMIFS('I want to cry'!D$2:D$1000,'I want to cry'!$A$2:$A$1000,$B836,'I want to cry'!$B$2:$B$1000,$C836)</f>
        <v>0</v>
      </c>
      <c r="M836">
        <f>SUMIFS('I want to cry'!E$2:E$1000,'I want to cry'!$A$2:$A$1000,$B836,'I want to cry'!$B$2:$B$1000,$C836)</f>
        <v>0</v>
      </c>
      <c r="N836">
        <f t="shared" si="144"/>
        <v>0</v>
      </c>
      <c r="O836">
        <f t="shared" si="145"/>
        <v>0</v>
      </c>
      <c r="P836">
        <f t="shared" si="146"/>
        <v>0</v>
      </c>
      <c r="Q836">
        <f>SUMIF('Pls get me a blue banner'!A$2:A$1000,D836,'Pls get me a blue banner'!L$2:L$1000)</f>
        <v>0</v>
      </c>
      <c r="R836">
        <f>SUMIF('Pls get me a blue banner'!A$2:A$1000,F836,'Pls get me a blue banner'!L$2:L$1000)</f>
        <v>0</v>
      </c>
      <c r="S836">
        <f>SUMIF('Pls get me a blue banner'!A$2:A$1000,I836,'Pls get me a blue banner'!L$2:L$1000)</f>
        <v>0</v>
      </c>
      <c r="T836">
        <f>SUMIF('I wanna go biking'!A$2:A$1000,D836,'I wanna go biking'!D$2:D$1000)</f>
        <v>0</v>
      </c>
      <c r="U836">
        <f>SUMIF('I wanna go biking'!A$2:A$1000,F836,'I wanna go biking'!D$2:D$1000)</f>
        <v>0</v>
      </c>
      <c r="V836">
        <f>SUMIF('I wanna go biking'!A$2:A$1000,H836,'I wanna go biking'!D$2:D$1000)</f>
        <v>0</v>
      </c>
      <c r="W836">
        <f t="shared" si="147"/>
        <v>0</v>
      </c>
      <c r="X836">
        <f t="shared" si="148"/>
        <v>0</v>
      </c>
      <c r="Y836">
        <f t="shared" si="149"/>
        <v>0</v>
      </c>
      <c r="Z836">
        <f t="shared" si="150"/>
        <v>0</v>
      </c>
      <c r="AA836">
        <f t="shared" si="151"/>
        <v>0</v>
      </c>
      <c r="AB836">
        <f t="shared" si="152"/>
        <v>0</v>
      </c>
      <c r="AC836" s="13">
        <f t="shared" si="153"/>
        <v>0</v>
      </c>
    </row>
    <row r="837" spans="1:29">
      <c r="A837">
        <f>'Data Entry'!A838</f>
        <v>0</v>
      </c>
      <c r="B837">
        <f>'Data Entry'!B838</f>
        <v>0</v>
      </c>
      <c r="C837">
        <f>'Data Entry'!C838</f>
        <v>0</v>
      </c>
      <c r="D837">
        <f>'Data Entry'!M838</f>
        <v>0</v>
      </c>
      <c r="E837">
        <f>'Data Entry'!N838</f>
        <v>0</v>
      </c>
      <c r="F837">
        <f>'Data Entry'!O838</f>
        <v>0</v>
      </c>
      <c r="G837">
        <f>'Data Entry'!P838</f>
        <v>0</v>
      </c>
      <c r="H837">
        <f>'Data Entry'!Q838</f>
        <v>0</v>
      </c>
      <c r="I837">
        <f>'Data Entry'!R838</f>
        <v>0</v>
      </c>
      <c r="J837">
        <f t="shared" si="143"/>
        <v>0</v>
      </c>
      <c r="K837">
        <f>SUMIFS('I want to cry'!C$2:C$1000,'I want to cry'!$A$2:$A$1000,$B837,'I want to cry'!$B$2:$B$1000,$C837)</f>
        <v>0</v>
      </c>
      <c r="L837">
        <f>SUMIFS('I want to cry'!D$2:D$1000,'I want to cry'!$A$2:$A$1000,$B837,'I want to cry'!$B$2:$B$1000,$C837)</f>
        <v>0</v>
      </c>
      <c r="M837">
        <f>SUMIFS('I want to cry'!E$2:E$1000,'I want to cry'!$A$2:$A$1000,$B837,'I want to cry'!$B$2:$B$1000,$C837)</f>
        <v>0</v>
      </c>
      <c r="N837">
        <f t="shared" si="144"/>
        <v>0</v>
      </c>
      <c r="O837">
        <f t="shared" si="145"/>
        <v>0</v>
      </c>
      <c r="P837">
        <f t="shared" si="146"/>
        <v>0</v>
      </c>
      <c r="Q837">
        <f>SUMIF('Pls get me a blue banner'!A$2:A$1000,D837,'Pls get me a blue banner'!L$2:L$1000)</f>
        <v>0</v>
      </c>
      <c r="R837">
        <f>SUMIF('Pls get me a blue banner'!A$2:A$1000,F837,'Pls get me a blue banner'!L$2:L$1000)</f>
        <v>0</v>
      </c>
      <c r="S837">
        <f>SUMIF('Pls get me a blue banner'!A$2:A$1000,I837,'Pls get me a blue banner'!L$2:L$1000)</f>
        <v>0</v>
      </c>
      <c r="T837">
        <f>SUMIF('I wanna go biking'!A$2:A$1000,D837,'I wanna go biking'!D$2:D$1000)</f>
        <v>0</v>
      </c>
      <c r="U837">
        <f>SUMIF('I wanna go biking'!A$2:A$1000,F837,'I wanna go biking'!D$2:D$1000)</f>
        <v>0</v>
      </c>
      <c r="V837">
        <f>SUMIF('I wanna go biking'!A$2:A$1000,H837,'I wanna go biking'!D$2:D$1000)</f>
        <v>0</v>
      </c>
      <c r="W837">
        <f t="shared" si="147"/>
        <v>0</v>
      </c>
      <c r="X837">
        <f t="shared" si="148"/>
        <v>0</v>
      </c>
      <c r="Y837">
        <f t="shared" si="149"/>
        <v>0</v>
      </c>
      <c r="Z837">
        <f t="shared" si="150"/>
        <v>0</v>
      </c>
      <c r="AA837">
        <f t="shared" si="151"/>
        <v>0</v>
      </c>
      <c r="AB837">
        <f t="shared" si="152"/>
        <v>0</v>
      </c>
      <c r="AC837" s="13">
        <f t="shared" si="153"/>
        <v>0</v>
      </c>
    </row>
    <row r="838" spans="1:29">
      <c r="A838">
        <f>'Data Entry'!A839</f>
        <v>0</v>
      </c>
      <c r="B838">
        <f>'Data Entry'!B839</f>
        <v>0</v>
      </c>
      <c r="C838">
        <f>'Data Entry'!C839</f>
        <v>0</v>
      </c>
      <c r="D838">
        <f>'Data Entry'!M839</f>
        <v>0</v>
      </c>
      <c r="E838">
        <f>'Data Entry'!N839</f>
        <v>0</v>
      </c>
      <c r="F838">
        <f>'Data Entry'!O839</f>
        <v>0</v>
      </c>
      <c r="G838">
        <f>'Data Entry'!P839</f>
        <v>0</v>
      </c>
      <c r="H838">
        <f>'Data Entry'!Q839</f>
        <v>0</v>
      </c>
      <c r="I838">
        <f>'Data Entry'!R839</f>
        <v>0</v>
      </c>
      <c r="J838">
        <f t="shared" si="143"/>
        <v>0</v>
      </c>
      <c r="K838">
        <f>SUMIFS('I want to cry'!C$2:C$1000,'I want to cry'!$A$2:$A$1000,$B838,'I want to cry'!$B$2:$B$1000,$C838)</f>
        <v>0</v>
      </c>
      <c r="L838">
        <f>SUMIFS('I want to cry'!D$2:D$1000,'I want to cry'!$A$2:$A$1000,$B838,'I want to cry'!$B$2:$B$1000,$C838)</f>
        <v>0</v>
      </c>
      <c r="M838">
        <f>SUMIFS('I want to cry'!E$2:E$1000,'I want to cry'!$A$2:$A$1000,$B838,'I want to cry'!$B$2:$B$1000,$C838)</f>
        <v>0</v>
      </c>
      <c r="N838">
        <f t="shared" si="144"/>
        <v>0</v>
      </c>
      <c r="O838">
        <f t="shared" si="145"/>
        <v>0</v>
      </c>
      <c r="P838">
        <f t="shared" si="146"/>
        <v>0</v>
      </c>
      <c r="Q838">
        <f>SUMIF('Pls get me a blue banner'!A$2:A$1000,D838,'Pls get me a blue banner'!L$2:L$1000)</f>
        <v>0</v>
      </c>
      <c r="R838">
        <f>SUMIF('Pls get me a blue banner'!A$2:A$1000,F838,'Pls get me a blue banner'!L$2:L$1000)</f>
        <v>0</v>
      </c>
      <c r="S838">
        <f>SUMIF('Pls get me a blue banner'!A$2:A$1000,I838,'Pls get me a blue banner'!L$2:L$1000)</f>
        <v>0</v>
      </c>
      <c r="T838">
        <f>SUMIF('I wanna go biking'!A$2:A$1000,D838,'I wanna go biking'!D$2:D$1000)</f>
        <v>0</v>
      </c>
      <c r="U838">
        <f>SUMIF('I wanna go biking'!A$2:A$1000,F838,'I wanna go biking'!D$2:D$1000)</f>
        <v>0</v>
      </c>
      <c r="V838">
        <f>SUMIF('I wanna go biking'!A$2:A$1000,H838,'I wanna go biking'!D$2:D$1000)</f>
        <v>0</v>
      </c>
      <c r="W838">
        <f t="shared" si="147"/>
        <v>0</v>
      </c>
      <c r="X838">
        <f t="shared" si="148"/>
        <v>0</v>
      </c>
      <c r="Y838">
        <f t="shared" si="149"/>
        <v>0</v>
      </c>
      <c r="Z838">
        <f t="shared" si="150"/>
        <v>0</v>
      </c>
      <c r="AA838">
        <f t="shared" si="151"/>
        <v>0</v>
      </c>
      <c r="AB838">
        <f t="shared" si="152"/>
        <v>0</v>
      </c>
      <c r="AC838" s="13">
        <f t="shared" si="153"/>
        <v>0</v>
      </c>
    </row>
    <row r="839" spans="1:29">
      <c r="A839">
        <f>'Data Entry'!A840</f>
        <v>0</v>
      </c>
      <c r="B839">
        <f>'Data Entry'!B840</f>
        <v>0</v>
      </c>
      <c r="C839">
        <f>'Data Entry'!C840</f>
        <v>0</v>
      </c>
      <c r="D839">
        <f>'Data Entry'!M840</f>
        <v>0</v>
      </c>
      <c r="E839">
        <f>'Data Entry'!N840</f>
        <v>0</v>
      </c>
      <c r="F839">
        <f>'Data Entry'!O840</f>
        <v>0</v>
      </c>
      <c r="G839">
        <f>'Data Entry'!P840</f>
        <v>0</v>
      </c>
      <c r="H839">
        <f>'Data Entry'!Q840</f>
        <v>0</v>
      </c>
      <c r="I839">
        <f>'Data Entry'!R840</f>
        <v>0</v>
      </c>
      <c r="J839">
        <f t="shared" si="143"/>
        <v>0</v>
      </c>
      <c r="K839">
        <f>SUMIFS('I want to cry'!C$2:C$1000,'I want to cry'!$A$2:$A$1000,$B839,'I want to cry'!$B$2:$B$1000,$C839)</f>
        <v>0</v>
      </c>
      <c r="L839">
        <f>SUMIFS('I want to cry'!D$2:D$1000,'I want to cry'!$A$2:$A$1000,$B839,'I want to cry'!$B$2:$B$1000,$C839)</f>
        <v>0</v>
      </c>
      <c r="M839">
        <f>SUMIFS('I want to cry'!E$2:E$1000,'I want to cry'!$A$2:$A$1000,$B839,'I want to cry'!$B$2:$B$1000,$C839)</f>
        <v>0</v>
      </c>
      <c r="N839">
        <f t="shared" si="144"/>
        <v>0</v>
      </c>
      <c r="O839">
        <f t="shared" si="145"/>
        <v>0</v>
      </c>
      <c r="P839">
        <f t="shared" si="146"/>
        <v>0</v>
      </c>
      <c r="Q839">
        <f>SUMIF('Pls get me a blue banner'!A$2:A$1000,D839,'Pls get me a blue banner'!L$2:L$1000)</f>
        <v>0</v>
      </c>
      <c r="R839">
        <f>SUMIF('Pls get me a blue banner'!A$2:A$1000,F839,'Pls get me a blue banner'!L$2:L$1000)</f>
        <v>0</v>
      </c>
      <c r="S839">
        <f>SUMIF('Pls get me a blue banner'!A$2:A$1000,I839,'Pls get me a blue banner'!L$2:L$1000)</f>
        <v>0</v>
      </c>
      <c r="T839">
        <f>SUMIF('I wanna go biking'!A$2:A$1000,D839,'I wanna go biking'!D$2:D$1000)</f>
        <v>0</v>
      </c>
      <c r="U839">
        <f>SUMIF('I wanna go biking'!A$2:A$1000,F839,'I wanna go biking'!D$2:D$1000)</f>
        <v>0</v>
      </c>
      <c r="V839">
        <f>SUMIF('I wanna go biking'!A$2:A$1000,H839,'I wanna go biking'!D$2:D$1000)</f>
        <v>0</v>
      </c>
      <c r="W839">
        <f t="shared" si="147"/>
        <v>0</v>
      </c>
      <c r="X839">
        <f t="shared" si="148"/>
        <v>0</v>
      </c>
      <c r="Y839">
        <f t="shared" si="149"/>
        <v>0</v>
      </c>
      <c r="Z839">
        <f t="shared" si="150"/>
        <v>0</v>
      </c>
      <c r="AA839">
        <f t="shared" si="151"/>
        <v>0</v>
      </c>
      <c r="AB839">
        <f t="shared" si="152"/>
        <v>0</v>
      </c>
      <c r="AC839" s="13">
        <f t="shared" si="153"/>
        <v>0</v>
      </c>
    </row>
    <row r="840" spans="1:29">
      <c r="A840">
        <f>'Data Entry'!A841</f>
        <v>0</v>
      </c>
      <c r="B840">
        <f>'Data Entry'!B841</f>
        <v>0</v>
      </c>
      <c r="C840">
        <f>'Data Entry'!C841</f>
        <v>0</v>
      </c>
      <c r="D840">
        <f>'Data Entry'!M841</f>
        <v>0</v>
      </c>
      <c r="E840">
        <f>'Data Entry'!N841</f>
        <v>0</v>
      </c>
      <c r="F840">
        <f>'Data Entry'!O841</f>
        <v>0</v>
      </c>
      <c r="G840">
        <f>'Data Entry'!P841</f>
        <v>0</v>
      </c>
      <c r="H840">
        <f>'Data Entry'!Q841</f>
        <v>0</v>
      </c>
      <c r="I840">
        <f>'Data Entry'!R841</f>
        <v>0</v>
      </c>
      <c r="J840">
        <f t="shared" si="143"/>
        <v>0</v>
      </c>
      <c r="K840">
        <f>SUMIFS('I want to cry'!C$2:C$1000,'I want to cry'!$A$2:$A$1000,$B840,'I want to cry'!$B$2:$B$1000,$C840)</f>
        <v>0</v>
      </c>
      <c r="L840">
        <f>SUMIFS('I want to cry'!D$2:D$1000,'I want to cry'!$A$2:$A$1000,$B840,'I want to cry'!$B$2:$B$1000,$C840)</f>
        <v>0</v>
      </c>
      <c r="M840">
        <f>SUMIFS('I want to cry'!E$2:E$1000,'I want to cry'!$A$2:$A$1000,$B840,'I want to cry'!$B$2:$B$1000,$C840)</f>
        <v>0</v>
      </c>
      <c r="N840">
        <f t="shared" si="144"/>
        <v>0</v>
      </c>
      <c r="O840">
        <f t="shared" si="145"/>
        <v>0</v>
      </c>
      <c r="P840">
        <f t="shared" si="146"/>
        <v>0</v>
      </c>
      <c r="Q840">
        <f>SUMIF('Pls get me a blue banner'!A$2:A$1000,D840,'Pls get me a blue banner'!L$2:L$1000)</f>
        <v>0</v>
      </c>
      <c r="R840">
        <f>SUMIF('Pls get me a blue banner'!A$2:A$1000,F840,'Pls get me a blue banner'!L$2:L$1000)</f>
        <v>0</v>
      </c>
      <c r="S840">
        <f>SUMIF('Pls get me a blue banner'!A$2:A$1000,I840,'Pls get me a blue banner'!L$2:L$1000)</f>
        <v>0</v>
      </c>
      <c r="T840">
        <f>SUMIF('I wanna go biking'!A$2:A$1000,D840,'I wanna go biking'!D$2:D$1000)</f>
        <v>0</v>
      </c>
      <c r="U840">
        <f>SUMIF('I wanna go biking'!A$2:A$1000,F840,'I wanna go biking'!D$2:D$1000)</f>
        <v>0</v>
      </c>
      <c r="V840">
        <f>SUMIF('I wanna go biking'!A$2:A$1000,H840,'I wanna go biking'!D$2:D$1000)</f>
        <v>0</v>
      </c>
      <c r="W840">
        <f t="shared" si="147"/>
        <v>0</v>
      </c>
      <c r="X840">
        <f t="shared" si="148"/>
        <v>0</v>
      </c>
      <c r="Y840">
        <f t="shared" si="149"/>
        <v>0</v>
      </c>
      <c r="Z840">
        <f t="shared" si="150"/>
        <v>0</v>
      </c>
      <c r="AA840">
        <f t="shared" si="151"/>
        <v>0</v>
      </c>
      <c r="AB840">
        <f t="shared" si="152"/>
        <v>0</v>
      </c>
      <c r="AC840" s="13">
        <f t="shared" si="153"/>
        <v>0</v>
      </c>
    </row>
    <row r="841" spans="1:29">
      <c r="A841">
        <f>'Data Entry'!A842</f>
        <v>0</v>
      </c>
      <c r="B841">
        <f>'Data Entry'!B842</f>
        <v>0</v>
      </c>
      <c r="C841">
        <f>'Data Entry'!C842</f>
        <v>0</v>
      </c>
      <c r="D841">
        <f>'Data Entry'!M842</f>
        <v>0</v>
      </c>
      <c r="E841">
        <f>'Data Entry'!N842</f>
        <v>0</v>
      </c>
      <c r="F841">
        <f>'Data Entry'!O842</f>
        <v>0</v>
      </c>
      <c r="G841">
        <f>'Data Entry'!P842</f>
        <v>0</v>
      </c>
      <c r="H841">
        <f>'Data Entry'!Q842</f>
        <v>0</v>
      </c>
      <c r="I841">
        <f>'Data Entry'!R842</f>
        <v>0</v>
      </c>
      <c r="J841">
        <f t="shared" si="143"/>
        <v>0</v>
      </c>
      <c r="K841">
        <f>SUMIFS('I want to cry'!C$2:C$1000,'I want to cry'!$A$2:$A$1000,$B841,'I want to cry'!$B$2:$B$1000,$C841)</f>
        <v>0</v>
      </c>
      <c r="L841">
        <f>SUMIFS('I want to cry'!D$2:D$1000,'I want to cry'!$A$2:$A$1000,$B841,'I want to cry'!$B$2:$B$1000,$C841)</f>
        <v>0</v>
      </c>
      <c r="M841">
        <f>SUMIFS('I want to cry'!E$2:E$1000,'I want to cry'!$A$2:$A$1000,$B841,'I want to cry'!$B$2:$B$1000,$C841)</f>
        <v>0</v>
      </c>
      <c r="N841">
        <f t="shared" si="144"/>
        <v>0</v>
      </c>
      <c r="O841">
        <f t="shared" si="145"/>
        <v>0</v>
      </c>
      <c r="P841">
        <f t="shared" si="146"/>
        <v>0</v>
      </c>
      <c r="Q841">
        <f>SUMIF('Pls get me a blue banner'!A$2:A$1000,D841,'Pls get me a blue banner'!L$2:L$1000)</f>
        <v>0</v>
      </c>
      <c r="R841">
        <f>SUMIF('Pls get me a blue banner'!A$2:A$1000,F841,'Pls get me a blue banner'!L$2:L$1000)</f>
        <v>0</v>
      </c>
      <c r="S841">
        <f>SUMIF('Pls get me a blue banner'!A$2:A$1000,I841,'Pls get me a blue banner'!L$2:L$1000)</f>
        <v>0</v>
      </c>
      <c r="T841">
        <f>SUMIF('I wanna go biking'!A$2:A$1000,D841,'I wanna go biking'!D$2:D$1000)</f>
        <v>0</v>
      </c>
      <c r="U841">
        <f>SUMIF('I wanna go biking'!A$2:A$1000,F841,'I wanna go biking'!D$2:D$1000)</f>
        <v>0</v>
      </c>
      <c r="V841">
        <f>SUMIF('I wanna go biking'!A$2:A$1000,H841,'I wanna go biking'!D$2:D$1000)</f>
        <v>0</v>
      </c>
      <c r="W841">
        <f t="shared" si="147"/>
        <v>0</v>
      </c>
      <c r="X841">
        <f t="shared" si="148"/>
        <v>0</v>
      </c>
      <c r="Y841">
        <f t="shared" si="149"/>
        <v>0</v>
      </c>
      <c r="Z841">
        <f t="shared" si="150"/>
        <v>0</v>
      </c>
      <c r="AA841">
        <f t="shared" si="151"/>
        <v>0</v>
      </c>
      <c r="AB841">
        <f t="shared" si="152"/>
        <v>0</v>
      </c>
      <c r="AC841" s="13">
        <f t="shared" si="153"/>
        <v>0</v>
      </c>
    </row>
    <row r="842" spans="1:29">
      <c r="A842">
        <f>'Data Entry'!A843</f>
        <v>0</v>
      </c>
      <c r="B842">
        <f>'Data Entry'!B843</f>
        <v>0</v>
      </c>
      <c r="C842">
        <f>'Data Entry'!C843</f>
        <v>0</v>
      </c>
      <c r="D842">
        <f>'Data Entry'!M843</f>
        <v>0</v>
      </c>
      <c r="E842">
        <f>'Data Entry'!N843</f>
        <v>0</v>
      </c>
      <c r="F842">
        <f>'Data Entry'!O843</f>
        <v>0</v>
      </c>
      <c r="G842">
        <f>'Data Entry'!P843</f>
        <v>0</v>
      </c>
      <c r="H842">
        <f>'Data Entry'!Q843</f>
        <v>0</v>
      </c>
      <c r="I842">
        <f>'Data Entry'!R843</f>
        <v>0</v>
      </c>
      <c r="J842">
        <f t="shared" si="143"/>
        <v>0</v>
      </c>
      <c r="K842">
        <f>SUMIFS('I want to cry'!C$2:C$1000,'I want to cry'!$A$2:$A$1000,$B842,'I want to cry'!$B$2:$B$1000,$C842)</f>
        <v>0</v>
      </c>
      <c r="L842">
        <f>SUMIFS('I want to cry'!D$2:D$1000,'I want to cry'!$A$2:$A$1000,$B842,'I want to cry'!$B$2:$B$1000,$C842)</f>
        <v>0</v>
      </c>
      <c r="M842">
        <f>SUMIFS('I want to cry'!E$2:E$1000,'I want to cry'!$A$2:$A$1000,$B842,'I want to cry'!$B$2:$B$1000,$C842)</f>
        <v>0</v>
      </c>
      <c r="N842">
        <f t="shared" si="144"/>
        <v>0</v>
      </c>
      <c r="O842">
        <f t="shared" si="145"/>
        <v>0</v>
      </c>
      <c r="P842">
        <f t="shared" si="146"/>
        <v>0</v>
      </c>
      <c r="Q842">
        <f>SUMIF('Pls get me a blue banner'!A$2:A$1000,D842,'Pls get me a blue banner'!L$2:L$1000)</f>
        <v>0</v>
      </c>
      <c r="R842">
        <f>SUMIF('Pls get me a blue banner'!A$2:A$1000,F842,'Pls get me a blue banner'!L$2:L$1000)</f>
        <v>0</v>
      </c>
      <c r="S842">
        <f>SUMIF('Pls get me a blue banner'!A$2:A$1000,I842,'Pls get me a blue banner'!L$2:L$1000)</f>
        <v>0</v>
      </c>
      <c r="T842">
        <f>SUMIF('I wanna go biking'!A$2:A$1000,D842,'I wanna go biking'!D$2:D$1000)</f>
        <v>0</v>
      </c>
      <c r="U842">
        <f>SUMIF('I wanna go biking'!A$2:A$1000,F842,'I wanna go biking'!D$2:D$1000)</f>
        <v>0</v>
      </c>
      <c r="V842">
        <f>SUMIF('I wanna go biking'!A$2:A$1000,H842,'I wanna go biking'!D$2:D$1000)</f>
        <v>0</v>
      </c>
      <c r="W842">
        <f t="shared" si="147"/>
        <v>0</v>
      </c>
      <c r="X842">
        <f t="shared" si="148"/>
        <v>0</v>
      </c>
      <c r="Y842">
        <f t="shared" si="149"/>
        <v>0</v>
      </c>
      <c r="Z842">
        <f t="shared" si="150"/>
        <v>0</v>
      </c>
      <c r="AA842">
        <f t="shared" si="151"/>
        <v>0</v>
      </c>
      <c r="AB842">
        <f t="shared" si="152"/>
        <v>0</v>
      </c>
      <c r="AC842" s="13">
        <f t="shared" si="153"/>
        <v>0</v>
      </c>
    </row>
    <row r="843" spans="1:29">
      <c r="A843">
        <f>'Data Entry'!A844</f>
        <v>0</v>
      </c>
      <c r="B843">
        <f>'Data Entry'!B844</f>
        <v>0</v>
      </c>
      <c r="C843">
        <f>'Data Entry'!C844</f>
        <v>0</v>
      </c>
      <c r="D843">
        <f>'Data Entry'!M844</f>
        <v>0</v>
      </c>
      <c r="E843">
        <f>'Data Entry'!N844</f>
        <v>0</v>
      </c>
      <c r="F843">
        <f>'Data Entry'!O844</f>
        <v>0</v>
      </c>
      <c r="G843">
        <f>'Data Entry'!P844</f>
        <v>0</v>
      </c>
      <c r="H843">
        <f>'Data Entry'!Q844</f>
        <v>0</v>
      </c>
      <c r="I843">
        <f>'Data Entry'!R844</f>
        <v>0</v>
      </c>
      <c r="J843">
        <f t="shared" si="143"/>
        <v>0</v>
      </c>
      <c r="K843">
        <f>SUMIFS('I want to cry'!C$2:C$1000,'I want to cry'!$A$2:$A$1000,$B843,'I want to cry'!$B$2:$B$1000,$C843)</f>
        <v>0</v>
      </c>
      <c r="L843">
        <f>SUMIFS('I want to cry'!D$2:D$1000,'I want to cry'!$A$2:$A$1000,$B843,'I want to cry'!$B$2:$B$1000,$C843)</f>
        <v>0</v>
      </c>
      <c r="M843">
        <f>SUMIFS('I want to cry'!E$2:E$1000,'I want to cry'!$A$2:$A$1000,$B843,'I want to cry'!$B$2:$B$1000,$C843)</f>
        <v>0</v>
      </c>
      <c r="N843">
        <f t="shared" si="144"/>
        <v>0</v>
      </c>
      <c r="O843">
        <f t="shared" si="145"/>
        <v>0</v>
      </c>
      <c r="P843">
        <f t="shared" si="146"/>
        <v>0</v>
      </c>
      <c r="Q843">
        <f>SUMIF('Pls get me a blue banner'!A$2:A$1000,D843,'Pls get me a blue banner'!L$2:L$1000)</f>
        <v>0</v>
      </c>
      <c r="R843">
        <f>SUMIF('Pls get me a blue banner'!A$2:A$1000,F843,'Pls get me a blue banner'!L$2:L$1000)</f>
        <v>0</v>
      </c>
      <c r="S843">
        <f>SUMIF('Pls get me a blue banner'!A$2:A$1000,I843,'Pls get me a blue banner'!L$2:L$1000)</f>
        <v>0</v>
      </c>
      <c r="T843">
        <f>SUMIF('I wanna go biking'!A$2:A$1000,D843,'I wanna go biking'!D$2:D$1000)</f>
        <v>0</v>
      </c>
      <c r="U843">
        <f>SUMIF('I wanna go biking'!A$2:A$1000,F843,'I wanna go biking'!D$2:D$1000)</f>
        <v>0</v>
      </c>
      <c r="V843">
        <f>SUMIF('I wanna go biking'!A$2:A$1000,H843,'I wanna go biking'!D$2:D$1000)</f>
        <v>0</v>
      </c>
      <c r="W843">
        <f t="shared" si="147"/>
        <v>0</v>
      </c>
      <c r="X843">
        <f t="shared" si="148"/>
        <v>0</v>
      </c>
      <c r="Y843">
        <f t="shared" si="149"/>
        <v>0</v>
      </c>
      <c r="Z843">
        <f t="shared" si="150"/>
        <v>0</v>
      </c>
      <c r="AA843">
        <f t="shared" si="151"/>
        <v>0</v>
      </c>
      <c r="AB843">
        <f t="shared" si="152"/>
        <v>0</v>
      </c>
      <c r="AC843" s="13">
        <f t="shared" si="153"/>
        <v>0</v>
      </c>
    </row>
    <row r="844" spans="1:29">
      <c r="A844">
        <f>'Data Entry'!A845</f>
        <v>0</v>
      </c>
      <c r="B844">
        <f>'Data Entry'!B845</f>
        <v>0</v>
      </c>
      <c r="C844">
        <f>'Data Entry'!C845</f>
        <v>0</v>
      </c>
      <c r="D844">
        <f>'Data Entry'!M845</f>
        <v>0</v>
      </c>
      <c r="E844">
        <f>'Data Entry'!N845</f>
        <v>0</v>
      </c>
      <c r="F844">
        <f>'Data Entry'!O845</f>
        <v>0</v>
      </c>
      <c r="G844">
        <f>'Data Entry'!P845</f>
        <v>0</v>
      </c>
      <c r="H844">
        <f>'Data Entry'!Q845</f>
        <v>0</v>
      </c>
      <c r="I844">
        <f>'Data Entry'!R845</f>
        <v>0</v>
      </c>
      <c r="J844">
        <f t="shared" si="143"/>
        <v>0</v>
      </c>
      <c r="K844">
        <f>SUMIFS('I want to cry'!C$2:C$1000,'I want to cry'!$A$2:$A$1000,$B844,'I want to cry'!$B$2:$B$1000,$C844)</f>
        <v>0</v>
      </c>
      <c r="L844">
        <f>SUMIFS('I want to cry'!D$2:D$1000,'I want to cry'!$A$2:$A$1000,$B844,'I want to cry'!$B$2:$B$1000,$C844)</f>
        <v>0</v>
      </c>
      <c r="M844">
        <f>SUMIFS('I want to cry'!E$2:E$1000,'I want to cry'!$A$2:$A$1000,$B844,'I want to cry'!$B$2:$B$1000,$C844)</f>
        <v>0</v>
      </c>
      <c r="N844">
        <f t="shared" si="144"/>
        <v>0</v>
      </c>
      <c r="O844">
        <f t="shared" si="145"/>
        <v>0</v>
      </c>
      <c r="P844">
        <f t="shared" si="146"/>
        <v>0</v>
      </c>
      <c r="Q844">
        <f>SUMIF('Pls get me a blue banner'!A$2:A$1000,D844,'Pls get me a blue banner'!L$2:L$1000)</f>
        <v>0</v>
      </c>
      <c r="R844">
        <f>SUMIF('Pls get me a blue banner'!A$2:A$1000,F844,'Pls get me a blue banner'!L$2:L$1000)</f>
        <v>0</v>
      </c>
      <c r="S844">
        <f>SUMIF('Pls get me a blue banner'!A$2:A$1000,I844,'Pls get me a blue banner'!L$2:L$1000)</f>
        <v>0</v>
      </c>
      <c r="T844">
        <f>SUMIF('I wanna go biking'!A$2:A$1000,D844,'I wanna go biking'!D$2:D$1000)</f>
        <v>0</v>
      </c>
      <c r="U844">
        <f>SUMIF('I wanna go biking'!A$2:A$1000,F844,'I wanna go biking'!D$2:D$1000)</f>
        <v>0</v>
      </c>
      <c r="V844">
        <f>SUMIF('I wanna go biking'!A$2:A$1000,H844,'I wanna go biking'!D$2:D$1000)</f>
        <v>0</v>
      </c>
      <c r="W844">
        <f t="shared" si="147"/>
        <v>0</v>
      </c>
      <c r="X844">
        <f t="shared" si="148"/>
        <v>0</v>
      </c>
      <c r="Y844">
        <f t="shared" si="149"/>
        <v>0</v>
      </c>
      <c r="Z844">
        <f t="shared" si="150"/>
        <v>0</v>
      </c>
      <c r="AA844">
        <f t="shared" si="151"/>
        <v>0</v>
      </c>
      <c r="AB844">
        <f t="shared" si="152"/>
        <v>0</v>
      </c>
      <c r="AC844" s="13">
        <f t="shared" si="153"/>
        <v>0</v>
      </c>
    </row>
    <row r="845" spans="1:29">
      <c r="A845">
        <f>'Data Entry'!A846</f>
        <v>0</v>
      </c>
      <c r="B845">
        <f>'Data Entry'!B846</f>
        <v>0</v>
      </c>
      <c r="C845">
        <f>'Data Entry'!C846</f>
        <v>0</v>
      </c>
      <c r="D845">
        <f>'Data Entry'!M846</f>
        <v>0</v>
      </c>
      <c r="E845">
        <f>'Data Entry'!N846</f>
        <v>0</v>
      </c>
      <c r="F845">
        <f>'Data Entry'!O846</f>
        <v>0</v>
      </c>
      <c r="G845">
        <f>'Data Entry'!P846</f>
        <v>0</v>
      </c>
      <c r="H845">
        <f>'Data Entry'!Q846</f>
        <v>0</v>
      </c>
      <c r="I845">
        <f>'Data Entry'!R846</f>
        <v>0</v>
      </c>
      <c r="J845">
        <f t="shared" si="143"/>
        <v>0</v>
      </c>
      <c r="K845">
        <f>SUMIFS('I want to cry'!C$2:C$1000,'I want to cry'!$A$2:$A$1000,$B845,'I want to cry'!$B$2:$B$1000,$C845)</f>
        <v>0</v>
      </c>
      <c r="L845">
        <f>SUMIFS('I want to cry'!D$2:D$1000,'I want to cry'!$A$2:$A$1000,$B845,'I want to cry'!$B$2:$B$1000,$C845)</f>
        <v>0</v>
      </c>
      <c r="M845">
        <f>SUMIFS('I want to cry'!E$2:E$1000,'I want to cry'!$A$2:$A$1000,$B845,'I want to cry'!$B$2:$B$1000,$C845)</f>
        <v>0</v>
      </c>
      <c r="N845">
        <f t="shared" si="144"/>
        <v>0</v>
      </c>
      <c r="O845">
        <f t="shared" si="145"/>
        <v>0</v>
      </c>
      <c r="P845">
        <f t="shared" si="146"/>
        <v>0</v>
      </c>
      <c r="Q845">
        <f>SUMIF('Pls get me a blue banner'!A$2:A$1000,D845,'Pls get me a blue banner'!L$2:L$1000)</f>
        <v>0</v>
      </c>
      <c r="R845">
        <f>SUMIF('Pls get me a blue banner'!A$2:A$1000,F845,'Pls get me a blue banner'!L$2:L$1000)</f>
        <v>0</v>
      </c>
      <c r="S845">
        <f>SUMIF('Pls get me a blue banner'!A$2:A$1000,I845,'Pls get me a blue banner'!L$2:L$1000)</f>
        <v>0</v>
      </c>
      <c r="T845">
        <f>SUMIF('I wanna go biking'!A$2:A$1000,D845,'I wanna go biking'!D$2:D$1000)</f>
        <v>0</v>
      </c>
      <c r="U845">
        <f>SUMIF('I wanna go biking'!A$2:A$1000,F845,'I wanna go biking'!D$2:D$1000)</f>
        <v>0</v>
      </c>
      <c r="V845">
        <f>SUMIF('I wanna go biking'!A$2:A$1000,H845,'I wanna go biking'!D$2:D$1000)</f>
        <v>0</v>
      </c>
      <c r="W845">
        <f t="shared" si="147"/>
        <v>0</v>
      </c>
      <c r="X845">
        <f t="shared" si="148"/>
        <v>0</v>
      </c>
      <c r="Y845">
        <f t="shared" si="149"/>
        <v>0</v>
      </c>
      <c r="Z845">
        <f t="shared" si="150"/>
        <v>0</v>
      </c>
      <c r="AA845">
        <f t="shared" si="151"/>
        <v>0</v>
      </c>
      <c r="AB845">
        <f t="shared" si="152"/>
        <v>0</v>
      </c>
      <c r="AC845" s="13">
        <f t="shared" si="153"/>
        <v>0</v>
      </c>
    </row>
    <row r="846" spans="1:29">
      <c r="A846">
        <f>'Data Entry'!A847</f>
        <v>0</v>
      </c>
      <c r="B846">
        <f>'Data Entry'!B847</f>
        <v>0</v>
      </c>
      <c r="C846">
        <f>'Data Entry'!C847</f>
        <v>0</v>
      </c>
      <c r="D846">
        <f>'Data Entry'!M847</f>
        <v>0</v>
      </c>
      <c r="E846">
        <f>'Data Entry'!N847</f>
        <v>0</v>
      </c>
      <c r="F846">
        <f>'Data Entry'!O847</f>
        <v>0</v>
      </c>
      <c r="G846">
        <f>'Data Entry'!P847</f>
        <v>0</v>
      </c>
      <c r="H846">
        <f>'Data Entry'!Q847</f>
        <v>0</v>
      </c>
      <c r="I846">
        <f>'Data Entry'!R847</f>
        <v>0</v>
      </c>
      <c r="J846">
        <f t="shared" si="143"/>
        <v>0</v>
      </c>
      <c r="K846">
        <f>SUMIFS('I want to cry'!C$2:C$1000,'I want to cry'!$A$2:$A$1000,$B846,'I want to cry'!$B$2:$B$1000,$C846)</f>
        <v>0</v>
      </c>
      <c r="L846">
        <f>SUMIFS('I want to cry'!D$2:D$1000,'I want to cry'!$A$2:$A$1000,$B846,'I want to cry'!$B$2:$B$1000,$C846)</f>
        <v>0</v>
      </c>
      <c r="M846">
        <f>SUMIFS('I want to cry'!E$2:E$1000,'I want to cry'!$A$2:$A$1000,$B846,'I want to cry'!$B$2:$B$1000,$C846)</f>
        <v>0</v>
      </c>
      <c r="N846">
        <f t="shared" si="144"/>
        <v>0</v>
      </c>
      <c r="O846">
        <f t="shared" si="145"/>
        <v>0</v>
      </c>
      <c r="P846">
        <f t="shared" si="146"/>
        <v>0</v>
      </c>
      <c r="Q846">
        <f>SUMIF('Pls get me a blue banner'!A$2:A$1000,D846,'Pls get me a blue banner'!L$2:L$1000)</f>
        <v>0</v>
      </c>
      <c r="R846">
        <f>SUMIF('Pls get me a blue banner'!A$2:A$1000,F846,'Pls get me a blue banner'!L$2:L$1000)</f>
        <v>0</v>
      </c>
      <c r="S846">
        <f>SUMIF('Pls get me a blue banner'!A$2:A$1000,I846,'Pls get me a blue banner'!L$2:L$1000)</f>
        <v>0</v>
      </c>
      <c r="T846">
        <f>SUMIF('I wanna go biking'!A$2:A$1000,D846,'I wanna go biking'!D$2:D$1000)</f>
        <v>0</v>
      </c>
      <c r="U846">
        <f>SUMIF('I wanna go biking'!A$2:A$1000,F846,'I wanna go biking'!D$2:D$1000)</f>
        <v>0</v>
      </c>
      <c r="V846">
        <f>SUMIF('I wanna go biking'!A$2:A$1000,H846,'I wanna go biking'!D$2:D$1000)</f>
        <v>0</v>
      </c>
      <c r="W846">
        <f t="shared" si="147"/>
        <v>0</v>
      </c>
      <c r="X846">
        <f t="shared" si="148"/>
        <v>0</v>
      </c>
      <c r="Y846">
        <f t="shared" si="149"/>
        <v>0</v>
      </c>
      <c r="Z846">
        <f t="shared" si="150"/>
        <v>0</v>
      </c>
      <c r="AA846">
        <f t="shared" si="151"/>
        <v>0</v>
      </c>
      <c r="AB846">
        <f t="shared" si="152"/>
        <v>0</v>
      </c>
      <c r="AC846" s="13">
        <f t="shared" si="153"/>
        <v>0</v>
      </c>
    </row>
    <row r="847" spans="1:29">
      <c r="A847">
        <f>'Data Entry'!A848</f>
        <v>0</v>
      </c>
      <c r="B847">
        <f>'Data Entry'!B848</f>
        <v>0</v>
      </c>
      <c r="C847">
        <f>'Data Entry'!C848</f>
        <v>0</v>
      </c>
      <c r="D847">
        <f>'Data Entry'!M848</f>
        <v>0</v>
      </c>
      <c r="E847">
        <f>'Data Entry'!N848</f>
        <v>0</v>
      </c>
      <c r="F847">
        <f>'Data Entry'!O848</f>
        <v>0</v>
      </c>
      <c r="G847">
        <f>'Data Entry'!P848</f>
        <v>0</v>
      </c>
      <c r="H847">
        <f>'Data Entry'!Q848</f>
        <v>0</v>
      </c>
      <c r="I847">
        <f>'Data Entry'!R848</f>
        <v>0</v>
      </c>
      <c r="J847">
        <f t="shared" si="143"/>
        <v>0</v>
      </c>
      <c r="K847">
        <f>SUMIFS('I want to cry'!C$2:C$1000,'I want to cry'!$A$2:$A$1000,$B847,'I want to cry'!$B$2:$B$1000,$C847)</f>
        <v>0</v>
      </c>
      <c r="L847">
        <f>SUMIFS('I want to cry'!D$2:D$1000,'I want to cry'!$A$2:$A$1000,$B847,'I want to cry'!$B$2:$B$1000,$C847)</f>
        <v>0</v>
      </c>
      <c r="M847">
        <f>SUMIFS('I want to cry'!E$2:E$1000,'I want to cry'!$A$2:$A$1000,$B847,'I want to cry'!$B$2:$B$1000,$C847)</f>
        <v>0</v>
      </c>
      <c r="N847">
        <f t="shared" si="144"/>
        <v>0</v>
      </c>
      <c r="O847">
        <f t="shared" si="145"/>
        <v>0</v>
      </c>
      <c r="P847">
        <f t="shared" si="146"/>
        <v>0</v>
      </c>
      <c r="Q847">
        <f>SUMIF('Pls get me a blue banner'!A$2:A$1000,D847,'Pls get me a blue banner'!L$2:L$1000)</f>
        <v>0</v>
      </c>
      <c r="R847">
        <f>SUMIF('Pls get me a blue banner'!A$2:A$1000,F847,'Pls get me a blue banner'!L$2:L$1000)</f>
        <v>0</v>
      </c>
      <c r="S847">
        <f>SUMIF('Pls get me a blue banner'!A$2:A$1000,I847,'Pls get me a blue banner'!L$2:L$1000)</f>
        <v>0</v>
      </c>
      <c r="T847">
        <f>SUMIF('I wanna go biking'!A$2:A$1000,D847,'I wanna go biking'!D$2:D$1000)</f>
        <v>0</v>
      </c>
      <c r="U847">
        <f>SUMIF('I wanna go biking'!A$2:A$1000,F847,'I wanna go biking'!D$2:D$1000)</f>
        <v>0</v>
      </c>
      <c r="V847">
        <f>SUMIF('I wanna go biking'!A$2:A$1000,H847,'I wanna go biking'!D$2:D$1000)</f>
        <v>0</v>
      </c>
      <c r="W847">
        <f t="shared" si="147"/>
        <v>0</v>
      </c>
      <c r="X847">
        <f t="shared" si="148"/>
        <v>0</v>
      </c>
      <c r="Y847">
        <f t="shared" si="149"/>
        <v>0</v>
      </c>
      <c r="Z847">
        <f t="shared" si="150"/>
        <v>0</v>
      </c>
      <c r="AA847">
        <f t="shared" si="151"/>
        <v>0</v>
      </c>
      <c r="AB847">
        <f t="shared" si="152"/>
        <v>0</v>
      </c>
      <c r="AC847" s="13">
        <f t="shared" si="153"/>
        <v>0</v>
      </c>
    </row>
    <row r="848" spans="1:29">
      <c r="A848">
        <f>'Data Entry'!A849</f>
        <v>0</v>
      </c>
      <c r="B848">
        <f>'Data Entry'!B849</f>
        <v>0</v>
      </c>
      <c r="C848">
        <f>'Data Entry'!C849</f>
        <v>0</v>
      </c>
      <c r="D848">
        <f>'Data Entry'!M849</f>
        <v>0</v>
      </c>
      <c r="E848">
        <f>'Data Entry'!N849</f>
        <v>0</v>
      </c>
      <c r="F848">
        <f>'Data Entry'!O849</f>
        <v>0</v>
      </c>
      <c r="G848">
        <f>'Data Entry'!P849</f>
        <v>0</v>
      </c>
      <c r="H848">
        <f>'Data Entry'!Q849</f>
        <v>0</v>
      </c>
      <c r="I848">
        <f>'Data Entry'!R849</f>
        <v>0</v>
      </c>
      <c r="J848">
        <f t="shared" si="143"/>
        <v>0</v>
      </c>
      <c r="K848">
        <f>SUMIFS('I want to cry'!C$2:C$1000,'I want to cry'!$A$2:$A$1000,$B848,'I want to cry'!$B$2:$B$1000,$C848)</f>
        <v>0</v>
      </c>
      <c r="L848">
        <f>SUMIFS('I want to cry'!D$2:D$1000,'I want to cry'!$A$2:$A$1000,$B848,'I want to cry'!$B$2:$B$1000,$C848)</f>
        <v>0</v>
      </c>
      <c r="M848">
        <f>SUMIFS('I want to cry'!E$2:E$1000,'I want to cry'!$A$2:$A$1000,$B848,'I want to cry'!$B$2:$B$1000,$C848)</f>
        <v>0</v>
      </c>
      <c r="N848">
        <f t="shared" si="144"/>
        <v>0</v>
      </c>
      <c r="O848">
        <f t="shared" si="145"/>
        <v>0</v>
      </c>
      <c r="P848">
        <f t="shared" si="146"/>
        <v>0</v>
      </c>
      <c r="Q848">
        <f>SUMIF('Pls get me a blue banner'!A$2:A$1000,D848,'Pls get me a blue banner'!L$2:L$1000)</f>
        <v>0</v>
      </c>
      <c r="R848">
        <f>SUMIF('Pls get me a blue banner'!A$2:A$1000,F848,'Pls get me a blue banner'!L$2:L$1000)</f>
        <v>0</v>
      </c>
      <c r="S848">
        <f>SUMIF('Pls get me a blue banner'!A$2:A$1000,I848,'Pls get me a blue banner'!L$2:L$1000)</f>
        <v>0</v>
      </c>
      <c r="T848">
        <f>SUMIF('I wanna go biking'!A$2:A$1000,D848,'I wanna go biking'!D$2:D$1000)</f>
        <v>0</v>
      </c>
      <c r="U848">
        <f>SUMIF('I wanna go biking'!A$2:A$1000,F848,'I wanna go biking'!D$2:D$1000)</f>
        <v>0</v>
      </c>
      <c r="V848">
        <f>SUMIF('I wanna go biking'!A$2:A$1000,H848,'I wanna go biking'!D$2:D$1000)</f>
        <v>0</v>
      </c>
      <c r="W848">
        <f t="shared" si="147"/>
        <v>0</v>
      </c>
      <c r="X848">
        <f t="shared" si="148"/>
        <v>0</v>
      </c>
      <c r="Y848">
        <f t="shared" si="149"/>
        <v>0</v>
      </c>
      <c r="Z848">
        <f t="shared" si="150"/>
        <v>0</v>
      </c>
      <c r="AA848">
        <f t="shared" si="151"/>
        <v>0</v>
      </c>
      <c r="AB848">
        <f t="shared" si="152"/>
        <v>0</v>
      </c>
      <c r="AC848" s="13">
        <f t="shared" si="153"/>
        <v>0</v>
      </c>
    </row>
    <row r="849" spans="1:29">
      <c r="A849">
        <f>'Data Entry'!A850</f>
        <v>0</v>
      </c>
      <c r="B849">
        <f>'Data Entry'!B850</f>
        <v>0</v>
      </c>
      <c r="C849">
        <f>'Data Entry'!C850</f>
        <v>0</v>
      </c>
      <c r="D849">
        <f>'Data Entry'!M850</f>
        <v>0</v>
      </c>
      <c r="E849">
        <f>'Data Entry'!N850</f>
        <v>0</v>
      </c>
      <c r="F849">
        <f>'Data Entry'!O850</f>
        <v>0</v>
      </c>
      <c r="G849">
        <f>'Data Entry'!P850</f>
        <v>0</v>
      </c>
      <c r="H849">
        <f>'Data Entry'!Q850</f>
        <v>0</v>
      </c>
      <c r="I849">
        <f>'Data Entry'!R850</f>
        <v>0</v>
      </c>
      <c r="J849">
        <f t="shared" si="143"/>
        <v>0</v>
      </c>
      <c r="K849">
        <f>SUMIFS('I want to cry'!C$2:C$1000,'I want to cry'!$A$2:$A$1000,$B849,'I want to cry'!$B$2:$B$1000,$C849)</f>
        <v>0</v>
      </c>
      <c r="L849">
        <f>SUMIFS('I want to cry'!D$2:D$1000,'I want to cry'!$A$2:$A$1000,$B849,'I want to cry'!$B$2:$B$1000,$C849)</f>
        <v>0</v>
      </c>
      <c r="M849">
        <f>SUMIFS('I want to cry'!E$2:E$1000,'I want to cry'!$A$2:$A$1000,$B849,'I want to cry'!$B$2:$B$1000,$C849)</f>
        <v>0</v>
      </c>
      <c r="N849">
        <f t="shared" si="144"/>
        <v>0</v>
      </c>
      <c r="O849">
        <f t="shared" si="145"/>
        <v>0</v>
      </c>
      <c r="P849">
        <f t="shared" si="146"/>
        <v>0</v>
      </c>
      <c r="Q849">
        <f>SUMIF('Pls get me a blue banner'!A$2:A$1000,D849,'Pls get me a blue banner'!L$2:L$1000)</f>
        <v>0</v>
      </c>
      <c r="R849">
        <f>SUMIF('Pls get me a blue banner'!A$2:A$1000,F849,'Pls get me a blue banner'!L$2:L$1000)</f>
        <v>0</v>
      </c>
      <c r="S849">
        <f>SUMIF('Pls get me a blue banner'!A$2:A$1000,I849,'Pls get me a blue banner'!L$2:L$1000)</f>
        <v>0</v>
      </c>
      <c r="T849">
        <f>SUMIF('I wanna go biking'!A$2:A$1000,D849,'I wanna go biking'!D$2:D$1000)</f>
        <v>0</v>
      </c>
      <c r="U849">
        <f>SUMIF('I wanna go biking'!A$2:A$1000,F849,'I wanna go biking'!D$2:D$1000)</f>
        <v>0</v>
      </c>
      <c r="V849">
        <f>SUMIF('I wanna go biking'!A$2:A$1000,H849,'I wanna go biking'!D$2:D$1000)</f>
        <v>0</v>
      </c>
      <c r="W849">
        <f t="shared" si="147"/>
        <v>0</v>
      </c>
      <c r="X849">
        <f t="shared" si="148"/>
        <v>0</v>
      </c>
      <c r="Y849">
        <f t="shared" si="149"/>
        <v>0</v>
      </c>
      <c r="Z849">
        <f t="shared" si="150"/>
        <v>0</v>
      </c>
      <c r="AA849">
        <f t="shared" si="151"/>
        <v>0</v>
      </c>
      <c r="AB849">
        <f t="shared" si="152"/>
        <v>0</v>
      </c>
      <c r="AC849" s="13">
        <f t="shared" si="153"/>
        <v>0</v>
      </c>
    </row>
    <row r="850" spans="1:29">
      <c r="A850">
        <f>'Data Entry'!A851</f>
        <v>0</v>
      </c>
      <c r="B850">
        <f>'Data Entry'!B851</f>
        <v>0</v>
      </c>
      <c r="C850">
        <f>'Data Entry'!C851</f>
        <v>0</v>
      </c>
      <c r="D850">
        <f>'Data Entry'!M851</f>
        <v>0</v>
      </c>
      <c r="E850">
        <f>'Data Entry'!N851</f>
        <v>0</v>
      </c>
      <c r="F850">
        <f>'Data Entry'!O851</f>
        <v>0</v>
      </c>
      <c r="G850">
        <f>'Data Entry'!P851</f>
        <v>0</v>
      </c>
      <c r="H850">
        <f>'Data Entry'!Q851</f>
        <v>0</v>
      </c>
      <c r="I850">
        <f>'Data Entry'!R851</f>
        <v>0</v>
      </c>
      <c r="J850">
        <f t="shared" si="143"/>
        <v>0</v>
      </c>
      <c r="K850">
        <f>SUMIFS('I want to cry'!C$2:C$1000,'I want to cry'!$A$2:$A$1000,$B850,'I want to cry'!$B$2:$B$1000,$C850)</f>
        <v>0</v>
      </c>
      <c r="L850">
        <f>SUMIFS('I want to cry'!D$2:D$1000,'I want to cry'!$A$2:$A$1000,$B850,'I want to cry'!$B$2:$B$1000,$C850)</f>
        <v>0</v>
      </c>
      <c r="M850">
        <f>SUMIFS('I want to cry'!E$2:E$1000,'I want to cry'!$A$2:$A$1000,$B850,'I want to cry'!$B$2:$B$1000,$C850)</f>
        <v>0</v>
      </c>
      <c r="N850">
        <f t="shared" si="144"/>
        <v>0</v>
      </c>
      <c r="O850">
        <f t="shared" si="145"/>
        <v>0</v>
      </c>
      <c r="P850">
        <f t="shared" si="146"/>
        <v>0</v>
      </c>
      <c r="Q850">
        <f>SUMIF('Pls get me a blue banner'!A$2:A$1000,D850,'Pls get me a blue banner'!L$2:L$1000)</f>
        <v>0</v>
      </c>
      <c r="R850">
        <f>SUMIF('Pls get me a blue banner'!A$2:A$1000,F850,'Pls get me a blue banner'!L$2:L$1000)</f>
        <v>0</v>
      </c>
      <c r="S850">
        <f>SUMIF('Pls get me a blue banner'!A$2:A$1000,I850,'Pls get me a blue banner'!L$2:L$1000)</f>
        <v>0</v>
      </c>
      <c r="T850">
        <f>SUMIF('I wanna go biking'!A$2:A$1000,D850,'I wanna go biking'!D$2:D$1000)</f>
        <v>0</v>
      </c>
      <c r="U850">
        <f>SUMIF('I wanna go biking'!A$2:A$1000,F850,'I wanna go biking'!D$2:D$1000)</f>
        <v>0</v>
      </c>
      <c r="V850">
        <f>SUMIF('I wanna go biking'!A$2:A$1000,H850,'I wanna go biking'!D$2:D$1000)</f>
        <v>0</v>
      </c>
      <c r="W850">
        <f t="shared" si="147"/>
        <v>0</v>
      </c>
      <c r="X850">
        <f t="shared" si="148"/>
        <v>0</v>
      </c>
      <c r="Y850">
        <f t="shared" si="149"/>
        <v>0</v>
      </c>
      <c r="Z850">
        <f t="shared" si="150"/>
        <v>0</v>
      </c>
      <c r="AA850">
        <f t="shared" si="151"/>
        <v>0</v>
      </c>
      <c r="AB850">
        <f t="shared" si="152"/>
        <v>0</v>
      </c>
      <c r="AC850" s="13">
        <f t="shared" si="153"/>
        <v>0</v>
      </c>
    </row>
    <row r="851" spans="1:29">
      <c r="A851">
        <f>'Data Entry'!A852</f>
        <v>0</v>
      </c>
      <c r="B851">
        <f>'Data Entry'!B852</f>
        <v>0</v>
      </c>
      <c r="C851">
        <f>'Data Entry'!C852</f>
        <v>0</v>
      </c>
      <c r="D851">
        <f>'Data Entry'!M852</f>
        <v>0</v>
      </c>
      <c r="E851">
        <f>'Data Entry'!N852</f>
        <v>0</v>
      </c>
      <c r="F851">
        <f>'Data Entry'!O852</f>
        <v>0</v>
      </c>
      <c r="G851">
        <f>'Data Entry'!P852</f>
        <v>0</v>
      </c>
      <c r="H851">
        <f>'Data Entry'!Q852</f>
        <v>0</v>
      </c>
      <c r="I851">
        <f>'Data Entry'!R852</f>
        <v>0</v>
      </c>
      <c r="J851">
        <f t="shared" si="143"/>
        <v>0</v>
      </c>
      <c r="K851">
        <f>SUMIFS('I want to cry'!C$2:C$1000,'I want to cry'!$A$2:$A$1000,$B851,'I want to cry'!$B$2:$B$1000,$C851)</f>
        <v>0</v>
      </c>
      <c r="L851">
        <f>SUMIFS('I want to cry'!D$2:D$1000,'I want to cry'!$A$2:$A$1000,$B851,'I want to cry'!$B$2:$B$1000,$C851)</f>
        <v>0</v>
      </c>
      <c r="M851">
        <f>SUMIFS('I want to cry'!E$2:E$1000,'I want to cry'!$A$2:$A$1000,$B851,'I want to cry'!$B$2:$B$1000,$C851)</f>
        <v>0</v>
      </c>
      <c r="N851">
        <f t="shared" si="144"/>
        <v>0</v>
      </c>
      <c r="O851">
        <f t="shared" si="145"/>
        <v>0</v>
      </c>
      <c r="P851">
        <f t="shared" si="146"/>
        <v>0</v>
      </c>
      <c r="Q851">
        <f>SUMIF('Pls get me a blue banner'!A$2:A$1000,D851,'Pls get me a blue banner'!L$2:L$1000)</f>
        <v>0</v>
      </c>
      <c r="R851">
        <f>SUMIF('Pls get me a blue banner'!A$2:A$1000,F851,'Pls get me a blue banner'!L$2:L$1000)</f>
        <v>0</v>
      </c>
      <c r="S851">
        <f>SUMIF('Pls get me a blue banner'!A$2:A$1000,I851,'Pls get me a blue banner'!L$2:L$1000)</f>
        <v>0</v>
      </c>
      <c r="T851">
        <f>SUMIF('I wanna go biking'!A$2:A$1000,D851,'I wanna go biking'!D$2:D$1000)</f>
        <v>0</v>
      </c>
      <c r="U851">
        <f>SUMIF('I wanna go biking'!A$2:A$1000,F851,'I wanna go biking'!D$2:D$1000)</f>
        <v>0</v>
      </c>
      <c r="V851">
        <f>SUMIF('I wanna go biking'!A$2:A$1000,H851,'I wanna go biking'!D$2:D$1000)</f>
        <v>0</v>
      </c>
      <c r="W851">
        <f t="shared" si="147"/>
        <v>0</v>
      </c>
      <c r="X851">
        <f t="shared" si="148"/>
        <v>0</v>
      </c>
      <c r="Y851">
        <f t="shared" si="149"/>
        <v>0</v>
      </c>
      <c r="Z851">
        <f t="shared" si="150"/>
        <v>0</v>
      </c>
      <c r="AA851">
        <f t="shared" si="151"/>
        <v>0</v>
      </c>
      <c r="AB851">
        <f t="shared" si="152"/>
        <v>0</v>
      </c>
      <c r="AC851" s="13">
        <f t="shared" si="153"/>
        <v>0</v>
      </c>
    </row>
    <row r="852" spans="1:29">
      <c r="A852">
        <f>'Data Entry'!A853</f>
        <v>0</v>
      </c>
      <c r="B852">
        <f>'Data Entry'!B853</f>
        <v>0</v>
      </c>
      <c r="C852">
        <f>'Data Entry'!C853</f>
        <v>0</v>
      </c>
      <c r="D852">
        <f>'Data Entry'!M853</f>
        <v>0</v>
      </c>
      <c r="E852">
        <f>'Data Entry'!N853</f>
        <v>0</v>
      </c>
      <c r="F852">
        <f>'Data Entry'!O853</f>
        <v>0</v>
      </c>
      <c r="G852">
        <f>'Data Entry'!P853</f>
        <v>0</v>
      </c>
      <c r="H852">
        <f>'Data Entry'!Q853</f>
        <v>0</v>
      </c>
      <c r="I852">
        <f>'Data Entry'!R853</f>
        <v>0</v>
      </c>
      <c r="J852">
        <f t="shared" si="143"/>
        <v>0</v>
      </c>
      <c r="K852">
        <f>SUMIFS('I want to cry'!C$2:C$1000,'I want to cry'!$A$2:$A$1000,$B852,'I want to cry'!$B$2:$B$1000,$C852)</f>
        <v>0</v>
      </c>
      <c r="L852">
        <f>SUMIFS('I want to cry'!D$2:D$1000,'I want to cry'!$A$2:$A$1000,$B852,'I want to cry'!$B$2:$B$1000,$C852)</f>
        <v>0</v>
      </c>
      <c r="M852">
        <f>SUMIFS('I want to cry'!E$2:E$1000,'I want to cry'!$A$2:$A$1000,$B852,'I want to cry'!$B$2:$B$1000,$C852)</f>
        <v>0</v>
      </c>
      <c r="N852">
        <f t="shared" si="144"/>
        <v>0</v>
      </c>
      <c r="O852">
        <f t="shared" si="145"/>
        <v>0</v>
      </c>
      <c r="P852">
        <f t="shared" si="146"/>
        <v>0</v>
      </c>
      <c r="Q852">
        <f>SUMIF('Pls get me a blue banner'!A$2:A$1000,D852,'Pls get me a blue banner'!L$2:L$1000)</f>
        <v>0</v>
      </c>
      <c r="R852">
        <f>SUMIF('Pls get me a blue banner'!A$2:A$1000,F852,'Pls get me a blue banner'!L$2:L$1000)</f>
        <v>0</v>
      </c>
      <c r="S852">
        <f>SUMIF('Pls get me a blue banner'!A$2:A$1000,I852,'Pls get me a blue banner'!L$2:L$1000)</f>
        <v>0</v>
      </c>
      <c r="T852">
        <f>SUMIF('I wanna go biking'!A$2:A$1000,D852,'I wanna go biking'!D$2:D$1000)</f>
        <v>0</v>
      </c>
      <c r="U852">
        <f>SUMIF('I wanna go biking'!A$2:A$1000,F852,'I wanna go biking'!D$2:D$1000)</f>
        <v>0</v>
      </c>
      <c r="V852">
        <f>SUMIF('I wanna go biking'!A$2:A$1000,H852,'I wanna go biking'!D$2:D$1000)</f>
        <v>0</v>
      </c>
      <c r="W852">
        <f t="shared" si="147"/>
        <v>0</v>
      </c>
      <c r="X852">
        <f t="shared" si="148"/>
        <v>0</v>
      </c>
      <c r="Y852">
        <f t="shared" si="149"/>
        <v>0</v>
      </c>
      <c r="Z852">
        <f t="shared" si="150"/>
        <v>0</v>
      </c>
      <c r="AA852">
        <f t="shared" si="151"/>
        <v>0</v>
      </c>
      <c r="AB852">
        <f t="shared" si="152"/>
        <v>0</v>
      </c>
      <c r="AC852" s="13">
        <f t="shared" si="153"/>
        <v>0</v>
      </c>
    </row>
    <row r="853" spans="1:29">
      <c r="A853">
        <f>'Data Entry'!A854</f>
        <v>0</v>
      </c>
      <c r="B853">
        <f>'Data Entry'!B854</f>
        <v>0</v>
      </c>
      <c r="C853">
        <f>'Data Entry'!C854</f>
        <v>0</v>
      </c>
      <c r="D853">
        <f>'Data Entry'!M854</f>
        <v>0</v>
      </c>
      <c r="E853">
        <f>'Data Entry'!N854</f>
        <v>0</v>
      </c>
      <c r="F853">
        <f>'Data Entry'!O854</f>
        <v>0</v>
      </c>
      <c r="G853">
        <f>'Data Entry'!P854</f>
        <v>0</v>
      </c>
      <c r="H853">
        <f>'Data Entry'!Q854</f>
        <v>0</v>
      </c>
      <c r="I853">
        <f>'Data Entry'!R854</f>
        <v>0</v>
      </c>
      <c r="J853">
        <f t="shared" si="143"/>
        <v>0</v>
      </c>
      <c r="K853">
        <f>SUMIFS('I want to cry'!C$2:C$1000,'I want to cry'!$A$2:$A$1000,$B853,'I want to cry'!$B$2:$B$1000,$C853)</f>
        <v>0</v>
      </c>
      <c r="L853">
        <f>SUMIFS('I want to cry'!D$2:D$1000,'I want to cry'!$A$2:$A$1000,$B853,'I want to cry'!$B$2:$B$1000,$C853)</f>
        <v>0</v>
      </c>
      <c r="M853">
        <f>SUMIFS('I want to cry'!E$2:E$1000,'I want to cry'!$A$2:$A$1000,$B853,'I want to cry'!$B$2:$B$1000,$C853)</f>
        <v>0</v>
      </c>
      <c r="N853">
        <f t="shared" si="144"/>
        <v>0</v>
      </c>
      <c r="O853">
        <f t="shared" si="145"/>
        <v>0</v>
      </c>
      <c r="P853">
        <f t="shared" si="146"/>
        <v>0</v>
      </c>
      <c r="Q853">
        <f>SUMIF('Pls get me a blue banner'!A$2:A$1000,D853,'Pls get me a blue banner'!L$2:L$1000)</f>
        <v>0</v>
      </c>
      <c r="R853">
        <f>SUMIF('Pls get me a blue banner'!A$2:A$1000,F853,'Pls get me a blue banner'!L$2:L$1000)</f>
        <v>0</v>
      </c>
      <c r="S853">
        <f>SUMIF('Pls get me a blue banner'!A$2:A$1000,I853,'Pls get me a blue banner'!L$2:L$1000)</f>
        <v>0</v>
      </c>
      <c r="T853">
        <f>SUMIF('I wanna go biking'!A$2:A$1000,D853,'I wanna go biking'!D$2:D$1000)</f>
        <v>0</v>
      </c>
      <c r="U853">
        <f>SUMIF('I wanna go biking'!A$2:A$1000,F853,'I wanna go biking'!D$2:D$1000)</f>
        <v>0</v>
      </c>
      <c r="V853">
        <f>SUMIF('I wanna go biking'!A$2:A$1000,H853,'I wanna go biking'!D$2:D$1000)</f>
        <v>0</v>
      </c>
      <c r="W853">
        <f t="shared" si="147"/>
        <v>0</v>
      </c>
      <c r="X853">
        <f t="shared" si="148"/>
        <v>0</v>
      </c>
      <c r="Y853">
        <f t="shared" si="149"/>
        <v>0</v>
      </c>
      <c r="Z853">
        <f t="shared" si="150"/>
        <v>0</v>
      </c>
      <c r="AA853">
        <f t="shared" si="151"/>
        <v>0</v>
      </c>
      <c r="AB853">
        <f t="shared" si="152"/>
        <v>0</v>
      </c>
      <c r="AC853" s="13">
        <f t="shared" si="153"/>
        <v>0</v>
      </c>
    </row>
    <row r="854" spans="1:29">
      <c r="A854">
        <f>'Data Entry'!A855</f>
        <v>0</v>
      </c>
      <c r="B854">
        <f>'Data Entry'!B855</f>
        <v>0</v>
      </c>
      <c r="C854">
        <f>'Data Entry'!C855</f>
        <v>0</v>
      </c>
      <c r="D854">
        <f>'Data Entry'!M855</f>
        <v>0</v>
      </c>
      <c r="E854">
        <f>'Data Entry'!N855</f>
        <v>0</v>
      </c>
      <c r="F854">
        <f>'Data Entry'!O855</f>
        <v>0</v>
      </c>
      <c r="G854">
        <f>'Data Entry'!P855</f>
        <v>0</v>
      </c>
      <c r="H854">
        <f>'Data Entry'!Q855</f>
        <v>0</v>
      </c>
      <c r="I854">
        <f>'Data Entry'!R855</f>
        <v>0</v>
      </c>
      <c r="J854">
        <f t="shared" si="143"/>
        <v>0</v>
      </c>
      <c r="K854">
        <f>SUMIFS('I want to cry'!C$2:C$1000,'I want to cry'!$A$2:$A$1000,$B854,'I want to cry'!$B$2:$B$1000,$C854)</f>
        <v>0</v>
      </c>
      <c r="L854">
        <f>SUMIFS('I want to cry'!D$2:D$1000,'I want to cry'!$A$2:$A$1000,$B854,'I want to cry'!$B$2:$B$1000,$C854)</f>
        <v>0</v>
      </c>
      <c r="M854">
        <f>SUMIFS('I want to cry'!E$2:E$1000,'I want to cry'!$A$2:$A$1000,$B854,'I want to cry'!$B$2:$B$1000,$C854)</f>
        <v>0</v>
      </c>
      <c r="N854">
        <f t="shared" si="144"/>
        <v>0</v>
      </c>
      <c r="O854">
        <f t="shared" si="145"/>
        <v>0</v>
      </c>
      <c r="P854">
        <f t="shared" si="146"/>
        <v>0</v>
      </c>
      <c r="Q854">
        <f>SUMIF('Pls get me a blue banner'!A$2:A$1000,D854,'Pls get me a blue banner'!L$2:L$1000)</f>
        <v>0</v>
      </c>
      <c r="R854">
        <f>SUMIF('Pls get me a blue banner'!A$2:A$1000,F854,'Pls get me a blue banner'!L$2:L$1000)</f>
        <v>0</v>
      </c>
      <c r="S854">
        <f>SUMIF('Pls get me a blue banner'!A$2:A$1000,I854,'Pls get me a blue banner'!L$2:L$1000)</f>
        <v>0</v>
      </c>
      <c r="T854">
        <f>SUMIF('I wanna go biking'!A$2:A$1000,D854,'I wanna go biking'!D$2:D$1000)</f>
        <v>0</v>
      </c>
      <c r="U854">
        <f>SUMIF('I wanna go biking'!A$2:A$1000,F854,'I wanna go biking'!D$2:D$1000)</f>
        <v>0</v>
      </c>
      <c r="V854">
        <f>SUMIF('I wanna go biking'!A$2:A$1000,H854,'I wanna go biking'!D$2:D$1000)</f>
        <v>0</v>
      </c>
      <c r="W854">
        <f t="shared" si="147"/>
        <v>0</v>
      </c>
      <c r="X854">
        <f t="shared" si="148"/>
        <v>0</v>
      </c>
      <c r="Y854">
        <f t="shared" si="149"/>
        <v>0</v>
      </c>
      <c r="Z854">
        <f t="shared" si="150"/>
        <v>0</v>
      </c>
      <c r="AA854">
        <f t="shared" si="151"/>
        <v>0</v>
      </c>
      <c r="AB854">
        <f t="shared" si="152"/>
        <v>0</v>
      </c>
      <c r="AC854" s="13">
        <f t="shared" si="153"/>
        <v>0</v>
      </c>
    </row>
    <row r="855" spans="1:29">
      <c r="A855">
        <f>'Data Entry'!A856</f>
        <v>0</v>
      </c>
      <c r="B855">
        <f>'Data Entry'!B856</f>
        <v>0</v>
      </c>
      <c r="C855">
        <f>'Data Entry'!C856</f>
        <v>0</v>
      </c>
      <c r="D855">
        <f>'Data Entry'!M856</f>
        <v>0</v>
      </c>
      <c r="E855">
        <f>'Data Entry'!N856</f>
        <v>0</v>
      </c>
      <c r="F855">
        <f>'Data Entry'!O856</f>
        <v>0</v>
      </c>
      <c r="G855">
        <f>'Data Entry'!P856</f>
        <v>0</v>
      </c>
      <c r="H855">
        <f>'Data Entry'!Q856</f>
        <v>0</v>
      </c>
      <c r="I855">
        <f>'Data Entry'!R856</f>
        <v>0</v>
      </c>
      <c r="J855">
        <f t="shared" si="143"/>
        <v>0</v>
      </c>
      <c r="K855">
        <f>SUMIFS('I want to cry'!C$2:C$1000,'I want to cry'!$A$2:$A$1000,$B855,'I want to cry'!$B$2:$B$1000,$C855)</f>
        <v>0</v>
      </c>
      <c r="L855">
        <f>SUMIFS('I want to cry'!D$2:D$1000,'I want to cry'!$A$2:$A$1000,$B855,'I want to cry'!$B$2:$B$1000,$C855)</f>
        <v>0</v>
      </c>
      <c r="M855">
        <f>SUMIFS('I want to cry'!E$2:E$1000,'I want to cry'!$A$2:$A$1000,$B855,'I want to cry'!$B$2:$B$1000,$C855)</f>
        <v>0</v>
      </c>
      <c r="N855">
        <f t="shared" si="144"/>
        <v>0</v>
      </c>
      <c r="O855">
        <f t="shared" si="145"/>
        <v>0</v>
      </c>
      <c r="P855">
        <f t="shared" si="146"/>
        <v>0</v>
      </c>
      <c r="Q855">
        <f>SUMIF('Pls get me a blue banner'!A$2:A$1000,D855,'Pls get me a blue banner'!L$2:L$1000)</f>
        <v>0</v>
      </c>
      <c r="R855">
        <f>SUMIF('Pls get me a blue banner'!A$2:A$1000,F855,'Pls get me a blue banner'!L$2:L$1000)</f>
        <v>0</v>
      </c>
      <c r="S855">
        <f>SUMIF('Pls get me a blue banner'!A$2:A$1000,I855,'Pls get me a blue banner'!L$2:L$1000)</f>
        <v>0</v>
      </c>
      <c r="T855">
        <f>SUMIF('I wanna go biking'!A$2:A$1000,D855,'I wanna go biking'!D$2:D$1000)</f>
        <v>0</v>
      </c>
      <c r="U855">
        <f>SUMIF('I wanna go biking'!A$2:A$1000,F855,'I wanna go biking'!D$2:D$1000)</f>
        <v>0</v>
      </c>
      <c r="V855">
        <f>SUMIF('I wanna go biking'!A$2:A$1000,H855,'I wanna go biking'!D$2:D$1000)</f>
        <v>0</v>
      </c>
      <c r="W855">
        <f t="shared" si="147"/>
        <v>0</v>
      </c>
      <c r="X855">
        <f t="shared" si="148"/>
        <v>0</v>
      </c>
      <c r="Y855">
        <f t="shared" si="149"/>
        <v>0</v>
      </c>
      <c r="Z855">
        <f t="shared" si="150"/>
        <v>0</v>
      </c>
      <c r="AA855">
        <f t="shared" si="151"/>
        <v>0</v>
      </c>
      <c r="AB855">
        <f t="shared" si="152"/>
        <v>0</v>
      </c>
      <c r="AC855" s="13">
        <f t="shared" si="153"/>
        <v>0</v>
      </c>
    </row>
    <row r="856" spans="1:29">
      <c r="A856">
        <f>'Data Entry'!A857</f>
        <v>0</v>
      </c>
      <c r="B856">
        <f>'Data Entry'!B857</f>
        <v>0</v>
      </c>
      <c r="C856">
        <f>'Data Entry'!C857</f>
        <v>0</v>
      </c>
      <c r="D856">
        <f>'Data Entry'!M857</f>
        <v>0</v>
      </c>
      <c r="E856">
        <f>'Data Entry'!N857</f>
        <v>0</v>
      </c>
      <c r="F856">
        <f>'Data Entry'!O857</f>
        <v>0</v>
      </c>
      <c r="G856">
        <f>'Data Entry'!P857</f>
        <v>0</v>
      </c>
      <c r="H856">
        <f>'Data Entry'!Q857</f>
        <v>0</v>
      </c>
      <c r="I856">
        <f>'Data Entry'!R857</f>
        <v>0</v>
      </c>
      <c r="J856">
        <f t="shared" si="143"/>
        <v>0</v>
      </c>
      <c r="K856">
        <f>SUMIFS('I want to cry'!C$2:C$1000,'I want to cry'!$A$2:$A$1000,$B856,'I want to cry'!$B$2:$B$1000,$C856)</f>
        <v>0</v>
      </c>
      <c r="L856">
        <f>SUMIFS('I want to cry'!D$2:D$1000,'I want to cry'!$A$2:$A$1000,$B856,'I want to cry'!$B$2:$B$1000,$C856)</f>
        <v>0</v>
      </c>
      <c r="M856">
        <f>SUMIFS('I want to cry'!E$2:E$1000,'I want to cry'!$A$2:$A$1000,$B856,'I want to cry'!$B$2:$B$1000,$C856)</f>
        <v>0</v>
      </c>
      <c r="N856">
        <f t="shared" si="144"/>
        <v>0</v>
      </c>
      <c r="O856">
        <f t="shared" si="145"/>
        <v>0</v>
      </c>
      <c r="P856">
        <f t="shared" si="146"/>
        <v>0</v>
      </c>
      <c r="Q856">
        <f>SUMIF('Pls get me a blue banner'!A$2:A$1000,D856,'Pls get me a blue banner'!L$2:L$1000)</f>
        <v>0</v>
      </c>
      <c r="R856">
        <f>SUMIF('Pls get me a blue banner'!A$2:A$1000,F856,'Pls get me a blue banner'!L$2:L$1000)</f>
        <v>0</v>
      </c>
      <c r="S856">
        <f>SUMIF('Pls get me a blue banner'!A$2:A$1000,I856,'Pls get me a blue banner'!L$2:L$1000)</f>
        <v>0</v>
      </c>
      <c r="T856">
        <f>SUMIF('I wanna go biking'!A$2:A$1000,D856,'I wanna go biking'!D$2:D$1000)</f>
        <v>0</v>
      </c>
      <c r="U856">
        <f>SUMIF('I wanna go biking'!A$2:A$1000,F856,'I wanna go biking'!D$2:D$1000)</f>
        <v>0</v>
      </c>
      <c r="V856">
        <f>SUMIF('I wanna go biking'!A$2:A$1000,H856,'I wanna go biking'!D$2:D$1000)</f>
        <v>0</v>
      </c>
      <c r="W856">
        <f t="shared" si="147"/>
        <v>0</v>
      </c>
      <c r="X856">
        <f t="shared" si="148"/>
        <v>0</v>
      </c>
      <c r="Y856">
        <f t="shared" si="149"/>
        <v>0</v>
      </c>
      <c r="Z856">
        <f t="shared" si="150"/>
        <v>0</v>
      </c>
      <c r="AA856">
        <f t="shared" si="151"/>
        <v>0</v>
      </c>
      <c r="AB856">
        <f t="shared" si="152"/>
        <v>0</v>
      </c>
      <c r="AC856" s="13">
        <f t="shared" si="153"/>
        <v>0</v>
      </c>
    </row>
    <row r="857" spans="1:29">
      <c r="A857">
        <f>'Data Entry'!A858</f>
        <v>0</v>
      </c>
      <c r="B857">
        <f>'Data Entry'!B858</f>
        <v>0</v>
      </c>
      <c r="C857">
        <f>'Data Entry'!C858</f>
        <v>0</v>
      </c>
      <c r="D857">
        <f>'Data Entry'!M858</f>
        <v>0</v>
      </c>
      <c r="E857">
        <f>'Data Entry'!N858</f>
        <v>0</v>
      </c>
      <c r="F857">
        <f>'Data Entry'!O858</f>
        <v>0</v>
      </c>
      <c r="G857">
        <f>'Data Entry'!P858</f>
        <v>0</v>
      </c>
      <c r="H857">
        <f>'Data Entry'!Q858</f>
        <v>0</v>
      </c>
      <c r="I857">
        <f>'Data Entry'!R858</f>
        <v>0</v>
      </c>
      <c r="J857">
        <f t="shared" si="143"/>
        <v>0</v>
      </c>
      <c r="K857">
        <f>SUMIFS('I want to cry'!C$2:C$1000,'I want to cry'!$A$2:$A$1000,$B857,'I want to cry'!$B$2:$B$1000,$C857)</f>
        <v>0</v>
      </c>
      <c r="L857">
        <f>SUMIFS('I want to cry'!D$2:D$1000,'I want to cry'!$A$2:$A$1000,$B857,'I want to cry'!$B$2:$B$1000,$C857)</f>
        <v>0</v>
      </c>
      <c r="M857">
        <f>SUMIFS('I want to cry'!E$2:E$1000,'I want to cry'!$A$2:$A$1000,$B857,'I want to cry'!$B$2:$B$1000,$C857)</f>
        <v>0</v>
      </c>
      <c r="N857">
        <f t="shared" si="144"/>
        <v>0</v>
      </c>
      <c r="O857">
        <f t="shared" si="145"/>
        <v>0</v>
      </c>
      <c r="P857">
        <f t="shared" si="146"/>
        <v>0</v>
      </c>
      <c r="Q857">
        <f>SUMIF('Pls get me a blue banner'!A$2:A$1000,D857,'Pls get me a blue banner'!L$2:L$1000)</f>
        <v>0</v>
      </c>
      <c r="R857">
        <f>SUMIF('Pls get me a blue banner'!A$2:A$1000,F857,'Pls get me a blue banner'!L$2:L$1000)</f>
        <v>0</v>
      </c>
      <c r="S857">
        <f>SUMIF('Pls get me a blue banner'!A$2:A$1000,I857,'Pls get me a blue banner'!L$2:L$1000)</f>
        <v>0</v>
      </c>
      <c r="T857">
        <f>SUMIF('I wanna go biking'!A$2:A$1000,D857,'I wanna go biking'!D$2:D$1000)</f>
        <v>0</v>
      </c>
      <c r="U857">
        <f>SUMIF('I wanna go biking'!A$2:A$1000,F857,'I wanna go biking'!D$2:D$1000)</f>
        <v>0</v>
      </c>
      <c r="V857">
        <f>SUMIF('I wanna go biking'!A$2:A$1000,H857,'I wanna go biking'!D$2:D$1000)</f>
        <v>0</v>
      </c>
      <c r="W857">
        <f t="shared" si="147"/>
        <v>0</v>
      </c>
      <c r="X857">
        <f t="shared" si="148"/>
        <v>0</v>
      </c>
      <c r="Y857">
        <f t="shared" si="149"/>
        <v>0</v>
      </c>
      <c r="Z857">
        <f t="shared" si="150"/>
        <v>0</v>
      </c>
      <c r="AA857">
        <f t="shared" si="151"/>
        <v>0</v>
      </c>
      <c r="AB857">
        <f t="shared" si="152"/>
        <v>0</v>
      </c>
      <c r="AC857" s="13">
        <f t="shared" si="153"/>
        <v>0</v>
      </c>
    </row>
    <row r="858" spans="1:29">
      <c r="A858">
        <f>'Data Entry'!A859</f>
        <v>0</v>
      </c>
      <c r="B858">
        <f>'Data Entry'!B859</f>
        <v>0</v>
      </c>
      <c r="C858">
        <f>'Data Entry'!C859</f>
        <v>0</v>
      </c>
      <c r="D858">
        <f>'Data Entry'!M859</f>
        <v>0</v>
      </c>
      <c r="E858">
        <f>'Data Entry'!N859</f>
        <v>0</v>
      </c>
      <c r="F858">
        <f>'Data Entry'!O859</f>
        <v>0</v>
      </c>
      <c r="G858">
        <f>'Data Entry'!P859</f>
        <v>0</v>
      </c>
      <c r="H858">
        <f>'Data Entry'!Q859</f>
        <v>0</v>
      </c>
      <c r="I858">
        <f>'Data Entry'!R859</f>
        <v>0</v>
      </c>
      <c r="J858">
        <f t="shared" si="143"/>
        <v>0</v>
      </c>
      <c r="K858">
        <f>SUMIFS('I want to cry'!C$2:C$1000,'I want to cry'!$A$2:$A$1000,$B858,'I want to cry'!$B$2:$B$1000,$C858)</f>
        <v>0</v>
      </c>
      <c r="L858">
        <f>SUMIFS('I want to cry'!D$2:D$1000,'I want to cry'!$A$2:$A$1000,$B858,'I want to cry'!$B$2:$B$1000,$C858)</f>
        <v>0</v>
      </c>
      <c r="M858">
        <f>SUMIFS('I want to cry'!E$2:E$1000,'I want to cry'!$A$2:$A$1000,$B858,'I want to cry'!$B$2:$B$1000,$C858)</f>
        <v>0</v>
      </c>
      <c r="N858">
        <f t="shared" si="144"/>
        <v>0</v>
      </c>
      <c r="O858">
        <f t="shared" si="145"/>
        <v>0</v>
      </c>
      <c r="P858">
        <f t="shared" si="146"/>
        <v>0</v>
      </c>
      <c r="Q858">
        <f>SUMIF('Pls get me a blue banner'!A$2:A$1000,D858,'Pls get me a blue banner'!L$2:L$1000)</f>
        <v>0</v>
      </c>
      <c r="R858">
        <f>SUMIF('Pls get me a blue banner'!A$2:A$1000,F858,'Pls get me a blue banner'!L$2:L$1000)</f>
        <v>0</v>
      </c>
      <c r="S858">
        <f>SUMIF('Pls get me a blue banner'!A$2:A$1000,I858,'Pls get me a blue banner'!L$2:L$1000)</f>
        <v>0</v>
      </c>
      <c r="T858">
        <f>SUMIF('I wanna go biking'!A$2:A$1000,D858,'I wanna go biking'!D$2:D$1000)</f>
        <v>0</v>
      </c>
      <c r="U858">
        <f>SUMIF('I wanna go biking'!A$2:A$1000,F858,'I wanna go biking'!D$2:D$1000)</f>
        <v>0</v>
      </c>
      <c r="V858">
        <f>SUMIF('I wanna go biking'!A$2:A$1000,H858,'I wanna go biking'!D$2:D$1000)</f>
        <v>0</v>
      </c>
      <c r="W858">
        <f t="shared" si="147"/>
        <v>0</v>
      </c>
      <c r="X858">
        <f t="shared" si="148"/>
        <v>0</v>
      </c>
      <c r="Y858">
        <f t="shared" si="149"/>
        <v>0</v>
      </c>
      <c r="Z858">
        <f t="shared" si="150"/>
        <v>0</v>
      </c>
      <c r="AA858">
        <f t="shared" si="151"/>
        <v>0</v>
      </c>
      <c r="AB858">
        <f t="shared" si="152"/>
        <v>0</v>
      </c>
      <c r="AC858" s="13">
        <f t="shared" si="153"/>
        <v>0</v>
      </c>
    </row>
    <row r="859" spans="1:29">
      <c r="A859">
        <f>'Data Entry'!A860</f>
        <v>0</v>
      </c>
      <c r="B859">
        <f>'Data Entry'!B860</f>
        <v>0</v>
      </c>
      <c r="C859">
        <f>'Data Entry'!C860</f>
        <v>0</v>
      </c>
      <c r="D859">
        <f>'Data Entry'!M860</f>
        <v>0</v>
      </c>
      <c r="E859">
        <f>'Data Entry'!N860</f>
        <v>0</v>
      </c>
      <c r="F859">
        <f>'Data Entry'!O860</f>
        <v>0</v>
      </c>
      <c r="G859">
        <f>'Data Entry'!P860</f>
        <v>0</v>
      </c>
      <c r="H859">
        <f>'Data Entry'!Q860</f>
        <v>0</v>
      </c>
      <c r="I859">
        <f>'Data Entry'!R860</f>
        <v>0</v>
      </c>
      <c r="J859">
        <f t="shared" si="143"/>
        <v>0</v>
      </c>
      <c r="K859">
        <f>SUMIFS('I want to cry'!C$2:C$1000,'I want to cry'!$A$2:$A$1000,$B859,'I want to cry'!$B$2:$B$1000,$C859)</f>
        <v>0</v>
      </c>
      <c r="L859">
        <f>SUMIFS('I want to cry'!D$2:D$1000,'I want to cry'!$A$2:$A$1000,$B859,'I want to cry'!$B$2:$B$1000,$C859)</f>
        <v>0</v>
      </c>
      <c r="M859">
        <f>SUMIFS('I want to cry'!E$2:E$1000,'I want to cry'!$A$2:$A$1000,$B859,'I want to cry'!$B$2:$B$1000,$C859)</f>
        <v>0</v>
      </c>
      <c r="N859">
        <f t="shared" si="144"/>
        <v>0</v>
      </c>
      <c r="O859">
        <f t="shared" si="145"/>
        <v>0</v>
      </c>
      <c r="P859">
        <f t="shared" si="146"/>
        <v>0</v>
      </c>
      <c r="Q859">
        <f>SUMIF('Pls get me a blue banner'!A$2:A$1000,D859,'Pls get me a blue banner'!L$2:L$1000)</f>
        <v>0</v>
      </c>
      <c r="R859">
        <f>SUMIF('Pls get me a blue banner'!A$2:A$1000,F859,'Pls get me a blue banner'!L$2:L$1000)</f>
        <v>0</v>
      </c>
      <c r="S859">
        <f>SUMIF('Pls get me a blue banner'!A$2:A$1000,I859,'Pls get me a blue banner'!L$2:L$1000)</f>
        <v>0</v>
      </c>
      <c r="T859">
        <f>SUMIF('I wanna go biking'!A$2:A$1000,D859,'I wanna go biking'!D$2:D$1000)</f>
        <v>0</v>
      </c>
      <c r="U859">
        <f>SUMIF('I wanna go biking'!A$2:A$1000,F859,'I wanna go biking'!D$2:D$1000)</f>
        <v>0</v>
      </c>
      <c r="V859">
        <f>SUMIF('I wanna go biking'!A$2:A$1000,H859,'I wanna go biking'!D$2:D$1000)</f>
        <v>0</v>
      </c>
      <c r="W859">
        <f t="shared" si="147"/>
        <v>0</v>
      </c>
      <c r="X859">
        <f t="shared" si="148"/>
        <v>0</v>
      </c>
      <c r="Y859">
        <f t="shared" si="149"/>
        <v>0</v>
      </c>
      <c r="Z859">
        <f t="shared" si="150"/>
        <v>0</v>
      </c>
      <c r="AA859">
        <f t="shared" si="151"/>
        <v>0</v>
      </c>
      <c r="AB859">
        <f t="shared" si="152"/>
        <v>0</v>
      </c>
      <c r="AC859" s="13">
        <f t="shared" si="153"/>
        <v>0</v>
      </c>
    </row>
    <row r="860" spans="1:29">
      <c r="A860">
        <f>'Data Entry'!A861</f>
        <v>0</v>
      </c>
      <c r="B860">
        <f>'Data Entry'!B861</f>
        <v>0</v>
      </c>
      <c r="C860">
        <f>'Data Entry'!C861</f>
        <v>0</v>
      </c>
      <c r="D860">
        <f>'Data Entry'!M861</f>
        <v>0</v>
      </c>
      <c r="E860">
        <f>'Data Entry'!N861</f>
        <v>0</v>
      </c>
      <c r="F860">
        <f>'Data Entry'!O861</f>
        <v>0</v>
      </c>
      <c r="G860">
        <f>'Data Entry'!P861</f>
        <v>0</v>
      </c>
      <c r="H860">
        <f>'Data Entry'!Q861</f>
        <v>0</v>
      </c>
      <c r="I860">
        <f>'Data Entry'!R861</f>
        <v>0</v>
      </c>
      <c r="J860">
        <f t="shared" si="143"/>
        <v>0</v>
      </c>
      <c r="K860">
        <f>SUMIFS('I want to cry'!C$2:C$1000,'I want to cry'!$A$2:$A$1000,$B860,'I want to cry'!$B$2:$B$1000,$C860)</f>
        <v>0</v>
      </c>
      <c r="L860">
        <f>SUMIFS('I want to cry'!D$2:D$1000,'I want to cry'!$A$2:$A$1000,$B860,'I want to cry'!$B$2:$B$1000,$C860)</f>
        <v>0</v>
      </c>
      <c r="M860">
        <f>SUMIFS('I want to cry'!E$2:E$1000,'I want to cry'!$A$2:$A$1000,$B860,'I want to cry'!$B$2:$B$1000,$C860)</f>
        <v>0</v>
      </c>
      <c r="N860">
        <f t="shared" si="144"/>
        <v>0</v>
      </c>
      <c r="O860">
        <f t="shared" si="145"/>
        <v>0</v>
      </c>
      <c r="P860">
        <f t="shared" si="146"/>
        <v>0</v>
      </c>
      <c r="Q860">
        <f>SUMIF('Pls get me a blue banner'!A$2:A$1000,D860,'Pls get me a blue banner'!L$2:L$1000)</f>
        <v>0</v>
      </c>
      <c r="R860">
        <f>SUMIF('Pls get me a blue banner'!A$2:A$1000,F860,'Pls get me a blue banner'!L$2:L$1000)</f>
        <v>0</v>
      </c>
      <c r="S860">
        <f>SUMIF('Pls get me a blue banner'!A$2:A$1000,I860,'Pls get me a blue banner'!L$2:L$1000)</f>
        <v>0</v>
      </c>
      <c r="T860">
        <f>SUMIF('I wanna go biking'!A$2:A$1000,D860,'I wanna go biking'!D$2:D$1000)</f>
        <v>0</v>
      </c>
      <c r="U860">
        <f>SUMIF('I wanna go biking'!A$2:A$1000,F860,'I wanna go biking'!D$2:D$1000)</f>
        <v>0</v>
      </c>
      <c r="V860">
        <f>SUMIF('I wanna go biking'!A$2:A$1000,H860,'I wanna go biking'!D$2:D$1000)</f>
        <v>0</v>
      </c>
      <c r="W860">
        <f t="shared" si="147"/>
        <v>0</v>
      </c>
      <c r="X860">
        <f t="shared" si="148"/>
        <v>0</v>
      </c>
      <c r="Y860">
        <f t="shared" si="149"/>
        <v>0</v>
      </c>
      <c r="Z860">
        <f t="shared" si="150"/>
        <v>0</v>
      </c>
      <c r="AA860">
        <f t="shared" si="151"/>
        <v>0</v>
      </c>
      <c r="AB860">
        <f t="shared" si="152"/>
        <v>0</v>
      </c>
      <c r="AC860" s="13">
        <f t="shared" si="153"/>
        <v>0</v>
      </c>
    </row>
    <row r="861" spans="1:29">
      <c r="A861">
        <f>'Data Entry'!A862</f>
        <v>0</v>
      </c>
      <c r="B861">
        <f>'Data Entry'!B862</f>
        <v>0</v>
      </c>
      <c r="C861">
        <f>'Data Entry'!C862</f>
        <v>0</v>
      </c>
      <c r="D861">
        <f>'Data Entry'!M862</f>
        <v>0</v>
      </c>
      <c r="E861">
        <f>'Data Entry'!N862</f>
        <v>0</v>
      </c>
      <c r="F861">
        <f>'Data Entry'!O862</f>
        <v>0</v>
      </c>
      <c r="G861">
        <f>'Data Entry'!P862</f>
        <v>0</v>
      </c>
      <c r="H861">
        <f>'Data Entry'!Q862</f>
        <v>0</v>
      </c>
      <c r="I861">
        <f>'Data Entry'!R862</f>
        <v>0</v>
      </c>
      <c r="J861">
        <f t="shared" si="143"/>
        <v>0</v>
      </c>
      <c r="K861">
        <f>SUMIFS('I want to cry'!C$2:C$1000,'I want to cry'!$A$2:$A$1000,$B861,'I want to cry'!$B$2:$B$1000,$C861)</f>
        <v>0</v>
      </c>
      <c r="L861">
        <f>SUMIFS('I want to cry'!D$2:D$1000,'I want to cry'!$A$2:$A$1000,$B861,'I want to cry'!$B$2:$B$1000,$C861)</f>
        <v>0</v>
      </c>
      <c r="M861">
        <f>SUMIFS('I want to cry'!E$2:E$1000,'I want to cry'!$A$2:$A$1000,$B861,'I want to cry'!$B$2:$B$1000,$C861)</f>
        <v>0</v>
      </c>
      <c r="N861">
        <f t="shared" si="144"/>
        <v>0</v>
      </c>
      <c r="O861">
        <f t="shared" si="145"/>
        <v>0</v>
      </c>
      <c r="P861">
        <f t="shared" si="146"/>
        <v>0</v>
      </c>
      <c r="Q861">
        <f>SUMIF('Pls get me a blue banner'!A$2:A$1000,D861,'Pls get me a blue banner'!L$2:L$1000)</f>
        <v>0</v>
      </c>
      <c r="R861">
        <f>SUMIF('Pls get me a blue banner'!A$2:A$1000,F861,'Pls get me a blue banner'!L$2:L$1000)</f>
        <v>0</v>
      </c>
      <c r="S861">
        <f>SUMIF('Pls get me a blue banner'!A$2:A$1000,I861,'Pls get me a blue banner'!L$2:L$1000)</f>
        <v>0</v>
      </c>
      <c r="T861">
        <f>SUMIF('I wanna go biking'!A$2:A$1000,D861,'I wanna go biking'!D$2:D$1000)</f>
        <v>0</v>
      </c>
      <c r="U861">
        <f>SUMIF('I wanna go biking'!A$2:A$1000,F861,'I wanna go biking'!D$2:D$1000)</f>
        <v>0</v>
      </c>
      <c r="V861">
        <f>SUMIF('I wanna go biking'!A$2:A$1000,H861,'I wanna go biking'!D$2:D$1000)</f>
        <v>0</v>
      </c>
      <c r="W861">
        <f t="shared" si="147"/>
        <v>0</v>
      </c>
      <c r="X861">
        <f t="shared" si="148"/>
        <v>0</v>
      </c>
      <c r="Y861">
        <f t="shared" si="149"/>
        <v>0</v>
      </c>
      <c r="Z861">
        <f t="shared" si="150"/>
        <v>0</v>
      </c>
      <c r="AA861">
        <f t="shared" si="151"/>
        <v>0</v>
      </c>
      <c r="AB861">
        <f t="shared" si="152"/>
        <v>0</v>
      </c>
      <c r="AC861" s="13">
        <f t="shared" si="153"/>
        <v>0</v>
      </c>
    </row>
    <row r="862" spans="1:29">
      <c r="A862">
        <f>'Data Entry'!A863</f>
        <v>0</v>
      </c>
      <c r="B862">
        <f>'Data Entry'!B863</f>
        <v>0</v>
      </c>
      <c r="C862">
        <f>'Data Entry'!C863</f>
        <v>0</v>
      </c>
      <c r="D862">
        <f>'Data Entry'!M863</f>
        <v>0</v>
      </c>
      <c r="E862">
        <f>'Data Entry'!N863</f>
        <v>0</v>
      </c>
      <c r="F862">
        <f>'Data Entry'!O863</f>
        <v>0</v>
      </c>
      <c r="G862">
        <f>'Data Entry'!P863</f>
        <v>0</v>
      </c>
      <c r="H862">
        <f>'Data Entry'!Q863</f>
        <v>0</v>
      </c>
      <c r="I862">
        <f>'Data Entry'!R863</f>
        <v>0</v>
      </c>
      <c r="J862">
        <f t="shared" si="143"/>
        <v>0</v>
      </c>
      <c r="K862">
        <f>SUMIFS('I want to cry'!C$2:C$1000,'I want to cry'!$A$2:$A$1000,$B862,'I want to cry'!$B$2:$B$1000,$C862)</f>
        <v>0</v>
      </c>
      <c r="L862">
        <f>SUMIFS('I want to cry'!D$2:D$1000,'I want to cry'!$A$2:$A$1000,$B862,'I want to cry'!$B$2:$B$1000,$C862)</f>
        <v>0</v>
      </c>
      <c r="M862">
        <f>SUMIFS('I want to cry'!E$2:E$1000,'I want to cry'!$A$2:$A$1000,$B862,'I want to cry'!$B$2:$B$1000,$C862)</f>
        <v>0</v>
      </c>
      <c r="N862">
        <f t="shared" si="144"/>
        <v>0</v>
      </c>
      <c r="O862">
        <f t="shared" si="145"/>
        <v>0</v>
      </c>
      <c r="P862">
        <f t="shared" si="146"/>
        <v>0</v>
      </c>
      <c r="Q862">
        <f>SUMIF('Pls get me a blue banner'!A$2:A$1000,D862,'Pls get me a blue banner'!L$2:L$1000)</f>
        <v>0</v>
      </c>
      <c r="R862">
        <f>SUMIF('Pls get me a blue banner'!A$2:A$1000,F862,'Pls get me a blue banner'!L$2:L$1000)</f>
        <v>0</v>
      </c>
      <c r="S862">
        <f>SUMIF('Pls get me a blue banner'!A$2:A$1000,I862,'Pls get me a blue banner'!L$2:L$1000)</f>
        <v>0</v>
      </c>
      <c r="T862">
        <f>SUMIF('I wanna go biking'!A$2:A$1000,D862,'I wanna go biking'!D$2:D$1000)</f>
        <v>0</v>
      </c>
      <c r="U862">
        <f>SUMIF('I wanna go biking'!A$2:A$1000,F862,'I wanna go biking'!D$2:D$1000)</f>
        <v>0</v>
      </c>
      <c r="V862">
        <f>SUMIF('I wanna go biking'!A$2:A$1000,H862,'I wanna go biking'!D$2:D$1000)</f>
        <v>0</v>
      </c>
      <c r="W862">
        <f t="shared" si="147"/>
        <v>0</v>
      </c>
      <c r="X862">
        <f t="shared" si="148"/>
        <v>0</v>
      </c>
      <c r="Y862">
        <f t="shared" si="149"/>
        <v>0</v>
      </c>
      <c r="Z862">
        <f t="shared" si="150"/>
        <v>0</v>
      </c>
      <c r="AA862">
        <f t="shared" si="151"/>
        <v>0</v>
      </c>
      <c r="AB862">
        <f t="shared" si="152"/>
        <v>0</v>
      </c>
      <c r="AC862" s="13">
        <f t="shared" si="153"/>
        <v>0</v>
      </c>
    </row>
    <row r="863" spans="1:29">
      <c r="A863">
        <f>'Data Entry'!A864</f>
        <v>0</v>
      </c>
      <c r="B863">
        <f>'Data Entry'!B864</f>
        <v>0</v>
      </c>
      <c r="C863">
        <f>'Data Entry'!C864</f>
        <v>0</v>
      </c>
      <c r="D863">
        <f>'Data Entry'!M864</f>
        <v>0</v>
      </c>
      <c r="E863">
        <f>'Data Entry'!N864</f>
        <v>0</v>
      </c>
      <c r="F863">
        <f>'Data Entry'!O864</f>
        <v>0</v>
      </c>
      <c r="G863">
        <f>'Data Entry'!P864</f>
        <v>0</v>
      </c>
      <c r="H863">
        <f>'Data Entry'!Q864</f>
        <v>0</v>
      </c>
      <c r="I863">
        <f>'Data Entry'!R864</f>
        <v>0</v>
      </c>
      <c r="J863">
        <f t="shared" si="143"/>
        <v>0</v>
      </c>
      <c r="K863">
        <f>SUMIFS('I want to cry'!C$2:C$1000,'I want to cry'!$A$2:$A$1000,$B863,'I want to cry'!$B$2:$B$1000,$C863)</f>
        <v>0</v>
      </c>
      <c r="L863">
        <f>SUMIFS('I want to cry'!D$2:D$1000,'I want to cry'!$A$2:$A$1000,$B863,'I want to cry'!$B$2:$B$1000,$C863)</f>
        <v>0</v>
      </c>
      <c r="M863">
        <f>SUMIFS('I want to cry'!E$2:E$1000,'I want to cry'!$A$2:$A$1000,$B863,'I want to cry'!$B$2:$B$1000,$C863)</f>
        <v>0</v>
      </c>
      <c r="N863">
        <f t="shared" si="144"/>
        <v>0</v>
      </c>
      <c r="O863">
        <f t="shared" si="145"/>
        <v>0</v>
      </c>
      <c r="P863">
        <f t="shared" si="146"/>
        <v>0</v>
      </c>
      <c r="Q863">
        <f>SUMIF('Pls get me a blue banner'!A$2:A$1000,D863,'Pls get me a blue banner'!L$2:L$1000)</f>
        <v>0</v>
      </c>
      <c r="R863">
        <f>SUMIF('Pls get me a blue banner'!A$2:A$1000,F863,'Pls get me a blue banner'!L$2:L$1000)</f>
        <v>0</v>
      </c>
      <c r="S863">
        <f>SUMIF('Pls get me a blue banner'!A$2:A$1000,I863,'Pls get me a blue banner'!L$2:L$1000)</f>
        <v>0</v>
      </c>
      <c r="T863">
        <f>SUMIF('I wanna go biking'!A$2:A$1000,D863,'I wanna go biking'!D$2:D$1000)</f>
        <v>0</v>
      </c>
      <c r="U863">
        <f>SUMIF('I wanna go biking'!A$2:A$1000,F863,'I wanna go biking'!D$2:D$1000)</f>
        <v>0</v>
      </c>
      <c r="V863">
        <f>SUMIF('I wanna go biking'!A$2:A$1000,H863,'I wanna go biking'!D$2:D$1000)</f>
        <v>0</v>
      </c>
      <c r="W863">
        <f t="shared" si="147"/>
        <v>0</v>
      </c>
      <c r="X863">
        <f t="shared" si="148"/>
        <v>0</v>
      </c>
      <c r="Y863">
        <f t="shared" si="149"/>
        <v>0</v>
      </c>
      <c r="Z863">
        <f t="shared" si="150"/>
        <v>0</v>
      </c>
      <c r="AA863">
        <f t="shared" si="151"/>
        <v>0</v>
      </c>
      <c r="AB863">
        <f t="shared" si="152"/>
        <v>0</v>
      </c>
      <c r="AC863" s="13">
        <f t="shared" si="153"/>
        <v>0</v>
      </c>
    </row>
    <row r="864" spans="1:29">
      <c r="A864">
        <f>'Data Entry'!A865</f>
        <v>0</v>
      </c>
      <c r="B864">
        <f>'Data Entry'!B865</f>
        <v>0</v>
      </c>
      <c r="C864">
        <f>'Data Entry'!C865</f>
        <v>0</v>
      </c>
      <c r="D864">
        <f>'Data Entry'!M865</f>
        <v>0</v>
      </c>
      <c r="E864">
        <f>'Data Entry'!N865</f>
        <v>0</v>
      </c>
      <c r="F864">
        <f>'Data Entry'!O865</f>
        <v>0</v>
      </c>
      <c r="G864">
        <f>'Data Entry'!P865</f>
        <v>0</v>
      </c>
      <c r="H864">
        <f>'Data Entry'!Q865</f>
        <v>0</v>
      </c>
      <c r="I864">
        <f>'Data Entry'!R865</f>
        <v>0</v>
      </c>
      <c r="J864">
        <f t="shared" si="143"/>
        <v>0</v>
      </c>
      <c r="K864">
        <f>SUMIFS('I want to cry'!C$2:C$1000,'I want to cry'!$A$2:$A$1000,$B864,'I want to cry'!$B$2:$B$1000,$C864)</f>
        <v>0</v>
      </c>
      <c r="L864">
        <f>SUMIFS('I want to cry'!D$2:D$1000,'I want to cry'!$A$2:$A$1000,$B864,'I want to cry'!$B$2:$B$1000,$C864)</f>
        <v>0</v>
      </c>
      <c r="M864">
        <f>SUMIFS('I want to cry'!E$2:E$1000,'I want to cry'!$A$2:$A$1000,$B864,'I want to cry'!$B$2:$B$1000,$C864)</f>
        <v>0</v>
      </c>
      <c r="N864">
        <f t="shared" si="144"/>
        <v>0</v>
      </c>
      <c r="O864">
        <f t="shared" si="145"/>
        <v>0</v>
      </c>
      <c r="P864">
        <f t="shared" si="146"/>
        <v>0</v>
      </c>
      <c r="Q864">
        <f>SUMIF('Pls get me a blue banner'!A$2:A$1000,D864,'Pls get me a blue banner'!L$2:L$1000)</f>
        <v>0</v>
      </c>
      <c r="R864">
        <f>SUMIF('Pls get me a blue banner'!A$2:A$1000,F864,'Pls get me a blue banner'!L$2:L$1000)</f>
        <v>0</v>
      </c>
      <c r="S864">
        <f>SUMIF('Pls get me a blue banner'!A$2:A$1000,I864,'Pls get me a blue banner'!L$2:L$1000)</f>
        <v>0</v>
      </c>
      <c r="T864">
        <f>SUMIF('I wanna go biking'!A$2:A$1000,D864,'I wanna go biking'!D$2:D$1000)</f>
        <v>0</v>
      </c>
      <c r="U864">
        <f>SUMIF('I wanna go biking'!A$2:A$1000,F864,'I wanna go biking'!D$2:D$1000)</f>
        <v>0</v>
      </c>
      <c r="V864">
        <f>SUMIF('I wanna go biking'!A$2:A$1000,H864,'I wanna go biking'!D$2:D$1000)</f>
        <v>0</v>
      </c>
      <c r="W864">
        <f t="shared" si="147"/>
        <v>0</v>
      </c>
      <c r="X864">
        <f t="shared" si="148"/>
        <v>0</v>
      </c>
      <c r="Y864">
        <f t="shared" si="149"/>
        <v>0</v>
      </c>
      <c r="Z864">
        <f t="shared" si="150"/>
        <v>0</v>
      </c>
      <c r="AA864">
        <f t="shared" si="151"/>
        <v>0</v>
      </c>
      <c r="AB864">
        <f t="shared" si="152"/>
        <v>0</v>
      </c>
      <c r="AC864" s="13">
        <f t="shared" si="153"/>
        <v>0</v>
      </c>
    </row>
    <row r="865" spans="1:29">
      <c r="A865">
        <f>'Data Entry'!A866</f>
        <v>0</v>
      </c>
      <c r="B865">
        <f>'Data Entry'!B866</f>
        <v>0</v>
      </c>
      <c r="C865">
        <f>'Data Entry'!C866</f>
        <v>0</v>
      </c>
      <c r="D865">
        <f>'Data Entry'!M866</f>
        <v>0</v>
      </c>
      <c r="E865">
        <f>'Data Entry'!N866</f>
        <v>0</v>
      </c>
      <c r="F865">
        <f>'Data Entry'!O866</f>
        <v>0</v>
      </c>
      <c r="G865">
        <f>'Data Entry'!P866</f>
        <v>0</v>
      </c>
      <c r="H865">
        <f>'Data Entry'!Q866</f>
        <v>0</v>
      </c>
      <c r="I865">
        <f>'Data Entry'!R866</f>
        <v>0</v>
      </c>
      <c r="J865">
        <f t="shared" si="143"/>
        <v>0</v>
      </c>
      <c r="K865">
        <f>SUMIFS('I want to cry'!C$2:C$1000,'I want to cry'!$A$2:$A$1000,$B865,'I want to cry'!$B$2:$B$1000,$C865)</f>
        <v>0</v>
      </c>
      <c r="L865">
        <f>SUMIFS('I want to cry'!D$2:D$1000,'I want to cry'!$A$2:$A$1000,$B865,'I want to cry'!$B$2:$B$1000,$C865)</f>
        <v>0</v>
      </c>
      <c r="M865">
        <f>SUMIFS('I want to cry'!E$2:E$1000,'I want to cry'!$A$2:$A$1000,$B865,'I want to cry'!$B$2:$B$1000,$C865)</f>
        <v>0</v>
      </c>
      <c r="N865">
        <f t="shared" si="144"/>
        <v>0</v>
      </c>
      <c r="O865">
        <f t="shared" si="145"/>
        <v>0</v>
      </c>
      <c r="P865">
        <f t="shared" si="146"/>
        <v>0</v>
      </c>
      <c r="Q865">
        <f>SUMIF('Pls get me a blue banner'!A$2:A$1000,D865,'Pls get me a blue banner'!L$2:L$1000)</f>
        <v>0</v>
      </c>
      <c r="R865">
        <f>SUMIF('Pls get me a blue banner'!A$2:A$1000,F865,'Pls get me a blue banner'!L$2:L$1000)</f>
        <v>0</v>
      </c>
      <c r="S865">
        <f>SUMIF('Pls get me a blue banner'!A$2:A$1000,I865,'Pls get me a blue banner'!L$2:L$1000)</f>
        <v>0</v>
      </c>
      <c r="T865">
        <f>SUMIF('I wanna go biking'!A$2:A$1000,D865,'I wanna go biking'!D$2:D$1000)</f>
        <v>0</v>
      </c>
      <c r="U865">
        <f>SUMIF('I wanna go biking'!A$2:A$1000,F865,'I wanna go biking'!D$2:D$1000)</f>
        <v>0</v>
      </c>
      <c r="V865">
        <f>SUMIF('I wanna go biking'!A$2:A$1000,H865,'I wanna go biking'!D$2:D$1000)</f>
        <v>0</v>
      </c>
      <c r="W865">
        <f t="shared" si="147"/>
        <v>0</v>
      </c>
      <c r="X865">
        <f t="shared" si="148"/>
        <v>0</v>
      </c>
      <c r="Y865">
        <f t="shared" si="149"/>
        <v>0</v>
      </c>
      <c r="Z865">
        <f t="shared" si="150"/>
        <v>0</v>
      </c>
      <c r="AA865">
        <f t="shared" si="151"/>
        <v>0</v>
      </c>
      <c r="AB865">
        <f t="shared" si="152"/>
        <v>0</v>
      </c>
      <c r="AC865" s="13">
        <f t="shared" si="153"/>
        <v>0</v>
      </c>
    </row>
    <row r="866" spans="1:29">
      <c r="A866">
        <f>'Data Entry'!A867</f>
        <v>0</v>
      </c>
      <c r="B866">
        <f>'Data Entry'!B867</f>
        <v>0</v>
      </c>
      <c r="C866">
        <f>'Data Entry'!C867</f>
        <v>0</v>
      </c>
      <c r="D866">
        <f>'Data Entry'!M867</f>
        <v>0</v>
      </c>
      <c r="E866">
        <f>'Data Entry'!N867</f>
        <v>0</v>
      </c>
      <c r="F866">
        <f>'Data Entry'!O867</f>
        <v>0</v>
      </c>
      <c r="G866">
        <f>'Data Entry'!P867</f>
        <v>0</v>
      </c>
      <c r="H866">
        <f>'Data Entry'!Q867</f>
        <v>0</v>
      </c>
      <c r="I866">
        <f>'Data Entry'!R867</f>
        <v>0</v>
      </c>
      <c r="J866">
        <f t="shared" si="143"/>
        <v>0</v>
      </c>
      <c r="K866">
        <f>SUMIFS('I want to cry'!C$2:C$1000,'I want to cry'!$A$2:$A$1000,$B866,'I want to cry'!$B$2:$B$1000,$C866)</f>
        <v>0</v>
      </c>
      <c r="L866">
        <f>SUMIFS('I want to cry'!D$2:D$1000,'I want to cry'!$A$2:$A$1000,$B866,'I want to cry'!$B$2:$B$1000,$C866)</f>
        <v>0</v>
      </c>
      <c r="M866">
        <f>SUMIFS('I want to cry'!E$2:E$1000,'I want to cry'!$A$2:$A$1000,$B866,'I want to cry'!$B$2:$B$1000,$C866)</f>
        <v>0</v>
      </c>
      <c r="N866">
        <f t="shared" si="144"/>
        <v>0</v>
      </c>
      <c r="O866">
        <f t="shared" si="145"/>
        <v>0</v>
      </c>
      <c r="P866">
        <f t="shared" si="146"/>
        <v>0</v>
      </c>
      <c r="Q866">
        <f>SUMIF('Pls get me a blue banner'!A$2:A$1000,D866,'Pls get me a blue banner'!L$2:L$1000)</f>
        <v>0</v>
      </c>
      <c r="R866">
        <f>SUMIF('Pls get me a blue banner'!A$2:A$1000,F866,'Pls get me a blue banner'!L$2:L$1000)</f>
        <v>0</v>
      </c>
      <c r="S866">
        <f>SUMIF('Pls get me a blue banner'!A$2:A$1000,I866,'Pls get me a blue banner'!L$2:L$1000)</f>
        <v>0</v>
      </c>
      <c r="T866">
        <f>SUMIF('I wanna go biking'!A$2:A$1000,D866,'I wanna go biking'!D$2:D$1000)</f>
        <v>0</v>
      </c>
      <c r="U866">
        <f>SUMIF('I wanna go biking'!A$2:A$1000,F866,'I wanna go biking'!D$2:D$1000)</f>
        <v>0</v>
      </c>
      <c r="V866">
        <f>SUMIF('I wanna go biking'!A$2:A$1000,H866,'I wanna go biking'!D$2:D$1000)</f>
        <v>0</v>
      </c>
      <c r="W866">
        <f t="shared" si="147"/>
        <v>0</v>
      </c>
      <c r="X866">
        <f t="shared" si="148"/>
        <v>0</v>
      </c>
      <c r="Y866">
        <f t="shared" si="149"/>
        <v>0</v>
      </c>
      <c r="Z866">
        <f t="shared" si="150"/>
        <v>0</v>
      </c>
      <c r="AA866">
        <f t="shared" si="151"/>
        <v>0</v>
      </c>
      <c r="AB866">
        <f t="shared" si="152"/>
        <v>0</v>
      </c>
      <c r="AC866" s="13">
        <f t="shared" si="153"/>
        <v>0</v>
      </c>
    </row>
    <row r="867" spans="1:29">
      <c r="A867">
        <f>'Data Entry'!A868</f>
        <v>0</v>
      </c>
      <c r="B867">
        <f>'Data Entry'!B868</f>
        <v>0</v>
      </c>
      <c r="C867">
        <f>'Data Entry'!C868</f>
        <v>0</v>
      </c>
      <c r="D867">
        <f>'Data Entry'!M868</f>
        <v>0</v>
      </c>
      <c r="E867">
        <f>'Data Entry'!N868</f>
        <v>0</v>
      </c>
      <c r="F867">
        <f>'Data Entry'!O868</f>
        <v>0</v>
      </c>
      <c r="G867">
        <f>'Data Entry'!P868</f>
        <v>0</v>
      </c>
      <c r="H867">
        <f>'Data Entry'!Q868</f>
        <v>0</v>
      </c>
      <c r="I867">
        <f>'Data Entry'!R868</f>
        <v>0</v>
      </c>
      <c r="J867">
        <f t="shared" si="143"/>
        <v>0</v>
      </c>
      <c r="K867">
        <f>SUMIFS('I want to cry'!C$2:C$1000,'I want to cry'!$A$2:$A$1000,$B867,'I want to cry'!$B$2:$B$1000,$C867)</f>
        <v>0</v>
      </c>
      <c r="L867">
        <f>SUMIFS('I want to cry'!D$2:D$1000,'I want to cry'!$A$2:$A$1000,$B867,'I want to cry'!$B$2:$B$1000,$C867)</f>
        <v>0</v>
      </c>
      <c r="M867">
        <f>SUMIFS('I want to cry'!E$2:E$1000,'I want to cry'!$A$2:$A$1000,$B867,'I want to cry'!$B$2:$B$1000,$C867)</f>
        <v>0</v>
      </c>
      <c r="N867">
        <f t="shared" si="144"/>
        <v>0</v>
      </c>
      <c r="O867">
        <f t="shared" si="145"/>
        <v>0</v>
      </c>
      <c r="P867">
        <f t="shared" si="146"/>
        <v>0</v>
      </c>
      <c r="Q867">
        <f>SUMIF('Pls get me a blue banner'!A$2:A$1000,D867,'Pls get me a blue banner'!L$2:L$1000)</f>
        <v>0</v>
      </c>
      <c r="R867">
        <f>SUMIF('Pls get me a blue banner'!A$2:A$1000,F867,'Pls get me a blue banner'!L$2:L$1000)</f>
        <v>0</v>
      </c>
      <c r="S867">
        <f>SUMIF('Pls get me a blue banner'!A$2:A$1000,I867,'Pls get me a blue banner'!L$2:L$1000)</f>
        <v>0</v>
      </c>
      <c r="T867">
        <f>SUMIF('I wanna go biking'!A$2:A$1000,D867,'I wanna go biking'!D$2:D$1000)</f>
        <v>0</v>
      </c>
      <c r="U867">
        <f>SUMIF('I wanna go biking'!A$2:A$1000,F867,'I wanna go biking'!D$2:D$1000)</f>
        <v>0</v>
      </c>
      <c r="V867">
        <f>SUMIF('I wanna go biking'!A$2:A$1000,H867,'I wanna go biking'!D$2:D$1000)</f>
        <v>0</v>
      </c>
      <c r="W867">
        <f t="shared" si="147"/>
        <v>0</v>
      </c>
      <c r="X867">
        <f t="shared" si="148"/>
        <v>0</v>
      </c>
      <c r="Y867">
        <f t="shared" si="149"/>
        <v>0</v>
      </c>
      <c r="Z867">
        <f t="shared" si="150"/>
        <v>0</v>
      </c>
      <c r="AA867">
        <f t="shared" si="151"/>
        <v>0</v>
      </c>
      <c r="AB867">
        <f t="shared" si="152"/>
        <v>0</v>
      </c>
      <c r="AC867" s="13">
        <f t="shared" si="153"/>
        <v>0</v>
      </c>
    </row>
    <row r="868" spans="1:29">
      <c r="A868">
        <f>'Data Entry'!A869</f>
        <v>0</v>
      </c>
      <c r="B868">
        <f>'Data Entry'!B869</f>
        <v>0</v>
      </c>
      <c r="C868">
        <f>'Data Entry'!C869</f>
        <v>0</v>
      </c>
      <c r="D868">
        <f>'Data Entry'!M869</f>
        <v>0</v>
      </c>
      <c r="E868">
        <f>'Data Entry'!N869</f>
        <v>0</v>
      </c>
      <c r="F868">
        <f>'Data Entry'!O869</f>
        <v>0</v>
      </c>
      <c r="G868">
        <f>'Data Entry'!P869</f>
        <v>0</v>
      </c>
      <c r="H868">
        <f>'Data Entry'!Q869</f>
        <v>0</v>
      </c>
      <c r="I868">
        <f>'Data Entry'!R869</f>
        <v>0</v>
      </c>
      <c r="J868">
        <f t="shared" si="143"/>
        <v>0</v>
      </c>
      <c r="K868">
        <f>SUMIFS('I want to cry'!C$2:C$1000,'I want to cry'!$A$2:$A$1000,$B868,'I want to cry'!$B$2:$B$1000,$C868)</f>
        <v>0</v>
      </c>
      <c r="L868">
        <f>SUMIFS('I want to cry'!D$2:D$1000,'I want to cry'!$A$2:$A$1000,$B868,'I want to cry'!$B$2:$B$1000,$C868)</f>
        <v>0</v>
      </c>
      <c r="M868">
        <f>SUMIFS('I want to cry'!E$2:E$1000,'I want to cry'!$A$2:$A$1000,$B868,'I want to cry'!$B$2:$B$1000,$C868)</f>
        <v>0</v>
      </c>
      <c r="N868">
        <f t="shared" si="144"/>
        <v>0</v>
      </c>
      <c r="O868">
        <f t="shared" si="145"/>
        <v>0</v>
      </c>
      <c r="P868">
        <f t="shared" si="146"/>
        <v>0</v>
      </c>
      <c r="Q868">
        <f>SUMIF('Pls get me a blue banner'!A$2:A$1000,D868,'Pls get me a blue banner'!L$2:L$1000)</f>
        <v>0</v>
      </c>
      <c r="R868">
        <f>SUMIF('Pls get me a blue banner'!A$2:A$1000,F868,'Pls get me a blue banner'!L$2:L$1000)</f>
        <v>0</v>
      </c>
      <c r="S868">
        <f>SUMIF('Pls get me a blue banner'!A$2:A$1000,I868,'Pls get me a blue banner'!L$2:L$1000)</f>
        <v>0</v>
      </c>
      <c r="T868">
        <f>SUMIF('I wanna go biking'!A$2:A$1000,D868,'I wanna go biking'!D$2:D$1000)</f>
        <v>0</v>
      </c>
      <c r="U868">
        <f>SUMIF('I wanna go biking'!A$2:A$1000,F868,'I wanna go biking'!D$2:D$1000)</f>
        <v>0</v>
      </c>
      <c r="V868">
        <f>SUMIF('I wanna go biking'!A$2:A$1000,H868,'I wanna go biking'!D$2:D$1000)</f>
        <v>0</v>
      </c>
      <c r="W868">
        <f t="shared" si="147"/>
        <v>0</v>
      </c>
      <c r="X868">
        <f t="shared" si="148"/>
        <v>0</v>
      </c>
      <c r="Y868">
        <f t="shared" si="149"/>
        <v>0</v>
      </c>
      <c r="Z868">
        <f t="shared" si="150"/>
        <v>0</v>
      </c>
      <c r="AA868">
        <f t="shared" si="151"/>
        <v>0</v>
      </c>
      <c r="AB868">
        <f t="shared" si="152"/>
        <v>0</v>
      </c>
      <c r="AC868" s="13">
        <f t="shared" si="153"/>
        <v>0</v>
      </c>
    </row>
    <row r="869" spans="1:29">
      <c r="A869">
        <f>'Data Entry'!A870</f>
        <v>0</v>
      </c>
      <c r="B869">
        <f>'Data Entry'!B870</f>
        <v>0</v>
      </c>
      <c r="C869">
        <f>'Data Entry'!C870</f>
        <v>0</v>
      </c>
      <c r="D869">
        <f>'Data Entry'!M870</f>
        <v>0</v>
      </c>
      <c r="E869">
        <f>'Data Entry'!N870</f>
        <v>0</v>
      </c>
      <c r="F869">
        <f>'Data Entry'!O870</f>
        <v>0</v>
      </c>
      <c r="G869">
        <f>'Data Entry'!P870</f>
        <v>0</v>
      </c>
      <c r="H869">
        <f>'Data Entry'!Q870</f>
        <v>0</v>
      </c>
      <c r="I869">
        <f>'Data Entry'!R870</f>
        <v>0</v>
      </c>
      <c r="J869">
        <f t="shared" si="143"/>
        <v>0</v>
      </c>
      <c r="K869">
        <f>SUMIFS('I want to cry'!C$2:C$1000,'I want to cry'!$A$2:$A$1000,$B869,'I want to cry'!$B$2:$B$1000,$C869)</f>
        <v>0</v>
      </c>
      <c r="L869">
        <f>SUMIFS('I want to cry'!D$2:D$1000,'I want to cry'!$A$2:$A$1000,$B869,'I want to cry'!$B$2:$B$1000,$C869)</f>
        <v>0</v>
      </c>
      <c r="M869">
        <f>SUMIFS('I want to cry'!E$2:E$1000,'I want to cry'!$A$2:$A$1000,$B869,'I want to cry'!$B$2:$B$1000,$C869)</f>
        <v>0</v>
      </c>
      <c r="N869">
        <f t="shared" si="144"/>
        <v>0</v>
      </c>
      <c r="O869">
        <f t="shared" si="145"/>
        <v>0</v>
      </c>
      <c r="P869">
        <f t="shared" si="146"/>
        <v>0</v>
      </c>
      <c r="Q869">
        <f>SUMIF('Pls get me a blue banner'!A$2:A$1000,D869,'Pls get me a blue banner'!L$2:L$1000)</f>
        <v>0</v>
      </c>
      <c r="R869">
        <f>SUMIF('Pls get me a blue banner'!A$2:A$1000,F869,'Pls get me a blue banner'!L$2:L$1000)</f>
        <v>0</v>
      </c>
      <c r="S869">
        <f>SUMIF('Pls get me a blue banner'!A$2:A$1000,I869,'Pls get me a blue banner'!L$2:L$1000)</f>
        <v>0</v>
      </c>
      <c r="T869">
        <f>SUMIF('I wanna go biking'!A$2:A$1000,D869,'I wanna go biking'!D$2:D$1000)</f>
        <v>0</v>
      </c>
      <c r="U869">
        <f>SUMIF('I wanna go biking'!A$2:A$1000,F869,'I wanna go biking'!D$2:D$1000)</f>
        <v>0</v>
      </c>
      <c r="V869">
        <f>SUMIF('I wanna go biking'!A$2:A$1000,H869,'I wanna go biking'!D$2:D$1000)</f>
        <v>0</v>
      </c>
      <c r="W869">
        <f t="shared" si="147"/>
        <v>0</v>
      </c>
      <c r="X869">
        <f t="shared" si="148"/>
        <v>0</v>
      </c>
      <c r="Y869">
        <f t="shared" si="149"/>
        <v>0</v>
      </c>
      <c r="Z869">
        <f t="shared" si="150"/>
        <v>0</v>
      </c>
      <c r="AA869">
        <f t="shared" si="151"/>
        <v>0</v>
      </c>
      <c r="AB869">
        <f t="shared" si="152"/>
        <v>0</v>
      </c>
      <c r="AC869" s="13">
        <f t="shared" si="153"/>
        <v>0</v>
      </c>
    </row>
    <row r="870" spans="1:29">
      <c r="A870">
        <f>'Data Entry'!A871</f>
        <v>0</v>
      </c>
      <c r="B870">
        <f>'Data Entry'!B871</f>
        <v>0</v>
      </c>
      <c r="C870">
        <f>'Data Entry'!C871</f>
        <v>0</v>
      </c>
      <c r="D870">
        <f>'Data Entry'!M871</f>
        <v>0</v>
      </c>
      <c r="E870">
        <f>'Data Entry'!N871</f>
        <v>0</v>
      </c>
      <c r="F870">
        <f>'Data Entry'!O871</f>
        <v>0</v>
      </c>
      <c r="G870">
        <f>'Data Entry'!P871</f>
        <v>0</v>
      </c>
      <c r="H870">
        <f>'Data Entry'!Q871</f>
        <v>0</v>
      </c>
      <c r="I870">
        <f>'Data Entry'!R871</f>
        <v>0</v>
      </c>
      <c r="J870">
        <f t="shared" si="143"/>
        <v>0</v>
      </c>
      <c r="K870">
        <f>SUMIFS('I want to cry'!C$2:C$1000,'I want to cry'!$A$2:$A$1000,$B870,'I want to cry'!$B$2:$B$1000,$C870)</f>
        <v>0</v>
      </c>
      <c r="L870">
        <f>SUMIFS('I want to cry'!D$2:D$1000,'I want to cry'!$A$2:$A$1000,$B870,'I want to cry'!$B$2:$B$1000,$C870)</f>
        <v>0</v>
      </c>
      <c r="M870">
        <f>SUMIFS('I want to cry'!E$2:E$1000,'I want to cry'!$A$2:$A$1000,$B870,'I want to cry'!$B$2:$B$1000,$C870)</f>
        <v>0</v>
      </c>
      <c r="N870">
        <f t="shared" si="144"/>
        <v>0</v>
      </c>
      <c r="O870">
        <f t="shared" si="145"/>
        <v>0</v>
      </c>
      <c r="P870">
        <f t="shared" si="146"/>
        <v>0</v>
      </c>
      <c r="Q870">
        <f>SUMIF('Pls get me a blue banner'!A$2:A$1000,D870,'Pls get me a blue banner'!L$2:L$1000)</f>
        <v>0</v>
      </c>
      <c r="R870">
        <f>SUMIF('Pls get me a blue banner'!A$2:A$1000,F870,'Pls get me a blue banner'!L$2:L$1000)</f>
        <v>0</v>
      </c>
      <c r="S870">
        <f>SUMIF('Pls get me a blue banner'!A$2:A$1000,I870,'Pls get me a blue banner'!L$2:L$1000)</f>
        <v>0</v>
      </c>
      <c r="T870">
        <f>SUMIF('I wanna go biking'!A$2:A$1000,D870,'I wanna go biking'!D$2:D$1000)</f>
        <v>0</v>
      </c>
      <c r="U870">
        <f>SUMIF('I wanna go biking'!A$2:A$1000,F870,'I wanna go biking'!D$2:D$1000)</f>
        <v>0</v>
      </c>
      <c r="V870">
        <f>SUMIF('I wanna go biking'!A$2:A$1000,H870,'I wanna go biking'!D$2:D$1000)</f>
        <v>0</v>
      </c>
      <c r="W870">
        <f t="shared" si="147"/>
        <v>0</v>
      </c>
      <c r="X870">
        <f t="shared" si="148"/>
        <v>0</v>
      </c>
      <c r="Y870">
        <f t="shared" si="149"/>
        <v>0</v>
      </c>
      <c r="Z870">
        <f t="shared" si="150"/>
        <v>0</v>
      </c>
      <c r="AA870">
        <f t="shared" si="151"/>
        <v>0</v>
      </c>
      <c r="AB870">
        <f t="shared" si="152"/>
        <v>0</v>
      </c>
      <c r="AC870" s="13">
        <f t="shared" si="153"/>
        <v>0</v>
      </c>
    </row>
    <row r="871" spans="1:29">
      <c r="A871">
        <f>'Data Entry'!A872</f>
        <v>0</v>
      </c>
      <c r="B871">
        <f>'Data Entry'!B872</f>
        <v>0</v>
      </c>
      <c r="C871">
        <f>'Data Entry'!C872</f>
        <v>0</v>
      </c>
      <c r="D871">
        <f>'Data Entry'!M872</f>
        <v>0</v>
      </c>
      <c r="E871">
        <f>'Data Entry'!N872</f>
        <v>0</v>
      </c>
      <c r="F871">
        <f>'Data Entry'!O872</f>
        <v>0</v>
      </c>
      <c r="G871">
        <f>'Data Entry'!P872</f>
        <v>0</v>
      </c>
      <c r="H871">
        <f>'Data Entry'!Q872</f>
        <v>0</v>
      </c>
      <c r="I871">
        <f>'Data Entry'!R872</f>
        <v>0</v>
      </c>
      <c r="J871">
        <f t="shared" si="143"/>
        <v>0</v>
      </c>
      <c r="K871">
        <f>SUMIFS('I want to cry'!C$2:C$1000,'I want to cry'!$A$2:$A$1000,$B871,'I want to cry'!$B$2:$B$1000,$C871)</f>
        <v>0</v>
      </c>
      <c r="L871">
        <f>SUMIFS('I want to cry'!D$2:D$1000,'I want to cry'!$A$2:$A$1000,$B871,'I want to cry'!$B$2:$B$1000,$C871)</f>
        <v>0</v>
      </c>
      <c r="M871">
        <f>SUMIFS('I want to cry'!E$2:E$1000,'I want to cry'!$A$2:$A$1000,$B871,'I want to cry'!$B$2:$B$1000,$C871)</f>
        <v>0</v>
      </c>
      <c r="N871">
        <f t="shared" si="144"/>
        <v>0</v>
      </c>
      <c r="O871">
        <f t="shared" si="145"/>
        <v>0</v>
      </c>
      <c r="P871">
        <f t="shared" si="146"/>
        <v>0</v>
      </c>
      <c r="Q871">
        <f>SUMIF('Pls get me a blue banner'!A$2:A$1000,D871,'Pls get me a blue banner'!L$2:L$1000)</f>
        <v>0</v>
      </c>
      <c r="R871">
        <f>SUMIF('Pls get me a blue banner'!A$2:A$1000,F871,'Pls get me a blue banner'!L$2:L$1000)</f>
        <v>0</v>
      </c>
      <c r="S871">
        <f>SUMIF('Pls get me a blue banner'!A$2:A$1000,I871,'Pls get me a blue banner'!L$2:L$1000)</f>
        <v>0</v>
      </c>
      <c r="T871">
        <f>SUMIF('I wanna go biking'!A$2:A$1000,D871,'I wanna go biking'!D$2:D$1000)</f>
        <v>0</v>
      </c>
      <c r="U871">
        <f>SUMIF('I wanna go biking'!A$2:A$1000,F871,'I wanna go biking'!D$2:D$1000)</f>
        <v>0</v>
      </c>
      <c r="V871">
        <f>SUMIF('I wanna go biking'!A$2:A$1000,H871,'I wanna go biking'!D$2:D$1000)</f>
        <v>0</v>
      </c>
      <c r="W871">
        <f t="shared" si="147"/>
        <v>0</v>
      </c>
      <c r="X871">
        <f t="shared" si="148"/>
        <v>0</v>
      </c>
      <c r="Y871">
        <f t="shared" si="149"/>
        <v>0</v>
      </c>
      <c r="Z871">
        <f t="shared" si="150"/>
        <v>0</v>
      </c>
      <c r="AA871">
        <f t="shared" si="151"/>
        <v>0</v>
      </c>
      <c r="AB871">
        <f t="shared" si="152"/>
        <v>0</v>
      </c>
      <c r="AC871" s="13">
        <f t="shared" si="153"/>
        <v>0</v>
      </c>
    </row>
    <row r="872" spans="1:29">
      <c r="A872">
        <f>'Data Entry'!A873</f>
        <v>0</v>
      </c>
      <c r="B872">
        <f>'Data Entry'!B873</f>
        <v>0</v>
      </c>
      <c r="C872">
        <f>'Data Entry'!C873</f>
        <v>0</v>
      </c>
      <c r="D872">
        <f>'Data Entry'!M873</f>
        <v>0</v>
      </c>
      <c r="E872">
        <f>'Data Entry'!N873</f>
        <v>0</v>
      </c>
      <c r="F872">
        <f>'Data Entry'!O873</f>
        <v>0</v>
      </c>
      <c r="G872">
        <f>'Data Entry'!P873</f>
        <v>0</v>
      </c>
      <c r="H872">
        <f>'Data Entry'!Q873</f>
        <v>0</v>
      </c>
      <c r="I872">
        <f>'Data Entry'!R873</f>
        <v>0</v>
      </c>
      <c r="J872">
        <f t="shared" si="143"/>
        <v>0</v>
      </c>
      <c r="K872">
        <f>SUMIFS('I want to cry'!C$2:C$1000,'I want to cry'!$A$2:$A$1000,$B872,'I want to cry'!$B$2:$B$1000,$C872)</f>
        <v>0</v>
      </c>
      <c r="L872">
        <f>SUMIFS('I want to cry'!D$2:D$1000,'I want to cry'!$A$2:$A$1000,$B872,'I want to cry'!$B$2:$B$1000,$C872)</f>
        <v>0</v>
      </c>
      <c r="M872">
        <f>SUMIFS('I want to cry'!E$2:E$1000,'I want to cry'!$A$2:$A$1000,$B872,'I want to cry'!$B$2:$B$1000,$C872)</f>
        <v>0</v>
      </c>
      <c r="N872">
        <f t="shared" si="144"/>
        <v>0</v>
      </c>
      <c r="O872">
        <f t="shared" si="145"/>
        <v>0</v>
      </c>
      <c r="P872">
        <f t="shared" si="146"/>
        <v>0</v>
      </c>
      <c r="Q872">
        <f>SUMIF('Pls get me a blue banner'!A$2:A$1000,D872,'Pls get me a blue banner'!L$2:L$1000)</f>
        <v>0</v>
      </c>
      <c r="R872">
        <f>SUMIF('Pls get me a blue banner'!A$2:A$1000,F872,'Pls get me a blue banner'!L$2:L$1000)</f>
        <v>0</v>
      </c>
      <c r="S872">
        <f>SUMIF('Pls get me a blue banner'!A$2:A$1000,I872,'Pls get me a blue banner'!L$2:L$1000)</f>
        <v>0</v>
      </c>
      <c r="T872">
        <f>SUMIF('I wanna go biking'!A$2:A$1000,D872,'I wanna go biking'!D$2:D$1000)</f>
        <v>0</v>
      </c>
      <c r="U872">
        <f>SUMIF('I wanna go biking'!A$2:A$1000,F872,'I wanna go biking'!D$2:D$1000)</f>
        <v>0</v>
      </c>
      <c r="V872">
        <f>SUMIF('I wanna go biking'!A$2:A$1000,H872,'I wanna go biking'!D$2:D$1000)</f>
        <v>0</v>
      </c>
      <c r="W872">
        <f t="shared" si="147"/>
        <v>0</v>
      </c>
      <c r="X872">
        <f t="shared" si="148"/>
        <v>0</v>
      </c>
      <c r="Y872">
        <f t="shared" si="149"/>
        <v>0</v>
      </c>
      <c r="Z872">
        <f t="shared" si="150"/>
        <v>0</v>
      </c>
      <c r="AA872">
        <f t="shared" si="151"/>
        <v>0</v>
      </c>
      <c r="AB872">
        <f t="shared" si="152"/>
        <v>0</v>
      </c>
      <c r="AC872" s="13">
        <f t="shared" si="153"/>
        <v>0</v>
      </c>
    </row>
    <row r="873" spans="1:29">
      <c r="A873">
        <f>'Data Entry'!A874</f>
        <v>0</v>
      </c>
      <c r="B873">
        <f>'Data Entry'!B874</f>
        <v>0</v>
      </c>
      <c r="C873">
        <f>'Data Entry'!C874</f>
        <v>0</v>
      </c>
      <c r="D873">
        <f>'Data Entry'!M874</f>
        <v>0</v>
      </c>
      <c r="E873">
        <f>'Data Entry'!N874</f>
        <v>0</v>
      </c>
      <c r="F873">
        <f>'Data Entry'!O874</f>
        <v>0</v>
      </c>
      <c r="G873">
        <f>'Data Entry'!P874</f>
        <v>0</v>
      </c>
      <c r="H873">
        <f>'Data Entry'!Q874</f>
        <v>0</v>
      </c>
      <c r="I873">
        <f>'Data Entry'!R874</f>
        <v>0</v>
      </c>
      <c r="J873">
        <f t="shared" si="143"/>
        <v>0</v>
      </c>
      <c r="K873">
        <f>SUMIFS('I want to cry'!C$2:C$1000,'I want to cry'!$A$2:$A$1000,$B873,'I want to cry'!$B$2:$B$1000,$C873)</f>
        <v>0</v>
      </c>
      <c r="L873">
        <f>SUMIFS('I want to cry'!D$2:D$1000,'I want to cry'!$A$2:$A$1000,$B873,'I want to cry'!$B$2:$B$1000,$C873)</f>
        <v>0</v>
      </c>
      <c r="M873">
        <f>SUMIFS('I want to cry'!E$2:E$1000,'I want to cry'!$A$2:$A$1000,$B873,'I want to cry'!$B$2:$B$1000,$C873)</f>
        <v>0</v>
      </c>
      <c r="N873">
        <f t="shared" si="144"/>
        <v>0</v>
      </c>
      <c r="O873">
        <f t="shared" si="145"/>
        <v>0</v>
      </c>
      <c r="P873">
        <f t="shared" si="146"/>
        <v>0</v>
      </c>
      <c r="Q873">
        <f>SUMIF('Pls get me a blue banner'!A$2:A$1000,D873,'Pls get me a blue banner'!L$2:L$1000)</f>
        <v>0</v>
      </c>
      <c r="R873">
        <f>SUMIF('Pls get me a blue banner'!A$2:A$1000,F873,'Pls get me a blue banner'!L$2:L$1000)</f>
        <v>0</v>
      </c>
      <c r="S873">
        <f>SUMIF('Pls get me a blue banner'!A$2:A$1000,I873,'Pls get me a blue banner'!L$2:L$1000)</f>
        <v>0</v>
      </c>
      <c r="T873">
        <f>SUMIF('I wanna go biking'!A$2:A$1000,D873,'I wanna go biking'!D$2:D$1000)</f>
        <v>0</v>
      </c>
      <c r="U873">
        <f>SUMIF('I wanna go biking'!A$2:A$1000,F873,'I wanna go biking'!D$2:D$1000)</f>
        <v>0</v>
      </c>
      <c r="V873">
        <f>SUMIF('I wanna go biking'!A$2:A$1000,H873,'I wanna go biking'!D$2:D$1000)</f>
        <v>0</v>
      </c>
      <c r="W873">
        <f t="shared" si="147"/>
        <v>0</v>
      </c>
      <c r="X873">
        <f t="shared" si="148"/>
        <v>0</v>
      </c>
      <c r="Y873">
        <f t="shared" si="149"/>
        <v>0</v>
      </c>
      <c r="Z873">
        <f t="shared" si="150"/>
        <v>0</v>
      </c>
      <c r="AA873">
        <f t="shared" si="151"/>
        <v>0</v>
      </c>
      <c r="AB873">
        <f t="shared" si="152"/>
        <v>0</v>
      </c>
      <c r="AC873" s="13">
        <f t="shared" si="153"/>
        <v>0</v>
      </c>
    </row>
    <row r="874" spans="1:29">
      <c r="A874">
        <f>'Data Entry'!A875</f>
        <v>0</v>
      </c>
      <c r="B874">
        <f>'Data Entry'!B875</f>
        <v>0</v>
      </c>
      <c r="C874">
        <f>'Data Entry'!C875</f>
        <v>0</v>
      </c>
      <c r="D874">
        <f>'Data Entry'!M875</f>
        <v>0</v>
      </c>
      <c r="E874">
        <f>'Data Entry'!N875</f>
        <v>0</v>
      </c>
      <c r="F874">
        <f>'Data Entry'!O875</f>
        <v>0</v>
      </c>
      <c r="G874">
        <f>'Data Entry'!P875</f>
        <v>0</v>
      </c>
      <c r="H874">
        <f>'Data Entry'!Q875</f>
        <v>0</v>
      </c>
      <c r="I874">
        <f>'Data Entry'!R875</f>
        <v>0</v>
      </c>
      <c r="J874">
        <f t="shared" si="143"/>
        <v>0</v>
      </c>
      <c r="K874">
        <f>SUMIFS('I want to cry'!C$2:C$1000,'I want to cry'!$A$2:$A$1000,$B874,'I want to cry'!$B$2:$B$1000,$C874)</f>
        <v>0</v>
      </c>
      <c r="L874">
        <f>SUMIFS('I want to cry'!D$2:D$1000,'I want to cry'!$A$2:$A$1000,$B874,'I want to cry'!$B$2:$B$1000,$C874)</f>
        <v>0</v>
      </c>
      <c r="M874">
        <f>SUMIFS('I want to cry'!E$2:E$1000,'I want to cry'!$A$2:$A$1000,$B874,'I want to cry'!$B$2:$B$1000,$C874)</f>
        <v>0</v>
      </c>
      <c r="N874">
        <f t="shared" si="144"/>
        <v>0</v>
      </c>
      <c r="O874">
        <f t="shared" si="145"/>
        <v>0</v>
      </c>
      <c r="P874">
        <f t="shared" si="146"/>
        <v>0</v>
      </c>
      <c r="Q874">
        <f>SUMIF('Pls get me a blue banner'!A$2:A$1000,D874,'Pls get me a blue banner'!L$2:L$1000)</f>
        <v>0</v>
      </c>
      <c r="R874">
        <f>SUMIF('Pls get me a blue banner'!A$2:A$1000,F874,'Pls get me a blue banner'!L$2:L$1000)</f>
        <v>0</v>
      </c>
      <c r="S874">
        <f>SUMIF('Pls get me a blue banner'!A$2:A$1000,I874,'Pls get me a blue banner'!L$2:L$1000)</f>
        <v>0</v>
      </c>
      <c r="T874">
        <f>SUMIF('I wanna go biking'!A$2:A$1000,D874,'I wanna go biking'!D$2:D$1000)</f>
        <v>0</v>
      </c>
      <c r="U874">
        <f>SUMIF('I wanna go biking'!A$2:A$1000,F874,'I wanna go biking'!D$2:D$1000)</f>
        <v>0</v>
      </c>
      <c r="V874">
        <f>SUMIF('I wanna go biking'!A$2:A$1000,H874,'I wanna go biking'!D$2:D$1000)</f>
        <v>0</v>
      </c>
      <c r="W874">
        <f t="shared" si="147"/>
        <v>0</v>
      </c>
      <c r="X874">
        <f t="shared" si="148"/>
        <v>0</v>
      </c>
      <c r="Y874">
        <f t="shared" si="149"/>
        <v>0</v>
      </c>
      <c r="Z874">
        <f t="shared" si="150"/>
        <v>0</v>
      </c>
      <c r="AA874">
        <f t="shared" si="151"/>
        <v>0</v>
      </c>
      <c r="AB874">
        <f t="shared" si="152"/>
        <v>0</v>
      </c>
      <c r="AC874" s="13">
        <f t="shared" si="153"/>
        <v>0</v>
      </c>
    </row>
    <row r="875" spans="1:29">
      <c r="A875">
        <f>'Data Entry'!A876</f>
        <v>0</v>
      </c>
      <c r="B875">
        <f>'Data Entry'!B876</f>
        <v>0</v>
      </c>
      <c r="C875">
        <f>'Data Entry'!C876</f>
        <v>0</v>
      </c>
      <c r="D875">
        <f>'Data Entry'!M876</f>
        <v>0</v>
      </c>
      <c r="E875">
        <f>'Data Entry'!N876</f>
        <v>0</v>
      </c>
      <c r="F875">
        <f>'Data Entry'!O876</f>
        <v>0</v>
      </c>
      <c r="G875">
        <f>'Data Entry'!P876</f>
        <v>0</v>
      </c>
      <c r="H875">
        <f>'Data Entry'!Q876</f>
        <v>0</v>
      </c>
      <c r="I875">
        <f>'Data Entry'!R876</f>
        <v>0</v>
      </c>
      <c r="J875">
        <f t="shared" si="143"/>
        <v>0</v>
      </c>
      <c r="K875">
        <f>SUMIFS('I want to cry'!C$2:C$1000,'I want to cry'!$A$2:$A$1000,$B875,'I want to cry'!$B$2:$B$1000,$C875)</f>
        <v>0</v>
      </c>
      <c r="L875">
        <f>SUMIFS('I want to cry'!D$2:D$1000,'I want to cry'!$A$2:$A$1000,$B875,'I want to cry'!$B$2:$B$1000,$C875)</f>
        <v>0</v>
      </c>
      <c r="M875">
        <f>SUMIFS('I want to cry'!E$2:E$1000,'I want to cry'!$A$2:$A$1000,$B875,'I want to cry'!$B$2:$B$1000,$C875)</f>
        <v>0</v>
      </c>
      <c r="N875">
        <f t="shared" si="144"/>
        <v>0</v>
      </c>
      <c r="O875">
        <f t="shared" si="145"/>
        <v>0</v>
      </c>
      <c r="P875">
        <f t="shared" si="146"/>
        <v>0</v>
      </c>
      <c r="Q875">
        <f>SUMIF('Pls get me a blue banner'!A$2:A$1000,D875,'Pls get me a blue banner'!L$2:L$1000)</f>
        <v>0</v>
      </c>
      <c r="R875">
        <f>SUMIF('Pls get me a blue banner'!A$2:A$1000,F875,'Pls get me a blue banner'!L$2:L$1000)</f>
        <v>0</v>
      </c>
      <c r="S875">
        <f>SUMIF('Pls get me a blue banner'!A$2:A$1000,I875,'Pls get me a blue banner'!L$2:L$1000)</f>
        <v>0</v>
      </c>
      <c r="T875">
        <f>SUMIF('I wanna go biking'!A$2:A$1000,D875,'I wanna go biking'!D$2:D$1000)</f>
        <v>0</v>
      </c>
      <c r="U875">
        <f>SUMIF('I wanna go biking'!A$2:A$1000,F875,'I wanna go biking'!D$2:D$1000)</f>
        <v>0</v>
      </c>
      <c r="V875">
        <f>SUMIF('I wanna go biking'!A$2:A$1000,H875,'I wanna go biking'!D$2:D$1000)</f>
        <v>0</v>
      </c>
      <c r="W875">
        <f t="shared" si="147"/>
        <v>0</v>
      </c>
      <c r="X875">
        <f t="shared" si="148"/>
        <v>0</v>
      </c>
      <c r="Y875">
        <f t="shared" si="149"/>
        <v>0</v>
      </c>
      <c r="Z875">
        <f t="shared" si="150"/>
        <v>0</v>
      </c>
      <c r="AA875">
        <f t="shared" si="151"/>
        <v>0</v>
      </c>
      <c r="AB875">
        <f t="shared" si="152"/>
        <v>0</v>
      </c>
      <c r="AC875" s="13">
        <f t="shared" si="153"/>
        <v>0</v>
      </c>
    </row>
    <row r="876" spans="1:29">
      <c r="A876">
        <f>'Data Entry'!A877</f>
        <v>0</v>
      </c>
      <c r="B876">
        <f>'Data Entry'!B877</f>
        <v>0</v>
      </c>
      <c r="C876">
        <f>'Data Entry'!C877</f>
        <v>0</v>
      </c>
      <c r="D876">
        <f>'Data Entry'!M877</f>
        <v>0</v>
      </c>
      <c r="E876">
        <f>'Data Entry'!N877</f>
        <v>0</v>
      </c>
      <c r="F876">
        <f>'Data Entry'!O877</f>
        <v>0</v>
      </c>
      <c r="G876">
        <f>'Data Entry'!P877</f>
        <v>0</v>
      </c>
      <c r="H876">
        <f>'Data Entry'!Q877</f>
        <v>0</v>
      </c>
      <c r="I876">
        <f>'Data Entry'!R877</f>
        <v>0</v>
      </c>
      <c r="J876">
        <f t="shared" si="143"/>
        <v>0</v>
      </c>
      <c r="K876">
        <f>SUMIFS('I want to cry'!C$2:C$1000,'I want to cry'!$A$2:$A$1000,$B876,'I want to cry'!$B$2:$B$1000,$C876)</f>
        <v>0</v>
      </c>
      <c r="L876">
        <f>SUMIFS('I want to cry'!D$2:D$1000,'I want to cry'!$A$2:$A$1000,$B876,'I want to cry'!$B$2:$B$1000,$C876)</f>
        <v>0</v>
      </c>
      <c r="M876">
        <f>SUMIFS('I want to cry'!E$2:E$1000,'I want to cry'!$A$2:$A$1000,$B876,'I want to cry'!$B$2:$B$1000,$C876)</f>
        <v>0</v>
      </c>
      <c r="N876">
        <f t="shared" si="144"/>
        <v>0</v>
      </c>
      <c r="O876">
        <f t="shared" si="145"/>
        <v>0</v>
      </c>
      <c r="P876">
        <f t="shared" si="146"/>
        <v>0</v>
      </c>
      <c r="Q876">
        <f>SUMIF('Pls get me a blue banner'!A$2:A$1000,D876,'Pls get me a blue banner'!L$2:L$1000)</f>
        <v>0</v>
      </c>
      <c r="R876">
        <f>SUMIF('Pls get me a blue banner'!A$2:A$1000,F876,'Pls get me a blue banner'!L$2:L$1000)</f>
        <v>0</v>
      </c>
      <c r="S876">
        <f>SUMIF('Pls get me a blue banner'!A$2:A$1000,I876,'Pls get me a blue banner'!L$2:L$1000)</f>
        <v>0</v>
      </c>
      <c r="T876">
        <f>SUMIF('I wanna go biking'!A$2:A$1000,D876,'I wanna go biking'!D$2:D$1000)</f>
        <v>0</v>
      </c>
      <c r="U876">
        <f>SUMIF('I wanna go biking'!A$2:A$1000,F876,'I wanna go biking'!D$2:D$1000)</f>
        <v>0</v>
      </c>
      <c r="V876">
        <f>SUMIF('I wanna go biking'!A$2:A$1000,H876,'I wanna go biking'!D$2:D$1000)</f>
        <v>0</v>
      </c>
      <c r="W876">
        <f t="shared" si="147"/>
        <v>0</v>
      </c>
      <c r="X876">
        <f t="shared" si="148"/>
        <v>0</v>
      </c>
      <c r="Y876">
        <f t="shared" si="149"/>
        <v>0</v>
      </c>
      <c r="Z876">
        <f t="shared" si="150"/>
        <v>0</v>
      </c>
      <c r="AA876">
        <f t="shared" si="151"/>
        <v>0</v>
      </c>
      <c r="AB876">
        <f t="shared" si="152"/>
        <v>0</v>
      </c>
      <c r="AC876" s="13">
        <f t="shared" si="153"/>
        <v>0</v>
      </c>
    </row>
    <row r="877" spans="1:29">
      <c r="A877">
        <f>'Data Entry'!A878</f>
        <v>0</v>
      </c>
      <c r="B877">
        <f>'Data Entry'!B878</f>
        <v>0</v>
      </c>
      <c r="C877">
        <f>'Data Entry'!C878</f>
        <v>0</v>
      </c>
      <c r="D877">
        <f>'Data Entry'!M878</f>
        <v>0</v>
      </c>
      <c r="E877">
        <f>'Data Entry'!N878</f>
        <v>0</v>
      </c>
      <c r="F877">
        <f>'Data Entry'!O878</f>
        <v>0</v>
      </c>
      <c r="G877">
        <f>'Data Entry'!P878</f>
        <v>0</v>
      </c>
      <c r="H877">
        <f>'Data Entry'!Q878</f>
        <v>0</v>
      </c>
      <c r="I877">
        <f>'Data Entry'!R878</f>
        <v>0</v>
      </c>
      <c r="J877">
        <f t="shared" si="143"/>
        <v>0</v>
      </c>
      <c r="K877">
        <f>SUMIFS('I want to cry'!C$2:C$1000,'I want to cry'!$A$2:$A$1000,$B877,'I want to cry'!$B$2:$B$1000,$C877)</f>
        <v>0</v>
      </c>
      <c r="L877">
        <f>SUMIFS('I want to cry'!D$2:D$1000,'I want to cry'!$A$2:$A$1000,$B877,'I want to cry'!$B$2:$B$1000,$C877)</f>
        <v>0</v>
      </c>
      <c r="M877">
        <f>SUMIFS('I want to cry'!E$2:E$1000,'I want to cry'!$A$2:$A$1000,$B877,'I want to cry'!$B$2:$B$1000,$C877)</f>
        <v>0</v>
      </c>
      <c r="N877">
        <f t="shared" si="144"/>
        <v>0</v>
      </c>
      <c r="O877">
        <f t="shared" si="145"/>
        <v>0</v>
      </c>
      <c r="P877">
        <f t="shared" si="146"/>
        <v>0</v>
      </c>
      <c r="Q877">
        <f>SUMIF('Pls get me a blue banner'!A$2:A$1000,D877,'Pls get me a blue banner'!L$2:L$1000)</f>
        <v>0</v>
      </c>
      <c r="R877">
        <f>SUMIF('Pls get me a blue banner'!A$2:A$1000,F877,'Pls get me a blue banner'!L$2:L$1000)</f>
        <v>0</v>
      </c>
      <c r="S877">
        <f>SUMIF('Pls get me a blue banner'!A$2:A$1000,I877,'Pls get me a blue banner'!L$2:L$1000)</f>
        <v>0</v>
      </c>
      <c r="T877">
        <f>SUMIF('I wanna go biking'!A$2:A$1000,D877,'I wanna go biking'!D$2:D$1000)</f>
        <v>0</v>
      </c>
      <c r="U877">
        <f>SUMIF('I wanna go biking'!A$2:A$1000,F877,'I wanna go biking'!D$2:D$1000)</f>
        <v>0</v>
      </c>
      <c r="V877">
        <f>SUMIF('I wanna go biking'!A$2:A$1000,H877,'I wanna go biking'!D$2:D$1000)</f>
        <v>0</v>
      </c>
      <c r="W877">
        <f t="shared" si="147"/>
        <v>0</v>
      </c>
      <c r="X877">
        <f t="shared" si="148"/>
        <v>0</v>
      </c>
      <c r="Y877">
        <f t="shared" si="149"/>
        <v>0</v>
      </c>
      <c r="Z877">
        <f t="shared" si="150"/>
        <v>0</v>
      </c>
      <c r="AA877">
        <f t="shared" si="151"/>
        <v>0</v>
      </c>
      <c r="AB877">
        <f t="shared" si="152"/>
        <v>0</v>
      </c>
      <c r="AC877" s="13">
        <f t="shared" si="153"/>
        <v>0</v>
      </c>
    </row>
    <row r="878" spans="1:29">
      <c r="A878">
        <f>'Data Entry'!A879</f>
        <v>0</v>
      </c>
      <c r="B878">
        <f>'Data Entry'!B879</f>
        <v>0</v>
      </c>
      <c r="C878">
        <f>'Data Entry'!C879</f>
        <v>0</v>
      </c>
      <c r="D878">
        <f>'Data Entry'!M879</f>
        <v>0</v>
      </c>
      <c r="E878">
        <f>'Data Entry'!N879</f>
        <v>0</v>
      </c>
      <c r="F878">
        <f>'Data Entry'!O879</f>
        <v>0</v>
      </c>
      <c r="G878">
        <f>'Data Entry'!P879</f>
        <v>0</v>
      </c>
      <c r="H878">
        <f>'Data Entry'!Q879</f>
        <v>0</v>
      </c>
      <c r="I878">
        <f>'Data Entry'!R879</f>
        <v>0</v>
      </c>
      <c r="J878">
        <f t="shared" si="143"/>
        <v>0</v>
      </c>
      <c r="K878">
        <f>SUMIFS('I want to cry'!C$2:C$1000,'I want to cry'!$A$2:$A$1000,$B878,'I want to cry'!$B$2:$B$1000,$C878)</f>
        <v>0</v>
      </c>
      <c r="L878">
        <f>SUMIFS('I want to cry'!D$2:D$1000,'I want to cry'!$A$2:$A$1000,$B878,'I want to cry'!$B$2:$B$1000,$C878)</f>
        <v>0</v>
      </c>
      <c r="M878">
        <f>SUMIFS('I want to cry'!E$2:E$1000,'I want to cry'!$A$2:$A$1000,$B878,'I want to cry'!$B$2:$B$1000,$C878)</f>
        <v>0</v>
      </c>
      <c r="N878">
        <f t="shared" si="144"/>
        <v>0</v>
      </c>
      <c r="O878">
        <f t="shared" si="145"/>
        <v>0</v>
      </c>
      <c r="P878">
        <f t="shared" si="146"/>
        <v>0</v>
      </c>
      <c r="Q878">
        <f>SUMIF('Pls get me a blue banner'!A$2:A$1000,D878,'Pls get me a blue banner'!L$2:L$1000)</f>
        <v>0</v>
      </c>
      <c r="R878">
        <f>SUMIF('Pls get me a blue banner'!A$2:A$1000,F878,'Pls get me a blue banner'!L$2:L$1000)</f>
        <v>0</v>
      </c>
      <c r="S878">
        <f>SUMIF('Pls get me a blue banner'!A$2:A$1000,I878,'Pls get me a blue banner'!L$2:L$1000)</f>
        <v>0</v>
      </c>
      <c r="T878">
        <f>SUMIF('I wanna go biking'!A$2:A$1000,D878,'I wanna go biking'!D$2:D$1000)</f>
        <v>0</v>
      </c>
      <c r="U878">
        <f>SUMIF('I wanna go biking'!A$2:A$1000,F878,'I wanna go biking'!D$2:D$1000)</f>
        <v>0</v>
      </c>
      <c r="V878">
        <f>SUMIF('I wanna go biking'!A$2:A$1000,H878,'I wanna go biking'!D$2:D$1000)</f>
        <v>0</v>
      </c>
      <c r="W878">
        <f t="shared" si="147"/>
        <v>0</v>
      </c>
      <c r="X878">
        <f t="shared" si="148"/>
        <v>0</v>
      </c>
      <c r="Y878">
        <f t="shared" si="149"/>
        <v>0</v>
      </c>
      <c r="Z878">
        <f t="shared" si="150"/>
        <v>0</v>
      </c>
      <c r="AA878">
        <f t="shared" si="151"/>
        <v>0</v>
      </c>
      <c r="AB878">
        <f t="shared" si="152"/>
        <v>0</v>
      </c>
      <c r="AC878" s="13">
        <f t="shared" si="153"/>
        <v>0</v>
      </c>
    </row>
    <row r="879" spans="1:29">
      <c r="A879">
        <f>'Data Entry'!A880</f>
        <v>0</v>
      </c>
      <c r="B879">
        <f>'Data Entry'!B880</f>
        <v>0</v>
      </c>
      <c r="C879">
        <f>'Data Entry'!C880</f>
        <v>0</v>
      </c>
      <c r="D879">
        <f>'Data Entry'!M880</f>
        <v>0</v>
      </c>
      <c r="E879">
        <f>'Data Entry'!N880</f>
        <v>0</v>
      </c>
      <c r="F879">
        <f>'Data Entry'!O880</f>
        <v>0</v>
      </c>
      <c r="G879">
        <f>'Data Entry'!P880</f>
        <v>0</v>
      </c>
      <c r="H879">
        <f>'Data Entry'!Q880</f>
        <v>0</v>
      </c>
      <c r="I879">
        <f>'Data Entry'!R880</f>
        <v>0</v>
      </c>
      <c r="J879">
        <f t="shared" si="143"/>
        <v>0</v>
      </c>
      <c r="K879">
        <f>SUMIFS('I want to cry'!C$2:C$1000,'I want to cry'!$A$2:$A$1000,$B879,'I want to cry'!$B$2:$B$1000,$C879)</f>
        <v>0</v>
      </c>
      <c r="L879">
        <f>SUMIFS('I want to cry'!D$2:D$1000,'I want to cry'!$A$2:$A$1000,$B879,'I want to cry'!$B$2:$B$1000,$C879)</f>
        <v>0</v>
      </c>
      <c r="M879">
        <f>SUMIFS('I want to cry'!E$2:E$1000,'I want to cry'!$A$2:$A$1000,$B879,'I want to cry'!$B$2:$B$1000,$C879)</f>
        <v>0</v>
      </c>
      <c r="N879">
        <f t="shared" si="144"/>
        <v>0</v>
      </c>
      <c r="O879">
        <f t="shared" si="145"/>
        <v>0</v>
      </c>
      <c r="P879">
        <f t="shared" si="146"/>
        <v>0</v>
      </c>
      <c r="Q879">
        <f>SUMIF('Pls get me a blue banner'!A$2:A$1000,D879,'Pls get me a blue banner'!L$2:L$1000)</f>
        <v>0</v>
      </c>
      <c r="R879">
        <f>SUMIF('Pls get me a blue banner'!A$2:A$1000,F879,'Pls get me a blue banner'!L$2:L$1000)</f>
        <v>0</v>
      </c>
      <c r="S879">
        <f>SUMIF('Pls get me a blue banner'!A$2:A$1000,I879,'Pls get me a blue banner'!L$2:L$1000)</f>
        <v>0</v>
      </c>
      <c r="T879">
        <f>SUMIF('I wanna go biking'!A$2:A$1000,D879,'I wanna go biking'!D$2:D$1000)</f>
        <v>0</v>
      </c>
      <c r="U879">
        <f>SUMIF('I wanna go biking'!A$2:A$1000,F879,'I wanna go biking'!D$2:D$1000)</f>
        <v>0</v>
      </c>
      <c r="V879">
        <f>SUMIF('I wanna go biking'!A$2:A$1000,H879,'I wanna go biking'!D$2:D$1000)</f>
        <v>0</v>
      </c>
      <c r="W879">
        <f t="shared" si="147"/>
        <v>0</v>
      </c>
      <c r="X879">
        <f t="shared" si="148"/>
        <v>0</v>
      </c>
      <c r="Y879">
        <f t="shared" si="149"/>
        <v>0</v>
      </c>
      <c r="Z879">
        <f t="shared" si="150"/>
        <v>0</v>
      </c>
      <c r="AA879">
        <f t="shared" si="151"/>
        <v>0</v>
      </c>
      <c r="AB879">
        <f t="shared" si="152"/>
        <v>0</v>
      </c>
      <c r="AC879" s="13">
        <f t="shared" si="153"/>
        <v>0</v>
      </c>
    </row>
    <row r="880" spans="1:29">
      <c r="A880">
        <f>'Data Entry'!A881</f>
        <v>0</v>
      </c>
      <c r="B880">
        <f>'Data Entry'!B881</f>
        <v>0</v>
      </c>
      <c r="C880">
        <f>'Data Entry'!C881</f>
        <v>0</v>
      </c>
      <c r="D880">
        <f>'Data Entry'!M881</f>
        <v>0</v>
      </c>
      <c r="E880">
        <f>'Data Entry'!N881</f>
        <v>0</v>
      </c>
      <c r="F880">
        <f>'Data Entry'!O881</f>
        <v>0</v>
      </c>
      <c r="G880">
        <f>'Data Entry'!P881</f>
        <v>0</v>
      </c>
      <c r="H880">
        <f>'Data Entry'!Q881</f>
        <v>0</v>
      </c>
      <c r="I880">
        <f>'Data Entry'!R881</f>
        <v>0</v>
      </c>
      <c r="J880">
        <f t="shared" si="143"/>
        <v>0</v>
      </c>
      <c r="K880">
        <f>SUMIFS('I want to cry'!C$2:C$1000,'I want to cry'!$A$2:$A$1000,$B880,'I want to cry'!$B$2:$B$1000,$C880)</f>
        <v>0</v>
      </c>
      <c r="L880">
        <f>SUMIFS('I want to cry'!D$2:D$1000,'I want to cry'!$A$2:$A$1000,$B880,'I want to cry'!$B$2:$B$1000,$C880)</f>
        <v>0</v>
      </c>
      <c r="M880">
        <f>SUMIFS('I want to cry'!E$2:E$1000,'I want to cry'!$A$2:$A$1000,$B880,'I want to cry'!$B$2:$B$1000,$C880)</f>
        <v>0</v>
      </c>
      <c r="N880">
        <f t="shared" si="144"/>
        <v>0</v>
      </c>
      <c r="O880">
        <f t="shared" si="145"/>
        <v>0</v>
      </c>
      <c r="P880">
        <f t="shared" si="146"/>
        <v>0</v>
      </c>
      <c r="Q880">
        <f>SUMIF('Pls get me a blue banner'!A$2:A$1000,D880,'Pls get me a blue banner'!L$2:L$1000)</f>
        <v>0</v>
      </c>
      <c r="R880">
        <f>SUMIF('Pls get me a blue banner'!A$2:A$1000,F880,'Pls get me a blue banner'!L$2:L$1000)</f>
        <v>0</v>
      </c>
      <c r="S880">
        <f>SUMIF('Pls get me a blue banner'!A$2:A$1000,I880,'Pls get me a blue banner'!L$2:L$1000)</f>
        <v>0</v>
      </c>
      <c r="T880">
        <f>SUMIF('I wanna go biking'!A$2:A$1000,D880,'I wanna go biking'!D$2:D$1000)</f>
        <v>0</v>
      </c>
      <c r="U880">
        <f>SUMIF('I wanna go biking'!A$2:A$1000,F880,'I wanna go biking'!D$2:D$1000)</f>
        <v>0</v>
      </c>
      <c r="V880">
        <f>SUMIF('I wanna go biking'!A$2:A$1000,H880,'I wanna go biking'!D$2:D$1000)</f>
        <v>0</v>
      </c>
      <c r="W880">
        <f t="shared" si="147"/>
        <v>0</v>
      </c>
      <c r="X880">
        <f t="shared" si="148"/>
        <v>0</v>
      </c>
      <c r="Y880">
        <f t="shared" si="149"/>
        <v>0</v>
      </c>
      <c r="Z880">
        <f t="shared" si="150"/>
        <v>0</v>
      </c>
      <c r="AA880">
        <f t="shared" si="151"/>
        <v>0</v>
      </c>
      <c r="AB880">
        <f t="shared" si="152"/>
        <v>0</v>
      </c>
      <c r="AC880" s="13">
        <f t="shared" si="153"/>
        <v>0</v>
      </c>
    </row>
    <row r="881" spans="1:29">
      <c r="A881">
        <f>'Data Entry'!A882</f>
        <v>0</v>
      </c>
      <c r="B881">
        <f>'Data Entry'!B882</f>
        <v>0</v>
      </c>
      <c r="C881">
        <f>'Data Entry'!C882</f>
        <v>0</v>
      </c>
      <c r="D881">
        <f>'Data Entry'!M882</f>
        <v>0</v>
      </c>
      <c r="E881">
        <f>'Data Entry'!N882</f>
        <v>0</v>
      </c>
      <c r="F881">
        <f>'Data Entry'!O882</f>
        <v>0</v>
      </c>
      <c r="G881">
        <f>'Data Entry'!P882</f>
        <v>0</v>
      </c>
      <c r="H881">
        <f>'Data Entry'!Q882</f>
        <v>0</v>
      </c>
      <c r="I881">
        <f>'Data Entry'!R882</f>
        <v>0</v>
      </c>
      <c r="J881">
        <f t="shared" si="143"/>
        <v>0</v>
      </c>
      <c r="K881">
        <f>SUMIFS('I want to cry'!C$2:C$1000,'I want to cry'!$A$2:$A$1000,$B881,'I want to cry'!$B$2:$B$1000,$C881)</f>
        <v>0</v>
      </c>
      <c r="L881">
        <f>SUMIFS('I want to cry'!D$2:D$1000,'I want to cry'!$A$2:$A$1000,$B881,'I want to cry'!$B$2:$B$1000,$C881)</f>
        <v>0</v>
      </c>
      <c r="M881">
        <f>SUMIFS('I want to cry'!E$2:E$1000,'I want to cry'!$A$2:$A$1000,$B881,'I want to cry'!$B$2:$B$1000,$C881)</f>
        <v>0</v>
      </c>
      <c r="N881">
        <f t="shared" si="144"/>
        <v>0</v>
      </c>
      <c r="O881">
        <f t="shared" si="145"/>
        <v>0</v>
      </c>
      <c r="P881">
        <f t="shared" si="146"/>
        <v>0</v>
      </c>
      <c r="Q881">
        <f>SUMIF('Pls get me a blue banner'!A$2:A$1000,D881,'Pls get me a blue banner'!L$2:L$1000)</f>
        <v>0</v>
      </c>
      <c r="R881">
        <f>SUMIF('Pls get me a blue banner'!A$2:A$1000,F881,'Pls get me a blue banner'!L$2:L$1000)</f>
        <v>0</v>
      </c>
      <c r="S881">
        <f>SUMIF('Pls get me a blue banner'!A$2:A$1000,I881,'Pls get me a blue banner'!L$2:L$1000)</f>
        <v>0</v>
      </c>
      <c r="T881">
        <f>SUMIF('I wanna go biking'!A$2:A$1000,D881,'I wanna go biking'!D$2:D$1000)</f>
        <v>0</v>
      </c>
      <c r="U881">
        <f>SUMIF('I wanna go biking'!A$2:A$1000,F881,'I wanna go biking'!D$2:D$1000)</f>
        <v>0</v>
      </c>
      <c r="V881">
        <f>SUMIF('I wanna go biking'!A$2:A$1000,H881,'I wanna go biking'!D$2:D$1000)</f>
        <v>0</v>
      </c>
      <c r="W881">
        <f t="shared" si="147"/>
        <v>0</v>
      </c>
      <c r="X881">
        <f t="shared" si="148"/>
        <v>0</v>
      </c>
      <c r="Y881">
        <f t="shared" si="149"/>
        <v>0</v>
      </c>
      <c r="Z881">
        <f t="shared" si="150"/>
        <v>0</v>
      </c>
      <c r="AA881">
        <f t="shared" si="151"/>
        <v>0</v>
      </c>
      <c r="AB881">
        <f t="shared" si="152"/>
        <v>0</v>
      </c>
      <c r="AC881" s="13">
        <f t="shared" si="153"/>
        <v>0</v>
      </c>
    </row>
    <row r="882" spans="1:29">
      <c r="A882">
        <f>'Data Entry'!A883</f>
        <v>0</v>
      </c>
      <c r="B882">
        <f>'Data Entry'!B883</f>
        <v>0</v>
      </c>
      <c r="C882">
        <f>'Data Entry'!C883</f>
        <v>0</v>
      </c>
      <c r="D882">
        <f>'Data Entry'!M883</f>
        <v>0</v>
      </c>
      <c r="E882">
        <f>'Data Entry'!N883</f>
        <v>0</v>
      </c>
      <c r="F882">
        <f>'Data Entry'!O883</f>
        <v>0</v>
      </c>
      <c r="G882">
        <f>'Data Entry'!P883</f>
        <v>0</v>
      </c>
      <c r="H882">
        <f>'Data Entry'!Q883</f>
        <v>0</v>
      </c>
      <c r="I882">
        <f>'Data Entry'!R883</f>
        <v>0</v>
      </c>
      <c r="J882">
        <f t="shared" si="143"/>
        <v>0</v>
      </c>
      <c r="K882">
        <f>SUMIFS('I want to cry'!C$2:C$1000,'I want to cry'!$A$2:$A$1000,$B882,'I want to cry'!$B$2:$B$1000,$C882)</f>
        <v>0</v>
      </c>
      <c r="L882">
        <f>SUMIFS('I want to cry'!D$2:D$1000,'I want to cry'!$A$2:$A$1000,$B882,'I want to cry'!$B$2:$B$1000,$C882)</f>
        <v>0</v>
      </c>
      <c r="M882">
        <f>SUMIFS('I want to cry'!E$2:E$1000,'I want to cry'!$A$2:$A$1000,$B882,'I want to cry'!$B$2:$B$1000,$C882)</f>
        <v>0</v>
      </c>
      <c r="N882">
        <f t="shared" si="144"/>
        <v>0</v>
      </c>
      <c r="O882">
        <f t="shared" si="145"/>
        <v>0</v>
      </c>
      <c r="P882">
        <f t="shared" si="146"/>
        <v>0</v>
      </c>
      <c r="Q882">
        <f>SUMIF('Pls get me a blue banner'!A$2:A$1000,D882,'Pls get me a blue banner'!L$2:L$1000)</f>
        <v>0</v>
      </c>
      <c r="R882">
        <f>SUMIF('Pls get me a blue banner'!A$2:A$1000,F882,'Pls get me a blue banner'!L$2:L$1000)</f>
        <v>0</v>
      </c>
      <c r="S882">
        <f>SUMIF('Pls get me a blue banner'!A$2:A$1000,I882,'Pls get me a blue banner'!L$2:L$1000)</f>
        <v>0</v>
      </c>
      <c r="T882">
        <f>SUMIF('I wanna go biking'!A$2:A$1000,D882,'I wanna go biking'!D$2:D$1000)</f>
        <v>0</v>
      </c>
      <c r="U882">
        <f>SUMIF('I wanna go biking'!A$2:A$1000,F882,'I wanna go biking'!D$2:D$1000)</f>
        <v>0</v>
      </c>
      <c r="V882">
        <f>SUMIF('I wanna go biking'!A$2:A$1000,H882,'I wanna go biking'!D$2:D$1000)</f>
        <v>0</v>
      </c>
      <c r="W882">
        <f t="shared" si="147"/>
        <v>0</v>
      </c>
      <c r="X882">
        <f t="shared" si="148"/>
        <v>0</v>
      </c>
      <c r="Y882">
        <f t="shared" si="149"/>
        <v>0</v>
      </c>
      <c r="Z882">
        <f t="shared" si="150"/>
        <v>0</v>
      </c>
      <c r="AA882">
        <f t="shared" si="151"/>
        <v>0</v>
      </c>
      <c r="AB882">
        <f t="shared" si="152"/>
        <v>0</v>
      </c>
      <c r="AC882" s="13">
        <f t="shared" si="153"/>
        <v>0</v>
      </c>
    </row>
    <row r="883" spans="1:29">
      <c r="A883">
        <f>'Data Entry'!A884</f>
        <v>0</v>
      </c>
      <c r="B883">
        <f>'Data Entry'!B884</f>
        <v>0</v>
      </c>
      <c r="C883">
        <f>'Data Entry'!C884</f>
        <v>0</v>
      </c>
      <c r="D883">
        <f>'Data Entry'!M884</f>
        <v>0</v>
      </c>
      <c r="E883">
        <f>'Data Entry'!N884</f>
        <v>0</v>
      </c>
      <c r="F883">
        <f>'Data Entry'!O884</f>
        <v>0</v>
      </c>
      <c r="G883">
        <f>'Data Entry'!P884</f>
        <v>0</v>
      </c>
      <c r="H883">
        <f>'Data Entry'!Q884</f>
        <v>0</v>
      </c>
      <c r="I883">
        <f>'Data Entry'!R884</f>
        <v>0</v>
      </c>
      <c r="J883">
        <f t="shared" si="143"/>
        <v>0</v>
      </c>
      <c r="K883">
        <f>SUMIFS('I want to cry'!C$2:C$1000,'I want to cry'!$A$2:$A$1000,$B883,'I want to cry'!$B$2:$B$1000,$C883)</f>
        <v>0</v>
      </c>
      <c r="L883">
        <f>SUMIFS('I want to cry'!D$2:D$1000,'I want to cry'!$A$2:$A$1000,$B883,'I want to cry'!$B$2:$B$1000,$C883)</f>
        <v>0</v>
      </c>
      <c r="M883">
        <f>SUMIFS('I want to cry'!E$2:E$1000,'I want to cry'!$A$2:$A$1000,$B883,'I want to cry'!$B$2:$B$1000,$C883)</f>
        <v>0</v>
      </c>
      <c r="N883">
        <f t="shared" si="144"/>
        <v>0</v>
      </c>
      <c r="O883">
        <f t="shared" si="145"/>
        <v>0</v>
      </c>
      <c r="P883">
        <f t="shared" si="146"/>
        <v>0</v>
      </c>
      <c r="Q883">
        <f>SUMIF('Pls get me a blue banner'!A$2:A$1000,D883,'Pls get me a blue banner'!L$2:L$1000)</f>
        <v>0</v>
      </c>
      <c r="R883">
        <f>SUMIF('Pls get me a blue banner'!A$2:A$1000,F883,'Pls get me a blue banner'!L$2:L$1000)</f>
        <v>0</v>
      </c>
      <c r="S883">
        <f>SUMIF('Pls get me a blue banner'!A$2:A$1000,I883,'Pls get me a blue banner'!L$2:L$1000)</f>
        <v>0</v>
      </c>
      <c r="T883">
        <f>SUMIF('I wanna go biking'!A$2:A$1000,D883,'I wanna go biking'!D$2:D$1000)</f>
        <v>0</v>
      </c>
      <c r="U883">
        <f>SUMIF('I wanna go biking'!A$2:A$1000,F883,'I wanna go biking'!D$2:D$1000)</f>
        <v>0</v>
      </c>
      <c r="V883">
        <f>SUMIF('I wanna go biking'!A$2:A$1000,H883,'I wanna go biking'!D$2:D$1000)</f>
        <v>0</v>
      </c>
      <c r="W883">
        <f t="shared" si="147"/>
        <v>0</v>
      </c>
      <c r="X883">
        <f t="shared" si="148"/>
        <v>0</v>
      </c>
      <c r="Y883">
        <f t="shared" si="149"/>
        <v>0</v>
      </c>
      <c r="Z883">
        <f t="shared" si="150"/>
        <v>0</v>
      </c>
      <c r="AA883">
        <f t="shared" si="151"/>
        <v>0</v>
      </c>
      <c r="AB883">
        <f t="shared" si="152"/>
        <v>0</v>
      </c>
      <c r="AC883" s="13">
        <f t="shared" si="153"/>
        <v>0</v>
      </c>
    </row>
    <row r="884" spans="1:29">
      <c r="A884">
        <f>'Data Entry'!A885</f>
        <v>0</v>
      </c>
      <c r="B884">
        <f>'Data Entry'!B885</f>
        <v>0</v>
      </c>
      <c r="C884">
        <f>'Data Entry'!C885</f>
        <v>0</v>
      </c>
      <c r="D884">
        <f>'Data Entry'!M885</f>
        <v>0</v>
      </c>
      <c r="E884">
        <f>'Data Entry'!N885</f>
        <v>0</v>
      </c>
      <c r="F884">
        <f>'Data Entry'!O885</f>
        <v>0</v>
      </c>
      <c r="G884">
        <f>'Data Entry'!P885</f>
        <v>0</v>
      </c>
      <c r="H884">
        <f>'Data Entry'!Q885</f>
        <v>0</v>
      </c>
      <c r="I884">
        <f>'Data Entry'!R885</f>
        <v>0</v>
      </c>
      <c r="J884">
        <f t="shared" si="143"/>
        <v>0</v>
      </c>
      <c r="K884">
        <f>SUMIFS('I want to cry'!C$2:C$1000,'I want to cry'!$A$2:$A$1000,$B884,'I want to cry'!$B$2:$B$1000,$C884)</f>
        <v>0</v>
      </c>
      <c r="L884">
        <f>SUMIFS('I want to cry'!D$2:D$1000,'I want to cry'!$A$2:$A$1000,$B884,'I want to cry'!$B$2:$B$1000,$C884)</f>
        <v>0</v>
      </c>
      <c r="M884">
        <f>SUMIFS('I want to cry'!E$2:E$1000,'I want to cry'!$A$2:$A$1000,$B884,'I want to cry'!$B$2:$B$1000,$C884)</f>
        <v>0</v>
      </c>
      <c r="N884">
        <f t="shared" si="144"/>
        <v>0</v>
      </c>
      <c r="O884">
        <f t="shared" si="145"/>
        <v>0</v>
      </c>
      <c r="P884">
        <f t="shared" si="146"/>
        <v>0</v>
      </c>
      <c r="Q884">
        <f>SUMIF('Pls get me a blue banner'!A$2:A$1000,D884,'Pls get me a blue banner'!L$2:L$1000)</f>
        <v>0</v>
      </c>
      <c r="R884">
        <f>SUMIF('Pls get me a blue banner'!A$2:A$1000,F884,'Pls get me a blue banner'!L$2:L$1000)</f>
        <v>0</v>
      </c>
      <c r="S884">
        <f>SUMIF('Pls get me a blue banner'!A$2:A$1000,I884,'Pls get me a blue banner'!L$2:L$1000)</f>
        <v>0</v>
      </c>
      <c r="T884">
        <f>SUMIF('I wanna go biking'!A$2:A$1000,D884,'I wanna go biking'!D$2:D$1000)</f>
        <v>0</v>
      </c>
      <c r="U884">
        <f>SUMIF('I wanna go biking'!A$2:A$1000,F884,'I wanna go biking'!D$2:D$1000)</f>
        <v>0</v>
      </c>
      <c r="V884">
        <f>SUMIF('I wanna go biking'!A$2:A$1000,H884,'I wanna go biking'!D$2:D$1000)</f>
        <v>0</v>
      </c>
      <c r="W884">
        <f t="shared" si="147"/>
        <v>0</v>
      </c>
      <c r="X884">
        <f t="shared" si="148"/>
        <v>0</v>
      </c>
      <c r="Y884">
        <f t="shared" si="149"/>
        <v>0</v>
      </c>
      <c r="Z884">
        <f t="shared" si="150"/>
        <v>0</v>
      </c>
      <c r="AA884">
        <f t="shared" si="151"/>
        <v>0</v>
      </c>
      <c r="AB884">
        <f t="shared" si="152"/>
        <v>0</v>
      </c>
      <c r="AC884" s="13">
        <f t="shared" si="153"/>
        <v>0</v>
      </c>
    </row>
    <row r="885" spans="1:29">
      <c r="A885">
        <f>'Data Entry'!A886</f>
        <v>0</v>
      </c>
      <c r="B885">
        <f>'Data Entry'!B886</f>
        <v>0</v>
      </c>
      <c r="C885">
        <f>'Data Entry'!C886</f>
        <v>0</v>
      </c>
      <c r="D885">
        <f>'Data Entry'!M886</f>
        <v>0</v>
      </c>
      <c r="E885">
        <f>'Data Entry'!N886</f>
        <v>0</v>
      </c>
      <c r="F885">
        <f>'Data Entry'!O886</f>
        <v>0</v>
      </c>
      <c r="G885">
        <f>'Data Entry'!P886</f>
        <v>0</v>
      </c>
      <c r="H885">
        <f>'Data Entry'!Q886</f>
        <v>0</v>
      </c>
      <c r="I885">
        <f>'Data Entry'!R886</f>
        <v>0</v>
      </c>
      <c r="J885">
        <f t="shared" si="143"/>
        <v>0</v>
      </c>
      <c r="K885">
        <f>SUMIFS('I want to cry'!C$2:C$1000,'I want to cry'!$A$2:$A$1000,$B885,'I want to cry'!$B$2:$B$1000,$C885)</f>
        <v>0</v>
      </c>
      <c r="L885">
        <f>SUMIFS('I want to cry'!D$2:D$1000,'I want to cry'!$A$2:$A$1000,$B885,'I want to cry'!$B$2:$B$1000,$C885)</f>
        <v>0</v>
      </c>
      <c r="M885">
        <f>SUMIFS('I want to cry'!E$2:E$1000,'I want to cry'!$A$2:$A$1000,$B885,'I want to cry'!$B$2:$B$1000,$C885)</f>
        <v>0</v>
      </c>
      <c r="N885">
        <f t="shared" si="144"/>
        <v>0</v>
      </c>
      <c r="O885">
        <f t="shared" si="145"/>
        <v>0</v>
      </c>
      <c r="P885">
        <f t="shared" si="146"/>
        <v>0</v>
      </c>
      <c r="Q885">
        <f>SUMIF('Pls get me a blue banner'!A$2:A$1000,D885,'Pls get me a blue banner'!L$2:L$1000)</f>
        <v>0</v>
      </c>
      <c r="R885">
        <f>SUMIF('Pls get me a blue banner'!A$2:A$1000,F885,'Pls get me a blue banner'!L$2:L$1000)</f>
        <v>0</v>
      </c>
      <c r="S885">
        <f>SUMIF('Pls get me a blue banner'!A$2:A$1000,I885,'Pls get me a blue banner'!L$2:L$1000)</f>
        <v>0</v>
      </c>
      <c r="T885">
        <f>SUMIF('I wanna go biking'!A$2:A$1000,D885,'I wanna go biking'!D$2:D$1000)</f>
        <v>0</v>
      </c>
      <c r="U885">
        <f>SUMIF('I wanna go biking'!A$2:A$1000,F885,'I wanna go biking'!D$2:D$1000)</f>
        <v>0</v>
      </c>
      <c r="V885">
        <f>SUMIF('I wanna go biking'!A$2:A$1000,H885,'I wanna go biking'!D$2:D$1000)</f>
        <v>0</v>
      </c>
      <c r="W885">
        <f t="shared" si="147"/>
        <v>0</v>
      </c>
      <c r="X885">
        <f t="shared" si="148"/>
        <v>0</v>
      </c>
      <c r="Y885">
        <f t="shared" si="149"/>
        <v>0</v>
      </c>
      <c r="Z885">
        <f t="shared" si="150"/>
        <v>0</v>
      </c>
      <c r="AA885">
        <f t="shared" si="151"/>
        <v>0</v>
      </c>
      <c r="AB885">
        <f t="shared" si="152"/>
        <v>0</v>
      </c>
      <c r="AC885" s="13">
        <f t="shared" si="153"/>
        <v>0</v>
      </c>
    </row>
    <row r="886" spans="1:29">
      <c r="A886">
        <f>'Data Entry'!A887</f>
        <v>0</v>
      </c>
      <c r="B886">
        <f>'Data Entry'!B887</f>
        <v>0</v>
      </c>
      <c r="C886">
        <f>'Data Entry'!C887</f>
        <v>0</v>
      </c>
      <c r="D886">
        <f>'Data Entry'!M887</f>
        <v>0</v>
      </c>
      <c r="E886">
        <f>'Data Entry'!N887</f>
        <v>0</v>
      </c>
      <c r="F886">
        <f>'Data Entry'!O887</f>
        <v>0</v>
      </c>
      <c r="G886">
        <f>'Data Entry'!P887</f>
        <v>0</v>
      </c>
      <c r="H886">
        <f>'Data Entry'!Q887</f>
        <v>0</v>
      </c>
      <c r="I886">
        <f>'Data Entry'!R887</f>
        <v>0</v>
      </c>
      <c r="J886">
        <f t="shared" si="143"/>
        <v>0</v>
      </c>
      <c r="K886">
        <f>SUMIFS('I want to cry'!C$2:C$1000,'I want to cry'!$A$2:$A$1000,$B886,'I want to cry'!$B$2:$B$1000,$C886)</f>
        <v>0</v>
      </c>
      <c r="L886">
        <f>SUMIFS('I want to cry'!D$2:D$1000,'I want to cry'!$A$2:$A$1000,$B886,'I want to cry'!$B$2:$B$1000,$C886)</f>
        <v>0</v>
      </c>
      <c r="M886">
        <f>SUMIFS('I want to cry'!E$2:E$1000,'I want to cry'!$A$2:$A$1000,$B886,'I want to cry'!$B$2:$B$1000,$C886)</f>
        <v>0</v>
      </c>
      <c r="N886">
        <f t="shared" si="144"/>
        <v>0</v>
      </c>
      <c r="O886">
        <f t="shared" si="145"/>
        <v>0</v>
      </c>
      <c r="P886">
        <f t="shared" si="146"/>
        <v>0</v>
      </c>
      <c r="Q886">
        <f>SUMIF('Pls get me a blue banner'!A$2:A$1000,D886,'Pls get me a blue banner'!L$2:L$1000)</f>
        <v>0</v>
      </c>
      <c r="R886">
        <f>SUMIF('Pls get me a blue banner'!A$2:A$1000,F886,'Pls get me a blue banner'!L$2:L$1000)</f>
        <v>0</v>
      </c>
      <c r="S886">
        <f>SUMIF('Pls get me a blue banner'!A$2:A$1000,I886,'Pls get me a blue banner'!L$2:L$1000)</f>
        <v>0</v>
      </c>
      <c r="T886">
        <f>SUMIF('I wanna go biking'!A$2:A$1000,D886,'I wanna go biking'!D$2:D$1000)</f>
        <v>0</v>
      </c>
      <c r="U886">
        <f>SUMIF('I wanna go biking'!A$2:A$1000,F886,'I wanna go biking'!D$2:D$1000)</f>
        <v>0</v>
      </c>
      <c r="V886">
        <f>SUMIF('I wanna go biking'!A$2:A$1000,H886,'I wanna go biking'!D$2:D$1000)</f>
        <v>0</v>
      </c>
      <c r="W886">
        <f t="shared" si="147"/>
        <v>0</v>
      </c>
      <c r="X886">
        <f t="shared" si="148"/>
        <v>0</v>
      </c>
      <c r="Y886">
        <f t="shared" si="149"/>
        <v>0</v>
      </c>
      <c r="Z886">
        <f t="shared" si="150"/>
        <v>0</v>
      </c>
      <c r="AA886">
        <f t="shared" si="151"/>
        <v>0</v>
      </c>
      <c r="AB886">
        <f t="shared" si="152"/>
        <v>0</v>
      </c>
      <c r="AC886" s="13">
        <f t="shared" si="153"/>
        <v>0</v>
      </c>
    </row>
    <row r="887" spans="1:29">
      <c r="A887">
        <f>'Data Entry'!A888</f>
        <v>0</v>
      </c>
      <c r="B887">
        <f>'Data Entry'!B888</f>
        <v>0</v>
      </c>
      <c r="C887">
        <f>'Data Entry'!C888</f>
        <v>0</v>
      </c>
      <c r="D887">
        <f>'Data Entry'!M888</f>
        <v>0</v>
      </c>
      <c r="E887">
        <f>'Data Entry'!N888</f>
        <v>0</v>
      </c>
      <c r="F887">
        <f>'Data Entry'!O888</f>
        <v>0</v>
      </c>
      <c r="G887">
        <f>'Data Entry'!P888</f>
        <v>0</v>
      </c>
      <c r="H887">
        <f>'Data Entry'!Q888</f>
        <v>0</v>
      </c>
      <c r="I887">
        <f>'Data Entry'!R888</f>
        <v>0</v>
      </c>
      <c r="J887">
        <f t="shared" si="143"/>
        <v>0</v>
      </c>
      <c r="K887">
        <f>SUMIFS('I want to cry'!C$2:C$1000,'I want to cry'!$A$2:$A$1000,$B887,'I want to cry'!$B$2:$B$1000,$C887)</f>
        <v>0</v>
      </c>
      <c r="L887">
        <f>SUMIFS('I want to cry'!D$2:D$1000,'I want to cry'!$A$2:$A$1000,$B887,'I want to cry'!$B$2:$B$1000,$C887)</f>
        <v>0</v>
      </c>
      <c r="M887">
        <f>SUMIFS('I want to cry'!E$2:E$1000,'I want to cry'!$A$2:$A$1000,$B887,'I want to cry'!$B$2:$B$1000,$C887)</f>
        <v>0</v>
      </c>
      <c r="N887">
        <f t="shared" si="144"/>
        <v>0</v>
      </c>
      <c r="O887">
        <f t="shared" si="145"/>
        <v>0</v>
      </c>
      <c r="P887">
        <f t="shared" si="146"/>
        <v>0</v>
      </c>
      <c r="Q887">
        <f>SUMIF('Pls get me a blue banner'!A$2:A$1000,D887,'Pls get me a blue banner'!L$2:L$1000)</f>
        <v>0</v>
      </c>
      <c r="R887">
        <f>SUMIF('Pls get me a blue banner'!A$2:A$1000,F887,'Pls get me a blue banner'!L$2:L$1000)</f>
        <v>0</v>
      </c>
      <c r="S887">
        <f>SUMIF('Pls get me a blue banner'!A$2:A$1000,I887,'Pls get me a blue banner'!L$2:L$1000)</f>
        <v>0</v>
      </c>
      <c r="T887">
        <f>SUMIF('I wanna go biking'!A$2:A$1000,D887,'I wanna go biking'!D$2:D$1000)</f>
        <v>0</v>
      </c>
      <c r="U887">
        <f>SUMIF('I wanna go biking'!A$2:A$1000,F887,'I wanna go biking'!D$2:D$1000)</f>
        <v>0</v>
      </c>
      <c r="V887">
        <f>SUMIF('I wanna go biking'!A$2:A$1000,H887,'I wanna go biking'!D$2:D$1000)</f>
        <v>0</v>
      </c>
      <c r="W887">
        <f t="shared" si="147"/>
        <v>0</v>
      </c>
      <c r="X887">
        <f t="shared" si="148"/>
        <v>0</v>
      </c>
      <c r="Y887">
        <f t="shared" si="149"/>
        <v>0</v>
      </c>
      <c r="Z887">
        <f t="shared" si="150"/>
        <v>0</v>
      </c>
      <c r="AA887">
        <f t="shared" si="151"/>
        <v>0</v>
      </c>
      <c r="AB887">
        <f t="shared" si="152"/>
        <v>0</v>
      </c>
      <c r="AC887" s="13">
        <f t="shared" si="153"/>
        <v>0</v>
      </c>
    </row>
    <row r="888" spans="1:29">
      <c r="A888">
        <f>'Data Entry'!A889</f>
        <v>0</v>
      </c>
      <c r="B888">
        <f>'Data Entry'!B889</f>
        <v>0</v>
      </c>
      <c r="C888">
        <f>'Data Entry'!C889</f>
        <v>0</v>
      </c>
      <c r="D888">
        <f>'Data Entry'!M889</f>
        <v>0</v>
      </c>
      <c r="E888">
        <f>'Data Entry'!N889</f>
        <v>0</v>
      </c>
      <c r="F888">
        <f>'Data Entry'!O889</f>
        <v>0</v>
      </c>
      <c r="G888">
        <f>'Data Entry'!P889</f>
        <v>0</v>
      </c>
      <c r="H888">
        <f>'Data Entry'!Q889</f>
        <v>0</v>
      </c>
      <c r="I888">
        <f>'Data Entry'!R889</f>
        <v>0</v>
      </c>
      <c r="J888">
        <f t="shared" si="143"/>
        <v>0</v>
      </c>
      <c r="K888">
        <f>SUMIFS('I want to cry'!C$2:C$1000,'I want to cry'!$A$2:$A$1000,$B888,'I want to cry'!$B$2:$B$1000,$C888)</f>
        <v>0</v>
      </c>
      <c r="L888">
        <f>SUMIFS('I want to cry'!D$2:D$1000,'I want to cry'!$A$2:$A$1000,$B888,'I want to cry'!$B$2:$B$1000,$C888)</f>
        <v>0</v>
      </c>
      <c r="M888">
        <f>SUMIFS('I want to cry'!E$2:E$1000,'I want to cry'!$A$2:$A$1000,$B888,'I want to cry'!$B$2:$B$1000,$C888)</f>
        <v>0</v>
      </c>
      <c r="N888">
        <f t="shared" si="144"/>
        <v>0</v>
      </c>
      <c r="O888">
        <f t="shared" si="145"/>
        <v>0</v>
      </c>
      <c r="P888">
        <f t="shared" si="146"/>
        <v>0</v>
      </c>
      <c r="Q888">
        <f>SUMIF('Pls get me a blue banner'!A$2:A$1000,D888,'Pls get me a blue banner'!L$2:L$1000)</f>
        <v>0</v>
      </c>
      <c r="R888">
        <f>SUMIF('Pls get me a blue banner'!A$2:A$1000,F888,'Pls get me a blue banner'!L$2:L$1000)</f>
        <v>0</v>
      </c>
      <c r="S888">
        <f>SUMIF('Pls get me a blue banner'!A$2:A$1000,I888,'Pls get me a blue banner'!L$2:L$1000)</f>
        <v>0</v>
      </c>
      <c r="T888">
        <f>SUMIF('I wanna go biking'!A$2:A$1000,D888,'I wanna go biking'!D$2:D$1000)</f>
        <v>0</v>
      </c>
      <c r="U888">
        <f>SUMIF('I wanna go biking'!A$2:A$1000,F888,'I wanna go biking'!D$2:D$1000)</f>
        <v>0</v>
      </c>
      <c r="V888">
        <f>SUMIF('I wanna go biking'!A$2:A$1000,H888,'I wanna go biking'!D$2:D$1000)</f>
        <v>0</v>
      </c>
      <c r="W888">
        <f t="shared" si="147"/>
        <v>0</v>
      </c>
      <c r="X888">
        <f t="shared" si="148"/>
        <v>0</v>
      </c>
      <c r="Y888">
        <f t="shared" si="149"/>
        <v>0</v>
      </c>
      <c r="Z888">
        <f t="shared" si="150"/>
        <v>0</v>
      </c>
      <c r="AA888">
        <f t="shared" si="151"/>
        <v>0</v>
      </c>
      <c r="AB888">
        <f t="shared" si="152"/>
        <v>0</v>
      </c>
      <c r="AC888" s="13">
        <f t="shared" si="153"/>
        <v>0</v>
      </c>
    </row>
    <row r="889" spans="1:29">
      <c r="A889">
        <f>'Data Entry'!A890</f>
        <v>0</v>
      </c>
      <c r="B889">
        <f>'Data Entry'!B890</f>
        <v>0</v>
      </c>
      <c r="C889">
        <f>'Data Entry'!C890</f>
        <v>0</v>
      </c>
      <c r="D889">
        <f>'Data Entry'!M890</f>
        <v>0</v>
      </c>
      <c r="E889">
        <f>'Data Entry'!N890</f>
        <v>0</v>
      </c>
      <c r="F889">
        <f>'Data Entry'!O890</f>
        <v>0</v>
      </c>
      <c r="G889">
        <f>'Data Entry'!P890</f>
        <v>0</v>
      </c>
      <c r="H889">
        <f>'Data Entry'!Q890</f>
        <v>0</v>
      </c>
      <c r="I889">
        <f>'Data Entry'!R890</f>
        <v>0</v>
      </c>
      <c r="J889">
        <f t="shared" si="143"/>
        <v>0</v>
      </c>
      <c r="K889">
        <f>SUMIFS('I want to cry'!C$2:C$1000,'I want to cry'!$A$2:$A$1000,$B889,'I want to cry'!$B$2:$B$1000,$C889)</f>
        <v>0</v>
      </c>
      <c r="L889">
        <f>SUMIFS('I want to cry'!D$2:D$1000,'I want to cry'!$A$2:$A$1000,$B889,'I want to cry'!$B$2:$B$1000,$C889)</f>
        <v>0</v>
      </c>
      <c r="M889">
        <f>SUMIFS('I want to cry'!E$2:E$1000,'I want to cry'!$A$2:$A$1000,$B889,'I want to cry'!$B$2:$B$1000,$C889)</f>
        <v>0</v>
      </c>
      <c r="N889">
        <f t="shared" si="144"/>
        <v>0</v>
      </c>
      <c r="O889">
        <f t="shared" si="145"/>
        <v>0</v>
      </c>
      <c r="P889">
        <f t="shared" si="146"/>
        <v>0</v>
      </c>
      <c r="Q889">
        <f>SUMIF('Pls get me a blue banner'!A$2:A$1000,D889,'Pls get me a blue banner'!L$2:L$1000)</f>
        <v>0</v>
      </c>
      <c r="R889">
        <f>SUMIF('Pls get me a blue banner'!A$2:A$1000,F889,'Pls get me a blue banner'!L$2:L$1000)</f>
        <v>0</v>
      </c>
      <c r="S889">
        <f>SUMIF('Pls get me a blue banner'!A$2:A$1000,I889,'Pls get me a blue banner'!L$2:L$1000)</f>
        <v>0</v>
      </c>
      <c r="T889">
        <f>SUMIF('I wanna go biking'!A$2:A$1000,D889,'I wanna go biking'!D$2:D$1000)</f>
        <v>0</v>
      </c>
      <c r="U889">
        <f>SUMIF('I wanna go biking'!A$2:A$1000,F889,'I wanna go biking'!D$2:D$1000)</f>
        <v>0</v>
      </c>
      <c r="V889">
        <f>SUMIF('I wanna go biking'!A$2:A$1000,H889,'I wanna go biking'!D$2:D$1000)</f>
        <v>0</v>
      </c>
      <c r="W889">
        <f t="shared" si="147"/>
        <v>0</v>
      </c>
      <c r="X889">
        <f t="shared" si="148"/>
        <v>0</v>
      </c>
      <c r="Y889">
        <f t="shared" si="149"/>
        <v>0</v>
      </c>
      <c r="Z889">
        <f t="shared" si="150"/>
        <v>0</v>
      </c>
      <c r="AA889">
        <f t="shared" si="151"/>
        <v>0</v>
      </c>
      <c r="AB889">
        <f t="shared" si="152"/>
        <v>0</v>
      </c>
      <c r="AC889" s="13">
        <f t="shared" si="153"/>
        <v>0</v>
      </c>
    </row>
    <row r="890" spans="1:29">
      <c r="A890">
        <f>'Data Entry'!A891</f>
        <v>0</v>
      </c>
      <c r="B890">
        <f>'Data Entry'!B891</f>
        <v>0</v>
      </c>
      <c r="C890">
        <f>'Data Entry'!C891</f>
        <v>0</v>
      </c>
      <c r="D890">
        <f>'Data Entry'!M891</f>
        <v>0</v>
      </c>
      <c r="E890">
        <f>'Data Entry'!N891</f>
        <v>0</v>
      </c>
      <c r="F890">
        <f>'Data Entry'!O891</f>
        <v>0</v>
      </c>
      <c r="G890">
        <f>'Data Entry'!P891</f>
        <v>0</v>
      </c>
      <c r="H890">
        <f>'Data Entry'!Q891</f>
        <v>0</v>
      </c>
      <c r="I890">
        <f>'Data Entry'!R891</f>
        <v>0</v>
      </c>
      <c r="J890">
        <f t="shared" si="143"/>
        <v>0</v>
      </c>
      <c r="K890">
        <f>SUMIFS('I want to cry'!C$2:C$1000,'I want to cry'!$A$2:$A$1000,$B890,'I want to cry'!$B$2:$B$1000,$C890)</f>
        <v>0</v>
      </c>
      <c r="L890">
        <f>SUMIFS('I want to cry'!D$2:D$1000,'I want to cry'!$A$2:$A$1000,$B890,'I want to cry'!$B$2:$B$1000,$C890)</f>
        <v>0</v>
      </c>
      <c r="M890">
        <f>SUMIFS('I want to cry'!E$2:E$1000,'I want to cry'!$A$2:$A$1000,$B890,'I want to cry'!$B$2:$B$1000,$C890)</f>
        <v>0</v>
      </c>
      <c r="N890">
        <f t="shared" si="144"/>
        <v>0</v>
      </c>
      <c r="O890">
        <f t="shared" si="145"/>
        <v>0</v>
      </c>
      <c r="P890">
        <f t="shared" si="146"/>
        <v>0</v>
      </c>
      <c r="Q890">
        <f>SUMIF('Pls get me a blue banner'!A$2:A$1000,D890,'Pls get me a blue banner'!L$2:L$1000)</f>
        <v>0</v>
      </c>
      <c r="R890">
        <f>SUMIF('Pls get me a blue banner'!A$2:A$1000,F890,'Pls get me a blue banner'!L$2:L$1000)</f>
        <v>0</v>
      </c>
      <c r="S890">
        <f>SUMIF('Pls get me a blue banner'!A$2:A$1000,I890,'Pls get me a blue banner'!L$2:L$1000)</f>
        <v>0</v>
      </c>
      <c r="T890">
        <f>SUMIF('I wanna go biking'!A$2:A$1000,D890,'I wanna go biking'!D$2:D$1000)</f>
        <v>0</v>
      </c>
      <c r="U890">
        <f>SUMIF('I wanna go biking'!A$2:A$1000,F890,'I wanna go biking'!D$2:D$1000)</f>
        <v>0</v>
      </c>
      <c r="V890">
        <f>SUMIF('I wanna go biking'!A$2:A$1000,H890,'I wanna go biking'!D$2:D$1000)</f>
        <v>0</v>
      </c>
      <c r="W890">
        <f t="shared" si="147"/>
        <v>0</v>
      </c>
      <c r="X890">
        <f t="shared" si="148"/>
        <v>0</v>
      </c>
      <c r="Y890">
        <f t="shared" si="149"/>
        <v>0</v>
      </c>
      <c r="Z890">
        <f t="shared" si="150"/>
        <v>0</v>
      </c>
      <c r="AA890">
        <f t="shared" si="151"/>
        <v>0</v>
      </c>
      <c r="AB890">
        <f t="shared" si="152"/>
        <v>0</v>
      </c>
      <c r="AC890" s="13">
        <f t="shared" si="153"/>
        <v>0</v>
      </c>
    </row>
    <row r="891" spans="1:29">
      <c r="A891">
        <f>'Data Entry'!A892</f>
        <v>0</v>
      </c>
      <c r="B891">
        <f>'Data Entry'!B892</f>
        <v>0</v>
      </c>
      <c r="C891">
        <f>'Data Entry'!C892</f>
        <v>0</v>
      </c>
      <c r="D891">
        <f>'Data Entry'!M892</f>
        <v>0</v>
      </c>
      <c r="E891">
        <f>'Data Entry'!N892</f>
        <v>0</v>
      </c>
      <c r="F891">
        <f>'Data Entry'!O892</f>
        <v>0</v>
      </c>
      <c r="G891">
        <f>'Data Entry'!P892</f>
        <v>0</v>
      </c>
      <c r="H891">
        <f>'Data Entry'!Q892</f>
        <v>0</v>
      </c>
      <c r="I891">
        <f>'Data Entry'!R892</f>
        <v>0</v>
      </c>
      <c r="J891">
        <f t="shared" si="143"/>
        <v>0</v>
      </c>
      <c r="K891">
        <f>SUMIFS('I want to cry'!C$2:C$1000,'I want to cry'!$A$2:$A$1000,$B891,'I want to cry'!$B$2:$B$1000,$C891)</f>
        <v>0</v>
      </c>
      <c r="L891">
        <f>SUMIFS('I want to cry'!D$2:D$1000,'I want to cry'!$A$2:$A$1000,$B891,'I want to cry'!$B$2:$B$1000,$C891)</f>
        <v>0</v>
      </c>
      <c r="M891">
        <f>SUMIFS('I want to cry'!E$2:E$1000,'I want to cry'!$A$2:$A$1000,$B891,'I want to cry'!$B$2:$B$1000,$C891)</f>
        <v>0</v>
      </c>
      <c r="N891">
        <f t="shared" si="144"/>
        <v>0</v>
      </c>
      <c r="O891">
        <f t="shared" si="145"/>
        <v>0</v>
      </c>
      <c r="P891">
        <f t="shared" si="146"/>
        <v>0</v>
      </c>
      <c r="Q891">
        <f>SUMIF('Pls get me a blue banner'!A$2:A$1000,D891,'Pls get me a blue banner'!L$2:L$1000)</f>
        <v>0</v>
      </c>
      <c r="R891">
        <f>SUMIF('Pls get me a blue banner'!A$2:A$1000,F891,'Pls get me a blue banner'!L$2:L$1000)</f>
        <v>0</v>
      </c>
      <c r="S891">
        <f>SUMIF('Pls get me a blue banner'!A$2:A$1000,I891,'Pls get me a blue banner'!L$2:L$1000)</f>
        <v>0</v>
      </c>
      <c r="T891">
        <f>SUMIF('I wanna go biking'!A$2:A$1000,D891,'I wanna go biking'!D$2:D$1000)</f>
        <v>0</v>
      </c>
      <c r="U891">
        <f>SUMIF('I wanna go biking'!A$2:A$1000,F891,'I wanna go biking'!D$2:D$1000)</f>
        <v>0</v>
      </c>
      <c r="V891">
        <f>SUMIF('I wanna go biking'!A$2:A$1000,H891,'I wanna go biking'!D$2:D$1000)</f>
        <v>0</v>
      </c>
      <c r="W891">
        <f t="shared" si="147"/>
        <v>0</v>
      </c>
      <c r="X891">
        <f t="shared" si="148"/>
        <v>0</v>
      </c>
      <c r="Y891">
        <f t="shared" si="149"/>
        <v>0</v>
      </c>
      <c r="Z891">
        <f t="shared" si="150"/>
        <v>0</v>
      </c>
      <c r="AA891">
        <f t="shared" si="151"/>
        <v>0</v>
      </c>
      <c r="AB891">
        <f t="shared" si="152"/>
        <v>0</v>
      </c>
      <c r="AC891" s="13">
        <f t="shared" si="153"/>
        <v>0</v>
      </c>
    </row>
    <row r="892" spans="1:29">
      <c r="A892">
        <f>'Data Entry'!A893</f>
        <v>0</v>
      </c>
      <c r="B892">
        <f>'Data Entry'!B893</f>
        <v>0</v>
      </c>
      <c r="C892">
        <f>'Data Entry'!C893</f>
        <v>0</v>
      </c>
      <c r="D892">
        <f>'Data Entry'!M893</f>
        <v>0</v>
      </c>
      <c r="E892">
        <f>'Data Entry'!N893</f>
        <v>0</v>
      </c>
      <c r="F892">
        <f>'Data Entry'!O893</f>
        <v>0</v>
      </c>
      <c r="G892">
        <f>'Data Entry'!P893</f>
        <v>0</v>
      </c>
      <c r="H892">
        <f>'Data Entry'!Q893</f>
        <v>0</v>
      </c>
      <c r="I892">
        <f>'Data Entry'!R893</f>
        <v>0</v>
      </c>
      <c r="J892">
        <f t="shared" si="143"/>
        <v>0</v>
      </c>
      <c r="K892">
        <f>SUMIFS('I want to cry'!C$2:C$1000,'I want to cry'!$A$2:$A$1000,$B892,'I want to cry'!$B$2:$B$1000,$C892)</f>
        <v>0</v>
      </c>
      <c r="L892">
        <f>SUMIFS('I want to cry'!D$2:D$1000,'I want to cry'!$A$2:$A$1000,$B892,'I want to cry'!$B$2:$B$1000,$C892)</f>
        <v>0</v>
      </c>
      <c r="M892">
        <f>SUMIFS('I want to cry'!E$2:E$1000,'I want to cry'!$A$2:$A$1000,$B892,'I want to cry'!$B$2:$B$1000,$C892)</f>
        <v>0</v>
      </c>
      <c r="N892">
        <f t="shared" si="144"/>
        <v>0</v>
      </c>
      <c r="O892">
        <f t="shared" si="145"/>
        <v>0</v>
      </c>
      <c r="P892">
        <f t="shared" si="146"/>
        <v>0</v>
      </c>
      <c r="Q892">
        <f>SUMIF('Pls get me a blue banner'!A$2:A$1000,D892,'Pls get me a blue banner'!L$2:L$1000)</f>
        <v>0</v>
      </c>
      <c r="R892">
        <f>SUMIF('Pls get me a blue banner'!A$2:A$1000,F892,'Pls get me a blue banner'!L$2:L$1000)</f>
        <v>0</v>
      </c>
      <c r="S892">
        <f>SUMIF('Pls get me a blue banner'!A$2:A$1000,I892,'Pls get me a blue banner'!L$2:L$1000)</f>
        <v>0</v>
      </c>
      <c r="T892">
        <f>SUMIF('I wanna go biking'!A$2:A$1000,D892,'I wanna go biking'!D$2:D$1000)</f>
        <v>0</v>
      </c>
      <c r="U892">
        <f>SUMIF('I wanna go biking'!A$2:A$1000,F892,'I wanna go biking'!D$2:D$1000)</f>
        <v>0</v>
      </c>
      <c r="V892">
        <f>SUMIF('I wanna go biking'!A$2:A$1000,H892,'I wanna go biking'!D$2:D$1000)</f>
        <v>0</v>
      </c>
      <c r="W892">
        <f t="shared" si="147"/>
        <v>0</v>
      </c>
      <c r="X892">
        <f t="shared" si="148"/>
        <v>0</v>
      </c>
      <c r="Y892">
        <f t="shared" si="149"/>
        <v>0</v>
      </c>
      <c r="Z892">
        <f t="shared" si="150"/>
        <v>0</v>
      </c>
      <c r="AA892">
        <f t="shared" si="151"/>
        <v>0</v>
      </c>
      <c r="AB892">
        <f t="shared" si="152"/>
        <v>0</v>
      </c>
      <c r="AC892" s="13">
        <f t="shared" si="153"/>
        <v>0</v>
      </c>
    </row>
    <row r="893" spans="1:29">
      <c r="A893">
        <f>'Data Entry'!A894</f>
        <v>0</v>
      </c>
      <c r="B893">
        <f>'Data Entry'!B894</f>
        <v>0</v>
      </c>
      <c r="C893">
        <f>'Data Entry'!C894</f>
        <v>0</v>
      </c>
      <c r="D893">
        <f>'Data Entry'!M894</f>
        <v>0</v>
      </c>
      <c r="E893">
        <f>'Data Entry'!N894</f>
        <v>0</v>
      </c>
      <c r="F893">
        <f>'Data Entry'!O894</f>
        <v>0</v>
      </c>
      <c r="G893">
        <f>'Data Entry'!P894</f>
        <v>0</v>
      </c>
      <c r="H893">
        <f>'Data Entry'!Q894</f>
        <v>0</v>
      </c>
      <c r="I893">
        <f>'Data Entry'!R894</f>
        <v>0</v>
      </c>
      <c r="J893">
        <f t="shared" si="143"/>
        <v>0</v>
      </c>
      <c r="K893">
        <f>SUMIFS('I want to cry'!C$2:C$1000,'I want to cry'!$A$2:$A$1000,$B893,'I want to cry'!$B$2:$B$1000,$C893)</f>
        <v>0</v>
      </c>
      <c r="L893">
        <f>SUMIFS('I want to cry'!D$2:D$1000,'I want to cry'!$A$2:$A$1000,$B893,'I want to cry'!$B$2:$B$1000,$C893)</f>
        <v>0</v>
      </c>
      <c r="M893">
        <f>SUMIFS('I want to cry'!E$2:E$1000,'I want to cry'!$A$2:$A$1000,$B893,'I want to cry'!$B$2:$B$1000,$C893)</f>
        <v>0</v>
      </c>
      <c r="N893">
        <f t="shared" si="144"/>
        <v>0</v>
      </c>
      <c r="O893">
        <f t="shared" si="145"/>
        <v>0</v>
      </c>
      <c r="P893">
        <f t="shared" si="146"/>
        <v>0</v>
      </c>
      <c r="Q893">
        <f>SUMIF('Pls get me a blue banner'!A$2:A$1000,D893,'Pls get me a blue banner'!L$2:L$1000)</f>
        <v>0</v>
      </c>
      <c r="R893">
        <f>SUMIF('Pls get me a blue banner'!A$2:A$1000,F893,'Pls get me a blue banner'!L$2:L$1000)</f>
        <v>0</v>
      </c>
      <c r="S893">
        <f>SUMIF('Pls get me a blue banner'!A$2:A$1000,I893,'Pls get me a blue banner'!L$2:L$1000)</f>
        <v>0</v>
      </c>
      <c r="T893">
        <f>SUMIF('I wanna go biking'!A$2:A$1000,D893,'I wanna go biking'!D$2:D$1000)</f>
        <v>0</v>
      </c>
      <c r="U893">
        <f>SUMIF('I wanna go biking'!A$2:A$1000,F893,'I wanna go biking'!D$2:D$1000)</f>
        <v>0</v>
      </c>
      <c r="V893">
        <f>SUMIF('I wanna go biking'!A$2:A$1000,H893,'I wanna go biking'!D$2:D$1000)</f>
        <v>0</v>
      </c>
      <c r="W893">
        <f t="shared" si="147"/>
        <v>0</v>
      </c>
      <c r="X893">
        <f t="shared" si="148"/>
        <v>0</v>
      </c>
      <c r="Y893">
        <f t="shared" si="149"/>
        <v>0</v>
      </c>
      <c r="Z893">
        <f t="shared" si="150"/>
        <v>0</v>
      </c>
      <c r="AA893">
        <f t="shared" si="151"/>
        <v>0</v>
      </c>
      <c r="AB893">
        <f t="shared" si="152"/>
        <v>0</v>
      </c>
      <c r="AC893" s="13">
        <f t="shared" si="153"/>
        <v>0</v>
      </c>
    </row>
    <row r="894" spans="1:29">
      <c r="A894">
        <f>'Data Entry'!A895</f>
        <v>0</v>
      </c>
      <c r="B894">
        <f>'Data Entry'!B895</f>
        <v>0</v>
      </c>
      <c r="C894">
        <f>'Data Entry'!C895</f>
        <v>0</v>
      </c>
      <c r="D894">
        <f>'Data Entry'!M895</f>
        <v>0</v>
      </c>
      <c r="E894">
        <f>'Data Entry'!N895</f>
        <v>0</v>
      </c>
      <c r="F894">
        <f>'Data Entry'!O895</f>
        <v>0</v>
      </c>
      <c r="G894">
        <f>'Data Entry'!P895</f>
        <v>0</v>
      </c>
      <c r="H894">
        <f>'Data Entry'!Q895</f>
        <v>0</v>
      </c>
      <c r="I894">
        <f>'Data Entry'!R895</f>
        <v>0</v>
      </c>
      <c r="J894">
        <f t="shared" si="143"/>
        <v>0</v>
      </c>
      <c r="K894">
        <f>SUMIFS('I want to cry'!C$2:C$1000,'I want to cry'!$A$2:$A$1000,$B894,'I want to cry'!$B$2:$B$1000,$C894)</f>
        <v>0</v>
      </c>
      <c r="L894">
        <f>SUMIFS('I want to cry'!D$2:D$1000,'I want to cry'!$A$2:$A$1000,$B894,'I want to cry'!$B$2:$B$1000,$C894)</f>
        <v>0</v>
      </c>
      <c r="M894">
        <f>SUMIFS('I want to cry'!E$2:E$1000,'I want to cry'!$A$2:$A$1000,$B894,'I want to cry'!$B$2:$B$1000,$C894)</f>
        <v>0</v>
      </c>
      <c r="N894">
        <f t="shared" si="144"/>
        <v>0</v>
      </c>
      <c r="O894">
        <f t="shared" si="145"/>
        <v>0</v>
      </c>
      <c r="P894">
        <f t="shared" si="146"/>
        <v>0</v>
      </c>
      <c r="Q894">
        <f>SUMIF('Pls get me a blue banner'!A$2:A$1000,D894,'Pls get me a blue banner'!L$2:L$1000)</f>
        <v>0</v>
      </c>
      <c r="R894">
        <f>SUMIF('Pls get me a blue banner'!A$2:A$1000,F894,'Pls get me a blue banner'!L$2:L$1000)</f>
        <v>0</v>
      </c>
      <c r="S894">
        <f>SUMIF('Pls get me a blue banner'!A$2:A$1000,I894,'Pls get me a blue banner'!L$2:L$1000)</f>
        <v>0</v>
      </c>
      <c r="T894">
        <f>SUMIF('I wanna go biking'!A$2:A$1000,D894,'I wanna go biking'!D$2:D$1000)</f>
        <v>0</v>
      </c>
      <c r="U894">
        <f>SUMIF('I wanna go biking'!A$2:A$1000,F894,'I wanna go biking'!D$2:D$1000)</f>
        <v>0</v>
      </c>
      <c r="V894">
        <f>SUMIF('I wanna go biking'!A$2:A$1000,H894,'I wanna go biking'!D$2:D$1000)</f>
        <v>0</v>
      </c>
      <c r="W894">
        <f t="shared" si="147"/>
        <v>0</v>
      </c>
      <c r="X894">
        <f t="shared" si="148"/>
        <v>0</v>
      </c>
      <c r="Y894">
        <f t="shared" si="149"/>
        <v>0</v>
      </c>
      <c r="Z894">
        <f t="shared" si="150"/>
        <v>0</v>
      </c>
      <c r="AA894">
        <f t="shared" si="151"/>
        <v>0</v>
      </c>
      <c r="AB894">
        <f t="shared" si="152"/>
        <v>0</v>
      </c>
      <c r="AC894" s="13">
        <f t="shared" si="153"/>
        <v>0</v>
      </c>
    </row>
    <row r="895" spans="1:29">
      <c r="A895">
        <f>'Data Entry'!A896</f>
        <v>0</v>
      </c>
      <c r="B895">
        <f>'Data Entry'!B896</f>
        <v>0</v>
      </c>
      <c r="C895">
        <f>'Data Entry'!C896</f>
        <v>0</v>
      </c>
      <c r="D895">
        <f>'Data Entry'!M896</f>
        <v>0</v>
      </c>
      <c r="E895">
        <f>'Data Entry'!N896</f>
        <v>0</v>
      </c>
      <c r="F895">
        <f>'Data Entry'!O896</f>
        <v>0</v>
      </c>
      <c r="G895">
        <f>'Data Entry'!P896</f>
        <v>0</v>
      </c>
      <c r="H895">
        <f>'Data Entry'!Q896</f>
        <v>0</v>
      </c>
      <c r="I895">
        <f>'Data Entry'!R896</f>
        <v>0</v>
      </c>
      <c r="J895">
        <f t="shared" si="143"/>
        <v>0</v>
      </c>
      <c r="K895">
        <f>SUMIFS('I want to cry'!C$2:C$1000,'I want to cry'!$A$2:$A$1000,$B895,'I want to cry'!$B$2:$B$1000,$C895)</f>
        <v>0</v>
      </c>
      <c r="L895">
        <f>SUMIFS('I want to cry'!D$2:D$1000,'I want to cry'!$A$2:$A$1000,$B895,'I want to cry'!$B$2:$B$1000,$C895)</f>
        <v>0</v>
      </c>
      <c r="M895">
        <f>SUMIFS('I want to cry'!E$2:E$1000,'I want to cry'!$A$2:$A$1000,$B895,'I want to cry'!$B$2:$B$1000,$C895)</f>
        <v>0</v>
      </c>
      <c r="N895">
        <f t="shared" si="144"/>
        <v>0</v>
      </c>
      <c r="O895">
        <f t="shared" si="145"/>
        <v>0</v>
      </c>
      <c r="P895">
        <f t="shared" si="146"/>
        <v>0</v>
      </c>
      <c r="Q895">
        <f>SUMIF('Pls get me a blue banner'!A$2:A$1000,D895,'Pls get me a blue banner'!L$2:L$1000)</f>
        <v>0</v>
      </c>
      <c r="R895">
        <f>SUMIF('Pls get me a blue banner'!A$2:A$1000,F895,'Pls get me a blue banner'!L$2:L$1000)</f>
        <v>0</v>
      </c>
      <c r="S895">
        <f>SUMIF('Pls get me a blue banner'!A$2:A$1000,I895,'Pls get me a blue banner'!L$2:L$1000)</f>
        <v>0</v>
      </c>
      <c r="T895">
        <f>SUMIF('I wanna go biking'!A$2:A$1000,D895,'I wanna go biking'!D$2:D$1000)</f>
        <v>0</v>
      </c>
      <c r="U895">
        <f>SUMIF('I wanna go biking'!A$2:A$1000,F895,'I wanna go biking'!D$2:D$1000)</f>
        <v>0</v>
      </c>
      <c r="V895">
        <f>SUMIF('I wanna go biking'!A$2:A$1000,H895,'I wanna go biking'!D$2:D$1000)</f>
        <v>0</v>
      </c>
      <c r="W895">
        <f t="shared" si="147"/>
        <v>0</v>
      </c>
      <c r="X895">
        <f t="shared" si="148"/>
        <v>0</v>
      </c>
      <c r="Y895">
        <f t="shared" si="149"/>
        <v>0</v>
      </c>
      <c r="Z895">
        <f t="shared" si="150"/>
        <v>0</v>
      </c>
      <c r="AA895">
        <f t="shared" si="151"/>
        <v>0</v>
      </c>
      <c r="AB895">
        <f t="shared" si="152"/>
        <v>0</v>
      </c>
      <c r="AC895" s="13">
        <f t="shared" si="153"/>
        <v>0</v>
      </c>
    </row>
    <row r="896" spans="1:29">
      <c r="A896">
        <f>'Data Entry'!A897</f>
        <v>0</v>
      </c>
      <c r="B896">
        <f>'Data Entry'!B897</f>
        <v>0</v>
      </c>
      <c r="C896">
        <f>'Data Entry'!C897</f>
        <v>0</v>
      </c>
      <c r="D896">
        <f>'Data Entry'!M897</f>
        <v>0</v>
      </c>
      <c r="E896">
        <f>'Data Entry'!N897</f>
        <v>0</v>
      </c>
      <c r="F896">
        <f>'Data Entry'!O897</f>
        <v>0</v>
      </c>
      <c r="G896">
        <f>'Data Entry'!P897</f>
        <v>0</v>
      </c>
      <c r="H896">
        <f>'Data Entry'!Q897</f>
        <v>0</v>
      </c>
      <c r="I896">
        <f>'Data Entry'!R897</f>
        <v>0</v>
      </c>
      <c r="J896">
        <f t="shared" si="143"/>
        <v>0</v>
      </c>
      <c r="K896">
        <f>SUMIFS('I want to cry'!C$2:C$1000,'I want to cry'!$A$2:$A$1000,$B896,'I want to cry'!$B$2:$B$1000,$C896)</f>
        <v>0</v>
      </c>
      <c r="L896">
        <f>SUMIFS('I want to cry'!D$2:D$1000,'I want to cry'!$A$2:$A$1000,$B896,'I want to cry'!$B$2:$B$1000,$C896)</f>
        <v>0</v>
      </c>
      <c r="M896">
        <f>SUMIFS('I want to cry'!E$2:E$1000,'I want to cry'!$A$2:$A$1000,$B896,'I want to cry'!$B$2:$B$1000,$C896)</f>
        <v>0</v>
      </c>
      <c r="N896">
        <f t="shared" si="144"/>
        <v>0</v>
      </c>
      <c r="O896">
        <f t="shared" si="145"/>
        <v>0</v>
      </c>
      <c r="P896">
        <f t="shared" si="146"/>
        <v>0</v>
      </c>
      <c r="Q896">
        <f>SUMIF('Pls get me a blue banner'!A$2:A$1000,D896,'Pls get me a blue banner'!L$2:L$1000)</f>
        <v>0</v>
      </c>
      <c r="R896">
        <f>SUMIF('Pls get me a blue banner'!A$2:A$1000,F896,'Pls get me a blue banner'!L$2:L$1000)</f>
        <v>0</v>
      </c>
      <c r="S896">
        <f>SUMIF('Pls get me a blue banner'!A$2:A$1000,I896,'Pls get me a blue banner'!L$2:L$1000)</f>
        <v>0</v>
      </c>
      <c r="T896">
        <f>SUMIF('I wanna go biking'!A$2:A$1000,D896,'I wanna go biking'!D$2:D$1000)</f>
        <v>0</v>
      </c>
      <c r="U896">
        <f>SUMIF('I wanna go biking'!A$2:A$1000,F896,'I wanna go biking'!D$2:D$1000)</f>
        <v>0</v>
      </c>
      <c r="V896">
        <f>SUMIF('I wanna go biking'!A$2:A$1000,H896,'I wanna go biking'!D$2:D$1000)</f>
        <v>0</v>
      </c>
      <c r="W896">
        <f t="shared" si="147"/>
        <v>0</v>
      </c>
      <c r="X896">
        <f t="shared" si="148"/>
        <v>0</v>
      </c>
      <c r="Y896">
        <f t="shared" si="149"/>
        <v>0</v>
      </c>
      <c r="Z896">
        <f t="shared" si="150"/>
        <v>0</v>
      </c>
      <c r="AA896">
        <f t="shared" si="151"/>
        <v>0</v>
      </c>
      <c r="AB896">
        <f t="shared" si="152"/>
        <v>0</v>
      </c>
      <c r="AC896" s="13">
        <f t="shared" si="153"/>
        <v>0</v>
      </c>
    </row>
    <row r="897" spans="1:29">
      <c r="A897">
        <f>'Data Entry'!A898</f>
        <v>0</v>
      </c>
      <c r="B897">
        <f>'Data Entry'!B898</f>
        <v>0</v>
      </c>
      <c r="C897">
        <f>'Data Entry'!C898</f>
        <v>0</v>
      </c>
      <c r="D897">
        <f>'Data Entry'!M898</f>
        <v>0</v>
      </c>
      <c r="E897">
        <f>'Data Entry'!N898</f>
        <v>0</v>
      </c>
      <c r="F897">
        <f>'Data Entry'!O898</f>
        <v>0</v>
      </c>
      <c r="G897">
        <f>'Data Entry'!P898</f>
        <v>0</v>
      </c>
      <c r="H897">
        <f>'Data Entry'!Q898</f>
        <v>0</v>
      </c>
      <c r="I897">
        <f>'Data Entry'!R898</f>
        <v>0</v>
      </c>
      <c r="J897">
        <f t="shared" si="143"/>
        <v>0</v>
      </c>
      <c r="K897">
        <f>SUMIFS('I want to cry'!C$2:C$1000,'I want to cry'!$A$2:$A$1000,$B897,'I want to cry'!$B$2:$B$1000,$C897)</f>
        <v>0</v>
      </c>
      <c r="L897">
        <f>SUMIFS('I want to cry'!D$2:D$1000,'I want to cry'!$A$2:$A$1000,$B897,'I want to cry'!$B$2:$B$1000,$C897)</f>
        <v>0</v>
      </c>
      <c r="M897">
        <f>SUMIFS('I want to cry'!E$2:E$1000,'I want to cry'!$A$2:$A$1000,$B897,'I want to cry'!$B$2:$B$1000,$C897)</f>
        <v>0</v>
      </c>
      <c r="N897">
        <f t="shared" si="144"/>
        <v>0</v>
      </c>
      <c r="O897">
        <f t="shared" si="145"/>
        <v>0</v>
      </c>
      <c r="P897">
        <f t="shared" si="146"/>
        <v>0</v>
      </c>
      <c r="Q897">
        <f>SUMIF('Pls get me a blue banner'!A$2:A$1000,D897,'Pls get me a blue banner'!L$2:L$1000)</f>
        <v>0</v>
      </c>
      <c r="R897">
        <f>SUMIF('Pls get me a blue banner'!A$2:A$1000,F897,'Pls get me a blue banner'!L$2:L$1000)</f>
        <v>0</v>
      </c>
      <c r="S897">
        <f>SUMIF('Pls get me a blue banner'!A$2:A$1000,I897,'Pls get me a blue banner'!L$2:L$1000)</f>
        <v>0</v>
      </c>
      <c r="T897">
        <f>SUMIF('I wanna go biking'!A$2:A$1000,D897,'I wanna go biking'!D$2:D$1000)</f>
        <v>0</v>
      </c>
      <c r="U897">
        <f>SUMIF('I wanna go biking'!A$2:A$1000,F897,'I wanna go biking'!D$2:D$1000)</f>
        <v>0</v>
      </c>
      <c r="V897">
        <f>SUMIF('I wanna go biking'!A$2:A$1000,H897,'I wanna go biking'!D$2:D$1000)</f>
        <v>0</v>
      </c>
      <c r="W897">
        <f t="shared" si="147"/>
        <v>0</v>
      </c>
      <c r="X897">
        <f t="shared" si="148"/>
        <v>0</v>
      </c>
      <c r="Y897">
        <f t="shared" si="149"/>
        <v>0</v>
      </c>
      <c r="Z897">
        <f t="shared" si="150"/>
        <v>0</v>
      </c>
      <c r="AA897">
        <f t="shared" si="151"/>
        <v>0</v>
      </c>
      <c r="AB897">
        <f t="shared" si="152"/>
        <v>0</v>
      </c>
      <c r="AC897" s="13">
        <f t="shared" si="153"/>
        <v>0</v>
      </c>
    </row>
    <row r="898" spans="1:29">
      <c r="A898">
        <f>'Data Entry'!A899</f>
        <v>0</v>
      </c>
      <c r="B898">
        <f>'Data Entry'!B899</f>
        <v>0</v>
      </c>
      <c r="C898">
        <f>'Data Entry'!C899</f>
        <v>0</v>
      </c>
      <c r="D898">
        <f>'Data Entry'!M899</f>
        <v>0</v>
      </c>
      <c r="E898">
        <f>'Data Entry'!N899</f>
        <v>0</v>
      </c>
      <c r="F898">
        <f>'Data Entry'!O899</f>
        <v>0</v>
      </c>
      <c r="G898">
        <f>'Data Entry'!P899</f>
        <v>0</v>
      </c>
      <c r="H898">
        <f>'Data Entry'!Q899</f>
        <v>0</v>
      </c>
      <c r="I898">
        <f>'Data Entry'!R899</f>
        <v>0</v>
      </c>
      <c r="J898">
        <f t="shared" si="143"/>
        <v>0</v>
      </c>
      <c r="K898">
        <f>SUMIFS('I want to cry'!C$2:C$1000,'I want to cry'!$A$2:$A$1000,$B898,'I want to cry'!$B$2:$B$1000,$C898)</f>
        <v>0</v>
      </c>
      <c r="L898">
        <f>SUMIFS('I want to cry'!D$2:D$1000,'I want to cry'!$A$2:$A$1000,$B898,'I want to cry'!$B$2:$B$1000,$C898)</f>
        <v>0</v>
      </c>
      <c r="M898">
        <f>SUMIFS('I want to cry'!E$2:E$1000,'I want to cry'!$A$2:$A$1000,$B898,'I want to cry'!$B$2:$B$1000,$C898)</f>
        <v>0</v>
      </c>
      <c r="N898">
        <f t="shared" si="144"/>
        <v>0</v>
      </c>
      <c r="O898">
        <f t="shared" si="145"/>
        <v>0</v>
      </c>
      <c r="P898">
        <f t="shared" si="146"/>
        <v>0</v>
      </c>
      <c r="Q898">
        <f>SUMIF('Pls get me a blue banner'!A$2:A$1000,D898,'Pls get me a blue banner'!L$2:L$1000)</f>
        <v>0</v>
      </c>
      <c r="R898">
        <f>SUMIF('Pls get me a blue banner'!A$2:A$1000,F898,'Pls get me a blue banner'!L$2:L$1000)</f>
        <v>0</v>
      </c>
      <c r="S898">
        <f>SUMIF('Pls get me a blue banner'!A$2:A$1000,I898,'Pls get me a blue banner'!L$2:L$1000)</f>
        <v>0</v>
      </c>
      <c r="T898">
        <f>SUMIF('I wanna go biking'!A$2:A$1000,D898,'I wanna go biking'!D$2:D$1000)</f>
        <v>0</v>
      </c>
      <c r="U898">
        <f>SUMIF('I wanna go biking'!A$2:A$1000,F898,'I wanna go biking'!D$2:D$1000)</f>
        <v>0</v>
      </c>
      <c r="V898">
        <f>SUMIF('I wanna go biking'!A$2:A$1000,H898,'I wanna go biking'!D$2:D$1000)</f>
        <v>0</v>
      </c>
      <c r="W898">
        <f t="shared" si="147"/>
        <v>0</v>
      </c>
      <c r="X898">
        <f t="shared" si="148"/>
        <v>0</v>
      </c>
      <c r="Y898">
        <f t="shared" si="149"/>
        <v>0</v>
      </c>
      <c r="Z898">
        <f t="shared" si="150"/>
        <v>0</v>
      </c>
      <c r="AA898">
        <f t="shared" si="151"/>
        <v>0</v>
      </c>
      <c r="AB898">
        <f t="shared" si="152"/>
        <v>0</v>
      </c>
      <c r="AC898" s="13">
        <f t="shared" si="153"/>
        <v>0</v>
      </c>
    </row>
    <row r="899" spans="1:29">
      <c r="A899">
        <f>'Data Entry'!A900</f>
        <v>0</v>
      </c>
      <c r="B899">
        <f>'Data Entry'!B900</f>
        <v>0</v>
      </c>
      <c r="C899">
        <f>'Data Entry'!C900</f>
        <v>0</v>
      </c>
      <c r="D899">
        <f>'Data Entry'!M900</f>
        <v>0</v>
      </c>
      <c r="E899">
        <f>'Data Entry'!N900</f>
        <v>0</v>
      </c>
      <c r="F899">
        <f>'Data Entry'!O900</f>
        <v>0</v>
      </c>
      <c r="G899">
        <f>'Data Entry'!P900</f>
        <v>0</v>
      </c>
      <c r="H899">
        <f>'Data Entry'!Q900</f>
        <v>0</v>
      </c>
      <c r="I899">
        <f>'Data Entry'!R900</f>
        <v>0</v>
      </c>
      <c r="J899">
        <f t="shared" ref="J899:J962" si="154">E899+G899+I899</f>
        <v>0</v>
      </c>
      <c r="K899">
        <f>SUMIFS('I want to cry'!C$2:C$1000,'I want to cry'!$A$2:$A$1000,$B899,'I want to cry'!$B$2:$B$1000,$C899)</f>
        <v>0</v>
      </c>
      <c r="L899">
        <f>SUMIFS('I want to cry'!D$2:D$1000,'I want to cry'!$A$2:$A$1000,$B899,'I want to cry'!$B$2:$B$1000,$C899)</f>
        <v>0</v>
      </c>
      <c r="M899">
        <f>SUMIFS('I want to cry'!E$2:E$1000,'I want to cry'!$A$2:$A$1000,$B899,'I want to cry'!$B$2:$B$1000,$C899)</f>
        <v>0</v>
      </c>
      <c r="N899">
        <f t="shared" ref="N899:N962" si="155">IF(K899&lt;1.5,0,IF(E899&lt;2.5,0,E899/K899))</f>
        <v>0</v>
      </c>
      <c r="O899">
        <f t="shared" ref="O899:O962" si="156">IF(L899&lt;1.5,0,IF(G899&lt;2.5,0,G899/L899))</f>
        <v>0</v>
      </c>
      <c r="P899">
        <f t="shared" ref="P899:P962" si="157">IF(M899&lt;1.5,0,IF(I899&lt;2.5,0,I899/M899))</f>
        <v>0</v>
      </c>
      <c r="Q899">
        <f>SUMIF('Pls get me a blue banner'!A$2:A$1000,D899,'Pls get me a blue banner'!L$2:L$1000)</f>
        <v>0</v>
      </c>
      <c r="R899">
        <f>SUMIF('Pls get me a blue banner'!A$2:A$1000,F899,'Pls get me a blue banner'!L$2:L$1000)</f>
        <v>0</v>
      </c>
      <c r="S899">
        <f>SUMIF('Pls get me a blue banner'!A$2:A$1000,I899,'Pls get me a blue banner'!L$2:L$1000)</f>
        <v>0</v>
      </c>
      <c r="T899">
        <f>SUMIF('I wanna go biking'!A$2:A$1000,D899,'I wanna go biking'!D$2:D$1000)</f>
        <v>0</v>
      </c>
      <c r="U899">
        <f>SUMIF('I wanna go biking'!A$2:A$1000,F899,'I wanna go biking'!D$2:D$1000)</f>
        <v>0</v>
      </c>
      <c r="V899">
        <f>SUMIF('I wanna go biking'!A$2:A$1000,H899,'I wanna go biking'!D$2:D$1000)</f>
        <v>0</v>
      </c>
      <c r="W899">
        <f t="shared" ref="W899:W962" si="158">T899-Q899</f>
        <v>0</v>
      </c>
      <c r="X899">
        <f t="shared" ref="X899:X962" si="159">U899-R899</f>
        <v>0</v>
      </c>
      <c r="Y899">
        <f t="shared" ref="Y899:Y962" si="160">V899-S899</f>
        <v>0</v>
      </c>
      <c r="Z899">
        <f t="shared" ref="Z899:Z962" si="161">W899*N899</f>
        <v>0</v>
      </c>
      <c r="AA899">
        <f t="shared" ref="AA899:AA962" si="162">X899*O899</f>
        <v>0</v>
      </c>
      <c r="AB899">
        <f t="shared" ref="AB899:AB962" si="163">Y899*P899</f>
        <v>0</v>
      </c>
      <c r="AC899" s="13">
        <f t="shared" ref="AC899:AC962" si="164">SUM(Z899:AB899)</f>
        <v>0</v>
      </c>
    </row>
    <row r="900" spans="1:29">
      <c r="A900">
        <f>'Data Entry'!A901</f>
        <v>0</v>
      </c>
      <c r="B900">
        <f>'Data Entry'!B901</f>
        <v>0</v>
      </c>
      <c r="C900">
        <f>'Data Entry'!C901</f>
        <v>0</v>
      </c>
      <c r="D900">
        <f>'Data Entry'!M901</f>
        <v>0</v>
      </c>
      <c r="E900">
        <f>'Data Entry'!N901</f>
        <v>0</v>
      </c>
      <c r="F900">
        <f>'Data Entry'!O901</f>
        <v>0</v>
      </c>
      <c r="G900">
        <f>'Data Entry'!P901</f>
        <v>0</v>
      </c>
      <c r="H900">
        <f>'Data Entry'!Q901</f>
        <v>0</v>
      </c>
      <c r="I900">
        <f>'Data Entry'!R901</f>
        <v>0</v>
      </c>
      <c r="J900">
        <f t="shared" si="154"/>
        <v>0</v>
      </c>
      <c r="K900">
        <f>SUMIFS('I want to cry'!C$2:C$1000,'I want to cry'!$A$2:$A$1000,$B900,'I want to cry'!$B$2:$B$1000,$C900)</f>
        <v>0</v>
      </c>
      <c r="L900">
        <f>SUMIFS('I want to cry'!D$2:D$1000,'I want to cry'!$A$2:$A$1000,$B900,'I want to cry'!$B$2:$B$1000,$C900)</f>
        <v>0</v>
      </c>
      <c r="M900">
        <f>SUMIFS('I want to cry'!E$2:E$1000,'I want to cry'!$A$2:$A$1000,$B900,'I want to cry'!$B$2:$B$1000,$C900)</f>
        <v>0</v>
      </c>
      <c r="N900">
        <f t="shared" si="155"/>
        <v>0</v>
      </c>
      <c r="O900">
        <f t="shared" si="156"/>
        <v>0</v>
      </c>
      <c r="P900">
        <f t="shared" si="157"/>
        <v>0</v>
      </c>
      <c r="Q900">
        <f>SUMIF('Pls get me a blue banner'!A$2:A$1000,D900,'Pls get me a blue banner'!L$2:L$1000)</f>
        <v>0</v>
      </c>
      <c r="R900">
        <f>SUMIF('Pls get me a blue banner'!A$2:A$1000,F900,'Pls get me a blue banner'!L$2:L$1000)</f>
        <v>0</v>
      </c>
      <c r="S900">
        <f>SUMIF('Pls get me a blue banner'!A$2:A$1000,I900,'Pls get me a blue banner'!L$2:L$1000)</f>
        <v>0</v>
      </c>
      <c r="T900">
        <f>SUMIF('I wanna go biking'!A$2:A$1000,D900,'I wanna go biking'!D$2:D$1000)</f>
        <v>0</v>
      </c>
      <c r="U900">
        <f>SUMIF('I wanna go biking'!A$2:A$1000,F900,'I wanna go biking'!D$2:D$1000)</f>
        <v>0</v>
      </c>
      <c r="V900">
        <f>SUMIF('I wanna go biking'!A$2:A$1000,H900,'I wanna go biking'!D$2:D$1000)</f>
        <v>0</v>
      </c>
      <c r="W900">
        <f t="shared" si="158"/>
        <v>0</v>
      </c>
      <c r="X900">
        <f t="shared" si="159"/>
        <v>0</v>
      </c>
      <c r="Y900">
        <f t="shared" si="160"/>
        <v>0</v>
      </c>
      <c r="Z900">
        <f t="shared" si="161"/>
        <v>0</v>
      </c>
      <c r="AA900">
        <f t="shared" si="162"/>
        <v>0</v>
      </c>
      <c r="AB900">
        <f t="shared" si="163"/>
        <v>0</v>
      </c>
      <c r="AC900" s="13">
        <f t="shared" si="164"/>
        <v>0</v>
      </c>
    </row>
    <row r="901" spans="1:29">
      <c r="A901">
        <f>'Data Entry'!A902</f>
        <v>0</v>
      </c>
      <c r="B901">
        <f>'Data Entry'!B902</f>
        <v>0</v>
      </c>
      <c r="C901">
        <f>'Data Entry'!C902</f>
        <v>0</v>
      </c>
      <c r="D901">
        <f>'Data Entry'!M902</f>
        <v>0</v>
      </c>
      <c r="E901">
        <f>'Data Entry'!N902</f>
        <v>0</v>
      </c>
      <c r="F901">
        <f>'Data Entry'!O902</f>
        <v>0</v>
      </c>
      <c r="G901">
        <f>'Data Entry'!P902</f>
        <v>0</v>
      </c>
      <c r="H901">
        <f>'Data Entry'!Q902</f>
        <v>0</v>
      </c>
      <c r="I901">
        <f>'Data Entry'!R902</f>
        <v>0</v>
      </c>
      <c r="J901">
        <f t="shared" si="154"/>
        <v>0</v>
      </c>
      <c r="K901">
        <f>SUMIFS('I want to cry'!C$2:C$1000,'I want to cry'!$A$2:$A$1000,$B901,'I want to cry'!$B$2:$B$1000,$C901)</f>
        <v>0</v>
      </c>
      <c r="L901">
        <f>SUMIFS('I want to cry'!D$2:D$1000,'I want to cry'!$A$2:$A$1000,$B901,'I want to cry'!$B$2:$B$1000,$C901)</f>
        <v>0</v>
      </c>
      <c r="M901">
        <f>SUMIFS('I want to cry'!E$2:E$1000,'I want to cry'!$A$2:$A$1000,$B901,'I want to cry'!$B$2:$B$1000,$C901)</f>
        <v>0</v>
      </c>
      <c r="N901">
        <f t="shared" si="155"/>
        <v>0</v>
      </c>
      <c r="O901">
        <f t="shared" si="156"/>
        <v>0</v>
      </c>
      <c r="P901">
        <f t="shared" si="157"/>
        <v>0</v>
      </c>
      <c r="Q901">
        <f>SUMIF('Pls get me a blue banner'!A$2:A$1000,D901,'Pls get me a blue banner'!L$2:L$1000)</f>
        <v>0</v>
      </c>
      <c r="R901">
        <f>SUMIF('Pls get me a blue banner'!A$2:A$1000,F901,'Pls get me a blue banner'!L$2:L$1000)</f>
        <v>0</v>
      </c>
      <c r="S901">
        <f>SUMIF('Pls get me a blue banner'!A$2:A$1000,I901,'Pls get me a blue banner'!L$2:L$1000)</f>
        <v>0</v>
      </c>
      <c r="T901">
        <f>SUMIF('I wanna go biking'!A$2:A$1000,D901,'I wanna go biking'!D$2:D$1000)</f>
        <v>0</v>
      </c>
      <c r="U901">
        <f>SUMIF('I wanna go biking'!A$2:A$1000,F901,'I wanna go biking'!D$2:D$1000)</f>
        <v>0</v>
      </c>
      <c r="V901">
        <f>SUMIF('I wanna go biking'!A$2:A$1000,H901,'I wanna go biking'!D$2:D$1000)</f>
        <v>0</v>
      </c>
      <c r="W901">
        <f t="shared" si="158"/>
        <v>0</v>
      </c>
      <c r="X901">
        <f t="shared" si="159"/>
        <v>0</v>
      </c>
      <c r="Y901">
        <f t="shared" si="160"/>
        <v>0</v>
      </c>
      <c r="Z901">
        <f t="shared" si="161"/>
        <v>0</v>
      </c>
      <c r="AA901">
        <f t="shared" si="162"/>
        <v>0</v>
      </c>
      <c r="AB901">
        <f t="shared" si="163"/>
        <v>0</v>
      </c>
      <c r="AC901" s="13">
        <f t="shared" si="164"/>
        <v>0</v>
      </c>
    </row>
    <row r="902" spans="1:29">
      <c r="A902">
        <f>'Data Entry'!A903</f>
        <v>0</v>
      </c>
      <c r="B902">
        <f>'Data Entry'!B903</f>
        <v>0</v>
      </c>
      <c r="C902">
        <f>'Data Entry'!C903</f>
        <v>0</v>
      </c>
      <c r="D902">
        <f>'Data Entry'!M903</f>
        <v>0</v>
      </c>
      <c r="E902">
        <f>'Data Entry'!N903</f>
        <v>0</v>
      </c>
      <c r="F902">
        <f>'Data Entry'!O903</f>
        <v>0</v>
      </c>
      <c r="G902">
        <f>'Data Entry'!P903</f>
        <v>0</v>
      </c>
      <c r="H902">
        <f>'Data Entry'!Q903</f>
        <v>0</v>
      </c>
      <c r="I902">
        <f>'Data Entry'!R903</f>
        <v>0</v>
      </c>
      <c r="J902">
        <f t="shared" si="154"/>
        <v>0</v>
      </c>
      <c r="K902">
        <f>SUMIFS('I want to cry'!C$2:C$1000,'I want to cry'!$A$2:$A$1000,$B902,'I want to cry'!$B$2:$B$1000,$C902)</f>
        <v>0</v>
      </c>
      <c r="L902">
        <f>SUMIFS('I want to cry'!D$2:D$1000,'I want to cry'!$A$2:$A$1000,$B902,'I want to cry'!$B$2:$B$1000,$C902)</f>
        <v>0</v>
      </c>
      <c r="M902">
        <f>SUMIFS('I want to cry'!E$2:E$1000,'I want to cry'!$A$2:$A$1000,$B902,'I want to cry'!$B$2:$B$1000,$C902)</f>
        <v>0</v>
      </c>
      <c r="N902">
        <f t="shared" si="155"/>
        <v>0</v>
      </c>
      <c r="O902">
        <f t="shared" si="156"/>
        <v>0</v>
      </c>
      <c r="P902">
        <f t="shared" si="157"/>
        <v>0</v>
      </c>
      <c r="Q902">
        <f>SUMIF('Pls get me a blue banner'!A$2:A$1000,D902,'Pls get me a blue banner'!L$2:L$1000)</f>
        <v>0</v>
      </c>
      <c r="R902">
        <f>SUMIF('Pls get me a blue banner'!A$2:A$1000,F902,'Pls get me a blue banner'!L$2:L$1000)</f>
        <v>0</v>
      </c>
      <c r="S902">
        <f>SUMIF('Pls get me a blue banner'!A$2:A$1000,I902,'Pls get me a blue banner'!L$2:L$1000)</f>
        <v>0</v>
      </c>
      <c r="T902">
        <f>SUMIF('I wanna go biking'!A$2:A$1000,D902,'I wanna go biking'!D$2:D$1000)</f>
        <v>0</v>
      </c>
      <c r="U902">
        <f>SUMIF('I wanna go biking'!A$2:A$1000,F902,'I wanna go biking'!D$2:D$1000)</f>
        <v>0</v>
      </c>
      <c r="V902">
        <f>SUMIF('I wanna go biking'!A$2:A$1000,H902,'I wanna go biking'!D$2:D$1000)</f>
        <v>0</v>
      </c>
      <c r="W902">
        <f t="shared" si="158"/>
        <v>0</v>
      </c>
      <c r="X902">
        <f t="shared" si="159"/>
        <v>0</v>
      </c>
      <c r="Y902">
        <f t="shared" si="160"/>
        <v>0</v>
      </c>
      <c r="Z902">
        <f t="shared" si="161"/>
        <v>0</v>
      </c>
      <c r="AA902">
        <f t="shared" si="162"/>
        <v>0</v>
      </c>
      <c r="AB902">
        <f t="shared" si="163"/>
        <v>0</v>
      </c>
      <c r="AC902" s="13">
        <f t="shared" si="164"/>
        <v>0</v>
      </c>
    </row>
    <row r="903" spans="1:29">
      <c r="A903">
        <f>'Data Entry'!A904</f>
        <v>0</v>
      </c>
      <c r="B903">
        <f>'Data Entry'!B904</f>
        <v>0</v>
      </c>
      <c r="C903">
        <f>'Data Entry'!C904</f>
        <v>0</v>
      </c>
      <c r="D903">
        <f>'Data Entry'!M904</f>
        <v>0</v>
      </c>
      <c r="E903">
        <f>'Data Entry'!N904</f>
        <v>0</v>
      </c>
      <c r="F903">
        <f>'Data Entry'!O904</f>
        <v>0</v>
      </c>
      <c r="G903">
        <f>'Data Entry'!P904</f>
        <v>0</v>
      </c>
      <c r="H903">
        <f>'Data Entry'!Q904</f>
        <v>0</v>
      </c>
      <c r="I903">
        <f>'Data Entry'!R904</f>
        <v>0</v>
      </c>
      <c r="J903">
        <f t="shared" si="154"/>
        <v>0</v>
      </c>
      <c r="K903">
        <f>SUMIFS('I want to cry'!C$2:C$1000,'I want to cry'!$A$2:$A$1000,$B903,'I want to cry'!$B$2:$B$1000,$C903)</f>
        <v>0</v>
      </c>
      <c r="L903">
        <f>SUMIFS('I want to cry'!D$2:D$1000,'I want to cry'!$A$2:$A$1000,$B903,'I want to cry'!$B$2:$B$1000,$C903)</f>
        <v>0</v>
      </c>
      <c r="M903">
        <f>SUMIFS('I want to cry'!E$2:E$1000,'I want to cry'!$A$2:$A$1000,$B903,'I want to cry'!$B$2:$B$1000,$C903)</f>
        <v>0</v>
      </c>
      <c r="N903">
        <f t="shared" si="155"/>
        <v>0</v>
      </c>
      <c r="O903">
        <f t="shared" si="156"/>
        <v>0</v>
      </c>
      <c r="P903">
        <f t="shared" si="157"/>
        <v>0</v>
      </c>
      <c r="Q903">
        <f>SUMIF('Pls get me a blue banner'!A$2:A$1000,D903,'Pls get me a blue banner'!L$2:L$1000)</f>
        <v>0</v>
      </c>
      <c r="R903">
        <f>SUMIF('Pls get me a blue banner'!A$2:A$1000,F903,'Pls get me a blue banner'!L$2:L$1000)</f>
        <v>0</v>
      </c>
      <c r="S903">
        <f>SUMIF('Pls get me a blue banner'!A$2:A$1000,I903,'Pls get me a blue banner'!L$2:L$1000)</f>
        <v>0</v>
      </c>
      <c r="T903">
        <f>SUMIF('I wanna go biking'!A$2:A$1000,D903,'I wanna go biking'!D$2:D$1000)</f>
        <v>0</v>
      </c>
      <c r="U903">
        <f>SUMIF('I wanna go biking'!A$2:A$1000,F903,'I wanna go biking'!D$2:D$1000)</f>
        <v>0</v>
      </c>
      <c r="V903">
        <f>SUMIF('I wanna go biking'!A$2:A$1000,H903,'I wanna go biking'!D$2:D$1000)</f>
        <v>0</v>
      </c>
      <c r="W903">
        <f t="shared" si="158"/>
        <v>0</v>
      </c>
      <c r="X903">
        <f t="shared" si="159"/>
        <v>0</v>
      </c>
      <c r="Y903">
        <f t="shared" si="160"/>
        <v>0</v>
      </c>
      <c r="Z903">
        <f t="shared" si="161"/>
        <v>0</v>
      </c>
      <c r="AA903">
        <f t="shared" si="162"/>
        <v>0</v>
      </c>
      <c r="AB903">
        <f t="shared" si="163"/>
        <v>0</v>
      </c>
      <c r="AC903" s="13">
        <f t="shared" si="164"/>
        <v>0</v>
      </c>
    </row>
    <row r="904" spans="1:29">
      <c r="A904">
        <f>'Data Entry'!A905</f>
        <v>0</v>
      </c>
      <c r="B904">
        <f>'Data Entry'!B905</f>
        <v>0</v>
      </c>
      <c r="C904">
        <f>'Data Entry'!C905</f>
        <v>0</v>
      </c>
      <c r="D904">
        <f>'Data Entry'!M905</f>
        <v>0</v>
      </c>
      <c r="E904">
        <f>'Data Entry'!N905</f>
        <v>0</v>
      </c>
      <c r="F904">
        <f>'Data Entry'!O905</f>
        <v>0</v>
      </c>
      <c r="G904">
        <f>'Data Entry'!P905</f>
        <v>0</v>
      </c>
      <c r="H904">
        <f>'Data Entry'!Q905</f>
        <v>0</v>
      </c>
      <c r="I904">
        <f>'Data Entry'!R905</f>
        <v>0</v>
      </c>
      <c r="J904">
        <f t="shared" si="154"/>
        <v>0</v>
      </c>
      <c r="K904">
        <f>SUMIFS('I want to cry'!C$2:C$1000,'I want to cry'!$A$2:$A$1000,$B904,'I want to cry'!$B$2:$B$1000,$C904)</f>
        <v>0</v>
      </c>
      <c r="L904">
        <f>SUMIFS('I want to cry'!D$2:D$1000,'I want to cry'!$A$2:$A$1000,$B904,'I want to cry'!$B$2:$B$1000,$C904)</f>
        <v>0</v>
      </c>
      <c r="M904">
        <f>SUMIFS('I want to cry'!E$2:E$1000,'I want to cry'!$A$2:$A$1000,$B904,'I want to cry'!$B$2:$B$1000,$C904)</f>
        <v>0</v>
      </c>
      <c r="N904">
        <f t="shared" si="155"/>
        <v>0</v>
      </c>
      <c r="O904">
        <f t="shared" si="156"/>
        <v>0</v>
      </c>
      <c r="P904">
        <f t="shared" si="157"/>
        <v>0</v>
      </c>
      <c r="Q904">
        <f>SUMIF('Pls get me a blue banner'!A$2:A$1000,D904,'Pls get me a blue banner'!L$2:L$1000)</f>
        <v>0</v>
      </c>
      <c r="R904">
        <f>SUMIF('Pls get me a blue banner'!A$2:A$1000,F904,'Pls get me a blue banner'!L$2:L$1000)</f>
        <v>0</v>
      </c>
      <c r="S904">
        <f>SUMIF('Pls get me a blue banner'!A$2:A$1000,I904,'Pls get me a blue banner'!L$2:L$1000)</f>
        <v>0</v>
      </c>
      <c r="T904">
        <f>SUMIF('I wanna go biking'!A$2:A$1000,D904,'I wanna go biking'!D$2:D$1000)</f>
        <v>0</v>
      </c>
      <c r="U904">
        <f>SUMIF('I wanna go biking'!A$2:A$1000,F904,'I wanna go biking'!D$2:D$1000)</f>
        <v>0</v>
      </c>
      <c r="V904">
        <f>SUMIF('I wanna go biking'!A$2:A$1000,H904,'I wanna go biking'!D$2:D$1000)</f>
        <v>0</v>
      </c>
      <c r="W904">
        <f t="shared" si="158"/>
        <v>0</v>
      </c>
      <c r="X904">
        <f t="shared" si="159"/>
        <v>0</v>
      </c>
      <c r="Y904">
        <f t="shared" si="160"/>
        <v>0</v>
      </c>
      <c r="Z904">
        <f t="shared" si="161"/>
        <v>0</v>
      </c>
      <c r="AA904">
        <f t="shared" si="162"/>
        <v>0</v>
      </c>
      <c r="AB904">
        <f t="shared" si="163"/>
        <v>0</v>
      </c>
      <c r="AC904" s="13">
        <f t="shared" si="164"/>
        <v>0</v>
      </c>
    </row>
    <row r="905" spans="1:29">
      <c r="A905">
        <f>'Data Entry'!A906</f>
        <v>0</v>
      </c>
      <c r="B905">
        <f>'Data Entry'!B906</f>
        <v>0</v>
      </c>
      <c r="C905">
        <f>'Data Entry'!C906</f>
        <v>0</v>
      </c>
      <c r="D905">
        <f>'Data Entry'!M906</f>
        <v>0</v>
      </c>
      <c r="E905">
        <f>'Data Entry'!N906</f>
        <v>0</v>
      </c>
      <c r="F905">
        <f>'Data Entry'!O906</f>
        <v>0</v>
      </c>
      <c r="G905">
        <f>'Data Entry'!P906</f>
        <v>0</v>
      </c>
      <c r="H905">
        <f>'Data Entry'!Q906</f>
        <v>0</v>
      </c>
      <c r="I905">
        <f>'Data Entry'!R906</f>
        <v>0</v>
      </c>
      <c r="J905">
        <f t="shared" si="154"/>
        <v>0</v>
      </c>
      <c r="K905">
        <f>SUMIFS('I want to cry'!C$2:C$1000,'I want to cry'!$A$2:$A$1000,$B905,'I want to cry'!$B$2:$B$1000,$C905)</f>
        <v>0</v>
      </c>
      <c r="L905">
        <f>SUMIFS('I want to cry'!D$2:D$1000,'I want to cry'!$A$2:$A$1000,$B905,'I want to cry'!$B$2:$B$1000,$C905)</f>
        <v>0</v>
      </c>
      <c r="M905">
        <f>SUMIFS('I want to cry'!E$2:E$1000,'I want to cry'!$A$2:$A$1000,$B905,'I want to cry'!$B$2:$B$1000,$C905)</f>
        <v>0</v>
      </c>
      <c r="N905">
        <f t="shared" si="155"/>
        <v>0</v>
      </c>
      <c r="O905">
        <f t="shared" si="156"/>
        <v>0</v>
      </c>
      <c r="P905">
        <f t="shared" si="157"/>
        <v>0</v>
      </c>
      <c r="Q905">
        <f>SUMIF('Pls get me a blue banner'!A$2:A$1000,D905,'Pls get me a blue banner'!L$2:L$1000)</f>
        <v>0</v>
      </c>
      <c r="R905">
        <f>SUMIF('Pls get me a blue banner'!A$2:A$1000,F905,'Pls get me a blue banner'!L$2:L$1000)</f>
        <v>0</v>
      </c>
      <c r="S905">
        <f>SUMIF('Pls get me a blue banner'!A$2:A$1000,I905,'Pls get me a blue banner'!L$2:L$1000)</f>
        <v>0</v>
      </c>
      <c r="T905">
        <f>SUMIF('I wanna go biking'!A$2:A$1000,D905,'I wanna go biking'!D$2:D$1000)</f>
        <v>0</v>
      </c>
      <c r="U905">
        <f>SUMIF('I wanna go biking'!A$2:A$1000,F905,'I wanna go biking'!D$2:D$1000)</f>
        <v>0</v>
      </c>
      <c r="V905">
        <f>SUMIF('I wanna go biking'!A$2:A$1000,H905,'I wanna go biking'!D$2:D$1000)</f>
        <v>0</v>
      </c>
      <c r="W905">
        <f t="shared" si="158"/>
        <v>0</v>
      </c>
      <c r="X905">
        <f t="shared" si="159"/>
        <v>0</v>
      </c>
      <c r="Y905">
        <f t="shared" si="160"/>
        <v>0</v>
      </c>
      <c r="Z905">
        <f t="shared" si="161"/>
        <v>0</v>
      </c>
      <c r="AA905">
        <f t="shared" si="162"/>
        <v>0</v>
      </c>
      <c r="AB905">
        <f t="shared" si="163"/>
        <v>0</v>
      </c>
      <c r="AC905" s="13">
        <f t="shared" si="164"/>
        <v>0</v>
      </c>
    </row>
    <row r="906" spans="1:29">
      <c r="A906">
        <f>'Data Entry'!A907</f>
        <v>0</v>
      </c>
      <c r="B906">
        <f>'Data Entry'!B907</f>
        <v>0</v>
      </c>
      <c r="C906">
        <f>'Data Entry'!C907</f>
        <v>0</v>
      </c>
      <c r="D906">
        <f>'Data Entry'!M907</f>
        <v>0</v>
      </c>
      <c r="E906">
        <f>'Data Entry'!N907</f>
        <v>0</v>
      </c>
      <c r="F906">
        <f>'Data Entry'!O907</f>
        <v>0</v>
      </c>
      <c r="G906">
        <f>'Data Entry'!P907</f>
        <v>0</v>
      </c>
      <c r="H906">
        <f>'Data Entry'!Q907</f>
        <v>0</v>
      </c>
      <c r="I906">
        <f>'Data Entry'!R907</f>
        <v>0</v>
      </c>
      <c r="J906">
        <f t="shared" si="154"/>
        <v>0</v>
      </c>
      <c r="K906">
        <f>SUMIFS('I want to cry'!C$2:C$1000,'I want to cry'!$A$2:$A$1000,$B906,'I want to cry'!$B$2:$B$1000,$C906)</f>
        <v>0</v>
      </c>
      <c r="L906">
        <f>SUMIFS('I want to cry'!D$2:D$1000,'I want to cry'!$A$2:$A$1000,$B906,'I want to cry'!$B$2:$B$1000,$C906)</f>
        <v>0</v>
      </c>
      <c r="M906">
        <f>SUMIFS('I want to cry'!E$2:E$1000,'I want to cry'!$A$2:$A$1000,$B906,'I want to cry'!$B$2:$B$1000,$C906)</f>
        <v>0</v>
      </c>
      <c r="N906">
        <f t="shared" si="155"/>
        <v>0</v>
      </c>
      <c r="O906">
        <f t="shared" si="156"/>
        <v>0</v>
      </c>
      <c r="P906">
        <f t="shared" si="157"/>
        <v>0</v>
      </c>
      <c r="Q906">
        <f>SUMIF('Pls get me a blue banner'!A$2:A$1000,D906,'Pls get me a blue banner'!L$2:L$1000)</f>
        <v>0</v>
      </c>
      <c r="R906">
        <f>SUMIF('Pls get me a blue banner'!A$2:A$1000,F906,'Pls get me a blue banner'!L$2:L$1000)</f>
        <v>0</v>
      </c>
      <c r="S906">
        <f>SUMIF('Pls get me a blue banner'!A$2:A$1000,I906,'Pls get me a blue banner'!L$2:L$1000)</f>
        <v>0</v>
      </c>
      <c r="T906">
        <f>SUMIF('I wanna go biking'!A$2:A$1000,D906,'I wanna go biking'!D$2:D$1000)</f>
        <v>0</v>
      </c>
      <c r="U906">
        <f>SUMIF('I wanna go biking'!A$2:A$1000,F906,'I wanna go biking'!D$2:D$1000)</f>
        <v>0</v>
      </c>
      <c r="V906">
        <f>SUMIF('I wanna go biking'!A$2:A$1000,H906,'I wanna go biking'!D$2:D$1000)</f>
        <v>0</v>
      </c>
      <c r="W906">
        <f t="shared" si="158"/>
        <v>0</v>
      </c>
      <c r="X906">
        <f t="shared" si="159"/>
        <v>0</v>
      </c>
      <c r="Y906">
        <f t="shared" si="160"/>
        <v>0</v>
      </c>
      <c r="Z906">
        <f t="shared" si="161"/>
        <v>0</v>
      </c>
      <c r="AA906">
        <f t="shared" si="162"/>
        <v>0</v>
      </c>
      <c r="AB906">
        <f t="shared" si="163"/>
        <v>0</v>
      </c>
      <c r="AC906" s="13">
        <f t="shared" si="164"/>
        <v>0</v>
      </c>
    </row>
    <row r="907" spans="1:29">
      <c r="A907">
        <f>'Data Entry'!A908</f>
        <v>0</v>
      </c>
      <c r="B907">
        <f>'Data Entry'!B908</f>
        <v>0</v>
      </c>
      <c r="C907">
        <f>'Data Entry'!C908</f>
        <v>0</v>
      </c>
      <c r="D907">
        <f>'Data Entry'!M908</f>
        <v>0</v>
      </c>
      <c r="E907">
        <f>'Data Entry'!N908</f>
        <v>0</v>
      </c>
      <c r="F907">
        <f>'Data Entry'!O908</f>
        <v>0</v>
      </c>
      <c r="G907">
        <f>'Data Entry'!P908</f>
        <v>0</v>
      </c>
      <c r="H907">
        <f>'Data Entry'!Q908</f>
        <v>0</v>
      </c>
      <c r="I907">
        <f>'Data Entry'!R908</f>
        <v>0</v>
      </c>
      <c r="J907">
        <f t="shared" si="154"/>
        <v>0</v>
      </c>
      <c r="K907">
        <f>SUMIFS('I want to cry'!C$2:C$1000,'I want to cry'!$A$2:$A$1000,$B907,'I want to cry'!$B$2:$B$1000,$C907)</f>
        <v>0</v>
      </c>
      <c r="L907">
        <f>SUMIFS('I want to cry'!D$2:D$1000,'I want to cry'!$A$2:$A$1000,$B907,'I want to cry'!$B$2:$B$1000,$C907)</f>
        <v>0</v>
      </c>
      <c r="M907">
        <f>SUMIFS('I want to cry'!E$2:E$1000,'I want to cry'!$A$2:$A$1000,$B907,'I want to cry'!$B$2:$B$1000,$C907)</f>
        <v>0</v>
      </c>
      <c r="N907">
        <f t="shared" si="155"/>
        <v>0</v>
      </c>
      <c r="O907">
        <f t="shared" si="156"/>
        <v>0</v>
      </c>
      <c r="P907">
        <f t="shared" si="157"/>
        <v>0</v>
      </c>
      <c r="Q907">
        <f>SUMIF('Pls get me a blue banner'!A$2:A$1000,D907,'Pls get me a blue banner'!L$2:L$1000)</f>
        <v>0</v>
      </c>
      <c r="R907">
        <f>SUMIF('Pls get me a blue banner'!A$2:A$1000,F907,'Pls get me a blue banner'!L$2:L$1000)</f>
        <v>0</v>
      </c>
      <c r="S907">
        <f>SUMIF('Pls get me a blue banner'!A$2:A$1000,I907,'Pls get me a blue banner'!L$2:L$1000)</f>
        <v>0</v>
      </c>
      <c r="T907">
        <f>SUMIF('I wanna go biking'!A$2:A$1000,D907,'I wanna go biking'!D$2:D$1000)</f>
        <v>0</v>
      </c>
      <c r="U907">
        <f>SUMIF('I wanna go biking'!A$2:A$1000,F907,'I wanna go biking'!D$2:D$1000)</f>
        <v>0</v>
      </c>
      <c r="V907">
        <f>SUMIF('I wanna go biking'!A$2:A$1000,H907,'I wanna go biking'!D$2:D$1000)</f>
        <v>0</v>
      </c>
      <c r="W907">
        <f t="shared" si="158"/>
        <v>0</v>
      </c>
      <c r="X907">
        <f t="shared" si="159"/>
        <v>0</v>
      </c>
      <c r="Y907">
        <f t="shared" si="160"/>
        <v>0</v>
      </c>
      <c r="Z907">
        <f t="shared" si="161"/>
        <v>0</v>
      </c>
      <c r="AA907">
        <f t="shared" si="162"/>
        <v>0</v>
      </c>
      <c r="AB907">
        <f t="shared" si="163"/>
        <v>0</v>
      </c>
      <c r="AC907" s="13">
        <f t="shared" si="164"/>
        <v>0</v>
      </c>
    </row>
    <row r="908" spans="1:29">
      <c r="A908">
        <f>'Data Entry'!A909</f>
        <v>0</v>
      </c>
      <c r="B908">
        <f>'Data Entry'!B909</f>
        <v>0</v>
      </c>
      <c r="C908">
        <f>'Data Entry'!C909</f>
        <v>0</v>
      </c>
      <c r="D908">
        <f>'Data Entry'!M909</f>
        <v>0</v>
      </c>
      <c r="E908">
        <f>'Data Entry'!N909</f>
        <v>0</v>
      </c>
      <c r="F908">
        <f>'Data Entry'!O909</f>
        <v>0</v>
      </c>
      <c r="G908">
        <f>'Data Entry'!P909</f>
        <v>0</v>
      </c>
      <c r="H908">
        <f>'Data Entry'!Q909</f>
        <v>0</v>
      </c>
      <c r="I908">
        <f>'Data Entry'!R909</f>
        <v>0</v>
      </c>
      <c r="J908">
        <f t="shared" si="154"/>
        <v>0</v>
      </c>
      <c r="K908">
        <f>SUMIFS('I want to cry'!C$2:C$1000,'I want to cry'!$A$2:$A$1000,$B908,'I want to cry'!$B$2:$B$1000,$C908)</f>
        <v>0</v>
      </c>
      <c r="L908">
        <f>SUMIFS('I want to cry'!D$2:D$1000,'I want to cry'!$A$2:$A$1000,$B908,'I want to cry'!$B$2:$B$1000,$C908)</f>
        <v>0</v>
      </c>
      <c r="M908">
        <f>SUMIFS('I want to cry'!E$2:E$1000,'I want to cry'!$A$2:$A$1000,$B908,'I want to cry'!$B$2:$B$1000,$C908)</f>
        <v>0</v>
      </c>
      <c r="N908">
        <f t="shared" si="155"/>
        <v>0</v>
      </c>
      <c r="O908">
        <f t="shared" si="156"/>
        <v>0</v>
      </c>
      <c r="P908">
        <f t="shared" si="157"/>
        <v>0</v>
      </c>
      <c r="Q908">
        <f>SUMIF('Pls get me a blue banner'!A$2:A$1000,D908,'Pls get me a blue banner'!L$2:L$1000)</f>
        <v>0</v>
      </c>
      <c r="R908">
        <f>SUMIF('Pls get me a blue banner'!A$2:A$1000,F908,'Pls get me a blue banner'!L$2:L$1000)</f>
        <v>0</v>
      </c>
      <c r="S908">
        <f>SUMIF('Pls get me a blue banner'!A$2:A$1000,I908,'Pls get me a blue banner'!L$2:L$1000)</f>
        <v>0</v>
      </c>
      <c r="T908">
        <f>SUMIF('I wanna go biking'!A$2:A$1000,D908,'I wanna go biking'!D$2:D$1000)</f>
        <v>0</v>
      </c>
      <c r="U908">
        <f>SUMIF('I wanna go biking'!A$2:A$1000,F908,'I wanna go biking'!D$2:D$1000)</f>
        <v>0</v>
      </c>
      <c r="V908">
        <f>SUMIF('I wanna go biking'!A$2:A$1000,H908,'I wanna go biking'!D$2:D$1000)</f>
        <v>0</v>
      </c>
      <c r="W908">
        <f t="shared" si="158"/>
        <v>0</v>
      </c>
      <c r="X908">
        <f t="shared" si="159"/>
        <v>0</v>
      </c>
      <c r="Y908">
        <f t="shared" si="160"/>
        <v>0</v>
      </c>
      <c r="Z908">
        <f t="shared" si="161"/>
        <v>0</v>
      </c>
      <c r="AA908">
        <f t="shared" si="162"/>
        <v>0</v>
      </c>
      <c r="AB908">
        <f t="shared" si="163"/>
        <v>0</v>
      </c>
      <c r="AC908" s="13">
        <f t="shared" si="164"/>
        <v>0</v>
      </c>
    </row>
    <row r="909" spans="1:29">
      <c r="A909">
        <f>'Data Entry'!A910</f>
        <v>0</v>
      </c>
      <c r="B909">
        <f>'Data Entry'!B910</f>
        <v>0</v>
      </c>
      <c r="C909">
        <f>'Data Entry'!C910</f>
        <v>0</v>
      </c>
      <c r="D909">
        <f>'Data Entry'!M910</f>
        <v>0</v>
      </c>
      <c r="E909">
        <f>'Data Entry'!N910</f>
        <v>0</v>
      </c>
      <c r="F909">
        <f>'Data Entry'!O910</f>
        <v>0</v>
      </c>
      <c r="G909">
        <f>'Data Entry'!P910</f>
        <v>0</v>
      </c>
      <c r="H909">
        <f>'Data Entry'!Q910</f>
        <v>0</v>
      </c>
      <c r="I909">
        <f>'Data Entry'!R910</f>
        <v>0</v>
      </c>
      <c r="J909">
        <f t="shared" si="154"/>
        <v>0</v>
      </c>
      <c r="K909">
        <f>SUMIFS('I want to cry'!C$2:C$1000,'I want to cry'!$A$2:$A$1000,$B909,'I want to cry'!$B$2:$B$1000,$C909)</f>
        <v>0</v>
      </c>
      <c r="L909">
        <f>SUMIFS('I want to cry'!D$2:D$1000,'I want to cry'!$A$2:$A$1000,$B909,'I want to cry'!$B$2:$B$1000,$C909)</f>
        <v>0</v>
      </c>
      <c r="M909">
        <f>SUMIFS('I want to cry'!E$2:E$1000,'I want to cry'!$A$2:$A$1000,$B909,'I want to cry'!$B$2:$B$1000,$C909)</f>
        <v>0</v>
      </c>
      <c r="N909">
        <f t="shared" si="155"/>
        <v>0</v>
      </c>
      <c r="O909">
        <f t="shared" si="156"/>
        <v>0</v>
      </c>
      <c r="P909">
        <f t="shared" si="157"/>
        <v>0</v>
      </c>
      <c r="Q909">
        <f>SUMIF('Pls get me a blue banner'!A$2:A$1000,D909,'Pls get me a blue banner'!L$2:L$1000)</f>
        <v>0</v>
      </c>
      <c r="R909">
        <f>SUMIF('Pls get me a blue banner'!A$2:A$1000,F909,'Pls get me a blue banner'!L$2:L$1000)</f>
        <v>0</v>
      </c>
      <c r="S909">
        <f>SUMIF('Pls get me a blue banner'!A$2:A$1000,I909,'Pls get me a blue banner'!L$2:L$1000)</f>
        <v>0</v>
      </c>
      <c r="T909">
        <f>SUMIF('I wanna go biking'!A$2:A$1000,D909,'I wanna go biking'!D$2:D$1000)</f>
        <v>0</v>
      </c>
      <c r="U909">
        <f>SUMIF('I wanna go biking'!A$2:A$1000,F909,'I wanna go biking'!D$2:D$1000)</f>
        <v>0</v>
      </c>
      <c r="V909">
        <f>SUMIF('I wanna go biking'!A$2:A$1000,H909,'I wanna go biking'!D$2:D$1000)</f>
        <v>0</v>
      </c>
      <c r="W909">
        <f t="shared" si="158"/>
        <v>0</v>
      </c>
      <c r="X909">
        <f t="shared" si="159"/>
        <v>0</v>
      </c>
      <c r="Y909">
        <f t="shared" si="160"/>
        <v>0</v>
      </c>
      <c r="Z909">
        <f t="shared" si="161"/>
        <v>0</v>
      </c>
      <c r="AA909">
        <f t="shared" si="162"/>
        <v>0</v>
      </c>
      <c r="AB909">
        <f t="shared" si="163"/>
        <v>0</v>
      </c>
      <c r="AC909" s="13">
        <f t="shared" si="164"/>
        <v>0</v>
      </c>
    </row>
    <row r="910" spans="1:29">
      <c r="A910">
        <f>'Data Entry'!A911</f>
        <v>0</v>
      </c>
      <c r="B910">
        <f>'Data Entry'!B911</f>
        <v>0</v>
      </c>
      <c r="C910">
        <f>'Data Entry'!C911</f>
        <v>0</v>
      </c>
      <c r="D910">
        <f>'Data Entry'!M911</f>
        <v>0</v>
      </c>
      <c r="E910">
        <f>'Data Entry'!N911</f>
        <v>0</v>
      </c>
      <c r="F910">
        <f>'Data Entry'!O911</f>
        <v>0</v>
      </c>
      <c r="G910">
        <f>'Data Entry'!P911</f>
        <v>0</v>
      </c>
      <c r="H910">
        <f>'Data Entry'!Q911</f>
        <v>0</v>
      </c>
      <c r="I910">
        <f>'Data Entry'!R911</f>
        <v>0</v>
      </c>
      <c r="J910">
        <f t="shared" si="154"/>
        <v>0</v>
      </c>
      <c r="K910">
        <f>SUMIFS('I want to cry'!C$2:C$1000,'I want to cry'!$A$2:$A$1000,$B910,'I want to cry'!$B$2:$B$1000,$C910)</f>
        <v>0</v>
      </c>
      <c r="L910">
        <f>SUMIFS('I want to cry'!D$2:D$1000,'I want to cry'!$A$2:$A$1000,$B910,'I want to cry'!$B$2:$B$1000,$C910)</f>
        <v>0</v>
      </c>
      <c r="M910">
        <f>SUMIFS('I want to cry'!E$2:E$1000,'I want to cry'!$A$2:$A$1000,$B910,'I want to cry'!$B$2:$B$1000,$C910)</f>
        <v>0</v>
      </c>
      <c r="N910">
        <f t="shared" si="155"/>
        <v>0</v>
      </c>
      <c r="O910">
        <f t="shared" si="156"/>
        <v>0</v>
      </c>
      <c r="P910">
        <f t="shared" si="157"/>
        <v>0</v>
      </c>
      <c r="Q910">
        <f>SUMIF('Pls get me a blue banner'!A$2:A$1000,D910,'Pls get me a blue banner'!L$2:L$1000)</f>
        <v>0</v>
      </c>
      <c r="R910">
        <f>SUMIF('Pls get me a blue banner'!A$2:A$1000,F910,'Pls get me a blue banner'!L$2:L$1000)</f>
        <v>0</v>
      </c>
      <c r="S910">
        <f>SUMIF('Pls get me a blue banner'!A$2:A$1000,I910,'Pls get me a blue banner'!L$2:L$1000)</f>
        <v>0</v>
      </c>
      <c r="T910">
        <f>SUMIF('I wanna go biking'!A$2:A$1000,D910,'I wanna go biking'!D$2:D$1000)</f>
        <v>0</v>
      </c>
      <c r="U910">
        <f>SUMIF('I wanna go biking'!A$2:A$1000,F910,'I wanna go biking'!D$2:D$1000)</f>
        <v>0</v>
      </c>
      <c r="V910">
        <f>SUMIF('I wanna go biking'!A$2:A$1000,H910,'I wanna go biking'!D$2:D$1000)</f>
        <v>0</v>
      </c>
      <c r="W910">
        <f t="shared" si="158"/>
        <v>0</v>
      </c>
      <c r="X910">
        <f t="shared" si="159"/>
        <v>0</v>
      </c>
      <c r="Y910">
        <f t="shared" si="160"/>
        <v>0</v>
      </c>
      <c r="Z910">
        <f t="shared" si="161"/>
        <v>0</v>
      </c>
      <c r="AA910">
        <f t="shared" si="162"/>
        <v>0</v>
      </c>
      <c r="AB910">
        <f t="shared" si="163"/>
        <v>0</v>
      </c>
      <c r="AC910" s="13">
        <f t="shared" si="164"/>
        <v>0</v>
      </c>
    </row>
    <row r="911" spans="1:29">
      <c r="A911">
        <f>'Data Entry'!A912</f>
        <v>0</v>
      </c>
      <c r="B911">
        <f>'Data Entry'!B912</f>
        <v>0</v>
      </c>
      <c r="C911">
        <f>'Data Entry'!C912</f>
        <v>0</v>
      </c>
      <c r="D911">
        <f>'Data Entry'!M912</f>
        <v>0</v>
      </c>
      <c r="E911">
        <f>'Data Entry'!N912</f>
        <v>0</v>
      </c>
      <c r="F911">
        <f>'Data Entry'!O912</f>
        <v>0</v>
      </c>
      <c r="G911">
        <f>'Data Entry'!P912</f>
        <v>0</v>
      </c>
      <c r="H911">
        <f>'Data Entry'!Q912</f>
        <v>0</v>
      </c>
      <c r="I911">
        <f>'Data Entry'!R912</f>
        <v>0</v>
      </c>
      <c r="J911">
        <f t="shared" si="154"/>
        <v>0</v>
      </c>
      <c r="K911">
        <f>SUMIFS('I want to cry'!C$2:C$1000,'I want to cry'!$A$2:$A$1000,$B911,'I want to cry'!$B$2:$B$1000,$C911)</f>
        <v>0</v>
      </c>
      <c r="L911">
        <f>SUMIFS('I want to cry'!D$2:D$1000,'I want to cry'!$A$2:$A$1000,$B911,'I want to cry'!$B$2:$B$1000,$C911)</f>
        <v>0</v>
      </c>
      <c r="M911">
        <f>SUMIFS('I want to cry'!E$2:E$1000,'I want to cry'!$A$2:$A$1000,$B911,'I want to cry'!$B$2:$B$1000,$C911)</f>
        <v>0</v>
      </c>
      <c r="N911">
        <f t="shared" si="155"/>
        <v>0</v>
      </c>
      <c r="O911">
        <f t="shared" si="156"/>
        <v>0</v>
      </c>
      <c r="P911">
        <f t="shared" si="157"/>
        <v>0</v>
      </c>
      <c r="Q911">
        <f>SUMIF('Pls get me a blue banner'!A$2:A$1000,D911,'Pls get me a blue banner'!L$2:L$1000)</f>
        <v>0</v>
      </c>
      <c r="R911">
        <f>SUMIF('Pls get me a blue banner'!A$2:A$1000,F911,'Pls get me a blue banner'!L$2:L$1000)</f>
        <v>0</v>
      </c>
      <c r="S911">
        <f>SUMIF('Pls get me a blue banner'!A$2:A$1000,I911,'Pls get me a blue banner'!L$2:L$1000)</f>
        <v>0</v>
      </c>
      <c r="T911">
        <f>SUMIF('I wanna go biking'!A$2:A$1000,D911,'I wanna go biking'!D$2:D$1000)</f>
        <v>0</v>
      </c>
      <c r="U911">
        <f>SUMIF('I wanna go biking'!A$2:A$1000,F911,'I wanna go biking'!D$2:D$1000)</f>
        <v>0</v>
      </c>
      <c r="V911">
        <f>SUMIF('I wanna go biking'!A$2:A$1000,H911,'I wanna go biking'!D$2:D$1000)</f>
        <v>0</v>
      </c>
      <c r="W911">
        <f t="shared" si="158"/>
        <v>0</v>
      </c>
      <c r="X911">
        <f t="shared" si="159"/>
        <v>0</v>
      </c>
      <c r="Y911">
        <f t="shared" si="160"/>
        <v>0</v>
      </c>
      <c r="Z911">
        <f t="shared" si="161"/>
        <v>0</v>
      </c>
      <c r="AA911">
        <f t="shared" si="162"/>
        <v>0</v>
      </c>
      <c r="AB911">
        <f t="shared" si="163"/>
        <v>0</v>
      </c>
      <c r="AC911" s="13">
        <f t="shared" si="164"/>
        <v>0</v>
      </c>
    </row>
    <row r="912" spans="1:29">
      <c r="A912">
        <f>'Data Entry'!A913</f>
        <v>0</v>
      </c>
      <c r="B912">
        <f>'Data Entry'!B913</f>
        <v>0</v>
      </c>
      <c r="C912">
        <f>'Data Entry'!C913</f>
        <v>0</v>
      </c>
      <c r="D912">
        <f>'Data Entry'!M913</f>
        <v>0</v>
      </c>
      <c r="E912">
        <f>'Data Entry'!N913</f>
        <v>0</v>
      </c>
      <c r="F912">
        <f>'Data Entry'!O913</f>
        <v>0</v>
      </c>
      <c r="G912">
        <f>'Data Entry'!P913</f>
        <v>0</v>
      </c>
      <c r="H912">
        <f>'Data Entry'!Q913</f>
        <v>0</v>
      </c>
      <c r="I912">
        <f>'Data Entry'!R913</f>
        <v>0</v>
      </c>
      <c r="J912">
        <f t="shared" si="154"/>
        <v>0</v>
      </c>
      <c r="K912">
        <f>SUMIFS('I want to cry'!C$2:C$1000,'I want to cry'!$A$2:$A$1000,$B912,'I want to cry'!$B$2:$B$1000,$C912)</f>
        <v>0</v>
      </c>
      <c r="L912">
        <f>SUMIFS('I want to cry'!D$2:D$1000,'I want to cry'!$A$2:$A$1000,$B912,'I want to cry'!$B$2:$B$1000,$C912)</f>
        <v>0</v>
      </c>
      <c r="M912">
        <f>SUMIFS('I want to cry'!E$2:E$1000,'I want to cry'!$A$2:$A$1000,$B912,'I want to cry'!$B$2:$B$1000,$C912)</f>
        <v>0</v>
      </c>
      <c r="N912">
        <f t="shared" si="155"/>
        <v>0</v>
      </c>
      <c r="O912">
        <f t="shared" si="156"/>
        <v>0</v>
      </c>
      <c r="P912">
        <f t="shared" si="157"/>
        <v>0</v>
      </c>
      <c r="Q912">
        <f>SUMIF('Pls get me a blue banner'!A$2:A$1000,D912,'Pls get me a blue banner'!L$2:L$1000)</f>
        <v>0</v>
      </c>
      <c r="R912">
        <f>SUMIF('Pls get me a blue banner'!A$2:A$1000,F912,'Pls get me a blue banner'!L$2:L$1000)</f>
        <v>0</v>
      </c>
      <c r="S912">
        <f>SUMIF('Pls get me a blue banner'!A$2:A$1000,I912,'Pls get me a blue banner'!L$2:L$1000)</f>
        <v>0</v>
      </c>
      <c r="T912">
        <f>SUMIF('I wanna go biking'!A$2:A$1000,D912,'I wanna go biking'!D$2:D$1000)</f>
        <v>0</v>
      </c>
      <c r="U912">
        <f>SUMIF('I wanna go biking'!A$2:A$1000,F912,'I wanna go biking'!D$2:D$1000)</f>
        <v>0</v>
      </c>
      <c r="V912">
        <f>SUMIF('I wanna go biking'!A$2:A$1000,H912,'I wanna go biking'!D$2:D$1000)</f>
        <v>0</v>
      </c>
      <c r="W912">
        <f t="shared" si="158"/>
        <v>0</v>
      </c>
      <c r="X912">
        <f t="shared" si="159"/>
        <v>0</v>
      </c>
      <c r="Y912">
        <f t="shared" si="160"/>
        <v>0</v>
      </c>
      <c r="Z912">
        <f t="shared" si="161"/>
        <v>0</v>
      </c>
      <c r="AA912">
        <f t="shared" si="162"/>
        <v>0</v>
      </c>
      <c r="AB912">
        <f t="shared" si="163"/>
        <v>0</v>
      </c>
      <c r="AC912" s="13">
        <f t="shared" si="164"/>
        <v>0</v>
      </c>
    </row>
    <row r="913" spans="1:29">
      <c r="A913">
        <f>'Data Entry'!A914</f>
        <v>0</v>
      </c>
      <c r="B913">
        <f>'Data Entry'!B914</f>
        <v>0</v>
      </c>
      <c r="C913">
        <f>'Data Entry'!C914</f>
        <v>0</v>
      </c>
      <c r="D913">
        <f>'Data Entry'!M914</f>
        <v>0</v>
      </c>
      <c r="E913">
        <f>'Data Entry'!N914</f>
        <v>0</v>
      </c>
      <c r="F913">
        <f>'Data Entry'!O914</f>
        <v>0</v>
      </c>
      <c r="G913">
        <f>'Data Entry'!P914</f>
        <v>0</v>
      </c>
      <c r="H913">
        <f>'Data Entry'!Q914</f>
        <v>0</v>
      </c>
      <c r="I913">
        <f>'Data Entry'!R914</f>
        <v>0</v>
      </c>
      <c r="J913">
        <f t="shared" si="154"/>
        <v>0</v>
      </c>
      <c r="K913">
        <f>SUMIFS('I want to cry'!C$2:C$1000,'I want to cry'!$A$2:$A$1000,$B913,'I want to cry'!$B$2:$B$1000,$C913)</f>
        <v>0</v>
      </c>
      <c r="L913">
        <f>SUMIFS('I want to cry'!D$2:D$1000,'I want to cry'!$A$2:$A$1000,$B913,'I want to cry'!$B$2:$B$1000,$C913)</f>
        <v>0</v>
      </c>
      <c r="M913">
        <f>SUMIFS('I want to cry'!E$2:E$1000,'I want to cry'!$A$2:$A$1000,$B913,'I want to cry'!$B$2:$B$1000,$C913)</f>
        <v>0</v>
      </c>
      <c r="N913">
        <f t="shared" si="155"/>
        <v>0</v>
      </c>
      <c r="O913">
        <f t="shared" si="156"/>
        <v>0</v>
      </c>
      <c r="P913">
        <f t="shared" si="157"/>
        <v>0</v>
      </c>
      <c r="Q913">
        <f>SUMIF('Pls get me a blue banner'!A$2:A$1000,D913,'Pls get me a blue banner'!L$2:L$1000)</f>
        <v>0</v>
      </c>
      <c r="R913">
        <f>SUMIF('Pls get me a blue banner'!A$2:A$1000,F913,'Pls get me a blue banner'!L$2:L$1000)</f>
        <v>0</v>
      </c>
      <c r="S913">
        <f>SUMIF('Pls get me a blue banner'!A$2:A$1000,I913,'Pls get me a blue banner'!L$2:L$1000)</f>
        <v>0</v>
      </c>
      <c r="T913">
        <f>SUMIF('I wanna go biking'!A$2:A$1000,D913,'I wanna go biking'!D$2:D$1000)</f>
        <v>0</v>
      </c>
      <c r="U913">
        <f>SUMIF('I wanna go biking'!A$2:A$1000,F913,'I wanna go biking'!D$2:D$1000)</f>
        <v>0</v>
      </c>
      <c r="V913">
        <f>SUMIF('I wanna go biking'!A$2:A$1000,H913,'I wanna go biking'!D$2:D$1000)</f>
        <v>0</v>
      </c>
      <c r="W913">
        <f t="shared" si="158"/>
        <v>0</v>
      </c>
      <c r="X913">
        <f t="shared" si="159"/>
        <v>0</v>
      </c>
      <c r="Y913">
        <f t="shared" si="160"/>
        <v>0</v>
      </c>
      <c r="Z913">
        <f t="shared" si="161"/>
        <v>0</v>
      </c>
      <c r="AA913">
        <f t="shared" si="162"/>
        <v>0</v>
      </c>
      <c r="AB913">
        <f t="shared" si="163"/>
        <v>0</v>
      </c>
      <c r="AC913" s="13">
        <f t="shared" si="164"/>
        <v>0</v>
      </c>
    </row>
    <row r="914" spans="1:29">
      <c r="A914">
        <f>'Data Entry'!A915</f>
        <v>0</v>
      </c>
      <c r="B914">
        <f>'Data Entry'!B915</f>
        <v>0</v>
      </c>
      <c r="C914">
        <f>'Data Entry'!C915</f>
        <v>0</v>
      </c>
      <c r="D914">
        <f>'Data Entry'!M915</f>
        <v>0</v>
      </c>
      <c r="E914">
        <f>'Data Entry'!N915</f>
        <v>0</v>
      </c>
      <c r="F914">
        <f>'Data Entry'!O915</f>
        <v>0</v>
      </c>
      <c r="G914">
        <f>'Data Entry'!P915</f>
        <v>0</v>
      </c>
      <c r="H914">
        <f>'Data Entry'!Q915</f>
        <v>0</v>
      </c>
      <c r="I914">
        <f>'Data Entry'!R915</f>
        <v>0</v>
      </c>
      <c r="J914">
        <f t="shared" si="154"/>
        <v>0</v>
      </c>
      <c r="K914">
        <f>SUMIFS('I want to cry'!C$2:C$1000,'I want to cry'!$A$2:$A$1000,$B914,'I want to cry'!$B$2:$B$1000,$C914)</f>
        <v>0</v>
      </c>
      <c r="L914">
        <f>SUMIFS('I want to cry'!D$2:D$1000,'I want to cry'!$A$2:$A$1000,$B914,'I want to cry'!$B$2:$B$1000,$C914)</f>
        <v>0</v>
      </c>
      <c r="M914">
        <f>SUMIFS('I want to cry'!E$2:E$1000,'I want to cry'!$A$2:$A$1000,$B914,'I want to cry'!$B$2:$B$1000,$C914)</f>
        <v>0</v>
      </c>
      <c r="N914">
        <f t="shared" si="155"/>
        <v>0</v>
      </c>
      <c r="O914">
        <f t="shared" si="156"/>
        <v>0</v>
      </c>
      <c r="P914">
        <f t="shared" si="157"/>
        <v>0</v>
      </c>
      <c r="Q914">
        <f>SUMIF('Pls get me a blue banner'!A$2:A$1000,D914,'Pls get me a blue banner'!L$2:L$1000)</f>
        <v>0</v>
      </c>
      <c r="R914">
        <f>SUMIF('Pls get me a blue banner'!A$2:A$1000,F914,'Pls get me a blue banner'!L$2:L$1000)</f>
        <v>0</v>
      </c>
      <c r="S914">
        <f>SUMIF('Pls get me a blue banner'!A$2:A$1000,I914,'Pls get me a blue banner'!L$2:L$1000)</f>
        <v>0</v>
      </c>
      <c r="T914">
        <f>SUMIF('I wanna go biking'!A$2:A$1000,D914,'I wanna go biking'!D$2:D$1000)</f>
        <v>0</v>
      </c>
      <c r="U914">
        <f>SUMIF('I wanna go biking'!A$2:A$1000,F914,'I wanna go biking'!D$2:D$1000)</f>
        <v>0</v>
      </c>
      <c r="V914">
        <f>SUMIF('I wanna go biking'!A$2:A$1000,H914,'I wanna go biking'!D$2:D$1000)</f>
        <v>0</v>
      </c>
      <c r="W914">
        <f t="shared" si="158"/>
        <v>0</v>
      </c>
      <c r="X914">
        <f t="shared" si="159"/>
        <v>0</v>
      </c>
      <c r="Y914">
        <f t="shared" si="160"/>
        <v>0</v>
      </c>
      <c r="Z914">
        <f t="shared" si="161"/>
        <v>0</v>
      </c>
      <c r="AA914">
        <f t="shared" si="162"/>
        <v>0</v>
      </c>
      <c r="AB914">
        <f t="shared" si="163"/>
        <v>0</v>
      </c>
      <c r="AC914" s="13">
        <f t="shared" si="164"/>
        <v>0</v>
      </c>
    </row>
    <row r="915" spans="1:29">
      <c r="A915">
        <f>'Data Entry'!A916</f>
        <v>0</v>
      </c>
      <c r="B915">
        <f>'Data Entry'!B916</f>
        <v>0</v>
      </c>
      <c r="C915">
        <f>'Data Entry'!C916</f>
        <v>0</v>
      </c>
      <c r="D915">
        <f>'Data Entry'!M916</f>
        <v>0</v>
      </c>
      <c r="E915">
        <f>'Data Entry'!N916</f>
        <v>0</v>
      </c>
      <c r="F915">
        <f>'Data Entry'!O916</f>
        <v>0</v>
      </c>
      <c r="G915">
        <f>'Data Entry'!P916</f>
        <v>0</v>
      </c>
      <c r="H915">
        <f>'Data Entry'!Q916</f>
        <v>0</v>
      </c>
      <c r="I915">
        <f>'Data Entry'!R916</f>
        <v>0</v>
      </c>
      <c r="J915">
        <f t="shared" si="154"/>
        <v>0</v>
      </c>
      <c r="K915">
        <f>SUMIFS('I want to cry'!C$2:C$1000,'I want to cry'!$A$2:$A$1000,$B915,'I want to cry'!$B$2:$B$1000,$C915)</f>
        <v>0</v>
      </c>
      <c r="L915">
        <f>SUMIFS('I want to cry'!D$2:D$1000,'I want to cry'!$A$2:$A$1000,$B915,'I want to cry'!$B$2:$B$1000,$C915)</f>
        <v>0</v>
      </c>
      <c r="M915">
        <f>SUMIFS('I want to cry'!E$2:E$1000,'I want to cry'!$A$2:$A$1000,$B915,'I want to cry'!$B$2:$B$1000,$C915)</f>
        <v>0</v>
      </c>
      <c r="N915">
        <f t="shared" si="155"/>
        <v>0</v>
      </c>
      <c r="O915">
        <f t="shared" si="156"/>
        <v>0</v>
      </c>
      <c r="P915">
        <f t="shared" si="157"/>
        <v>0</v>
      </c>
      <c r="Q915">
        <f>SUMIF('Pls get me a blue banner'!A$2:A$1000,D915,'Pls get me a blue banner'!L$2:L$1000)</f>
        <v>0</v>
      </c>
      <c r="R915">
        <f>SUMIF('Pls get me a blue banner'!A$2:A$1000,F915,'Pls get me a blue banner'!L$2:L$1000)</f>
        <v>0</v>
      </c>
      <c r="S915">
        <f>SUMIF('Pls get me a blue banner'!A$2:A$1000,I915,'Pls get me a blue banner'!L$2:L$1000)</f>
        <v>0</v>
      </c>
      <c r="T915">
        <f>SUMIF('I wanna go biking'!A$2:A$1000,D915,'I wanna go biking'!D$2:D$1000)</f>
        <v>0</v>
      </c>
      <c r="U915">
        <f>SUMIF('I wanna go biking'!A$2:A$1000,F915,'I wanna go biking'!D$2:D$1000)</f>
        <v>0</v>
      </c>
      <c r="V915">
        <f>SUMIF('I wanna go biking'!A$2:A$1000,H915,'I wanna go biking'!D$2:D$1000)</f>
        <v>0</v>
      </c>
      <c r="W915">
        <f t="shared" si="158"/>
        <v>0</v>
      </c>
      <c r="X915">
        <f t="shared" si="159"/>
        <v>0</v>
      </c>
      <c r="Y915">
        <f t="shared" si="160"/>
        <v>0</v>
      </c>
      <c r="Z915">
        <f t="shared" si="161"/>
        <v>0</v>
      </c>
      <c r="AA915">
        <f t="shared" si="162"/>
        <v>0</v>
      </c>
      <c r="AB915">
        <f t="shared" si="163"/>
        <v>0</v>
      </c>
      <c r="AC915" s="13">
        <f t="shared" si="164"/>
        <v>0</v>
      </c>
    </row>
    <row r="916" spans="1:29">
      <c r="A916">
        <f>'Data Entry'!A917</f>
        <v>0</v>
      </c>
      <c r="B916">
        <f>'Data Entry'!B917</f>
        <v>0</v>
      </c>
      <c r="C916">
        <f>'Data Entry'!C917</f>
        <v>0</v>
      </c>
      <c r="D916">
        <f>'Data Entry'!M917</f>
        <v>0</v>
      </c>
      <c r="E916">
        <f>'Data Entry'!N917</f>
        <v>0</v>
      </c>
      <c r="F916">
        <f>'Data Entry'!O917</f>
        <v>0</v>
      </c>
      <c r="G916">
        <f>'Data Entry'!P917</f>
        <v>0</v>
      </c>
      <c r="H916">
        <f>'Data Entry'!Q917</f>
        <v>0</v>
      </c>
      <c r="I916">
        <f>'Data Entry'!R917</f>
        <v>0</v>
      </c>
      <c r="J916">
        <f t="shared" si="154"/>
        <v>0</v>
      </c>
      <c r="K916">
        <f>SUMIFS('I want to cry'!C$2:C$1000,'I want to cry'!$A$2:$A$1000,$B916,'I want to cry'!$B$2:$B$1000,$C916)</f>
        <v>0</v>
      </c>
      <c r="L916">
        <f>SUMIFS('I want to cry'!D$2:D$1000,'I want to cry'!$A$2:$A$1000,$B916,'I want to cry'!$B$2:$B$1000,$C916)</f>
        <v>0</v>
      </c>
      <c r="M916">
        <f>SUMIFS('I want to cry'!E$2:E$1000,'I want to cry'!$A$2:$A$1000,$B916,'I want to cry'!$B$2:$B$1000,$C916)</f>
        <v>0</v>
      </c>
      <c r="N916">
        <f t="shared" si="155"/>
        <v>0</v>
      </c>
      <c r="O916">
        <f t="shared" si="156"/>
        <v>0</v>
      </c>
      <c r="P916">
        <f t="shared" si="157"/>
        <v>0</v>
      </c>
      <c r="Q916">
        <f>SUMIF('Pls get me a blue banner'!A$2:A$1000,D916,'Pls get me a blue banner'!L$2:L$1000)</f>
        <v>0</v>
      </c>
      <c r="R916">
        <f>SUMIF('Pls get me a blue banner'!A$2:A$1000,F916,'Pls get me a blue banner'!L$2:L$1000)</f>
        <v>0</v>
      </c>
      <c r="S916">
        <f>SUMIF('Pls get me a blue banner'!A$2:A$1000,I916,'Pls get me a blue banner'!L$2:L$1000)</f>
        <v>0</v>
      </c>
      <c r="T916">
        <f>SUMIF('I wanna go biking'!A$2:A$1000,D916,'I wanna go biking'!D$2:D$1000)</f>
        <v>0</v>
      </c>
      <c r="U916">
        <f>SUMIF('I wanna go biking'!A$2:A$1000,F916,'I wanna go biking'!D$2:D$1000)</f>
        <v>0</v>
      </c>
      <c r="V916">
        <f>SUMIF('I wanna go biking'!A$2:A$1000,H916,'I wanna go biking'!D$2:D$1000)</f>
        <v>0</v>
      </c>
      <c r="W916">
        <f t="shared" si="158"/>
        <v>0</v>
      </c>
      <c r="X916">
        <f t="shared" si="159"/>
        <v>0</v>
      </c>
      <c r="Y916">
        <f t="shared" si="160"/>
        <v>0</v>
      </c>
      <c r="Z916">
        <f t="shared" si="161"/>
        <v>0</v>
      </c>
      <c r="AA916">
        <f t="shared" si="162"/>
        <v>0</v>
      </c>
      <c r="AB916">
        <f t="shared" si="163"/>
        <v>0</v>
      </c>
      <c r="AC916" s="13">
        <f t="shared" si="164"/>
        <v>0</v>
      </c>
    </row>
    <row r="917" spans="1:29">
      <c r="A917">
        <f>'Data Entry'!A918</f>
        <v>0</v>
      </c>
      <c r="B917">
        <f>'Data Entry'!B918</f>
        <v>0</v>
      </c>
      <c r="C917">
        <f>'Data Entry'!C918</f>
        <v>0</v>
      </c>
      <c r="D917">
        <f>'Data Entry'!M918</f>
        <v>0</v>
      </c>
      <c r="E917">
        <f>'Data Entry'!N918</f>
        <v>0</v>
      </c>
      <c r="F917">
        <f>'Data Entry'!O918</f>
        <v>0</v>
      </c>
      <c r="G917">
        <f>'Data Entry'!P918</f>
        <v>0</v>
      </c>
      <c r="H917">
        <f>'Data Entry'!Q918</f>
        <v>0</v>
      </c>
      <c r="I917">
        <f>'Data Entry'!R918</f>
        <v>0</v>
      </c>
      <c r="J917">
        <f t="shared" si="154"/>
        <v>0</v>
      </c>
      <c r="K917">
        <f>SUMIFS('I want to cry'!C$2:C$1000,'I want to cry'!$A$2:$A$1000,$B917,'I want to cry'!$B$2:$B$1000,$C917)</f>
        <v>0</v>
      </c>
      <c r="L917">
        <f>SUMIFS('I want to cry'!D$2:D$1000,'I want to cry'!$A$2:$A$1000,$B917,'I want to cry'!$B$2:$B$1000,$C917)</f>
        <v>0</v>
      </c>
      <c r="M917">
        <f>SUMIFS('I want to cry'!E$2:E$1000,'I want to cry'!$A$2:$A$1000,$B917,'I want to cry'!$B$2:$B$1000,$C917)</f>
        <v>0</v>
      </c>
      <c r="N917">
        <f t="shared" si="155"/>
        <v>0</v>
      </c>
      <c r="O917">
        <f t="shared" si="156"/>
        <v>0</v>
      </c>
      <c r="P917">
        <f t="shared" si="157"/>
        <v>0</v>
      </c>
      <c r="Q917">
        <f>SUMIF('Pls get me a blue banner'!A$2:A$1000,D917,'Pls get me a blue banner'!L$2:L$1000)</f>
        <v>0</v>
      </c>
      <c r="R917">
        <f>SUMIF('Pls get me a blue banner'!A$2:A$1000,F917,'Pls get me a blue banner'!L$2:L$1000)</f>
        <v>0</v>
      </c>
      <c r="S917">
        <f>SUMIF('Pls get me a blue banner'!A$2:A$1000,I917,'Pls get me a blue banner'!L$2:L$1000)</f>
        <v>0</v>
      </c>
      <c r="T917">
        <f>SUMIF('I wanna go biking'!A$2:A$1000,D917,'I wanna go biking'!D$2:D$1000)</f>
        <v>0</v>
      </c>
      <c r="U917">
        <f>SUMIF('I wanna go biking'!A$2:A$1000,F917,'I wanna go biking'!D$2:D$1000)</f>
        <v>0</v>
      </c>
      <c r="V917">
        <f>SUMIF('I wanna go biking'!A$2:A$1000,H917,'I wanna go biking'!D$2:D$1000)</f>
        <v>0</v>
      </c>
      <c r="W917">
        <f t="shared" si="158"/>
        <v>0</v>
      </c>
      <c r="X917">
        <f t="shared" si="159"/>
        <v>0</v>
      </c>
      <c r="Y917">
        <f t="shared" si="160"/>
        <v>0</v>
      </c>
      <c r="Z917">
        <f t="shared" si="161"/>
        <v>0</v>
      </c>
      <c r="AA917">
        <f t="shared" si="162"/>
        <v>0</v>
      </c>
      <c r="AB917">
        <f t="shared" si="163"/>
        <v>0</v>
      </c>
      <c r="AC917" s="13">
        <f t="shared" si="164"/>
        <v>0</v>
      </c>
    </row>
    <row r="918" spans="1:29">
      <c r="A918">
        <f>'Data Entry'!A919</f>
        <v>0</v>
      </c>
      <c r="B918">
        <f>'Data Entry'!B919</f>
        <v>0</v>
      </c>
      <c r="C918">
        <f>'Data Entry'!C919</f>
        <v>0</v>
      </c>
      <c r="D918">
        <f>'Data Entry'!M919</f>
        <v>0</v>
      </c>
      <c r="E918">
        <f>'Data Entry'!N919</f>
        <v>0</v>
      </c>
      <c r="F918">
        <f>'Data Entry'!O919</f>
        <v>0</v>
      </c>
      <c r="G918">
        <f>'Data Entry'!P919</f>
        <v>0</v>
      </c>
      <c r="H918">
        <f>'Data Entry'!Q919</f>
        <v>0</v>
      </c>
      <c r="I918">
        <f>'Data Entry'!R919</f>
        <v>0</v>
      </c>
      <c r="J918">
        <f t="shared" si="154"/>
        <v>0</v>
      </c>
      <c r="K918">
        <f>SUMIFS('I want to cry'!C$2:C$1000,'I want to cry'!$A$2:$A$1000,$B918,'I want to cry'!$B$2:$B$1000,$C918)</f>
        <v>0</v>
      </c>
      <c r="L918">
        <f>SUMIFS('I want to cry'!D$2:D$1000,'I want to cry'!$A$2:$A$1000,$B918,'I want to cry'!$B$2:$B$1000,$C918)</f>
        <v>0</v>
      </c>
      <c r="M918">
        <f>SUMIFS('I want to cry'!E$2:E$1000,'I want to cry'!$A$2:$A$1000,$B918,'I want to cry'!$B$2:$B$1000,$C918)</f>
        <v>0</v>
      </c>
      <c r="N918">
        <f t="shared" si="155"/>
        <v>0</v>
      </c>
      <c r="O918">
        <f t="shared" si="156"/>
        <v>0</v>
      </c>
      <c r="P918">
        <f t="shared" si="157"/>
        <v>0</v>
      </c>
      <c r="Q918">
        <f>SUMIF('Pls get me a blue banner'!A$2:A$1000,D918,'Pls get me a blue banner'!L$2:L$1000)</f>
        <v>0</v>
      </c>
      <c r="R918">
        <f>SUMIF('Pls get me a blue banner'!A$2:A$1000,F918,'Pls get me a blue banner'!L$2:L$1000)</f>
        <v>0</v>
      </c>
      <c r="S918">
        <f>SUMIF('Pls get me a blue banner'!A$2:A$1000,I918,'Pls get me a blue banner'!L$2:L$1000)</f>
        <v>0</v>
      </c>
      <c r="T918">
        <f>SUMIF('I wanna go biking'!A$2:A$1000,D918,'I wanna go biking'!D$2:D$1000)</f>
        <v>0</v>
      </c>
      <c r="U918">
        <f>SUMIF('I wanna go biking'!A$2:A$1000,F918,'I wanna go biking'!D$2:D$1000)</f>
        <v>0</v>
      </c>
      <c r="V918">
        <f>SUMIF('I wanna go biking'!A$2:A$1000,H918,'I wanna go biking'!D$2:D$1000)</f>
        <v>0</v>
      </c>
      <c r="W918">
        <f t="shared" si="158"/>
        <v>0</v>
      </c>
      <c r="X918">
        <f t="shared" si="159"/>
        <v>0</v>
      </c>
      <c r="Y918">
        <f t="shared" si="160"/>
        <v>0</v>
      </c>
      <c r="Z918">
        <f t="shared" si="161"/>
        <v>0</v>
      </c>
      <c r="AA918">
        <f t="shared" si="162"/>
        <v>0</v>
      </c>
      <c r="AB918">
        <f t="shared" si="163"/>
        <v>0</v>
      </c>
      <c r="AC918" s="13">
        <f t="shared" si="164"/>
        <v>0</v>
      </c>
    </row>
    <row r="919" spans="1:29">
      <c r="A919">
        <f>'Data Entry'!A920</f>
        <v>0</v>
      </c>
      <c r="B919">
        <f>'Data Entry'!B920</f>
        <v>0</v>
      </c>
      <c r="C919">
        <f>'Data Entry'!C920</f>
        <v>0</v>
      </c>
      <c r="D919">
        <f>'Data Entry'!M920</f>
        <v>0</v>
      </c>
      <c r="E919">
        <f>'Data Entry'!N920</f>
        <v>0</v>
      </c>
      <c r="F919">
        <f>'Data Entry'!O920</f>
        <v>0</v>
      </c>
      <c r="G919">
        <f>'Data Entry'!P920</f>
        <v>0</v>
      </c>
      <c r="H919">
        <f>'Data Entry'!Q920</f>
        <v>0</v>
      </c>
      <c r="I919">
        <f>'Data Entry'!R920</f>
        <v>0</v>
      </c>
      <c r="J919">
        <f t="shared" si="154"/>
        <v>0</v>
      </c>
      <c r="K919">
        <f>SUMIFS('I want to cry'!C$2:C$1000,'I want to cry'!$A$2:$A$1000,$B919,'I want to cry'!$B$2:$B$1000,$C919)</f>
        <v>0</v>
      </c>
      <c r="L919">
        <f>SUMIFS('I want to cry'!D$2:D$1000,'I want to cry'!$A$2:$A$1000,$B919,'I want to cry'!$B$2:$B$1000,$C919)</f>
        <v>0</v>
      </c>
      <c r="M919">
        <f>SUMIFS('I want to cry'!E$2:E$1000,'I want to cry'!$A$2:$A$1000,$B919,'I want to cry'!$B$2:$B$1000,$C919)</f>
        <v>0</v>
      </c>
      <c r="N919">
        <f t="shared" si="155"/>
        <v>0</v>
      </c>
      <c r="O919">
        <f t="shared" si="156"/>
        <v>0</v>
      </c>
      <c r="P919">
        <f t="shared" si="157"/>
        <v>0</v>
      </c>
      <c r="Q919">
        <f>SUMIF('Pls get me a blue banner'!A$2:A$1000,D919,'Pls get me a blue banner'!L$2:L$1000)</f>
        <v>0</v>
      </c>
      <c r="R919">
        <f>SUMIF('Pls get me a blue banner'!A$2:A$1000,F919,'Pls get me a blue banner'!L$2:L$1000)</f>
        <v>0</v>
      </c>
      <c r="S919">
        <f>SUMIF('Pls get me a blue banner'!A$2:A$1000,I919,'Pls get me a blue banner'!L$2:L$1000)</f>
        <v>0</v>
      </c>
      <c r="T919">
        <f>SUMIF('I wanna go biking'!A$2:A$1000,D919,'I wanna go biking'!D$2:D$1000)</f>
        <v>0</v>
      </c>
      <c r="U919">
        <f>SUMIF('I wanna go biking'!A$2:A$1000,F919,'I wanna go biking'!D$2:D$1000)</f>
        <v>0</v>
      </c>
      <c r="V919">
        <f>SUMIF('I wanna go biking'!A$2:A$1000,H919,'I wanna go biking'!D$2:D$1000)</f>
        <v>0</v>
      </c>
      <c r="W919">
        <f t="shared" si="158"/>
        <v>0</v>
      </c>
      <c r="X919">
        <f t="shared" si="159"/>
        <v>0</v>
      </c>
      <c r="Y919">
        <f t="shared" si="160"/>
        <v>0</v>
      </c>
      <c r="Z919">
        <f t="shared" si="161"/>
        <v>0</v>
      </c>
      <c r="AA919">
        <f t="shared" si="162"/>
        <v>0</v>
      </c>
      <c r="AB919">
        <f t="shared" si="163"/>
        <v>0</v>
      </c>
      <c r="AC919" s="13">
        <f t="shared" si="164"/>
        <v>0</v>
      </c>
    </row>
    <row r="920" spans="1:29">
      <c r="A920">
        <f>'Data Entry'!A921</f>
        <v>0</v>
      </c>
      <c r="B920">
        <f>'Data Entry'!B921</f>
        <v>0</v>
      </c>
      <c r="C920">
        <f>'Data Entry'!C921</f>
        <v>0</v>
      </c>
      <c r="D920">
        <f>'Data Entry'!M921</f>
        <v>0</v>
      </c>
      <c r="E920">
        <f>'Data Entry'!N921</f>
        <v>0</v>
      </c>
      <c r="F920">
        <f>'Data Entry'!O921</f>
        <v>0</v>
      </c>
      <c r="G920">
        <f>'Data Entry'!P921</f>
        <v>0</v>
      </c>
      <c r="H920">
        <f>'Data Entry'!Q921</f>
        <v>0</v>
      </c>
      <c r="I920">
        <f>'Data Entry'!R921</f>
        <v>0</v>
      </c>
      <c r="J920">
        <f t="shared" si="154"/>
        <v>0</v>
      </c>
      <c r="K920">
        <f>SUMIFS('I want to cry'!C$2:C$1000,'I want to cry'!$A$2:$A$1000,$B920,'I want to cry'!$B$2:$B$1000,$C920)</f>
        <v>0</v>
      </c>
      <c r="L920">
        <f>SUMIFS('I want to cry'!D$2:D$1000,'I want to cry'!$A$2:$A$1000,$B920,'I want to cry'!$B$2:$B$1000,$C920)</f>
        <v>0</v>
      </c>
      <c r="M920">
        <f>SUMIFS('I want to cry'!E$2:E$1000,'I want to cry'!$A$2:$A$1000,$B920,'I want to cry'!$B$2:$B$1000,$C920)</f>
        <v>0</v>
      </c>
      <c r="N920">
        <f t="shared" si="155"/>
        <v>0</v>
      </c>
      <c r="O920">
        <f t="shared" si="156"/>
        <v>0</v>
      </c>
      <c r="P920">
        <f t="shared" si="157"/>
        <v>0</v>
      </c>
      <c r="Q920">
        <f>SUMIF('Pls get me a blue banner'!A$2:A$1000,D920,'Pls get me a blue banner'!L$2:L$1000)</f>
        <v>0</v>
      </c>
      <c r="R920">
        <f>SUMIF('Pls get me a blue banner'!A$2:A$1000,F920,'Pls get me a blue banner'!L$2:L$1000)</f>
        <v>0</v>
      </c>
      <c r="S920">
        <f>SUMIF('Pls get me a blue banner'!A$2:A$1000,I920,'Pls get me a blue banner'!L$2:L$1000)</f>
        <v>0</v>
      </c>
      <c r="T920">
        <f>SUMIF('I wanna go biking'!A$2:A$1000,D920,'I wanna go biking'!D$2:D$1000)</f>
        <v>0</v>
      </c>
      <c r="U920">
        <f>SUMIF('I wanna go biking'!A$2:A$1000,F920,'I wanna go biking'!D$2:D$1000)</f>
        <v>0</v>
      </c>
      <c r="V920">
        <f>SUMIF('I wanna go biking'!A$2:A$1000,H920,'I wanna go biking'!D$2:D$1000)</f>
        <v>0</v>
      </c>
      <c r="W920">
        <f t="shared" si="158"/>
        <v>0</v>
      </c>
      <c r="X920">
        <f t="shared" si="159"/>
        <v>0</v>
      </c>
      <c r="Y920">
        <f t="shared" si="160"/>
        <v>0</v>
      </c>
      <c r="Z920">
        <f t="shared" si="161"/>
        <v>0</v>
      </c>
      <c r="AA920">
        <f t="shared" si="162"/>
        <v>0</v>
      </c>
      <c r="AB920">
        <f t="shared" si="163"/>
        <v>0</v>
      </c>
      <c r="AC920" s="13">
        <f t="shared" si="164"/>
        <v>0</v>
      </c>
    </row>
    <row r="921" spans="1:29">
      <c r="A921">
        <f>'Data Entry'!A922</f>
        <v>0</v>
      </c>
      <c r="B921">
        <f>'Data Entry'!B922</f>
        <v>0</v>
      </c>
      <c r="C921">
        <f>'Data Entry'!C922</f>
        <v>0</v>
      </c>
      <c r="D921">
        <f>'Data Entry'!M922</f>
        <v>0</v>
      </c>
      <c r="E921">
        <f>'Data Entry'!N922</f>
        <v>0</v>
      </c>
      <c r="F921">
        <f>'Data Entry'!O922</f>
        <v>0</v>
      </c>
      <c r="G921">
        <f>'Data Entry'!P922</f>
        <v>0</v>
      </c>
      <c r="H921">
        <f>'Data Entry'!Q922</f>
        <v>0</v>
      </c>
      <c r="I921">
        <f>'Data Entry'!R922</f>
        <v>0</v>
      </c>
      <c r="J921">
        <f t="shared" si="154"/>
        <v>0</v>
      </c>
      <c r="K921">
        <f>SUMIFS('I want to cry'!C$2:C$1000,'I want to cry'!$A$2:$A$1000,$B921,'I want to cry'!$B$2:$B$1000,$C921)</f>
        <v>0</v>
      </c>
      <c r="L921">
        <f>SUMIFS('I want to cry'!D$2:D$1000,'I want to cry'!$A$2:$A$1000,$B921,'I want to cry'!$B$2:$B$1000,$C921)</f>
        <v>0</v>
      </c>
      <c r="M921">
        <f>SUMIFS('I want to cry'!E$2:E$1000,'I want to cry'!$A$2:$A$1000,$B921,'I want to cry'!$B$2:$B$1000,$C921)</f>
        <v>0</v>
      </c>
      <c r="N921">
        <f t="shared" si="155"/>
        <v>0</v>
      </c>
      <c r="O921">
        <f t="shared" si="156"/>
        <v>0</v>
      </c>
      <c r="P921">
        <f t="shared" si="157"/>
        <v>0</v>
      </c>
      <c r="Q921">
        <f>SUMIF('Pls get me a blue banner'!A$2:A$1000,D921,'Pls get me a blue banner'!L$2:L$1000)</f>
        <v>0</v>
      </c>
      <c r="R921">
        <f>SUMIF('Pls get me a blue banner'!A$2:A$1000,F921,'Pls get me a blue banner'!L$2:L$1000)</f>
        <v>0</v>
      </c>
      <c r="S921">
        <f>SUMIF('Pls get me a blue banner'!A$2:A$1000,I921,'Pls get me a blue banner'!L$2:L$1000)</f>
        <v>0</v>
      </c>
      <c r="T921">
        <f>SUMIF('I wanna go biking'!A$2:A$1000,D921,'I wanna go biking'!D$2:D$1000)</f>
        <v>0</v>
      </c>
      <c r="U921">
        <f>SUMIF('I wanna go biking'!A$2:A$1000,F921,'I wanna go biking'!D$2:D$1000)</f>
        <v>0</v>
      </c>
      <c r="V921">
        <f>SUMIF('I wanna go biking'!A$2:A$1000,H921,'I wanna go biking'!D$2:D$1000)</f>
        <v>0</v>
      </c>
      <c r="W921">
        <f t="shared" si="158"/>
        <v>0</v>
      </c>
      <c r="X921">
        <f t="shared" si="159"/>
        <v>0</v>
      </c>
      <c r="Y921">
        <f t="shared" si="160"/>
        <v>0</v>
      </c>
      <c r="Z921">
        <f t="shared" si="161"/>
        <v>0</v>
      </c>
      <c r="AA921">
        <f t="shared" si="162"/>
        <v>0</v>
      </c>
      <c r="AB921">
        <f t="shared" si="163"/>
        <v>0</v>
      </c>
      <c r="AC921" s="13">
        <f t="shared" si="164"/>
        <v>0</v>
      </c>
    </row>
    <row r="922" spans="1:29">
      <c r="A922">
        <f>'Data Entry'!A923</f>
        <v>0</v>
      </c>
      <c r="B922">
        <f>'Data Entry'!B923</f>
        <v>0</v>
      </c>
      <c r="C922">
        <f>'Data Entry'!C923</f>
        <v>0</v>
      </c>
      <c r="D922">
        <f>'Data Entry'!M923</f>
        <v>0</v>
      </c>
      <c r="E922">
        <f>'Data Entry'!N923</f>
        <v>0</v>
      </c>
      <c r="F922">
        <f>'Data Entry'!O923</f>
        <v>0</v>
      </c>
      <c r="G922">
        <f>'Data Entry'!P923</f>
        <v>0</v>
      </c>
      <c r="H922">
        <f>'Data Entry'!Q923</f>
        <v>0</v>
      </c>
      <c r="I922">
        <f>'Data Entry'!R923</f>
        <v>0</v>
      </c>
      <c r="J922">
        <f t="shared" si="154"/>
        <v>0</v>
      </c>
      <c r="K922">
        <f>SUMIFS('I want to cry'!C$2:C$1000,'I want to cry'!$A$2:$A$1000,$B922,'I want to cry'!$B$2:$B$1000,$C922)</f>
        <v>0</v>
      </c>
      <c r="L922">
        <f>SUMIFS('I want to cry'!D$2:D$1000,'I want to cry'!$A$2:$A$1000,$B922,'I want to cry'!$B$2:$B$1000,$C922)</f>
        <v>0</v>
      </c>
      <c r="M922">
        <f>SUMIFS('I want to cry'!E$2:E$1000,'I want to cry'!$A$2:$A$1000,$B922,'I want to cry'!$B$2:$B$1000,$C922)</f>
        <v>0</v>
      </c>
      <c r="N922">
        <f t="shared" si="155"/>
        <v>0</v>
      </c>
      <c r="O922">
        <f t="shared" si="156"/>
        <v>0</v>
      </c>
      <c r="P922">
        <f t="shared" si="157"/>
        <v>0</v>
      </c>
      <c r="Q922">
        <f>SUMIF('Pls get me a blue banner'!A$2:A$1000,D922,'Pls get me a blue banner'!L$2:L$1000)</f>
        <v>0</v>
      </c>
      <c r="R922">
        <f>SUMIF('Pls get me a blue banner'!A$2:A$1000,F922,'Pls get me a blue banner'!L$2:L$1000)</f>
        <v>0</v>
      </c>
      <c r="S922">
        <f>SUMIF('Pls get me a blue banner'!A$2:A$1000,I922,'Pls get me a blue banner'!L$2:L$1000)</f>
        <v>0</v>
      </c>
      <c r="T922">
        <f>SUMIF('I wanna go biking'!A$2:A$1000,D922,'I wanna go biking'!D$2:D$1000)</f>
        <v>0</v>
      </c>
      <c r="U922">
        <f>SUMIF('I wanna go biking'!A$2:A$1000,F922,'I wanna go biking'!D$2:D$1000)</f>
        <v>0</v>
      </c>
      <c r="V922">
        <f>SUMIF('I wanna go biking'!A$2:A$1000,H922,'I wanna go biking'!D$2:D$1000)</f>
        <v>0</v>
      </c>
      <c r="W922">
        <f t="shared" si="158"/>
        <v>0</v>
      </c>
      <c r="X922">
        <f t="shared" si="159"/>
        <v>0</v>
      </c>
      <c r="Y922">
        <f t="shared" si="160"/>
        <v>0</v>
      </c>
      <c r="Z922">
        <f t="shared" si="161"/>
        <v>0</v>
      </c>
      <c r="AA922">
        <f t="shared" si="162"/>
        <v>0</v>
      </c>
      <c r="AB922">
        <f t="shared" si="163"/>
        <v>0</v>
      </c>
      <c r="AC922" s="13">
        <f t="shared" si="164"/>
        <v>0</v>
      </c>
    </row>
    <row r="923" spans="1:29">
      <c r="A923">
        <f>'Data Entry'!A924</f>
        <v>0</v>
      </c>
      <c r="B923">
        <f>'Data Entry'!B924</f>
        <v>0</v>
      </c>
      <c r="C923">
        <f>'Data Entry'!C924</f>
        <v>0</v>
      </c>
      <c r="D923">
        <f>'Data Entry'!M924</f>
        <v>0</v>
      </c>
      <c r="E923">
        <f>'Data Entry'!N924</f>
        <v>0</v>
      </c>
      <c r="F923">
        <f>'Data Entry'!O924</f>
        <v>0</v>
      </c>
      <c r="G923">
        <f>'Data Entry'!P924</f>
        <v>0</v>
      </c>
      <c r="H923">
        <f>'Data Entry'!Q924</f>
        <v>0</v>
      </c>
      <c r="I923">
        <f>'Data Entry'!R924</f>
        <v>0</v>
      </c>
      <c r="J923">
        <f t="shared" si="154"/>
        <v>0</v>
      </c>
      <c r="K923">
        <f>SUMIFS('I want to cry'!C$2:C$1000,'I want to cry'!$A$2:$A$1000,$B923,'I want to cry'!$B$2:$B$1000,$C923)</f>
        <v>0</v>
      </c>
      <c r="L923">
        <f>SUMIFS('I want to cry'!D$2:D$1000,'I want to cry'!$A$2:$A$1000,$B923,'I want to cry'!$B$2:$B$1000,$C923)</f>
        <v>0</v>
      </c>
      <c r="M923">
        <f>SUMIFS('I want to cry'!E$2:E$1000,'I want to cry'!$A$2:$A$1000,$B923,'I want to cry'!$B$2:$B$1000,$C923)</f>
        <v>0</v>
      </c>
      <c r="N923">
        <f t="shared" si="155"/>
        <v>0</v>
      </c>
      <c r="O923">
        <f t="shared" si="156"/>
        <v>0</v>
      </c>
      <c r="P923">
        <f t="shared" si="157"/>
        <v>0</v>
      </c>
      <c r="Q923">
        <f>SUMIF('Pls get me a blue banner'!A$2:A$1000,D923,'Pls get me a blue banner'!L$2:L$1000)</f>
        <v>0</v>
      </c>
      <c r="R923">
        <f>SUMIF('Pls get me a blue banner'!A$2:A$1000,F923,'Pls get me a blue banner'!L$2:L$1000)</f>
        <v>0</v>
      </c>
      <c r="S923">
        <f>SUMIF('Pls get me a blue banner'!A$2:A$1000,I923,'Pls get me a blue banner'!L$2:L$1000)</f>
        <v>0</v>
      </c>
      <c r="T923">
        <f>SUMIF('I wanna go biking'!A$2:A$1000,D923,'I wanna go biking'!D$2:D$1000)</f>
        <v>0</v>
      </c>
      <c r="U923">
        <f>SUMIF('I wanna go biking'!A$2:A$1000,F923,'I wanna go biking'!D$2:D$1000)</f>
        <v>0</v>
      </c>
      <c r="V923">
        <f>SUMIF('I wanna go biking'!A$2:A$1000,H923,'I wanna go biking'!D$2:D$1000)</f>
        <v>0</v>
      </c>
      <c r="W923">
        <f t="shared" si="158"/>
        <v>0</v>
      </c>
      <c r="X923">
        <f t="shared" si="159"/>
        <v>0</v>
      </c>
      <c r="Y923">
        <f t="shared" si="160"/>
        <v>0</v>
      </c>
      <c r="Z923">
        <f t="shared" si="161"/>
        <v>0</v>
      </c>
      <c r="AA923">
        <f t="shared" si="162"/>
        <v>0</v>
      </c>
      <c r="AB923">
        <f t="shared" si="163"/>
        <v>0</v>
      </c>
      <c r="AC923" s="13">
        <f t="shared" si="164"/>
        <v>0</v>
      </c>
    </row>
    <row r="924" spans="1:29">
      <c r="A924">
        <f>'Data Entry'!A925</f>
        <v>0</v>
      </c>
      <c r="B924">
        <f>'Data Entry'!B925</f>
        <v>0</v>
      </c>
      <c r="C924">
        <f>'Data Entry'!C925</f>
        <v>0</v>
      </c>
      <c r="D924">
        <f>'Data Entry'!M925</f>
        <v>0</v>
      </c>
      <c r="E924">
        <f>'Data Entry'!N925</f>
        <v>0</v>
      </c>
      <c r="F924">
        <f>'Data Entry'!O925</f>
        <v>0</v>
      </c>
      <c r="G924">
        <f>'Data Entry'!P925</f>
        <v>0</v>
      </c>
      <c r="H924">
        <f>'Data Entry'!Q925</f>
        <v>0</v>
      </c>
      <c r="I924">
        <f>'Data Entry'!R925</f>
        <v>0</v>
      </c>
      <c r="J924">
        <f t="shared" si="154"/>
        <v>0</v>
      </c>
      <c r="K924">
        <f>SUMIFS('I want to cry'!C$2:C$1000,'I want to cry'!$A$2:$A$1000,$B924,'I want to cry'!$B$2:$B$1000,$C924)</f>
        <v>0</v>
      </c>
      <c r="L924">
        <f>SUMIFS('I want to cry'!D$2:D$1000,'I want to cry'!$A$2:$A$1000,$B924,'I want to cry'!$B$2:$B$1000,$C924)</f>
        <v>0</v>
      </c>
      <c r="M924">
        <f>SUMIFS('I want to cry'!E$2:E$1000,'I want to cry'!$A$2:$A$1000,$B924,'I want to cry'!$B$2:$B$1000,$C924)</f>
        <v>0</v>
      </c>
      <c r="N924">
        <f t="shared" si="155"/>
        <v>0</v>
      </c>
      <c r="O924">
        <f t="shared" si="156"/>
        <v>0</v>
      </c>
      <c r="P924">
        <f t="shared" si="157"/>
        <v>0</v>
      </c>
      <c r="Q924">
        <f>SUMIF('Pls get me a blue banner'!A$2:A$1000,D924,'Pls get me a blue banner'!L$2:L$1000)</f>
        <v>0</v>
      </c>
      <c r="R924">
        <f>SUMIF('Pls get me a blue banner'!A$2:A$1000,F924,'Pls get me a blue banner'!L$2:L$1000)</f>
        <v>0</v>
      </c>
      <c r="S924">
        <f>SUMIF('Pls get me a blue banner'!A$2:A$1000,I924,'Pls get me a blue banner'!L$2:L$1000)</f>
        <v>0</v>
      </c>
      <c r="T924">
        <f>SUMIF('I wanna go biking'!A$2:A$1000,D924,'I wanna go biking'!D$2:D$1000)</f>
        <v>0</v>
      </c>
      <c r="U924">
        <f>SUMIF('I wanna go biking'!A$2:A$1000,F924,'I wanna go biking'!D$2:D$1000)</f>
        <v>0</v>
      </c>
      <c r="V924">
        <f>SUMIF('I wanna go biking'!A$2:A$1000,H924,'I wanna go biking'!D$2:D$1000)</f>
        <v>0</v>
      </c>
      <c r="W924">
        <f t="shared" si="158"/>
        <v>0</v>
      </c>
      <c r="X924">
        <f t="shared" si="159"/>
        <v>0</v>
      </c>
      <c r="Y924">
        <f t="shared" si="160"/>
        <v>0</v>
      </c>
      <c r="Z924">
        <f t="shared" si="161"/>
        <v>0</v>
      </c>
      <c r="AA924">
        <f t="shared" si="162"/>
        <v>0</v>
      </c>
      <c r="AB924">
        <f t="shared" si="163"/>
        <v>0</v>
      </c>
      <c r="AC924" s="13">
        <f t="shared" si="164"/>
        <v>0</v>
      </c>
    </row>
    <row r="925" spans="1:29">
      <c r="A925">
        <f>'Data Entry'!A926</f>
        <v>0</v>
      </c>
      <c r="B925">
        <f>'Data Entry'!B926</f>
        <v>0</v>
      </c>
      <c r="C925">
        <f>'Data Entry'!C926</f>
        <v>0</v>
      </c>
      <c r="D925">
        <f>'Data Entry'!M926</f>
        <v>0</v>
      </c>
      <c r="E925">
        <f>'Data Entry'!N926</f>
        <v>0</v>
      </c>
      <c r="F925">
        <f>'Data Entry'!O926</f>
        <v>0</v>
      </c>
      <c r="G925">
        <f>'Data Entry'!P926</f>
        <v>0</v>
      </c>
      <c r="H925">
        <f>'Data Entry'!Q926</f>
        <v>0</v>
      </c>
      <c r="I925">
        <f>'Data Entry'!R926</f>
        <v>0</v>
      </c>
      <c r="J925">
        <f t="shared" si="154"/>
        <v>0</v>
      </c>
      <c r="K925">
        <f>SUMIFS('I want to cry'!C$2:C$1000,'I want to cry'!$A$2:$A$1000,$B925,'I want to cry'!$B$2:$B$1000,$C925)</f>
        <v>0</v>
      </c>
      <c r="L925">
        <f>SUMIFS('I want to cry'!D$2:D$1000,'I want to cry'!$A$2:$A$1000,$B925,'I want to cry'!$B$2:$B$1000,$C925)</f>
        <v>0</v>
      </c>
      <c r="M925">
        <f>SUMIFS('I want to cry'!E$2:E$1000,'I want to cry'!$A$2:$A$1000,$B925,'I want to cry'!$B$2:$B$1000,$C925)</f>
        <v>0</v>
      </c>
      <c r="N925">
        <f t="shared" si="155"/>
        <v>0</v>
      </c>
      <c r="O925">
        <f t="shared" si="156"/>
        <v>0</v>
      </c>
      <c r="P925">
        <f t="shared" si="157"/>
        <v>0</v>
      </c>
      <c r="Q925">
        <f>SUMIF('Pls get me a blue banner'!A$2:A$1000,D925,'Pls get me a blue banner'!L$2:L$1000)</f>
        <v>0</v>
      </c>
      <c r="R925">
        <f>SUMIF('Pls get me a blue banner'!A$2:A$1000,F925,'Pls get me a blue banner'!L$2:L$1000)</f>
        <v>0</v>
      </c>
      <c r="S925">
        <f>SUMIF('Pls get me a blue banner'!A$2:A$1000,I925,'Pls get me a blue banner'!L$2:L$1000)</f>
        <v>0</v>
      </c>
      <c r="T925">
        <f>SUMIF('I wanna go biking'!A$2:A$1000,D925,'I wanna go biking'!D$2:D$1000)</f>
        <v>0</v>
      </c>
      <c r="U925">
        <f>SUMIF('I wanna go biking'!A$2:A$1000,F925,'I wanna go biking'!D$2:D$1000)</f>
        <v>0</v>
      </c>
      <c r="V925">
        <f>SUMIF('I wanna go biking'!A$2:A$1000,H925,'I wanna go biking'!D$2:D$1000)</f>
        <v>0</v>
      </c>
      <c r="W925">
        <f t="shared" si="158"/>
        <v>0</v>
      </c>
      <c r="X925">
        <f t="shared" si="159"/>
        <v>0</v>
      </c>
      <c r="Y925">
        <f t="shared" si="160"/>
        <v>0</v>
      </c>
      <c r="Z925">
        <f t="shared" si="161"/>
        <v>0</v>
      </c>
      <c r="AA925">
        <f t="shared" si="162"/>
        <v>0</v>
      </c>
      <c r="AB925">
        <f t="shared" si="163"/>
        <v>0</v>
      </c>
      <c r="AC925" s="13">
        <f t="shared" si="164"/>
        <v>0</v>
      </c>
    </row>
    <row r="926" spans="1:29">
      <c r="A926">
        <f>'Data Entry'!A927</f>
        <v>0</v>
      </c>
      <c r="B926">
        <f>'Data Entry'!B927</f>
        <v>0</v>
      </c>
      <c r="C926">
        <f>'Data Entry'!C927</f>
        <v>0</v>
      </c>
      <c r="D926">
        <f>'Data Entry'!M927</f>
        <v>0</v>
      </c>
      <c r="E926">
        <f>'Data Entry'!N927</f>
        <v>0</v>
      </c>
      <c r="F926">
        <f>'Data Entry'!O927</f>
        <v>0</v>
      </c>
      <c r="G926">
        <f>'Data Entry'!P927</f>
        <v>0</v>
      </c>
      <c r="H926">
        <f>'Data Entry'!Q927</f>
        <v>0</v>
      </c>
      <c r="I926">
        <f>'Data Entry'!R927</f>
        <v>0</v>
      </c>
      <c r="J926">
        <f t="shared" si="154"/>
        <v>0</v>
      </c>
      <c r="K926">
        <f>SUMIFS('I want to cry'!C$2:C$1000,'I want to cry'!$A$2:$A$1000,$B926,'I want to cry'!$B$2:$B$1000,$C926)</f>
        <v>0</v>
      </c>
      <c r="L926">
        <f>SUMIFS('I want to cry'!D$2:D$1000,'I want to cry'!$A$2:$A$1000,$B926,'I want to cry'!$B$2:$B$1000,$C926)</f>
        <v>0</v>
      </c>
      <c r="M926">
        <f>SUMIFS('I want to cry'!E$2:E$1000,'I want to cry'!$A$2:$A$1000,$B926,'I want to cry'!$B$2:$B$1000,$C926)</f>
        <v>0</v>
      </c>
      <c r="N926">
        <f t="shared" si="155"/>
        <v>0</v>
      </c>
      <c r="O926">
        <f t="shared" si="156"/>
        <v>0</v>
      </c>
      <c r="P926">
        <f t="shared" si="157"/>
        <v>0</v>
      </c>
      <c r="Q926">
        <f>SUMIF('Pls get me a blue banner'!A$2:A$1000,D926,'Pls get me a blue banner'!L$2:L$1000)</f>
        <v>0</v>
      </c>
      <c r="R926">
        <f>SUMIF('Pls get me a blue banner'!A$2:A$1000,F926,'Pls get me a blue banner'!L$2:L$1000)</f>
        <v>0</v>
      </c>
      <c r="S926">
        <f>SUMIF('Pls get me a blue banner'!A$2:A$1000,I926,'Pls get me a blue banner'!L$2:L$1000)</f>
        <v>0</v>
      </c>
      <c r="T926">
        <f>SUMIF('I wanna go biking'!A$2:A$1000,D926,'I wanna go biking'!D$2:D$1000)</f>
        <v>0</v>
      </c>
      <c r="U926">
        <f>SUMIF('I wanna go biking'!A$2:A$1000,F926,'I wanna go biking'!D$2:D$1000)</f>
        <v>0</v>
      </c>
      <c r="V926">
        <f>SUMIF('I wanna go biking'!A$2:A$1000,H926,'I wanna go biking'!D$2:D$1000)</f>
        <v>0</v>
      </c>
      <c r="W926">
        <f t="shared" si="158"/>
        <v>0</v>
      </c>
      <c r="X926">
        <f t="shared" si="159"/>
        <v>0</v>
      </c>
      <c r="Y926">
        <f t="shared" si="160"/>
        <v>0</v>
      </c>
      <c r="Z926">
        <f t="shared" si="161"/>
        <v>0</v>
      </c>
      <c r="AA926">
        <f t="shared" si="162"/>
        <v>0</v>
      </c>
      <c r="AB926">
        <f t="shared" si="163"/>
        <v>0</v>
      </c>
      <c r="AC926" s="13">
        <f t="shared" si="164"/>
        <v>0</v>
      </c>
    </row>
    <row r="927" spans="1:29">
      <c r="A927">
        <f>'Data Entry'!A928</f>
        <v>0</v>
      </c>
      <c r="B927">
        <f>'Data Entry'!B928</f>
        <v>0</v>
      </c>
      <c r="C927">
        <f>'Data Entry'!C928</f>
        <v>0</v>
      </c>
      <c r="D927">
        <f>'Data Entry'!M928</f>
        <v>0</v>
      </c>
      <c r="E927">
        <f>'Data Entry'!N928</f>
        <v>0</v>
      </c>
      <c r="F927">
        <f>'Data Entry'!O928</f>
        <v>0</v>
      </c>
      <c r="G927">
        <f>'Data Entry'!P928</f>
        <v>0</v>
      </c>
      <c r="H927">
        <f>'Data Entry'!Q928</f>
        <v>0</v>
      </c>
      <c r="I927">
        <f>'Data Entry'!R928</f>
        <v>0</v>
      </c>
      <c r="J927">
        <f t="shared" si="154"/>
        <v>0</v>
      </c>
      <c r="K927">
        <f>SUMIFS('I want to cry'!C$2:C$1000,'I want to cry'!$A$2:$A$1000,$B927,'I want to cry'!$B$2:$B$1000,$C927)</f>
        <v>0</v>
      </c>
      <c r="L927">
        <f>SUMIFS('I want to cry'!D$2:D$1000,'I want to cry'!$A$2:$A$1000,$B927,'I want to cry'!$B$2:$B$1000,$C927)</f>
        <v>0</v>
      </c>
      <c r="M927">
        <f>SUMIFS('I want to cry'!E$2:E$1000,'I want to cry'!$A$2:$A$1000,$B927,'I want to cry'!$B$2:$B$1000,$C927)</f>
        <v>0</v>
      </c>
      <c r="N927">
        <f t="shared" si="155"/>
        <v>0</v>
      </c>
      <c r="O927">
        <f t="shared" si="156"/>
        <v>0</v>
      </c>
      <c r="P927">
        <f t="shared" si="157"/>
        <v>0</v>
      </c>
      <c r="Q927">
        <f>SUMIF('Pls get me a blue banner'!A$2:A$1000,D927,'Pls get me a blue banner'!L$2:L$1000)</f>
        <v>0</v>
      </c>
      <c r="R927">
        <f>SUMIF('Pls get me a blue banner'!A$2:A$1000,F927,'Pls get me a blue banner'!L$2:L$1000)</f>
        <v>0</v>
      </c>
      <c r="S927">
        <f>SUMIF('Pls get me a blue banner'!A$2:A$1000,I927,'Pls get me a blue banner'!L$2:L$1000)</f>
        <v>0</v>
      </c>
      <c r="T927">
        <f>SUMIF('I wanna go biking'!A$2:A$1000,D927,'I wanna go biking'!D$2:D$1000)</f>
        <v>0</v>
      </c>
      <c r="U927">
        <f>SUMIF('I wanna go biking'!A$2:A$1000,F927,'I wanna go biking'!D$2:D$1000)</f>
        <v>0</v>
      </c>
      <c r="V927">
        <f>SUMIF('I wanna go biking'!A$2:A$1000,H927,'I wanna go biking'!D$2:D$1000)</f>
        <v>0</v>
      </c>
      <c r="W927">
        <f t="shared" si="158"/>
        <v>0</v>
      </c>
      <c r="X927">
        <f t="shared" si="159"/>
        <v>0</v>
      </c>
      <c r="Y927">
        <f t="shared" si="160"/>
        <v>0</v>
      </c>
      <c r="Z927">
        <f t="shared" si="161"/>
        <v>0</v>
      </c>
      <c r="AA927">
        <f t="shared" si="162"/>
        <v>0</v>
      </c>
      <c r="AB927">
        <f t="shared" si="163"/>
        <v>0</v>
      </c>
      <c r="AC927" s="13">
        <f t="shared" si="164"/>
        <v>0</v>
      </c>
    </row>
    <row r="928" spans="1:29">
      <c r="A928">
        <f>'Data Entry'!A929</f>
        <v>0</v>
      </c>
      <c r="B928">
        <f>'Data Entry'!B929</f>
        <v>0</v>
      </c>
      <c r="C928">
        <f>'Data Entry'!C929</f>
        <v>0</v>
      </c>
      <c r="D928">
        <f>'Data Entry'!M929</f>
        <v>0</v>
      </c>
      <c r="E928">
        <f>'Data Entry'!N929</f>
        <v>0</v>
      </c>
      <c r="F928">
        <f>'Data Entry'!O929</f>
        <v>0</v>
      </c>
      <c r="G928">
        <f>'Data Entry'!P929</f>
        <v>0</v>
      </c>
      <c r="H928">
        <f>'Data Entry'!Q929</f>
        <v>0</v>
      </c>
      <c r="I928">
        <f>'Data Entry'!R929</f>
        <v>0</v>
      </c>
      <c r="J928">
        <f t="shared" si="154"/>
        <v>0</v>
      </c>
      <c r="K928">
        <f>SUMIFS('I want to cry'!C$2:C$1000,'I want to cry'!$A$2:$A$1000,$B928,'I want to cry'!$B$2:$B$1000,$C928)</f>
        <v>0</v>
      </c>
      <c r="L928">
        <f>SUMIFS('I want to cry'!D$2:D$1000,'I want to cry'!$A$2:$A$1000,$B928,'I want to cry'!$B$2:$B$1000,$C928)</f>
        <v>0</v>
      </c>
      <c r="M928">
        <f>SUMIFS('I want to cry'!E$2:E$1000,'I want to cry'!$A$2:$A$1000,$B928,'I want to cry'!$B$2:$B$1000,$C928)</f>
        <v>0</v>
      </c>
      <c r="N928">
        <f t="shared" si="155"/>
        <v>0</v>
      </c>
      <c r="O928">
        <f t="shared" si="156"/>
        <v>0</v>
      </c>
      <c r="P928">
        <f t="shared" si="157"/>
        <v>0</v>
      </c>
      <c r="Q928">
        <f>SUMIF('Pls get me a blue banner'!A$2:A$1000,D928,'Pls get me a blue banner'!L$2:L$1000)</f>
        <v>0</v>
      </c>
      <c r="R928">
        <f>SUMIF('Pls get me a blue banner'!A$2:A$1000,F928,'Pls get me a blue banner'!L$2:L$1000)</f>
        <v>0</v>
      </c>
      <c r="S928">
        <f>SUMIF('Pls get me a blue banner'!A$2:A$1000,I928,'Pls get me a blue banner'!L$2:L$1000)</f>
        <v>0</v>
      </c>
      <c r="T928">
        <f>SUMIF('I wanna go biking'!A$2:A$1000,D928,'I wanna go biking'!D$2:D$1000)</f>
        <v>0</v>
      </c>
      <c r="U928">
        <f>SUMIF('I wanna go biking'!A$2:A$1000,F928,'I wanna go biking'!D$2:D$1000)</f>
        <v>0</v>
      </c>
      <c r="V928">
        <f>SUMIF('I wanna go biking'!A$2:A$1000,H928,'I wanna go biking'!D$2:D$1000)</f>
        <v>0</v>
      </c>
      <c r="W928">
        <f t="shared" si="158"/>
        <v>0</v>
      </c>
      <c r="X928">
        <f t="shared" si="159"/>
        <v>0</v>
      </c>
      <c r="Y928">
        <f t="shared" si="160"/>
        <v>0</v>
      </c>
      <c r="Z928">
        <f t="shared" si="161"/>
        <v>0</v>
      </c>
      <c r="AA928">
        <f t="shared" si="162"/>
        <v>0</v>
      </c>
      <c r="AB928">
        <f t="shared" si="163"/>
        <v>0</v>
      </c>
      <c r="AC928" s="13">
        <f t="shared" si="164"/>
        <v>0</v>
      </c>
    </row>
    <row r="929" spans="1:29">
      <c r="A929">
        <f>'Data Entry'!A930</f>
        <v>0</v>
      </c>
      <c r="B929">
        <f>'Data Entry'!B930</f>
        <v>0</v>
      </c>
      <c r="C929">
        <f>'Data Entry'!C930</f>
        <v>0</v>
      </c>
      <c r="D929">
        <f>'Data Entry'!M930</f>
        <v>0</v>
      </c>
      <c r="E929">
        <f>'Data Entry'!N930</f>
        <v>0</v>
      </c>
      <c r="F929">
        <f>'Data Entry'!O930</f>
        <v>0</v>
      </c>
      <c r="G929">
        <f>'Data Entry'!P930</f>
        <v>0</v>
      </c>
      <c r="H929">
        <f>'Data Entry'!Q930</f>
        <v>0</v>
      </c>
      <c r="I929">
        <f>'Data Entry'!R930</f>
        <v>0</v>
      </c>
      <c r="J929">
        <f t="shared" si="154"/>
        <v>0</v>
      </c>
      <c r="K929">
        <f>SUMIFS('I want to cry'!C$2:C$1000,'I want to cry'!$A$2:$A$1000,$B929,'I want to cry'!$B$2:$B$1000,$C929)</f>
        <v>0</v>
      </c>
      <c r="L929">
        <f>SUMIFS('I want to cry'!D$2:D$1000,'I want to cry'!$A$2:$A$1000,$B929,'I want to cry'!$B$2:$B$1000,$C929)</f>
        <v>0</v>
      </c>
      <c r="M929">
        <f>SUMIFS('I want to cry'!E$2:E$1000,'I want to cry'!$A$2:$A$1000,$B929,'I want to cry'!$B$2:$B$1000,$C929)</f>
        <v>0</v>
      </c>
      <c r="N929">
        <f t="shared" si="155"/>
        <v>0</v>
      </c>
      <c r="O929">
        <f t="shared" si="156"/>
        <v>0</v>
      </c>
      <c r="P929">
        <f t="shared" si="157"/>
        <v>0</v>
      </c>
      <c r="Q929">
        <f>SUMIF('Pls get me a blue banner'!A$2:A$1000,D929,'Pls get me a blue banner'!L$2:L$1000)</f>
        <v>0</v>
      </c>
      <c r="R929">
        <f>SUMIF('Pls get me a blue banner'!A$2:A$1000,F929,'Pls get me a blue banner'!L$2:L$1000)</f>
        <v>0</v>
      </c>
      <c r="S929">
        <f>SUMIF('Pls get me a blue banner'!A$2:A$1000,I929,'Pls get me a blue banner'!L$2:L$1000)</f>
        <v>0</v>
      </c>
      <c r="T929">
        <f>SUMIF('I wanna go biking'!A$2:A$1000,D929,'I wanna go biking'!D$2:D$1000)</f>
        <v>0</v>
      </c>
      <c r="U929">
        <f>SUMIF('I wanna go biking'!A$2:A$1000,F929,'I wanna go biking'!D$2:D$1000)</f>
        <v>0</v>
      </c>
      <c r="V929">
        <f>SUMIF('I wanna go biking'!A$2:A$1000,H929,'I wanna go biking'!D$2:D$1000)</f>
        <v>0</v>
      </c>
      <c r="W929">
        <f t="shared" si="158"/>
        <v>0</v>
      </c>
      <c r="X929">
        <f t="shared" si="159"/>
        <v>0</v>
      </c>
      <c r="Y929">
        <f t="shared" si="160"/>
        <v>0</v>
      </c>
      <c r="Z929">
        <f t="shared" si="161"/>
        <v>0</v>
      </c>
      <c r="AA929">
        <f t="shared" si="162"/>
        <v>0</v>
      </c>
      <c r="AB929">
        <f t="shared" si="163"/>
        <v>0</v>
      </c>
      <c r="AC929" s="13">
        <f t="shared" si="164"/>
        <v>0</v>
      </c>
    </row>
    <row r="930" spans="1:29">
      <c r="A930">
        <f>'Data Entry'!A931</f>
        <v>0</v>
      </c>
      <c r="B930">
        <f>'Data Entry'!B931</f>
        <v>0</v>
      </c>
      <c r="C930">
        <f>'Data Entry'!C931</f>
        <v>0</v>
      </c>
      <c r="D930">
        <f>'Data Entry'!M931</f>
        <v>0</v>
      </c>
      <c r="E930">
        <f>'Data Entry'!N931</f>
        <v>0</v>
      </c>
      <c r="F930">
        <f>'Data Entry'!O931</f>
        <v>0</v>
      </c>
      <c r="G930">
        <f>'Data Entry'!P931</f>
        <v>0</v>
      </c>
      <c r="H930">
        <f>'Data Entry'!Q931</f>
        <v>0</v>
      </c>
      <c r="I930">
        <f>'Data Entry'!R931</f>
        <v>0</v>
      </c>
      <c r="J930">
        <f t="shared" si="154"/>
        <v>0</v>
      </c>
      <c r="K930">
        <f>SUMIFS('I want to cry'!C$2:C$1000,'I want to cry'!$A$2:$A$1000,$B930,'I want to cry'!$B$2:$B$1000,$C930)</f>
        <v>0</v>
      </c>
      <c r="L930">
        <f>SUMIFS('I want to cry'!D$2:D$1000,'I want to cry'!$A$2:$A$1000,$B930,'I want to cry'!$B$2:$B$1000,$C930)</f>
        <v>0</v>
      </c>
      <c r="M930">
        <f>SUMIFS('I want to cry'!E$2:E$1000,'I want to cry'!$A$2:$A$1000,$B930,'I want to cry'!$B$2:$B$1000,$C930)</f>
        <v>0</v>
      </c>
      <c r="N930">
        <f t="shared" si="155"/>
        <v>0</v>
      </c>
      <c r="O930">
        <f t="shared" si="156"/>
        <v>0</v>
      </c>
      <c r="P930">
        <f t="shared" si="157"/>
        <v>0</v>
      </c>
      <c r="Q930">
        <f>SUMIF('Pls get me a blue banner'!A$2:A$1000,D930,'Pls get me a blue banner'!L$2:L$1000)</f>
        <v>0</v>
      </c>
      <c r="R930">
        <f>SUMIF('Pls get me a blue banner'!A$2:A$1000,F930,'Pls get me a blue banner'!L$2:L$1000)</f>
        <v>0</v>
      </c>
      <c r="S930">
        <f>SUMIF('Pls get me a blue banner'!A$2:A$1000,I930,'Pls get me a blue banner'!L$2:L$1000)</f>
        <v>0</v>
      </c>
      <c r="T930">
        <f>SUMIF('I wanna go biking'!A$2:A$1000,D930,'I wanna go biking'!D$2:D$1000)</f>
        <v>0</v>
      </c>
      <c r="U930">
        <f>SUMIF('I wanna go biking'!A$2:A$1000,F930,'I wanna go biking'!D$2:D$1000)</f>
        <v>0</v>
      </c>
      <c r="V930">
        <f>SUMIF('I wanna go biking'!A$2:A$1000,H930,'I wanna go biking'!D$2:D$1000)</f>
        <v>0</v>
      </c>
      <c r="W930">
        <f t="shared" si="158"/>
        <v>0</v>
      </c>
      <c r="X930">
        <f t="shared" si="159"/>
        <v>0</v>
      </c>
      <c r="Y930">
        <f t="shared" si="160"/>
        <v>0</v>
      </c>
      <c r="Z930">
        <f t="shared" si="161"/>
        <v>0</v>
      </c>
      <c r="AA930">
        <f t="shared" si="162"/>
        <v>0</v>
      </c>
      <c r="AB930">
        <f t="shared" si="163"/>
        <v>0</v>
      </c>
      <c r="AC930" s="13">
        <f t="shared" si="164"/>
        <v>0</v>
      </c>
    </row>
    <row r="931" spans="1:29">
      <c r="A931">
        <f>'Data Entry'!A932</f>
        <v>0</v>
      </c>
      <c r="B931">
        <f>'Data Entry'!B932</f>
        <v>0</v>
      </c>
      <c r="C931">
        <f>'Data Entry'!C932</f>
        <v>0</v>
      </c>
      <c r="D931">
        <f>'Data Entry'!M932</f>
        <v>0</v>
      </c>
      <c r="E931">
        <f>'Data Entry'!N932</f>
        <v>0</v>
      </c>
      <c r="F931">
        <f>'Data Entry'!O932</f>
        <v>0</v>
      </c>
      <c r="G931">
        <f>'Data Entry'!P932</f>
        <v>0</v>
      </c>
      <c r="H931">
        <f>'Data Entry'!Q932</f>
        <v>0</v>
      </c>
      <c r="I931">
        <f>'Data Entry'!R932</f>
        <v>0</v>
      </c>
      <c r="J931">
        <f t="shared" si="154"/>
        <v>0</v>
      </c>
      <c r="K931">
        <f>SUMIFS('I want to cry'!C$2:C$1000,'I want to cry'!$A$2:$A$1000,$B931,'I want to cry'!$B$2:$B$1000,$C931)</f>
        <v>0</v>
      </c>
      <c r="L931">
        <f>SUMIFS('I want to cry'!D$2:D$1000,'I want to cry'!$A$2:$A$1000,$B931,'I want to cry'!$B$2:$B$1000,$C931)</f>
        <v>0</v>
      </c>
      <c r="M931">
        <f>SUMIFS('I want to cry'!E$2:E$1000,'I want to cry'!$A$2:$A$1000,$B931,'I want to cry'!$B$2:$B$1000,$C931)</f>
        <v>0</v>
      </c>
      <c r="N931">
        <f t="shared" si="155"/>
        <v>0</v>
      </c>
      <c r="O931">
        <f t="shared" si="156"/>
        <v>0</v>
      </c>
      <c r="P931">
        <f t="shared" si="157"/>
        <v>0</v>
      </c>
      <c r="Q931">
        <f>SUMIF('Pls get me a blue banner'!A$2:A$1000,D931,'Pls get me a blue banner'!L$2:L$1000)</f>
        <v>0</v>
      </c>
      <c r="R931">
        <f>SUMIF('Pls get me a blue banner'!A$2:A$1000,F931,'Pls get me a blue banner'!L$2:L$1000)</f>
        <v>0</v>
      </c>
      <c r="S931">
        <f>SUMIF('Pls get me a blue banner'!A$2:A$1000,I931,'Pls get me a blue banner'!L$2:L$1000)</f>
        <v>0</v>
      </c>
      <c r="T931">
        <f>SUMIF('I wanna go biking'!A$2:A$1000,D931,'I wanna go biking'!D$2:D$1000)</f>
        <v>0</v>
      </c>
      <c r="U931">
        <f>SUMIF('I wanna go biking'!A$2:A$1000,F931,'I wanna go biking'!D$2:D$1000)</f>
        <v>0</v>
      </c>
      <c r="V931">
        <f>SUMIF('I wanna go biking'!A$2:A$1000,H931,'I wanna go biking'!D$2:D$1000)</f>
        <v>0</v>
      </c>
      <c r="W931">
        <f t="shared" si="158"/>
        <v>0</v>
      </c>
      <c r="X931">
        <f t="shared" si="159"/>
        <v>0</v>
      </c>
      <c r="Y931">
        <f t="shared" si="160"/>
        <v>0</v>
      </c>
      <c r="Z931">
        <f t="shared" si="161"/>
        <v>0</v>
      </c>
      <c r="AA931">
        <f t="shared" si="162"/>
        <v>0</v>
      </c>
      <c r="AB931">
        <f t="shared" si="163"/>
        <v>0</v>
      </c>
      <c r="AC931" s="13">
        <f t="shared" si="164"/>
        <v>0</v>
      </c>
    </row>
    <row r="932" spans="1:29">
      <c r="A932">
        <f>'Data Entry'!A933</f>
        <v>0</v>
      </c>
      <c r="B932">
        <f>'Data Entry'!B933</f>
        <v>0</v>
      </c>
      <c r="C932">
        <f>'Data Entry'!C933</f>
        <v>0</v>
      </c>
      <c r="D932">
        <f>'Data Entry'!M933</f>
        <v>0</v>
      </c>
      <c r="E932">
        <f>'Data Entry'!N933</f>
        <v>0</v>
      </c>
      <c r="F932">
        <f>'Data Entry'!O933</f>
        <v>0</v>
      </c>
      <c r="G932">
        <f>'Data Entry'!P933</f>
        <v>0</v>
      </c>
      <c r="H932">
        <f>'Data Entry'!Q933</f>
        <v>0</v>
      </c>
      <c r="I932">
        <f>'Data Entry'!R933</f>
        <v>0</v>
      </c>
      <c r="J932">
        <f t="shared" si="154"/>
        <v>0</v>
      </c>
      <c r="K932">
        <f>SUMIFS('I want to cry'!C$2:C$1000,'I want to cry'!$A$2:$A$1000,$B932,'I want to cry'!$B$2:$B$1000,$C932)</f>
        <v>0</v>
      </c>
      <c r="L932">
        <f>SUMIFS('I want to cry'!D$2:D$1000,'I want to cry'!$A$2:$A$1000,$B932,'I want to cry'!$B$2:$B$1000,$C932)</f>
        <v>0</v>
      </c>
      <c r="M932">
        <f>SUMIFS('I want to cry'!E$2:E$1000,'I want to cry'!$A$2:$A$1000,$B932,'I want to cry'!$B$2:$B$1000,$C932)</f>
        <v>0</v>
      </c>
      <c r="N932">
        <f t="shared" si="155"/>
        <v>0</v>
      </c>
      <c r="O932">
        <f t="shared" si="156"/>
        <v>0</v>
      </c>
      <c r="P932">
        <f t="shared" si="157"/>
        <v>0</v>
      </c>
      <c r="Q932">
        <f>SUMIF('Pls get me a blue banner'!A$2:A$1000,D932,'Pls get me a blue banner'!L$2:L$1000)</f>
        <v>0</v>
      </c>
      <c r="R932">
        <f>SUMIF('Pls get me a blue banner'!A$2:A$1000,F932,'Pls get me a blue banner'!L$2:L$1000)</f>
        <v>0</v>
      </c>
      <c r="S932">
        <f>SUMIF('Pls get me a blue banner'!A$2:A$1000,I932,'Pls get me a blue banner'!L$2:L$1000)</f>
        <v>0</v>
      </c>
      <c r="T932">
        <f>SUMIF('I wanna go biking'!A$2:A$1000,D932,'I wanna go biking'!D$2:D$1000)</f>
        <v>0</v>
      </c>
      <c r="U932">
        <f>SUMIF('I wanna go biking'!A$2:A$1000,F932,'I wanna go biking'!D$2:D$1000)</f>
        <v>0</v>
      </c>
      <c r="V932">
        <f>SUMIF('I wanna go biking'!A$2:A$1000,H932,'I wanna go biking'!D$2:D$1000)</f>
        <v>0</v>
      </c>
      <c r="W932">
        <f t="shared" si="158"/>
        <v>0</v>
      </c>
      <c r="X932">
        <f t="shared" si="159"/>
        <v>0</v>
      </c>
      <c r="Y932">
        <f t="shared" si="160"/>
        <v>0</v>
      </c>
      <c r="Z932">
        <f t="shared" si="161"/>
        <v>0</v>
      </c>
      <c r="AA932">
        <f t="shared" si="162"/>
        <v>0</v>
      </c>
      <c r="AB932">
        <f t="shared" si="163"/>
        <v>0</v>
      </c>
      <c r="AC932" s="13">
        <f t="shared" si="164"/>
        <v>0</v>
      </c>
    </row>
    <row r="933" spans="1:29">
      <c r="A933">
        <f>'Data Entry'!A934</f>
        <v>0</v>
      </c>
      <c r="B933">
        <f>'Data Entry'!B934</f>
        <v>0</v>
      </c>
      <c r="C933">
        <f>'Data Entry'!C934</f>
        <v>0</v>
      </c>
      <c r="D933">
        <f>'Data Entry'!M934</f>
        <v>0</v>
      </c>
      <c r="E933">
        <f>'Data Entry'!N934</f>
        <v>0</v>
      </c>
      <c r="F933">
        <f>'Data Entry'!O934</f>
        <v>0</v>
      </c>
      <c r="G933">
        <f>'Data Entry'!P934</f>
        <v>0</v>
      </c>
      <c r="H933">
        <f>'Data Entry'!Q934</f>
        <v>0</v>
      </c>
      <c r="I933">
        <f>'Data Entry'!R934</f>
        <v>0</v>
      </c>
      <c r="J933">
        <f t="shared" si="154"/>
        <v>0</v>
      </c>
      <c r="K933">
        <f>SUMIFS('I want to cry'!C$2:C$1000,'I want to cry'!$A$2:$A$1000,$B933,'I want to cry'!$B$2:$B$1000,$C933)</f>
        <v>0</v>
      </c>
      <c r="L933">
        <f>SUMIFS('I want to cry'!D$2:D$1000,'I want to cry'!$A$2:$A$1000,$B933,'I want to cry'!$B$2:$B$1000,$C933)</f>
        <v>0</v>
      </c>
      <c r="M933">
        <f>SUMIFS('I want to cry'!E$2:E$1000,'I want to cry'!$A$2:$A$1000,$B933,'I want to cry'!$B$2:$B$1000,$C933)</f>
        <v>0</v>
      </c>
      <c r="N933">
        <f t="shared" si="155"/>
        <v>0</v>
      </c>
      <c r="O933">
        <f t="shared" si="156"/>
        <v>0</v>
      </c>
      <c r="P933">
        <f t="shared" si="157"/>
        <v>0</v>
      </c>
      <c r="Q933">
        <f>SUMIF('Pls get me a blue banner'!A$2:A$1000,D933,'Pls get me a blue banner'!L$2:L$1000)</f>
        <v>0</v>
      </c>
      <c r="R933">
        <f>SUMIF('Pls get me a blue banner'!A$2:A$1000,F933,'Pls get me a blue banner'!L$2:L$1000)</f>
        <v>0</v>
      </c>
      <c r="S933">
        <f>SUMIF('Pls get me a blue banner'!A$2:A$1000,I933,'Pls get me a blue banner'!L$2:L$1000)</f>
        <v>0</v>
      </c>
      <c r="T933">
        <f>SUMIF('I wanna go biking'!A$2:A$1000,D933,'I wanna go biking'!D$2:D$1000)</f>
        <v>0</v>
      </c>
      <c r="U933">
        <f>SUMIF('I wanna go biking'!A$2:A$1000,F933,'I wanna go biking'!D$2:D$1000)</f>
        <v>0</v>
      </c>
      <c r="V933">
        <f>SUMIF('I wanna go biking'!A$2:A$1000,H933,'I wanna go biking'!D$2:D$1000)</f>
        <v>0</v>
      </c>
      <c r="W933">
        <f t="shared" si="158"/>
        <v>0</v>
      </c>
      <c r="X933">
        <f t="shared" si="159"/>
        <v>0</v>
      </c>
      <c r="Y933">
        <f t="shared" si="160"/>
        <v>0</v>
      </c>
      <c r="Z933">
        <f t="shared" si="161"/>
        <v>0</v>
      </c>
      <c r="AA933">
        <f t="shared" si="162"/>
        <v>0</v>
      </c>
      <c r="AB933">
        <f t="shared" si="163"/>
        <v>0</v>
      </c>
      <c r="AC933" s="13">
        <f t="shared" si="164"/>
        <v>0</v>
      </c>
    </row>
    <row r="934" spans="1:29">
      <c r="A934">
        <f>'Data Entry'!A935</f>
        <v>0</v>
      </c>
      <c r="B934">
        <f>'Data Entry'!B935</f>
        <v>0</v>
      </c>
      <c r="C934">
        <f>'Data Entry'!C935</f>
        <v>0</v>
      </c>
      <c r="D934">
        <f>'Data Entry'!M935</f>
        <v>0</v>
      </c>
      <c r="E934">
        <f>'Data Entry'!N935</f>
        <v>0</v>
      </c>
      <c r="F934">
        <f>'Data Entry'!O935</f>
        <v>0</v>
      </c>
      <c r="G934">
        <f>'Data Entry'!P935</f>
        <v>0</v>
      </c>
      <c r="H934">
        <f>'Data Entry'!Q935</f>
        <v>0</v>
      </c>
      <c r="I934">
        <f>'Data Entry'!R935</f>
        <v>0</v>
      </c>
      <c r="J934">
        <f t="shared" si="154"/>
        <v>0</v>
      </c>
      <c r="K934">
        <f>SUMIFS('I want to cry'!C$2:C$1000,'I want to cry'!$A$2:$A$1000,$B934,'I want to cry'!$B$2:$B$1000,$C934)</f>
        <v>0</v>
      </c>
      <c r="L934">
        <f>SUMIFS('I want to cry'!D$2:D$1000,'I want to cry'!$A$2:$A$1000,$B934,'I want to cry'!$B$2:$B$1000,$C934)</f>
        <v>0</v>
      </c>
      <c r="M934">
        <f>SUMIFS('I want to cry'!E$2:E$1000,'I want to cry'!$A$2:$A$1000,$B934,'I want to cry'!$B$2:$B$1000,$C934)</f>
        <v>0</v>
      </c>
      <c r="N934">
        <f t="shared" si="155"/>
        <v>0</v>
      </c>
      <c r="O934">
        <f t="shared" si="156"/>
        <v>0</v>
      </c>
      <c r="P934">
        <f t="shared" si="157"/>
        <v>0</v>
      </c>
      <c r="Q934">
        <f>SUMIF('Pls get me a blue banner'!A$2:A$1000,D934,'Pls get me a blue banner'!L$2:L$1000)</f>
        <v>0</v>
      </c>
      <c r="R934">
        <f>SUMIF('Pls get me a blue banner'!A$2:A$1000,F934,'Pls get me a blue banner'!L$2:L$1000)</f>
        <v>0</v>
      </c>
      <c r="S934">
        <f>SUMIF('Pls get me a blue banner'!A$2:A$1000,I934,'Pls get me a blue banner'!L$2:L$1000)</f>
        <v>0</v>
      </c>
      <c r="T934">
        <f>SUMIF('I wanna go biking'!A$2:A$1000,D934,'I wanna go biking'!D$2:D$1000)</f>
        <v>0</v>
      </c>
      <c r="U934">
        <f>SUMIF('I wanna go biking'!A$2:A$1000,F934,'I wanna go biking'!D$2:D$1000)</f>
        <v>0</v>
      </c>
      <c r="V934">
        <f>SUMIF('I wanna go biking'!A$2:A$1000,H934,'I wanna go biking'!D$2:D$1000)</f>
        <v>0</v>
      </c>
      <c r="W934">
        <f t="shared" si="158"/>
        <v>0</v>
      </c>
      <c r="X934">
        <f t="shared" si="159"/>
        <v>0</v>
      </c>
      <c r="Y934">
        <f t="shared" si="160"/>
        <v>0</v>
      </c>
      <c r="Z934">
        <f t="shared" si="161"/>
        <v>0</v>
      </c>
      <c r="AA934">
        <f t="shared" si="162"/>
        <v>0</v>
      </c>
      <c r="AB934">
        <f t="shared" si="163"/>
        <v>0</v>
      </c>
      <c r="AC934" s="13">
        <f t="shared" si="164"/>
        <v>0</v>
      </c>
    </row>
    <row r="935" spans="1:29">
      <c r="A935">
        <f>'Data Entry'!A936</f>
        <v>0</v>
      </c>
      <c r="B935">
        <f>'Data Entry'!B936</f>
        <v>0</v>
      </c>
      <c r="C935">
        <f>'Data Entry'!C936</f>
        <v>0</v>
      </c>
      <c r="D935">
        <f>'Data Entry'!M936</f>
        <v>0</v>
      </c>
      <c r="E935">
        <f>'Data Entry'!N936</f>
        <v>0</v>
      </c>
      <c r="F935">
        <f>'Data Entry'!O936</f>
        <v>0</v>
      </c>
      <c r="G935">
        <f>'Data Entry'!P936</f>
        <v>0</v>
      </c>
      <c r="H935">
        <f>'Data Entry'!Q936</f>
        <v>0</v>
      </c>
      <c r="I935">
        <f>'Data Entry'!R936</f>
        <v>0</v>
      </c>
      <c r="J935">
        <f t="shared" si="154"/>
        <v>0</v>
      </c>
      <c r="K935">
        <f>SUMIFS('I want to cry'!C$2:C$1000,'I want to cry'!$A$2:$A$1000,$B935,'I want to cry'!$B$2:$B$1000,$C935)</f>
        <v>0</v>
      </c>
      <c r="L935">
        <f>SUMIFS('I want to cry'!D$2:D$1000,'I want to cry'!$A$2:$A$1000,$B935,'I want to cry'!$B$2:$B$1000,$C935)</f>
        <v>0</v>
      </c>
      <c r="M935">
        <f>SUMIFS('I want to cry'!E$2:E$1000,'I want to cry'!$A$2:$A$1000,$B935,'I want to cry'!$B$2:$B$1000,$C935)</f>
        <v>0</v>
      </c>
      <c r="N935">
        <f t="shared" si="155"/>
        <v>0</v>
      </c>
      <c r="O935">
        <f t="shared" si="156"/>
        <v>0</v>
      </c>
      <c r="P935">
        <f t="shared" si="157"/>
        <v>0</v>
      </c>
      <c r="Q935">
        <f>SUMIF('Pls get me a blue banner'!A$2:A$1000,D935,'Pls get me a blue banner'!L$2:L$1000)</f>
        <v>0</v>
      </c>
      <c r="R935">
        <f>SUMIF('Pls get me a blue banner'!A$2:A$1000,F935,'Pls get me a blue banner'!L$2:L$1000)</f>
        <v>0</v>
      </c>
      <c r="S935">
        <f>SUMIF('Pls get me a blue banner'!A$2:A$1000,I935,'Pls get me a blue banner'!L$2:L$1000)</f>
        <v>0</v>
      </c>
      <c r="T935">
        <f>SUMIF('I wanna go biking'!A$2:A$1000,D935,'I wanna go biking'!D$2:D$1000)</f>
        <v>0</v>
      </c>
      <c r="U935">
        <f>SUMIF('I wanna go biking'!A$2:A$1000,F935,'I wanna go biking'!D$2:D$1000)</f>
        <v>0</v>
      </c>
      <c r="V935">
        <f>SUMIF('I wanna go biking'!A$2:A$1000,H935,'I wanna go biking'!D$2:D$1000)</f>
        <v>0</v>
      </c>
      <c r="W935">
        <f t="shared" si="158"/>
        <v>0</v>
      </c>
      <c r="X935">
        <f t="shared" si="159"/>
        <v>0</v>
      </c>
      <c r="Y935">
        <f t="shared" si="160"/>
        <v>0</v>
      </c>
      <c r="Z935">
        <f t="shared" si="161"/>
        <v>0</v>
      </c>
      <c r="AA935">
        <f t="shared" si="162"/>
        <v>0</v>
      </c>
      <c r="AB935">
        <f t="shared" si="163"/>
        <v>0</v>
      </c>
      <c r="AC935" s="13">
        <f t="shared" si="164"/>
        <v>0</v>
      </c>
    </row>
    <row r="936" spans="1:29">
      <c r="A936">
        <f>'Data Entry'!A937</f>
        <v>0</v>
      </c>
      <c r="B936">
        <f>'Data Entry'!B937</f>
        <v>0</v>
      </c>
      <c r="C936">
        <f>'Data Entry'!C937</f>
        <v>0</v>
      </c>
      <c r="D936">
        <f>'Data Entry'!M937</f>
        <v>0</v>
      </c>
      <c r="E936">
        <f>'Data Entry'!N937</f>
        <v>0</v>
      </c>
      <c r="F936">
        <f>'Data Entry'!O937</f>
        <v>0</v>
      </c>
      <c r="G936">
        <f>'Data Entry'!P937</f>
        <v>0</v>
      </c>
      <c r="H936">
        <f>'Data Entry'!Q937</f>
        <v>0</v>
      </c>
      <c r="I936">
        <f>'Data Entry'!R937</f>
        <v>0</v>
      </c>
      <c r="J936">
        <f t="shared" si="154"/>
        <v>0</v>
      </c>
      <c r="K936">
        <f>SUMIFS('I want to cry'!C$2:C$1000,'I want to cry'!$A$2:$A$1000,$B936,'I want to cry'!$B$2:$B$1000,$C936)</f>
        <v>0</v>
      </c>
      <c r="L936">
        <f>SUMIFS('I want to cry'!D$2:D$1000,'I want to cry'!$A$2:$A$1000,$B936,'I want to cry'!$B$2:$B$1000,$C936)</f>
        <v>0</v>
      </c>
      <c r="M936">
        <f>SUMIFS('I want to cry'!E$2:E$1000,'I want to cry'!$A$2:$A$1000,$B936,'I want to cry'!$B$2:$B$1000,$C936)</f>
        <v>0</v>
      </c>
      <c r="N936">
        <f t="shared" si="155"/>
        <v>0</v>
      </c>
      <c r="O936">
        <f t="shared" si="156"/>
        <v>0</v>
      </c>
      <c r="P936">
        <f t="shared" si="157"/>
        <v>0</v>
      </c>
      <c r="Q936">
        <f>SUMIF('Pls get me a blue banner'!A$2:A$1000,D936,'Pls get me a blue banner'!L$2:L$1000)</f>
        <v>0</v>
      </c>
      <c r="R936">
        <f>SUMIF('Pls get me a blue banner'!A$2:A$1000,F936,'Pls get me a blue banner'!L$2:L$1000)</f>
        <v>0</v>
      </c>
      <c r="S936">
        <f>SUMIF('Pls get me a blue banner'!A$2:A$1000,I936,'Pls get me a blue banner'!L$2:L$1000)</f>
        <v>0</v>
      </c>
      <c r="T936">
        <f>SUMIF('I wanna go biking'!A$2:A$1000,D936,'I wanna go biking'!D$2:D$1000)</f>
        <v>0</v>
      </c>
      <c r="U936">
        <f>SUMIF('I wanna go biking'!A$2:A$1000,F936,'I wanna go biking'!D$2:D$1000)</f>
        <v>0</v>
      </c>
      <c r="V936">
        <f>SUMIF('I wanna go biking'!A$2:A$1000,H936,'I wanna go biking'!D$2:D$1000)</f>
        <v>0</v>
      </c>
      <c r="W936">
        <f t="shared" si="158"/>
        <v>0</v>
      </c>
      <c r="X936">
        <f t="shared" si="159"/>
        <v>0</v>
      </c>
      <c r="Y936">
        <f t="shared" si="160"/>
        <v>0</v>
      </c>
      <c r="Z936">
        <f t="shared" si="161"/>
        <v>0</v>
      </c>
      <c r="AA936">
        <f t="shared" si="162"/>
        <v>0</v>
      </c>
      <c r="AB936">
        <f t="shared" si="163"/>
        <v>0</v>
      </c>
      <c r="AC936" s="13">
        <f t="shared" si="164"/>
        <v>0</v>
      </c>
    </row>
    <row r="937" spans="1:29">
      <c r="A937">
        <f>'Data Entry'!A938</f>
        <v>0</v>
      </c>
      <c r="B937">
        <f>'Data Entry'!B938</f>
        <v>0</v>
      </c>
      <c r="C937">
        <f>'Data Entry'!C938</f>
        <v>0</v>
      </c>
      <c r="D937">
        <f>'Data Entry'!M938</f>
        <v>0</v>
      </c>
      <c r="E937">
        <f>'Data Entry'!N938</f>
        <v>0</v>
      </c>
      <c r="F937">
        <f>'Data Entry'!O938</f>
        <v>0</v>
      </c>
      <c r="G937">
        <f>'Data Entry'!P938</f>
        <v>0</v>
      </c>
      <c r="H937">
        <f>'Data Entry'!Q938</f>
        <v>0</v>
      </c>
      <c r="I937">
        <f>'Data Entry'!R938</f>
        <v>0</v>
      </c>
      <c r="J937">
        <f t="shared" si="154"/>
        <v>0</v>
      </c>
      <c r="K937">
        <f>SUMIFS('I want to cry'!C$2:C$1000,'I want to cry'!$A$2:$A$1000,$B937,'I want to cry'!$B$2:$B$1000,$C937)</f>
        <v>0</v>
      </c>
      <c r="L937">
        <f>SUMIFS('I want to cry'!D$2:D$1000,'I want to cry'!$A$2:$A$1000,$B937,'I want to cry'!$B$2:$B$1000,$C937)</f>
        <v>0</v>
      </c>
      <c r="M937">
        <f>SUMIFS('I want to cry'!E$2:E$1000,'I want to cry'!$A$2:$A$1000,$B937,'I want to cry'!$B$2:$B$1000,$C937)</f>
        <v>0</v>
      </c>
      <c r="N937">
        <f t="shared" si="155"/>
        <v>0</v>
      </c>
      <c r="O937">
        <f t="shared" si="156"/>
        <v>0</v>
      </c>
      <c r="P937">
        <f t="shared" si="157"/>
        <v>0</v>
      </c>
      <c r="Q937">
        <f>SUMIF('Pls get me a blue banner'!A$2:A$1000,D937,'Pls get me a blue banner'!L$2:L$1000)</f>
        <v>0</v>
      </c>
      <c r="R937">
        <f>SUMIF('Pls get me a blue banner'!A$2:A$1000,F937,'Pls get me a blue banner'!L$2:L$1000)</f>
        <v>0</v>
      </c>
      <c r="S937">
        <f>SUMIF('Pls get me a blue banner'!A$2:A$1000,I937,'Pls get me a blue banner'!L$2:L$1000)</f>
        <v>0</v>
      </c>
      <c r="T937">
        <f>SUMIF('I wanna go biking'!A$2:A$1000,D937,'I wanna go biking'!D$2:D$1000)</f>
        <v>0</v>
      </c>
      <c r="U937">
        <f>SUMIF('I wanna go biking'!A$2:A$1000,F937,'I wanna go biking'!D$2:D$1000)</f>
        <v>0</v>
      </c>
      <c r="V937">
        <f>SUMIF('I wanna go biking'!A$2:A$1000,H937,'I wanna go biking'!D$2:D$1000)</f>
        <v>0</v>
      </c>
      <c r="W937">
        <f t="shared" si="158"/>
        <v>0</v>
      </c>
      <c r="X937">
        <f t="shared" si="159"/>
        <v>0</v>
      </c>
      <c r="Y937">
        <f t="shared" si="160"/>
        <v>0</v>
      </c>
      <c r="Z937">
        <f t="shared" si="161"/>
        <v>0</v>
      </c>
      <c r="AA937">
        <f t="shared" si="162"/>
        <v>0</v>
      </c>
      <c r="AB937">
        <f t="shared" si="163"/>
        <v>0</v>
      </c>
      <c r="AC937" s="13">
        <f t="shared" si="164"/>
        <v>0</v>
      </c>
    </row>
    <row r="938" spans="1:29">
      <c r="A938">
        <f>'Data Entry'!A939</f>
        <v>0</v>
      </c>
      <c r="B938">
        <f>'Data Entry'!B939</f>
        <v>0</v>
      </c>
      <c r="C938">
        <f>'Data Entry'!C939</f>
        <v>0</v>
      </c>
      <c r="D938">
        <f>'Data Entry'!M939</f>
        <v>0</v>
      </c>
      <c r="E938">
        <f>'Data Entry'!N939</f>
        <v>0</v>
      </c>
      <c r="F938">
        <f>'Data Entry'!O939</f>
        <v>0</v>
      </c>
      <c r="G938">
        <f>'Data Entry'!P939</f>
        <v>0</v>
      </c>
      <c r="H938">
        <f>'Data Entry'!Q939</f>
        <v>0</v>
      </c>
      <c r="I938">
        <f>'Data Entry'!R939</f>
        <v>0</v>
      </c>
      <c r="J938">
        <f t="shared" si="154"/>
        <v>0</v>
      </c>
      <c r="K938">
        <f>SUMIFS('I want to cry'!C$2:C$1000,'I want to cry'!$A$2:$A$1000,$B938,'I want to cry'!$B$2:$B$1000,$C938)</f>
        <v>0</v>
      </c>
      <c r="L938">
        <f>SUMIFS('I want to cry'!D$2:D$1000,'I want to cry'!$A$2:$A$1000,$B938,'I want to cry'!$B$2:$B$1000,$C938)</f>
        <v>0</v>
      </c>
      <c r="M938">
        <f>SUMIFS('I want to cry'!E$2:E$1000,'I want to cry'!$A$2:$A$1000,$B938,'I want to cry'!$B$2:$B$1000,$C938)</f>
        <v>0</v>
      </c>
      <c r="N938">
        <f t="shared" si="155"/>
        <v>0</v>
      </c>
      <c r="O938">
        <f t="shared" si="156"/>
        <v>0</v>
      </c>
      <c r="P938">
        <f t="shared" si="157"/>
        <v>0</v>
      </c>
      <c r="Q938">
        <f>SUMIF('Pls get me a blue banner'!A$2:A$1000,D938,'Pls get me a blue banner'!L$2:L$1000)</f>
        <v>0</v>
      </c>
      <c r="R938">
        <f>SUMIF('Pls get me a blue banner'!A$2:A$1000,F938,'Pls get me a blue banner'!L$2:L$1000)</f>
        <v>0</v>
      </c>
      <c r="S938">
        <f>SUMIF('Pls get me a blue banner'!A$2:A$1000,I938,'Pls get me a blue banner'!L$2:L$1000)</f>
        <v>0</v>
      </c>
      <c r="T938">
        <f>SUMIF('I wanna go biking'!A$2:A$1000,D938,'I wanna go biking'!D$2:D$1000)</f>
        <v>0</v>
      </c>
      <c r="U938">
        <f>SUMIF('I wanna go biking'!A$2:A$1000,F938,'I wanna go biking'!D$2:D$1000)</f>
        <v>0</v>
      </c>
      <c r="V938">
        <f>SUMIF('I wanna go biking'!A$2:A$1000,H938,'I wanna go biking'!D$2:D$1000)</f>
        <v>0</v>
      </c>
      <c r="W938">
        <f t="shared" si="158"/>
        <v>0</v>
      </c>
      <c r="X938">
        <f t="shared" si="159"/>
        <v>0</v>
      </c>
      <c r="Y938">
        <f t="shared" si="160"/>
        <v>0</v>
      </c>
      <c r="Z938">
        <f t="shared" si="161"/>
        <v>0</v>
      </c>
      <c r="AA938">
        <f t="shared" si="162"/>
        <v>0</v>
      </c>
      <c r="AB938">
        <f t="shared" si="163"/>
        <v>0</v>
      </c>
      <c r="AC938" s="13">
        <f t="shared" si="164"/>
        <v>0</v>
      </c>
    </row>
    <row r="939" spans="1:29">
      <c r="A939">
        <f>'Data Entry'!A940</f>
        <v>0</v>
      </c>
      <c r="B939">
        <f>'Data Entry'!B940</f>
        <v>0</v>
      </c>
      <c r="C939">
        <f>'Data Entry'!C940</f>
        <v>0</v>
      </c>
      <c r="D939">
        <f>'Data Entry'!M940</f>
        <v>0</v>
      </c>
      <c r="E939">
        <f>'Data Entry'!N940</f>
        <v>0</v>
      </c>
      <c r="F939">
        <f>'Data Entry'!O940</f>
        <v>0</v>
      </c>
      <c r="G939">
        <f>'Data Entry'!P940</f>
        <v>0</v>
      </c>
      <c r="H939">
        <f>'Data Entry'!Q940</f>
        <v>0</v>
      </c>
      <c r="I939">
        <f>'Data Entry'!R940</f>
        <v>0</v>
      </c>
      <c r="J939">
        <f t="shared" si="154"/>
        <v>0</v>
      </c>
      <c r="K939">
        <f>SUMIFS('I want to cry'!C$2:C$1000,'I want to cry'!$A$2:$A$1000,$B939,'I want to cry'!$B$2:$B$1000,$C939)</f>
        <v>0</v>
      </c>
      <c r="L939">
        <f>SUMIFS('I want to cry'!D$2:D$1000,'I want to cry'!$A$2:$A$1000,$B939,'I want to cry'!$B$2:$B$1000,$C939)</f>
        <v>0</v>
      </c>
      <c r="M939">
        <f>SUMIFS('I want to cry'!E$2:E$1000,'I want to cry'!$A$2:$A$1000,$B939,'I want to cry'!$B$2:$B$1000,$C939)</f>
        <v>0</v>
      </c>
      <c r="N939">
        <f t="shared" si="155"/>
        <v>0</v>
      </c>
      <c r="O939">
        <f t="shared" si="156"/>
        <v>0</v>
      </c>
      <c r="P939">
        <f t="shared" si="157"/>
        <v>0</v>
      </c>
      <c r="Q939">
        <f>SUMIF('Pls get me a blue banner'!A$2:A$1000,D939,'Pls get me a blue banner'!L$2:L$1000)</f>
        <v>0</v>
      </c>
      <c r="R939">
        <f>SUMIF('Pls get me a blue banner'!A$2:A$1000,F939,'Pls get me a blue banner'!L$2:L$1000)</f>
        <v>0</v>
      </c>
      <c r="S939">
        <f>SUMIF('Pls get me a blue banner'!A$2:A$1000,I939,'Pls get me a blue banner'!L$2:L$1000)</f>
        <v>0</v>
      </c>
      <c r="T939">
        <f>SUMIF('I wanna go biking'!A$2:A$1000,D939,'I wanna go biking'!D$2:D$1000)</f>
        <v>0</v>
      </c>
      <c r="U939">
        <f>SUMIF('I wanna go biking'!A$2:A$1000,F939,'I wanna go biking'!D$2:D$1000)</f>
        <v>0</v>
      </c>
      <c r="V939">
        <f>SUMIF('I wanna go biking'!A$2:A$1000,H939,'I wanna go biking'!D$2:D$1000)</f>
        <v>0</v>
      </c>
      <c r="W939">
        <f t="shared" si="158"/>
        <v>0</v>
      </c>
      <c r="X939">
        <f t="shared" si="159"/>
        <v>0</v>
      </c>
      <c r="Y939">
        <f t="shared" si="160"/>
        <v>0</v>
      </c>
      <c r="Z939">
        <f t="shared" si="161"/>
        <v>0</v>
      </c>
      <c r="AA939">
        <f t="shared" si="162"/>
        <v>0</v>
      </c>
      <c r="AB939">
        <f t="shared" si="163"/>
        <v>0</v>
      </c>
      <c r="AC939" s="13">
        <f t="shared" si="164"/>
        <v>0</v>
      </c>
    </row>
    <row r="940" spans="1:29">
      <c r="A940">
        <f>'Data Entry'!A941</f>
        <v>0</v>
      </c>
      <c r="B940">
        <f>'Data Entry'!B941</f>
        <v>0</v>
      </c>
      <c r="C940">
        <f>'Data Entry'!C941</f>
        <v>0</v>
      </c>
      <c r="D940">
        <f>'Data Entry'!M941</f>
        <v>0</v>
      </c>
      <c r="E940">
        <f>'Data Entry'!N941</f>
        <v>0</v>
      </c>
      <c r="F940">
        <f>'Data Entry'!O941</f>
        <v>0</v>
      </c>
      <c r="G940">
        <f>'Data Entry'!P941</f>
        <v>0</v>
      </c>
      <c r="H940">
        <f>'Data Entry'!Q941</f>
        <v>0</v>
      </c>
      <c r="I940">
        <f>'Data Entry'!R941</f>
        <v>0</v>
      </c>
      <c r="J940">
        <f t="shared" si="154"/>
        <v>0</v>
      </c>
      <c r="K940">
        <f>SUMIFS('I want to cry'!C$2:C$1000,'I want to cry'!$A$2:$A$1000,$B940,'I want to cry'!$B$2:$B$1000,$C940)</f>
        <v>0</v>
      </c>
      <c r="L940">
        <f>SUMIFS('I want to cry'!D$2:D$1000,'I want to cry'!$A$2:$A$1000,$B940,'I want to cry'!$B$2:$B$1000,$C940)</f>
        <v>0</v>
      </c>
      <c r="M940">
        <f>SUMIFS('I want to cry'!E$2:E$1000,'I want to cry'!$A$2:$A$1000,$B940,'I want to cry'!$B$2:$B$1000,$C940)</f>
        <v>0</v>
      </c>
      <c r="N940">
        <f t="shared" si="155"/>
        <v>0</v>
      </c>
      <c r="O940">
        <f t="shared" si="156"/>
        <v>0</v>
      </c>
      <c r="P940">
        <f t="shared" si="157"/>
        <v>0</v>
      </c>
      <c r="Q940">
        <f>SUMIF('Pls get me a blue banner'!A$2:A$1000,D940,'Pls get me a blue banner'!L$2:L$1000)</f>
        <v>0</v>
      </c>
      <c r="R940">
        <f>SUMIF('Pls get me a blue banner'!A$2:A$1000,F940,'Pls get me a blue banner'!L$2:L$1000)</f>
        <v>0</v>
      </c>
      <c r="S940">
        <f>SUMIF('Pls get me a blue banner'!A$2:A$1000,I940,'Pls get me a blue banner'!L$2:L$1000)</f>
        <v>0</v>
      </c>
      <c r="T940">
        <f>SUMIF('I wanna go biking'!A$2:A$1000,D940,'I wanna go biking'!D$2:D$1000)</f>
        <v>0</v>
      </c>
      <c r="U940">
        <f>SUMIF('I wanna go biking'!A$2:A$1000,F940,'I wanna go biking'!D$2:D$1000)</f>
        <v>0</v>
      </c>
      <c r="V940">
        <f>SUMIF('I wanna go biking'!A$2:A$1000,H940,'I wanna go biking'!D$2:D$1000)</f>
        <v>0</v>
      </c>
      <c r="W940">
        <f t="shared" si="158"/>
        <v>0</v>
      </c>
      <c r="X940">
        <f t="shared" si="159"/>
        <v>0</v>
      </c>
      <c r="Y940">
        <f t="shared" si="160"/>
        <v>0</v>
      </c>
      <c r="Z940">
        <f t="shared" si="161"/>
        <v>0</v>
      </c>
      <c r="AA940">
        <f t="shared" si="162"/>
        <v>0</v>
      </c>
      <c r="AB940">
        <f t="shared" si="163"/>
        <v>0</v>
      </c>
      <c r="AC940" s="13">
        <f t="shared" si="164"/>
        <v>0</v>
      </c>
    </row>
    <row r="941" spans="1:29">
      <c r="A941">
        <f>'Data Entry'!A942</f>
        <v>0</v>
      </c>
      <c r="B941">
        <f>'Data Entry'!B942</f>
        <v>0</v>
      </c>
      <c r="C941">
        <f>'Data Entry'!C942</f>
        <v>0</v>
      </c>
      <c r="D941">
        <f>'Data Entry'!M942</f>
        <v>0</v>
      </c>
      <c r="E941">
        <f>'Data Entry'!N942</f>
        <v>0</v>
      </c>
      <c r="F941">
        <f>'Data Entry'!O942</f>
        <v>0</v>
      </c>
      <c r="G941">
        <f>'Data Entry'!P942</f>
        <v>0</v>
      </c>
      <c r="H941">
        <f>'Data Entry'!Q942</f>
        <v>0</v>
      </c>
      <c r="I941">
        <f>'Data Entry'!R942</f>
        <v>0</v>
      </c>
      <c r="J941">
        <f t="shared" si="154"/>
        <v>0</v>
      </c>
      <c r="K941">
        <f>SUMIFS('I want to cry'!C$2:C$1000,'I want to cry'!$A$2:$A$1000,$B941,'I want to cry'!$B$2:$B$1000,$C941)</f>
        <v>0</v>
      </c>
      <c r="L941">
        <f>SUMIFS('I want to cry'!D$2:D$1000,'I want to cry'!$A$2:$A$1000,$B941,'I want to cry'!$B$2:$B$1000,$C941)</f>
        <v>0</v>
      </c>
      <c r="M941">
        <f>SUMIFS('I want to cry'!E$2:E$1000,'I want to cry'!$A$2:$A$1000,$B941,'I want to cry'!$B$2:$B$1000,$C941)</f>
        <v>0</v>
      </c>
      <c r="N941">
        <f t="shared" si="155"/>
        <v>0</v>
      </c>
      <c r="O941">
        <f t="shared" si="156"/>
        <v>0</v>
      </c>
      <c r="P941">
        <f t="shared" si="157"/>
        <v>0</v>
      </c>
      <c r="Q941">
        <f>SUMIF('Pls get me a blue banner'!A$2:A$1000,D941,'Pls get me a blue banner'!L$2:L$1000)</f>
        <v>0</v>
      </c>
      <c r="R941">
        <f>SUMIF('Pls get me a blue banner'!A$2:A$1000,F941,'Pls get me a blue banner'!L$2:L$1000)</f>
        <v>0</v>
      </c>
      <c r="S941">
        <f>SUMIF('Pls get me a blue banner'!A$2:A$1000,I941,'Pls get me a blue banner'!L$2:L$1000)</f>
        <v>0</v>
      </c>
      <c r="T941">
        <f>SUMIF('I wanna go biking'!A$2:A$1000,D941,'I wanna go biking'!D$2:D$1000)</f>
        <v>0</v>
      </c>
      <c r="U941">
        <f>SUMIF('I wanna go biking'!A$2:A$1000,F941,'I wanna go biking'!D$2:D$1000)</f>
        <v>0</v>
      </c>
      <c r="V941">
        <f>SUMIF('I wanna go biking'!A$2:A$1000,H941,'I wanna go biking'!D$2:D$1000)</f>
        <v>0</v>
      </c>
      <c r="W941">
        <f t="shared" si="158"/>
        <v>0</v>
      </c>
      <c r="X941">
        <f t="shared" si="159"/>
        <v>0</v>
      </c>
      <c r="Y941">
        <f t="shared" si="160"/>
        <v>0</v>
      </c>
      <c r="Z941">
        <f t="shared" si="161"/>
        <v>0</v>
      </c>
      <c r="AA941">
        <f t="shared" si="162"/>
        <v>0</v>
      </c>
      <c r="AB941">
        <f t="shared" si="163"/>
        <v>0</v>
      </c>
      <c r="AC941" s="13">
        <f t="shared" si="164"/>
        <v>0</v>
      </c>
    </row>
    <row r="942" spans="1:29">
      <c r="A942">
        <f>'Data Entry'!A943</f>
        <v>0</v>
      </c>
      <c r="B942">
        <f>'Data Entry'!B943</f>
        <v>0</v>
      </c>
      <c r="C942">
        <f>'Data Entry'!C943</f>
        <v>0</v>
      </c>
      <c r="D942">
        <f>'Data Entry'!M943</f>
        <v>0</v>
      </c>
      <c r="E942">
        <f>'Data Entry'!N943</f>
        <v>0</v>
      </c>
      <c r="F942">
        <f>'Data Entry'!O943</f>
        <v>0</v>
      </c>
      <c r="G942">
        <f>'Data Entry'!P943</f>
        <v>0</v>
      </c>
      <c r="H942">
        <f>'Data Entry'!Q943</f>
        <v>0</v>
      </c>
      <c r="I942">
        <f>'Data Entry'!R943</f>
        <v>0</v>
      </c>
      <c r="J942">
        <f t="shared" si="154"/>
        <v>0</v>
      </c>
      <c r="K942">
        <f>SUMIFS('I want to cry'!C$2:C$1000,'I want to cry'!$A$2:$A$1000,$B942,'I want to cry'!$B$2:$B$1000,$C942)</f>
        <v>0</v>
      </c>
      <c r="L942">
        <f>SUMIFS('I want to cry'!D$2:D$1000,'I want to cry'!$A$2:$A$1000,$B942,'I want to cry'!$B$2:$B$1000,$C942)</f>
        <v>0</v>
      </c>
      <c r="M942">
        <f>SUMIFS('I want to cry'!E$2:E$1000,'I want to cry'!$A$2:$A$1000,$B942,'I want to cry'!$B$2:$B$1000,$C942)</f>
        <v>0</v>
      </c>
      <c r="N942">
        <f t="shared" si="155"/>
        <v>0</v>
      </c>
      <c r="O942">
        <f t="shared" si="156"/>
        <v>0</v>
      </c>
      <c r="P942">
        <f t="shared" si="157"/>
        <v>0</v>
      </c>
      <c r="Q942">
        <f>SUMIF('Pls get me a blue banner'!A$2:A$1000,D942,'Pls get me a blue banner'!L$2:L$1000)</f>
        <v>0</v>
      </c>
      <c r="R942">
        <f>SUMIF('Pls get me a blue banner'!A$2:A$1000,F942,'Pls get me a blue banner'!L$2:L$1000)</f>
        <v>0</v>
      </c>
      <c r="S942">
        <f>SUMIF('Pls get me a blue banner'!A$2:A$1000,I942,'Pls get me a blue banner'!L$2:L$1000)</f>
        <v>0</v>
      </c>
      <c r="T942">
        <f>SUMIF('I wanna go biking'!A$2:A$1000,D942,'I wanna go biking'!D$2:D$1000)</f>
        <v>0</v>
      </c>
      <c r="U942">
        <f>SUMIF('I wanna go biking'!A$2:A$1000,F942,'I wanna go biking'!D$2:D$1000)</f>
        <v>0</v>
      </c>
      <c r="V942">
        <f>SUMIF('I wanna go biking'!A$2:A$1000,H942,'I wanna go biking'!D$2:D$1000)</f>
        <v>0</v>
      </c>
      <c r="W942">
        <f t="shared" si="158"/>
        <v>0</v>
      </c>
      <c r="X942">
        <f t="shared" si="159"/>
        <v>0</v>
      </c>
      <c r="Y942">
        <f t="shared" si="160"/>
        <v>0</v>
      </c>
      <c r="Z942">
        <f t="shared" si="161"/>
        <v>0</v>
      </c>
      <c r="AA942">
        <f t="shared" si="162"/>
        <v>0</v>
      </c>
      <c r="AB942">
        <f t="shared" si="163"/>
        <v>0</v>
      </c>
      <c r="AC942" s="13">
        <f t="shared" si="164"/>
        <v>0</v>
      </c>
    </row>
    <row r="943" spans="1:29">
      <c r="A943">
        <f>'Data Entry'!A944</f>
        <v>0</v>
      </c>
      <c r="B943">
        <f>'Data Entry'!B944</f>
        <v>0</v>
      </c>
      <c r="C943">
        <f>'Data Entry'!C944</f>
        <v>0</v>
      </c>
      <c r="D943">
        <f>'Data Entry'!M944</f>
        <v>0</v>
      </c>
      <c r="E943">
        <f>'Data Entry'!N944</f>
        <v>0</v>
      </c>
      <c r="F943">
        <f>'Data Entry'!O944</f>
        <v>0</v>
      </c>
      <c r="G943">
        <f>'Data Entry'!P944</f>
        <v>0</v>
      </c>
      <c r="H943">
        <f>'Data Entry'!Q944</f>
        <v>0</v>
      </c>
      <c r="I943">
        <f>'Data Entry'!R944</f>
        <v>0</v>
      </c>
      <c r="J943">
        <f t="shared" si="154"/>
        <v>0</v>
      </c>
      <c r="K943">
        <f>SUMIFS('I want to cry'!C$2:C$1000,'I want to cry'!$A$2:$A$1000,$B943,'I want to cry'!$B$2:$B$1000,$C943)</f>
        <v>0</v>
      </c>
      <c r="L943">
        <f>SUMIFS('I want to cry'!D$2:D$1000,'I want to cry'!$A$2:$A$1000,$B943,'I want to cry'!$B$2:$B$1000,$C943)</f>
        <v>0</v>
      </c>
      <c r="M943">
        <f>SUMIFS('I want to cry'!E$2:E$1000,'I want to cry'!$A$2:$A$1000,$B943,'I want to cry'!$B$2:$B$1000,$C943)</f>
        <v>0</v>
      </c>
      <c r="N943">
        <f t="shared" si="155"/>
        <v>0</v>
      </c>
      <c r="O943">
        <f t="shared" si="156"/>
        <v>0</v>
      </c>
      <c r="P943">
        <f t="shared" si="157"/>
        <v>0</v>
      </c>
      <c r="Q943">
        <f>SUMIF('Pls get me a blue banner'!A$2:A$1000,D943,'Pls get me a blue banner'!L$2:L$1000)</f>
        <v>0</v>
      </c>
      <c r="R943">
        <f>SUMIF('Pls get me a blue banner'!A$2:A$1000,F943,'Pls get me a blue banner'!L$2:L$1000)</f>
        <v>0</v>
      </c>
      <c r="S943">
        <f>SUMIF('Pls get me a blue banner'!A$2:A$1000,I943,'Pls get me a blue banner'!L$2:L$1000)</f>
        <v>0</v>
      </c>
      <c r="T943">
        <f>SUMIF('I wanna go biking'!A$2:A$1000,D943,'I wanna go biking'!D$2:D$1000)</f>
        <v>0</v>
      </c>
      <c r="U943">
        <f>SUMIF('I wanna go biking'!A$2:A$1000,F943,'I wanna go biking'!D$2:D$1000)</f>
        <v>0</v>
      </c>
      <c r="V943">
        <f>SUMIF('I wanna go biking'!A$2:A$1000,H943,'I wanna go biking'!D$2:D$1000)</f>
        <v>0</v>
      </c>
      <c r="W943">
        <f t="shared" si="158"/>
        <v>0</v>
      </c>
      <c r="X943">
        <f t="shared" si="159"/>
        <v>0</v>
      </c>
      <c r="Y943">
        <f t="shared" si="160"/>
        <v>0</v>
      </c>
      <c r="Z943">
        <f t="shared" si="161"/>
        <v>0</v>
      </c>
      <c r="AA943">
        <f t="shared" si="162"/>
        <v>0</v>
      </c>
      <c r="AB943">
        <f t="shared" si="163"/>
        <v>0</v>
      </c>
      <c r="AC943" s="13">
        <f t="shared" si="164"/>
        <v>0</v>
      </c>
    </row>
    <row r="944" spans="1:29">
      <c r="A944">
        <f>'Data Entry'!A945</f>
        <v>0</v>
      </c>
      <c r="B944">
        <f>'Data Entry'!B945</f>
        <v>0</v>
      </c>
      <c r="C944">
        <f>'Data Entry'!C945</f>
        <v>0</v>
      </c>
      <c r="D944">
        <f>'Data Entry'!M945</f>
        <v>0</v>
      </c>
      <c r="E944">
        <f>'Data Entry'!N945</f>
        <v>0</v>
      </c>
      <c r="F944">
        <f>'Data Entry'!O945</f>
        <v>0</v>
      </c>
      <c r="G944">
        <f>'Data Entry'!P945</f>
        <v>0</v>
      </c>
      <c r="H944">
        <f>'Data Entry'!Q945</f>
        <v>0</v>
      </c>
      <c r="I944">
        <f>'Data Entry'!R945</f>
        <v>0</v>
      </c>
      <c r="J944">
        <f t="shared" si="154"/>
        <v>0</v>
      </c>
      <c r="K944">
        <f>SUMIFS('I want to cry'!C$2:C$1000,'I want to cry'!$A$2:$A$1000,$B944,'I want to cry'!$B$2:$B$1000,$C944)</f>
        <v>0</v>
      </c>
      <c r="L944">
        <f>SUMIFS('I want to cry'!D$2:D$1000,'I want to cry'!$A$2:$A$1000,$B944,'I want to cry'!$B$2:$B$1000,$C944)</f>
        <v>0</v>
      </c>
      <c r="M944">
        <f>SUMIFS('I want to cry'!E$2:E$1000,'I want to cry'!$A$2:$A$1000,$B944,'I want to cry'!$B$2:$B$1000,$C944)</f>
        <v>0</v>
      </c>
      <c r="N944">
        <f t="shared" si="155"/>
        <v>0</v>
      </c>
      <c r="O944">
        <f t="shared" si="156"/>
        <v>0</v>
      </c>
      <c r="P944">
        <f t="shared" si="157"/>
        <v>0</v>
      </c>
      <c r="Q944">
        <f>SUMIF('Pls get me a blue banner'!A$2:A$1000,D944,'Pls get me a blue banner'!L$2:L$1000)</f>
        <v>0</v>
      </c>
      <c r="R944">
        <f>SUMIF('Pls get me a blue banner'!A$2:A$1000,F944,'Pls get me a blue banner'!L$2:L$1000)</f>
        <v>0</v>
      </c>
      <c r="S944">
        <f>SUMIF('Pls get me a blue banner'!A$2:A$1000,I944,'Pls get me a blue banner'!L$2:L$1000)</f>
        <v>0</v>
      </c>
      <c r="T944">
        <f>SUMIF('I wanna go biking'!A$2:A$1000,D944,'I wanna go biking'!D$2:D$1000)</f>
        <v>0</v>
      </c>
      <c r="U944">
        <f>SUMIF('I wanna go biking'!A$2:A$1000,F944,'I wanna go biking'!D$2:D$1000)</f>
        <v>0</v>
      </c>
      <c r="V944">
        <f>SUMIF('I wanna go biking'!A$2:A$1000,H944,'I wanna go biking'!D$2:D$1000)</f>
        <v>0</v>
      </c>
      <c r="W944">
        <f t="shared" si="158"/>
        <v>0</v>
      </c>
      <c r="X944">
        <f t="shared" si="159"/>
        <v>0</v>
      </c>
      <c r="Y944">
        <f t="shared" si="160"/>
        <v>0</v>
      </c>
      <c r="Z944">
        <f t="shared" si="161"/>
        <v>0</v>
      </c>
      <c r="AA944">
        <f t="shared" si="162"/>
        <v>0</v>
      </c>
      <c r="AB944">
        <f t="shared" si="163"/>
        <v>0</v>
      </c>
      <c r="AC944" s="13">
        <f t="shared" si="164"/>
        <v>0</v>
      </c>
    </row>
    <row r="945" spans="1:29">
      <c r="A945">
        <f>'Data Entry'!A946</f>
        <v>0</v>
      </c>
      <c r="B945">
        <f>'Data Entry'!B946</f>
        <v>0</v>
      </c>
      <c r="C945">
        <f>'Data Entry'!C946</f>
        <v>0</v>
      </c>
      <c r="D945">
        <f>'Data Entry'!M946</f>
        <v>0</v>
      </c>
      <c r="E945">
        <f>'Data Entry'!N946</f>
        <v>0</v>
      </c>
      <c r="F945">
        <f>'Data Entry'!O946</f>
        <v>0</v>
      </c>
      <c r="G945">
        <f>'Data Entry'!P946</f>
        <v>0</v>
      </c>
      <c r="H945">
        <f>'Data Entry'!Q946</f>
        <v>0</v>
      </c>
      <c r="I945">
        <f>'Data Entry'!R946</f>
        <v>0</v>
      </c>
      <c r="J945">
        <f t="shared" si="154"/>
        <v>0</v>
      </c>
      <c r="K945">
        <f>SUMIFS('I want to cry'!C$2:C$1000,'I want to cry'!$A$2:$A$1000,$B945,'I want to cry'!$B$2:$B$1000,$C945)</f>
        <v>0</v>
      </c>
      <c r="L945">
        <f>SUMIFS('I want to cry'!D$2:D$1000,'I want to cry'!$A$2:$A$1000,$B945,'I want to cry'!$B$2:$B$1000,$C945)</f>
        <v>0</v>
      </c>
      <c r="M945">
        <f>SUMIFS('I want to cry'!E$2:E$1000,'I want to cry'!$A$2:$A$1000,$B945,'I want to cry'!$B$2:$B$1000,$C945)</f>
        <v>0</v>
      </c>
      <c r="N945">
        <f t="shared" si="155"/>
        <v>0</v>
      </c>
      <c r="O945">
        <f t="shared" si="156"/>
        <v>0</v>
      </c>
      <c r="P945">
        <f t="shared" si="157"/>
        <v>0</v>
      </c>
      <c r="Q945">
        <f>SUMIF('Pls get me a blue banner'!A$2:A$1000,D945,'Pls get me a blue banner'!L$2:L$1000)</f>
        <v>0</v>
      </c>
      <c r="R945">
        <f>SUMIF('Pls get me a blue banner'!A$2:A$1000,F945,'Pls get me a blue banner'!L$2:L$1000)</f>
        <v>0</v>
      </c>
      <c r="S945">
        <f>SUMIF('Pls get me a blue banner'!A$2:A$1000,I945,'Pls get me a blue banner'!L$2:L$1000)</f>
        <v>0</v>
      </c>
      <c r="T945">
        <f>SUMIF('I wanna go biking'!A$2:A$1000,D945,'I wanna go biking'!D$2:D$1000)</f>
        <v>0</v>
      </c>
      <c r="U945">
        <f>SUMIF('I wanna go biking'!A$2:A$1000,F945,'I wanna go biking'!D$2:D$1000)</f>
        <v>0</v>
      </c>
      <c r="V945">
        <f>SUMIF('I wanna go biking'!A$2:A$1000,H945,'I wanna go biking'!D$2:D$1000)</f>
        <v>0</v>
      </c>
      <c r="W945">
        <f t="shared" si="158"/>
        <v>0</v>
      </c>
      <c r="X945">
        <f t="shared" si="159"/>
        <v>0</v>
      </c>
      <c r="Y945">
        <f t="shared" si="160"/>
        <v>0</v>
      </c>
      <c r="Z945">
        <f t="shared" si="161"/>
        <v>0</v>
      </c>
      <c r="AA945">
        <f t="shared" si="162"/>
        <v>0</v>
      </c>
      <c r="AB945">
        <f t="shared" si="163"/>
        <v>0</v>
      </c>
      <c r="AC945" s="13">
        <f t="shared" si="164"/>
        <v>0</v>
      </c>
    </row>
    <row r="946" spans="1:29">
      <c r="A946">
        <f>'Data Entry'!A947</f>
        <v>0</v>
      </c>
      <c r="B946">
        <f>'Data Entry'!B947</f>
        <v>0</v>
      </c>
      <c r="C946">
        <f>'Data Entry'!C947</f>
        <v>0</v>
      </c>
      <c r="D946">
        <f>'Data Entry'!M947</f>
        <v>0</v>
      </c>
      <c r="E946">
        <f>'Data Entry'!N947</f>
        <v>0</v>
      </c>
      <c r="F946">
        <f>'Data Entry'!O947</f>
        <v>0</v>
      </c>
      <c r="G946">
        <f>'Data Entry'!P947</f>
        <v>0</v>
      </c>
      <c r="H946">
        <f>'Data Entry'!Q947</f>
        <v>0</v>
      </c>
      <c r="I946">
        <f>'Data Entry'!R947</f>
        <v>0</v>
      </c>
      <c r="J946">
        <f t="shared" si="154"/>
        <v>0</v>
      </c>
      <c r="K946">
        <f>SUMIFS('I want to cry'!C$2:C$1000,'I want to cry'!$A$2:$A$1000,$B946,'I want to cry'!$B$2:$B$1000,$C946)</f>
        <v>0</v>
      </c>
      <c r="L946">
        <f>SUMIFS('I want to cry'!D$2:D$1000,'I want to cry'!$A$2:$A$1000,$B946,'I want to cry'!$B$2:$B$1000,$C946)</f>
        <v>0</v>
      </c>
      <c r="M946">
        <f>SUMIFS('I want to cry'!E$2:E$1000,'I want to cry'!$A$2:$A$1000,$B946,'I want to cry'!$B$2:$B$1000,$C946)</f>
        <v>0</v>
      </c>
      <c r="N946">
        <f t="shared" si="155"/>
        <v>0</v>
      </c>
      <c r="O946">
        <f t="shared" si="156"/>
        <v>0</v>
      </c>
      <c r="P946">
        <f t="shared" si="157"/>
        <v>0</v>
      </c>
      <c r="Q946">
        <f>SUMIF('Pls get me a blue banner'!A$2:A$1000,D946,'Pls get me a blue banner'!L$2:L$1000)</f>
        <v>0</v>
      </c>
      <c r="R946">
        <f>SUMIF('Pls get me a blue banner'!A$2:A$1000,F946,'Pls get me a blue banner'!L$2:L$1000)</f>
        <v>0</v>
      </c>
      <c r="S946">
        <f>SUMIF('Pls get me a blue banner'!A$2:A$1000,I946,'Pls get me a blue banner'!L$2:L$1000)</f>
        <v>0</v>
      </c>
      <c r="T946">
        <f>SUMIF('I wanna go biking'!A$2:A$1000,D946,'I wanna go biking'!D$2:D$1000)</f>
        <v>0</v>
      </c>
      <c r="U946">
        <f>SUMIF('I wanna go biking'!A$2:A$1000,F946,'I wanna go biking'!D$2:D$1000)</f>
        <v>0</v>
      </c>
      <c r="V946">
        <f>SUMIF('I wanna go biking'!A$2:A$1000,H946,'I wanna go biking'!D$2:D$1000)</f>
        <v>0</v>
      </c>
      <c r="W946">
        <f t="shared" si="158"/>
        <v>0</v>
      </c>
      <c r="X946">
        <f t="shared" si="159"/>
        <v>0</v>
      </c>
      <c r="Y946">
        <f t="shared" si="160"/>
        <v>0</v>
      </c>
      <c r="Z946">
        <f t="shared" si="161"/>
        <v>0</v>
      </c>
      <c r="AA946">
        <f t="shared" si="162"/>
        <v>0</v>
      </c>
      <c r="AB946">
        <f t="shared" si="163"/>
        <v>0</v>
      </c>
      <c r="AC946" s="13">
        <f t="shared" si="164"/>
        <v>0</v>
      </c>
    </row>
    <row r="947" spans="1:29">
      <c r="A947">
        <f>'Data Entry'!A948</f>
        <v>0</v>
      </c>
      <c r="B947">
        <f>'Data Entry'!B948</f>
        <v>0</v>
      </c>
      <c r="C947">
        <f>'Data Entry'!C948</f>
        <v>0</v>
      </c>
      <c r="D947">
        <f>'Data Entry'!M948</f>
        <v>0</v>
      </c>
      <c r="E947">
        <f>'Data Entry'!N948</f>
        <v>0</v>
      </c>
      <c r="F947">
        <f>'Data Entry'!O948</f>
        <v>0</v>
      </c>
      <c r="G947">
        <f>'Data Entry'!P948</f>
        <v>0</v>
      </c>
      <c r="H947">
        <f>'Data Entry'!Q948</f>
        <v>0</v>
      </c>
      <c r="I947">
        <f>'Data Entry'!R948</f>
        <v>0</v>
      </c>
      <c r="J947">
        <f t="shared" si="154"/>
        <v>0</v>
      </c>
      <c r="K947">
        <f>SUMIFS('I want to cry'!C$2:C$1000,'I want to cry'!$A$2:$A$1000,$B947,'I want to cry'!$B$2:$B$1000,$C947)</f>
        <v>0</v>
      </c>
      <c r="L947">
        <f>SUMIFS('I want to cry'!D$2:D$1000,'I want to cry'!$A$2:$A$1000,$B947,'I want to cry'!$B$2:$B$1000,$C947)</f>
        <v>0</v>
      </c>
      <c r="M947">
        <f>SUMIFS('I want to cry'!E$2:E$1000,'I want to cry'!$A$2:$A$1000,$B947,'I want to cry'!$B$2:$B$1000,$C947)</f>
        <v>0</v>
      </c>
      <c r="N947">
        <f t="shared" si="155"/>
        <v>0</v>
      </c>
      <c r="O947">
        <f t="shared" si="156"/>
        <v>0</v>
      </c>
      <c r="P947">
        <f t="shared" si="157"/>
        <v>0</v>
      </c>
      <c r="Q947">
        <f>SUMIF('Pls get me a blue banner'!A$2:A$1000,D947,'Pls get me a blue banner'!L$2:L$1000)</f>
        <v>0</v>
      </c>
      <c r="R947">
        <f>SUMIF('Pls get me a blue banner'!A$2:A$1000,F947,'Pls get me a blue banner'!L$2:L$1000)</f>
        <v>0</v>
      </c>
      <c r="S947">
        <f>SUMIF('Pls get me a blue banner'!A$2:A$1000,I947,'Pls get me a blue banner'!L$2:L$1000)</f>
        <v>0</v>
      </c>
      <c r="T947">
        <f>SUMIF('I wanna go biking'!A$2:A$1000,D947,'I wanna go biking'!D$2:D$1000)</f>
        <v>0</v>
      </c>
      <c r="U947">
        <f>SUMIF('I wanna go biking'!A$2:A$1000,F947,'I wanna go biking'!D$2:D$1000)</f>
        <v>0</v>
      </c>
      <c r="V947">
        <f>SUMIF('I wanna go biking'!A$2:A$1000,H947,'I wanna go biking'!D$2:D$1000)</f>
        <v>0</v>
      </c>
      <c r="W947">
        <f t="shared" si="158"/>
        <v>0</v>
      </c>
      <c r="X947">
        <f t="shared" si="159"/>
        <v>0</v>
      </c>
      <c r="Y947">
        <f t="shared" si="160"/>
        <v>0</v>
      </c>
      <c r="Z947">
        <f t="shared" si="161"/>
        <v>0</v>
      </c>
      <c r="AA947">
        <f t="shared" si="162"/>
        <v>0</v>
      </c>
      <c r="AB947">
        <f t="shared" si="163"/>
        <v>0</v>
      </c>
      <c r="AC947" s="13">
        <f t="shared" si="164"/>
        <v>0</v>
      </c>
    </row>
    <row r="948" spans="1:29">
      <c r="A948">
        <f>'Data Entry'!A949</f>
        <v>0</v>
      </c>
      <c r="B948">
        <f>'Data Entry'!B949</f>
        <v>0</v>
      </c>
      <c r="C948">
        <f>'Data Entry'!C949</f>
        <v>0</v>
      </c>
      <c r="D948">
        <f>'Data Entry'!M949</f>
        <v>0</v>
      </c>
      <c r="E948">
        <f>'Data Entry'!N949</f>
        <v>0</v>
      </c>
      <c r="F948">
        <f>'Data Entry'!O949</f>
        <v>0</v>
      </c>
      <c r="G948">
        <f>'Data Entry'!P949</f>
        <v>0</v>
      </c>
      <c r="H948">
        <f>'Data Entry'!Q949</f>
        <v>0</v>
      </c>
      <c r="I948">
        <f>'Data Entry'!R949</f>
        <v>0</v>
      </c>
      <c r="J948">
        <f t="shared" si="154"/>
        <v>0</v>
      </c>
      <c r="K948">
        <f>SUMIFS('I want to cry'!C$2:C$1000,'I want to cry'!$A$2:$A$1000,$B948,'I want to cry'!$B$2:$B$1000,$C948)</f>
        <v>0</v>
      </c>
      <c r="L948">
        <f>SUMIFS('I want to cry'!D$2:D$1000,'I want to cry'!$A$2:$A$1000,$B948,'I want to cry'!$B$2:$B$1000,$C948)</f>
        <v>0</v>
      </c>
      <c r="M948">
        <f>SUMIFS('I want to cry'!E$2:E$1000,'I want to cry'!$A$2:$A$1000,$B948,'I want to cry'!$B$2:$B$1000,$C948)</f>
        <v>0</v>
      </c>
      <c r="N948">
        <f t="shared" si="155"/>
        <v>0</v>
      </c>
      <c r="O948">
        <f t="shared" si="156"/>
        <v>0</v>
      </c>
      <c r="P948">
        <f t="shared" si="157"/>
        <v>0</v>
      </c>
      <c r="Q948">
        <f>SUMIF('Pls get me a blue banner'!A$2:A$1000,D948,'Pls get me a blue banner'!L$2:L$1000)</f>
        <v>0</v>
      </c>
      <c r="R948">
        <f>SUMIF('Pls get me a blue banner'!A$2:A$1000,F948,'Pls get me a blue banner'!L$2:L$1000)</f>
        <v>0</v>
      </c>
      <c r="S948">
        <f>SUMIF('Pls get me a blue banner'!A$2:A$1000,I948,'Pls get me a blue banner'!L$2:L$1000)</f>
        <v>0</v>
      </c>
      <c r="T948">
        <f>SUMIF('I wanna go biking'!A$2:A$1000,D948,'I wanna go biking'!D$2:D$1000)</f>
        <v>0</v>
      </c>
      <c r="U948">
        <f>SUMIF('I wanna go biking'!A$2:A$1000,F948,'I wanna go biking'!D$2:D$1000)</f>
        <v>0</v>
      </c>
      <c r="V948">
        <f>SUMIF('I wanna go biking'!A$2:A$1000,H948,'I wanna go biking'!D$2:D$1000)</f>
        <v>0</v>
      </c>
      <c r="W948">
        <f t="shared" si="158"/>
        <v>0</v>
      </c>
      <c r="X948">
        <f t="shared" si="159"/>
        <v>0</v>
      </c>
      <c r="Y948">
        <f t="shared" si="160"/>
        <v>0</v>
      </c>
      <c r="Z948">
        <f t="shared" si="161"/>
        <v>0</v>
      </c>
      <c r="AA948">
        <f t="shared" si="162"/>
        <v>0</v>
      </c>
      <c r="AB948">
        <f t="shared" si="163"/>
        <v>0</v>
      </c>
      <c r="AC948" s="13">
        <f t="shared" si="164"/>
        <v>0</v>
      </c>
    </row>
    <row r="949" spans="1:29">
      <c r="A949">
        <f>'Data Entry'!A950</f>
        <v>0</v>
      </c>
      <c r="B949">
        <f>'Data Entry'!B950</f>
        <v>0</v>
      </c>
      <c r="C949">
        <f>'Data Entry'!C950</f>
        <v>0</v>
      </c>
      <c r="D949">
        <f>'Data Entry'!M950</f>
        <v>0</v>
      </c>
      <c r="E949">
        <f>'Data Entry'!N950</f>
        <v>0</v>
      </c>
      <c r="F949">
        <f>'Data Entry'!O950</f>
        <v>0</v>
      </c>
      <c r="G949">
        <f>'Data Entry'!P950</f>
        <v>0</v>
      </c>
      <c r="H949">
        <f>'Data Entry'!Q950</f>
        <v>0</v>
      </c>
      <c r="I949">
        <f>'Data Entry'!R950</f>
        <v>0</v>
      </c>
      <c r="J949">
        <f t="shared" si="154"/>
        <v>0</v>
      </c>
      <c r="K949">
        <f>SUMIFS('I want to cry'!C$2:C$1000,'I want to cry'!$A$2:$A$1000,$B949,'I want to cry'!$B$2:$B$1000,$C949)</f>
        <v>0</v>
      </c>
      <c r="L949">
        <f>SUMIFS('I want to cry'!D$2:D$1000,'I want to cry'!$A$2:$A$1000,$B949,'I want to cry'!$B$2:$B$1000,$C949)</f>
        <v>0</v>
      </c>
      <c r="M949">
        <f>SUMIFS('I want to cry'!E$2:E$1000,'I want to cry'!$A$2:$A$1000,$B949,'I want to cry'!$B$2:$B$1000,$C949)</f>
        <v>0</v>
      </c>
      <c r="N949">
        <f t="shared" si="155"/>
        <v>0</v>
      </c>
      <c r="O949">
        <f t="shared" si="156"/>
        <v>0</v>
      </c>
      <c r="P949">
        <f t="shared" si="157"/>
        <v>0</v>
      </c>
      <c r="Q949">
        <f>SUMIF('Pls get me a blue banner'!A$2:A$1000,D949,'Pls get me a blue banner'!L$2:L$1000)</f>
        <v>0</v>
      </c>
      <c r="R949">
        <f>SUMIF('Pls get me a blue banner'!A$2:A$1000,F949,'Pls get me a blue banner'!L$2:L$1000)</f>
        <v>0</v>
      </c>
      <c r="S949">
        <f>SUMIF('Pls get me a blue banner'!A$2:A$1000,I949,'Pls get me a blue banner'!L$2:L$1000)</f>
        <v>0</v>
      </c>
      <c r="T949">
        <f>SUMIF('I wanna go biking'!A$2:A$1000,D949,'I wanna go biking'!D$2:D$1000)</f>
        <v>0</v>
      </c>
      <c r="U949">
        <f>SUMIF('I wanna go biking'!A$2:A$1000,F949,'I wanna go biking'!D$2:D$1000)</f>
        <v>0</v>
      </c>
      <c r="V949">
        <f>SUMIF('I wanna go biking'!A$2:A$1000,H949,'I wanna go biking'!D$2:D$1000)</f>
        <v>0</v>
      </c>
      <c r="W949">
        <f t="shared" si="158"/>
        <v>0</v>
      </c>
      <c r="X949">
        <f t="shared" si="159"/>
        <v>0</v>
      </c>
      <c r="Y949">
        <f t="shared" si="160"/>
        <v>0</v>
      </c>
      <c r="Z949">
        <f t="shared" si="161"/>
        <v>0</v>
      </c>
      <c r="AA949">
        <f t="shared" si="162"/>
        <v>0</v>
      </c>
      <c r="AB949">
        <f t="shared" si="163"/>
        <v>0</v>
      </c>
      <c r="AC949" s="13">
        <f t="shared" si="164"/>
        <v>0</v>
      </c>
    </row>
    <row r="950" spans="1:29">
      <c r="A950">
        <f>'Data Entry'!A951</f>
        <v>0</v>
      </c>
      <c r="B950">
        <f>'Data Entry'!B951</f>
        <v>0</v>
      </c>
      <c r="C950">
        <f>'Data Entry'!C951</f>
        <v>0</v>
      </c>
      <c r="D950">
        <f>'Data Entry'!M951</f>
        <v>0</v>
      </c>
      <c r="E950">
        <f>'Data Entry'!N951</f>
        <v>0</v>
      </c>
      <c r="F950">
        <f>'Data Entry'!O951</f>
        <v>0</v>
      </c>
      <c r="G950">
        <f>'Data Entry'!P951</f>
        <v>0</v>
      </c>
      <c r="H950">
        <f>'Data Entry'!Q951</f>
        <v>0</v>
      </c>
      <c r="I950">
        <f>'Data Entry'!R951</f>
        <v>0</v>
      </c>
      <c r="J950">
        <f t="shared" si="154"/>
        <v>0</v>
      </c>
      <c r="K950">
        <f>SUMIFS('I want to cry'!C$2:C$1000,'I want to cry'!$A$2:$A$1000,$B950,'I want to cry'!$B$2:$B$1000,$C950)</f>
        <v>0</v>
      </c>
      <c r="L950">
        <f>SUMIFS('I want to cry'!D$2:D$1000,'I want to cry'!$A$2:$A$1000,$B950,'I want to cry'!$B$2:$B$1000,$C950)</f>
        <v>0</v>
      </c>
      <c r="M950">
        <f>SUMIFS('I want to cry'!E$2:E$1000,'I want to cry'!$A$2:$A$1000,$B950,'I want to cry'!$B$2:$B$1000,$C950)</f>
        <v>0</v>
      </c>
      <c r="N950">
        <f t="shared" si="155"/>
        <v>0</v>
      </c>
      <c r="O950">
        <f t="shared" si="156"/>
        <v>0</v>
      </c>
      <c r="P950">
        <f t="shared" si="157"/>
        <v>0</v>
      </c>
      <c r="Q950">
        <f>SUMIF('Pls get me a blue banner'!A$2:A$1000,D950,'Pls get me a blue banner'!L$2:L$1000)</f>
        <v>0</v>
      </c>
      <c r="R950">
        <f>SUMIF('Pls get me a blue banner'!A$2:A$1000,F950,'Pls get me a blue banner'!L$2:L$1000)</f>
        <v>0</v>
      </c>
      <c r="S950">
        <f>SUMIF('Pls get me a blue banner'!A$2:A$1000,I950,'Pls get me a blue banner'!L$2:L$1000)</f>
        <v>0</v>
      </c>
      <c r="T950">
        <f>SUMIF('I wanna go biking'!A$2:A$1000,D950,'I wanna go biking'!D$2:D$1000)</f>
        <v>0</v>
      </c>
      <c r="U950">
        <f>SUMIF('I wanna go biking'!A$2:A$1000,F950,'I wanna go biking'!D$2:D$1000)</f>
        <v>0</v>
      </c>
      <c r="V950">
        <f>SUMIF('I wanna go biking'!A$2:A$1000,H950,'I wanna go biking'!D$2:D$1000)</f>
        <v>0</v>
      </c>
      <c r="W950">
        <f t="shared" si="158"/>
        <v>0</v>
      </c>
      <c r="X950">
        <f t="shared" si="159"/>
        <v>0</v>
      </c>
      <c r="Y950">
        <f t="shared" si="160"/>
        <v>0</v>
      </c>
      <c r="Z950">
        <f t="shared" si="161"/>
        <v>0</v>
      </c>
      <c r="AA950">
        <f t="shared" si="162"/>
        <v>0</v>
      </c>
      <c r="AB950">
        <f t="shared" si="163"/>
        <v>0</v>
      </c>
      <c r="AC950" s="13">
        <f t="shared" si="164"/>
        <v>0</v>
      </c>
    </row>
    <row r="951" spans="1:29">
      <c r="A951">
        <f>'Data Entry'!A952</f>
        <v>0</v>
      </c>
      <c r="B951">
        <f>'Data Entry'!B952</f>
        <v>0</v>
      </c>
      <c r="C951">
        <f>'Data Entry'!C952</f>
        <v>0</v>
      </c>
      <c r="D951">
        <f>'Data Entry'!M952</f>
        <v>0</v>
      </c>
      <c r="E951">
        <f>'Data Entry'!N952</f>
        <v>0</v>
      </c>
      <c r="F951">
        <f>'Data Entry'!O952</f>
        <v>0</v>
      </c>
      <c r="G951">
        <f>'Data Entry'!P952</f>
        <v>0</v>
      </c>
      <c r="H951">
        <f>'Data Entry'!Q952</f>
        <v>0</v>
      </c>
      <c r="I951">
        <f>'Data Entry'!R952</f>
        <v>0</v>
      </c>
      <c r="J951">
        <f t="shared" si="154"/>
        <v>0</v>
      </c>
      <c r="K951">
        <f>SUMIFS('I want to cry'!C$2:C$1000,'I want to cry'!$A$2:$A$1000,$B951,'I want to cry'!$B$2:$B$1000,$C951)</f>
        <v>0</v>
      </c>
      <c r="L951">
        <f>SUMIFS('I want to cry'!D$2:D$1000,'I want to cry'!$A$2:$A$1000,$B951,'I want to cry'!$B$2:$B$1000,$C951)</f>
        <v>0</v>
      </c>
      <c r="M951">
        <f>SUMIFS('I want to cry'!E$2:E$1000,'I want to cry'!$A$2:$A$1000,$B951,'I want to cry'!$B$2:$B$1000,$C951)</f>
        <v>0</v>
      </c>
      <c r="N951">
        <f t="shared" si="155"/>
        <v>0</v>
      </c>
      <c r="O951">
        <f t="shared" si="156"/>
        <v>0</v>
      </c>
      <c r="P951">
        <f t="shared" si="157"/>
        <v>0</v>
      </c>
      <c r="Q951">
        <f>SUMIF('Pls get me a blue banner'!A$2:A$1000,D951,'Pls get me a blue banner'!L$2:L$1000)</f>
        <v>0</v>
      </c>
      <c r="R951">
        <f>SUMIF('Pls get me a blue banner'!A$2:A$1000,F951,'Pls get me a blue banner'!L$2:L$1000)</f>
        <v>0</v>
      </c>
      <c r="S951">
        <f>SUMIF('Pls get me a blue banner'!A$2:A$1000,I951,'Pls get me a blue banner'!L$2:L$1000)</f>
        <v>0</v>
      </c>
      <c r="T951">
        <f>SUMIF('I wanna go biking'!A$2:A$1000,D951,'I wanna go biking'!D$2:D$1000)</f>
        <v>0</v>
      </c>
      <c r="U951">
        <f>SUMIF('I wanna go biking'!A$2:A$1000,F951,'I wanna go biking'!D$2:D$1000)</f>
        <v>0</v>
      </c>
      <c r="V951">
        <f>SUMIF('I wanna go biking'!A$2:A$1000,H951,'I wanna go biking'!D$2:D$1000)</f>
        <v>0</v>
      </c>
      <c r="W951">
        <f t="shared" si="158"/>
        <v>0</v>
      </c>
      <c r="X951">
        <f t="shared" si="159"/>
        <v>0</v>
      </c>
      <c r="Y951">
        <f t="shared" si="160"/>
        <v>0</v>
      </c>
      <c r="Z951">
        <f t="shared" si="161"/>
        <v>0</v>
      </c>
      <c r="AA951">
        <f t="shared" si="162"/>
        <v>0</v>
      </c>
      <c r="AB951">
        <f t="shared" si="163"/>
        <v>0</v>
      </c>
      <c r="AC951" s="13">
        <f t="shared" si="164"/>
        <v>0</v>
      </c>
    </row>
    <row r="952" spans="1:29">
      <c r="A952">
        <f>'Data Entry'!A953</f>
        <v>0</v>
      </c>
      <c r="B952">
        <f>'Data Entry'!B953</f>
        <v>0</v>
      </c>
      <c r="C952">
        <f>'Data Entry'!C953</f>
        <v>0</v>
      </c>
      <c r="D952">
        <f>'Data Entry'!M953</f>
        <v>0</v>
      </c>
      <c r="E952">
        <f>'Data Entry'!N953</f>
        <v>0</v>
      </c>
      <c r="F952">
        <f>'Data Entry'!O953</f>
        <v>0</v>
      </c>
      <c r="G952">
        <f>'Data Entry'!P953</f>
        <v>0</v>
      </c>
      <c r="H952">
        <f>'Data Entry'!Q953</f>
        <v>0</v>
      </c>
      <c r="I952">
        <f>'Data Entry'!R953</f>
        <v>0</v>
      </c>
      <c r="J952">
        <f t="shared" si="154"/>
        <v>0</v>
      </c>
      <c r="K952">
        <f>SUMIFS('I want to cry'!C$2:C$1000,'I want to cry'!$A$2:$A$1000,$B952,'I want to cry'!$B$2:$B$1000,$C952)</f>
        <v>0</v>
      </c>
      <c r="L952">
        <f>SUMIFS('I want to cry'!D$2:D$1000,'I want to cry'!$A$2:$A$1000,$B952,'I want to cry'!$B$2:$B$1000,$C952)</f>
        <v>0</v>
      </c>
      <c r="M952">
        <f>SUMIFS('I want to cry'!E$2:E$1000,'I want to cry'!$A$2:$A$1000,$B952,'I want to cry'!$B$2:$B$1000,$C952)</f>
        <v>0</v>
      </c>
      <c r="N952">
        <f t="shared" si="155"/>
        <v>0</v>
      </c>
      <c r="O952">
        <f t="shared" si="156"/>
        <v>0</v>
      </c>
      <c r="P952">
        <f t="shared" si="157"/>
        <v>0</v>
      </c>
      <c r="Q952">
        <f>SUMIF('Pls get me a blue banner'!A$2:A$1000,D952,'Pls get me a blue banner'!L$2:L$1000)</f>
        <v>0</v>
      </c>
      <c r="R952">
        <f>SUMIF('Pls get me a blue banner'!A$2:A$1000,F952,'Pls get me a blue banner'!L$2:L$1000)</f>
        <v>0</v>
      </c>
      <c r="S952">
        <f>SUMIF('Pls get me a blue banner'!A$2:A$1000,I952,'Pls get me a blue banner'!L$2:L$1000)</f>
        <v>0</v>
      </c>
      <c r="T952">
        <f>SUMIF('I wanna go biking'!A$2:A$1000,D952,'I wanna go biking'!D$2:D$1000)</f>
        <v>0</v>
      </c>
      <c r="U952">
        <f>SUMIF('I wanna go biking'!A$2:A$1000,F952,'I wanna go biking'!D$2:D$1000)</f>
        <v>0</v>
      </c>
      <c r="V952">
        <f>SUMIF('I wanna go biking'!A$2:A$1000,H952,'I wanna go biking'!D$2:D$1000)</f>
        <v>0</v>
      </c>
      <c r="W952">
        <f t="shared" si="158"/>
        <v>0</v>
      </c>
      <c r="X952">
        <f t="shared" si="159"/>
        <v>0</v>
      </c>
      <c r="Y952">
        <f t="shared" si="160"/>
        <v>0</v>
      </c>
      <c r="Z952">
        <f t="shared" si="161"/>
        <v>0</v>
      </c>
      <c r="AA952">
        <f t="shared" si="162"/>
        <v>0</v>
      </c>
      <c r="AB952">
        <f t="shared" si="163"/>
        <v>0</v>
      </c>
      <c r="AC952" s="13">
        <f t="shared" si="164"/>
        <v>0</v>
      </c>
    </row>
    <row r="953" spans="1:29">
      <c r="A953">
        <f>'Data Entry'!A954</f>
        <v>0</v>
      </c>
      <c r="B953">
        <f>'Data Entry'!B954</f>
        <v>0</v>
      </c>
      <c r="C953">
        <f>'Data Entry'!C954</f>
        <v>0</v>
      </c>
      <c r="D953">
        <f>'Data Entry'!M954</f>
        <v>0</v>
      </c>
      <c r="E953">
        <f>'Data Entry'!N954</f>
        <v>0</v>
      </c>
      <c r="F953">
        <f>'Data Entry'!O954</f>
        <v>0</v>
      </c>
      <c r="G953">
        <f>'Data Entry'!P954</f>
        <v>0</v>
      </c>
      <c r="H953">
        <f>'Data Entry'!Q954</f>
        <v>0</v>
      </c>
      <c r="I953">
        <f>'Data Entry'!R954</f>
        <v>0</v>
      </c>
      <c r="J953">
        <f t="shared" si="154"/>
        <v>0</v>
      </c>
      <c r="K953">
        <f>SUMIFS('I want to cry'!C$2:C$1000,'I want to cry'!$A$2:$A$1000,$B953,'I want to cry'!$B$2:$B$1000,$C953)</f>
        <v>0</v>
      </c>
      <c r="L953">
        <f>SUMIFS('I want to cry'!D$2:D$1000,'I want to cry'!$A$2:$A$1000,$B953,'I want to cry'!$B$2:$B$1000,$C953)</f>
        <v>0</v>
      </c>
      <c r="M953">
        <f>SUMIFS('I want to cry'!E$2:E$1000,'I want to cry'!$A$2:$A$1000,$B953,'I want to cry'!$B$2:$B$1000,$C953)</f>
        <v>0</v>
      </c>
      <c r="N953">
        <f t="shared" si="155"/>
        <v>0</v>
      </c>
      <c r="O953">
        <f t="shared" si="156"/>
        <v>0</v>
      </c>
      <c r="P953">
        <f t="shared" si="157"/>
        <v>0</v>
      </c>
      <c r="Q953">
        <f>SUMIF('Pls get me a blue banner'!A$2:A$1000,D953,'Pls get me a blue banner'!L$2:L$1000)</f>
        <v>0</v>
      </c>
      <c r="R953">
        <f>SUMIF('Pls get me a blue banner'!A$2:A$1000,F953,'Pls get me a blue banner'!L$2:L$1000)</f>
        <v>0</v>
      </c>
      <c r="S953">
        <f>SUMIF('Pls get me a blue banner'!A$2:A$1000,I953,'Pls get me a blue banner'!L$2:L$1000)</f>
        <v>0</v>
      </c>
      <c r="T953">
        <f>SUMIF('I wanna go biking'!A$2:A$1000,D953,'I wanna go biking'!D$2:D$1000)</f>
        <v>0</v>
      </c>
      <c r="U953">
        <f>SUMIF('I wanna go biking'!A$2:A$1000,F953,'I wanna go biking'!D$2:D$1000)</f>
        <v>0</v>
      </c>
      <c r="V953">
        <f>SUMIF('I wanna go biking'!A$2:A$1000,H953,'I wanna go biking'!D$2:D$1000)</f>
        <v>0</v>
      </c>
      <c r="W953">
        <f t="shared" si="158"/>
        <v>0</v>
      </c>
      <c r="X953">
        <f t="shared" si="159"/>
        <v>0</v>
      </c>
      <c r="Y953">
        <f t="shared" si="160"/>
        <v>0</v>
      </c>
      <c r="Z953">
        <f t="shared" si="161"/>
        <v>0</v>
      </c>
      <c r="AA953">
        <f t="shared" si="162"/>
        <v>0</v>
      </c>
      <c r="AB953">
        <f t="shared" si="163"/>
        <v>0</v>
      </c>
      <c r="AC953" s="13">
        <f t="shared" si="164"/>
        <v>0</v>
      </c>
    </row>
    <row r="954" spans="1:29">
      <c r="A954">
        <f>'Data Entry'!A955</f>
        <v>0</v>
      </c>
      <c r="B954">
        <f>'Data Entry'!B955</f>
        <v>0</v>
      </c>
      <c r="C954">
        <f>'Data Entry'!C955</f>
        <v>0</v>
      </c>
      <c r="D954">
        <f>'Data Entry'!M955</f>
        <v>0</v>
      </c>
      <c r="E954">
        <f>'Data Entry'!N955</f>
        <v>0</v>
      </c>
      <c r="F954">
        <f>'Data Entry'!O955</f>
        <v>0</v>
      </c>
      <c r="G954">
        <f>'Data Entry'!P955</f>
        <v>0</v>
      </c>
      <c r="H954">
        <f>'Data Entry'!Q955</f>
        <v>0</v>
      </c>
      <c r="I954">
        <f>'Data Entry'!R955</f>
        <v>0</v>
      </c>
      <c r="J954">
        <f t="shared" si="154"/>
        <v>0</v>
      </c>
      <c r="K954">
        <f>SUMIFS('I want to cry'!C$2:C$1000,'I want to cry'!$A$2:$A$1000,$B954,'I want to cry'!$B$2:$B$1000,$C954)</f>
        <v>0</v>
      </c>
      <c r="L954">
        <f>SUMIFS('I want to cry'!D$2:D$1000,'I want to cry'!$A$2:$A$1000,$B954,'I want to cry'!$B$2:$B$1000,$C954)</f>
        <v>0</v>
      </c>
      <c r="M954">
        <f>SUMIFS('I want to cry'!E$2:E$1000,'I want to cry'!$A$2:$A$1000,$B954,'I want to cry'!$B$2:$B$1000,$C954)</f>
        <v>0</v>
      </c>
      <c r="N954">
        <f t="shared" si="155"/>
        <v>0</v>
      </c>
      <c r="O954">
        <f t="shared" si="156"/>
        <v>0</v>
      </c>
      <c r="P954">
        <f t="shared" si="157"/>
        <v>0</v>
      </c>
      <c r="Q954">
        <f>SUMIF('Pls get me a blue banner'!A$2:A$1000,D954,'Pls get me a blue banner'!L$2:L$1000)</f>
        <v>0</v>
      </c>
      <c r="R954">
        <f>SUMIF('Pls get me a blue banner'!A$2:A$1000,F954,'Pls get me a blue banner'!L$2:L$1000)</f>
        <v>0</v>
      </c>
      <c r="S954">
        <f>SUMIF('Pls get me a blue banner'!A$2:A$1000,I954,'Pls get me a blue banner'!L$2:L$1000)</f>
        <v>0</v>
      </c>
      <c r="T954">
        <f>SUMIF('I wanna go biking'!A$2:A$1000,D954,'I wanna go biking'!D$2:D$1000)</f>
        <v>0</v>
      </c>
      <c r="U954">
        <f>SUMIF('I wanna go biking'!A$2:A$1000,F954,'I wanna go biking'!D$2:D$1000)</f>
        <v>0</v>
      </c>
      <c r="V954">
        <f>SUMIF('I wanna go biking'!A$2:A$1000,H954,'I wanna go biking'!D$2:D$1000)</f>
        <v>0</v>
      </c>
      <c r="W954">
        <f t="shared" si="158"/>
        <v>0</v>
      </c>
      <c r="X954">
        <f t="shared" si="159"/>
        <v>0</v>
      </c>
      <c r="Y954">
        <f t="shared" si="160"/>
        <v>0</v>
      </c>
      <c r="Z954">
        <f t="shared" si="161"/>
        <v>0</v>
      </c>
      <c r="AA954">
        <f t="shared" si="162"/>
        <v>0</v>
      </c>
      <c r="AB954">
        <f t="shared" si="163"/>
        <v>0</v>
      </c>
      <c r="AC954" s="13">
        <f t="shared" si="164"/>
        <v>0</v>
      </c>
    </row>
    <row r="955" spans="1:29">
      <c r="A955">
        <f>'Data Entry'!A956</f>
        <v>0</v>
      </c>
      <c r="B955">
        <f>'Data Entry'!B956</f>
        <v>0</v>
      </c>
      <c r="C955">
        <f>'Data Entry'!C956</f>
        <v>0</v>
      </c>
      <c r="D955">
        <f>'Data Entry'!M956</f>
        <v>0</v>
      </c>
      <c r="E955">
        <f>'Data Entry'!N956</f>
        <v>0</v>
      </c>
      <c r="F955">
        <f>'Data Entry'!O956</f>
        <v>0</v>
      </c>
      <c r="G955">
        <f>'Data Entry'!P956</f>
        <v>0</v>
      </c>
      <c r="H955">
        <f>'Data Entry'!Q956</f>
        <v>0</v>
      </c>
      <c r="I955">
        <f>'Data Entry'!R956</f>
        <v>0</v>
      </c>
      <c r="J955">
        <f t="shared" si="154"/>
        <v>0</v>
      </c>
      <c r="K955">
        <f>SUMIFS('I want to cry'!C$2:C$1000,'I want to cry'!$A$2:$A$1000,$B955,'I want to cry'!$B$2:$B$1000,$C955)</f>
        <v>0</v>
      </c>
      <c r="L955">
        <f>SUMIFS('I want to cry'!D$2:D$1000,'I want to cry'!$A$2:$A$1000,$B955,'I want to cry'!$B$2:$B$1000,$C955)</f>
        <v>0</v>
      </c>
      <c r="M955">
        <f>SUMIFS('I want to cry'!E$2:E$1000,'I want to cry'!$A$2:$A$1000,$B955,'I want to cry'!$B$2:$B$1000,$C955)</f>
        <v>0</v>
      </c>
      <c r="N955">
        <f t="shared" si="155"/>
        <v>0</v>
      </c>
      <c r="O955">
        <f t="shared" si="156"/>
        <v>0</v>
      </c>
      <c r="P955">
        <f t="shared" si="157"/>
        <v>0</v>
      </c>
      <c r="Q955">
        <f>SUMIF('Pls get me a blue banner'!A$2:A$1000,D955,'Pls get me a blue banner'!L$2:L$1000)</f>
        <v>0</v>
      </c>
      <c r="R955">
        <f>SUMIF('Pls get me a blue banner'!A$2:A$1000,F955,'Pls get me a blue banner'!L$2:L$1000)</f>
        <v>0</v>
      </c>
      <c r="S955">
        <f>SUMIF('Pls get me a blue banner'!A$2:A$1000,I955,'Pls get me a blue banner'!L$2:L$1000)</f>
        <v>0</v>
      </c>
      <c r="T955">
        <f>SUMIF('I wanna go biking'!A$2:A$1000,D955,'I wanna go biking'!D$2:D$1000)</f>
        <v>0</v>
      </c>
      <c r="U955">
        <f>SUMIF('I wanna go biking'!A$2:A$1000,F955,'I wanna go biking'!D$2:D$1000)</f>
        <v>0</v>
      </c>
      <c r="V955">
        <f>SUMIF('I wanna go biking'!A$2:A$1000,H955,'I wanna go biking'!D$2:D$1000)</f>
        <v>0</v>
      </c>
      <c r="W955">
        <f t="shared" si="158"/>
        <v>0</v>
      </c>
      <c r="X955">
        <f t="shared" si="159"/>
        <v>0</v>
      </c>
      <c r="Y955">
        <f t="shared" si="160"/>
        <v>0</v>
      </c>
      <c r="Z955">
        <f t="shared" si="161"/>
        <v>0</v>
      </c>
      <c r="AA955">
        <f t="shared" si="162"/>
        <v>0</v>
      </c>
      <c r="AB955">
        <f t="shared" si="163"/>
        <v>0</v>
      </c>
      <c r="AC955" s="13">
        <f t="shared" si="164"/>
        <v>0</v>
      </c>
    </row>
    <row r="956" spans="1:29">
      <c r="A956">
        <f>'Data Entry'!A957</f>
        <v>0</v>
      </c>
      <c r="B956">
        <f>'Data Entry'!B957</f>
        <v>0</v>
      </c>
      <c r="C956">
        <f>'Data Entry'!C957</f>
        <v>0</v>
      </c>
      <c r="D956">
        <f>'Data Entry'!M957</f>
        <v>0</v>
      </c>
      <c r="E956">
        <f>'Data Entry'!N957</f>
        <v>0</v>
      </c>
      <c r="F956">
        <f>'Data Entry'!O957</f>
        <v>0</v>
      </c>
      <c r="G956">
        <f>'Data Entry'!P957</f>
        <v>0</v>
      </c>
      <c r="H956">
        <f>'Data Entry'!Q957</f>
        <v>0</v>
      </c>
      <c r="I956">
        <f>'Data Entry'!R957</f>
        <v>0</v>
      </c>
      <c r="J956">
        <f t="shared" si="154"/>
        <v>0</v>
      </c>
      <c r="K956">
        <f>SUMIFS('I want to cry'!C$2:C$1000,'I want to cry'!$A$2:$A$1000,$B956,'I want to cry'!$B$2:$B$1000,$C956)</f>
        <v>0</v>
      </c>
      <c r="L956">
        <f>SUMIFS('I want to cry'!D$2:D$1000,'I want to cry'!$A$2:$A$1000,$B956,'I want to cry'!$B$2:$B$1000,$C956)</f>
        <v>0</v>
      </c>
      <c r="M956">
        <f>SUMIFS('I want to cry'!E$2:E$1000,'I want to cry'!$A$2:$A$1000,$B956,'I want to cry'!$B$2:$B$1000,$C956)</f>
        <v>0</v>
      </c>
      <c r="N956">
        <f t="shared" si="155"/>
        <v>0</v>
      </c>
      <c r="O956">
        <f t="shared" si="156"/>
        <v>0</v>
      </c>
      <c r="P956">
        <f t="shared" si="157"/>
        <v>0</v>
      </c>
      <c r="Q956">
        <f>SUMIF('Pls get me a blue banner'!A$2:A$1000,D956,'Pls get me a blue banner'!L$2:L$1000)</f>
        <v>0</v>
      </c>
      <c r="R956">
        <f>SUMIF('Pls get me a blue banner'!A$2:A$1000,F956,'Pls get me a blue banner'!L$2:L$1000)</f>
        <v>0</v>
      </c>
      <c r="S956">
        <f>SUMIF('Pls get me a blue banner'!A$2:A$1000,I956,'Pls get me a blue banner'!L$2:L$1000)</f>
        <v>0</v>
      </c>
      <c r="T956">
        <f>SUMIF('I wanna go biking'!A$2:A$1000,D956,'I wanna go biking'!D$2:D$1000)</f>
        <v>0</v>
      </c>
      <c r="U956">
        <f>SUMIF('I wanna go biking'!A$2:A$1000,F956,'I wanna go biking'!D$2:D$1000)</f>
        <v>0</v>
      </c>
      <c r="V956">
        <f>SUMIF('I wanna go biking'!A$2:A$1000,H956,'I wanna go biking'!D$2:D$1000)</f>
        <v>0</v>
      </c>
      <c r="W956">
        <f t="shared" si="158"/>
        <v>0</v>
      </c>
      <c r="X956">
        <f t="shared" si="159"/>
        <v>0</v>
      </c>
      <c r="Y956">
        <f t="shared" si="160"/>
        <v>0</v>
      </c>
      <c r="Z956">
        <f t="shared" si="161"/>
        <v>0</v>
      </c>
      <c r="AA956">
        <f t="shared" si="162"/>
        <v>0</v>
      </c>
      <c r="AB956">
        <f t="shared" si="163"/>
        <v>0</v>
      </c>
      <c r="AC956" s="13">
        <f t="shared" si="164"/>
        <v>0</v>
      </c>
    </row>
    <row r="957" spans="1:29">
      <c r="A957">
        <f>'Data Entry'!A958</f>
        <v>0</v>
      </c>
      <c r="B957">
        <f>'Data Entry'!B958</f>
        <v>0</v>
      </c>
      <c r="C957">
        <f>'Data Entry'!C958</f>
        <v>0</v>
      </c>
      <c r="D957">
        <f>'Data Entry'!M958</f>
        <v>0</v>
      </c>
      <c r="E957">
        <f>'Data Entry'!N958</f>
        <v>0</v>
      </c>
      <c r="F957">
        <f>'Data Entry'!O958</f>
        <v>0</v>
      </c>
      <c r="G957">
        <f>'Data Entry'!P958</f>
        <v>0</v>
      </c>
      <c r="H957">
        <f>'Data Entry'!Q958</f>
        <v>0</v>
      </c>
      <c r="I957">
        <f>'Data Entry'!R958</f>
        <v>0</v>
      </c>
      <c r="J957">
        <f t="shared" si="154"/>
        <v>0</v>
      </c>
      <c r="K957">
        <f>SUMIFS('I want to cry'!C$2:C$1000,'I want to cry'!$A$2:$A$1000,$B957,'I want to cry'!$B$2:$B$1000,$C957)</f>
        <v>0</v>
      </c>
      <c r="L957">
        <f>SUMIFS('I want to cry'!D$2:D$1000,'I want to cry'!$A$2:$A$1000,$B957,'I want to cry'!$B$2:$B$1000,$C957)</f>
        <v>0</v>
      </c>
      <c r="M957">
        <f>SUMIFS('I want to cry'!E$2:E$1000,'I want to cry'!$A$2:$A$1000,$B957,'I want to cry'!$B$2:$B$1000,$C957)</f>
        <v>0</v>
      </c>
      <c r="N957">
        <f t="shared" si="155"/>
        <v>0</v>
      </c>
      <c r="O957">
        <f t="shared" si="156"/>
        <v>0</v>
      </c>
      <c r="P957">
        <f t="shared" si="157"/>
        <v>0</v>
      </c>
      <c r="Q957">
        <f>SUMIF('Pls get me a blue banner'!A$2:A$1000,D957,'Pls get me a blue banner'!L$2:L$1000)</f>
        <v>0</v>
      </c>
      <c r="R957">
        <f>SUMIF('Pls get me a blue banner'!A$2:A$1000,F957,'Pls get me a blue banner'!L$2:L$1000)</f>
        <v>0</v>
      </c>
      <c r="S957">
        <f>SUMIF('Pls get me a blue banner'!A$2:A$1000,I957,'Pls get me a blue banner'!L$2:L$1000)</f>
        <v>0</v>
      </c>
      <c r="T957">
        <f>SUMIF('I wanna go biking'!A$2:A$1000,D957,'I wanna go biking'!D$2:D$1000)</f>
        <v>0</v>
      </c>
      <c r="U957">
        <f>SUMIF('I wanna go biking'!A$2:A$1000,F957,'I wanna go biking'!D$2:D$1000)</f>
        <v>0</v>
      </c>
      <c r="V957">
        <f>SUMIF('I wanna go biking'!A$2:A$1000,H957,'I wanna go biking'!D$2:D$1000)</f>
        <v>0</v>
      </c>
      <c r="W957">
        <f t="shared" si="158"/>
        <v>0</v>
      </c>
      <c r="X957">
        <f t="shared" si="159"/>
        <v>0</v>
      </c>
      <c r="Y957">
        <f t="shared" si="160"/>
        <v>0</v>
      </c>
      <c r="Z957">
        <f t="shared" si="161"/>
        <v>0</v>
      </c>
      <c r="AA957">
        <f t="shared" si="162"/>
        <v>0</v>
      </c>
      <c r="AB957">
        <f t="shared" si="163"/>
        <v>0</v>
      </c>
      <c r="AC957" s="13">
        <f t="shared" si="164"/>
        <v>0</v>
      </c>
    </row>
    <row r="958" spans="1:29">
      <c r="A958">
        <f>'Data Entry'!A959</f>
        <v>0</v>
      </c>
      <c r="B958">
        <f>'Data Entry'!B959</f>
        <v>0</v>
      </c>
      <c r="C958">
        <f>'Data Entry'!C959</f>
        <v>0</v>
      </c>
      <c r="D958">
        <f>'Data Entry'!M959</f>
        <v>0</v>
      </c>
      <c r="E958">
        <f>'Data Entry'!N959</f>
        <v>0</v>
      </c>
      <c r="F958">
        <f>'Data Entry'!O959</f>
        <v>0</v>
      </c>
      <c r="G958">
        <f>'Data Entry'!P959</f>
        <v>0</v>
      </c>
      <c r="H958">
        <f>'Data Entry'!Q959</f>
        <v>0</v>
      </c>
      <c r="I958">
        <f>'Data Entry'!R959</f>
        <v>0</v>
      </c>
      <c r="J958">
        <f t="shared" si="154"/>
        <v>0</v>
      </c>
      <c r="K958">
        <f>SUMIFS('I want to cry'!C$2:C$1000,'I want to cry'!$A$2:$A$1000,$B958,'I want to cry'!$B$2:$B$1000,$C958)</f>
        <v>0</v>
      </c>
      <c r="L958">
        <f>SUMIFS('I want to cry'!D$2:D$1000,'I want to cry'!$A$2:$A$1000,$B958,'I want to cry'!$B$2:$B$1000,$C958)</f>
        <v>0</v>
      </c>
      <c r="M958">
        <f>SUMIFS('I want to cry'!E$2:E$1000,'I want to cry'!$A$2:$A$1000,$B958,'I want to cry'!$B$2:$B$1000,$C958)</f>
        <v>0</v>
      </c>
      <c r="N958">
        <f t="shared" si="155"/>
        <v>0</v>
      </c>
      <c r="O958">
        <f t="shared" si="156"/>
        <v>0</v>
      </c>
      <c r="P958">
        <f t="shared" si="157"/>
        <v>0</v>
      </c>
      <c r="Q958">
        <f>SUMIF('Pls get me a blue banner'!A$2:A$1000,D958,'Pls get me a blue banner'!L$2:L$1000)</f>
        <v>0</v>
      </c>
      <c r="R958">
        <f>SUMIF('Pls get me a blue banner'!A$2:A$1000,F958,'Pls get me a blue banner'!L$2:L$1000)</f>
        <v>0</v>
      </c>
      <c r="S958">
        <f>SUMIF('Pls get me a blue banner'!A$2:A$1000,I958,'Pls get me a blue banner'!L$2:L$1000)</f>
        <v>0</v>
      </c>
      <c r="T958">
        <f>SUMIF('I wanna go biking'!A$2:A$1000,D958,'I wanna go biking'!D$2:D$1000)</f>
        <v>0</v>
      </c>
      <c r="U958">
        <f>SUMIF('I wanna go biking'!A$2:A$1000,F958,'I wanna go biking'!D$2:D$1000)</f>
        <v>0</v>
      </c>
      <c r="V958">
        <f>SUMIF('I wanna go biking'!A$2:A$1000,H958,'I wanna go biking'!D$2:D$1000)</f>
        <v>0</v>
      </c>
      <c r="W958">
        <f t="shared" si="158"/>
        <v>0</v>
      </c>
      <c r="X958">
        <f t="shared" si="159"/>
        <v>0</v>
      </c>
      <c r="Y958">
        <f t="shared" si="160"/>
        <v>0</v>
      </c>
      <c r="Z958">
        <f t="shared" si="161"/>
        <v>0</v>
      </c>
      <c r="AA958">
        <f t="shared" si="162"/>
        <v>0</v>
      </c>
      <c r="AB958">
        <f t="shared" si="163"/>
        <v>0</v>
      </c>
      <c r="AC958" s="13">
        <f t="shared" si="164"/>
        <v>0</v>
      </c>
    </row>
    <row r="959" spans="1:29">
      <c r="A959">
        <f>'Data Entry'!A960</f>
        <v>0</v>
      </c>
      <c r="B959">
        <f>'Data Entry'!B960</f>
        <v>0</v>
      </c>
      <c r="C959">
        <f>'Data Entry'!C960</f>
        <v>0</v>
      </c>
      <c r="D959">
        <f>'Data Entry'!M960</f>
        <v>0</v>
      </c>
      <c r="E959">
        <f>'Data Entry'!N960</f>
        <v>0</v>
      </c>
      <c r="F959">
        <f>'Data Entry'!O960</f>
        <v>0</v>
      </c>
      <c r="G959">
        <f>'Data Entry'!P960</f>
        <v>0</v>
      </c>
      <c r="H959">
        <f>'Data Entry'!Q960</f>
        <v>0</v>
      </c>
      <c r="I959">
        <f>'Data Entry'!R960</f>
        <v>0</v>
      </c>
      <c r="J959">
        <f t="shared" si="154"/>
        <v>0</v>
      </c>
      <c r="K959">
        <f>SUMIFS('I want to cry'!C$2:C$1000,'I want to cry'!$A$2:$A$1000,$B959,'I want to cry'!$B$2:$B$1000,$C959)</f>
        <v>0</v>
      </c>
      <c r="L959">
        <f>SUMIFS('I want to cry'!D$2:D$1000,'I want to cry'!$A$2:$A$1000,$B959,'I want to cry'!$B$2:$B$1000,$C959)</f>
        <v>0</v>
      </c>
      <c r="M959">
        <f>SUMIFS('I want to cry'!E$2:E$1000,'I want to cry'!$A$2:$A$1000,$B959,'I want to cry'!$B$2:$B$1000,$C959)</f>
        <v>0</v>
      </c>
      <c r="N959">
        <f t="shared" si="155"/>
        <v>0</v>
      </c>
      <c r="O959">
        <f t="shared" si="156"/>
        <v>0</v>
      </c>
      <c r="P959">
        <f t="shared" si="157"/>
        <v>0</v>
      </c>
      <c r="Q959">
        <f>SUMIF('Pls get me a blue banner'!A$2:A$1000,D959,'Pls get me a blue banner'!L$2:L$1000)</f>
        <v>0</v>
      </c>
      <c r="R959">
        <f>SUMIF('Pls get me a blue banner'!A$2:A$1000,F959,'Pls get me a blue banner'!L$2:L$1000)</f>
        <v>0</v>
      </c>
      <c r="S959">
        <f>SUMIF('Pls get me a blue banner'!A$2:A$1000,I959,'Pls get me a blue banner'!L$2:L$1000)</f>
        <v>0</v>
      </c>
      <c r="T959">
        <f>SUMIF('I wanna go biking'!A$2:A$1000,D959,'I wanna go biking'!D$2:D$1000)</f>
        <v>0</v>
      </c>
      <c r="U959">
        <f>SUMIF('I wanna go biking'!A$2:A$1000,F959,'I wanna go biking'!D$2:D$1000)</f>
        <v>0</v>
      </c>
      <c r="V959">
        <f>SUMIF('I wanna go biking'!A$2:A$1000,H959,'I wanna go biking'!D$2:D$1000)</f>
        <v>0</v>
      </c>
      <c r="W959">
        <f t="shared" si="158"/>
        <v>0</v>
      </c>
      <c r="X959">
        <f t="shared" si="159"/>
        <v>0</v>
      </c>
      <c r="Y959">
        <f t="shared" si="160"/>
        <v>0</v>
      </c>
      <c r="Z959">
        <f t="shared" si="161"/>
        <v>0</v>
      </c>
      <c r="AA959">
        <f t="shared" si="162"/>
        <v>0</v>
      </c>
      <c r="AB959">
        <f t="shared" si="163"/>
        <v>0</v>
      </c>
      <c r="AC959" s="13">
        <f t="shared" si="164"/>
        <v>0</v>
      </c>
    </row>
    <row r="960" spans="1:29">
      <c r="A960">
        <f>'Data Entry'!A961</f>
        <v>0</v>
      </c>
      <c r="B960">
        <f>'Data Entry'!B961</f>
        <v>0</v>
      </c>
      <c r="C960">
        <f>'Data Entry'!C961</f>
        <v>0</v>
      </c>
      <c r="D960">
        <f>'Data Entry'!M961</f>
        <v>0</v>
      </c>
      <c r="E960">
        <f>'Data Entry'!N961</f>
        <v>0</v>
      </c>
      <c r="F960">
        <f>'Data Entry'!O961</f>
        <v>0</v>
      </c>
      <c r="G960">
        <f>'Data Entry'!P961</f>
        <v>0</v>
      </c>
      <c r="H960">
        <f>'Data Entry'!Q961</f>
        <v>0</v>
      </c>
      <c r="I960">
        <f>'Data Entry'!R961</f>
        <v>0</v>
      </c>
      <c r="J960">
        <f t="shared" si="154"/>
        <v>0</v>
      </c>
      <c r="K960">
        <f>SUMIFS('I want to cry'!C$2:C$1000,'I want to cry'!$A$2:$A$1000,$B960,'I want to cry'!$B$2:$B$1000,$C960)</f>
        <v>0</v>
      </c>
      <c r="L960">
        <f>SUMIFS('I want to cry'!D$2:D$1000,'I want to cry'!$A$2:$A$1000,$B960,'I want to cry'!$B$2:$B$1000,$C960)</f>
        <v>0</v>
      </c>
      <c r="M960">
        <f>SUMIFS('I want to cry'!E$2:E$1000,'I want to cry'!$A$2:$A$1000,$B960,'I want to cry'!$B$2:$B$1000,$C960)</f>
        <v>0</v>
      </c>
      <c r="N960">
        <f t="shared" si="155"/>
        <v>0</v>
      </c>
      <c r="O960">
        <f t="shared" si="156"/>
        <v>0</v>
      </c>
      <c r="P960">
        <f t="shared" si="157"/>
        <v>0</v>
      </c>
      <c r="Q960">
        <f>SUMIF('Pls get me a blue banner'!A$2:A$1000,D960,'Pls get me a blue banner'!L$2:L$1000)</f>
        <v>0</v>
      </c>
      <c r="R960">
        <f>SUMIF('Pls get me a blue banner'!A$2:A$1000,F960,'Pls get me a blue banner'!L$2:L$1000)</f>
        <v>0</v>
      </c>
      <c r="S960">
        <f>SUMIF('Pls get me a blue banner'!A$2:A$1000,I960,'Pls get me a blue banner'!L$2:L$1000)</f>
        <v>0</v>
      </c>
      <c r="T960">
        <f>SUMIF('I wanna go biking'!A$2:A$1000,D960,'I wanna go biking'!D$2:D$1000)</f>
        <v>0</v>
      </c>
      <c r="U960">
        <f>SUMIF('I wanna go biking'!A$2:A$1000,F960,'I wanna go biking'!D$2:D$1000)</f>
        <v>0</v>
      </c>
      <c r="V960">
        <f>SUMIF('I wanna go biking'!A$2:A$1000,H960,'I wanna go biking'!D$2:D$1000)</f>
        <v>0</v>
      </c>
      <c r="W960">
        <f t="shared" si="158"/>
        <v>0</v>
      </c>
      <c r="X960">
        <f t="shared" si="159"/>
        <v>0</v>
      </c>
      <c r="Y960">
        <f t="shared" si="160"/>
        <v>0</v>
      </c>
      <c r="Z960">
        <f t="shared" si="161"/>
        <v>0</v>
      </c>
      <c r="AA960">
        <f t="shared" si="162"/>
        <v>0</v>
      </c>
      <c r="AB960">
        <f t="shared" si="163"/>
        <v>0</v>
      </c>
      <c r="AC960" s="13">
        <f t="shared" si="164"/>
        <v>0</v>
      </c>
    </row>
    <row r="961" spans="1:29">
      <c r="A961">
        <f>'Data Entry'!A962</f>
        <v>0</v>
      </c>
      <c r="B961">
        <f>'Data Entry'!B962</f>
        <v>0</v>
      </c>
      <c r="C961">
        <f>'Data Entry'!C962</f>
        <v>0</v>
      </c>
      <c r="D961">
        <f>'Data Entry'!M962</f>
        <v>0</v>
      </c>
      <c r="E961">
        <f>'Data Entry'!N962</f>
        <v>0</v>
      </c>
      <c r="F961">
        <f>'Data Entry'!O962</f>
        <v>0</v>
      </c>
      <c r="G961">
        <f>'Data Entry'!P962</f>
        <v>0</v>
      </c>
      <c r="H961">
        <f>'Data Entry'!Q962</f>
        <v>0</v>
      </c>
      <c r="I961">
        <f>'Data Entry'!R962</f>
        <v>0</v>
      </c>
      <c r="J961">
        <f t="shared" si="154"/>
        <v>0</v>
      </c>
      <c r="K961">
        <f>SUMIFS('I want to cry'!C$2:C$1000,'I want to cry'!$A$2:$A$1000,$B961,'I want to cry'!$B$2:$B$1000,$C961)</f>
        <v>0</v>
      </c>
      <c r="L961">
        <f>SUMIFS('I want to cry'!D$2:D$1000,'I want to cry'!$A$2:$A$1000,$B961,'I want to cry'!$B$2:$B$1000,$C961)</f>
        <v>0</v>
      </c>
      <c r="M961">
        <f>SUMIFS('I want to cry'!E$2:E$1000,'I want to cry'!$A$2:$A$1000,$B961,'I want to cry'!$B$2:$B$1000,$C961)</f>
        <v>0</v>
      </c>
      <c r="N961">
        <f t="shared" si="155"/>
        <v>0</v>
      </c>
      <c r="O961">
        <f t="shared" si="156"/>
        <v>0</v>
      </c>
      <c r="P961">
        <f t="shared" si="157"/>
        <v>0</v>
      </c>
      <c r="Q961">
        <f>SUMIF('Pls get me a blue banner'!A$2:A$1000,D961,'Pls get me a blue banner'!L$2:L$1000)</f>
        <v>0</v>
      </c>
      <c r="R961">
        <f>SUMIF('Pls get me a blue banner'!A$2:A$1000,F961,'Pls get me a blue banner'!L$2:L$1000)</f>
        <v>0</v>
      </c>
      <c r="S961">
        <f>SUMIF('Pls get me a blue banner'!A$2:A$1000,I961,'Pls get me a blue banner'!L$2:L$1000)</f>
        <v>0</v>
      </c>
      <c r="T961">
        <f>SUMIF('I wanna go biking'!A$2:A$1000,D961,'I wanna go biking'!D$2:D$1000)</f>
        <v>0</v>
      </c>
      <c r="U961">
        <f>SUMIF('I wanna go biking'!A$2:A$1000,F961,'I wanna go biking'!D$2:D$1000)</f>
        <v>0</v>
      </c>
      <c r="V961">
        <f>SUMIF('I wanna go biking'!A$2:A$1000,H961,'I wanna go biking'!D$2:D$1000)</f>
        <v>0</v>
      </c>
      <c r="W961">
        <f t="shared" si="158"/>
        <v>0</v>
      </c>
      <c r="X961">
        <f t="shared" si="159"/>
        <v>0</v>
      </c>
      <c r="Y961">
        <f t="shared" si="160"/>
        <v>0</v>
      </c>
      <c r="Z961">
        <f t="shared" si="161"/>
        <v>0</v>
      </c>
      <c r="AA961">
        <f t="shared" si="162"/>
        <v>0</v>
      </c>
      <c r="AB961">
        <f t="shared" si="163"/>
        <v>0</v>
      </c>
      <c r="AC961" s="13">
        <f t="shared" si="164"/>
        <v>0</v>
      </c>
    </row>
    <row r="962" spans="1:29">
      <c r="A962">
        <f>'Data Entry'!A963</f>
        <v>0</v>
      </c>
      <c r="B962">
        <f>'Data Entry'!B963</f>
        <v>0</v>
      </c>
      <c r="C962">
        <f>'Data Entry'!C963</f>
        <v>0</v>
      </c>
      <c r="D962">
        <f>'Data Entry'!M963</f>
        <v>0</v>
      </c>
      <c r="E962">
        <f>'Data Entry'!N963</f>
        <v>0</v>
      </c>
      <c r="F962">
        <f>'Data Entry'!O963</f>
        <v>0</v>
      </c>
      <c r="G962">
        <f>'Data Entry'!P963</f>
        <v>0</v>
      </c>
      <c r="H962">
        <f>'Data Entry'!Q963</f>
        <v>0</v>
      </c>
      <c r="I962">
        <f>'Data Entry'!R963</f>
        <v>0</v>
      </c>
      <c r="J962">
        <f t="shared" si="154"/>
        <v>0</v>
      </c>
      <c r="K962">
        <f>SUMIFS('I want to cry'!C$2:C$1000,'I want to cry'!$A$2:$A$1000,$B962,'I want to cry'!$B$2:$B$1000,$C962)</f>
        <v>0</v>
      </c>
      <c r="L962">
        <f>SUMIFS('I want to cry'!D$2:D$1000,'I want to cry'!$A$2:$A$1000,$B962,'I want to cry'!$B$2:$B$1000,$C962)</f>
        <v>0</v>
      </c>
      <c r="M962">
        <f>SUMIFS('I want to cry'!E$2:E$1000,'I want to cry'!$A$2:$A$1000,$B962,'I want to cry'!$B$2:$B$1000,$C962)</f>
        <v>0</v>
      </c>
      <c r="N962">
        <f t="shared" si="155"/>
        <v>0</v>
      </c>
      <c r="O962">
        <f t="shared" si="156"/>
        <v>0</v>
      </c>
      <c r="P962">
        <f t="shared" si="157"/>
        <v>0</v>
      </c>
      <c r="Q962">
        <f>SUMIF('Pls get me a blue banner'!A$2:A$1000,D962,'Pls get me a blue banner'!L$2:L$1000)</f>
        <v>0</v>
      </c>
      <c r="R962">
        <f>SUMIF('Pls get me a blue banner'!A$2:A$1000,F962,'Pls get me a blue banner'!L$2:L$1000)</f>
        <v>0</v>
      </c>
      <c r="S962">
        <f>SUMIF('Pls get me a blue banner'!A$2:A$1000,I962,'Pls get me a blue banner'!L$2:L$1000)</f>
        <v>0</v>
      </c>
      <c r="T962">
        <f>SUMIF('I wanna go biking'!A$2:A$1000,D962,'I wanna go biking'!D$2:D$1000)</f>
        <v>0</v>
      </c>
      <c r="U962">
        <f>SUMIF('I wanna go biking'!A$2:A$1000,F962,'I wanna go biking'!D$2:D$1000)</f>
        <v>0</v>
      </c>
      <c r="V962">
        <f>SUMIF('I wanna go biking'!A$2:A$1000,H962,'I wanna go biking'!D$2:D$1000)</f>
        <v>0</v>
      </c>
      <c r="W962">
        <f t="shared" si="158"/>
        <v>0</v>
      </c>
      <c r="X962">
        <f t="shared" si="159"/>
        <v>0</v>
      </c>
      <c r="Y962">
        <f t="shared" si="160"/>
        <v>0</v>
      </c>
      <c r="Z962">
        <f t="shared" si="161"/>
        <v>0</v>
      </c>
      <c r="AA962">
        <f t="shared" si="162"/>
        <v>0</v>
      </c>
      <c r="AB962">
        <f t="shared" si="163"/>
        <v>0</v>
      </c>
      <c r="AC962" s="13">
        <f t="shared" si="164"/>
        <v>0</v>
      </c>
    </row>
    <row r="963" spans="1:29">
      <c r="A963">
        <f>'Data Entry'!A964</f>
        <v>0</v>
      </c>
      <c r="B963">
        <f>'Data Entry'!B964</f>
        <v>0</v>
      </c>
      <c r="C963">
        <f>'Data Entry'!C964</f>
        <v>0</v>
      </c>
      <c r="D963">
        <f>'Data Entry'!M964</f>
        <v>0</v>
      </c>
      <c r="E963">
        <f>'Data Entry'!N964</f>
        <v>0</v>
      </c>
      <c r="F963">
        <f>'Data Entry'!O964</f>
        <v>0</v>
      </c>
      <c r="G963">
        <f>'Data Entry'!P964</f>
        <v>0</v>
      </c>
      <c r="H963">
        <f>'Data Entry'!Q964</f>
        <v>0</v>
      </c>
      <c r="I963">
        <f>'Data Entry'!R964</f>
        <v>0</v>
      </c>
      <c r="J963">
        <f t="shared" ref="J963:J1006" si="165">E963+G963+I963</f>
        <v>0</v>
      </c>
      <c r="K963">
        <f>SUMIFS('I want to cry'!C$2:C$1000,'I want to cry'!$A$2:$A$1000,$B963,'I want to cry'!$B$2:$B$1000,$C963)</f>
        <v>0</v>
      </c>
      <c r="L963">
        <f>SUMIFS('I want to cry'!D$2:D$1000,'I want to cry'!$A$2:$A$1000,$B963,'I want to cry'!$B$2:$B$1000,$C963)</f>
        <v>0</v>
      </c>
      <c r="M963">
        <f>SUMIFS('I want to cry'!E$2:E$1000,'I want to cry'!$A$2:$A$1000,$B963,'I want to cry'!$B$2:$B$1000,$C963)</f>
        <v>0</v>
      </c>
      <c r="N963">
        <f t="shared" ref="N963:N1006" si="166">IF(K963&lt;1.5,0,IF(E963&lt;2.5,0,E963/K963))</f>
        <v>0</v>
      </c>
      <c r="O963">
        <f t="shared" ref="O963:O1006" si="167">IF(L963&lt;1.5,0,IF(G963&lt;2.5,0,G963/L963))</f>
        <v>0</v>
      </c>
      <c r="P963">
        <f t="shared" ref="P963:P1006" si="168">IF(M963&lt;1.5,0,IF(I963&lt;2.5,0,I963/M963))</f>
        <v>0</v>
      </c>
      <c r="Q963">
        <f>SUMIF('Pls get me a blue banner'!A$2:A$1000,D963,'Pls get me a blue banner'!L$2:L$1000)</f>
        <v>0</v>
      </c>
      <c r="R963">
        <f>SUMIF('Pls get me a blue banner'!A$2:A$1000,F963,'Pls get me a blue banner'!L$2:L$1000)</f>
        <v>0</v>
      </c>
      <c r="S963">
        <f>SUMIF('Pls get me a blue banner'!A$2:A$1000,I963,'Pls get me a blue banner'!L$2:L$1000)</f>
        <v>0</v>
      </c>
      <c r="T963">
        <f>SUMIF('I wanna go biking'!A$2:A$1000,D963,'I wanna go biking'!D$2:D$1000)</f>
        <v>0</v>
      </c>
      <c r="U963">
        <f>SUMIF('I wanna go biking'!A$2:A$1000,F963,'I wanna go biking'!D$2:D$1000)</f>
        <v>0</v>
      </c>
      <c r="V963">
        <f>SUMIF('I wanna go biking'!A$2:A$1000,H963,'I wanna go biking'!D$2:D$1000)</f>
        <v>0</v>
      </c>
      <c r="W963">
        <f t="shared" ref="W963:W1006" si="169">T963-Q963</f>
        <v>0</v>
      </c>
      <c r="X963">
        <f t="shared" ref="X963:X1006" si="170">U963-R963</f>
        <v>0</v>
      </c>
      <c r="Y963">
        <f t="shared" ref="Y963:Y1006" si="171">V963-S963</f>
        <v>0</v>
      </c>
      <c r="Z963">
        <f t="shared" ref="Z963:Z1006" si="172">W963*N963</f>
        <v>0</v>
      </c>
      <c r="AA963">
        <f t="shared" ref="AA963:AA1006" si="173">X963*O963</f>
        <v>0</v>
      </c>
      <c r="AB963">
        <f t="shared" ref="AB963:AB1006" si="174">Y963*P963</f>
        <v>0</v>
      </c>
      <c r="AC963" s="13">
        <f t="shared" ref="AC963:AC1006" si="175">SUM(Z963:AB963)</f>
        <v>0</v>
      </c>
    </row>
    <row r="964" spans="1:29">
      <c r="A964">
        <f>'Data Entry'!A965</f>
        <v>0</v>
      </c>
      <c r="B964">
        <f>'Data Entry'!B965</f>
        <v>0</v>
      </c>
      <c r="C964">
        <f>'Data Entry'!C965</f>
        <v>0</v>
      </c>
      <c r="D964">
        <f>'Data Entry'!M965</f>
        <v>0</v>
      </c>
      <c r="E964">
        <f>'Data Entry'!N965</f>
        <v>0</v>
      </c>
      <c r="F964">
        <f>'Data Entry'!O965</f>
        <v>0</v>
      </c>
      <c r="G964">
        <f>'Data Entry'!P965</f>
        <v>0</v>
      </c>
      <c r="H964">
        <f>'Data Entry'!Q965</f>
        <v>0</v>
      </c>
      <c r="I964">
        <f>'Data Entry'!R965</f>
        <v>0</v>
      </c>
      <c r="J964">
        <f t="shared" si="165"/>
        <v>0</v>
      </c>
      <c r="K964">
        <f>SUMIFS('I want to cry'!C$2:C$1000,'I want to cry'!$A$2:$A$1000,$B964,'I want to cry'!$B$2:$B$1000,$C964)</f>
        <v>0</v>
      </c>
      <c r="L964">
        <f>SUMIFS('I want to cry'!D$2:D$1000,'I want to cry'!$A$2:$A$1000,$B964,'I want to cry'!$B$2:$B$1000,$C964)</f>
        <v>0</v>
      </c>
      <c r="M964">
        <f>SUMIFS('I want to cry'!E$2:E$1000,'I want to cry'!$A$2:$A$1000,$B964,'I want to cry'!$B$2:$B$1000,$C964)</f>
        <v>0</v>
      </c>
      <c r="N964">
        <f t="shared" si="166"/>
        <v>0</v>
      </c>
      <c r="O964">
        <f t="shared" si="167"/>
        <v>0</v>
      </c>
      <c r="P964">
        <f t="shared" si="168"/>
        <v>0</v>
      </c>
      <c r="Q964">
        <f>SUMIF('Pls get me a blue banner'!A$2:A$1000,D964,'Pls get me a blue banner'!L$2:L$1000)</f>
        <v>0</v>
      </c>
      <c r="R964">
        <f>SUMIF('Pls get me a blue banner'!A$2:A$1000,F964,'Pls get me a blue banner'!L$2:L$1000)</f>
        <v>0</v>
      </c>
      <c r="S964">
        <f>SUMIF('Pls get me a blue banner'!A$2:A$1000,I964,'Pls get me a blue banner'!L$2:L$1000)</f>
        <v>0</v>
      </c>
      <c r="T964">
        <f>SUMIF('I wanna go biking'!A$2:A$1000,D964,'I wanna go biking'!D$2:D$1000)</f>
        <v>0</v>
      </c>
      <c r="U964">
        <f>SUMIF('I wanna go biking'!A$2:A$1000,F964,'I wanna go biking'!D$2:D$1000)</f>
        <v>0</v>
      </c>
      <c r="V964">
        <f>SUMIF('I wanna go biking'!A$2:A$1000,H964,'I wanna go biking'!D$2:D$1000)</f>
        <v>0</v>
      </c>
      <c r="W964">
        <f t="shared" si="169"/>
        <v>0</v>
      </c>
      <c r="X964">
        <f t="shared" si="170"/>
        <v>0</v>
      </c>
      <c r="Y964">
        <f t="shared" si="171"/>
        <v>0</v>
      </c>
      <c r="Z964">
        <f t="shared" si="172"/>
        <v>0</v>
      </c>
      <c r="AA964">
        <f t="shared" si="173"/>
        <v>0</v>
      </c>
      <c r="AB964">
        <f t="shared" si="174"/>
        <v>0</v>
      </c>
      <c r="AC964" s="13">
        <f t="shared" si="175"/>
        <v>0</v>
      </c>
    </row>
    <row r="965" spans="1:29">
      <c r="A965">
        <f>'Data Entry'!A966</f>
        <v>0</v>
      </c>
      <c r="B965">
        <f>'Data Entry'!B966</f>
        <v>0</v>
      </c>
      <c r="C965">
        <f>'Data Entry'!C966</f>
        <v>0</v>
      </c>
      <c r="D965">
        <f>'Data Entry'!M966</f>
        <v>0</v>
      </c>
      <c r="E965">
        <f>'Data Entry'!N966</f>
        <v>0</v>
      </c>
      <c r="F965">
        <f>'Data Entry'!O966</f>
        <v>0</v>
      </c>
      <c r="G965">
        <f>'Data Entry'!P966</f>
        <v>0</v>
      </c>
      <c r="H965">
        <f>'Data Entry'!Q966</f>
        <v>0</v>
      </c>
      <c r="I965">
        <f>'Data Entry'!R966</f>
        <v>0</v>
      </c>
      <c r="J965">
        <f t="shared" si="165"/>
        <v>0</v>
      </c>
      <c r="K965">
        <f>SUMIFS('I want to cry'!C$2:C$1000,'I want to cry'!$A$2:$A$1000,$B965,'I want to cry'!$B$2:$B$1000,$C965)</f>
        <v>0</v>
      </c>
      <c r="L965">
        <f>SUMIFS('I want to cry'!D$2:D$1000,'I want to cry'!$A$2:$A$1000,$B965,'I want to cry'!$B$2:$B$1000,$C965)</f>
        <v>0</v>
      </c>
      <c r="M965">
        <f>SUMIFS('I want to cry'!E$2:E$1000,'I want to cry'!$A$2:$A$1000,$B965,'I want to cry'!$B$2:$B$1000,$C965)</f>
        <v>0</v>
      </c>
      <c r="N965">
        <f t="shared" si="166"/>
        <v>0</v>
      </c>
      <c r="O965">
        <f t="shared" si="167"/>
        <v>0</v>
      </c>
      <c r="P965">
        <f t="shared" si="168"/>
        <v>0</v>
      </c>
      <c r="Q965">
        <f>SUMIF('Pls get me a blue banner'!A$2:A$1000,D965,'Pls get me a blue banner'!L$2:L$1000)</f>
        <v>0</v>
      </c>
      <c r="R965">
        <f>SUMIF('Pls get me a blue banner'!A$2:A$1000,F965,'Pls get me a blue banner'!L$2:L$1000)</f>
        <v>0</v>
      </c>
      <c r="S965">
        <f>SUMIF('Pls get me a blue banner'!A$2:A$1000,I965,'Pls get me a blue banner'!L$2:L$1000)</f>
        <v>0</v>
      </c>
      <c r="T965">
        <f>SUMIF('I wanna go biking'!A$2:A$1000,D965,'I wanna go biking'!D$2:D$1000)</f>
        <v>0</v>
      </c>
      <c r="U965">
        <f>SUMIF('I wanna go biking'!A$2:A$1000,F965,'I wanna go biking'!D$2:D$1000)</f>
        <v>0</v>
      </c>
      <c r="V965">
        <f>SUMIF('I wanna go biking'!A$2:A$1000,H965,'I wanna go biking'!D$2:D$1000)</f>
        <v>0</v>
      </c>
      <c r="W965">
        <f t="shared" si="169"/>
        <v>0</v>
      </c>
      <c r="X965">
        <f t="shared" si="170"/>
        <v>0</v>
      </c>
      <c r="Y965">
        <f t="shared" si="171"/>
        <v>0</v>
      </c>
      <c r="Z965">
        <f t="shared" si="172"/>
        <v>0</v>
      </c>
      <c r="AA965">
        <f t="shared" si="173"/>
        <v>0</v>
      </c>
      <c r="AB965">
        <f t="shared" si="174"/>
        <v>0</v>
      </c>
      <c r="AC965" s="13">
        <f t="shared" si="175"/>
        <v>0</v>
      </c>
    </row>
    <row r="966" spans="1:29">
      <c r="A966">
        <f>'Data Entry'!A967</f>
        <v>0</v>
      </c>
      <c r="B966">
        <f>'Data Entry'!B967</f>
        <v>0</v>
      </c>
      <c r="C966">
        <f>'Data Entry'!C967</f>
        <v>0</v>
      </c>
      <c r="D966">
        <f>'Data Entry'!M967</f>
        <v>0</v>
      </c>
      <c r="E966">
        <f>'Data Entry'!N967</f>
        <v>0</v>
      </c>
      <c r="F966">
        <f>'Data Entry'!O967</f>
        <v>0</v>
      </c>
      <c r="G966">
        <f>'Data Entry'!P967</f>
        <v>0</v>
      </c>
      <c r="H966">
        <f>'Data Entry'!Q967</f>
        <v>0</v>
      </c>
      <c r="I966">
        <f>'Data Entry'!R967</f>
        <v>0</v>
      </c>
      <c r="J966">
        <f t="shared" si="165"/>
        <v>0</v>
      </c>
      <c r="K966">
        <f>SUMIFS('I want to cry'!C$2:C$1000,'I want to cry'!$A$2:$A$1000,$B966,'I want to cry'!$B$2:$B$1000,$C966)</f>
        <v>0</v>
      </c>
      <c r="L966">
        <f>SUMIFS('I want to cry'!D$2:D$1000,'I want to cry'!$A$2:$A$1000,$B966,'I want to cry'!$B$2:$B$1000,$C966)</f>
        <v>0</v>
      </c>
      <c r="M966">
        <f>SUMIFS('I want to cry'!E$2:E$1000,'I want to cry'!$A$2:$A$1000,$B966,'I want to cry'!$B$2:$B$1000,$C966)</f>
        <v>0</v>
      </c>
      <c r="N966">
        <f t="shared" si="166"/>
        <v>0</v>
      </c>
      <c r="O966">
        <f t="shared" si="167"/>
        <v>0</v>
      </c>
      <c r="P966">
        <f t="shared" si="168"/>
        <v>0</v>
      </c>
      <c r="Q966">
        <f>SUMIF('Pls get me a blue banner'!A$2:A$1000,D966,'Pls get me a blue banner'!L$2:L$1000)</f>
        <v>0</v>
      </c>
      <c r="R966">
        <f>SUMIF('Pls get me a blue banner'!A$2:A$1000,F966,'Pls get me a blue banner'!L$2:L$1000)</f>
        <v>0</v>
      </c>
      <c r="S966">
        <f>SUMIF('Pls get me a blue banner'!A$2:A$1000,I966,'Pls get me a blue banner'!L$2:L$1000)</f>
        <v>0</v>
      </c>
      <c r="T966">
        <f>SUMIF('I wanna go biking'!A$2:A$1000,D966,'I wanna go biking'!D$2:D$1000)</f>
        <v>0</v>
      </c>
      <c r="U966">
        <f>SUMIF('I wanna go biking'!A$2:A$1000,F966,'I wanna go biking'!D$2:D$1000)</f>
        <v>0</v>
      </c>
      <c r="V966">
        <f>SUMIF('I wanna go biking'!A$2:A$1000,H966,'I wanna go biking'!D$2:D$1000)</f>
        <v>0</v>
      </c>
      <c r="W966">
        <f t="shared" si="169"/>
        <v>0</v>
      </c>
      <c r="X966">
        <f t="shared" si="170"/>
        <v>0</v>
      </c>
      <c r="Y966">
        <f t="shared" si="171"/>
        <v>0</v>
      </c>
      <c r="Z966">
        <f t="shared" si="172"/>
        <v>0</v>
      </c>
      <c r="AA966">
        <f t="shared" si="173"/>
        <v>0</v>
      </c>
      <c r="AB966">
        <f t="shared" si="174"/>
        <v>0</v>
      </c>
      <c r="AC966" s="13">
        <f t="shared" si="175"/>
        <v>0</v>
      </c>
    </row>
    <row r="967" spans="1:29">
      <c r="A967">
        <f>'Data Entry'!A968</f>
        <v>0</v>
      </c>
      <c r="B967">
        <f>'Data Entry'!B968</f>
        <v>0</v>
      </c>
      <c r="C967">
        <f>'Data Entry'!C968</f>
        <v>0</v>
      </c>
      <c r="D967">
        <f>'Data Entry'!M968</f>
        <v>0</v>
      </c>
      <c r="E967">
        <f>'Data Entry'!N968</f>
        <v>0</v>
      </c>
      <c r="F967">
        <f>'Data Entry'!O968</f>
        <v>0</v>
      </c>
      <c r="G967">
        <f>'Data Entry'!P968</f>
        <v>0</v>
      </c>
      <c r="H967">
        <f>'Data Entry'!Q968</f>
        <v>0</v>
      </c>
      <c r="I967">
        <f>'Data Entry'!R968</f>
        <v>0</v>
      </c>
      <c r="J967">
        <f t="shared" si="165"/>
        <v>0</v>
      </c>
      <c r="K967">
        <f>SUMIFS('I want to cry'!C$2:C$1000,'I want to cry'!$A$2:$A$1000,$B967,'I want to cry'!$B$2:$B$1000,$C967)</f>
        <v>0</v>
      </c>
      <c r="L967">
        <f>SUMIFS('I want to cry'!D$2:D$1000,'I want to cry'!$A$2:$A$1000,$B967,'I want to cry'!$B$2:$B$1000,$C967)</f>
        <v>0</v>
      </c>
      <c r="M967">
        <f>SUMIFS('I want to cry'!E$2:E$1000,'I want to cry'!$A$2:$A$1000,$B967,'I want to cry'!$B$2:$B$1000,$C967)</f>
        <v>0</v>
      </c>
      <c r="N967">
        <f t="shared" si="166"/>
        <v>0</v>
      </c>
      <c r="O967">
        <f t="shared" si="167"/>
        <v>0</v>
      </c>
      <c r="P967">
        <f t="shared" si="168"/>
        <v>0</v>
      </c>
      <c r="Q967">
        <f>SUMIF('Pls get me a blue banner'!A$2:A$1000,D967,'Pls get me a blue banner'!L$2:L$1000)</f>
        <v>0</v>
      </c>
      <c r="R967">
        <f>SUMIF('Pls get me a blue banner'!A$2:A$1000,F967,'Pls get me a blue banner'!L$2:L$1000)</f>
        <v>0</v>
      </c>
      <c r="S967">
        <f>SUMIF('Pls get me a blue banner'!A$2:A$1000,I967,'Pls get me a blue banner'!L$2:L$1000)</f>
        <v>0</v>
      </c>
      <c r="T967">
        <f>SUMIF('I wanna go biking'!A$2:A$1000,D967,'I wanna go biking'!D$2:D$1000)</f>
        <v>0</v>
      </c>
      <c r="U967">
        <f>SUMIF('I wanna go biking'!A$2:A$1000,F967,'I wanna go biking'!D$2:D$1000)</f>
        <v>0</v>
      </c>
      <c r="V967">
        <f>SUMIF('I wanna go biking'!A$2:A$1000,H967,'I wanna go biking'!D$2:D$1000)</f>
        <v>0</v>
      </c>
      <c r="W967">
        <f t="shared" si="169"/>
        <v>0</v>
      </c>
      <c r="X967">
        <f t="shared" si="170"/>
        <v>0</v>
      </c>
      <c r="Y967">
        <f t="shared" si="171"/>
        <v>0</v>
      </c>
      <c r="Z967">
        <f t="shared" si="172"/>
        <v>0</v>
      </c>
      <c r="AA967">
        <f t="shared" si="173"/>
        <v>0</v>
      </c>
      <c r="AB967">
        <f t="shared" si="174"/>
        <v>0</v>
      </c>
      <c r="AC967" s="13">
        <f t="shared" si="175"/>
        <v>0</v>
      </c>
    </row>
    <row r="968" spans="1:29">
      <c r="A968">
        <f>'Data Entry'!A969</f>
        <v>0</v>
      </c>
      <c r="B968">
        <f>'Data Entry'!B969</f>
        <v>0</v>
      </c>
      <c r="C968">
        <f>'Data Entry'!C969</f>
        <v>0</v>
      </c>
      <c r="D968">
        <f>'Data Entry'!M969</f>
        <v>0</v>
      </c>
      <c r="E968">
        <f>'Data Entry'!N969</f>
        <v>0</v>
      </c>
      <c r="F968">
        <f>'Data Entry'!O969</f>
        <v>0</v>
      </c>
      <c r="G968">
        <f>'Data Entry'!P969</f>
        <v>0</v>
      </c>
      <c r="H968">
        <f>'Data Entry'!Q969</f>
        <v>0</v>
      </c>
      <c r="I968">
        <f>'Data Entry'!R969</f>
        <v>0</v>
      </c>
      <c r="J968">
        <f t="shared" si="165"/>
        <v>0</v>
      </c>
      <c r="K968">
        <f>SUMIFS('I want to cry'!C$2:C$1000,'I want to cry'!$A$2:$A$1000,$B968,'I want to cry'!$B$2:$B$1000,$C968)</f>
        <v>0</v>
      </c>
      <c r="L968">
        <f>SUMIFS('I want to cry'!D$2:D$1000,'I want to cry'!$A$2:$A$1000,$B968,'I want to cry'!$B$2:$B$1000,$C968)</f>
        <v>0</v>
      </c>
      <c r="M968">
        <f>SUMIFS('I want to cry'!E$2:E$1000,'I want to cry'!$A$2:$A$1000,$B968,'I want to cry'!$B$2:$B$1000,$C968)</f>
        <v>0</v>
      </c>
      <c r="N968">
        <f t="shared" si="166"/>
        <v>0</v>
      </c>
      <c r="O968">
        <f t="shared" si="167"/>
        <v>0</v>
      </c>
      <c r="P968">
        <f t="shared" si="168"/>
        <v>0</v>
      </c>
      <c r="Q968">
        <f>SUMIF('Pls get me a blue banner'!A$2:A$1000,D968,'Pls get me a blue banner'!L$2:L$1000)</f>
        <v>0</v>
      </c>
      <c r="R968">
        <f>SUMIF('Pls get me a blue banner'!A$2:A$1000,F968,'Pls get me a blue banner'!L$2:L$1000)</f>
        <v>0</v>
      </c>
      <c r="S968">
        <f>SUMIF('Pls get me a blue banner'!A$2:A$1000,I968,'Pls get me a blue banner'!L$2:L$1000)</f>
        <v>0</v>
      </c>
      <c r="T968">
        <f>SUMIF('I wanna go biking'!A$2:A$1000,D968,'I wanna go biking'!D$2:D$1000)</f>
        <v>0</v>
      </c>
      <c r="U968">
        <f>SUMIF('I wanna go biking'!A$2:A$1000,F968,'I wanna go biking'!D$2:D$1000)</f>
        <v>0</v>
      </c>
      <c r="V968">
        <f>SUMIF('I wanna go biking'!A$2:A$1000,H968,'I wanna go biking'!D$2:D$1000)</f>
        <v>0</v>
      </c>
      <c r="W968">
        <f t="shared" si="169"/>
        <v>0</v>
      </c>
      <c r="X968">
        <f t="shared" si="170"/>
        <v>0</v>
      </c>
      <c r="Y968">
        <f t="shared" si="171"/>
        <v>0</v>
      </c>
      <c r="Z968">
        <f t="shared" si="172"/>
        <v>0</v>
      </c>
      <c r="AA968">
        <f t="shared" si="173"/>
        <v>0</v>
      </c>
      <c r="AB968">
        <f t="shared" si="174"/>
        <v>0</v>
      </c>
      <c r="AC968" s="13">
        <f t="shared" si="175"/>
        <v>0</v>
      </c>
    </row>
    <row r="969" spans="1:29">
      <c r="A969">
        <f>'Data Entry'!A970</f>
        <v>0</v>
      </c>
      <c r="B969">
        <f>'Data Entry'!B970</f>
        <v>0</v>
      </c>
      <c r="C969">
        <f>'Data Entry'!C970</f>
        <v>0</v>
      </c>
      <c r="D969">
        <f>'Data Entry'!M970</f>
        <v>0</v>
      </c>
      <c r="E969">
        <f>'Data Entry'!N970</f>
        <v>0</v>
      </c>
      <c r="F969">
        <f>'Data Entry'!O970</f>
        <v>0</v>
      </c>
      <c r="G969">
        <f>'Data Entry'!P970</f>
        <v>0</v>
      </c>
      <c r="H969">
        <f>'Data Entry'!Q970</f>
        <v>0</v>
      </c>
      <c r="I969">
        <f>'Data Entry'!R970</f>
        <v>0</v>
      </c>
      <c r="J969">
        <f t="shared" si="165"/>
        <v>0</v>
      </c>
      <c r="K969">
        <f>SUMIFS('I want to cry'!C$2:C$1000,'I want to cry'!$A$2:$A$1000,$B969,'I want to cry'!$B$2:$B$1000,$C969)</f>
        <v>0</v>
      </c>
      <c r="L969">
        <f>SUMIFS('I want to cry'!D$2:D$1000,'I want to cry'!$A$2:$A$1000,$B969,'I want to cry'!$B$2:$B$1000,$C969)</f>
        <v>0</v>
      </c>
      <c r="M969">
        <f>SUMIFS('I want to cry'!E$2:E$1000,'I want to cry'!$A$2:$A$1000,$B969,'I want to cry'!$B$2:$B$1000,$C969)</f>
        <v>0</v>
      </c>
      <c r="N969">
        <f t="shared" si="166"/>
        <v>0</v>
      </c>
      <c r="O969">
        <f t="shared" si="167"/>
        <v>0</v>
      </c>
      <c r="P969">
        <f t="shared" si="168"/>
        <v>0</v>
      </c>
      <c r="Q969">
        <f>SUMIF('Pls get me a blue banner'!A$2:A$1000,D969,'Pls get me a blue banner'!L$2:L$1000)</f>
        <v>0</v>
      </c>
      <c r="R969">
        <f>SUMIF('Pls get me a blue banner'!A$2:A$1000,F969,'Pls get me a blue banner'!L$2:L$1000)</f>
        <v>0</v>
      </c>
      <c r="S969">
        <f>SUMIF('Pls get me a blue banner'!A$2:A$1000,I969,'Pls get me a blue banner'!L$2:L$1000)</f>
        <v>0</v>
      </c>
      <c r="T969">
        <f>SUMIF('I wanna go biking'!A$2:A$1000,D969,'I wanna go biking'!D$2:D$1000)</f>
        <v>0</v>
      </c>
      <c r="U969">
        <f>SUMIF('I wanna go biking'!A$2:A$1000,F969,'I wanna go biking'!D$2:D$1000)</f>
        <v>0</v>
      </c>
      <c r="V969">
        <f>SUMIF('I wanna go biking'!A$2:A$1000,H969,'I wanna go biking'!D$2:D$1000)</f>
        <v>0</v>
      </c>
      <c r="W969">
        <f t="shared" si="169"/>
        <v>0</v>
      </c>
      <c r="X969">
        <f t="shared" si="170"/>
        <v>0</v>
      </c>
      <c r="Y969">
        <f t="shared" si="171"/>
        <v>0</v>
      </c>
      <c r="Z969">
        <f t="shared" si="172"/>
        <v>0</v>
      </c>
      <c r="AA969">
        <f t="shared" si="173"/>
        <v>0</v>
      </c>
      <c r="AB969">
        <f t="shared" si="174"/>
        <v>0</v>
      </c>
      <c r="AC969" s="13">
        <f t="shared" si="175"/>
        <v>0</v>
      </c>
    </row>
    <row r="970" spans="1:29">
      <c r="A970">
        <f>'Data Entry'!A971</f>
        <v>0</v>
      </c>
      <c r="B970">
        <f>'Data Entry'!B971</f>
        <v>0</v>
      </c>
      <c r="C970">
        <f>'Data Entry'!C971</f>
        <v>0</v>
      </c>
      <c r="D970">
        <f>'Data Entry'!M971</f>
        <v>0</v>
      </c>
      <c r="E970">
        <f>'Data Entry'!N971</f>
        <v>0</v>
      </c>
      <c r="F970">
        <f>'Data Entry'!O971</f>
        <v>0</v>
      </c>
      <c r="G970">
        <f>'Data Entry'!P971</f>
        <v>0</v>
      </c>
      <c r="H970">
        <f>'Data Entry'!Q971</f>
        <v>0</v>
      </c>
      <c r="I970">
        <f>'Data Entry'!R971</f>
        <v>0</v>
      </c>
      <c r="J970">
        <f t="shared" si="165"/>
        <v>0</v>
      </c>
      <c r="K970">
        <f>SUMIFS('I want to cry'!C$2:C$1000,'I want to cry'!$A$2:$A$1000,$B970,'I want to cry'!$B$2:$B$1000,$C970)</f>
        <v>0</v>
      </c>
      <c r="L970">
        <f>SUMIFS('I want to cry'!D$2:D$1000,'I want to cry'!$A$2:$A$1000,$B970,'I want to cry'!$B$2:$B$1000,$C970)</f>
        <v>0</v>
      </c>
      <c r="M970">
        <f>SUMIFS('I want to cry'!E$2:E$1000,'I want to cry'!$A$2:$A$1000,$B970,'I want to cry'!$B$2:$B$1000,$C970)</f>
        <v>0</v>
      </c>
      <c r="N970">
        <f t="shared" si="166"/>
        <v>0</v>
      </c>
      <c r="O970">
        <f t="shared" si="167"/>
        <v>0</v>
      </c>
      <c r="P970">
        <f t="shared" si="168"/>
        <v>0</v>
      </c>
      <c r="Q970">
        <f>SUMIF('Pls get me a blue banner'!A$2:A$1000,D970,'Pls get me a blue banner'!L$2:L$1000)</f>
        <v>0</v>
      </c>
      <c r="R970">
        <f>SUMIF('Pls get me a blue banner'!A$2:A$1000,F970,'Pls get me a blue banner'!L$2:L$1000)</f>
        <v>0</v>
      </c>
      <c r="S970">
        <f>SUMIF('Pls get me a blue banner'!A$2:A$1000,I970,'Pls get me a blue banner'!L$2:L$1000)</f>
        <v>0</v>
      </c>
      <c r="T970">
        <f>SUMIF('I wanna go biking'!A$2:A$1000,D970,'I wanna go biking'!D$2:D$1000)</f>
        <v>0</v>
      </c>
      <c r="U970">
        <f>SUMIF('I wanna go biking'!A$2:A$1000,F970,'I wanna go biking'!D$2:D$1000)</f>
        <v>0</v>
      </c>
      <c r="V970">
        <f>SUMIF('I wanna go biking'!A$2:A$1000,H970,'I wanna go biking'!D$2:D$1000)</f>
        <v>0</v>
      </c>
      <c r="W970">
        <f t="shared" si="169"/>
        <v>0</v>
      </c>
      <c r="X970">
        <f t="shared" si="170"/>
        <v>0</v>
      </c>
      <c r="Y970">
        <f t="shared" si="171"/>
        <v>0</v>
      </c>
      <c r="Z970">
        <f t="shared" si="172"/>
        <v>0</v>
      </c>
      <c r="AA970">
        <f t="shared" si="173"/>
        <v>0</v>
      </c>
      <c r="AB970">
        <f t="shared" si="174"/>
        <v>0</v>
      </c>
      <c r="AC970" s="13">
        <f t="shared" si="175"/>
        <v>0</v>
      </c>
    </row>
    <row r="971" spans="1:29">
      <c r="A971">
        <f>'Data Entry'!A972</f>
        <v>0</v>
      </c>
      <c r="B971">
        <f>'Data Entry'!B972</f>
        <v>0</v>
      </c>
      <c r="C971">
        <f>'Data Entry'!C972</f>
        <v>0</v>
      </c>
      <c r="D971">
        <f>'Data Entry'!M972</f>
        <v>0</v>
      </c>
      <c r="E971">
        <f>'Data Entry'!N972</f>
        <v>0</v>
      </c>
      <c r="F971">
        <f>'Data Entry'!O972</f>
        <v>0</v>
      </c>
      <c r="G971">
        <f>'Data Entry'!P972</f>
        <v>0</v>
      </c>
      <c r="H971">
        <f>'Data Entry'!Q972</f>
        <v>0</v>
      </c>
      <c r="I971">
        <f>'Data Entry'!R972</f>
        <v>0</v>
      </c>
      <c r="J971">
        <f t="shared" si="165"/>
        <v>0</v>
      </c>
      <c r="K971">
        <f>SUMIFS('I want to cry'!C$2:C$1000,'I want to cry'!$A$2:$A$1000,$B971,'I want to cry'!$B$2:$B$1000,$C971)</f>
        <v>0</v>
      </c>
      <c r="L971">
        <f>SUMIFS('I want to cry'!D$2:D$1000,'I want to cry'!$A$2:$A$1000,$B971,'I want to cry'!$B$2:$B$1000,$C971)</f>
        <v>0</v>
      </c>
      <c r="M971">
        <f>SUMIFS('I want to cry'!E$2:E$1000,'I want to cry'!$A$2:$A$1000,$B971,'I want to cry'!$B$2:$B$1000,$C971)</f>
        <v>0</v>
      </c>
      <c r="N971">
        <f t="shared" si="166"/>
        <v>0</v>
      </c>
      <c r="O971">
        <f t="shared" si="167"/>
        <v>0</v>
      </c>
      <c r="P971">
        <f t="shared" si="168"/>
        <v>0</v>
      </c>
      <c r="Q971">
        <f>SUMIF('Pls get me a blue banner'!A$2:A$1000,D971,'Pls get me a blue banner'!L$2:L$1000)</f>
        <v>0</v>
      </c>
      <c r="R971">
        <f>SUMIF('Pls get me a blue banner'!A$2:A$1000,F971,'Pls get me a blue banner'!L$2:L$1000)</f>
        <v>0</v>
      </c>
      <c r="S971">
        <f>SUMIF('Pls get me a blue banner'!A$2:A$1000,I971,'Pls get me a blue banner'!L$2:L$1000)</f>
        <v>0</v>
      </c>
      <c r="T971">
        <f>SUMIF('I wanna go biking'!A$2:A$1000,D971,'I wanna go biking'!D$2:D$1000)</f>
        <v>0</v>
      </c>
      <c r="U971">
        <f>SUMIF('I wanna go biking'!A$2:A$1000,F971,'I wanna go biking'!D$2:D$1000)</f>
        <v>0</v>
      </c>
      <c r="V971">
        <f>SUMIF('I wanna go biking'!A$2:A$1000,H971,'I wanna go biking'!D$2:D$1000)</f>
        <v>0</v>
      </c>
      <c r="W971">
        <f t="shared" si="169"/>
        <v>0</v>
      </c>
      <c r="X971">
        <f t="shared" si="170"/>
        <v>0</v>
      </c>
      <c r="Y971">
        <f t="shared" si="171"/>
        <v>0</v>
      </c>
      <c r="Z971">
        <f t="shared" si="172"/>
        <v>0</v>
      </c>
      <c r="AA971">
        <f t="shared" si="173"/>
        <v>0</v>
      </c>
      <c r="AB971">
        <f t="shared" si="174"/>
        <v>0</v>
      </c>
      <c r="AC971" s="13">
        <f t="shared" si="175"/>
        <v>0</v>
      </c>
    </row>
    <row r="972" spans="1:29">
      <c r="A972">
        <f>'Data Entry'!A973</f>
        <v>0</v>
      </c>
      <c r="B972">
        <f>'Data Entry'!B973</f>
        <v>0</v>
      </c>
      <c r="C972">
        <f>'Data Entry'!C973</f>
        <v>0</v>
      </c>
      <c r="D972">
        <f>'Data Entry'!M973</f>
        <v>0</v>
      </c>
      <c r="E972">
        <f>'Data Entry'!N973</f>
        <v>0</v>
      </c>
      <c r="F972">
        <f>'Data Entry'!O973</f>
        <v>0</v>
      </c>
      <c r="G972">
        <f>'Data Entry'!P973</f>
        <v>0</v>
      </c>
      <c r="H972">
        <f>'Data Entry'!Q973</f>
        <v>0</v>
      </c>
      <c r="I972">
        <f>'Data Entry'!R973</f>
        <v>0</v>
      </c>
      <c r="J972">
        <f t="shared" si="165"/>
        <v>0</v>
      </c>
      <c r="K972">
        <f>SUMIFS('I want to cry'!C$2:C$1000,'I want to cry'!$A$2:$A$1000,$B972,'I want to cry'!$B$2:$B$1000,$C972)</f>
        <v>0</v>
      </c>
      <c r="L972">
        <f>SUMIFS('I want to cry'!D$2:D$1000,'I want to cry'!$A$2:$A$1000,$B972,'I want to cry'!$B$2:$B$1000,$C972)</f>
        <v>0</v>
      </c>
      <c r="M972">
        <f>SUMIFS('I want to cry'!E$2:E$1000,'I want to cry'!$A$2:$A$1000,$B972,'I want to cry'!$B$2:$B$1000,$C972)</f>
        <v>0</v>
      </c>
      <c r="N972">
        <f t="shared" si="166"/>
        <v>0</v>
      </c>
      <c r="O972">
        <f t="shared" si="167"/>
        <v>0</v>
      </c>
      <c r="P972">
        <f t="shared" si="168"/>
        <v>0</v>
      </c>
      <c r="Q972">
        <f>SUMIF('Pls get me a blue banner'!A$2:A$1000,D972,'Pls get me a blue banner'!L$2:L$1000)</f>
        <v>0</v>
      </c>
      <c r="R972">
        <f>SUMIF('Pls get me a blue banner'!A$2:A$1000,F972,'Pls get me a blue banner'!L$2:L$1000)</f>
        <v>0</v>
      </c>
      <c r="S972">
        <f>SUMIF('Pls get me a blue banner'!A$2:A$1000,I972,'Pls get me a blue banner'!L$2:L$1000)</f>
        <v>0</v>
      </c>
      <c r="T972">
        <f>SUMIF('I wanna go biking'!A$2:A$1000,D972,'I wanna go biking'!D$2:D$1000)</f>
        <v>0</v>
      </c>
      <c r="U972">
        <f>SUMIF('I wanna go biking'!A$2:A$1000,F972,'I wanna go biking'!D$2:D$1000)</f>
        <v>0</v>
      </c>
      <c r="V972">
        <f>SUMIF('I wanna go biking'!A$2:A$1000,H972,'I wanna go biking'!D$2:D$1000)</f>
        <v>0</v>
      </c>
      <c r="W972">
        <f t="shared" si="169"/>
        <v>0</v>
      </c>
      <c r="X972">
        <f t="shared" si="170"/>
        <v>0</v>
      </c>
      <c r="Y972">
        <f t="shared" si="171"/>
        <v>0</v>
      </c>
      <c r="Z972">
        <f t="shared" si="172"/>
        <v>0</v>
      </c>
      <c r="AA972">
        <f t="shared" si="173"/>
        <v>0</v>
      </c>
      <c r="AB972">
        <f t="shared" si="174"/>
        <v>0</v>
      </c>
      <c r="AC972" s="13">
        <f t="shared" si="175"/>
        <v>0</v>
      </c>
    </row>
    <row r="973" spans="1:29">
      <c r="A973">
        <f>'Data Entry'!A974</f>
        <v>0</v>
      </c>
      <c r="B973">
        <f>'Data Entry'!B974</f>
        <v>0</v>
      </c>
      <c r="C973">
        <f>'Data Entry'!C974</f>
        <v>0</v>
      </c>
      <c r="D973">
        <f>'Data Entry'!M974</f>
        <v>0</v>
      </c>
      <c r="E973">
        <f>'Data Entry'!N974</f>
        <v>0</v>
      </c>
      <c r="F973">
        <f>'Data Entry'!O974</f>
        <v>0</v>
      </c>
      <c r="G973">
        <f>'Data Entry'!P974</f>
        <v>0</v>
      </c>
      <c r="H973">
        <f>'Data Entry'!Q974</f>
        <v>0</v>
      </c>
      <c r="I973">
        <f>'Data Entry'!R974</f>
        <v>0</v>
      </c>
      <c r="J973">
        <f t="shared" si="165"/>
        <v>0</v>
      </c>
      <c r="K973">
        <f>SUMIFS('I want to cry'!C$2:C$1000,'I want to cry'!$A$2:$A$1000,$B973,'I want to cry'!$B$2:$B$1000,$C973)</f>
        <v>0</v>
      </c>
      <c r="L973">
        <f>SUMIFS('I want to cry'!D$2:D$1000,'I want to cry'!$A$2:$A$1000,$B973,'I want to cry'!$B$2:$B$1000,$C973)</f>
        <v>0</v>
      </c>
      <c r="M973">
        <f>SUMIFS('I want to cry'!E$2:E$1000,'I want to cry'!$A$2:$A$1000,$B973,'I want to cry'!$B$2:$B$1000,$C973)</f>
        <v>0</v>
      </c>
      <c r="N973">
        <f t="shared" si="166"/>
        <v>0</v>
      </c>
      <c r="O973">
        <f t="shared" si="167"/>
        <v>0</v>
      </c>
      <c r="P973">
        <f t="shared" si="168"/>
        <v>0</v>
      </c>
      <c r="Q973">
        <f>SUMIF('Pls get me a blue banner'!A$2:A$1000,D973,'Pls get me a blue banner'!L$2:L$1000)</f>
        <v>0</v>
      </c>
      <c r="R973">
        <f>SUMIF('Pls get me a blue banner'!A$2:A$1000,F973,'Pls get me a blue banner'!L$2:L$1000)</f>
        <v>0</v>
      </c>
      <c r="S973">
        <f>SUMIF('Pls get me a blue banner'!A$2:A$1000,I973,'Pls get me a blue banner'!L$2:L$1000)</f>
        <v>0</v>
      </c>
      <c r="T973">
        <f>SUMIF('I wanna go biking'!A$2:A$1000,D973,'I wanna go biking'!D$2:D$1000)</f>
        <v>0</v>
      </c>
      <c r="U973">
        <f>SUMIF('I wanna go biking'!A$2:A$1000,F973,'I wanna go biking'!D$2:D$1000)</f>
        <v>0</v>
      </c>
      <c r="V973">
        <f>SUMIF('I wanna go biking'!A$2:A$1000,H973,'I wanna go biking'!D$2:D$1000)</f>
        <v>0</v>
      </c>
      <c r="W973">
        <f t="shared" si="169"/>
        <v>0</v>
      </c>
      <c r="X973">
        <f t="shared" si="170"/>
        <v>0</v>
      </c>
      <c r="Y973">
        <f t="shared" si="171"/>
        <v>0</v>
      </c>
      <c r="Z973">
        <f t="shared" si="172"/>
        <v>0</v>
      </c>
      <c r="AA973">
        <f t="shared" si="173"/>
        <v>0</v>
      </c>
      <c r="AB973">
        <f t="shared" si="174"/>
        <v>0</v>
      </c>
      <c r="AC973" s="13">
        <f t="shared" si="175"/>
        <v>0</v>
      </c>
    </row>
    <row r="974" spans="1:29">
      <c r="A974">
        <f>'Data Entry'!A975</f>
        <v>0</v>
      </c>
      <c r="B974">
        <f>'Data Entry'!B975</f>
        <v>0</v>
      </c>
      <c r="C974">
        <f>'Data Entry'!C975</f>
        <v>0</v>
      </c>
      <c r="D974">
        <f>'Data Entry'!M975</f>
        <v>0</v>
      </c>
      <c r="E974">
        <f>'Data Entry'!N975</f>
        <v>0</v>
      </c>
      <c r="F974">
        <f>'Data Entry'!O975</f>
        <v>0</v>
      </c>
      <c r="G974">
        <f>'Data Entry'!P975</f>
        <v>0</v>
      </c>
      <c r="H974">
        <f>'Data Entry'!Q975</f>
        <v>0</v>
      </c>
      <c r="I974">
        <f>'Data Entry'!R975</f>
        <v>0</v>
      </c>
      <c r="J974">
        <f t="shared" si="165"/>
        <v>0</v>
      </c>
      <c r="K974">
        <f>SUMIFS('I want to cry'!C$2:C$1000,'I want to cry'!$A$2:$A$1000,$B974,'I want to cry'!$B$2:$B$1000,$C974)</f>
        <v>0</v>
      </c>
      <c r="L974">
        <f>SUMIFS('I want to cry'!D$2:D$1000,'I want to cry'!$A$2:$A$1000,$B974,'I want to cry'!$B$2:$B$1000,$C974)</f>
        <v>0</v>
      </c>
      <c r="M974">
        <f>SUMIFS('I want to cry'!E$2:E$1000,'I want to cry'!$A$2:$A$1000,$B974,'I want to cry'!$B$2:$B$1000,$C974)</f>
        <v>0</v>
      </c>
      <c r="N974">
        <f t="shared" si="166"/>
        <v>0</v>
      </c>
      <c r="O974">
        <f t="shared" si="167"/>
        <v>0</v>
      </c>
      <c r="P974">
        <f t="shared" si="168"/>
        <v>0</v>
      </c>
      <c r="Q974">
        <f>SUMIF('Pls get me a blue banner'!A$2:A$1000,D974,'Pls get me a blue banner'!L$2:L$1000)</f>
        <v>0</v>
      </c>
      <c r="R974">
        <f>SUMIF('Pls get me a blue banner'!A$2:A$1000,F974,'Pls get me a blue banner'!L$2:L$1000)</f>
        <v>0</v>
      </c>
      <c r="S974">
        <f>SUMIF('Pls get me a blue banner'!A$2:A$1000,I974,'Pls get me a blue banner'!L$2:L$1000)</f>
        <v>0</v>
      </c>
      <c r="T974">
        <f>SUMIF('I wanna go biking'!A$2:A$1000,D974,'I wanna go biking'!D$2:D$1000)</f>
        <v>0</v>
      </c>
      <c r="U974">
        <f>SUMIF('I wanna go biking'!A$2:A$1000,F974,'I wanna go biking'!D$2:D$1000)</f>
        <v>0</v>
      </c>
      <c r="V974">
        <f>SUMIF('I wanna go biking'!A$2:A$1000,H974,'I wanna go biking'!D$2:D$1000)</f>
        <v>0</v>
      </c>
      <c r="W974">
        <f t="shared" si="169"/>
        <v>0</v>
      </c>
      <c r="X974">
        <f t="shared" si="170"/>
        <v>0</v>
      </c>
      <c r="Y974">
        <f t="shared" si="171"/>
        <v>0</v>
      </c>
      <c r="Z974">
        <f t="shared" si="172"/>
        <v>0</v>
      </c>
      <c r="AA974">
        <f t="shared" si="173"/>
        <v>0</v>
      </c>
      <c r="AB974">
        <f t="shared" si="174"/>
        <v>0</v>
      </c>
      <c r="AC974" s="13">
        <f t="shared" si="175"/>
        <v>0</v>
      </c>
    </row>
    <row r="975" spans="1:29">
      <c r="A975">
        <f>'Data Entry'!A976</f>
        <v>0</v>
      </c>
      <c r="B975">
        <f>'Data Entry'!B976</f>
        <v>0</v>
      </c>
      <c r="C975">
        <f>'Data Entry'!C976</f>
        <v>0</v>
      </c>
      <c r="D975">
        <f>'Data Entry'!M976</f>
        <v>0</v>
      </c>
      <c r="E975">
        <f>'Data Entry'!N976</f>
        <v>0</v>
      </c>
      <c r="F975">
        <f>'Data Entry'!O976</f>
        <v>0</v>
      </c>
      <c r="G975">
        <f>'Data Entry'!P976</f>
        <v>0</v>
      </c>
      <c r="H975">
        <f>'Data Entry'!Q976</f>
        <v>0</v>
      </c>
      <c r="I975">
        <f>'Data Entry'!R976</f>
        <v>0</v>
      </c>
      <c r="J975">
        <f t="shared" si="165"/>
        <v>0</v>
      </c>
      <c r="K975">
        <f>SUMIFS('I want to cry'!C$2:C$1000,'I want to cry'!$A$2:$A$1000,$B975,'I want to cry'!$B$2:$B$1000,$C975)</f>
        <v>0</v>
      </c>
      <c r="L975">
        <f>SUMIFS('I want to cry'!D$2:D$1000,'I want to cry'!$A$2:$A$1000,$B975,'I want to cry'!$B$2:$B$1000,$C975)</f>
        <v>0</v>
      </c>
      <c r="M975">
        <f>SUMIFS('I want to cry'!E$2:E$1000,'I want to cry'!$A$2:$A$1000,$B975,'I want to cry'!$B$2:$B$1000,$C975)</f>
        <v>0</v>
      </c>
      <c r="N975">
        <f t="shared" si="166"/>
        <v>0</v>
      </c>
      <c r="O975">
        <f t="shared" si="167"/>
        <v>0</v>
      </c>
      <c r="P975">
        <f t="shared" si="168"/>
        <v>0</v>
      </c>
      <c r="Q975">
        <f>SUMIF('Pls get me a blue banner'!A$2:A$1000,D975,'Pls get me a blue banner'!L$2:L$1000)</f>
        <v>0</v>
      </c>
      <c r="R975">
        <f>SUMIF('Pls get me a blue banner'!A$2:A$1000,F975,'Pls get me a blue banner'!L$2:L$1000)</f>
        <v>0</v>
      </c>
      <c r="S975">
        <f>SUMIF('Pls get me a blue banner'!A$2:A$1000,I975,'Pls get me a blue banner'!L$2:L$1000)</f>
        <v>0</v>
      </c>
      <c r="T975">
        <f>SUMIF('I wanna go biking'!A$2:A$1000,D975,'I wanna go biking'!D$2:D$1000)</f>
        <v>0</v>
      </c>
      <c r="U975">
        <f>SUMIF('I wanna go biking'!A$2:A$1000,F975,'I wanna go biking'!D$2:D$1000)</f>
        <v>0</v>
      </c>
      <c r="V975">
        <f>SUMIF('I wanna go biking'!A$2:A$1000,H975,'I wanna go biking'!D$2:D$1000)</f>
        <v>0</v>
      </c>
      <c r="W975">
        <f t="shared" si="169"/>
        <v>0</v>
      </c>
      <c r="X975">
        <f t="shared" si="170"/>
        <v>0</v>
      </c>
      <c r="Y975">
        <f t="shared" si="171"/>
        <v>0</v>
      </c>
      <c r="Z975">
        <f t="shared" si="172"/>
        <v>0</v>
      </c>
      <c r="AA975">
        <f t="shared" si="173"/>
        <v>0</v>
      </c>
      <c r="AB975">
        <f t="shared" si="174"/>
        <v>0</v>
      </c>
      <c r="AC975" s="13">
        <f t="shared" si="175"/>
        <v>0</v>
      </c>
    </row>
    <row r="976" spans="1:29">
      <c r="A976">
        <f>'Data Entry'!A977</f>
        <v>0</v>
      </c>
      <c r="B976">
        <f>'Data Entry'!B977</f>
        <v>0</v>
      </c>
      <c r="C976">
        <f>'Data Entry'!C977</f>
        <v>0</v>
      </c>
      <c r="D976">
        <f>'Data Entry'!M977</f>
        <v>0</v>
      </c>
      <c r="E976">
        <f>'Data Entry'!N977</f>
        <v>0</v>
      </c>
      <c r="F976">
        <f>'Data Entry'!O977</f>
        <v>0</v>
      </c>
      <c r="G976">
        <f>'Data Entry'!P977</f>
        <v>0</v>
      </c>
      <c r="H976">
        <f>'Data Entry'!Q977</f>
        <v>0</v>
      </c>
      <c r="I976">
        <f>'Data Entry'!R977</f>
        <v>0</v>
      </c>
      <c r="J976">
        <f t="shared" si="165"/>
        <v>0</v>
      </c>
      <c r="K976">
        <f>SUMIFS('I want to cry'!C$2:C$1000,'I want to cry'!$A$2:$A$1000,$B976,'I want to cry'!$B$2:$B$1000,$C976)</f>
        <v>0</v>
      </c>
      <c r="L976">
        <f>SUMIFS('I want to cry'!D$2:D$1000,'I want to cry'!$A$2:$A$1000,$B976,'I want to cry'!$B$2:$B$1000,$C976)</f>
        <v>0</v>
      </c>
      <c r="M976">
        <f>SUMIFS('I want to cry'!E$2:E$1000,'I want to cry'!$A$2:$A$1000,$B976,'I want to cry'!$B$2:$B$1000,$C976)</f>
        <v>0</v>
      </c>
      <c r="N976">
        <f t="shared" si="166"/>
        <v>0</v>
      </c>
      <c r="O976">
        <f t="shared" si="167"/>
        <v>0</v>
      </c>
      <c r="P976">
        <f t="shared" si="168"/>
        <v>0</v>
      </c>
      <c r="Q976">
        <f>SUMIF('Pls get me a blue banner'!A$2:A$1000,D976,'Pls get me a blue banner'!L$2:L$1000)</f>
        <v>0</v>
      </c>
      <c r="R976">
        <f>SUMIF('Pls get me a blue banner'!A$2:A$1000,F976,'Pls get me a blue banner'!L$2:L$1000)</f>
        <v>0</v>
      </c>
      <c r="S976">
        <f>SUMIF('Pls get me a blue banner'!A$2:A$1000,I976,'Pls get me a blue banner'!L$2:L$1000)</f>
        <v>0</v>
      </c>
      <c r="T976">
        <f>SUMIF('I wanna go biking'!A$2:A$1000,D976,'I wanna go biking'!D$2:D$1000)</f>
        <v>0</v>
      </c>
      <c r="U976">
        <f>SUMIF('I wanna go biking'!A$2:A$1000,F976,'I wanna go biking'!D$2:D$1000)</f>
        <v>0</v>
      </c>
      <c r="V976">
        <f>SUMIF('I wanna go biking'!A$2:A$1000,H976,'I wanna go biking'!D$2:D$1000)</f>
        <v>0</v>
      </c>
      <c r="W976">
        <f t="shared" si="169"/>
        <v>0</v>
      </c>
      <c r="X976">
        <f t="shared" si="170"/>
        <v>0</v>
      </c>
      <c r="Y976">
        <f t="shared" si="171"/>
        <v>0</v>
      </c>
      <c r="Z976">
        <f t="shared" si="172"/>
        <v>0</v>
      </c>
      <c r="AA976">
        <f t="shared" si="173"/>
        <v>0</v>
      </c>
      <c r="AB976">
        <f t="shared" si="174"/>
        <v>0</v>
      </c>
      <c r="AC976" s="13">
        <f t="shared" si="175"/>
        <v>0</v>
      </c>
    </row>
    <row r="977" spans="1:29">
      <c r="A977">
        <f>'Data Entry'!A978</f>
        <v>0</v>
      </c>
      <c r="B977">
        <f>'Data Entry'!B978</f>
        <v>0</v>
      </c>
      <c r="C977">
        <f>'Data Entry'!C978</f>
        <v>0</v>
      </c>
      <c r="D977">
        <f>'Data Entry'!M978</f>
        <v>0</v>
      </c>
      <c r="E977">
        <f>'Data Entry'!N978</f>
        <v>0</v>
      </c>
      <c r="F977">
        <f>'Data Entry'!O978</f>
        <v>0</v>
      </c>
      <c r="G977">
        <f>'Data Entry'!P978</f>
        <v>0</v>
      </c>
      <c r="H977">
        <f>'Data Entry'!Q978</f>
        <v>0</v>
      </c>
      <c r="I977">
        <f>'Data Entry'!R978</f>
        <v>0</v>
      </c>
      <c r="J977">
        <f t="shared" si="165"/>
        <v>0</v>
      </c>
      <c r="K977">
        <f>SUMIFS('I want to cry'!C$2:C$1000,'I want to cry'!$A$2:$A$1000,$B977,'I want to cry'!$B$2:$B$1000,$C977)</f>
        <v>0</v>
      </c>
      <c r="L977">
        <f>SUMIFS('I want to cry'!D$2:D$1000,'I want to cry'!$A$2:$A$1000,$B977,'I want to cry'!$B$2:$B$1000,$C977)</f>
        <v>0</v>
      </c>
      <c r="M977">
        <f>SUMIFS('I want to cry'!E$2:E$1000,'I want to cry'!$A$2:$A$1000,$B977,'I want to cry'!$B$2:$B$1000,$C977)</f>
        <v>0</v>
      </c>
      <c r="N977">
        <f t="shared" si="166"/>
        <v>0</v>
      </c>
      <c r="O977">
        <f t="shared" si="167"/>
        <v>0</v>
      </c>
      <c r="P977">
        <f t="shared" si="168"/>
        <v>0</v>
      </c>
      <c r="Q977">
        <f>SUMIF('Pls get me a blue banner'!A$2:A$1000,D977,'Pls get me a blue banner'!L$2:L$1000)</f>
        <v>0</v>
      </c>
      <c r="R977">
        <f>SUMIF('Pls get me a blue banner'!A$2:A$1000,F977,'Pls get me a blue banner'!L$2:L$1000)</f>
        <v>0</v>
      </c>
      <c r="S977">
        <f>SUMIF('Pls get me a blue banner'!A$2:A$1000,I977,'Pls get me a blue banner'!L$2:L$1000)</f>
        <v>0</v>
      </c>
      <c r="T977">
        <f>SUMIF('I wanna go biking'!A$2:A$1000,D977,'I wanna go biking'!D$2:D$1000)</f>
        <v>0</v>
      </c>
      <c r="U977">
        <f>SUMIF('I wanna go biking'!A$2:A$1000,F977,'I wanna go biking'!D$2:D$1000)</f>
        <v>0</v>
      </c>
      <c r="V977">
        <f>SUMIF('I wanna go biking'!A$2:A$1000,H977,'I wanna go biking'!D$2:D$1000)</f>
        <v>0</v>
      </c>
      <c r="W977">
        <f t="shared" si="169"/>
        <v>0</v>
      </c>
      <c r="X977">
        <f t="shared" si="170"/>
        <v>0</v>
      </c>
      <c r="Y977">
        <f t="shared" si="171"/>
        <v>0</v>
      </c>
      <c r="Z977">
        <f t="shared" si="172"/>
        <v>0</v>
      </c>
      <c r="AA977">
        <f t="shared" si="173"/>
        <v>0</v>
      </c>
      <c r="AB977">
        <f t="shared" si="174"/>
        <v>0</v>
      </c>
      <c r="AC977" s="13">
        <f t="shared" si="175"/>
        <v>0</v>
      </c>
    </row>
    <row r="978" spans="1:29">
      <c r="A978">
        <f>'Data Entry'!A979</f>
        <v>0</v>
      </c>
      <c r="B978">
        <f>'Data Entry'!B979</f>
        <v>0</v>
      </c>
      <c r="C978">
        <f>'Data Entry'!C979</f>
        <v>0</v>
      </c>
      <c r="D978">
        <f>'Data Entry'!M979</f>
        <v>0</v>
      </c>
      <c r="E978">
        <f>'Data Entry'!N979</f>
        <v>0</v>
      </c>
      <c r="F978">
        <f>'Data Entry'!O979</f>
        <v>0</v>
      </c>
      <c r="G978">
        <f>'Data Entry'!P979</f>
        <v>0</v>
      </c>
      <c r="H978">
        <f>'Data Entry'!Q979</f>
        <v>0</v>
      </c>
      <c r="I978">
        <f>'Data Entry'!R979</f>
        <v>0</v>
      </c>
      <c r="J978">
        <f t="shared" si="165"/>
        <v>0</v>
      </c>
      <c r="K978">
        <f>SUMIFS('I want to cry'!C$2:C$1000,'I want to cry'!$A$2:$A$1000,$B978,'I want to cry'!$B$2:$B$1000,$C978)</f>
        <v>0</v>
      </c>
      <c r="L978">
        <f>SUMIFS('I want to cry'!D$2:D$1000,'I want to cry'!$A$2:$A$1000,$B978,'I want to cry'!$B$2:$B$1000,$C978)</f>
        <v>0</v>
      </c>
      <c r="M978">
        <f>SUMIFS('I want to cry'!E$2:E$1000,'I want to cry'!$A$2:$A$1000,$B978,'I want to cry'!$B$2:$B$1000,$C978)</f>
        <v>0</v>
      </c>
      <c r="N978">
        <f t="shared" si="166"/>
        <v>0</v>
      </c>
      <c r="O978">
        <f t="shared" si="167"/>
        <v>0</v>
      </c>
      <c r="P978">
        <f t="shared" si="168"/>
        <v>0</v>
      </c>
      <c r="Q978">
        <f>SUMIF('Pls get me a blue banner'!A$2:A$1000,D978,'Pls get me a blue banner'!L$2:L$1000)</f>
        <v>0</v>
      </c>
      <c r="R978">
        <f>SUMIF('Pls get me a blue banner'!A$2:A$1000,F978,'Pls get me a blue banner'!L$2:L$1000)</f>
        <v>0</v>
      </c>
      <c r="S978">
        <f>SUMIF('Pls get me a blue banner'!A$2:A$1000,I978,'Pls get me a blue banner'!L$2:L$1000)</f>
        <v>0</v>
      </c>
      <c r="T978">
        <f>SUMIF('I wanna go biking'!A$2:A$1000,D978,'I wanna go biking'!D$2:D$1000)</f>
        <v>0</v>
      </c>
      <c r="U978">
        <f>SUMIF('I wanna go biking'!A$2:A$1000,F978,'I wanna go biking'!D$2:D$1000)</f>
        <v>0</v>
      </c>
      <c r="V978">
        <f>SUMIF('I wanna go biking'!A$2:A$1000,H978,'I wanna go biking'!D$2:D$1000)</f>
        <v>0</v>
      </c>
      <c r="W978">
        <f t="shared" si="169"/>
        <v>0</v>
      </c>
      <c r="X978">
        <f t="shared" si="170"/>
        <v>0</v>
      </c>
      <c r="Y978">
        <f t="shared" si="171"/>
        <v>0</v>
      </c>
      <c r="Z978">
        <f t="shared" si="172"/>
        <v>0</v>
      </c>
      <c r="AA978">
        <f t="shared" si="173"/>
        <v>0</v>
      </c>
      <c r="AB978">
        <f t="shared" si="174"/>
        <v>0</v>
      </c>
      <c r="AC978" s="13">
        <f t="shared" si="175"/>
        <v>0</v>
      </c>
    </row>
    <row r="979" spans="1:29">
      <c r="A979">
        <f>'Data Entry'!A980</f>
        <v>0</v>
      </c>
      <c r="B979">
        <f>'Data Entry'!B980</f>
        <v>0</v>
      </c>
      <c r="C979">
        <f>'Data Entry'!C980</f>
        <v>0</v>
      </c>
      <c r="D979">
        <f>'Data Entry'!M980</f>
        <v>0</v>
      </c>
      <c r="E979">
        <f>'Data Entry'!N980</f>
        <v>0</v>
      </c>
      <c r="F979">
        <f>'Data Entry'!O980</f>
        <v>0</v>
      </c>
      <c r="G979">
        <f>'Data Entry'!P980</f>
        <v>0</v>
      </c>
      <c r="H979">
        <f>'Data Entry'!Q980</f>
        <v>0</v>
      </c>
      <c r="I979">
        <f>'Data Entry'!R980</f>
        <v>0</v>
      </c>
      <c r="J979">
        <f t="shared" si="165"/>
        <v>0</v>
      </c>
      <c r="K979">
        <f>SUMIFS('I want to cry'!C$2:C$1000,'I want to cry'!$A$2:$A$1000,$B979,'I want to cry'!$B$2:$B$1000,$C979)</f>
        <v>0</v>
      </c>
      <c r="L979">
        <f>SUMIFS('I want to cry'!D$2:D$1000,'I want to cry'!$A$2:$A$1000,$B979,'I want to cry'!$B$2:$B$1000,$C979)</f>
        <v>0</v>
      </c>
      <c r="M979">
        <f>SUMIFS('I want to cry'!E$2:E$1000,'I want to cry'!$A$2:$A$1000,$B979,'I want to cry'!$B$2:$B$1000,$C979)</f>
        <v>0</v>
      </c>
      <c r="N979">
        <f t="shared" si="166"/>
        <v>0</v>
      </c>
      <c r="O979">
        <f t="shared" si="167"/>
        <v>0</v>
      </c>
      <c r="P979">
        <f t="shared" si="168"/>
        <v>0</v>
      </c>
      <c r="Q979">
        <f>SUMIF('Pls get me a blue banner'!A$2:A$1000,D979,'Pls get me a blue banner'!L$2:L$1000)</f>
        <v>0</v>
      </c>
      <c r="R979">
        <f>SUMIF('Pls get me a blue banner'!A$2:A$1000,F979,'Pls get me a blue banner'!L$2:L$1000)</f>
        <v>0</v>
      </c>
      <c r="S979">
        <f>SUMIF('Pls get me a blue banner'!A$2:A$1000,I979,'Pls get me a blue banner'!L$2:L$1000)</f>
        <v>0</v>
      </c>
      <c r="T979">
        <f>SUMIF('I wanna go biking'!A$2:A$1000,D979,'I wanna go biking'!D$2:D$1000)</f>
        <v>0</v>
      </c>
      <c r="U979">
        <f>SUMIF('I wanna go biking'!A$2:A$1000,F979,'I wanna go biking'!D$2:D$1000)</f>
        <v>0</v>
      </c>
      <c r="V979">
        <f>SUMIF('I wanna go biking'!A$2:A$1000,H979,'I wanna go biking'!D$2:D$1000)</f>
        <v>0</v>
      </c>
      <c r="W979">
        <f t="shared" si="169"/>
        <v>0</v>
      </c>
      <c r="X979">
        <f t="shared" si="170"/>
        <v>0</v>
      </c>
      <c r="Y979">
        <f t="shared" si="171"/>
        <v>0</v>
      </c>
      <c r="Z979">
        <f t="shared" si="172"/>
        <v>0</v>
      </c>
      <c r="AA979">
        <f t="shared" si="173"/>
        <v>0</v>
      </c>
      <c r="AB979">
        <f t="shared" si="174"/>
        <v>0</v>
      </c>
      <c r="AC979" s="13">
        <f t="shared" si="175"/>
        <v>0</v>
      </c>
    </row>
    <row r="980" spans="1:29">
      <c r="A980">
        <f>'Data Entry'!A981</f>
        <v>0</v>
      </c>
      <c r="B980">
        <f>'Data Entry'!B981</f>
        <v>0</v>
      </c>
      <c r="C980">
        <f>'Data Entry'!C981</f>
        <v>0</v>
      </c>
      <c r="D980">
        <f>'Data Entry'!M981</f>
        <v>0</v>
      </c>
      <c r="E980">
        <f>'Data Entry'!N981</f>
        <v>0</v>
      </c>
      <c r="F980">
        <f>'Data Entry'!O981</f>
        <v>0</v>
      </c>
      <c r="G980">
        <f>'Data Entry'!P981</f>
        <v>0</v>
      </c>
      <c r="H980">
        <f>'Data Entry'!Q981</f>
        <v>0</v>
      </c>
      <c r="I980">
        <f>'Data Entry'!R981</f>
        <v>0</v>
      </c>
      <c r="J980">
        <f t="shared" si="165"/>
        <v>0</v>
      </c>
      <c r="K980">
        <f>SUMIFS('I want to cry'!C$2:C$1000,'I want to cry'!$A$2:$A$1000,$B980,'I want to cry'!$B$2:$B$1000,$C980)</f>
        <v>0</v>
      </c>
      <c r="L980">
        <f>SUMIFS('I want to cry'!D$2:D$1000,'I want to cry'!$A$2:$A$1000,$B980,'I want to cry'!$B$2:$B$1000,$C980)</f>
        <v>0</v>
      </c>
      <c r="M980">
        <f>SUMIFS('I want to cry'!E$2:E$1000,'I want to cry'!$A$2:$A$1000,$B980,'I want to cry'!$B$2:$B$1000,$C980)</f>
        <v>0</v>
      </c>
      <c r="N980">
        <f t="shared" si="166"/>
        <v>0</v>
      </c>
      <c r="O980">
        <f t="shared" si="167"/>
        <v>0</v>
      </c>
      <c r="P980">
        <f t="shared" si="168"/>
        <v>0</v>
      </c>
      <c r="Q980">
        <f>SUMIF('Pls get me a blue banner'!A$2:A$1000,D980,'Pls get me a blue banner'!L$2:L$1000)</f>
        <v>0</v>
      </c>
      <c r="R980">
        <f>SUMIF('Pls get me a blue banner'!A$2:A$1000,F980,'Pls get me a blue banner'!L$2:L$1000)</f>
        <v>0</v>
      </c>
      <c r="S980">
        <f>SUMIF('Pls get me a blue banner'!A$2:A$1000,I980,'Pls get me a blue banner'!L$2:L$1000)</f>
        <v>0</v>
      </c>
      <c r="T980">
        <f>SUMIF('I wanna go biking'!A$2:A$1000,D980,'I wanna go biking'!D$2:D$1000)</f>
        <v>0</v>
      </c>
      <c r="U980">
        <f>SUMIF('I wanna go biking'!A$2:A$1000,F980,'I wanna go biking'!D$2:D$1000)</f>
        <v>0</v>
      </c>
      <c r="V980">
        <f>SUMIF('I wanna go biking'!A$2:A$1000,H980,'I wanna go biking'!D$2:D$1000)</f>
        <v>0</v>
      </c>
      <c r="W980">
        <f t="shared" si="169"/>
        <v>0</v>
      </c>
      <c r="X980">
        <f t="shared" si="170"/>
        <v>0</v>
      </c>
      <c r="Y980">
        <f t="shared" si="171"/>
        <v>0</v>
      </c>
      <c r="Z980">
        <f t="shared" si="172"/>
        <v>0</v>
      </c>
      <c r="AA980">
        <f t="shared" si="173"/>
        <v>0</v>
      </c>
      <c r="AB980">
        <f t="shared" si="174"/>
        <v>0</v>
      </c>
      <c r="AC980" s="13">
        <f t="shared" si="175"/>
        <v>0</v>
      </c>
    </row>
    <row r="981" spans="1:29">
      <c r="A981">
        <f>'Data Entry'!A982</f>
        <v>0</v>
      </c>
      <c r="B981">
        <f>'Data Entry'!B982</f>
        <v>0</v>
      </c>
      <c r="C981">
        <f>'Data Entry'!C982</f>
        <v>0</v>
      </c>
      <c r="D981">
        <f>'Data Entry'!M982</f>
        <v>0</v>
      </c>
      <c r="E981">
        <f>'Data Entry'!N982</f>
        <v>0</v>
      </c>
      <c r="F981">
        <f>'Data Entry'!O982</f>
        <v>0</v>
      </c>
      <c r="G981">
        <f>'Data Entry'!P982</f>
        <v>0</v>
      </c>
      <c r="H981">
        <f>'Data Entry'!Q982</f>
        <v>0</v>
      </c>
      <c r="I981">
        <f>'Data Entry'!R982</f>
        <v>0</v>
      </c>
      <c r="J981">
        <f t="shared" si="165"/>
        <v>0</v>
      </c>
      <c r="K981">
        <f>SUMIFS('I want to cry'!C$2:C$1000,'I want to cry'!$A$2:$A$1000,$B981,'I want to cry'!$B$2:$B$1000,$C981)</f>
        <v>0</v>
      </c>
      <c r="L981">
        <f>SUMIFS('I want to cry'!D$2:D$1000,'I want to cry'!$A$2:$A$1000,$B981,'I want to cry'!$B$2:$B$1000,$C981)</f>
        <v>0</v>
      </c>
      <c r="M981">
        <f>SUMIFS('I want to cry'!E$2:E$1000,'I want to cry'!$A$2:$A$1000,$B981,'I want to cry'!$B$2:$B$1000,$C981)</f>
        <v>0</v>
      </c>
      <c r="N981">
        <f t="shared" si="166"/>
        <v>0</v>
      </c>
      <c r="O981">
        <f t="shared" si="167"/>
        <v>0</v>
      </c>
      <c r="P981">
        <f t="shared" si="168"/>
        <v>0</v>
      </c>
      <c r="Q981">
        <f>SUMIF('Pls get me a blue banner'!A$2:A$1000,D981,'Pls get me a blue banner'!L$2:L$1000)</f>
        <v>0</v>
      </c>
      <c r="R981">
        <f>SUMIF('Pls get me a blue banner'!A$2:A$1000,F981,'Pls get me a blue banner'!L$2:L$1000)</f>
        <v>0</v>
      </c>
      <c r="S981">
        <f>SUMIF('Pls get me a blue banner'!A$2:A$1000,I981,'Pls get me a blue banner'!L$2:L$1000)</f>
        <v>0</v>
      </c>
      <c r="T981">
        <f>SUMIF('I wanna go biking'!A$2:A$1000,D981,'I wanna go biking'!D$2:D$1000)</f>
        <v>0</v>
      </c>
      <c r="U981">
        <f>SUMIF('I wanna go biking'!A$2:A$1000,F981,'I wanna go biking'!D$2:D$1000)</f>
        <v>0</v>
      </c>
      <c r="V981">
        <f>SUMIF('I wanna go biking'!A$2:A$1000,H981,'I wanna go biking'!D$2:D$1000)</f>
        <v>0</v>
      </c>
      <c r="W981">
        <f t="shared" si="169"/>
        <v>0</v>
      </c>
      <c r="X981">
        <f t="shared" si="170"/>
        <v>0</v>
      </c>
      <c r="Y981">
        <f t="shared" si="171"/>
        <v>0</v>
      </c>
      <c r="Z981">
        <f t="shared" si="172"/>
        <v>0</v>
      </c>
      <c r="AA981">
        <f t="shared" si="173"/>
        <v>0</v>
      </c>
      <c r="AB981">
        <f t="shared" si="174"/>
        <v>0</v>
      </c>
      <c r="AC981" s="13">
        <f t="shared" si="175"/>
        <v>0</v>
      </c>
    </row>
    <row r="982" spans="1:29">
      <c r="A982">
        <f>'Data Entry'!A983</f>
        <v>0</v>
      </c>
      <c r="B982">
        <f>'Data Entry'!B983</f>
        <v>0</v>
      </c>
      <c r="C982">
        <f>'Data Entry'!C983</f>
        <v>0</v>
      </c>
      <c r="D982">
        <f>'Data Entry'!M983</f>
        <v>0</v>
      </c>
      <c r="E982">
        <f>'Data Entry'!N983</f>
        <v>0</v>
      </c>
      <c r="F982">
        <f>'Data Entry'!O983</f>
        <v>0</v>
      </c>
      <c r="G982">
        <f>'Data Entry'!P983</f>
        <v>0</v>
      </c>
      <c r="H982">
        <f>'Data Entry'!Q983</f>
        <v>0</v>
      </c>
      <c r="I982">
        <f>'Data Entry'!R983</f>
        <v>0</v>
      </c>
      <c r="J982">
        <f t="shared" si="165"/>
        <v>0</v>
      </c>
      <c r="K982">
        <f>SUMIFS('I want to cry'!C$2:C$1000,'I want to cry'!$A$2:$A$1000,$B982,'I want to cry'!$B$2:$B$1000,$C982)</f>
        <v>0</v>
      </c>
      <c r="L982">
        <f>SUMIFS('I want to cry'!D$2:D$1000,'I want to cry'!$A$2:$A$1000,$B982,'I want to cry'!$B$2:$B$1000,$C982)</f>
        <v>0</v>
      </c>
      <c r="M982">
        <f>SUMIFS('I want to cry'!E$2:E$1000,'I want to cry'!$A$2:$A$1000,$B982,'I want to cry'!$B$2:$B$1000,$C982)</f>
        <v>0</v>
      </c>
      <c r="N982">
        <f t="shared" si="166"/>
        <v>0</v>
      </c>
      <c r="O982">
        <f t="shared" si="167"/>
        <v>0</v>
      </c>
      <c r="P982">
        <f t="shared" si="168"/>
        <v>0</v>
      </c>
      <c r="Q982">
        <f>SUMIF('Pls get me a blue banner'!A$2:A$1000,D982,'Pls get me a blue banner'!L$2:L$1000)</f>
        <v>0</v>
      </c>
      <c r="R982">
        <f>SUMIF('Pls get me a blue banner'!A$2:A$1000,F982,'Pls get me a blue banner'!L$2:L$1000)</f>
        <v>0</v>
      </c>
      <c r="S982">
        <f>SUMIF('Pls get me a blue banner'!A$2:A$1000,I982,'Pls get me a blue banner'!L$2:L$1000)</f>
        <v>0</v>
      </c>
      <c r="T982">
        <f>SUMIF('I wanna go biking'!A$2:A$1000,D982,'I wanna go biking'!D$2:D$1000)</f>
        <v>0</v>
      </c>
      <c r="U982">
        <f>SUMIF('I wanna go biking'!A$2:A$1000,F982,'I wanna go biking'!D$2:D$1000)</f>
        <v>0</v>
      </c>
      <c r="V982">
        <f>SUMIF('I wanna go biking'!A$2:A$1000,H982,'I wanna go biking'!D$2:D$1000)</f>
        <v>0</v>
      </c>
      <c r="W982">
        <f t="shared" si="169"/>
        <v>0</v>
      </c>
      <c r="X982">
        <f t="shared" si="170"/>
        <v>0</v>
      </c>
      <c r="Y982">
        <f t="shared" si="171"/>
        <v>0</v>
      </c>
      <c r="Z982">
        <f t="shared" si="172"/>
        <v>0</v>
      </c>
      <c r="AA982">
        <f t="shared" si="173"/>
        <v>0</v>
      </c>
      <c r="AB982">
        <f t="shared" si="174"/>
        <v>0</v>
      </c>
      <c r="AC982" s="13">
        <f t="shared" si="175"/>
        <v>0</v>
      </c>
    </row>
    <row r="983" spans="1:29">
      <c r="A983">
        <f>'Data Entry'!A984</f>
        <v>0</v>
      </c>
      <c r="B983">
        <f>'Data Entry'!B984</f>
        <v>0</v>
      </c>
      <c r="C983">
        <f>'Data Entry'!C984</f>
        <v>0</v>
      </c>
      <c r="D983">
        <f>'Data Entry'!M984</f>
        <v>0</v>
      </c>
      <c r="E983">
        <f>'Data Entry'!N984</f>
        <v>0</v>
      </c>
      <c r="F983">
        <f>'Data Entry'!O984</f>
        <v>0</v>
      </c>
      <c r="G983">
        <f>'Data Entry'!P984</f>
        <v>0</v>
      </c>
      <c r="H983">
        <f>'Data Entry'!Q984</f>
        <v>0</v>
      </c>
      <c r="I983">
        <f>'Data Entry'!R984</f>
        <v>0</v>
      </c>
      <c r="J983">
        <f t="shared" si="165"/>
        <v>0</v>
      </c>
      <c r="K983">
        <f>SUMIFS('I want to cry'!C$2:C$1000,'I want to cry'!$A$2:$A$1000,$B983,'I want to cry'!$B$2:$B$1000,$C983)</f>
        <v>0</v>
      </c>
      <c r="L983">
        <f>SUMIFS('I want to cry'!D$2:D$1000,'I want to cry'!$A$2:$A$1000,$B983,'I want to cry'!$B$2:$B$1000,$C983)</f>
        <v>0</v>
      </c>
      <c r="M983">
        <f>SUMIFS('I want to cry'!E$2:E$1000,'I want to cry'!$A$2:$A$1000,$B983,'I want to cry'!$B$2:$B$1000,$C983)</f>
        <v>0</v>
      </c>
      <c r="N983">
        <f t="shared" si="166"/>
        <v>0</v>
      </c>
      <c r="O983">
        <f t="shared" si="167"/>
        <v>0</v>
      </c>
      <c r="P983">
        <f t="shared" si="168"/>
        <v>0</v>
      </c>
      <c r="Q983">
        <f>SUMIF('Pls get me a blue banner'!A$2:A$1000,D983,'Pls get me a blue banner'!L$2:L$1000)</f>
        <v>0</v>
      </c>
      <c r="R983">
        <f>SUMIF('Pls get me a blue banner'!A$2:A$1000,F983,'Pls get me a blue banner'!L$2:L$1000)</f>
        <v>0</v>
      </c>
      <c r="S983">
        <f>SUMIF('Pls get me a blue banner'!A$2:A$1000,I983,'Pls get me a blue banner'!L$2:L$1000)</f>
        <v>0</v>
      </c>
      <c r="T983">
        <f>SUMIF('I wanna go biking'!A$2:A$1000,D983,'I wanna go biking'!D$2:D$1000)</f>
        <v>0</v>
      </c>
      <c r="U983">
        <f>SUMIF('I wanna go biking'!A$2:A$1000,F983,'I wanna go biking'!D$2:D$1000)</f>
        <v>0</v>
      </c>
      <c r="V983">
        <f>SUMIF('I wanna go biking'!A$2:A$1000,H983,'I wanna go biking'!D$2:D$1000)</f>
        <v>0</v>
      </c>
      <c r="W983">
        <f t="shared" si="169"/>
        <v>0</v>
      </c>
      <c r="X983">
        <f t="shared" si="170"/>
        <v>0</v>
      </c>
      <c r="Y983">
        <f t="shared" si="171"/>
        <v>0</v>
      </c>
      <c r="Z983">
        <f t="shared" si="172"/>
        <v>0</v>
      </c>
      <c r="AA983">
        <f t="shared" si="173"/>
        <v>0</v>
      </c>
      <c r="AB983">
        <f t="shared" si="174"/>
        <v>0</v>
      </c>
      <c r="AC983" s="13">
        <f t="shared" si="175"/>
        <v>0</v>
      </c>
    </row>
    <row r="984" spans="1:29">
      <c r="A984">
        <f>'Data Entry'!A985</f>
        <v>0</v>
      </c>
      <c r="B984">
        <f>'Data Entry'!B985</f>
        <v>0</v>
      </c>
      <c r="C984">
        <f>'Data Entry'!C985</f>
        <v>0</v>
      </c>
      <c r="D984">
        <f>'Data Entry'!M985</f>
        <v>0</v>
      </c>
      <c r="E984">
        <f>'Data Entry'!N985</f>
        <v>0</v>
      </c>
      <c r="F984">
        <f>'Data Entry'!O985</f>
        <v>0</v>
      </c>
      <c r="G984">
        <f>'Data Entry'!P985</f>
        <v>0</v>
      </c>
      <c r="H984">
        <f>'Data Entry'!Q985</f>
        <v>0</v>
      </c>
      <c r="I984">
        <f>'Data Entry'!R985</f>
        <v>0</v>
      </c>
      <c r="J984">
        <f t="shared" si="165"/>
        <v>0</v>
      </c>
      <c r="K984">
        <f>SUMIFS('I want to cry'!C$2:C$1000,'I want to cry'!$A$2:$A$1000,$B984,'I want to cry'!$B$2:$B$1000,$C984)</f>
        <v>0</v>
      </c>
      <c r="L984">
        <f>SUMIFS('I want to cry'!D$2:D$1000,'I want to cry'!$A$2:$A$1000,$B984,'I want to cry'!$B$2:$B$1000,$C984)</f>
        <v>0</v>
      </c>
      <c r="M984">
        <f>SUMIFS('I want to cry'!E$2:E$1000,'I want to cry'!$A$2:$A$1000,$B984,'I want to cry'!$B$2:$B$1000,$C984)</f>
        <v>0</v>
      </c>
      <c r="N984">
        <f t="shared" si="166"/>
        <v>0</v>
      </c>
      <c r="O984">
        <f t="shared" si="167"/>
        <v>0</v>
      </c>
      <c r="P984">
        <f t="shared" si="168"/>
        <v>0</v>
      </c>
      <c r="Q984">
        <f>SUMIF('Pls get me a blue banner'!A$2:A$1000,D984,'Pls get me a blue banner'!L$2:L$1000)</f>
        <v>0</v>
      </c>
      <c r="R984">
        <f>SUMIF('Pls get me a blue banner'!A$2:A$1000,F984,'Pls get me a blue banner'!L$2:L$1000)</f>
        <v>0</v>
      </c>
      <c r="S984">
        <f>SUMIF('Pls get me a blue banner'!A$2:A$1000,I984,'Pls get me a blue banner'!L$2:L$1000)</f>
        <v>0</v>
      </c>
      <c r="T984">
        <f>SUMIF('I wanna go biking'!A$2:A$1000,D984,'I wanna go biking'!D$2:D$1000)</f>
        <v>0</v>
      </c>
      <c r="U984">
        <f>SUMIF('I wanna go biking'!A$2:A$1000,F984,'I wanna go biking'!D$2:D$1000)</f>
        <v>0</v>
      </c>
      <c r="V984">
        <f>SUMIF('I wanna go biking'!A$2:A$1000,H984,'I wanna go biking'!D$2:D$1000)</f>
        <v>0</v>
      </c>
      <c r="W984">
        <f t="shared" si="169"/>
        <v>0</v>
      </c>
      <c r="X984">
        <f t="shared" si="170"/>
        <v>0</v>
      </c>
      <c r="Y984">
        <f t="shared" si="171"/>
        <v>0</v>
      </c>
      <c r="Z984">
        <f t="shared" si="172"/>
        <v>0</v>
      </c>
      <c r="AA984">
        <f t="shared" si="173"/>
        <v>0</v>
      </c>
      <c r="AB984">
        <f t="shared" si="174"/>
        <v>0</v>
      </c>
      <c r="AC984" s="13">
        <f t="shared" si="175"/>
        <v>0</v>
      </c>
    </row>
    <row r="985" spans="1:29">
      <c r="A985">
        <f>'Data Entry'!A986</f>
        <v>0</v>
      </c>
      <c r="B985">
        <f>'Data Entry'!B986</f>
        <v>0</v>
      </c>
      <c r="C985">
        <f>'Data Entry'!C986</f>
        <v>0</v>
      </c>
      <c r="D985">
        <f>'Data Entry'!M986</f>
        <v>0</v>
      </c>
      <c r="E985">
        <f>'Data Entry'!N986</f>
        <v>0</v>
      </c>
      <c r="F985">
        <f>'Data Entry'!O986</f>
        <v>0</v>
      </c>
      <c r="G985">
        <f>'Data Entry'!P986</f>
        <v>0</v>
      </c>
      <c r="H985">
        <f>'Data Entry'!Q986</f>
        <v>0</v>
      </c>
      <c r="I985">
        <f>'Data Entry'!R986</f>
        <v>0</v>
      </c>
      <c r="J985">
        <f t="shared" si="165"/>
        <v>0</v>
      </c>
      <c r="K985">
        <f>SUMIFS('I want to cry'!C$2:C$1000,'I want to cry'!$A$2:$A$1000,$B985,'I want to cry'!$B$2:$B$1000,$C985)</f>
        <v>0</v>
      </c>
      <c r="L985">
        <f>SUMIFS('I want to cry'!D$2:D$1000,'I want to cry'!$A$2:$A$1000,$B985,'I want to cry'!$B$2:$B$1000,$C985)</f>
        <v>0</v>
      </c>
      <c r="M985">
        <f>SUMIFS('I want to cry'!E$2:E$1000,'I want to cry'!$A$2:$A$1000,$B985,'I want to cry'!$B$2:$B$1000,$C985)</f>
        <v>0</v>
      </c>
      <c r="N985">
        <f t="shared" si="166"/>
        <v>0</v>
      </c>
      <c r="O985">
        <f t="shared" si="167"/>
        <v>0</v>
      </c>
      <c r="P985">
        <f t="shared" si="168"/>
        <v>0</v>
      </c>
      <c r="Q985">
        <f>SUMIF('Pls get me a blue banner'!A$2:A$1000,D985,'Pls get me a blue banner'!L$2:L$1000)</f>
        <v>0</v>
      </c>
      <c r="R985">
        <f>SUMIF('Pls get me a blue banner'!A$2:A$1000,F985,'Pls get me a blue banner'!L$2:L$1000)</f>
        <v>0</v>
      </c>
      <c r="S985">
        <f>SUMIF('Pls get me a blue banner'!A$2:A$1000,I985,'Pls get me a blue banner'!L$2:L$1000)</f>
        <v>0</v>
      </c>
      <c r="T985">
        <f>SUMIF('I wanna go biking'!A$2:A$1000,D985,'I wanna go biking'!D$2:D$1000)</f>
        <v>0</v>
      </c>
      <c r="U985">
        <f>SUMIF('I wanna go biking'!A$2:A$1000,F985,'I wanna go biking'!D$2:D$1000)</f>
        <v>0</v>
      </c>
      <c r="V985">
        <f>SUMIF('I wanna go biking'!A$2:A$1000,H985,'I wanna go biking'!D$2:D$1000)</f>
        <v>0</v>
      </c>
      <c r="W985">
        <f t="shared" si="169"/>
        <v>0</v>
      </c>
      <c r="X985">
        <f t="shared" si="170"/>
        <v>0</v>
      </c>
      <c r="Y985">
        <f t="shared" si="171"/>
        <v>0</v>
      </c>
      <c r="Z985">
        <f t="shared" si="172"/>
        <v>0</v>
      </c>
      <c r="AA985">
        <f t="shared" si="173"/>
        <v>0</v>
      </c>
      <c r="AB985">
        <f t="shared" si="174"/>
        <v>0</v>
      </c>
      <c r="AC985" s="13">
        <f t="shared" si="175"/>
        <v>0</v>
      </c>
    </row>
    <row r="986" spans="1:29">
      <c r="A986">
        <f>'Data Entry'!A987</f>
        <v>0</v>
      </c>
      <c r="B986">
        <f>'Data Entry'!B987</f>
        <v>0</v>
      </c>
      <c r="C986">
        <f>'Data Entry'!C987</f>
        <v>0</v>
      </c>
      <c r="D986">
        <f>'Data Entry'!M987</f>
        <v>0</v>
      </c>
      <c r="E986">
        <f>'Data Entry'!N987</f>
        <v>0</v>
      </c>
      <c r="F986">
        <f>'Data Entry'!O987</f>
        <v>0</v>
      </c>
      <c r="G986">
        <f>'Data Entry'!P987</f>
        <v>0</v>
      </c>
      <c r="H986">
        <f>'Data Entry'!Q987</f>
        <v>0</v>
      </c>
      <c r="I986">
        <f>'Data Entry'!R987</f>
        <v>0</v>
      </c>
      <c r="J986">
        <f t="shared" si="165"/>
        <v>0</v>
      </c>
      <c r="K986">
        <f>SUMIFS('I want to cry'!C$2:C$1000,'I want to cry'!$A$2:$A$1000,$B986,'I want to cry'!$B$2:$B$1000,$C986)</f>
        <v>0</v>
      </c>
      <c r="L986">
        <f>SUMIFS('I want to cry'!D$2:D$1000,'I want to cry'!$A$2:$A$1000,$B986,'I want to cry'!$B$2:$B$1000,$C986)</f>
        <v>0</v>
      </c>
      <c r="M986">
        <f>SUMIFS('I want to cry'!E$2:E$1000,'I want to cry'!$A$2:$A$1000,$B986,'I want to cry'!$B$2:$B$1000,$C986)</f>
        <v>0</v>
      </c>
      <c r="N986">
        <f t="shared" si="166"/>
        <v>0</v>
      </c>
      <c r="O986">
        <f t="shared" si="167"/>
        <v>0</v>
      </c>
      <c r="P986">
        <f t="shared" si="168"/>
        <v>0</v>
      </c>
      <c r="Q986">
        <f>SUMIF('Pls get me a blue banner'!A$2:A$1000,D986,'Pls get me a blue banner'!L$2:L$1000)</f>
        <v>0</v>
      </c>
      <c r="R986">
        <f>SUMIF('Pls get me a blue banner'!A$2:A$1000,F986,'Pls get me a blue banner'!L$2:L$1000)</f>
        <v>0</v>
      </c>
      <c r="S986">
        <f>SUMIF('Pls get me a blue banner'!A$2:A$1000,I986,'Pls get me a blue banner'!L$2:L$1000)</f>
        <v>0</v>
      </c>
      <c r="T986">
        <f>SUMIF('I wanna go biking'!A$2:A$1000,D986,'I wanna go biking'!D$2:D$1000)</f>
        <v>0</v>
      </c>
      <c r="U986">
        <f>SUMIF('I wanna go biking'!A$2:A$1000,F986,'I wanna go biking'!D$2:D$1000)</f>
        <v>0</v>
      </c>
      <c r="V986">
        <f>SUMIF('I wanna go biking'!A$2:A$1000,H986,'I wanna go biking'!D$2:D$1000)</f>
        <v>0</v>
      </c>
      <c r="W986">
        <f t="shared" si="169"/>
        <v>0</v>
      </c>
      <c r="X986">
        <f t="shared" si="170"/>
        <v>0</v>
      </c>
      <c r="Y986">
        <f t="shared" si="171"/>
        <v>0</v>
      </c>
      <c r="Z986">
        <f t="shared" si="172"/>
        <v>0</v>
      </c>
      <c r="AA986">
        <f t="shared" si="173"/>
        <v>0</v>
      </c>
      <c r="AB986">
        <f t="shared" si="174"/>
        <v>0</v>
      </c>
      <c r="AC986" s="13">
        <f t="shared" si="175"/>
        <v>0</v>
      </c>
    </row>
    <row r="987" spans="1:29">
      <c r="A987">
        <f>'Data Entry'!A988</f>
        <v>0</v>
      </c>
      <c r="B987">
        <f>'Data Entry'!B988</f>
        <v>0</v>
      </c>
      <c r="C987">
        <f>'Data Entry'!C988</f>
        <v>0</v>
      </c>
      <c r="D987">
        <f>'Data Entry'!M988</f>
        <v>0</v>
      </c>
      <c r="E987">
        <f>'Data Entry'!N988</f>
        <v>0</v>
      </c>
      <c r="F987">
        <f>'Data Entry'!O988</f>
        <v>0</v>
      </c>
      <c r="G987">
        <f>'Data Entry'!P988</f>
        <v>0</v>
      </c>
      <c r="H987">
        <f>'Data Entry'!Q988</f>
        <v>0</v>
      </c>
      <c r="I987">
        <f>'Data Entry'!R988</f>
        <v>0</v>
      </c>
      <c r="J987">
        <f t="shared" si="165"/>
        <v>0</v>
      </c>
      <c r="K987">
        <f>SUMIFS('I want to cry'!C$2:C$1000,'I want to cry'!$A$2:$A$1000,$B987,'I want to cry'!$B$2:$B$1000,$C987)</f>
        <v>0</v>
      </c>
      <c r="L987">
        <f>SUMIFS('I want to cry'!D$2:D$1000,'I want to cry'!$A$2:$A$1000,$B987,'I want to cry'!$B$2:$B$1000,$C987)</f>
        <v>0</v>
      </c>
      <c r="M987">
        <f>SUMIFS('I want to cry'!E$2:E$1000,'I want to cry'!$A$2:$A$1000,$B987,'I want to cry'!$B$2:$B$1000,$C987)</f>
        <v>0</v>
      </c>
      <c r="N987">
        <f t="shared" si="166"/>
        <v>0</v>
      </c>
      <c r="O987">
        <f t="shared" si="167"/>
        <v>0</v>
      </c>
      <c r="P987">
        <f t="shared" si="168"/>
        <v>0</v>
      </c>
      <c r="Q987">
        <f>SUMIF('Pls get me a blue banner'!A$2:A$1000,D987,'Pls get me a blue banner'!L$2:L$1000)</f>
        <v>0</v>
      </c>
      <c r="R987">
        <f>SUMIF('Pls get me a blue banner'!A$2:A$1000,F987,'Pls get me a blue banner'!L$2:L$1000)</f>
        <v>0</v>
      </c>
      <c r="S987">
        <f>SUMIF('Pls get me a blue banner'!A$2:A$1000,I987,'Pls get me a blue banner'!L$2:L$1000)</f>
        <v>0</v>
      </c>
      <c r="T987">
        <f>SUMIF('I wanna go biking'!A$2:A$1000,D987,'I wanna go biking'!D$2:D$1000)</f>
        <v>0</v>
      </c>
      <c r="U987">
        <f>SUMIF('I wanna go biking'!A$2:A$1000,F987,'I wanna go biking'!D$2:D$1000)</f>
        <v>0</v>
      </c>
      <c r="V987">
        <f>SUMIF('I wanna go biking'!A$2:A$1000,H987,'I wanna go biking'!D$2:D$1000)</f>
        <v>0</v>
      </c>
      <c r="W987">
        <f t="shared" si="169"/>
        <v>0</v>
      </c>
      <c r="X987">
        <f t="shared" si="170"/>
        <v>0</v>
      </c>
      <c r="Y987">
        <f t="shared" si="171"/>
        <v>0</v>
      </c>
      <c r="Z987">
        <f t="shared" si="172"/>
        <v>0</v>
      </c>
      <c r="AA987">
        <f t="shared" si="173"/>
        <v>0</v>
      </c>
      <c r="AB987">
        <f t="shared" si="174"/>
        <v>0</v>
      </c>
      <c r="AC987" s="13">
        <f t="shared" si="175"/>
        <v>0</v>
      </c>
    </row>
    <row r="988" spans="1:29">
      <c r="A988">
        <f>'Data Entry'!A989</f>
        <v>0</v>
      </c>
      <c r="B988">
        <f>'Data Entry'!B989</f>
        <v>0</v>
      </c>
      <c r="C988">
        <f>'Data Entry'!C989</f>
        <v>0</v>
      </c>
      <c r="D988">
        <f>'Data Entry'!M989</f>
        <v>0</v>
      </c>
      <c r="E988">
        <f>'Data Entry'!N989</f>
        <v>0</v>
      </c>
      <c r="F988">
        <f>'Data Entry'!O989</f>
        <v>0</v>
      </c>
      <c r="G988">
        <f>'Data Entry'!P989</f>
        <v>0</v>
      </c>
      <c r="H988">
        <f>'Data Entry'!Q989</f>
        <v>0</v>
      </c>
      <c r="I988">
        <f>'Data Entry'!R989</f>
        <v>0</v>
      </c>
      <c r="J988">
        <f t="shared" si="165"/>
        <v>0</v>
      </c>
      <c r="K988">
        <f>SUMIFS('I want to cry'!C$2:C$1000,'I want to cry'!$A$2:$A$1000,$B988,'I want to cry'!$B$2:$B$1000,$C988)</f>
        <v>0</v>
      </c>
      <c r="L988">
        <f>SUMIFS('I want to cry'!D$2:D$1000,'I want to cry'!$A$2:$A$1000,$B988,'I want to cry'!$B$2:$B$1000,$C988)</f>
        <v>0</v>
      </c>
      <c r="M988">
        <f>SUMIFS('I want to cry'!E$2:E$1000,'I want to cry'!$A$2:$A$1000,$B988,'I want to cry'!$B$2:$B$1000,$C988)</f>
        <v>0</v>
      </c>
      <c r="N988">
        <f t="shared" si="166"/>
        <v>0</v>
      </c>
      <c r="O988">
        <f t="shared" si="167"/>
        <v>0</v>
      </c>
      <c r="P988">
        <f t="shared" si="168"/>
        <v>0</v>
      </c>
      <c r="Q988">
        <f>SUMIF('Pls get me a blue banner'!A$2:A$1000,D988,'Pls get me a blue banner'!L$2:L$1000)</f>
        <v>0</v>
      </c>
      <c r="R988">
        <f>SUMIF('Pls get me a blue banner'!A$2:A$1000,F988,'Pls get me a blue banner'!L$2:L$1000)</f>
        <v>0</v>
      </c>
      <c r="S988">
        <f>SUMIF('Pls get me a blue banner'!A$2:A$1000,I988,'Pls get me a blue banner'!L$2:L$1000)</f>
        <v>0</v>
      </c>
      <c r="T988">
        <f>SUMIF('I wanna go biking'!A$2:A$1000,D988,'I wanna go biking'!D$2:D$1000)</f>
        <v>0</v>
      </c>
      <c r="U988">
        <f>SUMIF('I wanna go biking'!A$2:A$1000,F988,'I wanna go biking'!D$2:D$1000)</f>
        <v>0</v>
      </c>
      <c r="V988">
        <f>SUMIF('I wanna go biking'!A$2:A$1000,H988,'I wanna go biking'!D$2:D$1000)</f>
        <v>0</v>
      </c>
      <c r="W988">
        <f t="shared" si="169"/>
        <v>0</v>
      </c>
      <c r="X988">
        <f t="shared" si="170"/>
        <v>0</v>
      </c>
      <c r="Y988">
        <f t="shared" si="171"/>
        <v>0</v>
      </c>
      <c r="Z988">
        <f t="shared" si="172"/>
        <v>0</v>
      </c>
      <c r="AA988">
        <f t="shared" si="173"/>
        <v>0</v>
      </c>
      <c r="AB988">
        <f t="shared" si="174"/>
        <v>0</v>
      </c>
      <c r="AC988" s="13">
        <f t="shared" si="175"/>
        <v>0</v>
      </c>
    </row>
    <row r="989" spans="1:29">
      <c r="A989">
        <f>'Data Entry'!A990</f>
        <v>0</v>
      </c>
      <c r="B989">
        <f>'Data Entry'!B990</f>
        <v>0</v>
      </c>
      <c r="C989">
        <f>'Data Entry'!C990</f>
        <v>0</v>
      </c>
      <c r="D989">
        <f>'Data Entry'!M990</f>
        <v>0</v>
      </c>
      <c r="E989">
        <f>'Data Entry'!N990</f>
        <v>0</v>
      </c>
      <c r="F989">
        <f>'Data Entry'!O990</f>
        <v>0</v>
      </c>
      <c r="G989">
        <f>'Data Entry'!P990</f>
        <v>0</v>
      </c>
      <c r="H989">
        <f>'Data Entry'!Q990</f>
        <v>0</v>
      </c>
      <c r="I989">
        <f>'Data Entry'!R990</f>
        <v>0</v>
      </c>
      <c r="J989">
        <f t="shared" si="165"/>
        <v>0</v>
      </c>
      <c r="K989">
        <f>SUMIFS('I want to cry'!C$2:C$1000,'I want to cry'!$A$2:$A$1000,$B989,'I want to cry'!$B$2:$B$1000,$C989)</f>
        <v>0</v>
      </c>
      <c r="L989">
        <f>SUMIFS('I want to cry'!D$2:D$1000,'I want to cry'!$A$2:$A$1000,$B989,'I want to cry'!$B$2:$B$1000,$C989)</f>
        <v>0</v>
      </c>
      <c r="M989">
        <f>SUMIFS('I want to cry'!E$2:E$1000,'I want to cry'!$A$2:$A$1000,$B989,'I want to cry'!$B$2:$B$1000,$C989)</f>
        <v>0</v>
      </c>
      <c r="N989">
        <f t="shared" si="166"/>
        <v>0</v>
      </c>
      <c r="O989">
        <f t="shared" si="167"/>
        <v>0</v>
      </c>
      <c r="P989">
        <f t="shared" si="168"/>
        <v>0</v>
      </c>
      <c r="Q989">
        <f>SUMIF('Pls get me a blue banner'!A$2:A$1000,D989,'Pls get me a blue banner'!L$2:L$1000)</f>
        <v>0</v>
      </c>
      <c r="R989">
        <f>SUMIF('Pls get me a blue banner'!A$2:A$1000,F989,'Pls get me a blue banner'!L$2:L$1000)</f>
        <v>0</v>
      </c>
      <c r="S989">
        <f>SUMIF('Pls get me a blue banner'!A$2:A$1000,I989,'Pls get me a blue banner'!L$2:L$1000)</f>
        <v>0</v>
      </c>
      <c r="T989">
        <f>SUMIF('I wanna go biking'!A$2:A$1000,D989,'I wanna go biking'!D$2:D$1000)</f>
        <v>0</v>
      </c>
      <c r="U989">
        <f>SUMIF('I wanna go biking'!A$2:A$1000,F989,'I wanna go biking'!D$2:D$1000)</f>
        <v>0</v>
      </c>
      <c r="V989">
        <f>SUMIF('I wanna go biking'!A$2:A$1000,H989,'I wanna go biking'!D$2:D$1000)</f>
        <v>0</v>
      </c>
      <c r="W989">
        <f t="shared" si="169"/>
        <v>0</v>
      </c>
      <c r="X989">
        <f t="shared" si="170"/>
        <v>0</v>
      </c>
      <c r="Y989">
        <f t="shared" si="171"/>
        <v>0</v>
      </c>
      <c r="Z989">
        <f t="shared" si="172"/>
        <v>0</v>
      </c>
      <c r="AA989">
        <f t="shared" si="173"/>
        <v>0</v>
      </c>
      <c r="AB989">
        <f t="shared" si="174"/>
        <v>0</v>
      </c>
      <c r="AC989" s="13">
        <f t="shared" si="175"/>
        <v>0</v>
      </c>
    </row>
    <row r="990" spans="1:29">
      <c r="A990">
        <f>'Data Entry'!A991</f>
        <v>0</v>
      </c>
      <c r="B990">
        <f>'Data Entry'!B991</f>
        <v>0</v>
      </c>
      <c r="C990">
        <f>'Data Entry'!C991</f>
        <v>0</v>
      </c>
      <c r="D990">
        <f>'Data Entry'!M991</f>
        <v>0</v>
      </c>
      <c r="E990">
        <f>'Data Entry'!N991</f>
        <v>0</v>
      </c>
      <c r="F990">
        <f>'Data Entry'!O991</f>
        <v>0</v>
      </c>
      <c r="G990">
        <f>'Data Entry'!P991</f>
        <v>0</v>
      </c>
      <c r="H990">
        <f>'Data Entry'!Q991</f>
        <v>0</v>
      </c>
      <c r="I990">
        <f>'Data Entry'!R991</f>
        <v>0</v>
      </c>
      <c r="J990">
        <f t="shared" si="165"/>
        <v>0</v>
      </c>
      <c r="K990">
        <f>SUMIFS('I want to cry'!C$2:C$1000,'I want to cry'!$A$2:$A$1000,$B990,'I want to cry'!$B$2:$B$1000,$C990)</f>
        <v>0</v>
      </c>
      <c r="L990">
        <f>SUMIFS('I want to cry'!D$2:D$1000,'I want to cry'!$A$2:$A$1000,$B990,'I want to cry'!$B$2:$B$1000,$C990)</f>
        <v>0</v>
      </c>
      <c r="M990">
        <f>SUMIFS('I want to cry'!E$2:E$1000,'I want to cry'!$A$2:$A$1000,$B990,'I want to cry'!$B$2:$B$1000,$C990)</f>
        <v>0</v>
      </c>
      <c r="N990">
        <f t="shared" si="166"/>
        <v>0</v>
      </c>
      <c r="O990">
        <f t="shared" si="167"/>
        <v>0</v>
      </c>
      <c r="P990">
        <f t="shared" si="168"/>
        <v>0</v>
      </c>
      <c r="Q990">
        <f>SUMIF('Pls get me a blue banner'!A$2:A$1000,D990,'Pls get me a blue banner'!L$2:L$1000)</f>
        <v>0</v>
      </c>
      <c r="R990">
        <f>SUMIF('Pls get me a blue banner'!A$2:A$1000,F990,'Pls get me a blue banner'!L$2:L$1000)</f>
        <v>0</v>
      </c>
      <c r="S990">
        <f>SUMIF('Pls get me a blue banner'!A$2:A$1000,I990,'Pls get me a blue banner'!L$2:L$1000)</f>
        <v>0</v>
      </c>
      <c r="T990">
        <f>SUMIF('I wanna go biking'!A$2:A$1000,D990,'I wanna go biking'!D$2:D$1000)</f>
        <v>0</v>
      </c>
      <c r="U990">
        <f>SUMIF('I wanna go biking'!A$2:A$1000,F990,'I wanna go biking'!D$2:D$1000)</f>
        <v>0</v>
      </c>
      <c r="V990">
        <f>SUMIF('I wanna go biking'!A$2:A$1000,H990,'I wanna go biking'!D$2:D$1000)</f>
        <v>0</v>
      </c>
      <c r="W990">
        <f t="shared" si="169"/>
        <v>0</v>
      </c>
      <c r="X990">
        <f t="shared" si="170"/>
        <v>0</v>
      </c>
      <c r="Y990">
        <f t="shared" si="171"/>
        <v>0</v>
      </c>
      <c r="Z990">
        <f t="shared" si="172"/>
        <v>0</v>
      </c>
      <c r="AA990">
        <f t="shared" si="173"/>
        <v>0</v>
      </c>
      <c r="AB990">
        <f t="shared" si="174"/>
        <v>0</v>
      </c>
      <c r="AC990" s="13">
        <f t="shared" si="175"/>
        <v>0</v>
      </c>
    </row>
    <row r="991" spans="1:29">
      <c r="A991">
        <f>'Data Entry'!A992</f>
        <v>0</v>
      </c>
      <c r="B991">
        <f>'Data Entry'!B992</f>
        <v>0</v>
      </c>
      <c r="C991">
        <f>'Data Entry'!C992</f>
        <v>0</v>
      </c>
      <c r="D991">
        <f>'Data Entry'!M992</f>
        <v>0</v>
      </c>
      <c r="E991">
        <f>'Data Entry'!N992</f>
        <v>0</v>
      </c>
      <c r="F991">
        <f>'Data Entry'!O992</f>
        <v>0</v>
      </c>
      <c r="G991">
        <f>'Data Entry'!P992</f>
        <v>0</v>
      </c>
      <c r="H991">
        <f>'Data Entry'!Q992</f>
        <v>0</v>
      </c>
      <c r="I991">
        <f>'Data Entry'!R992</f>
        <v>0</v>
      </c>
      <c r="J991">
        <f t="shared" si="165"/>
        <v>0</v>
      </c>
      <c r="K991">
        <f>SUMIFS('I want to cry'!C$2:C$1000,'I want to cry'!$A$2:$A$1000,$B991,'I want to cry'!$B$2:$B$1000,$C991)</f>
        <v>0</v>
      </c>
      <c r="L991">
        <f>SUMIFS('I want to cry'!D$2:D$1000,'I want to cry'!$A$2:$A$1000,$B991,'I want to cry'!$B$2:$B$1000,$C991)</f>
        <v>0</v>
      </c>
      <c r="M991">
        <f>SUMIFS('I want to cry'!E$2:E$1000,'I want to cry'!$A$2:$A$1000,$B991,'I want to cry'!$B$2:$B$1000,$C991)</f>
        <v>0</v>
      </c>
      <c r="N991">
        <f t="shared" si="166"/>
        <v>0</v>
      </c>
      <c r="O991">
        <f t="shared" si="167"/>
        <v>0</v>
      </c>
      <c r="P991">
        <f t="shared" si="168"/>
        <v>0</v>
      </c>
      <c r="Q991">
        <f>SUMIF('Pls get me a blue banner'!A$2:A$1000,D991,'Pls get me a blue banner'!L$2:L$1000)</f>
        <v>0</v>
      </c>
      <c r="R991">
        <f>SUMIF('Pls get me a blue banner'!A$2:A$1000,F991,'Pls get me a blue banner'!L$2:L$1000)</f>
        <v>0</v>
      </c>
      <c r="S991">
        <f>SUMIF('Pls get me a blue banner'!A$2:A$1000,I991,'Pls get me a blue banner'!L$2:L$1000)</f>
        <v>0</v>
      </c>
      <c r="T991">
        <f>SUMIF('I wanna go biking'!A$2:A$1000,D991,'I wanna go biking'!D$2:D$1000)</f>
        <v>0</v>
      </c>
      <c r="U991">
        <f>SUMIF('I wanna go biking'!A$2:A$1000,F991,'I wanna go biking'!D$2:D$1000)</f>
        <v>0</v>
      </c>
      <c r="V991">
        <f>SUMIF('I wanna go biking'!A$2:A$1000,H991,'I wanna go biking'!D$2:D$1000)</f>
        <v>0</v>
      </c>
      <c r="W991">
        <f t="shared" si="169"/>
        <v>0</v>
      </c>
      <c r="X991">
        <f t="shared" si="170"/>
        <v>0</v>
      </c>
      <c r="Y991">
        <f t="shared" si="171"/>
        <v>0</v>
      </c>
      <c r="Z991">
        <f t="shared" si="172"/>
        <v>0</v>
      </c>
      <c r="AA991">
        <f t="shared" si="173"/>
        <v>0</v>
      </c>
      <c r="AB991">
        <f t="shared" si="174"/>
        <v>0</v>
      </c>
      <c r="AC991" s="13">
        <f t="shared" si="175"/>
        <v>0</v>
      </c>
    </row>
    <row r="992" spans="1:29">
      <c r="A992">
        <f>'Data Entry'!A993</f>
        <v>0</v>
      </c>
      <c r="B992">
        <f>'Data Entry'!B993</f>
        <v>0</v>
      </c>
      <c r="C992">
        <f>'Data Entry'!C993</f>
        <v>0</v>
      </c>
      <c r="D992">
        <f>'Data Entry'!M993</f>
        <v>0</v>
      </c>
      <c r="E992">
        <f>'Data Entry'!N993</f>
        <v>0</v>
      </c>
      <c r="F992">
        <f>'Data Entry'!O993</f>
        <v>0</v>
      </c>
      <c r="G992">
        <f>'Data Entry'!P993</f>
        <v>0</v>
      </c>
      <c r="H992">
        <f>'Data Entry'!Q993</f>
        <v>0</v>
      </c>
      <c r="I992">
        <f>'Data Entry'!R993</f>
        <v>0</v>
      </c>
      <c r="J992">
        <f t="shared" si="165"/>
        <v>0</v>
      </c>
      <c r="K992">
        <f>SUMIFS('I want to cry'!C$2:C$1000,'I want to cry'!$A$2:$A$1000,$B992,'I want to cry'!$B$2:$B$1000,$C992)</f>
        <v>0</v>
      </c>
      <c r="L992">
        <f>SUMIFS('I want to cry'!D$2:D$1000,'I want to cry'!$A$2:$A$1000,$B992,'I want to cry'!$B$2:$B$1000,$C992)</f>
        <v>0</v>
      </c>
      <c r="M992">
        <f>SUMIFS('I want to cry'!E$2:E$1000,'I want to cry'!$A$2:$A$1000,$B992,'I want to cry'!$B$2:$B$1000,$C992)</f>
        <v>0</v>
      </c>
      <c r="N992">
        <f t="shared" si="166"/>
        <v>0</v>
      </c>
      <c r="O992">
        <f t="shared" si="167"/>
        <v>0</v>
      </c>
      <c r="P992">
        <f t="shared" si="168"/>
        <v>0</v>
      </c>
      <c r="Q992">
        <f>SUMIF('Pls get me a blue banner'!A$2:A$1000,D992,'Pls get me a blue banner'!L$2:L$1000)</f>
        <v>0</v>
      </c>
      <c r="R992">
        <f>SUMIF('Pls get me a blue banner'!A$2:A$1000,F992,'Pls get me a blue banner'!L$2:L$1000)</f>
        <v>0</v>
      </c>
      <c r="S992">
        <f>SUMIF('Pls get me a blue banner'!A$2:A$1000,I992,'Pls get me a blue banner'!L$2:L$1000)</f>
        <v>0</v>
      </c>
      <c r="T992">
        <f>SUMIF('I wanna go biking'!A$2:A$1000,D992,'I wanna go biking'!D$2:D$1000)</f>
        <v>0</v>
      </c>
      <c r="U992">
        <f>SUMIF('I wanna go biking'!A$2:A$1000,F992,'I wanna go biking'!D$2:D$1000)</f>
        <v>0</v>
      </c>
      <c r="V992">
        <f>SUMIF('I wanna go biking'!A$2:A$1000,H992,'I wanna go biking'!D$2:D$1000)</f>
        <v>0</v>
      </c>
      <c r="W992">
        <f t="shared" si="169"/>
        <v>0</v>
      </c>
      <c r="X992">
        <f t="shared" si="170"/>
        <v>0</v>
      </c>
      <c r="Y992">
        <f t="shared" si="171"/>
        <v>0</v>
      </c>
      <c r="Z992">
        <f t="shared" si="172"/>
        <v>0</v>
      </c>
      <c r="AA992">
        <f t="shared" si="173"/>
        <v>0</v>
      </c>
      <c r="AB992">
        <f t="shared" si="174"/>
        <v>0</v>
      </c>
      <c r="AC992" s="13">
        <f t="shared" si="175"/>
        <v>0</v>
      </c>
    </row>
    <row r="993" spans="1:29">
      <c r="A993">
        <f>'Data Entry'!A994</f>
        <v>0</v>
      </c>
      <c r="B993">
        <f>'Data Entry'!B994</f>
        <v>0</v>
      </c>
      <c r="C993">
        <f>'Data Entry'!C994</f>
        <v>0</v>
      </c>
      <c r="D993">
        <f>'Data Entry'!M994</f>
        <v>0</v>
      </c>
      <c r="E993">
        <f>'Data Entry'!N994</f>
        <v>0</v>
      </c>
      <c r="F993">
        <f>'Data Entry'!O994</f>
        <v>0</v>
      </c>
      <c r="G993">
        <f>'Data Entry'!P994</f>
        <v>0</v>
      </c>
      <c r="H993">
        <f>'Data Entry'!Q994</f>
        <v>0</v>
      </c>
      <c r="I993">
        <f>'Data Entry'!R994</f>
        <v>0</v>
      </c>
      <c r="J993">
        <f t="shared" si="165"/>
        <v>0</v>
      </c>
      <c r="K993">
        <f>SUMIFS('I want to cry'!C$2:C$1000,'I want to cry'!$A$2:$A$1000,$B993,'I want to cry'!$B$2:$B$1000,$C993)</f>
        <v>0</v>
      </c>
      <c r="L993">
        <f>SUMIFS('I want to cry'!D$2:D$1000,'I want to cry'!$A$2:$A$1000,$B993,'I want to cry'!$B$2:$B$1000,$C993)</f>
        <v>0</v>
      </c>
      <c r="M993">
        <f>SUMIFS('I want to cry'!E$2:E$1000,'I want to cry'!$A$2:$A$1000,$B993,'I want to cry'!$B$2:$B$1000,$C993)</f>
        <v>0</v>
      </c>
      <c r="N993">
        <f t="shared" si="166"/>
        <v>0</v>
      </c>
      <c r="O993">
        <f t="shared" si="167"/>
        <v>0</v>
      </c>
      <c r="P993">
        <f t="shared" si="168"/>
        <v>0</v>
      </c>
      <c r="Q993">
        <f>SUMIF('Pls get me a blue banner'!A$2:A$1000,D993,'Pls get me a blue banner'!L$2:L$1000)</f>
        <v>0</v>
      </c>
      <c r="R993">
        <f>SUMIF('Pls get me a blue banner'!A$2:A$1000,F993,'Pls get me a blue banner'!L$2:L$1000)</f>
        <v>0</v>
      </c>
      <c r="S993">
        <f>SUMIF('Pls get me a blue banner'!A$2:A$1000,I993,'Pls get me a blue banner'!L$2:L$1000)</f>
        <v>0</v>
      </c>
      <c r="T993">
        <f>SUMIF('I wanna go biking'!A$2:A$1000,D993,'I wanna go biking'!D$2:D$1000)</f>
        <v>0</v>
      </c>
      <c r="U993">
        <f>SUMIF('I wanna go biking'!A$2:A$1000,F993,'I wanna go biking'!D$2:D$1000)</f>
        <v>0</v>
      </c>
      <c r="V993">
        <f>SUMIF('I wanna go biking'!A$2:A$1000,H993,'I wanna go biking'!D$2:D$1000)</f>
        <v>0</v>
      </c>
      <c r="W993">
        <f t="shared" si="169"/>
        <v>0</v>
      </c>
      <c r="X993">
        <f t="shared" si="170"/>
        <v>0</v>
      </c>
      <c r="Y993">
        <f t="shared" si="171"/>
        <v>0</v>
      </c>
      <c r="Z993">
        <f t="shared" si="172"/>
        <v>0</v>
      </c>
      <c r="AA993">
        <f t="shared" si="173"/>
        <v>0</v>
      </c>
      <c r="AB993">
        <f t="shared" si="174"/>
        <v>0</v>
      </c>
      <c r="AC993" s="13">
        <f t="shared" si="175"/>
        <v>0</v>
      </c>
    </row>
    <row r="994" spans="1:29">
      <c r="A994">
        <f>'Data Entry'!A995</f>
        <v>0</v>
      </c>
      <c r="B994">
        <f>'Data Entry'!B995</f>
        <v>0</v>
      </c>
      <c r="C994">
        <f>'Data Entry'!C995</f>
        <v>0</v>
      </c>
      <c r="D994">
        <f>'Data Entry'!M995</f>
        <v>0</v>
      </c>
      <c r="E994">
        <f>'Data Entry'!N995</f>
        <v>0</v>
      </c>
      <c r="F994">
        <f>'Data Entry'!O995</f>
        <v>0</v>
      </c>
      <c r="G994">
        <f>'Data Entry'!P995</f>
        <v>0</v>
      </c>
      <c r="H994">
        <f>'Data Entry'!Q995</f>
        <v>0</v>
      </c>
      <c r="I994">
        <f>'Data Entry'!R995</f>
        <v>0</v>
      </c>
      <c r="J994">
        <f t="shared" si="165"/>
        <v>0</v>
      </c>
      <c r="K994">
        <f>SUMIFS('I want to cry'!C$2:C$1000,'I want to cry'!$A$2:$A$1000,$B994,'I want to cry'!$B$2:$B$1000,$C994)</f>
        <v>0</v>
      </c>
      <c r="L994">
        <f>SUMIFS('I want to cry'!D$2:D$1000,'I want to cry'!$A$2:$A$1000,$B994,'I want to cry'!$B$2:$B$1000,$C994)</f>
        <v>0</v>
      </c>
      <c r="M994">
        <f>SUMIFS('I want to cry'!E$2:E$1000,'I want to cry'!$A$2:$A$1000,$B994,'I want to cry'!$B$2:$B$1000,$C994)</f>
        <v>0</v>
      </c>
      <c r="N994">
        <f t="shared" si="166"/>
        <v>0</v>
      </c>
      <c r="O994">
        <f t="shared" si="167"/>
        <v>0</v>
      </c>
      <c r="P994">
        <f t="shared" si="168"/>
        <v>0</v>
      </c>
      <c r="Q994">
        <f>SUMIF('Pls get me a blue banner'!A$2:A$1000,D994,'Pls get me a blue banner'!L$2:L$1000)</f>
        <v>0</v>
      </c>
      <c r="R994">
        <f>SUMIF('Pls get me a blue banner'!A$2:A$1000,F994,'Pls get me a blue banner'!L$2:L$1000)</f>
        <v>0</v>
      </c>
      <c r="S994">
        <f>SUMIF('Pls get me a blue banner'!A$2:A$1000,I994,'Pls get me a blue banner'!L$2:L$1000)</f>
        <v>0</v>
      </c>
      <c r="T994">
        <f>SUMIF('I wanna go biking'!A$2:A$1000,D994,'I wanna go biking'!D$2:D$1000)</f>
        <v>0</v>
      </c>
      <c r="U994">
        <f>SUMIF('I wanna go biking'!A$2:A$1000,F994,'I wanna go biking'!D$2:D$1000)</f>
        <v>0</v>
      </c>
      <c r="V994">
        <f>SUMIF('I wanna go biking'!A$2:A$1000,H994,'I wanna go biking'!D$2:D$1000)</f>
        <v>0</v>
      </c>
      <c r="W994">
        <f t="shared" si="169"/>
        <v>0</v>
      </c>
      <c r="X994">
        <f t="shared" si="170"/>
        <v>0</v>
      </c>
      <c r="Y994">
        <f t="shared" si="171"/>
        <v>0</v>
      </c>
      <c r="Z994">
        <f t="shared" si="172"/>
        <v>0</v>
      </c>
      <c r="AA994">
        <f t="shared" si="173"/>
        <v>0</v>
      </c>
      <c r="AB994">
        <f t="shared" si="174"/>
        <v>0</v>
      </c>
      <c r="AC994" s="13">
        <f t="shared" si="175"/>
        <v>0</v>
      </c>
    </row>
    <row r="995" spans="1:29">
      <c r="A995">
        <f>'Data Entry'!A996</f>
        <v>0</v>
      </c>
      <c r="B995">
        <f>'Data Entry'!B996</f>
        <v>0</v>
      </c>
      <c r="C995">
        <f>'Data Entry'!C996</f>
        <v>0</v>
      </c>
      <c r="D995">
        <f>'Data Entry'!M996</f>
        <v>0</v>
      </c>
      <c r="E995">
        <f>'Data Entry'!N996</f>
        <v>0</v>
      </c>
      <c r="F995">
        <f>'Data Entry'!O996</f>
        <v>0</v>
      </c>
      <c r="G995">
        <f>'Data Entry'!P996</f>
        <v>0</v>
      </c>
      <c r="H995">
        <f>'Data Entry'!Q996</f>
        <v>0</v>
      </c>
      <c r="I995">
        <f>'Data Entry'!R996</f>
        <v>0</v>
      </c>
      <c r="J995">
        <f t="shared" si="165"/>
        <v>0</v>
      </c>
      <c r="K995">
        <f>SUMIFS('I want to cry'!C$2:C$1000,'I want to cry'!$A$2:$A$1000,$B995,'I want to cry'!$B$2:$B$1000,$C995)</f>
        <v>0</v>
      </c>
      <c r="L995">
        <f>SUMIFS('I want to cry'!D$2:D$1000,'I want to cry'!$A$2:$A$1000,$B995,'I want to cry'!$B$2:$B$1000,$C995)</f>
        <v>0</v>
      </c>
      <c r="M995">
        <f>SUMIFS('I want to cry'!E$2:E$1000,'I want to cry'!$A$2:$A$1000,$B995,'I want to cry'!$B$2:$B$1000,$C995)</f>
        <v>0</v>
      </c>
      <c r="N995">
        <f t="shared" si="166"/>
        <v>0</v>
      </c>
      <c r="O995">
        <f t="shared" si="167"/>
        <v>0</v>
      </c>
      <c r="P995">
        <f t="shared" si="168"/>
        <v>0</v>
      </c>
      <c r="Q995">
        <f>SUMIF('Pls get me a blue banner'!A$2:A$1000,D995,'Pls get me a blue banner'!L$2:L$1000)</f>
        <v>0</v>
      </c>
      <c r="R995">
        <f>SUMIF('Pls get me a blue banner'!A$2:A$1000,F995,'Pls get me a blue banner'!L$2:L$1000)</f>
        <v>0</v>
      </c>
      <c r="S995">
        <f>SUMIF('Pls get me a blue banner'!A$2:A$1000,I995,'Pls get me a blue banner'!L$2:L$1000)</f>
        <v>0</v>
      </c>
      <c r="T995">
        <f>SUMIF('I wanna go biking'!A$2:A$1000,D995,'I wanna go biking'!D$2:D$1000)</f>
        <v>0</v>
      </c>
      <c r="U995">
        <f>SUMIF('I wanna go biking'!A$2:A$1000,F995,'I wanna go biking'!D$2:D$1000)</f>
        <v>0</v>
      </c>
      <c r="V995">
        <f>SUMIF('I wanna go biking'!A$2:A$1000,H995,'I wanna go biking'!D$2:D$1000)</f>
        <v>0</v>
      </c>
      <c r="W995">
        <f t="shared" si="169"/>
        <v>0</v>
      </c>
      <c r="X995">
        <f t="shared" si="170"/>
        <v>0</v>
      </c>
      <c r="Y995">
        <f t="shared" si="171"/>
        <v>0</v>
      </c>
      <c r="Z995">
        <f t="shared" si="172"/>
        <v>0</v>
      </c>
      <c r="AA995">
        <f t="shared" si="173"/>
        <v>0</v>
      </c>
      <c r="AB995">
        <f t="shared" si="174"/>
        <v>0</v>
      </c>
      <c r="AC995" s="13">
        <f t="shared" si="175"/>
        <v>0</v>
      </c>
    </row>
    <row r="996" spans="1:29">
      <c r="A996">
        <f>'Data Entry'!A997</f>
        <v>0</v>
      </c>
      <c r="B996">
        <f>'Data Entry'!B997</f>
        <v>0</v>
      </c>
      <c r="C996">
        <f>'Data Entry'!C997</f>
        <v>0</v>
      </c>
      <c r="D996">
        <f>'Data Entry'!M997</f>
        <v>0</v>
      </c>
      <c r="E996">
        <f>'Data Entry'!N997</f>
        <v>0</v>
      </c>
      <c r="F996">
        <f>'Data Entry'!O997</f>
        <v>0</v>
      </c>
      <c r="G996">
        <f>'Data Entry'!P997</f>
        <v>0</v>
      </c>
      <c r="H996">
        <f>'Data Entry'!Q997</f>
        <v>0</v>
      </c>
      <c r="I996">
        <f>'Data Entry'!R997</f>
        <v>0</v>
      </c>
      <c r="J996">
        <f t="shared" si="165"/>
        <v>0</v>
      </c>
      <c r="K996">
        <f>SUMIFS('I want to cry'!C$2:C$1000,'I want to cry'!$A$2:$A$1000,$B996,'I want to cry'!$B$2:$B$1000,$C996)</f>
        <v>0</v>
      </c>
      <c r="L996">
        <f>SUMIFS('I want to cry'!D$2:D$1000,'I want to cry'!$A$2:$A$1000,$B996,'I want to cry'!$B$2:$B$1000,$C996)</f>
        <v>0</v>
      </c>
      <c r="M996">
        <f>SUMIFS('I want to cry'!E$2:E$1000,'I want to cry'!$A$2:$A$1000,$B996,'I want to cry'!$B$2:$B$1000,$C996)</f>
        <v>0</v>
      </c>
      <c r="N996">
        <f t="shared" si="166"/>
        <v>0</v>
      </c>
      <c r="O996">
        <f t="shared" si="167"/>
        <v>0</v>
      </c>
      <c r="P996">
        <f t="shared" si="168"/>
        <v>0</v>
      </c>
      <c r="Q996">
        <f>SUMIF('Pls get me a blue banner'!A$2:A$1000,D996,'Pls get me a blue banner'!L$2:L$1000)</f>
        <v>0</v>
      </c>
      <c r="R996">
        <f>SUMIF('Pls get me a blue banner'!A$2:A$1000,F996,'Pls get me a blue banner'!L$2:L$1000)</f>
        <v>0</v>
      </c>
      <c r="S996">
        <f>SUMIF('Pls get me a blue banner'!A$2:A$1000,I996,'Pls get me a blue banner'!L$2:L$1000)</f>
        <v>0</v>
      </c>
      <c r="T996">
        <f>SUMIF('I wanna go biking'!A$2:A$1000,D996,'I wanna go biking'!D$2:D$1000)</f>
        <v>0</v>
      </c>
      <c r="U996">
        <f>SUMIF('I wanna go biking'!A$2:A$1000,F996,'I wanna go biking'!D$2:D$1000)</f>
        <v>0</v>
      </c>
      <c r="V996">
        <f>SUMIF('I wanna go biking'!A$2:A$1000,H996,'I wanna go biking'!D$2:D$1000)</f>
        <v>0</v>
      </c>
      <c r="W996">
        <f t="shared" si="169"/>
        <v>0</v>
      </c>
      <c r="X996">
        <f t="shared" si="170"/>
        <v>0</v>
      </c>
      <c r="Y996">
        <f t="shared" si="171"/>
        <v>0</v>
      </c>
      <c r="Z996">
        <f t="shared" si="172"/>
        <v>0</v>
      </c>
      <c r="AA996">
        <f t="shared" si="173"/>
        <v>0</v>
      </c>
      <c r="AB996">
        <f t="shared" si="174"/>
        <v>0</v>
      </c>
      <c r="AC996" s="13">
        <f t="shared" si="175"/>
        <v>0</v>
      </c>
    </row>
    <row r="997" spans="1:29">
      <c r="A997">
        <f>'Data Entry'!A998</f>
        <v>0</v>
      </c>
      <c r="B997">
        <f>'Data Entry'!B998</f>
        <v>0</v>
      </c>
      <c r="C997">
        <f>'Data Entry'!C998</f>
        <v>0</v>
      </c>
      <c r="D997">
        <f>'Data Entry'!M998</f>
        <v>0</v>
      </c>
      <c r="E997">
        <f>'Data Entry'!N998</f>
        <v>0</v>
      </c>
      <c r="F997">
        <f>'Data Entry'!O998</f>
        <v>0</v>
      </c>
      <c r="G997">
        <f>'Data Entry'!P998</f>
        <v>0</v>
      </c>
      <c r="H997">
        <f>'Data Entry'!Q998</f>
        <v>0</v>
      </c>
      <c r="I997">
        <f>'Data Entry'!R998</f>
        <v>0</v>
      </c>
      <c r="J997">
        <f t="shared" si="165"/>
        <v>0</v>
      </c>
      <c r="K997">
        <f>SUMIFS('I want to cry'!C$2:C$1000,'I want to cry'!$A$2:$A$1000,$B997,'I want to cry'!$B$2:$B$1000,$C997)</f>
        <v>0</v>
      </c>
      <c r="L997">
        <f>SUMIFS('I want to cry'!D$2:D$1000,'I want to cry'!$A$2:$A$1000,$B997,'I want to cry'!$B$2:$B$1000,$C997)</f>
        <v>0</v>
      </c>
      <c r="M997">
        <f>SUMIFS('I want to cry'!E$2:E$1000,'I want to cry'!$A$2:$A$1000,$B997,'I want to cry'!$B$2:$B$1000,$C997)</f>
        <v>0</v>
      </c>
      <c r="N997">
        <f t="shared" si="166"/>
        <v>0</v>
      </c>
      <c r="O997">
        <f t="shared" si="167"/>
        <v>0</v>
      </c>
      <c r="P997">
        <f t="shared" si="168"/>
        <v>0</v>
      </c>
      <c r="Q997">
        <f>SUMIF('Pls get me a blue banner'!A$2:A$1000,D997,'Pls get me a blue banner'!L$2:L$1000)</f>
        <v>0</v>
      </c>
      <c r="R997">
        <f>SUMIF('Pls get me a blue banner'!A$2:A$1000,F997,'Pls get me a blue banner'!L$2:L$1000)</f>
        <v>0</v>
      </c>
      <c r="S997">
        <f>SUMIF('Pls get me a blue banner'!A$2:A$1000,I997,'Pls get me a blue banner'!L$2:L$1000)</f>
        <v>0</v>
      </c>
      <c r="T997">
        <f>SUMIF('I wanna go biking'!A$2:A$1000,D997,'I wanna go biking'!D$2:D$1000)</f>
        <v>0</v>
      </c>
      <c r="U997">
        <f>SUMIF('I wanna go biking'!A$2:A$1000,F997,'I wanna go biking'!D$2:D$1000)</f>
        <v>0</v>
      </c>
      <c r="V997">
        <f>SUMIF('I wanna go biking'!A$2:A$1000,H997,'I wanna go biking'!D$2:D$1000)</f>
        <v>0</v>
      </c>
      <c r="W997">
        <f t="shared" si="169"/>
        <v>0</v>
      </c>
      <c r="X997">
        <f t="shared" si="170"/>
        <v>0</v>
      </c>
      <c r="Y997">
        <f t="shared" si="171"/>
        <v>0</v>
      </c>
      <c r="Z997">
        <f t="shared" si="172"/>
        <v>0</v>
      </c>
      <c r="AA997">
        <f t="shared" si="173"/>
        <v>0</v>
      </c>
      <c r="AB997">
        <f t="shared" si="174"/>
        <v>0</v>
      </c>
      <c r="AC997" s="13">
        <f t="shared" si="175"/>
        <v>0</v>
      </c>
    </row>
    <row r="998" spans="1:29">
      <c r="A998">
        <f>'Data Entry'!A999</f>
        <v>0</v>
      </c>
      <c r="B998">
        <f>'Data Entry'!B999</f>
        <v>0</v>
      </c>
      <c r="C998">
        <f>'Data Entry'!C999</f>
        <v>0</v>
      </c>
      <c r="D998">
        <f>'Data Entry'!M999</f>
        <v>0</v>
      </c>
      <c r="E998">
        <f>'Data Entry'!N999</f>
        <v>0</v>
      </c>
      <c r="F998">
        <f>'Data Entry'!O999</f>
        <v>0</v>
      </c>
      <c r="G998">
        <f>'Data Entry'!P999</f>
        <v>0</v>
      </c>
      <c r="H998">
        <f>'Data Entry'!Q999</f>
        <v>0</v>
      </c>
      <c r="I998">
        <f>'Data Entry'!R999</f>
        <v>0</v>
      </c>
      <c r="J998">
        <f t="shared" si="165"/>
        <v>0</v>
      </c>
      <c r="K998">
        <f>SUMIFS('I want to cry'!C$2:C$1000,'I want to cry'!$A$2:$A$1000,$B998,'I want to cry'!$B$2:$B$1000,$C998)</f>
        <v>0</v>
      </c>
      <c r="L998">
        <f>SUMIFS('I want to cry'!D$2:D$1000,'I want to cry'!$A$2:$A$1000,$B998,'I want to cry'!$B$2:$B$1000,$C998)</f>
        <v>0</v>
      </c>
      <c r="M998">
        <f>SUMIFS('I want to cry'!E$2:E$1000,'I want to cry'!$A$2:$A$1000,$B998,'I want to cry'!$B$2:$B$1000,$C998)</f>
        <v>0</v>
      </c>
      <c r="N998">
        <f t="shared" si="166"/>
        <v>0</v>
      </c>
      <c r="O998">
        <f t="shared" si="167"/>
        <v>0</v>
      </c>
      <c r="P998">
        <f t="shared" si="168"/>
        <v>0</v>
      </c>
      <c r="Q998">
        <f>SUMIF('Pls get me a blue banner'!A$2:A$1000,D998,'Pls get me a blue banner'!L$2:L$1000)</f>
        <v>0</v>
      </c>
      <c r="R998">
        <f>SUMIF('Pls get me a blue banner'!A$2:A$1000,F998,'Pls get me a blue banner'!L$2:L$1000)</f>
        <v>0</v>
      </c>
      <c r="S998">
        <f>SUMIF('Pls get me a blue banner'!A$2:A$1000,I998,'Pls get me a blue banner'!L$2:L$1000)</f>
        <v>0</v>
      </c>
      <c r="T998">
        <f>SUMIF('I wanna go biking'!A$2:A$1000,D998,'I wanna go biking'!D$2:D$1000)</f>
        <v>0</v>
      </c>
      <c r="U998">
        <f>SUMIF('I wanna go biking'!A$2:A$1000,F998,'I wanna go biking'!D$2:D$1000)</f>
        <v>0</v>
      </c>
      <c r="V998">
        <f>SUMIF('I wanna go biking'!A$2:A$1000,H998,'I wanna go biking'!D$2:D$1000)</f>
        <v>0</v>
      </c>
      <c r="W998">
        <f t="shared" si="169"/>
        <v>0</v>
      </c>
      <c r="X998">
        <f t="shared" si="170"/>
        <v>0</v>
      </c>
      <c r="Y998">
        <f t="shared" si="171"/>
        <v>0</v>
      </c>
      <c r="Z998">
        <f t="shared" si="172"/>
        <v>0</v>
      </c>
      <c r="AA998">
        <f t="shared" si="173"/>
        <v>0</v>
      </c>
      <c r="AB998">
        <f t="shared" si="174"/>
        <v>0</v>
      </c>
      <c r="AC998" s="13">
        <f t="shared" si="175"/>
        <v>0</v>
      </c>
    </row>
    <row r="999" spans="1:29">
      <c r="A999">
        <f>'Data Entry'!A1000</f>
        <v>0</v>
      </c>
      <c r="B999">
        <f>'Data Entry'!B1000</f>
        <v>0</v>
      </c>
      <c r="C999">
        <f>'Data Entry'!C1000</f>
        <v>0</v>
      </c>
      <c r="D999">
        <f>'Data Entry'!M1000</f>
        <v>0</v>
      </c>
      <c r="E999">
        <f>'Data Entry'!N1000</f>
        <v>0</v>
      </c>
      <c r="F999">
        <f>'Data Entry'!O1000</f>
        <v>0</v>
      </c>
      <c r="G999">
        <f>'Data Entry'!P1000</f>
        <v>0</v>
      </c>
      <c r="H999">
        <f>'Data Entry'!Q1000</f>
        <v>0</v>
      </c>
      <c r="I999">
        <f>'Data Entry'!R1000</f>
        <v>0</v>
      </c>
      <c r="J999">
        <f t="shared" si="165"/>
        <v>0</v>
      </c>
      <c r="K999">
        <f>SUMIFS('I want to cry'!C$2:C$1000,'I want to cry'!$A$2:$A$1000,$B999,'I want to cry'!$B$2:$B$1000,$C999)</f>
        <v>0</v>
      </c>
      <c r="L999">
        <f>SUMIFS('I want to cry'!D$2:D$1000,'I want to cry'!$A$2:$A$1000,$B999,'I want to cry'!$B$2:$B$1000,$C999)</f>
        <v>0</v>
      </c>
      <c r="M999">
        <f>SUMIFS('I want to cry'!E$2:E$1000,'I want to cry'!$A$2:$A$1000,$B999,'I want to cry'!$B$2:$B$1000,$C999)</f>
        <v>0</v>
      </c>
      <c r="N999">
        <f t="shared" si="166"/>
        <v>0</v>
      </c>
      <c r="O999">
        <f t="shared" si="167"/>
        <v>0</v>
      </c>
      <c r="P999">
        <f t="shared" si="168"/>
        <v>0</v>
      </c>
      <c r="Q999">
        <f>SUMIF('Pls get me a blue banner'!A$2:A$1000,D999,'Pls get me a blue banner'!L$2:L$1000)</f>
        <v>0</v>
      </c>
      <c r="R999">
        <f>SUMIF('Pls get me a blue banner'!A$2:A$1000,F999,'Pls get me a blue banner'!L$2:L$1000)</f>
        <v>0</v>
      </c>
      <c r="S999">
        <f>SUMIF('Pls get me a blue banner'!A$2:A$1000,I999,'Pls get me a blue banner'!L$2:L$1000)</f>
        <v>0</v>
      </c>
      <c r="T999">
        <f>SUMIF('I wanna go biking'!A$2:A$1000,D999,'I wanna go biking'!D$2:D$1000)</f>
        <v>0</v>
      </c>
      <c r="U999">
        <f>SUMIF('I wanna go biking'!A$2:A$1000,F999,'I wanna go biking'!D$2:D$1000)</f>
        <v>0</v>
      </c>
      <c r="V999">
        <f>SUMIF('I wanna go biking'!A$2:A$1000,H999,'I wanna go biking'!D$2:D$1000)</f>
        <v>0</v>
      </c>
      <c r="W999">
        <f t="shared" si="169"/>
        <v>0</v>
      </c>
      <c r="X999">
        <f t="shared" si="170"/>
        <v>0</v>
      </c>
      <c r="Y999">
        <f t="shared" si="171"/>
        <v>0</v>
      </c>
      <c r="Z999">
        <f t="shared" si="172"/>
        <v>0</v>
      </c>
      <c r="AA999">
        <f t="shared" si="173"/>
        <v>0</v>
      </c>
      <c r="AB999">
        <f t="shared" si="174"/>
        <v>0</v>
      </c>
      <c r="AC999" s="13">
        <f t="shared" si="175"/>
        <v>0</v>
      </c>
    </row>
    <row r="1000" spans="1:29">
      <c r="A1000">
        <f>'Data Entry'!A1001</f>
        <v>0</v>
      </c>
      <c r="B1000">
        <f>'Data Entry'!B1001</f>
        <v>0</v>
      </c>
      <c r="C1000">
        <f>'Data Entry'!C1001</f>
        <v>0</v>
      </c>
      <c r="D1000">
        <f>'Data Entry'!M1001</f>
        <v>0</v>
      </c>
      <c r="E1000">
        <f>'Data Entry'!N1001</f>
        <v>0</v>
      </c>
      <c r="F1000">
        <f>'Data Entry'!O1001</f>
        <v>0</v>
      </c>
      <c r="G1000">
        <f>'Data Entry'!P1001</f>
        <v>0</v>
      </c>
      <c r="H1000">
        <f>'Data Entry'!Q1001</f>
        <v>0</v>
      </c>
      <c r="I1000">
        <f>'Data Entry'!R1001</f>
        <v>0</v>
      </c>
      <c r="J1000">
        <f t="shared" si="165"/>
        <v>0</v>
      </c>
      <c r="K1000">
        <f>SUMIFS('I want to cry'!C$2:C$1000,'I want to cry'!$A$2:$A$1000,$B1000,'I want to cry'!$B$2:$B$1000,$C1000)</f>
        <v>0</v>
      </c>
      <c r="L1000">
        <f>SUMIFS('I want to cry'!D$2:D$1000,'I want to cry'!$A$2:$A$1000,$B1000,'I want to cry'!$B$2:$B$1000,$C1000)</f>
        <v>0</v>
      </c>
      <c r="M1000">
        <f>SUMIFS('I want to cry'!E$2:E$1000,'I want to cry'!$A$2:$A$1000,$B1000,'I want to cry'!$B$2:$B$1000,$C1000)</f>
        <v>0</v>
      </c>
      <c r="N1000">
        <f t="shared" si="166"/>
        <v>0</v>
      </c>
      <c r="O1000">
        <f t="shared" si="167"/>
        <v>0</v>
      </c>
      <c r="P1000">
        <f t="shared" si="168"/>
        <v>0</v>
      </c>
      <c r="Q1000">
        <f>SUMIF('Pls get me a blue banner'!A$2:A$1000,D1000,'Pls get me a blue banner'!L$2:L$1000)</f>
        <v>0</v>
      </c>
      <c r="R1000">
        <f>SUMIF('Pls get me a blue banner'!A$2:A$1000,F1000,'Pls get me a blue banner'!L$2:L$1000)</f>
        <v>0</v>
      </c>
      <c r="S1000">
        <f>SUMIF('Pls get me a blue banner'!A$2:A$1000,I1000,'Pls get me a blue banner'!L$2:L$1000)</f>
        <v>0</v>
      </c>
      <c r="T1000">
        <f>SUMIF('I wanna go biking'!A$2:A$1000,D1000,'I wanna go biking'!D$2:D$1000)</f>
        <v>0</v>
      </c>
      <c r="U1000">
        <f>SUMIF('I wanna go biking'!A$2:A$1000,F1000,'I wanna go biking'!D$2:D$1000)</f>
        <v>0</v>
      </c>
      <c r="V1000">
        <f>SUMIF('I wanna go biking'!A$2:A$1000,H1000,'I wanna go biking'!D$2:D$1000)</f>
        <v>0</v>
      </c>
      <c r="W1000">
        <f t="shared" si="169"/>
        <v>0</v>
      </c>
      <c r="X1000">
        <f t="shared" si="170"/>
        <v>0</v>
      </c>
      <c r="Y1000">
        <f t="shared" si="171"/>
        <v>0</v>
      </c>
      <c r="Z1000">
        <f t="shared" si="172"/>
        <v>0</v>
      </c>
      <c r="AA1000">
        <f t="shared" si="173"/>
        <v>0</v>
      </c>
      <c r="AB1000">
        <f t="shared" si="174"/>
        <v>0</v>
      </c>
      <c r="AC1000" s="13">
        <f t="shared" si="175"/>
        <v>0</v>
      </c>
    </row>
    <row r="1001" spans="1:29">
      <c r="A1001">
        <f>'Data Entry'!A1002</f>
        <v>0</v>
      </c>
      <c r="B1001">
        <f>'Data Entry'!B1002</f>
        <v>0</v>
      </c>
      <c r="C1001">
        <f>'Data Entry'!C1002</f>
        <v>0</v>
      </c>
      <c r="D1001">
        <f>'Data Entry'!M1002</f>
        <v>0</v>
      </c>
      <c r="E1001">
        <f>'Data Entry'!N1002</f>
        <v>0</v>
      </c>
      <c r="F1001">
        <f>'Data Entry'!O1002</f>
        <v>0</v>
      </c>
      <c r="G1001">
        <f>'Data Entry'!P1002</f>
        <v>0</v>
      </c>
      <c r="H1001">
        <f>'Data Entry'!Q1002</f>
        <v>0</v>
      </c>
      <c r="I1001">
        <f>'Data Entry'!R1002</f>
        <v>0</v>
      </c>
      <c r="J1001">
        <f t="shared" si="165"/>
        <v>0</v>
      </c>
      <c r="K1001">
        <f>SUMIFS('I want to cry'!C$2:C$1000,'I want to cry'!$A$2:$A$1000,$B1001,'I want to cry'!$B$2:$B$1000,$C1001)</f>
        <v>0</v>
      </c>
      <c r="L1001">
        <f>SUMIFS('I want to cry'!D$2:D$1000,'I want to cry'!$A$2:$A$1000,$B1001,'I want to cry'!$B$2:$B$1000,$C1001)</f>
        <v>0</v>
      </c>
      <c r="M1001">
        <f>SUMIFS('I want to cry'!E$2:E$1000,'I want to cry'!$A$2:$A$1000,$B1001,'I want to cry'!$B$2:$B$1000,$C1001)</f>
        <v>0</v>
      </c>
      <c r="N1001">
        <f t="shared" si="166"/>
        <v>0</v>
      </c>
      <c r="O1001">
        <f t="shared" si="167"/>
        <v>0</v>
      </c>
      <c r="P1001">
        <f t="shared" si="168"/>
        <v>0</v>
      </c>
      <c r="Q1001">
        <f>SUMIF('Pls get me a blue banner'!A$2:A$1000,D1001,'Pls get me a blue banner'!L$2:L$1000)</f>
        <v>0</v>
      </c>
      <c r="R1001">
        <f>SUMIF('Pls get me a blue banner'!A$2:A$1000,F1001,'Pls get me a blue banner'!L$2:L$1000)</f>
        <v>0</v>
      </c>
      <c r="S1001">
        <f>SUMIF('Pls get me a blue banner'!A$2:A$1000,I1001,'Pls get me a blue banner'!L$2:L$1000)</f>
        <v>0</v>
      </c>
      <c r="T1001">
        <f>SUMIF('I wanna go biking'!A$2:A$1000,D1001,'I wanna go biking'!D$2:D$1000)</f>
        <v>0</v>
      </c>
      <c r="U1001">
        <f>SUMIF('I wanna go biking'!A$2:A$1000,F1001,'I wanna go biking'!D$2:D$1000)</f>
        <v>0</v>
      </c>
      <c r="V1001">
        <f>SUMIF('I wanna go biking'!A$2:A$1000,H1001,'I wanna go biking'!D$2:D$1000)</f>
        <v>0</v>
      </c>
      <c r="W1001">
        <f t="shared" si="169"/>
        <v>0</v>
      </c>
      <c r="X1001">
        <f t="shared" si="170"/>
        <v>0</v>
      </c>
      <c r="Y1001">
        <f t="shared" si="171"/>
        <v>0</v>
      </c>
      <c r="Z1001">
        <f t="shared" si="172"/>
        <v>0</v>
      </c>
      <c r="AA1001">
        <f t="shared" si="173"/>
        <v>0</v>
      </c>
      <c r="AB1001">
        <f t="shared" si="174"/>
        <v>0</v>
      </c>
      <c r="AC1001" s="13">
        <f t="shared" si="175"/>
        <v>0</v>
      </c>
    </row>
    <row r="1002" spans="1:29">
      <c r="A1002">
        <f>'Data Entry'!A1003</f>
        <v>0</v>
      </c>
      <c r="B1002">
        <f>'Data Entry'!B1003</f>
        <v>0</v>
      </c>
      <c r="C1002">
        <f>'Data Entry'!C1003</f>
        <v>0</v>
      </c>
      <c r="D1002">
        <f>'Data Entry'!M1003</f>
        <v>0</v>
      </c>
      <c r="E1002">
        <f>'Data Entry'!N1003</f>
        <v>0</v>
      </c>
      <c r="F1002">
        <f>'Data Entry'!O1003</f>
        <v>0</v>
      </c>
      <c r="G1002">
        <f>'Data Entry'!P1003</f>
        <v>0</v>
      </c>
      <c r="H1002">
        <f>'Data Entry'!Q1003</f>
        <v>0</v>
      </c>
      <c r="I1002">
        <f>'Data Entry'!R1003</f>
        <v>0</v>
      </c>
      <c r="J1002">
        <f t="shared" si="165"/>
        <v>0</v>
      </c>
      <c r="K1002">
        <f>SUMIFS('I want to cry'!C$2:C$1000,'I want to cry'!$A$2:$A$1000,$B1002,'I want to cry'!$B$2:$B$1000,$C1002)</f>
        <v>0</v>
      </c>
      <c r="L1002">
        <f>SUMIFS('I want to cry'!D$2:D$1000,'I want to cry'!$A$2:$A$1000,$B1002,'I want to cry'!$B$2:$B$1000,$C1002)</f>
        <v>0</v>
      </c>
      <c r="M1002">
        <f>SUMIFS('I want to cry'!E$2:E$1000,'I want to cry'!$A$2:$A$1000,$B1002,'I want to cry'!$B$2:$B$1000,$C1002)</f>
        <v>0</v>
      </c>
      <c r="N1002">
        <f t="shared" si="166"/>
        <v>0</v>
      </c>
      <c r="O1002">
        <f t="shared" si="167"/>
        <v>0</v>
      </c>
      <c r="P1002">
        <f t="shared" si="168"/>
        <v>0</v>
      </c>
      <c r="Q1002">
        <f>SUMIF('Pls get me a blue banner'!A$2:A$1000,D1002,'Pls get me a blue banner'!L$2:L$1000)</f>
        <v>0</v>
      </c>
      <c r="R1002">
        <f>SUMIF('Pls get me a blue banner'!A$2:A$1000,F1002,'Pls get me a blue banner'!L$2:L$1000)</f>
        <v>0</v>
      </c>
      <c r="S1002">
        <f>SUMIF('Pls get me a blue banner'!A$2:A$1000,I1002,'Pls get me a blue banner'!L$2:L$1000)</f>
        <v>0</v>
      </c>
      <c r="T1002">
        <f>SUMIF('I wanna go biking'!A$2:A$1000,D1002,'I wanna go biking'!D$2:D$1000)</f>
        <v>0</v>
      </c>
      <c r="U1002">
        <f>SUMIF('I wanna go biking'!A$2:A$1000,F1002,'I wanna go biking'!D$2:D$1000)</f>
        <v>0</v>
      </c>
      <c r="V1002">
        <f>SUMIF('I wanna go biking'!A$2:A$1000,H1002,'I wanna go biking'!D$2:D$1000)</f>
        <v>0</v>
      </c>
      <c r="W1002">
        <f t="shared" si="169"/>
        <v>0</v>
      </c>
      <c r="X1002">
        <f t="shared" si="170"/>
        <v>0</v>
      </c>
      <c r="Y1002">
        <f t="shared" si="171"/>
        <v>0</v>
      </c>
      <c r="Z1002">
        <f t="shared" si="172"/>
        <v>0</v>
      </c>
      <c r="AA1002">
        <f t="shared" si="173"/>
        <v>0</v>
      </c>
      <c r="AB1002">
        <f t="shared" si="174"/>
        <v>0</v>
      </c>
      <c r="AC1002" s="13">
        <f t="shared" si="175"/>
        <v>0</v>
      </c>
    </row>
    <row r="1003" spans="1:29">
      <c r="A1003">
        <f>'Data Entry'!A1004</f>
        <v>0</v>
      </c>
      <c r="B1003">
        <f>'Data Entry'!B1004</f>
        <v>0</v>
      </c>
      <c r="C1003">
        <f>'Data Entry'!C1004</f>
        <v>0</v>
      </c>
      <c r="D1003">
        <f>'Data Entry'!M1004</f>
        <v>0</v>
      </c>
      <c r="E1003">
        <f>'Data Entry'!N1004</f>
        <v>0</v>
      </c>
      <c r="F1003">
        <f>'Data Entry'!O1004</f>
        <v>0</v>
      </c>
      <c r="G1003">
        <f>'Data Entry'!P1004</f>
        <v>0</v>
      </c>
      <c r="H1003">
        <f>'Data Entry'!Q1004</f>
        <v>0</v>
      </c>
      <c r="I1003">
        <f>'Data Entry'!R1004</f>
        <v>0</v>
      </c>
      <c r="J1003">
        <f t="shared" si="165"/>
        <v>0</v>
      </c>
      <c r="K1003">
        <f>SUMIFS('I want to cry'!C$2:C$1000,'I want to cry'!$A$2:$A$1000,$B1003,'I want to cry'!$B$2:$B$1000,$C1003)</f>
        <v>0</v>
      </c>
      <c r="L1003">
        <f>SUMIFS('I want to cry'!D$2:D$1000,'I want to cry'!$A$2:$A$1000,$B1003,'I want to cry'!$B$2:$B$1000,$C1003)</f>
        <v>0</v>
      </c>
      <c r="M1003">
        <f>SUMIFS('I want to cry'!E$2:E$1000,'I want to cry'!$A$2:$A$1000,$B1003,'I want to cry'!$B$2:$B$1000,$C1003)</f>
        <v>0</v>
      </c>
      <c r="N1003">
        <f t="shared" si="166"/>
        <v>0</v>
      </c>
      <c r="O1003">
        <f t="shared" si="167"/>
        <v>0</v>
      </c>
      <c r="P1003">
        <f t="shared" si="168"/>
        <v>0</v>
      </c>
      <c r="Q1003">
        <f>SUMIF('Pls get me a blue banner'!A$2:A$1000,D1003,'Pls get me a blue banner'!L$2:L$1000)</f>
        <v>0</v>
      </c>
      <c r="R1003">
        <f>SUMIF('Pls get me a blue banner'!A$2:A$1000,F1003,'Pls get me a blue banner'!L$2:L$1000)</f>
        <v>0</v>
      </c>
      <c r="S1003">
        <f>SUMIF('Pls get me a blue banner'!A$2:A$1000,I1003,'Pls get me a blue banner'!L$2:L$1000)</f>
        <v>0</v>
      </c>
      <c r="T1003">
        <f>SUMIF('I wanna go biking'!A$2:A$1000,D1003,'I wanna go biking'!D$2:D$1000)</f>
        <v>0</v>
      </c>
      <c r="U1003">
        <f>SUMIF('I wanna go biking'!A$2:A$1000,F1003,'I wanna go biking'!D$2:D$1000)</f>
        <v>0</v>
      </c>
      <c r="V1003">
        <f>SUMIF('I wanna go biking'!A$2:A$1000,H1003,'I wanna go biking'!D$2:D$1000)</f>
        <v>0</v>
      </c>
      <c r="W1003">
        <f t="shared" si="169"/>
        <v>0</v>
      </c>
      <c r="X1003">
        <f t="shared" si="170"/>
        <v>0</v>
      </c>
      <c r="Y1003">
        <f t="shared" si="171"/>
        <v>0</v>
      </c>
      <c r="Z1003">
        <f t="shared" si="172"/>
        <v>0</v>
      </c>
      <c r="AA1003">
        <f t="shared" si="173"/>
        <v>0</v>
      </c>
      <c r="AB1003">
        <f t="shared" si="174"/>
        <v>0</v>
      </c>
      <c r="AC1003" s="13">
        <f t="shared" si="175"/>
        <v>0</v>
      </c>
    </row>
    <row r="1004" spans="1:29">
      <c r="A1004">
        <f>'Data Entry'!A1005</f>
        <v>0</v>
      </c>
      <c r="B1004">
        <f>'Data Entry'!B1005</f>
        <v>0</v>
      </c>
      <c r="C1004">
        <f>'Data Entry'!C1005</f>
        <v>0</v>
      </c>
      <c r="D1004">
        <f>'Data Entry'!M1005</f>
        <v>0</v>
      </c>
      <c r="E1004">
        <f>'Data Entry'!N1005</f>
        <v>0</v>
      </c>
      <c r="F1004">
        <f>'Data Entry'!O1005</f>
        <v>0</v>
      </c>
      <c r="G1004">
        <f>'Data Entry'!P1005</f>
        <v>0</v>
      </c>
      <c r="H1004">
        <f>'Data Entry'!Q1005</f>
        <v>0</v>
      </c>
      <c r="I1004">
        <f>'Data Entry'!R1005</f>
        <v>0</v>
      </c>
      <c r="J1004">
        <f t="shared" si="165"/>
        <v>0</v>
      </c>
      <c r="K1004">
        <f>SUMIFS('I want to cry'!C$2:C$1000,'I want to cry'!$A$2:$A$1000,$B1004,'I want to cry'!$B$2:$B$1000,$C1004)</f>
        <v>0</v>
      </c>
      <c r="L1004">
        <f>SUMIFS('I want to cry'!D$2:D$1000,'I want to cry'!$A$2:$A$1000,$B1004,'I want to cry'!$B$2:$B$1000,$C1004)</f>
        <v>0</v>
      </c>
      <c r="M1004">
        <f>SUMIFS('I want to cry'!E$2:E$1000,'I want to cry'!$A$2:$A$1000,$B1004,'I want to cry'!$B$2:$B$1000,$C1004)</f>
        <v>0</v>
      </c>
      <c r="N1004">
        <f t="shared" si="166"/>
        <v>0</v>
      </c>
      <c r="O1004">
        <f t="shared" si="167"/>
        <v>0</v>
      </c>
      <c r="P1004">
        <f t="shared" si="168"/>
        <v>0</v>
      </c>
      <c r="Q1004">
        <f>SUMIF('Pls get me a blue banner'!A$2:A$1000,D1004,'Pls get me a blue banner'!L$2:L$1000)</f>
        <v>0</v>
      </c>
      <c r="R1004">
        <f>SUMIF('Pls get me a blue banner'!A$2:A$1000,F1004,'Pls get me a blue banner'!L$2:L$1000)</f>
        <v>0</v>
      </c>
      <c r="S1004">
        <f>SUMIF('Pls get me a blue banner'!A$2:A$1000,I1004,'Pls get me a blue banner'!L$2:L$1000)</f>
        <v>0</v>
      </c>
      <c r="T1004">
        <f>SUMIF('I wanna go biking'!A$2:A$1000,D1004,'I wanna go biking'!D$2:D$1000)</f>
        <v>0</v>
      </c>
      <c r="U1004">
        <f>SUMIF('I wanna go biking'!A$2:A$1000,F1004,'I wanna go biking'!D$2:D$1000)</f>
        <v>0</v>
      </c>
      <c r="V1004">
        <f>SUMIF('I wanna go biking'!A$2:A$1000,H1004,'I wanna go biking'!D$2:D$1000)</f>
        <v>0</v>
      </c>
      <c r="W1004">
        <f t="shared" si="169"/>
        <v>0</v>
      </c>
      <c r="X1004">
        <f t="shared" si="170"/>
        <v>0</v>
      </c>
      <c r="Y1004">
        <f t="shared" si="171"/>
        <v>0</v>
      </c>
      <c r="Z1004">
        <f t="shared" si="172"/>
        <v>0</v>
      </c>
      <c r="AA1004">
        <f t="shared" si="173"/>
        <v>0</v>
      </c>
      <c r="AB1004">
        <f t="shared" si="174"/>
        <v>0</v>
      </c>
      <c r="AC1004" s="13">
        <f t="shared" si="175"/>
        <v>0</v>
      </c>
    </row>
    <row r="1005" spans="1:29">
      <c r="A1005">
        <f>'Data Entry'!A1006</f>
        <v>0</v>
      </c>
      <c r="B1005">
        <f>'Data Entry'!B1006</f>
        <v>0</v>
      </c>
      <c r="C1005">
        <f>'Data Entry'!C1006</f>
        <v>0</v>
      </c>
      <c r="D1005">
        <f>'Data Entry'!M1006</f>
        <v>0</v>
      </c>
      <c r="E1005">
        <f>'Data Entry'!N1006</f>
        <v>0</v>
      </c>
      <c r="F1005">
        <f>'Data Entry'!O1006</f>
        <v>0</v>
      </c>
      <c r="G1005">
        <f>'Data Entry'!P1006</f>
        <v>0</v>
      </c>
      <c r="H1005">
        <f>'Data Entry'!Q1006</f>
        <v>0</v>
      </c>
      <c r="I1005">
        <f>'Data Entry'!R1006</f>
        <v>0</v>
      </c>
      <c r="J1005">
        <f t="shared" si="165"/>
        <v>0</v>
      </c>
      <c r="K1005">
        <f>SUMIFS('I want to cry'!C$2:C$1000,'I want to cry'!$A$2:$A$1000,$B1005,'I want to cry'!$B$2:$B$1000,$C1005)</f>
        <v>0</v>
      </c>
      <c r="L1005">
        <f>SUMIFS('I want to cry'!D$2:D$1000,'I want to cry'!$A$2:$A$1000,$B1005,'I want to cry'!$B$2:$B$1000,$C1005)</f>
        <v>0</v>
      </c>
      <c r="M1005">
        <f>SUMIFS('I want to cry'!E$2:E$1000,'I want to cry'!$A$2:$A$1000,$B1005,'I want to cry'!$B$2:$B$1000,$C1005)</f>
        <v>0</v>
      </c>
      <c r="N1005">
        <f t="shared" si="166"/>
        <v>0</v>
      </c>
      <c r="O1005">
        <f t="shared" si="167"/>
        <v>0</v>
      </c>
      <c r="P1005">
        <f t="shared" si="168"/>
        <v>0</v>
      </c>
      <c r="Q1005">
        <f>SUMIF('Pls get me a blue banner'!A$2:A$1000,D1005,'Pls get me a blue banner'!L$2:L$1000)</f>
        <v>0</v>
      </c>
      <c r="R1005">
        <f>SUMIF('Pls get me a blue banner'!A$2:A$1000,F1005,'Pls get me a blue banner'!L$2:L$1000)</f>
        <v>0</v>
      </c>
      <c r="S1005">
        <f>SUMIF('Pls get me a blue banner'!A$2:A$1000,I1005,'Pls get me a blue banner'!L$2:L$1000)</f>
        <v>0</v>
      </c>
      <c r="T1005">
        <f>SUMIF('I wanna go biking'!A$2:A$1000,D1005,'I wanna go biking'!D$2:D$1000)</f>
        <v>0</v>
      </c>
      <c r="U1005">
        <f>SUMIF('I wanna go biking'!A$2:A$1000,F1005,'I wanna go biking'!D$2:D$1000)</f>
        <v>0</v>
      </c>
      <c r="V1005">
        <f>SUMIF('I wanna go biking'!A$2:A$1000,H1005,'I wanna go biking'!D$2:D$1000)</f>
        <v>0</v>
      </c>
      <c r="W1005">
        <f t="shared" si="169"/>
        <v>0</v>
      </c>
      <c r="X1005">
        <f t="shared" si="170"/>
        <v>0</v>
      </c>
      <c r="Y1005">
        <f t="shared" si="171"/>
        <v>0</v>
      </c>
      <c r="Z1005">
        <f t="shared" si="172"/>
        <v>0</v>
      </c>
      <c r="AA1005">
        <f t="shared" si="173"/>
        <v>0</v>
      </c>
      <c r="AB1005">
        <f t="shared" si="174"/>
        <v>0</v>
      </c>
      <c r="AC1005" s="13">
        <f t="shared" si="175"/>
        <v>0</v>
      </c>
    </row>
    <row r="1006" spans="1:29">
      <c r="A1006">
        <f>'Data Entry'!A1007</f>
        <v>0</v>
      </c>
      <c r="B1006">
        <f>'Data Entry'!B1007</f>
        <v>0</v>
      </c>
      <c r="C1006">
        <f>'Data Entry'!C1007</f>
        <v>0</v>
      </c>
      <c r="D1006">
        <f>'Data Entry'!M1007</f>
        <v>0</v>
      </c>
      <c r="E1006">
        <f>'Data Entry'!N1007</f>
        <v>0</v>
      </c>
      <c r="F1006">
        <f>'Data Entry'!O1007</f>
        <v>0</v>
      </c>
      <c r="G1006">
        <f>'Data Entry'!P1007</f>
        <v>0</v>
      </c>
      <c r="H1006">
        <f>'Data Entry'!Q1007</f>
        <v>0</v>
      </c>
      <c r="I1006">
        <f>'Data Entry'!R1007</f>
        <v>0</v>
      </c>
      <c r="J1006">
        <f t="shared" si="165"/>
        <v>0</v>
      </c>
      <c r="K1006">
        <f>SUMIFS('I want to cry'!C$2:C$1000,'I want to cry'!$A$2:$A$1000,$B1006,'I want to cry'!$B$2:$B$1000,$C1006)</f>
        <v>0</v>
      </c>
      <c r="L1006">
        <f>SUMIFS('I want to cry'!D$2:D$1000,'I want to cry'!$A$2:$A$1000,$B1006,'I want to cry'!$B$2:$B$1000,$C1006)</f>
        <v>0</v>
      </c>
      <c r="M1006">
        <f>SUMIFS('I want to cry'!E$2:E$1000,'I want to cry'!$A$2:$A$1000,$B1006,'I want to cry'!$B$2:$B$1000,$C1006)</f>
        <v>0</v>
      </c>
      <c r="N1006">
        <f t="shared" si="166"/>
        <v>0</v>
      </c>
      <c r="O1006">
        <f t="shared" si="167"/>
        <v>0</v>
      </c>
      <c r="P1006">
        <f t="shared" si="168"/>
        <v>0</v>
      </c>
      <c r="Q1006">
        <f>SUMIF('Pls get me a blue banner'!A$2:A$1000,D1006,'Pls get me a blue banner'!L$2:L$1000)</f>
        <v>0</v>
      </c>
      <c r="R1006">
        <f>SUMIF('Pls get me a blue banner'!A$2:A$1000,F1006,'Pls get me a blue banner'!L$2:L$1000)</f>
        <v>0</v>
      </c>
      <c r="S1006">
        <f>SUMIF('Pls get me a blue banner'!A$2:A$1000,I1006,'Pls get me a blue banner'!L$2:L$1000)</f>
        <v>0</v>
      </c>
      <c r="T1006">
        <f>SUMIF('I wanna go biking'!A$2:A$1000,D1006,'I wanna go biking'!D$2:D$1000)</f>
        <v>0</v>
      </c>
      <c r="U1006">
        <f>SUMIF('I wanna go biking'!A$2:A$1000,F1006,'I wanna go biking'!D$2:D$1000)</f>
        <v>0</v>
      </c>
      <c r="V1006">
        <f>SUMIF('I wanna go biking'!A$2:A$1000,H1006,'I wanna go biking'!D$2:D$1000)</f>
        <v>0</v>
      </c>
      <c r="W1006">
        <f t="shared" si="169"/>
        <v>0</v>
      </c>
      <c r="X1006">
        <f t="shared" si="170"/>
        <v>0</v>
      </c>
      <c r="Y1006">
        <f t="shared" si="171"/>
        <v>0</v>
      </c>
      <c r="Z1006">
        <f t="shared" si="172"/>
        <v>0</v>
      </c>
      <c r="AA1006">
        <f t="shared" si="173"/>
        <v>0</v>
      </c>
      <c r="AB1006">
        <f t="shared" si="174"/>
        <v>0</v>
      </c>
      <c r="AC1006" s="13">
        <f t="shared" si="175"/>
        <v>0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workbookViewId="0">
      <pane ySplit="1" topLeftCell="A2" activePane="bottomLeft" state="frozen"/>
      <selection/>
      <selection pane="bottomLeft" activeCell="E2" sqref="E2"/>
    </sheetView>
  </sheetViews>
  <sheetFormatPr defaultColWidth="8.72727272727273" defaultRowHeight="14.5" outlineLevelCol="4"/>
  <sheetData>
    <row r="1" spans="1:5">
      <c r="A1" t="s">
        <v>7</v>
      </c>
      <c r="B1" t="s">
        <v>8</v>
      </c>
      <c r="C1" t="s">
        <v>253</v>
      </c>
      <c r="D1" t="s">
        <v>279</v>
      </c>
      <c r="E1" t="s">
        <v>280</v>
      </c>
    </row>
    <row r="2" spans="1:5">
      <c r="A2">
        <v>1</v>
      </c>
      <c r="B2" t="s">
        <v>31</v>
      </c>
      <c r="C2">
        <f>SUMIFS('Defense processing realm (dpr)'!E$2:E$1000,'Defense processing realm (dpr)'!B$2:B$1000,A2,'Defense processing realm (dpr)'!C$2:C$1000,B2)</f>
        <v>0</v>
      </c>
      <c r="D2">
        <f>SUMIFS('Defense processing realm (dpr)'!G$2:G$1000,'Defense processing realm (dpr)'!B$2:B$1000,A2,'Defense processing realm (dpr)'!C$2:C$1000,B2)</f>
        <v>0</v>
      </c>
      <c r="E2">
        <f>SUMIFS('Defense processing realm (dpr)'!I$2:I$1000,'Defense processing realm (dpr)'!B$2:B$1000,A2,'Defense processing realm (dpr)'!C$2:C$1000,B2)</f>
        <v>0</v>
      </c>
    </row>
    <row r="3" spans="1:5">
      <c r="A3">
        <v>1</v>
      </c>
      <c r="B3" t="s">
        <v>278</v>
      </c>
      <c r="C3">
        <f>SUMIFS('Defense processing realm (dpr)'!E$2:E$1000,'Defense processing realm (dpr)'!B$2:B$1000,A3,'Defense processing realm (dpr)'!C$2:C$1000,B3)</f>
        <v>0</v>
      </c>
      <c r="D3">
        <f>SUMIFS('Defense processing realm (dpr)'!G$2:G$1000,'Defense processing realm (dpr)'!B$2:B$1000,A3,'Defense processing realm (dpr)'!C$2:C$1000,B3)</f>
        <v>0</v>
      </c>
      <c r="E3">
        <f>SUMIFS('Defense processing realm (dpr)'!I$2:I$1000,'Defense processing realm (dpr)'!B$2:B$1000,A3,'Defense processing realm (dpr)'!C$2:C$1000,B3)</f>
        <v>0</v>
      </c>
    </row>
    <row r="4" spans="1:5">
      <c r="A4">
        <f>A2+1</f>
        <v>2</v>
      </c>
      <c r="B4" t="s">
        <v>31</v>
      </c>
      <c r="C4">
        <f>SUMIFS('Defense processing realm (dpr)'!E$2:E$1000,'Defense processing realm (dpr)'!B$2:B$1000,A4,'Defense processing realm (dpr)'!C$2:C$1000,B4)</f>
        <v>0</v>
      </c>
      <c r="D4">
        <f>SUMIFS('Defense processing realm (dpr)'!G$2:G$1000,'Defense processing realm (dpr)'!B$2:B$1000,A4,'Defense processing realm (dpr)'!C$2:C$1000,B4)</f>
        <v>0</v>
      </c>
      <c r="E4">
        <f>SUMIFS('Defense processing realm (dpr)'!I$2:I$1000,'Defense processing realm (dpr)'!B$2:B$1000,A4,'Defense processing realm (dpr)'!C$2:C$1000,B4)</f>
        <v>0</v>
      </c>
    </row>
    <row r="5" spans="1:5">
      <c r="A5">
        <f>A3+1</f>
        <v>2</v>
      </c>
      <c r="B5" t="s">
        <v>278</v>
      </c>
      <c r="C5">
        <f>SUMIFS('Defense processing realm (dpr)'!E$2:E$1000,'Defense processing realm (dpr)'!B$2:B$1000,A5,'Defense processing realm (dpr)'!C$2:C$1000,B5)</f>
        <v>0</v>
      </c>
      <c r="D5">
        <f>SUMIFS('Defense processing realm (dpr)'!G$2:G$1000,'Defense processing realm (dpr)'!B$2:B$1000,A5,'Defense processing realm (dpr)'!C$2:C$1000,B5)</f>
        <v>0</v>
      </c>
      <c r="E5">
        <f>SUMIFS('Defense processing realm (dpr)'!I$2:I$1000,'Defense processing realm (dpr)'!B$2:B$1000,A5,'Defense processing realm (dpr)'!C$2:C$1000,B5)</f>
        <v>0</v>
      </c>
    </row>
    <row r="6" spans="1:5">
      <c r="A6">
        <f t="shared" ref="A6:A37" si="0">A4+1</f>
        <v>3</v>
      </c>
      <c r="B6" t="s">
        <v>31</v>
      </c>
      <c r="C6">
        <f>SUMIFS('Defense processing realm (dpr)'!E$2:E$1000,'Defense processing realm (dpr)'!B$2:B$1000,A6,'Defense processing realm (dpr)'!C$2:C$1000,B6)</f>
        <v>0</v>
      </c>
      <c r="D6">
        <f>SUMIFS('Defense processing realm (dpr)'!G$2:G$1000,'Defense processing realm (dpr)'!B$2:B$1000,A6,'Defense processing realm (dpr)'!C$2:C$1000,B6)</f>
        <v>0</v>
      </c>
      <c r="E6">
        <f>SUMIFS('Defense processing realm (dpr)'!I$2:I$1000,'Defense processing realm (dpr)'!B$2:B$1000,A6,'Defense processing realm (dpr)'!C$2:C$1000,B6)</f>
        <v>0</v>
      </c>
    </row>
    <row r="7" spans="1:5">
      <c r="A7">
        <f t="shared" si="0"/>
        <v>3</v>
      </c>
      <c r="B7" t="s">
        <v>278</v>
      </c>
      <c r="C7">
        <f>SUMIFS('Defense processing realm (dpr)'!E$2:E$1000,'Defense processing realm (dpr)'!B$2:B$1000,A7,'Defense processing realm (dpr)'!C$2:C$1000,B7)</f>
        <v>0</v>
      </c>
      <c r="D7">
        <f>SUMIFS('Defense processing realm (dpr)'!G$2:G$1000,'Defense processing realm (dpr)'!B$2:B$1000,A7,'Defense processing realm (dpr)'!C$2:C$1000,B7)</f>
        <v>0</v>
      </c>
      <c r="E7">
        <f>SUMIFS('Defense processing realm (dpr)'!I$2:I$1000,'Defense processing realm (dpr)'!B$2:B$1000,A7,'Defense processing realm (dpr)'!C$2:C$1000,B7)</f>
        <v>0</v>
      </c>
    </row>
    <row r="8" spans="1:5">
      <c r="A8">
        <f t="shared" si="0"/>
        <v>4</v>
      </c>
      <c r="B8" t="s">
        <v>31</v>
      </c>
      <c r="C8">
        <f>SUMIFS('Defense processing realm (dpr)'!E$2:E$1000,'Defense processing realm (dpr)'!B$2:B$1000,A8,'Defense processing realm (dpr)'!C$2:C$1000,B8)</f>
        <v>0</v>
      </c>
      <c r="D8">
        <f>SUMIFS('Defense processing realm (dpr)'!G$2:G$1000,'Defense processing realm (dpr)'!B$2:B$1000,A8,'Defense processing realm (dpr)'!C$2:C$1000,B8)</f>
        <v>3.057</v>
      </c>
      <c r="E8">
        <f>SUMIFS('Defense processing realm (dpr)'!I$2:I$1000,'Defense processing realm (dpr)'!B$2:B$1000,A8,'Defense processing realm (dpr)'!C$2:C$1000,B8)</f>
        <v>6.359</v>
      </c>
    </row>
    <row r="9" spans="1:5">
      <c r="A9">
        <f t="shared" si="0"/>
        <v>4</v>
      </c>
      <c r="B9" t="s">
        <v>278</v>
      </c>
      <c r="C9">
        <f>SUMIFS('Defense processing realm (dpr)'!E$2:E$1000,'Defense processing realm (dpr)'!B$2:B$1000,A9,'Defense processing realm (dpr)'!C$2:C$1000,B9)</f>
        <v>0</v>
      </c>
      <c r="D9">
        <f>SUMIFS('Defense processing realm (dpr)'!G$2:G$1000,'Defense processing realm (dpr)'!B$2:B$1000,A9,'Defense processing realm (dpr)'!C$2:C$1000,B9)</f>
        <v>6.001</v>
      </c>
      <c r="E9">
        <f>SUMIFS('Defense processing realm (dpr)'!I$2:I$1000,'Defense processing realm (dpr)'!B$2:B$1000,A9,'Defense processing realm (dpr)'!C$2:C$1000,B9)</f>
        <v>1.125</v>
      </c>
    </row>
    <row r="10" spans="1:5">
      <c r="A10">
        <f t="shared" si="0"/>
        <v>5</v>
      </c>
      <c r="B10" t="s">
        <v>31</v>
      </c>
      <c r="C10">
        <f>SUMIFS('Defense processing realm (dpr)'!E$2:E$1000,'Defense processing realm (dpr)'!B$2:B$1000,A10,'Defense processing realm (dpr)'!C$2:C$1000,B10)</f>
        <v>0</v>
      </c>
      <c r="D10">
        <f>SUMIFS('Defense processing realm (dpr)'!G$2:G$1000,'Defense processing realm (dpr)'!B$2:B$1000,A10,'Defense processing realm (dpr)'!C$2:C$1000,B10)</f>
        <v>0</v>
      </c>
      <c r="E10">
        <f>SUMIFS('Defense processing realm (dpr)'!I$2:I$1000,'Defense processing realm (dpr)'!B$2:B$1000,A10,'Defense processing realm (dpr)'!C$2:C$1000,B10)</f>
        <v>0</v>
      </c>
    </row>
    <row r="11" spans="1:5">
      <c r="A11">
        <f t="shared" si="0"/>
        <v>5</v>
      </c>
      <c r="B11" t="s">
        <v>278</v>
      </c>
      <c r="C11">
        <f>SUMIFS('Defense processing realm (dpr)'!E$2:E$1000,'Defense processing realm (dpr)'!B$2:B$1000,A11,'Defense processing realm (dpr)'!C$2:C$1000,B11)</f>
        <v>0</v>
      </c>
      <c r="D11">
        <f>SUMIFS('Defense processing realm (dpr)'!G$2:G$1000,'Defense processing realm (dpr)'!B$2:B$1000,A11,'Defense processing realm (dpr)'!C$2:C$1000,B11)</f>
        <v>0</v>
      </c>
      <c r="E11">
        <f>SUMIFS('Defense processing realm (dpr)'!I$2:I$1000,'Defense processing realm (dpr)'!B$2:B$1000,A11,'Defense processing realm (dpr)'!C$2:C$1000,B11)</f>
        <v>4.201</v>
      </c>
    </row>
    <row r="12" spans="1:5">
      <c r="A12">
        <f t="shared" si="0"/>
        <v>6</v>
      </c>
      <c r="B12" t="s">
        <v>31</v>
      </c>
      <c r="C12">
        <f>SUMIFS('Defense processing realm (dpr)'!E$2:E$1000,'Defense processing realm (dpr)'!B$2:B$1000,A12,'Defense processing realm (dpr)'!C$2:C$1000,B12)</f>
        <v>4.083</v>
      </c>
      <c r="D12">
        <f>SUMIFS('Defense processing realm (dpr)'!G$2:G$1000,'Defense processing realm (dpr)'!B$2:B$1000,A12,'Defense processing realm (dpr)'!C$2:C$1000,B12)</f>
        <v>5.001</v>
      </c>
      <c r="E12">
        <f>SUMIFS('Defense processing realm (dpr)'!I$2:I$1000,'Defense processing realm (dpr)'!B$2:B$1000,A12,'Defense processing realm (dpr)'!C$2:C$1000,B12)</f>
        <v>7.323</v>
      </c>
    </row>
    <row r="13" spans="1:5">
      <c r="A13">
        <f t="shared" si="0"/>
        <v>6</v>
      </c>
      <c r="B13" t="s">
        <v>278</v>
      </c>
      <c r="C13">
        <f>SUMIFS('Defense processing realm (dpr)'!E$2:E$1000,'Defense processing realm (dpr)'!B$2:B$1000,A13,'Defense processing realm (dpr)'!C$2:C$1000,B13)</f>
        <v>0</v>
      </c>
      <c r="D13">
        <f>SUMIFS('Defense processing realm (dpr)'!G$2:G$1000,'Defense processing realm (dpr)'!B$2:B$1000,A13,'Defense processing realm (dpr)'!C$2:C$1000,B13)</f>
        <v>0</v>
      </c>
      <c r="E13">
        <f>SUMIFS('Defense processing realm (dpr)'!I$2:I$1000,'Defense processing realm (dpr)'!B$2:B$1000,A13,'Defense processing realm (dpr)'!C$2:C$1000,B13)</f>
        <v>0</v>
      </c>
    </row>
    <row r="14" spans="1:5">
      <c r="A14">
        <f t="shared" si="0"/>
        <v>7</v>
      </c>
      <c r="B14" t="s">
        <v>31</v>
      </c>
      <c r="C14">
        <f>SUMIFS('Defense processing realm (dpr)'!E$2:E$1000,'Defense processing realm (dpr)'!B$2:B$1000,A14,'Defense processing realm (dpr)'!C$2:C$1000,B14)</f>
        <v>4.512</v>
      </c>
      <c r="D14">
        <f>SUMIFS('Defense processing realm (dpr)'!G$2:G$1000,'Defense processing realm (dpr)'!B$2:B$1000,A14,'Defense processing realm (dpr)'!C$2:C$1000,B14)</f>
        <v>9</v>
      </c>
      <c r="E14">
        <f>SUMIFS('Defense processing realm (dpr)'!I$2:I$1000,'Defense processing realm (dpr)'!B$2:B$1000,A14,'Defense processing realm (dpr)'!C$2:C$1000,B14)</f>
        <v>0</v>
      </c>
    </row>
    <row r="15" spans="1:5">
      <c r="A15">
        <f t="shared" si="0"/>
        <v>7</v>
      </c>
      <c r="B15" t="s">
        <v>278</v>
      </c>
      <c r="C15">
        <f>SUMIFS('Defense processing realm (dpr)'!E$2:E$1000,'Defense processing realm (dpr)'!B$2:B$1000,A15,'Defense processing realm (dpr)'!C$2:C$1000,B15)</f>
        <v>21.514</v>
      </c>
      <c r="D15">
        <f>SUMIFS('Defense processing realm (dpr)'!G$2:G$1000,'Defense processing realm (dpr)'!B$2:B$1000,A15,'Defense processing realm (dpr)'!C$2:C$1000,B15)</f>
        <v>33.556</v>
      </c>
      <c r="E15">
        <f>SUMIFS('Defense processing realm (dpr)'!I$2:I$1000,'Defense processing realm (dpr)'!B$2:B$1000,A15,'Defense processing realm (dpr)'!C$2:C$1000,B15)</f>
        <v>6.178</v>
      </c>
    </row>
    <row r="16" spans="1:5">
      <c r="A16">
        <f t="shared" si="0"/>
        <v>8</v>
      </c>
      <c r="B16" t="s">
        <v>31</v>
      </c>
      <c r="C16">
        <f>SUMIFS('Defense processing realm (dpr)'!E$2:E$1000,'Defense processing realm (dpr)'!B$2:B$1000,A16,'Defense processing realm (dpr)'!C$2:C$1000,B16)</f>
        <v>0</v>
      </c>
      <c r="D16">
        <f>SUMIFS('Defense processing realm (dpr)'!G$2:G$1000,'Defense processing realm (dpr)'!B$2:B$1000,A16,'Defense processing realm (dpr)'!C$2:C$1000,B16)</f>
        <v>0</v>
      </c>
      <c r="E16">
        <f>SUMIFS('Defense processing realm (dpr)'!I$2:I$1000,'Defense processing realm (dpr)'!B$2:B$1000,A16,'Defense processing realm (dpr)'!C$2:C$1000,B16)</f>
        <v>0</v>
      </c>
    </row>
    <row r="17" spans="1:5">
      <c r="A17">
        <f t="shared" si="0"/>
        <v>8</v>
      </c>
      <c r="B17" t="s">
        <v>278</v>
      </c>
      <c r="C17">
        <f>SUMIFS('Defense processing realm (dpr)'!E$2:E$1000,'Defense processing realm (dpr)'!B$2:B$1000,A17,'Defense processing realm (dpr)'!C$2:C$1000,B17)</f>
        <v>0</v>
      </c>
      <c r="D17">
        <f>SUMIFS('Defense processing realm (dpr)'!G$2:G$1000,'Defense processing realm (dpr)'!B$2:B$1000,A17,'Defense processing realm (dpr)'!C$2:C$1000,B17)</f>
        <v>0</v>
      </c>
      <c r="E17">
        <f>SUMIFS('Defense processing realm (dpr)'!I$2:I$1000,'Defense processing realm (dpr)'!B$2:B$1000,A17,'Defense processing realm (dpr)'!C$2:C$1000,B17)</f>
        <v>0</v>
      </c>
    </row>
    <row r="18" spans="1:5">
      <c r="A18">
        <f t="shared" si="0"/>
        <v>9</v>
      </c>
      <c r="B18" t="s">
        <v>31</v>
      </c>
      <c r="C18">
        <f>SUMIFS('Defense processing realm (dpr)'!E$2:E$1000,'Defense processing realm (dpr)'!B$2:B$1000,A18,'Defense processing realm (dpr)'!C$2:C$1000,B18)</f>
        <v>3.584</v>
      </c>
      <c r="D18">
        <f>SUMIFS('Defense processing realm (dpr)'!G$2:G$1000,'Defense processing realm (dpr)'!B$2:B$1000,A18,'Defense processing realm (dpr)'!C$2:C$1000,B18)</f>
        <v>2.583</v>
      </c>
      <c r="E18">
        <f>SUMIFS('Defense processing realm (dpr)'!I$2:I$1000,'Defense processing realm (dpr)'!B$2:B$1000,A18,'Defense processing realm (dpr)'!C$2:C$1000,B18)</f>
        <v>0</v>
      </c>
    </row>
    <row r="19" spans="1:5">
      <c r="A19">
        <f t="shared" si="0"/>
        <v>9</v>
      </c>
      <c r="B19" t="s">
        <v>278</v>
      </c>
      <c r="C19">
        <f>SUMIFS('Defense processing realm (dpr)'!E$2:E$1000,'Defense processing realm (dpr)'!B$2:B$1000,A19,'Defense processing realm (dpr)'!C$2:C$1000,B19)</f>
        <v>0</v>
      </c>
      <c r="D19">
        <f>SUMIFS('Defense processing realm (dpr)'!G$2:G$1000,'Defense processing realm (dpr)'!B$2:B$1000,A19,'Defense processing realm (dpr)'!C$2:C$1000,B19)</f>
        <v>1.583</v>
      </c>
      <c r="E19">
        <f>SUMIFS('Defense processing realm (dpr)'!I$2:I$1000,'Defense processing realm (dpr)'!B$2:B$1000,A19,'Defense processing realm (dpr)'!C$2:C$1000,B19)</f>
        <v>0</v>
      </c>
    </row>
    <row r="20" spans="1:5">
      <c r="A20">
        <f t="shared" si="0"/>
        <v>10</v>
      </c>
      <c r="B20" t="s">
        <v>31</v>
      </c>
      <c r="C20">
        <f>SUMIFS('Defense processing realm (dpr)'!E$2:E$1000,'Defense processing realm (dpr)'!B$2:B$1000,A20,'Defense processing realm (dpr)'!C$2:C$1000,B20)</f>
        <v>0.401</v>
      </c>
      <c r="D20">
        <f>SUMIFS('Defense processing realm (dpr)'!G$2:G$1000,'Defense processing realm (dpr)'!B$2:B$1000,A20,'Defense processing realm (dpr)'!C$2:C$1000,B20)</f>
        <v>0</v>
      </c>
      <c r="E20">
        <f>SUMIFS('Defense processing realm (dpr)'!I$2:I$1000,'Defense processing realm (dpr)'!B$2:B$1000,A20,'Defense processing realm (dpr)'!C$2:C$1000,B20)</f>
        <v>2.019</v>
      </c>
    </row>
    <row r="21" spans="1:5">
      <c r="A21">
        <f t="shared" si="0"/>
        <v>10</v>
      </c>
      <c r="B21" t="s">
        <v>278</v>
      </c>
      <c r="C21">
        <f>SUMIFS('Defense processing realm (dpr)'!E$2:E$1000,'Defense processing realm (dpr)'!B$2:B$1000,A21,'Defense processing realm (dpr)'!C$2:C$1000,B21)</f>
        <v>0</v>
      </c>
      <c r="D21">
        <f>SUMIFS('Defense processing realm (dpr)'!G$2:G$1000,'Defense processing realm (dpr)'!B$2:B$1000,A21,'Defense processing realm (dpr)'!C$2:C$1000,B21)</f>
        <v>15.977</v>
      </c>
      <c r="E21">
        <f>SUMIFS('Defense processing realm (dpr)'!I$2:I$1000,'Defense processing realm (dpr)'!B$2:B$1000,A21,'Defense processing realm (dpr)'!C$2:C$1000,B21)</f>
        <v>14.94</v>
      </c>
    </row>
    <row r="22" spans="1:5">
      <c r="A22">
        <f t="shared" si="0"/>
        <v>11</v>
      </c>
      <c r="B22" t="s">
        <v>31</v>
      </c>
      <c r="C22">
        <f>SUMIFS('Defense processing realm (dpr)'!E$2:E$1000,'Defense processing realm (dpr)'!B$2:B$1000,A22,'Defense processing realm (dpr)'!C$2:C$1000,B22)</f>
        <v>1.35</v>
      </c>
      <c r="D22">
        <f>SUMIFS('Defense processing realm (dpr)'!G$2:G$1000,'Defense processing realm (dpr)'!B$2:B$1000,A22,'Defense processing realm (dpr)'!C$2:C$1000,B22)</f>
        <v>6.651</v>
      </c>
      <c r="E22">
        <f>SUMIFS('Defense processing realm (dpr)'!I$2:I$1000,'Defense processing realm (dpr)'!B$2:B$1000,A22,'Defense processing realm (dpr)'!C$2:C$1000,B22)</f>
        <v>0</v>
      </c>
    </row>
    <row r="23" spans="1:5">
      <c r="A23">
        <f t="shared" si="0"/>
        <v>11</v>
      </c>
      <c r="B23" t="s">
        <v>278</v>
      </c>
      <c r="C23">
        <f>SUMIFS('Defense processing realm (dpr)'!E$2:E$1000,'Defense processing realm (dpr)'!B$2:B$1000,A23,'Defense processing realm (dpr)'!C$2:C$1000,B23)</f>
        <v>1.709</v>
      </c>
      <c r="D23">
        <f>SUMIFS('Defense processing realm (dpr)'!G$2:G$1000,'Defense processing realm (dpr)'!B$2:B$1000,A23,'Defense processing realm (dpr)'!C$2:C$1000,B23)</f>
        <v>0</v>
      </c>
      <c r="E23">
        <f>SUMIFS('Defense processing realm (dpr)'!I$2:I$1000,'Defense processing realm (dpr)'!B$2:B$1000,A23,'Defense processing realm (dpr)'!C$2:C$1000,B23)</f>
        <v>1.264</v>
      </c>
    </row>
    <row r="24" spans="1:5">
      <c r="A24">
        <f t="shared" si="0"/>
        <v>12</v>
      </c>
      <c r="B24" t="s">
        <v>31</v>
      </c>
      <c r="C24">
        <f>SUMIFS('Defense processing realm (dpr)'!E$2:E$1000,'Defense processing realm (dpr)'!B$2:B$1000,A24,'Defense processing realm (dpr)'!C$2:C$1000,B24)</f>
        <v>16.911</v>
      </c>
      <c r="D24">
        <f>SUMIFS('Defense processing realm (dpr)'!G$2:G$1000,'Defense processing realm (dpr)'!B$2:B$1000,A24,'Defense processing realm (dpr)'!C$2:C$1000,B24)</f>
        <v>1.801</v>
      </c>
      <c r="E24">
        <f>SUMIFS('Defense processing realm (dpr)'!I$2:I$1000,'Defense processing realm (dpr)'!B$2:B$1000,A24,'Defense processing realm (dpr)'!C$2:C$1000,B24)</f>
        <v>9.3</v>
      </c>
    </row>
    <row r="25" spans="1:5">
      <c r="A25">
        <f t="shared" si="0"/>
        <v>12</v>
      </c>
      <c r="B25" t="s">
        <v>278</v>
      </c>
      <c r="C25">
        <f>SUMIFS('Defense processing realm (dpr)'!E$2:E$1000,'Defense processing realm (dpr)'!B$2:B$1000,A25,'Defense processing realm (dpr)'!C$2:C$1000,B25)</f>
        <v>3.866</v>
      </c>
      <c r="D25">
        <f>SUMIFS('Defense processing realm (dpr)'!G$2:G$1000,'Defense processing realm (dpr)'!B$2:B$1000,A25,'Defense processing realm (dpr)'!C$2:C$1000,B25)</f>
        <v>17.991</v>
      </c>
      <c r="E25">
        <f>SUMIFS('Defense processing realm (dpr)'!I$2:I$1000,'Defense processing realm (dpr)'!B$2:B$1000,A25,'Defense processing realm (dpr)'!C$2:C$1000,B25)</f>
        <v>18.816</v>
      </c>
    </row>
    <row r="26" spans="1:5">
      <c r="A26">
        <f t="shared" si="0"/>
        <v>13</v>
      </c>
      <c r="B26" t="s">
        <v>31</v>
      </c>
      <c r="C26">
        <f>SUMIFS('Defense processing realm (dpr)'!E$2:E$1000,'Defense processing realm (dpr)'!B$2:B$1000,A26,'Defense processing realm (dpr)'!C$2:C$1000,B26)</f>
        <v>0</v>
      </c>
      <c r="D26">
        <f>SUMIFS('Defense processing realm (dpr)'!G$2:G$1000,'Defense processing realm (dpr)'!B$2:B$1000,A26,'Defense processing realm (dpr)'!C$2:C$1000,B26)</f>
        <v>0</v>
      </c>
      <c r="E26">
        <f>SUMIFS('Defense processing realm (dpr)'!I$2:I$1000,'Defense processing realm (dpr)'!B$2:B$1000,A26,'Defense processing realm (dpr)'!C$2:C$1000,B26)</f>
        <v>5.336</v>
      </c>
    </row>
    <row r="27" spans="1:5">
      <c r="A27">
        <f t="shared" si="0"/>
        <v>13</v>
      </c>
      <c r="B27" t="s">
        <v>278</v>
      </c>
      <c r="C27">
        <f>SUMIFS('Defense processing realm (dpr)'!E$2:E$1000,'Defense processing realm (dpr)'!B$2:B$1000,A27,'Defense processing realm (dpr)'!C$2:C$1000,B27)</f>
        <v>1.836</v>
      </c>
      <c r="D27">
        <f>SUMIFS('Defense processing realm (dpr)'!G$2:G$1000,'Defense processing realm (dpr)'!B$2:B$1000,A27,'Defense processing realm (dpr)'!C$2:C$1000,B27)</f>
        <v>12.617</v>
      </c>
      <c r="E27">
        <f>SUMIFS('Defense processing realm (dpr)'!I$2:I$1000,'Defense processing realm (dpr)'!B$2:B$1000,A27,'Defense processing realm (dpr)'!C$2:C$1000,B27)</f>
        <v>7.937</v>
      </c>
    </row>
    <row r="28" spans="1:5">
      <c r="A28">
        <f t="shared" si="0"/>
        <v>14</v>
      </c>
      <c r="B28" t="s">
        <v>31</v>
      </c>
      <c r="C28">
        <f>SUMIFS('Defense processing realm (dpr)'!E$2:E$1000,'Defense processing realm (dpr)'!B$2:B$1000,A28,'Defense processing realm (dpr)'!C$2:C$1000,B28)</f>
        <v>5.456</v>
      </c>
      <c r="D28">
        <f>SUMIFS('Defense processing realm (dpr)'!G$2:G$1000,'Defense processing realm (dpr)'!B$2:B$1000,A28,'Defense processing realm (dpr)'!C$2:C$1000,B28)</f>
        <v>4.556</v>
      </c>
      <c r="E28">
        <f>SUMIFS('Defense processing realm (dpr)'!I$2:I$1000,'Defense processing realm (dpr)'!B$2:B$1000,A28,'Defense processing realm (dpr)'!C$2:C$1000,B28)</f>
        <v>6.873</v>
      </c>
    </row>
    <row r="29" spans="1:5">
      <c r="A29">
        <f t="shared" si="0"/>
        <v>14</v>
      </c>
      <c r="B29" t="s">
        <v>278</v>
      </c>
      <c r="C29">
        <f>SUMIFS('Defense processing realm (dpr)'!E$2:E$1000,'Defense processing realm (dpr)'!B$2:B$1000,A29,'Defense processing realm (dpr)'!C$2:C$1000,B29)</f>
        <v>0</v>
      </c>
      <c r="D29">
        <f>SUMIFS('Defense processing realm (dpr)'!G$2:G$1000,'Defense processing realm (dpr)'!B$2:B$1000,A29,'Defense processing realm (dpr)'!C$2:C$1000,B29)</f>
        <v>0</v>
      </c>
      <c r="E29">
        <f>SUMIFS('Defense processing realm (dpr)'!I$2:I$1000,'Defense processing realm (dpr)'!B$2:B$1000,A29,'Defense processing realm (dpr)'!C$2:C$1000,B29)</f>
        <v>0</v>
      </c>
    </row>
    <row r="30" spans="1:5">
      <c r="A30">
        <f t="shared" si="0"/>
        <v>15</v>
      </c>
      <c r="B30" t="s">
        <v>31</v>
      </c>
      <c r="C30">
        <f>SUMIFS('Defense processing realm (dpr)'!E$2:E$1000,'Defense processing realm (dpr)'!B$2:B$1000,A30,'Defense processing realm (dpr)'!C$2:C$1000,B30)</f>
        <v>0</v>
      </c>
      <c r="D30">
        <f>SUMIFS('Defense processing realm (dpr)'!G$2:G$1000,'Defense processing realm (dpr)'!B$2:B$1000,A30,'Defense processing realm (dpr)'!C$2:C$1000,B30)</f>
        <v>0</v>
      </c>
      <c r="E30">
        <f>SUMIFS('Defense processing realm (dpr)'!I$2:I$1000,'Defense processing realm (dpr)'!B$2:B$1000,A30,'Defense processing realm (dpr)'!C$2:C$1000,B30)</f>
        <v>0</v>
      </c>
    </row>
    <row r="31" spans="1:5">
      <c r="A31">
        <f t="shared" si="0"/>
        <v>15</v>
      </c>
      <c r="B31" t="s">
        <v>278</v>
      </c>
      <c r="C31">
        <f>SUMIFS('Defense processing realm (dpr)'!E$2:E$1000,'Defense processing realm (dpr)'!B$2:B$1000,A31,'Defense processing realm (dpr)'!C$2:C$1000,B31)</f>
        <v>0</v>
      </c>
      <c r="D31">
        <f>SUMIFS('Defense processing realm (dpr)'!G$2:G$1000,'Defense processing realm (dpr)'!B$2:B$1000,A31,'Defense processing realm (dpr)'!C$2:C$1000,B31)</f>
        <v>0</v>
      </c>
      <c r="E31">
        <f>SUMIFS('Defense processing realm (dpr)'!I$2:I$1000,'Defense processing realm (dpr)'!B$2:B$1000,A31,'Defense processing realm (dpr)'!C$2:C$1000,B31)</f>
        <v>0</v>
      </c>
    </row>
    <row r="32" spans="1:5">
      <c r="A32">
        <f t="shared" si="0"/>
        <v>16</v>
      </c>
      <c r="B32" t="s">
        <v>31</v>
      </c>
      <c r="C32">
        <f>SUMIFS('Defense processing realm (dpr)'!E$2:E$1000,'Defense processing realm (dpr)'!B$2:B$1000,A32,'Defense processing realm (dpr)'!C$2:C$1000,B32)</f>
        <v>0</v>
      </c>
      <c r="D32">
        <f>SUMIFS('Defense processing realm (dpr)'!G$2:G$1000,'Defense processing realm (dpr)'!B$2:B$1000,A32,'Defense processing realm (dpr)'!C$2:C$1000,B32)</f>
        <v>0</v>
      </c>
      <c r="E32">
        <f>SUMIFS('Defense processing realm (dpr)'!I$2:I$1000,'Defense processing realm (dpr)'!B$2:B$1000,A32,'Defense processing realm (dpr)'!C$2:C$1000,B32)</f>
        <v>0</v>
      </c>
    </row>
    <row r="33" spans="1:5">
      <c r="A33">
        <f t="shared" si="0"/>
        <v>16</v>
      </c>
      <c r="B33" t="s">
        <v>278</v>
      </c>
      <c r="C33">
        <f>SUMIFS('Defense processing realm (dpr)'!E$2:E$1000,'Defense processing realm (dpr)'!B$2:B$1000,A33,'Defense processing realm (dpr)'!C$2:C$1000,B33)</f>
        <v>0</v>
      </c>
      <c r="D33">
        <f>SUMIFS('Defense processing realm (dpr)'!G$2:G$1000,'Defense processing realm (dpr)'!B$2:B$1000,A33,'Defense processing realm (dpr)'!C$2:C$1000,B33)</f>
        <v>0</v>
      </c>
      <c r="E33">
        <f>SUMIFS('Defense processing realm (dpr)'!I$2:I$1000,'Defense processing realm (dpr)'!B$2:B$1000,A33,'Defense processing realm (dpr)'!C$2:C$1000,B33)</f>
        <v>0</v>
      </c>
    </row>
    <row r="34" spans="1:5">
      <c r="A34">
        <f t="shared" si="0"/>
        <v>17</v>
      </c>
      <c r="B34" t="s">
        <v>31</v>
      </c>
      <c r="C34">
        <f>SUMIFS('Defense processing realm (dpr)'!E$2:E$1000,'Defense processing realm (dpr)'!B$2:B$1000,A34,'Defense processing realm (dpr)'!C$2:C$1000,B34)</f>
        <v>8.685</v>
      </c>
      <c r="D34">
        <f>SUMIFS('Defense processing realm (dpr)'!G$2:G$1000,'Defense processing realm (dpr)'!B$2:B$1000,A34,'Defense processing realm (dpr)'!C$2:C$1000,B34)</f>
        <v>20.151</v>
      </c>
      <c r="E34">
        <f>SUMIFS('Defense processing realm (dpr)'!I$2:I$1000,'Defense processing realm (dpr)'!B$2:B$1000,A34,'Defense processing realm (dpr)'!C$2:C$1000,B34)</f>
        <v>1.893</v>
      </c>
    </row>
    <row r="35" spans="1:5">
      <c r="A35">
        <f t="shared" si="0"/>
        <v>17</v>
      </c>
      <c r="B35" t="s">
        <v>278</v>
      </c>
      <c r="C35">
        <f>SUMIFS('Defense processing realm (dpr)'!E$2:E$1000,'Defense processing realm (dpr)'!B$2:B$1000,A35,'Defense processing realm (dpr)'!C$2:C$1000,B35)</f>
        <v>6.417</v>
      </c>
      <c r="D35">
        <f>SUMIFS('Defense processing realm (dpr)'!G$2:G$1000,'Defense processing realm (dpr)'!B$2:B$1000,A35,'Defense processing realm (dpr)'!C$2:C$1000,B35)</f>
        <v>9.332</v>
      </c>
      <c r="E35">
        <f>SUMIFS('Defense processing realm (dpr)'!I$2:I$1000,'Defense processing realm (dpr)'!B$2:B$1000,A35,'Defense processing realm (dpr)'!C$2:C$1000,B35)</f>
        <v>15.417</v>
      </c>
    </row>
    <row r="36" spans="1:5">
      <c r="A36">
        <f t="shared" si="0"/>
        <v>18</v>
      </c>
      <c r="B36" t="s">
        <v>31</v>
      </c>
      <c r="C36">
        <f>SUMIFS('Defense processing realm (dpr)'!E$2:E$1000,'Defense processing realm (dpr)'!B$2:B$1000,A36,'Defense processing realm (dpr)'!C$2:C$1000,B36)</f>
        <v>0</v>
      </c>
      <c r="D36">
        <f>SUMIFS('Defense processing realm (dpr)'!G$2:G$1000,'Defense processing realm (dpr)'!B$2:B$1000,A36,'Defense processing realm (dpr)'!C$2:C$1000,B36)</f>
        <v>0</v>
      </c>
      <c r="E36">
        <f>SUMIFS('Defense processing realm (dpr)'!I$2:I$1000,'Defense processing realm (dpr)'!B$2:B$1000,A36,'Defense processing realm (dpr)'!C$2:C$1000,B36)</f>
        <v>0</v>
      </c>
    </row>
    <row r="37" spans="1:5">
      <c r="A37">
        <f t="shared" si="0"/>
        <v>18</v>
      </c>
      <c r="B37" t="s">
        <v>278</v>
      </c>
      <c r="C37">
        <f>SUMIFS('Defense processing realm (dpr)'!E$2:E$1000,'Defense processing realm (dpr)'!B$2:B$1000,A37,'Defense processing realm (dpr)'!C$2:C$1000,B37)</f>
        <v>0</v>
      </c>
      <c r="D37">
        <f>SUMIFS('Defense processing realm (dpr)'!G$2:G$1000,'Defense processing realm (dpr)'!B$2:B$1000,A37,'Defense processing realm (dpr)'!C$2:C$1000,B37)</f>
        <v>0</v>
      </c>
      <c r="E37">
        <f>SUMIFS('Defense processing realm (dpr)'!I$2:I$1000,'Defense processing realm (dpr)'!B$2:B$1000,A37,'Defense processing realm (dpr)'!C$2:C$1000,B37)</f>
        <v>0</v>
      </c>
    </row>
    <row r="38" spans="1:5">
      <c r="A38">
        <f t="shared" ref="A38:A52" si="1">A36+1</f>
        <v>19</v>
      </c>
      <c r="B38" t="s">
        <v>31</v>
      </c>
      <c r="C38">
        <f>SUMIFS('Defense processing realm (dpr)'!E$2:E$1000,'Defense processing realm (dpr)'!B$2:B$1000,A38,'Defense processing realm (dpr)'!C$2:C$1000,B38)</f>
        <v>0</v>
      </c>
      <c r="D38">
        <f>SUMIFS('Defense processing realm (dpr)'!G$2:G$1000,'Defense processing realm (dpr)'!B$2:B$1000,A38,'Defense processing realm (dpr)'!C$2:C$1000,B38)</f>
        <v>0</v>
      </c>
      <c r="E38">
        <f>SUMIFS('Defense processing realm (dpr)'!I$2:I$1000,'Defense processing realm (dpr)'!B$2:B$1000,A38,'Defense processing realm (dpr)'!C$2:C$1000,B38)</f>
        <v>0</v>
      </c>
    </row>
    <row r="39" spans="1:5">
      <c r="A39">
        <f t="shared" si="1"/>
        <v>19</v>
      </c>
      <c r="B39" t="s">
        <v>278</v>
      </c>
      <c r="C39">
        <f>SUMIFS('Defense processing realm (dpr)'!E$2:E$1000,'Defense processing realm (dpr)'!B$2:B$1000,A39,'Defense processing realm (dpr)'!C$2:C$1000,B39)</f>
        <v>0</v>
      </c>
      <c r="D39">
        <f>SUMIFS('Defense processing realm (dpr)'!G$2:G$1000,'Defense processing realm (dpr)'!B$2:B$1000,A39,'Defense processing realm (dpr)'!C$2:C$1000,B39)</f>
        <v>2.232</v>
      </c>
      <c r="E39">
        <f>SUMIFS('Defense processing realm (dpr)'!I$2:I$1000,'Defense processing realm (dpr)'!B$2:B$1000,A39,'Defense processing realm (dpr)'!C$2:C$1000,B39)</f>
        <v>0</v>
      </c>
    </row>
    <row r="40" spans="1:5">
      <c r="A40">
        <f t="shared" si="1"/>
        <v>20</v>
      </c>
      <c r="B40" t="s">
        <v>31</v>
      </c>
      <c r="C40">
        <f>SUMIFS('Defense processing realm (dpr)'!E$2:E$1000,'Defense processing realm (dpr)'!B$2:B$1000,A40,'Defense processing realm (dpr)'!C$2:C$1000,B40)</f>
        <v>0</v>
      </c>
      <c r="D40">
        <f>SUMIFS('Defense processing realm (dpr)'!G$2:G$1000,'Defense processing realm (dpr)'!B$2:B$1000,A40,'Defense processing realm (dpr)'!C$2:C$1000,B40)</f>
        <v>2.332</v>
      </c>
      <c r="E40">
        <f>SUMIFS('Defense processing realm (dpr)'!I$2:I$1000,'Defense processing realm (dpr)'!B$2:B$1000,A40,'Defense processing realm (dpr)'!C$2:C$1000,B40)</f>
        <v>0.9</v>
      </c>
    </row>
    <row r="41" spans="1:5">
      <c r="A41">
        <f t="shared" si="1"/>
        <v>20</v>
      </c>
      <c r="B41" t="s">
        <v>278</v>
      </c>
      <c r="C41">
        <f>SUMIFS('Defense processing realm (dpr)'!E$2:E$1000,'Defense processing realm (dpr)'!B$2:B$1000,A41,'Defense processing realm (dpr)'!C$2:C$1000,B41)</f>
        <v>8.518</v>
      </c>
      <c r="D41">
        <f>SUMIFS('Defense processing realm (dpr)'!G$2:G$1000,'Defense processing realm (dpr)'!B$2:B$1000,A41,'Defense processing realm (dpr)'!C$2:C$1000,B41)</f>
        <v>7.832</v>
      </c>
      <c r="E41">
        <f>SUMIFS('Defense processing realm (dpr)'!I$2:I$1000,'Defense processing realm (dpr)'!B$2:B$1000,A41,'Defense processing realm (dpr)'!C$2:C$1000,B41)</f>
        <v>26.84</v>
      </c>
    </row>
    <row r="42" spans="1:5">
      <c r="A42">
        <f t="shared" si="1"/>
        <v>21</v>
      </c>
      <c r="B42" t="s">
        <v>31</v>
      </c>
      <c r="C42">
        <f>SUMIFS('Defense processing realm (dpr)'!E$2:E$1000,'Defense processing realm (dpr)'!B$2:B$1000,A42,'Defense processing realm (dpr)'!C$2:C$1000,B42)</f>
        <v>1.285</v>
      </c>
      <c r="D42">
        <f>SUMIFS('Defense processing realm (dpr)'!G$2:G$1000,'Defense processing realm (dpr)'!B$2:B$1000,A42,'Defense processing realm (dpr)'!C$2:C$1000,B42)</f>
        <v>0</v>
      </c>
      <c r="E42">
        <f>SUMIFS('Defense processing realm (dpr)'!I$2:I$1000,'Defense processing realm (dpr)'!B$2:B$1000,A42,'Defense processing realm (dpr)'!C$2:C$1000,B42)</f>
        <v>10.393</v>
      </c>
    </row>
    <row r="43" spans="1:5">
      <c r="A43">
        <f t="shared" si="1"/>
        <v>21</v>
      </c>
      <c r="B43" t="s">
        <v>278</v>
      </c>
      <c r="C43">
        <f>SUMIFS('Defense processing realm (dpr)'!E$2:E$1000,'Defense processing realm (dpr)'!B$2:B$1000,A43,'Defense processing realm (dpr)'!C$2:C$1000,B43)</f>
        <v>0</v>
      </c>
      <c r="D43">
        <f>SUMIFS('Defense processing realm (dpr)'!G$2:G$1000,'Defense processing realm (dpr)'!B$2:B$1000,A43,'Defense processing realm (dpr)'!C$2:C$1000,B43)</f>
        <v>0</v>
      </c>
      <c r="E43">
        <f>SUMIFS('Defense processing realm (dpr)'!I$2:I$1000,'Defense processing realm (dpr)'!B$2:B$1000,A43,'Defense processing realm (dpr)'!C$2:C$1000,B43)</f>
        <v>0</v>
      </c>
    </row>
    <row r="44" spans="1:5">
      <c r="A44">
        <f t="shared" si="1"/>
        <v>22</v>
      </c>
      <c r="B44" t="s">
        <v>31</v>
      </c>
      <c r="C44">
        <f>SUMIFS('Defense processing realm (dpr)'!E$2:E$1000,'Defense processing realm (dpr)'!B$2:B$1000,A44,'Defense processing realm (dpr)'!C$2:C$1000,B44)</f>
        <v>0</v>
      </c>
      <c r="D44">
        <f>SUMIFS('Defense processing realm (dpr)'!G$2:G$1000,'Defense processing realm (dpr)'!B$2:B$1000,A44,'Defense processing realm (dpr)'!C$2:C$1000,B44)</f>
        <v>0</v>
      </c>
      <c r="E44">
        <f>SUMIFS('Defense processing realm (dpr)'!I$2:I$1000,'Defense processing realm (dpr)'!B$2:B$1000,A44,'Defense processing realm (dpr)'!C$2:C$1000,B44)</f>
        <v>0</v>
      </c>
    </row>
    <row r="45" spans="1:5">
      <c r="A45">
        <f t="shared" si="1"/>
        <v>22</v>
      </c>
      <c r="B45" t="s">
        <v>278</v>
      </c>
      <c r="C45">
        <f>SUMIFS('Defense processing realm (dpr)'!E$2:E$1000,'Defense processing realm (dpr)'!B$2:B$1000,A45,'Defense processing realm (dpr)'!C$2:C$1000,B45)</f>
        <v>0</v>
      </c>
      <c r="D45">
        <f>SUMIFS('Defense processing realm (dpr)'!G$2:G$1000,'Defense processing realm (dpr)'!B$2:B$1000,A45,'Defense processing realm (dpr)'!C$2:C$1000,B45)</f>
        <v>0</v>
      </c>
      <c r="E45">
        <f>SUMIFS('Defense processing realm (dpr)'!I$2:I$1000,'Defense processing realm (dpr)'!B$2:B$1000,A45,'Defense processing realm (dpr)'!C$2:C$1000,B45)</f>
        <v>0</v>
      </c>
    </row>
    <row r="46" spans="1:5">
      <c r="A46">
        <f t="shared" si="1"/>
        <v>23</v>
      </c>
      <c r="B46" t="s">
        <v>31</v>
      </c>
      <c r="C46">
        <f>SUMIFS('Defense processing realm (dpr)'!E$2:E$1000,'Defense processing realm (dpr)'!B$2:B$1000,A46,'Defense processing realm (dpr)'!C$2:C$1000,B46)</f>
        <v>0</v>
      </c>
      <c r="D46">
        <f>SUMIFS('Defense processing realm (dpr)'!G$2:G$1000,'Defense processing realm (dpr)'!B$2:B$1000,A46,'Defense processing realm (dpr)'!C$2:C$1000,B46)</f>
        <v>0</v>
      </c>
      <c r="E46">
        <f>SUMIFS('Defense processing realm (dpr)'!I$2:I$1000,'Defense processing realm (dpr)'!B$2:B$1000,A46,'Defense processing realm (dpr)'!C$2:C$1000,B46)</f>
        <v>0</v>
      </c>
    </row>
    <row r="47" spans="1:5">
      <c r="A47">
        <f t="shared" si="1"/>
        <v>23</v>
      </c>
      <c r="B47" t="s">
        <v>278</v>
      </c>
      <c r="C47">
        <f>SUMIFS('Defense processing realm (dpr)'!E$2:E$1000,'Defense processing realm (dpr)'!B$2:B$1000,A47,'Defense processing realm (dpr)'!C$2:C$1000,B47)</f>
        <v>0</v>
      </c>
      <c r="D47">
        <f>SUMIFS('Defense processing realm (dpr)'!G$2:G$1000,'Defense processing realm (dpr)'!B$2:B$1000,A47,'Defense processing realm (dpr)'!C$2:C$1000,B47)</f>
        <v>0</v>
      </c>
      <c r="E47">
        <f>SUMIFS('Defense processing realm (dpr)'!I$2:I$1000,'Defense processing realm (dpr)'!B$2:B$1000,A47,'Defense processing realm (dpr)'!C$2:C$1000,B47)</f>
        <v>0</v>
      </c>
    </row>
    <row r="48" spans="1:5">
      <c r="A48">
        <f t="shared" si="1"/>
        <v>24</v>
      </c>
      <c r="B48" t="s">
        <v>31</v>
      </c>
      <c r="C48">
        <f>SUMIFS('Defense processing realm (dpr)'!E$2:E$1000,'Defense processing realm (dpr)'!B$2:B$1000,A48,'Defense processing realm (dpr)'!C$2:C$1000,B48)</f>
        <v>2.003</v>
      </c>
      <c r="D48">
        <f>SUMIFS('Defense processing realm (dpr)'!G$2:G$1000,'Defense processing realm (dpr)'!B$2:B$1000,A48,'Defense processing realm (dpr)'!C$2:C$1000,B48)</f>
        <v>1.066</v>
      </c>
      <c r="E48">
        <f>SUMIFS('Defense processing realm (dpr)'!I$2:I$1000,'Defense processing realm (dpr)'!B$2:B$1000,A48,'Defense processing realm (dpr)'!C$2:C$1000,B48)</f>
        <v>0</v>
      </c>
    </row>
    <row r="49" spans="1:5">
      <c r="A49">
        <f t="shared" si="1"/>
        <v>24</v>
      </c>
      <c r="B49" t="s">
        <v>278</v>
      </c>
      <c r="C49">
        <f>SUMIFS('Defense processing realm (dpr)'!E$2:E$1000,'Defense processing realm (dpr)'!B$2:B$1000,A49,'Defense processing realm (dpr)'!C$2:C$1000,B49)</f>
        <v>20.804</v>
      </c>
      <c r="D49">
        <f>SUMIFS('Defense processing realm (dpr)'!G$2:G$1000,'Defense processing realm (dpr)'!B$2:B$1000,A49,'Defense processing realm (dpr)'!C$2:C$1000,B49)</f>
        <v>0.183</v>
      </c>
      <c r="E49">
        <f>SUMIFS('Defense processing realm (dpr)'!I$2:I$1000,'Defense processing realm (dpr)'!B$2:B$1000,A49,'Defense processing realm (dpr)'!C$2:C$1000,B49)</f>
        <v>3.19</v>
      </c>
    </row>
    <row r="50" spans="1:5">
      <c r="A50">
        <f t="shared" si="1"/>
        <v>25</v>
      </c>
      <c r="B50" t="s">
        <v>31</v>
      </c>
      <c r="C50">
        <f>SUMIFS('Defense processing realm (dpr)'!E$2:E$1000,'Defense processing realm (dpr)'!B$2:B$1000,A50,'Defense processing realm (dpr)'!C$2:C$1000,B50)</f>
        <v>0</v>
      </c>
      <c r="D50">
        <f>SUMIFS('Defense processing realm (dpr)'!G$2:G$1000,'Defense processing realm (dpr)'!B$2:B$1000,A50,'Defense processing realm (dpr)'!C$2:C$1000,B50)</f>
        <v>0</v>
      </c>
      <c r="E50">
        <f>SUMIFS('Defense processing realm (dpr)'!I$2:I$1000,'Defense processing realm (dpr)'!B$2:B$1000,A50,'Defense processing realm (dpr)'!C$2:C$1000,B50)</f>
        <v>0</v>
      </c>
    </row>
    <row r="51" spans="1:5">
      <c r="A51">
        <f t="shared" si="1"/>
        <v>25</v>
      </c>
      <c r="B51" t="s">
        <v>278</v>
      </c>
      <c r="C51">
        <f>SUMIFS('Defense processing realm (dpr)'!E$2:E$1000,'Defense processing realm (dpr)'!B$2:B$1000,A51,'Defense processing realm (dpr)'!C$2:C$1000,B51)</f>
        <v>0</v>
      </c>
      <c r="D51">
        <f>SUMIFS('Defense processing realm (dpr)'!G$2:G$1000,'Defense processing realm (dpr)'!B$2:B$1000,A51,'Defense processing realm (dpr)'!C$2:C$1000,B51)</f>
        <v>0</v>
      </c>
      <c r="E51">
        <f>SUMIFS('Defense processing realm (dpr)'!I$2:I$1000,'Defense processing realm (dpr)'!B$2:B$1000,A51,'Defense processing realm (dpr)'!C$2:C$1000,B51)</f>
        <v>0</v>
      </c>
    </row>
    <row r="52" spans="1:5">
      <c r="A52">
        <f t="shared" si="1"/>
        <v>26</v>
      </c>
      <c r="B52" t="s">
        <v>31</v>
      </c>
      <c r="C52">
        <f>SUMIFS('Defense processing realm (dpr)'!E$2:E$1000,'Defense processing realm (dpr)'!B$2:B$1000,A52,'Defense processing realm (dpr)'!C$2:C$1000,B52)</f>
        <v>0</v>
      </c>
      <c r="D52">
        <f>SUMIFS('Defense processing realm (dpr)'!G$2:G$1000,'Defense processing realm (dpr)'!B$2:B$1000,A52,'Defense processing realm (dpr)'!C$2:C$1000,B52)</f>
        <v>0</v>
      </c>
      <c r="E52">
        <f>SUMIFS('Defense processing realm (dpr)'!I$2:I$1000,'Defense processing realm (dpr)'!B$2:B$1000,A52,'Defense processing realm (dpr)'!C$2:C$1000,B52)</f>
        <v>0</v>
      </c>
    </row>
    <row r="53" spans="1:5">
      <c r="A53">
        <f t="shared" ref="A53:A75" si="2">A51+1</f>
        <v>26</v>
      </c>
      <c r="B53" t="s">
        <v>278</v>
      </c>
      <c r="C53">
        <f>SUMIFS('Defense processing realm (dpr)'!E$2:E$1000,'Defense processing realm (dpr)'!B$2:B$1000,A53,'Defense processing realm (dpr)'!C$2:C$1000,B53)</f>
        <v>0</v>
      </c>
      <c r="D53">
        <f>SUMIFS('Defense processing realm (dpr)'!G$2:G$1000,'Defense processing realm (dpr)'!B$2:B$1000,A53,'Defense processing realm (dpr)'!C$2:C$1000,B53)</f>
        <v>0</v>
      </c>
      <c r="E53">
        <f>SUMIFS('Defense processing realm (dpr)'!I$2:I$1000,'Defense processing realm (dpr)'!B$2:B$1000,A53,'Defense processing realm (dpr)'!C$2:C$1000,B53)</f>
        <v>0</v>
      </c>
    </row>
    <row r="54" spans="1:5">
      <c r="A54">
        <f t="shared" si="2"/>
        <v>27</v>
      </c>
      <c r="B54" t="s">
        <v>31</v>
      </c>
      <c r="C54">
        <f>SUMIFS('Defense processing realm (dpr)'!E$2:E$1000,'Defense processing realm (dpr)'!B$2:B$1000,A54,'Defense processing realm (dpr)'!C$2:C$1000,B54)</f>
        <v>0</v>
      </c>
      <c r="D54">
        <f>SUMIFS('Defense processing realm (dpr)'!G$2:G$1000,'Defense processing realm (dpr)'!B$2:B$1000,A54,'Defense processing realm (dpr)'!C$2:C$1000,B54)</f>
        <v>0</v>
      </c>
      <c r="E54">
        <f>SUMIFS('Defense processing realm (dpr)'!I$2:I$1000,'Defense processing realm (dpr)'!B$2:B$1000,A54,'Defense processing realm (dpr)'!C$2:C$1000,B54)</f>
        <v>0</v>
      </c>
    </row>
    <row r="55" spans="1:5">
      <c r="A55">
        <f t="shared" si="2"/>
        <v>27</v>
      </c>
      <c r="B55" t="s">
        <v>278</v>
      </c>
      <c r="C55">
        <f>SUMIFS('Defense processing realm (dpr)'!E$2:E$1000,'Defense processing realm (dpr)'!B$2:B$1000,A55,'Defense processing realm (dpr)'!C$2:C$1000,B55)</f>
        <v>0</v>
      </c>
      <c r="D55">
        <f>SUMIFS('Defense processing realm (dpr)'!G$2:G$1000,'Defense processing realm (dpr)'!B$2:B$1000,A55,'Defense processing realm (dpr)'!C$2:C$1000,B55)</f>
        <v>0</v>
      </c>
      <c r="E55">
        <f>SUMIFS('Defense processing realm (dpr)'!I$2:I$1000,'Defense processing realm (dpr)'!B$2:B$1000,A55,'Defense processing realm (dpr)'!C$2:C$1000,B55)</f>
        <v>0</v>
      </c>
    </row>
    <row r="56" spans="1:5">
      <c r="A56">
        <f t="shared" si="2"/>
        <v>28</v>
      </c>
      <c r="B56" t="s">
        <v>31</v>
      </c>
      <c r="C56">
        <f>SUMIFS('Defense processing realm (dpr)'!E$2:E$1000,'Defense processing realm (dpr)'!B$2:B$1000,A56,'Defense processing realm (dpr)'!C$2:C$1000,B56)</f>
        <v>0</v>
      </c>
      <c r="D56">
        <f>SUMIFS('Defense processing realm (dpr)'!G$2:G$1000,'Defense processing realm (dpr)'!B$2:B$1000,A56,'Defense processing realm (dpr)'!C$2:C$1000,B56)</f>
        <v>0</v>
      </c>
      <c r="E56">
        <f>SUMIFS('Defense processing realm (dpr)'!I$2:I$1000,'Defense processing realm (dpr)'!B$2:B$1000,A56,'Defense processing realm (dpr)'!C$2:C$1000,B56)</f>
        <v>0</v>
      </c>
    </row>
    <row r="57" spans="1:5">
      <c r="A57">
        <f t="shared" si="2"/>
        <v>28</v>
      </c>
      <c r="B57" t="s">
        <v>278</v>
      </c>
      <c r="C57">
        <f>SUMIFS('Defense processing realm (dpr)'!E$2:E$1000,'Defense processing realm (dpr)'!B$2:B$1000,A57,'Defense processing realm (dpr)'!C$2:C$1000,B57)</f>
        <v>0</v>
      </c>
      <c r="D57">
        <f>SUMIFS('Defense processing realm (dpr)'!G$2:G$1000,'Defense processing realm (dpr)'!B$2:B$1000,A57,'Defense processing realm (dpr)'!C$2:C$1000,B57)</f>
        <v>0</v>
      </c>
      <c r="E57">
        <f>SUMIFS('Defense processing realm (dpr)'!I$2:I$1000,'Defense processing realm (dpr)'!B$2:B$1000,A57,'Defense processing realm (dpr)'!C$2:C$1000,B57)</f>
        <v>0</v>
      </c>
    </row>
    <row r="58" spans="1:5">
      <c r="A58">
        <f t="shared" si="2"/>
        <v>29</v>
      </c>
      <c r="B58" t="s">
        <v>31</v>
      </c>
      <c r="C58">
        <f>SUMIFS('Defense processing realm (dpr)'!E$2:E$1000,'Defense processing realm (dpr)'!B$2:B$1000,A58,'Defense processing realm (dpr)'!C$2:C$1000,B58)</f>
        <v>0</v>
      </c>
      <c r="D58">
        <f>SUMIFS('Defense processing realm (dpr)'!G$2:G$1000,'Defense processing realm (dpr)'!B$2:B$1000,A58,'Defense processing realm (dpr)'!C$2:C$1000,B58)</f>
        <v>0</v>
      </c>
      <c r="E58">
        <f>SUMIFS('Defense processing realm (dpr)'!I$2:I$1000,'Defense processing realm (dpr)'!B$2:B$1000,A58,'Defense processing realm (dpr)'!C$2:C$1000,B58)</f>
        <v>0</v>
      </c>
    </row>
    <row r="59" spans="1:5">
      <c r="A59">
        <f t="shared" si="2"/>
        <v>29</v>
      </c>
      <c r="B59" t="s">
        <v>278</v>
      </c>
      <c r="C59">
        <f>SUMIFS('Defense processing realm (dpr)'!E$2:E$1000,'Defense processing realm (dpr)'!B$2:B$1000,A59,'Defense processing realm (dpr)'!C$2:C$1000,B59)</f>
        <v>0</v>
      </c>
      <c r="D59">
        <f>SUMIFS('Defense processing realm (dpr)'!G$2:G$1000,'Defense processing realm (dpr)'!B$2:B$1000,A59,'Defense processing realm (dpr)'!C$2:C$1000,B59)</f>
        <v>0</v>
      </c>
      <c r="E59">
        <f>SUMIFS('Defense processing realm (dpr)'!I$2:I$1000,'Defense processing realm (dpr)'!B$2:B$1000,A59,'Defense processing realm (dpr)'!C$2:C$1000,B59)</f>
        <v>0</v>
      </c>
    </row>
    <row r="60" spans="1:5">
      <c r="A60">
        <f t="shared" si="2"/>
        <v>30</v>
      </c>
      <c r="B60" t="s">
        <v>31</v>
      </c>
      <c r="C60">
        <f>SUMIFS('Defense processing realm (dpr)'!E$2:E$1000,'Defense processing realm (dpr)'!B$2:B$1000,A60,'Defense processing realm (dpr)'!C$2:C$1000,B60)</f>
        <v>0</v>
      </c>
      <c r="D60">
        <f>SUMIFS('Defense processing realm (dpr)'!G$2:G$1000,'Defense processing realm (dpr)'!B$2:B$1000,A60,'Defense processing realm (dpr)'!C$2:C$1000,B60)</f>
        <v>0</v>
      </c>
      <c r="E60">
        <f>SUMIFS('Defense processing realm (dpr)'!I$2:I$1000,'Defense processing realm (dpr)'!B$2:B$1000,A60,'Defense processing realm (dpr)'!C$2:C$1000,B60)</f>
        <v>0</v>
      </c>
    </row>
    <row r="61" spans="1:5">
      <c r="A61">
        <f t="shared" si="2"/>
        <v>30</v>
      </c>
      <c r="B61" t="s">
        <v>278</v>
      </c>
      <c r="C61">
        <f>SUMIFS('Defense processing realm (dpr)'!E$2:E$1000,'Defense processing realm (dpr)'!B$2:B$1000,A61,'Defense processing realm (dpr)'!C$2:C$1000,B61)</f>
        <v>0</v>
      </c>
      <c r="D61">
        <f>SUMIFS('Defense processing realm (dpr)'!G$2:G$1000,'Defense processing realm (dpr)'!B$2:B$1000,A61,'Defense processing realm (dpr)'!C$2:C$1000,B61)</f>
        <v>0</v>
      </c>
      <c r="E61">
        <f>SUMIFS('Defense processing realm (dpr)'!I$2:I$1000,'Defense processing realm (dpr)'!B$2:B$1000,A61,'Defense processing realm (dpr)'!C$2:C$1000,B61)</f>
        <v>0</v>
      </c>
    </row>
    <row r="62" spans="1:5">
      <c r="A62">
        <f t="shared" si="2"/>
        <v>31</v>
      </c>
      <c r="B62" t="s">
        <v>31</v>
      </c>
      <c r="C62">
        <f>SUMIFS('Defense processing realm (dpr)'!E$2:E$1000,'Defense processing realm (dpr)'!B$2:B$1000,A62,'Defense processing realm (dpr)'!C$2:C$1000,B62)</f>
        <v>0</v>
      </c>
      <c r="D62">
        <f>SUMIFS('Defense processing realm (dpr)'!G$2:G$1000,'Defense processing realm (dpr)'!B$2:B$1000,A62,'Defense processing realm (dpr)'!C$2:C$1000,B62)</f>
        <v>0</v>
      </c>
      <c r="E62">
        <f>SUMIFS('Defense processing realm (dpr)'!I$2:I$1000,'Defense processing realm (dpr)'!B$2:B$1000,A62,'Defense processing realm (dpr)'!C$2:C$1000,B62)</f>
        <v>0</v>
      </c>
    </row>
    <row r="63" spans="1:5">
      <c r="A63">
        <f t="shared" si="2"/>
        <v>31</v>
      </c>
      <c r="B63" t="s">
        <v>278</v>
      </c>
      <c r="C63">
        <f>SUMIFS('Defense processing realm (dpr)'!E$2:E$1000,'Defense processing realm (dpr)'!B$2:B$1000,A63,'Defense processing realm (dpr)'!C$2:C$1000,B63)</f>
        <v>0</v>
      </c>
      <c r="D63">
        <f>SUMIFS('Defense processing realm (dpr)'!G$2:G$1000,'Defense processing realm (dpr)'!B$2:B$1000,A63,'Defense processing realm (dpr)'!C$2:C$1000,B63)</f>
        <v>0</v>
      </c>
      <c r="E63">
        <f>SUMIFS('Defense processing realm (dpr)'!I$2:I$1000,'Defense processing realm (dpr)'!B$2:B$1000,A63,'Defense processing realm (dpr)'!C$2:C$1000,B63)</f>
        <v>0</v>
      </c>
    </row>
    <row r="64" spans="1:5">
      <c r="A64">
        <f t="shared" si="2"/>
        <v>32</v>
      </c>
      <c r="B64" t="s">
        <v>31</v>
      </c>
      <c r="C64">
        <f>SUMIFS('Defense processing realm (dpr)'!E$2:E$1000,'Defense processing realm (dpr)'!B$2:B$1000,A64,'Defense processing realm (dpr)'!C$2:C$1000,B64)</f>
        <v>0</v>
      </c>
      <c r="D64">
        <f>SUMIFS('Defense processing realm (dpr)'!G$2:G$1000,'Defense processing realm (dpr)'!B$2:B$1000,A64,'Defense processing realm (dpr)'!C$2:C$1000,B64)</f>
        <v>0</v>
      </c>
      <c r="E64">
        <f>SUMIFS('Defense processing realm (dpr)'!I$2:I$1000,'Defense processing realm (dpr)'!B$2:B$1000,A64,'Defense processing realm (dpr)'!C$2:C$1000,B64)</f>
        <v>0</v>
      </c>
    </row>
    <row r="65" spans="1:5">
      <c r="A65">
        <f t="shared" si="2"/>
        <v>32</v>
      </c>
      <c r="B65" t="s">
        <v>278</v>
      </c>
      <c r="C65">
        <f>SUMIFS('Defense processing realm (dpr)'!E$2:E$1000,'Defense processing realm (dpr)'!B$2:B$1000,A65,'Defense processing realm (dpr)'!C$2:C$1000,B65)</f>
        <v>0</v>
      </c>
      <c r="D65">
        <f>SUMIFS('Defense processing realm (dpr)'!G$2:G$1000,'Defense processing realm (dpr)'!B$2:B$1000,A65,'Defense processing realm (dpr)'!C$2:C$1000,B65)</f>
        <v>0</v>
      </c>
      <c r="E65">
        <f>SUMIFS('Defense processing realm (dpr)'!I$2:I$1000,'Defense processing realm (dpr)'!B$2:B$1000,A65,'Defense processing realm (dpr)'!C$2:C$1000,B65)</f>
        <v>0</v>
      </c>
    </row>
    <row r="66" spans="1:5">
      <c r="A66">
        <f t="shared" si="2"/>
        <v>33</v>
      </c>
      <c r="B66" t="s">
        <v>31</v>
      </c>
      <c r="C66">
        <f>SUMIFS('Defense processing realm (dpr)'!E$2:E$1000,'Defense processing realm (dpr)'!B$2:B$1000,A66,'Defense processing realm (dpr)'!C$2:C$1000,B66)</f>
        <v>0</v>
      </c>
      <c r="D66">
        <f>SUMIFS('Defense processing realm (dpr)'!G$2:G$1000,'Defense processing realm (dpr)'!B$2:B$1000,A66,'Defense processing realm (dpr)'!C$2:C$1000,B66)</f>
        <v>0</v>
      </c>
      <c r="E66">
        <f>SUMIFS('Defense processing realm (dpr)'!I$2:I$1000,'Defense processing realm (dpr)'!B$2:B$1000,A66,'Defense processing realm (dpr)'!C$2:C$1000,B66)</f>
        <v>0</v>
      </c>
    </row>
    <row r="67" spans="1:5">
      <c r="A67">
        <f t="shared" si="2"/>
        <v>33</v>
      </c>
      <c r="B67" t="s">
        <v>278</v>
      </c>
      <c r="C67">
        <f>SUMIFS('Defense processing realm (dpr)'!E$2:E$1000,'Defense processing realm (dpr)'!B$2:B$1000,A67,'Defense processing realm (dpr)'!C$2:C$1000,B67)</f>
        <v>0</v>
      </c>
      <c r="D67">
        <f>SUMIFS('Defense processing realm (dpr)'!G$2:G$1000,'Defense processing realm (dpr)'!B$2:B$1000,A67,'Defense processing realm (dpr)'!C$2:C$1000,B67)</f>
        <v>0</v>
      </c>
      <c r="E67">
        <f>SUMIFS('Defense processing realm (dpr)'!I$2:I$1000,'Defense processing realm (dpr)'!B$2:B$1000,A67,'Defense processing realm (dpr)'!C$2:C$1000,B67)</f>
        <v>0</v>
      </c>
    </row>
    <row r="68" spans="1:5">
      <c r="A68">
        <f t="shared" si="2"/>
        <v>34</v>
      </c>
      <c r="B68" t="s">
        <v>31</v>
      </c>
      <c r="C68">
        <f>SUMIFS('Defense processing realm (dpr)'!E$2:E$1000,'Defense processing realm (dpr)'!B$2:B$1000,A68,'Defense processing realm (dpr)'!C$2:C$1000,B68)</f>
        <v>0</v>
      </c>
      <c r="D68">
        <f>SUMIFS('Defense processing realm (dpr)'!G$2:G$1000,'Defense processing realm (dpr)'!B$2:B$1000,A68,'Defense processing realm (dpr)'!C$2:C$1000,B68)</f>
        <v>0</v>
      </c>
      <c r="E68">
        <f>SUMIFS('Defense processing realm (dpr)'!I$2:I$1000,'Defense processing realm (dpr)'!B$2:B$1000,A68,'Defense processing realm (dpr)'!C$2:C$1000,B68)</f>
        <v>0</v>
      </c>
    </row>
    <row r="69" spans="1:5">
      <c r="A69">
        <f t="shared" si="2"/>
        <v>34</v>
      </c>
      <c r="B69" t="s">
        <v>278</v>
      </c>
      <c r="C69">
        <f>SUMIFS('Defense processing realm (dpr)'!E$2:E$1000,'Defense processing realm (dpr)'!B$2:B$1000,A69,'Defense processing realm (dpr)'!C$2:C$1000,B69)</f>
        <v>0</v>
      </c>
      <c r="D69">
        <f>SUMIFS('Defense processing realm (dpr)'!G$2:G$1000,'Defense processing realm (dpr)'!B$2:B$1000,A69,'Defense processing realm (dpr)'!C$2:C$1000,B69)</f>
        <v>0</v>
      </c>
      <c r="E69">
        <f>SUMIFS('Defense processing realm (dpr)'!I$2:I$1000,'Defense processing realm (dpr)'!B$2:B$1000,A69,'Defense processing realm (dpr)'!C$2:C$1000,B69)</f>
        <v>0</v>
      </c>
    </row>
    <row r="70" spans="1:5">
      <c r="A70">
        <f t="shared" si="2"/>
        <v>35</v>
      </c>
      <c r="B70" t="s">
        <v>31</v>
      </c>
      <c r="C70">
        <f>SUMIFS('Defense processing realm (dpr)'!E$2:E$1000,'Defense processing realm (dpr)'!B$2:B$1000,A70,'Defense processing realm (dpr)'!C$2:C$1000,B70)</f>
        <v>0</v>
      </c>
      <c r="D70">
        <f>SUMIFS('Defense processing realm (dpr)'!G$2:G$1000,'Defense processing realm (dpr)'!B$2:B$1000,A70,'Defense processing realm (dpr)'!C$2:C$1000,B70)</f>
        <v>0</v>
      </c>
      <c r="E70">
        <f>SUMIFS('Defense processing realm (dpr)'!I$2:I$1000,'Defense processing realm (dpr)'!B$2:B$1000,A70,'Defense processing realm (dpr)'!C$2:C$1000,B70)</f>
        <v>0</v>
      </c>
    </row>
    <row r="71" spans="1:5">
      <c r="A71">
        <f t="shared" si="2"/>
        <v>35</v>
      </c>
      <c r="B71" t="s">
        <v>278</v>
      </c>
      <c r="C71">
        <f>SUMIFS('Defense processing realm (dpr)'!E$2:E$1000,'Defense processing realm (dpr)'!B$2:B$1000,A71,'Defense processing realm (dpr)'!C$2:C$1000,B71)</f>
        <v>0</v>
      </c>
      <c r="D71">
        <f>SUMIFS('Defense processing realm (dpr)'!G$2:G$1000,'Defense processing realm (dpr)'!B$2:B$1000,A71,'Defense processing realm (dpr)'!C$2:C$1000,B71)</f>
        <v>0</v>
      </c>
      <c r="E71">
        <f>SUMIFS('Defense processing realm (dpr)'!I$2:I$1000,'Defense processing realm (dpr)'!B$2:B$1000,A71,'Defense processing realm (dpr)'!C$2:C$1000,B71)</f>
        <v>0</v>
      </c>
    </row>
    <row r="72" spans="1:5">
      <c r="A72">
        <f t="shared" si="2"/>
        <v>36</v>
      </c>
      <c r="B72" t="s">
        <v>31</v>
      </c>
      <c r="C72">
        <f>SUMIFS('Defense processing realm (dpr)'!E$2:E$1000,'Defense processing realm (dpr)'!B$2:B$1000,A72,'Defense processing realm (dpr)'!C$2:C$1000,B72)</f>
        <v>0</v>
      </c>
      <c r="D72">
        <f>SUMIFS('Defense processing realm (dpr)'!G$2:G$1000,'Defense processing realm (dpr)'!B$2:B$1000,A72,'Defense processing realm (dpr)'!C$2:C$1000,B72)</f>
        <v>0</v>
      </c>
      <c r="E72">
        <f>SUMIFS('Defense processing realm (dpr)'!I$2:I$1000,'Defense processing realm (dpr)'!B$2:B$1000,A72,'Defense processing realm (dpr)'!C$2:C$1000,B72)</f>
        <v>0</v>
      </c>
    </row>
    <row r="73" spans="1:5">
      <c r="A73">
        <f t="shared" si="2"/>
        <v>36</v>
      </c>
      <c r="B73" t="s">
        <v>278</v>
      </c>
      <c r="C73">
        <f>SUMIFS('Defense processing realm (dpr)'!E$2:E$1000,'Defense processing realm (dpr)'!B$2:B$1000,A73,'Defense processing realm (dpr)'!C$2:C$1000,B73)</f>
        <v>0</v>
      </c>
      <c r="D73">
        <f>SUMIFS('Defense processing realm (dpr)'!G$2:G$1000,'Defense processing realm (dpr)'!B$2:B$1000,A73,'Defense processing realm (dpr)'!C$2:C$1000,B73)</f>
        <v>0</v>
      </c>
      <c r="E73">
        <f>SUMIFS('Defense processing realm (dpr)'!I$2:I$1000,'Defense processing realm (dpr)'!B$2:B$1000,A73,'Defense processing realm (dpr)'!C$2:C$1000,B73)</f>
        <v>0</v>
      </c>
    </row>
    <row r="74" spans="1:5">
      <c r="A74">
        <f t="shared" si="2"/>
        <v>37</v>
      </c>
      <c r="B74" t="s">
        <v>31</v>
      </c>
      <c r="C74">
        <f>SUMIFS('Defense processing realm (dpr)'!E$2:E$1000,'Defense processing realm (dpr)'!B$2:B$1000,A74,'Defense processing realm (dpr)'!C$2:C$1000,B74)</f>
        <v>0</v>
      </c>
      <c r="D74">
        <f>SUMIFS('Defense processing realm (dpr)'!G$2:G$1000,'Defense processing realm (dpr)'!B$2:B$1000,A74,'Defense processing realm (dpr)'!C$2:C$1000,B74)</f>
        <v>0</v>
      </c>
      <c r="E74">
        <f>SUMIFS('Defense processing realm (dpr)'!I$2:I$1000,'Defense processing realm (dpr)'!B$2:B$1000,A74,'Defense processing realm (dpr)'!C$2:C$1000,B74)</f>
        <v>0</v>
      </c>
    </row>
    <row r="75" spans="1:5">
      <c r="A75">
        <f t="shared" si="2"/>
        <v>37</v>
      </c>
      <c r="B75" t="s">
        <v>278</v>
      </c>
      <c r="C75">
        <f>SUMIFS('Defense processing realm (dpr)'!E$2:E$1000,'Defense processing realm (dpr)'!B$2:B$1000,A75,'Defense processing realm (dpr)'!C$2:C$1000,B75)</f>
        <v>0</v>
      </c>
      <c r="D75">
        <f>SUMIFS('Defense processing realm (dpr)'!G$2:G$1000,'Defense processing realm (dpr)'!B$2:B$1000,A75,'Defense processing realm (dpr)'!C$2:C$1000,B75)</f>
        <v>0</v>
      </c>
      <c r="E75">
        <f>SUMIFS('Defense processing realm (dpr)'!I$2:I$1000,'Defense processing realm (dpr)'!B$2:B$1000,A75,'Defense processing realm (dpr)'!C$2:C$1000,B75)</f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051"/>
  <sheetViews>
    <sheetView workbookViewId="0">
      <pane ySplit="2" topLeftCell="A3" activePane="bottomLeft" state="frozen"/>
      <selection/>
      <selection pane="bottomLeft" activeCell="A17" sqref="A17"/>
    </sheetView>
  </sheetViews>
  <sheetFormatPr defaultColWidth="9" defaultRowHeight="14.5" outlineLevelCol="6"/>
  <cols>
    <col min="3" max="3" width="13.2727272727273" customWidth="1"/>
    <col min="5" max="5" width="10.5454545454545" customWidth="1"/>
    <col min="6" max="6" width="12.5454545454545" customWidth="1"/>
    <col min="7" max="7" width="12.4545454545455" customWidth="1"/>
  </cols>
  <sheetData>
    <row r="1" spans="3:7">
      <c r="C1" s="7" t="s">
        <v>148</v>
      </c>
      <c r="D1" s="7"/>
      <c r="E1" s="7"/>
      <c r="F1" s="7"/>
      <c r="G1" s="7"/>
    </row>
    <row r="2" spans="1:7">
      <c r="A2" t="s">
        <v>7</v>
      </c>
      <c r="B2" t="s">
        <v>6</v>
      </c>
      <c r="C2" s="2" t="s">
        <v>281</v>
      </c>
      <c r="D2" s="2" t="s">
        <v>12</v>
      </c>
      <c r="E2" s="2" t="s">
        <v>13</v>
      </c>
      <c r="F2" s="2" t="s">
        <v>250</v>
      </c>
      <c r="G2" s="2" t="s">
        <v>68</v>
      </c>
    </row>
    <row r="3" spans="1:7">
      <c r="A3">
        <f>'Data Entry'!B3</f>
        <v>1</v>
      </c>
      <c r="B3">
        <f>'Data Entry'!A3</f>
        <v>2198</v>
      </c>
      <c r="C3">
        <f>IF(F3&gt;0,1,0)</f>
        <v>0</v>
      </c>
      <c r="D3">
        <f>'Data Entry'!K3</f>
        <v>0</v>
      </c>
      <c r="E3">
        <f>'Data Entry'!L3</f>
        <v>0</v>
      </c>
      <c r="F3">
        <f>D3+E3</f>
        <v>0</v>
      </c>
      <c r="G3" t="e">
        <f>D3/F3</f>
        <v>#DIV/0!</v>
      </c>
    </row>
    <row r="4" spans="1:7">
      <c r="A4">
        <f>'Data Entry'!B4</f>
        <v>1</v>
      </c>
      <c r="B4">
        <f>'Data Entry'!A4</f>
        <v>7757</v>
      </c>
      <c r="C4">
        <f t="shared" ref="C4:C67" si="0">IF(F4&gt;0,1,0)</f>
        <v>0</v>
      </c>
      <c r="D4">
        <f>'Data Entry'!K4</f>
        <v>0</v>
      </c>
      <c r="E4">
        <f>'Data Entry'!L4</f>
        <v>0</v>
      </c>
      <c r="F4">
        <f t="shared" ref="F4:F67" si="1">D4+E4</f>
        <v>0</v>
      </c>
      <c r="G4" t="e">
        <f t="shared" ref="G4:G67" si="2">D4/F4</f>
        <v>#DIV/0!</v>
      </c>
    </row>
    <row r="5" spans="1:7">
      <c r="A5">
        <f>'Data Entry'!B5</f>
        <v>1</v>
      </c>
      <c r="B5">
        <f>'Data Entry'!A5</f>
        <v>4976</v>
      </c>
      <c r="C5">
        <f t="shared" si="0"/>
        <v>0</v>
      </c>
      <c r="D5">
        <f>'Data Entry'!K5</f>
        <v>0</v>
      </c>
      <c r="E5">
        <f>'Data Entry'!L5</f>
        <v>0</v>
      </c>
      <c r="F5">
        <f t="shared" si="1"/>
        <v>0</v>
      </c>
      <c r="G5" t="e">
        <f t="shared" si="2"/>
        <v>#DIV/0!</v>
      </c>
    </row>
    <row r="6" spans="1:7">
      <c r="A6">
        <f>'Data Entry'!B6</f>
        <v>1</v>
      </c>
      <c r="B6">
        <f>'Data Entry'!A6</f>
        <v>7902</v>
      </c>
      <c r="C6">
        <f t="shared" si="0"/>
        <v>0</v>
      </c>
      <c r="D6">
        <f>'Data Entry'!K6</f>
        <v>0</v>
      </c>
      <c r="E6">
        <f>'Data Entry'!L6</f>
        <v>0</v>
      </c>
      <c r="F6">
        <f t="shared" si="1"/>
        <v>0</v>
      </c>
      <c r="G6" t="e">
        <f t="shared" si="2"/>
        <v>#DIV/0!</v>
      </c>
    </row>
    <row r="7" spans="1:7">
      <c r="A7">
        <f>'Data Entry'!B7</f>
        <v>1</v>
      </c>
      <c r="B7">
        <f>'Data Entry'!A7</f>
        <v>8731</v>
      </c>
      <c r="C7">
        <f t="shared" si="0"/>
        <v>0</v>
      </c>
      <c r="D7">
        <f>'Data Entry'!K7</f>
        <v>0</v>
      </c>
      <c r="E7">
        <f>'Data Entry'!L7</f>
        <v>0</v>
      </c>
      <c r="F7">
        <f t="shared" si="1"/>
        <v>0</v>
      </c>
      <c r="G7" t="e">
        <f t="shared" si="2"/>
        <v>#DIV/0!</v>
      </c>
    </row>
    <row r="8" spans="1:7">
      <c r="A8">
        <f>'Data Entry'!B8</f>
        <v>1</v>
      </c>
      <c r="B8">
        <f>'Data Entry'!A8</f>
        <v>2198</v>
      </c>
      <c r="C8">
        <f t="shared" si="0"/>
        <v>0</v>
      </c>
      <c r="D8">
        <f>'Data Entry'!K8</f>
        <v>0</v>
      </c>
      <c r="E8">
        <f>'Data Entry'!L8</f>
        <v>0</v>
      </c>
      <c r="F8">
        <f t="shared" si="1"/>
        <v>0</v>
      </c>
      <c r="G8" t="e">
        <f t="shared" si="2"/>
        <v>#DIV/0!</v>
      </c>
    </row>
    <row r="9" spans="1:7">
      <c r="A9">
        <f>'Data Entry'!B9</f>
        <v>1</v>
      </c>
      <c r="B9">
        <f>'Data Entry'!A9</f>
        <v>7757</v>
      </c>
      <c r="C9">
        <f t="shared" si="0"/>
        <v>0</v>
      </c>
      <c r="D9">
        <f>'Data Entry'!K9</f>
        <v>0</v>
      </c>
      <c r="E9">
        <f>'Data Entry'!L9</f>
        <v>0</v>
      </c>
      <c r="F9">
        <f t="shared" si="1"/>
        <v>0</v>
      </c>
      <c r="G9" t="e">
        <f t="shared" si="2"/>
        <v>#DIV/0!</v>
      </c>
    </row>
    <row r="10" spans="1:7">
      <c r="A10">
        <f>'Data Entry'!B10</f>
        <v>1</v>
      </c>
      <c r="B10">
        <f>'Data Entry'!A10</f>
        <v>4976</v>
      </c>
      <c r="C10">
        <f t="shared" si="0"/>
        <v>0</v>
      </c>
      <c r="D10">
        <f>'Data Entry'!K10</f>
        <v>0</v>
      </c>
      <c r="E10">
        <f>'Data Entry'!L10</f>
        <v>0</v>
      </c>
      <c r="F10">
        <f t="shared" si="1"/>
        <v>0</v>
      </c>
      <c r="G10" t="e">
        <f t="shared" si="2"/>
        <v>#DIV/0!</v>
      </c>
    </row>
    <row r="11" spans="1:7">
      <c r="A11">
        <f>'Data Entry'!B11</f>
        <v>1</v>
      </c>
      <c r="B11">
        <f>'Data Entry'!A11</f>
        <v>7902</v>
      </c>
      <c r="C11">
        <f t="shared" si="0"/>
        <v>0</v>
      </c>
      <c r="D11">
        <f>'Data Entry'!K11</f>
        <v>0</v>
      </c>
      <c r="E11">
        <f>'Data Entry'!L11</f>
        <v>0</v>
      </c>
      <c r="F11">
        <f t="shared" si="1"/>
        <v>0</v>
      </c>
      <c r="G11" t="e">
        <f t="shared" si="2"/>
        <v>#DIV/0!</v>
      </c>
    </row>
    <row r="12" spans="1:7">
      <c r="A12">
        <f>'Data Entry'!B12</f>
        <v>1</v>
      </c>
      <c r="B12">
        <f>'Data Entry'!A12</f>
        <v>8731</v>
      </c>
      <c r="C12">
        <f t="shared" si="0"/>
        <v>0</v>
      </c>
      <c r="D12">
        <f>'Data Entry'!K12</f>
        <v>0</v>
      </c>
      <c r="E12">
        <f>'Data Entry'!L12</f>
        <v>0</v>
      </c>
      <c r="F12">
        <f t="shared" si="1"/>
        <v>0</v>
      </c>
      <c r="G12" t="e">
        <f t="shared" si="2"/>
        <v>#DIV/0!</v>
      </c>
    </row>
    <row r="13" spans="1:7">
      <c r="A13">
        <f>'Data Entry'!B13</f>
        <v>3</v>
      </c>
      <c r="B13">
        <f>'Data Entry'!A13</f>
        <v>8574</v>
      </c>
      <c r="C13">
        <f t="shared" si="0"/>
        <v>0</v>
      </c>
      <c r="D13">
        <f>'Data Entry'!K13</f>
        <v>0</v>
      </c>
      <c r="E13">
        <f>'Data Entry'!L13</f>
        <v>0</v>
      </c>
      <c r="F13">
        <f t="shared" si="1"/>
        <v>0</v>
      </c>
      <c r="G13" t="e">
        <f t="shared" si="2"/>
        <v>#DIV/0!</v>
      </c>
    </row>
    <row r="14" spans="1:7">
      <c r="A14">
        <f>'Data Entry'!B14</f>
        <v>3</v>
      </c>
      <c r="B14">
        <f>'Data Entry'!A14</f>
        <v>4946</v>
      </c>
      <c r="C14">
        <f t="shared" si="0"/>
        <v>1</v>
      </c>
      <c r="D14">
        <f>'Data Entry'!K14</f>
        <v>2</v>
      </c>
      <c r="E14">
        <f>'Data Entry'!L14</f>
        <v>9</v>
      </c>
      <c r="F14">
        <f t="shared" si="1"/>
        <v>11</v>
      </c>
      <c r="G14">
        <f t="shared" si="2"/>
        <v>0.181818181818182</v>
      </c>
    </row>
    <row r="15" spans="1:7">
      <c r="A15">
        <f>'Data Entry'!B15</f>
        <v>3</v>
      </c>
      <c r="B15">
        <f>'Data Entry'!A15</f>
        <v>6397</v>
      </c>
      <c r="C15">
        <f t="shared" si="0"/>
        <v>0</v>
      </c>
      <c r="D15">
        <f>'Data Entry'!K15</f>
        <v>0</v>
      </c>
      <c r="E15">
        <f>'Data Entry'!L15</f>
        <v>0</v>
      </c>
      <c r="F15">
        <f t="shared" si="1"/>
        <v>0</v>
      </c>
      <c r="G15" t="e">
        <f t="shared" si="2"/>
        <v>#DIV/0!</v>
      </c>
    </row>
    <row r="16" spans="1:7">
      <c r="A16">
        <f>'Data Entry'!B16</f>
        <v>3</v>
      </c>
      <c r="B16">
        <f>'Data Entry'!A16</f>
        <v>3543</v>
      </c>
      <c r="C16">
        <f t="shared" si="0"/>
        <v>0</v>
      </c>
      <c r="D16">
        <f>'Data Entry'!K16</f>
        <v>0</v>
      </c>
      <c r="E16">
        <f>'Data Entry'!L16</f>
        <v>0</v>
      </c>
      <c r="F16">
        <f t="shared" si="1"/>
        <v>0</v>
      </c>
      <c r="G16" t="e">
        <f t="shared" si="2"/>
        <v>#DIV/0!</v>
      </c>
    </row>
    <row r="17" spans="1:7">
      <c r="A17">
        <f>'Data Entry'!B17</f>
        <v>3</v>
      </c>
      <c r="B17">
        <f>'Data Entry'!A17</f>
        <v>5031</v>
      </c>
      <c r="C17">
        <f t="shared" si="0"/>
        <v>0</v>
      </c>
      <c r="D17">
        <f>'Data Entry'!K17</f>
        <v>0</v>
      </c>
      <c r="E17">
        <f>'Data Entry'!L17</f>
        <v>0</v>
      </c>
      <c r="F17">
        <f t="shared" si="1"/>
        <v>0</v>
      </c>
      <c r="G17" t="e">
        <f t="shared" si="2"/>
        <v>#DIV/0!</v>
      </c>
    </row>
    <row r="18" spans="1:7">
      <c r="A18">
        <f>'Data Entry'!B18</f>
        <v>3</v>
      </c>
      <c r="B18">
        <f>'Data Entry'!A18</f>
        <v>8850</v>
      </c>
      <c r="C18">
        <f t="shared" si="0"/>
        <v>0</v>
      </c>
      <c r="D18">
        <f>'Data Entry'!K18</f>
        <v>0</v>
      </c>
      <c r="E18">
        <f>'Data Entry'!L18</f>
        <v>0</v>
      </c>
      <c r="F18">
        <f t="shared" si="1"/>
        <v>0</v>
      </c>
      <c r="G18" t="e">
        <f t="shared" si="2"/>
        <v>#DIV/0!</v>
      </c>
    </row>
    <row r="19" spans="1:7">
      <c r="A19">
        <f>'Data Entry'!B19</f>
        <v>4</v>
      </c>
      <c r="B19">
        <f>'Data Entry'!A19</f>
        <v>5409</v>
      </c>
      <c r="C19">
        <f t="shared" si="0"/>
        <v>1</v>
      </c>
      <c r="D19">
        <f>'Data Entry'!K19</f>
        <v>14</v>
      </c>
      <c r="E19">
        <f>'Data Entry'!L19</f>
        <v>0</v>
      </c>
      <c r="F19">
        <f t="shared" si="1"/>
        <v>14</v>
      </c>
      <c r="G19">
        <f t="shared" si="2"/>
        <v>1</v>
      </c>
    </row>
    <row r="20" spans="1:7">
      <c r="A20">
        <f>'Data Entry'!B20</f>
        <v>4</v>
      </c>
      <c r="B20">
        <f>'Data Entry'!A20</f>
        <v>1374</v>
      </c>
      <c r="C20">
        <f t="shared" si="0"/>
        <v>1</v>
      </c>
      <c r="D20">
        <f>'Data Entry'!K20</f>
        <v>1</v>
      </c>
      <c r="E20">
        <f>'Data Entry'!L20</f>
        <v>0</v>
      </c>
      <c r="F20">
        <f t="shared" si="1"/>
        <v>1</v>
      </c>
      <c r="G20">
        <f t="shared" si="2"/>
        <v>1</v>
      </c>
    </row>
    <row r="21" spans="1:7">
      <c r="A21">
        <f>'Data Entry'!B21</f>
        <v>4</v>
      </c>
      <c r="B21">
        <f>'Data Entry'!A21</f>
        <v>4343</v>
      </c>
      <c r="C21">
        <f t="shared" si="0"/>
        <v>1</v>
      </c>
      <c r="D21">
        <f>'Data Entry'!K21</f>
        <v>4</v>
      </c>
      <c r="E21">
        <f>'Data Entry'!L21</f>
        <v>4</v>
      </c>
      <c r="F21">
        <f t="shared" si="1"/>
        <v>8</v>
      </c>
      <c r="G21">
        <f t="shared" si="2"/>
        <v>0.5</v>
      </c>
    </row>
    <row r="22" spans="1:7">
      <c r="A22">
        <f>'Data Entry'!B22</f>
        <v>4</v>
      </c>
      <c r="B22">
        <f>'Data Entry'!A22</f>
        <v>1305</v>
      </c>
      <c r="C22">
        <f t="shared" si="0"/>
        <v>1</v>
      </c>
      <c r="D22">
        <f>'Data Entry'!K22</f>
        <v>1</v>
      </c>
      <c r="E22">
        <f>'Data Entry'!L22</f>
        <v>4</v>
      </c>
      <c r="F22">
        <f t="shared" si="1"/>
        <v>5</v>
      </c>
      <c r="G22">
        <f t="shared" si="2"/>
        <v>0.2</v>
      </c>
    </row>
    <row r="23" spans="1:7">
      <c r="A23">
        <f>'Data Entry'!B23</f>
        <v>4</v>
      </c>
      <c r="B23">
        <f>'Data Entry'!A23</f>
        <v>7757</v>
      </c>
      <c r="C23">
        <f t="shared" si="0"/>
        <v>1</v>
      </c>
      <c r="D23">
        <f>'Data Entry'!K23</f>
        <v>1</v>
      </c>
      <c r="E23">
        <f>'Data Entry'!L23</f>
        <v>0</v>
      </c>
      <c r="F23">
        <f t="shared" si="1"/>
        <v>1</v>
      </c>
      <c r="G23">
        <f t="shared" si="2"/>
        <v>1</v>
      </c>
    </row>
    <row r="24" spans="1:7">
      <c r="A24">
        <f>'Data Entry'!B24</f>
        <v>5</v>
      </c>
      <c r="B24">
        <f>'Data Entry'!A24</f>
        <v>4946</v>
      </c>
      <c r="C24">
        <f t="shared" si="0"/>
        <v>1</v>
      </c>
      <c r="D24">
        <f>'Data Entry'!K24</f>
        <v>3</v>
      </c>
      <c r="E24">
        <f>'Data Entry'!L24</f>
        <v>9</v>
      </c>
      <c r="F24">
        <f t="shared" si="1"/>
        <v>12</v>
      </c>
      <c r="G24">
        <f t="shared" si="2"/>
        <v>0.25</v>
      </c>
    </row>
    <row r="25" spans="1:7">
      <c r="A25">
        <f>'Data Entry'!B25</f>
        <v>5</v>
      </c>
      <c r="B25">
        <f>'Data Entry'!A25</f>
        <v>3543</v>
      </c>
      <c r="C25">
        <f t="shared" si="0"/>
        <v>0</v>
      </c>
      <c r="D25">
        <f>'Data Entry'!K25</f>
        <v>0</v>
      </c>
      <c r="E25">
        <f>'Data Entry'!L25</f>
        <v>0</v>
      </c>
      <c r="F25">
        <f t="shared" si="1"/>
        <v>0</v>
      </c>
      <c r="G25" t="e">
        <f t="shared" si="2"/>
        <v>#DIV/0!</v>
      </c>
    </row>
    <row r="26" spans="1:7">
      <c r="A26">
        <f>'Data Entry'!B26</f>
        <v>5</v>
      </c>
      <c r="B26">
        <f>'Data Entry'!A26</f>
        <v>7902</v>
      </c>
      <c r="C26">
        <f t="shared" si="0"/>
        <v>0</v>
      </c>
      <c r="D26">
        <f>'Data Entry'!K26</f>
        <v>0</v>
      </c>
      <c r="E26">
        <f>'Data Entry'!L26</f>
        <v>0</v>
      </c>
      <c r="F26">
        <f t="shared" si="1"/>
        <v>0</v>
      </c>
      <c r="G26" t="e">
        <f t="shared" si="2"/>
        <v>#DIV/0!</v>
      </c>
    </row>
    <row r="27" spans="1:7">
      <c r="A27">
        <f>'Data Entry'!B27</f>
        <v>5</v>
      </c>
      <c r="B27">
        <f>'Data Entry'!A27</f>
        <v>5031</v>
      </c>
      <c r="C27">
        <f t="shared" si="0"/>
        <v>0</v>
      </c>
      <c r="D27">
        <f>'Data Entry'!K27</f>
        <v>0</v>
      </c>
      <c r="E27">
        <f>'Data Entry'!L27</f>
        <v>0</v>
      </c>
      <c r="F27">
        <f t="shared" si="1"/>
        <v>0</v>
      </c>
      <c r="G27" t="e">
        <f t="shared" si="2"/>
        <v>#DIV/0!</v>
      </c>
    </row>
    <row r="28" spans="1:7">
      <c r="A28">
        <f>'Data Entry'!B28</f>
        <v>5</v>
      </c>
      <c r="B28">
        <f>'Data Entry'!A28</f>
        <v>2198</v>
      </c>
      <c r="C28">
        <f t="shared" si="0"/>
        <v>0</v>
      </c>
      <c r="D28">
        <f>'Data Entry'!K28</f>
        <v>0</v>
      </c>
      <c r="E28">
        <f>'Data Entry'!L28</f>
        <v>0</v>
      </c>
      <c r="F28">
        <f t="shared" si="1"/>
        <v>0</v>
      </c>
      <c r="G28" t="e">
        <f t="shared" si="2"/>
        <v>#DIV/0!</v>
      </c>
    </row>
    <row r="29" spans="1:7">
      <c r="A29">
        <f>'Data Entry'!B29</f>
        <v>5</v>
      </c>
      <c r="B29">
        <f>'Data Entry'!A29</f>
        <v>8884</v>
      </c>
      <c r="C29">
        <f t="shared" si="0"/>
        <v>0</v>
      </c>
      <c r="D29">
        <f>'Data Entry'!K29</f>
        <v>0</v>
      </c>
      <c r="E29">
        <f>'Data Entry'!L29</f>
        <v>0</v>
      </c>
      <c r="F29">
        <f t="shared" si="1"/>
        <v>0</v>
      </c>
      <c r="G29" t="e">
        <f t="shared" si="2"/>
        <v>#DIV/0!</v>
      </c>
    </row>
    <row r="30" spans="1:7">
      <c r="A30">
        <f>'Data Entry'!B30</f>
        <v>6</v>
      </c>
      <c r="B30">
        <f>'Data Entry'!A30</f>
        <v>6397</v>
      </c>
      <c r="C30">
        <f t="shared" si="0"/>
        <v>0</v>
      </c>
      <c r="D30">
        <f>'Data Entry'!K30</f>
        <v>0</v>
      </c>
      <c r="E30">
        <f>'Data Entry'!L30</f>
        <v>0</v>
      </c>
      <c r="F30">
        <f t="shared" si="1"/>
        <v>0</v>
      </c>
      <c r="G30" t="e">
        <f t="shared" si="2"/>
        <v>#DIV/0!</v>
      </c>
    </row>
    <row r="31" spans="1:7">
      <c r="A31">
        <f>'Data Entry'!B31</f>
        <v>6</v>
      </c>
      <c r="B31">
        <f>'Data Entry'!A31</f>
        <v>4976</v>
      </c>
      <c r="C31">
        <f t="shared" si="0"/>
        <v>1</v>
      </c>
      <c r="D31">
        <f>'Data Entry'!K31</f>
        <v>12</v>
      </c>
      <c r="E31">
        <f>'Data Entry'!L31</f>
        <v>3</v>
      </c>
      <c r="F31">
        <f t="shared" si="1"/>
        <v>15</v>
      </c>
      <c r="G31">
        <f t="shared" si="2"/>
        <v>0.8</v>
      </c>
    </row>
    <row r="32" spans="1:7">
      <c r="A32">
        <f>'Data Entry'!B32</f>
        <v>6</v>
      </c>
      <c r="B32">
        <f>'Data Entry'!A32</f>
        <v>8850</v>
      </c>
      <c r="C32">
        <f t="shared" si="0"/>
        <v>0</v>
      </c>
      <c r="D32">
        <f>'Data Entry'!K32</f>
        <v>0</v>
      </c>
      <c r="E32">
        <f>'Data Entry'!L32</f>
        <v>0</v>
      </c>
      <c r="F32">
        <f t="shared" si="1"/>
        <v>0</v>
      </c>
      <c r="G32" t="e">
        <f t="shared" si="2"/>
        <v>#DIV/0!</v>
      </c>
    </row>
    <row r="33" spans="1:7">
      <c r="A33">
        <f>'Data Entry'!B33</f>
        <v>6</v>
      </c>
      <c r="B33">
        <f>'Data Entry'!A33</f>
        <v>8574</v>
      </c>
      <c r="C33">
        <f t="shared" si="0"/>
        <v>0</v>
      </c>
      <c r="D33">
        <f>'Data Entry'!K33</f>
        <v>0</v>
      </c>
      <c r="E33">
        <f>'Data Entry'!L33</f>
        <v>0</v>
      </c>
      <c r="F33">
        <f t="shared" si="1"/>
        <v>0</v>
      </c>
      <c r="G33" t="e">
        <f t="shared" si="2"/>
        <v>#DIV/0!</v>
      </c>
    </row>
    <row r="34" spans="1:7">
      <c r="A34">
        <f>'Data Entry'!B34</f>
        <v>6</v>
      </c>
      <c r="B34">
        <f>'Data Entry'!A34</f>
        <v>5032</v>
      </c>
      <c r="C34">
        <f t="shared" si="0"/>
        <v>1</v>
      </c>
      <c r="D34">
        <f>'Data Entry'!K34</f>
        <v>14</v>
      </c>
      <c r="E34">
        <f>'Data Entry'!L34</f>
        <v>1</v>
      </c>
      <c r="F34">
        <f t="shared" si="1"/>
        <v>15</v>
      </c>
      <c r="G34">
        <f t="shared" si="2"/>
        <v>0.933333333333333</v>
      </c>
    </row>
    <row r="35" spans="1:7">
      <c r="A35">
        <f>'Data Entry'!B35</f>
        <v>6</v>
      </c>
      <c r="B35">
        <f>'Data Entry'!A35</f>
        <v>1305</v>
      </c>
      <c r="C35">
        <f t="shared" si="0"/>
        <v>1</v>
      </c>
      <c r="D35">
        <f>'Data Entry'!K35</f>
        <v>4</v>
      </c>
      <c r="E35">
        <f>'Data Entry'!L35</f>
        <v>0</v>
      </c>
      <c r="F35">
        <f t="shared" si="1"/>
        <v>4</v>
      </c>
      <c r="G35">
        <f t="shared" si="2"/>
        <v>1</v>
      </c>
    </row>
    <row r="36" spans="1:7">
      <c r="A36">
        <f>'Data Entry'!B36</f>
        <v>7</v>
      </c>
      <c r="B36">
        <f>'Data Entry'!A36</f>
        <v>1374</v>
      </c>
      <c r="C36">
        <f t="shared" si="0"/>
        <v>0</v>
      </c>
      <c r="D36">
        <f>'Data Entry'!K36</f>
        <v>0</v>
      </c>
      <c r="E36">
        <f>'Data Entry'!L36</f>
        <v>0</v>
      </c>
      <c r="F36">
        <f t="shared" si="1"/>
        <v>0</v>
      </c>
      <c r="G36" t="e">
        <f t="shared" si="2"/>
        <v>#DIV/0!</v>
      </c>
    </row>
    <row r="37" spans="1:7">
      <c r="A37">
        <f>'Data Entry'!B37</f>
        <v>7</v>
      </c>
      <c r="B37">
        <f>'Data Entry'!A37</f>
        <v>1246</v>
      </c>
      <c r="C37">
        <f t="shared" si="0"/>
        <v>0</v>
      </c>
      <c r="D37">
        <f>'Data Entry'!K37</f>
        <v>0</v>
      </c>
      <c r="E37">
        <f>'Data Entry'!L37</f>
        <v>0</v>
      </c>
      <c r="F37">
        <f t="shared" si="1"/>
        <v>0</v>
      </c>
      <c r="G37" t="e">
        <f t="shared" si="2"/>
        <v>#DIV/0!</v>
      </c>
    </row>
    <row r="38" spans="1:7">
      <c r="A38">
        <f>'Data Entry'!B38</f>
        <v>7</v>
      </c>
      <c r="B38">
        <f>'Data Entry'!A38</f>
        <v>3543</v>
      </c>
      <c r="C38">
        <f t="shared" si="0"/>
        <v>0</v>
      </c>
      <c r="D38">
        <f>'Data Entry'!K38</f>
        <v>0</v>
      </c>
      <c r="E38">
        <f>'Data Entry'!L38</f>
        <v>0</v>
      </c>
      <c r="F38">
        <f t="shared" si="1"/>
        <v>0</v>
      </c>
      <c r="G38" t="e">
        <f t="shared" si="2"/>
        <v>#DIV/0!</v>
      </c>
    </row>
    <row r="39" spans="1:7">
      <c r="A39">
        <f>'Data Entry'!B39</f>
        <v>7</v>
      </c>
      <c r="B39">
        <f>'Data Entry'!A39</f>
        <v>7757</v>
      </c>
      <c r="C39">
        <f t="shared" si="0"/>
        <v>0</v>
      </c>
      <c r="D39">
        <f>'Data Entry'!K39</f>
        <v>0</v>
      </c>
      <c r="E39">
        <f>'Data Entry'!L39</f>
        <v>0</v>
      </c>
      <c r="F39">
        <f t="shared" si="1"/>
        <v>0</v>
      </c>
      <c r="G39" t="e">
        <f t="shared" si="2"/>
        <v>#DIV/0!</v>
      </c>
    </row>
    <row r="40" spans="1:7">
      <c r="A40">
        <f>'Data Entry'!B40</f>
        <v>7</v>
      </c>
      <c r="B40">
        <f>'Data Entry'!A40</f>
        <v>5031</v>
      </c>
      <c r="C40">
        <f t="shared" si="0"/>
        <v>0</v>
      </c>
      <c r="D40">
        <f>'Data Entry'!K40</f>
        <v>0</v>
      </c>
      <c r="E40">
        <f>'Data Entry'!L40</f>
        <v>0</v>
      </c>
      <c r="F40">
        <f t="shared" si="1"/>
        <v>0</v>
      </c>
      <c r="G40" t="e">
        <f t="shared" si="2"/>
        <v>#DIV/0!</v>
      </c>
    </row>
    <row r="41" spans="1:7">
      <c r="A41">
        <f>'Data Entry'!B41</f>
        <v>7</v>
      </c>
      <c r="B41">
        <f>'Data Entry'!A41</f>
        <v>1374</v>
      </c>
      <c r="C41">
        <f t="shared" si="0"/>
        <v>0</v>
      </c>
      <c r="D41">
        <f>'Data Entry'!K41</f>
        <v>0</v>
      </c>
      <c r="E41">
        <f>'Data Entry'!L41</f>
        <v>0</v>
      </c>
      <c r="F41">
        <f t="shared" si="1"/>
        <v>0</v>
      </c>
      <c r="G41" t="e">
        <f t="shared" si="2"/>
        <v>#DIV/0!</v>
      </c>
    </row>
    <row r="42" spans="1:7">
      <c r="A42">
        <f>'Data Entry'!B42</f>
        <v>7</v>
      </c>
      <c r="B42">
        <f>'Data Entry'!A42</f>
        <v>1246</v>
      </c>
      <c r="C42">
        <f t="shared" si="0"/>
        <v>0</v>
      </c>
      <c r="D42">
        <f>'Data Entry'!K42</f>
        <v>0</v>
      </c>
      <c r="E42">
        <f>'Data Entry'!L42</f>
        <v>0</v>
      </c>
      <c r="F42">
        <f t="shared" si="1"/>
        <v>0</v>
      </c>
      <c r="G42" t="e">
        <f t="shared" si="2"/>
        <v>#DIV/0!</v>
      </c>
    </row>
    <row r="43" spans="1:7">
      <c r="A43">
        <f>'Data Entry'!B43</f>
        <v>7</v>
      </c>
      <c r="B43">
        <f>'Data Entry'!A43</f>
        <v>3543</v>
      </c>
      <c r="C43">
        <f t="shared" si="0"/>
        <v>0</v>
      </c>
      <c r="D43">
        <f>'Data Entry'!K43</f>
        <v>0</v>
      </c>
      <c r="E43">
        <f>'Data Entry'!L43</f>
        <v>0</v>
      </c>
      <c r="F43">
        <f t="shared" si="1"/>
        <v>0</v>
      </c>
      <c r="G43" t="e">
        <f t="shared" si="2"/>
        <v>#DIV/0!</v>
      </c>
    </row>
    <row r="44" spans="1:7">
      <c r="A44">
        <f>'Data Entry'!B44</f>
        <v>7</v>
      </c>
      <c r="B44">
        <f>'Data Entry'!A44</f>
        <v>7757</v>
      </c>
      <c r="C44">
        <f t="shared" si="0"/>
        <v>0</v>
      </c>
      <c r="D44">
        <f>'Data Entry'!K44</f>
        <v>0</v>
      </c>
      <c r="E44">
        <f>'Data Entry'!L44</f>
        <v>0</v>
      </c>
      <c r="F44">
        <f t="shared" si="1"/>
        <v>0</v>
      </c>
      <c r="G44" t="e">
        <f t="shared" si="2"/>
        <v>#DIV/0!</v>
      </c>
    </row>
    <row r="45" spans="1:7">
      <c r="A45">
        <f>'Data Entry'!B45</f>
        <v>7</v>
      </c>
      <c r="B45">
        <f>'Data Entry'!A45</f>
        <v>5031</v>
      </c>
      <c r="C45">
        <f t="shared" si="0"/>
        <v>0</v>
      </c>
      <c r="D45">
        <f>'Data Entry'!K45</f>
        <v>0</v>
      </c>
      <c r="E45">
        <f>'Data Entry'!L45</f>
        <v>0</v>
      </c>
      <c r="F45">
        <f t="shared" si="1"/>
        <v>0</v>
      </c>
      <c r="G45" t="e">
        <f t="shared" si="2"/>
        <v>#DIV/0!</v>
      </c>
    </row>
    <row r="46" spans="1:7">
      <c r="A46">
        <f>'Data Entry'!B46</f>
        <v>9</v>
      </c>
      <c r="B46">
        <f>'Data Entry'!A46</f>
        <v>1246</v>
      </c>
      <c r="C46">
        <f t="shared" si="0"/>
        <v>1</v>
      </c>
      <c r="D46">
        <f>'Data Entry'!K46</f>
        <v>0</v>
      </c>
      <c r="E46">
        <f>'Data Entry'!L46</f>
        <v>2</v>
      </c>
      <c r="F46">
        <f t="shared" si="1"/>
        <v>2</v>
      </c>
      <c r="G46">
        <f t="shared" si="2"/>
        <v>0</v>
      </c>
    </row>
    <row r="47" spans="1:7">
      <c r="A47">
        <f>'Data Entry'!B47</f>
        <v>9</v>
      </c>
      <c r="B47">
        <f>'Data Entry'!A47</f>
        <v>8731</v>
      </c>
      <c r="C47">
        <f t="shared" si="0"/>
        <v>0</v>
      </c>
      <c r="D47">
        <f>'Data Entry'!K47</f>
        <v>0</v>
      </c>
      <c r="E47">
        <f>'Data Entry'!L47</f>
        <v>0</v>
      </c>
      <c r="F47">
        <f t="shared" si="1"/>
        <v>0</v>
      </c>
      <c r="G47" t="e">
        <f t="shared" si="2"/>
        <v>#DIV/0!</v>
      </c>
    </row>
    <row r="48" spans="1:7">
      <c r="A48">
        <f>'Data Entry'!B48</f>
        <v>9</v>
      </c>
      <c r="B48">
        <f>'Data Entry'!A48</f>
        <v>8850</v>
      </c>
      <c r="C48">
        <f t="shared" si="0"/>
        <v>0</v>
      </c>
      <c r="D48">
        <f>'Data Entry'!K48</f>
        <v>0</v>
      </c>
      <c r="E48">
        <f>'Data Entry'!L48</f>
        <v>0</v>
      </c>
      <c r="F48">
        <f t="shared" si="1"/>
        <v>0</v>
      </c>
      <c r="G48" t="e">
        <f t="shared" si="2"/>
        <v>#DIV/0!</v>
      </c>
    </row>
    <row r="49" spans="1:7">
      <c r="A49">
        <f>'Data Entry'!B49</f>
        <v>9</v>
      </c>
      <c r="B49">
        <f>'Data Entry'!A49</f>
        <v>4946</v>
      </c>
      <c r="C49">
        <f t="shared" si="0"/>
        <v>1</v>
      </c>
      <c r="D49">
        <f>'Data Entry'!K49</f>
        <v>1</v>
      </c>
      <c r="E49">
        <f>'Data Entry'!L49</f>
        <v>10</v>
      </c>
      <c r="F49">
        <f t="shared" si="1"/>
        <v>11</v>
      </c>
      <c r="G49">
        <f t="shared" si="2"/>
        <v>0.0909090909090909</v>
      </c>
    </row>
    <row r="50" spans="1:7">
      <c r="A50">
        <f>'Data Entry'!B50</f>
        <v>9</v>
      </c>
      <c r="B50">
        <f>'Data Entry'!A50</f>
        <v>5032</v>
      </c>
      <c r="C50">
        <f t="shared" si="0"/>
        <v>1</v>
      </c>
      <c r="D50">
        <f>'Data Entry'!K50</f>
        <v>13</v>
      </c>
      <c r="E50">
        <f>'Data Entry'!L50</f>
        <v>4</v>
      </c>
      <c r="F50">
        <f t="shared" si="1"/>
        <v>17</v>
      </c>
      <c r="G50">
        <f t="shared" si="2"/>
        <v>0.764705882352941</v>
      </c>
    </row>
    <row r="51" spans="1:7">
      <c r="A51">
        <f>'Data Entry'!B51</f>
        <v>9</v>
      </c>
      <c r="B51">
        <f>'Data Entry'!A51</f>
        <v>4343</v>
      </c>
      <c r="C51">
        <f t="shared" si="0"/>
        <v>1</v>
      </c>
      <c r="D51">
        <f>'Data Entry'!K51</f>
        <v>5</v>
      </c>
      <c r="E51">
        <f>'Data Entry'!L51</f>
        <v>5</v>
      </c>
      <c r="F51">
        <f t="shared" si="1"/>
        <v>10</v>
      </c>
      <c r="G51">
        <f t="shared" si="2"/>
        <v>0.5</v>
      </c>
    </row>
    <row r="52" spans="1:7">
      <c r="A52">
        <f>'Data Entry'!B52</f>
        <v>10</v>
      </c>
      <c r="B52">
        <f>'Data Entry'!A52</f>
        <v>8884</v>
      </c>
      <c r="C52">
        <f t="shared" si="0"/>
        <v>0</v>
      </c>
      <c r="D52">
        <f>'Data Entry'!K52</f>
        <v>0</v>
      </c>
      <c r="E52">
        <f>'Data Entry'!L52</f>
        <v>0</v>
      </c>
      <c r="F52">
        <f t="shared" si="1"/>
        <v>0</v>
      </c>
      <c r="G52" t="e">
        <f t="shared" si="2"/>
        <v>#DIV/0!</v>
      </c>
    </row>
    <row r="53" spans="1:7">
      <c r="A53">
        <f>'Data Entry'!B53</f>
        <v>10</v>
      </c>
      <c r="B53">
        <f>'Data Entry'!A53</f>
        <v>4976</v>
      </c>
      <c r="C53">
        <f t="shared" si="0"/>
        <v>1</v>
      </c>
      <c r="D53">
        <f>'Data Entry'!K53</f>
        <v>6</v>
      </c>
      <c r="E53">
        <f>'Data Entry'!L53</f>
        <v>2</v>
      </c>
      <c r="F53">
        <f t="shared" si="1"/>
        <v>8</v>
      </c>
      <c r="G53">
        <f t="shared" si="2"/>
        <v>0.75</v>
      </c>
    </row>
    <row r="54" spans="1:7">
      <c r="A54">
        <f>'Data Entry'!B54</f>
        <v>10</v>
      </c>
      <c r="B54">
        <f>'Data Entry'!A54</f>
        <v>1374</v>
      </c>
      <c r="C54">
        <f t="shared" si="0"/>
        <v>0</v>
      </c>
      <c r="D54">
        <f>'Data Entry'!K54</f>
        <v>0</v>
      </c>
      <c r="E54">
        <f>'Data Entry'!L54</f>
        <v>0</v>
      </c>
      <c r="F54">
        <f t="shared" si="1"/>
        <v>0</v>
      </c>
      <c r="G54" t="e">
        <f t="shared" si="2"/>
        <v>#DIV/0!</v>
      </c>
    </row>
    <row r="55" spans="1:7">
      <c r="A55">
        <f>'Data Entry'!B55</f>
        <v>10</v>
      </c>
      <c r="B55">
        <f>'Data Entry'!A55</f>
        <v>1305</v>
      </c>
      <c r="C55">
        <f t="shared" si="0"/>
        <v>1</v>
      </c>
      <c r="D55">
        <f>'Data Entry'!K55</f>
        <v>2</v>
      </c>
      <c r="E55">
        <f>'Data Entry'!L55</f>
        <v>5</v>
      </c>
      <c r="F55">
        <f t="shared" si="1"/>
        <v>7</v>
      </c>
      <c r="G55">
        <f t="shared" si="2"/>
        <v>0.285714285714286</v>
      </c>
    </row>
    <row r="56" spans="1:7">
      <c r="A56">
        <f>'Data Entry'!B56</f>
        <v>10</v>
      </c>
      <c r="B56">
        <f>'Data Entry'!A56</f>
        <v>7757</v>
      </c>
      <c r="C56">
        <f t="shared" si="0"/>
        <v>0</v>
      </c>
      <c r="D56">
        <f>'Data Entry'!K56</f>
        <v>0</v>
      </c>
      <c r="E56">
        <f>'Data Entry'!L56</f>
        <v>0</v>
      </c>
      <c r="F56">
        <f t="shared" si="1"/>
        <v>0</v>
      </c>
      <c r="G56" t="e">
        <f t="shared" si="2"/>
        <v>#DIV/0!</v>
      </c>
    </row>
    <row r="57" spans="1:7">
      <c r="A57">
        <f>'Data Entry'!B57</f>
        <v>10</v>
      </c>
      <c r="B57">
        <f>'Data Entry'!A57</f>
        <v>6397</v>
      </c>
      <c r="C57">
        <f t="shared" si="0"/>
        <v>0</v>
      </c>
      <c r="D57">
        <f>'Data Entry'!K57</f>
        <v>0</v>
      </c>
      <c r="E57">
        <f>'Data Entry'!L57</f>
        <v>0</v>
      </c>
      <c r="F57">
        <f t="shared" si="1"/>
        <v>0</v>
      </c>
      <c r="G57" t="e">
        <f t="shared" si="2"/>
        <v>#DIV/0!</v>
      </c>
    </row>
    <row r="58" spans="1:7">
      <c r="A58">
        <f>'Data Entry'!B58</f>
        <v>11</v>
      </c>
      <c r="B58">
        <f>'Data Entry'!A58</f>
        <v>4946</v>
      </c>
      <c r="C58">
        <f t="shared" si="0"/>
        <v>1</v>
      </c>
      <c r="D58">
        <f>'Data Entry'!K58</f>
        <v>3</v>
      </c>
      <c r="E58">
        <f>'Data Entry'!L58</f>
        <v>5</v>
      </c>
      <c r="F58">
        <f t="shared" si="1"/>
        <v>8</v>
      </c>
      <c r="G58">
        <f t="shared" si="2"/>
        <v>0.375</v>
      </c>
    </row>
    <row r="59" spans="1:7">
      <c r="A59">
        <f>'Data Entry'!B59</f>
        <v>11</v>
      </c>
      <c r="B59">
        <f>'Data Entry'!A59</f>
        <v>7902</v>
      </c>
      <c r="C59">
        <f t="shared" si="0"/>
        <v>0</v>
      </c>
      <c r="D59">
        <f>'Data Entry'!K59</f>
        <v>0</v>
      </c>
      <c r="E59">
        <f>'Data Entry'!L59</f>
        <v>0</v>
      </c>
      <c r="F59">
        <f t="shared" si="1"/>
        <v>0</v>
      </c>
      <c r="G59" t="e">
        <f t="shared" si="2"/>
        <v>#DIV/0!</v>
      </c>
    </row>
    <row r="60" spans="1:7">
      <c r="A60">
        <f>'Data Entry'!B60</f>
        <v>11</v>
      </c>
      <c r="B60">
        <f>'Data Entry'!A60</f>
        <v>5409</v>
      </c>
      <c r="C60">
        <f t="shared" si="0"/>
        <v>1</v>
      </c>
      <c r="D60">
        <f>'Data Entry'!K60</f>
        <v>14</v>
      </c>
      <c r="E60">
        <f>'Data Entry'!L60</f>
        <v>0</v>
      </c>
      <c r="F60">
        <f t="shared" si="1"/>
        <v>14</v>
      </c>
      <c r="G60">
        <f t="shared" si="2"/>
        <v>1</v>
      </c>
    </row>
    <row r="61" spans="1:7">
      <c r="A61">
        <f>'Data Entry'!B61</f>
        <v>11</v>
      </c>
      <c r="B61">
        <f>'Data Entry'!A61</f>
        <v>1246</v>
      </c>
      <c r="C61">
        <f t="shared" si="0"/>
        <v>1</v>
      </c>
      <c r="D61">
        <f>'Data Entry'!K61</f>
        <v>0</v>
      </c>
      <c r="E61">
        <f>'Data Entry'!L61</f>
        <v>1</v>
      </c>
      <c r="F61">
        <f t="shared" si="1"/>
        <v>1</v>
      </c>
      <c r="G61">
        <f t="shared" si="2"/>
        <v>0</v>
      </c>
    </row>
    <row r="62" spans="1:7">
      <c r="A62">
        <f>'Data Entry'!B62</f>
        <v>11</v>
      </c>
      <c r="B62">
        <f>'Data Entry'!A62</f>
        <v>5032</v>
      </c>
      <c r="C62">
        <f t="shared" si="0"/>
        <v>1</v>
      </c>
      <c r="D62">
        <f>'Data Entry'!K62</f>
        <v>12</v>
      </c>
      <c r="E62">
        <f>'Data Entry'!L62</f>
        <v>4</v>
      </c>
      <c r="F62">
        <f t="shared" si="1"/>
        <v>16</v>
      </c>
      <c r="G62">
        <f t="shared" si="2"/>
        <v>0.75</v>
      </c>
    </row>
    <row r="63" spans="1:7">
      <c r="A63">
        <f>'Data Entry'!B63</f>
        <v>11</v>
      </c>
      <c r="B63">
        <f>'Data Entry'!A63</f>
        <v>8574</v>
      </c>
      <c r="C63">
        <f t="shared" si="0"/>
        <v>0</v>
      </c>
      <c r="D63">
        <f>'Data Entry'!K63</f>
        <v>0</v>
      </c>
      <c r="E63">
        <f>'Data Entry'!L63</f>
        <v>0</v>
      </c>
      <c r="F63">
        <f t="shared" si="1"/>
        <v>0</v>
      </c>
      <c r="G63" t="e">
        <f t="shared" si="2"/>
        <v>#DIV/0!</v>
      </c>
    </row>
    <row r="64" spans="1:7">
      <c r="A64">
        <f>'Data Entry'!B64</f>
        <v>12</v>
      </c>
      <c r="B64">
        <f>'Data Entry'!A64</f>
        <v>4343</v>
      </c>
      <c r="C64">
        <f t="shared" si="0"/>
        <v>1</v>
      </c>
      <c r="D64">
        <f>'Data Entry'!K64</f>
        <v>5</v>
      </c>
      <c r="E64">
        <f>'Data Entry'!L64</f>
        <v>1</v>
      </c>
      <c r="F64">
        <f t="shared" si="1"/>
        <v>6</v>
      </c>
      <c r="G64">
        <f t="shared" si="2"/>
        <v>0.833333333333333</v>
      </c>
    </row>
    <row r="65" spans="1:7">
      <c r="A65">
        <f>'Data Entry'!B65</f>
        <v>12</v>
      </c>
      <c r="B65">
        <f>'Data Entry'!A65</f>
        <v>8850</v>
      </c>
      <c r="C65">
        <f t="shared" si="0"/>
        <v>0</v>
      </c>
      <c r="D65">
        <f>'Data Entry'!K65</f>
        <v>0</v>
      </c>
      <c r="E65">
        <f>'Data Entry'!L65</f>
        <v>0</v>
      </c>
      <c r="F65">
        <f t="shared" si="1"/>
        <v>0</v>
      </c>
      <c r="G65" t="e">
        <f t="shared" si="2"/>
        <v>#DIV/0!</v>
      </c>
    </row>
    <row r="66" spans="1:7">
      <c r="A66">
        <f>'Data Entry'!B66</f>
        <v>12</v>
      </c>
      <c r="B66">
        <f>'Data Entry'!A66</f>
        <v>8884</v>
      </c>
      <c r="C66">
        <f t="shared" si="0"/>
        <v>0</v>
      </c>
      <c r="D66">
        <f>'Data Entry'!K66</f>
        <v>0</v>
      </c>
      <c r="E66">
        <f>'Data Entry'!L66</f>
        <v>0</v>
      </c>
      <c r="F66">
        <f t="shared" si="1"/>
        <v>0</v>
      </c>
      <c r="G66" t="e">
        <f t="shared" si="2"/>
        <v>#DIV/0!</v>
      </c>
    </row>
    <row r="67" spans="1:7">
      <c r="A67">
        <f>'Data Entry'!B67</f>
        <v>12</v>
      </c>
      <c r="B67">
        <f>'Data Entry'!A67</f>
        <v>4976</v>
      </c>
      <c r="C67">
        <f t="shared" si="0"/>
        <v>1</v>
      </c>
      <c r="D67">
        <f>'Data Entry'!K67</f>
        <v>12</v>
      </c>
      <c r="E67">
        <f>'Data Entry'!L67</f>
        <v>4</v>
      </c>
      <c r="F67">
        <f t="shared" si="1"/>
        <v>16</v>
      </c>
      <c r="G67">
        <f t="shared" si="2"/>
        <v>0.75</v>
      </c>
    </row>
    <row r="68" spans="1:7">
      <c r="A68">
        <f>'Data Entry'!B68</f>
        <v>12</v>
      </c>
      <c r="B68">
        <f>'Data Entry'!A68</f>
        <v>3543</v>
      </c>
      <c r="C68">
        <f t="shared" ref="C68:C131" si="3">IF(F68&gt;0,1,0)</f>
        <v>0</v>
      </c>
      <c r="D68">
        <f>'Data Entry'!K68</f>
        <v>0</v>
      </c>
      <c r="E68">
        <f>'Data Entry'!L68</f>
        <v>0</v>
      </c>
      <c r="F68">
        <f t="shared" ref="F68:F131" si="4">D68+E68</f>
        <v>0</v>
      </c>
      <c r="G68" t="e">
        <f t="shared" ref="G68:G131" si="5">D68/F68</f>
        <v>#DIV/0!</v>
      </c>
    </row>
    <row r="69" spans="1:7">
      <c r="A69">
        <f>'Data Entry'!B69</f>
        <v>12</v>
      </c>
      <c r="B69">
        <f>'Data Entry'!A69</f>
        <v>8867</v>
      </c>
      <c r="C69">
        <f t="shared" si="3"/>
        <v>0</v>
      </c>
      <c r="D69">
        <f>'Data Entry'!K69</f>
        <v>0</v>
      </c>
      <c r="E69">
        <f>'Data Entry'!L69</f>
        <v>0</v>
      </c>
      <c r="F69">
        <f t="shared" si="4"/>
        <v>0</v>
      </c>
      <c r="G69" t="e">
        <f t="shared" si="5"/>
        <v>#DIV/0!</v>
      </c>
    </row>
    <row r="70" spans="1:7">
      <c r="A70">
        <f>'Data Entry'!B70</f>
        <v>13</v>
      </c>
      <c r="B70">
        <f>'Data Entry'!A70</f>
        <v>1374</v>
      </c>
      <c r="C70">
        <f t="shared" si="3"/>
        <v>0</v>
      </c>
      <c r="D70">
        <f>'Data Entry'!K70</f>
        <v>0</v>
      </c>
      <c r="E70">
        <f>'Data Entry'!L70</f>
        <v>0</v>
      </c>
      <c r="F70">
        <f t="shared" si="4"/>
        <v>0</v>
      </c>
      <c r="G70" t="e">
        <f t="shared" si="5"/>
        <v>#DIV/0!</v>
      </c>
    </row>
    <row r="71" spans="1:7">
      <c r="A71">
        <f>'Data Entry'!B71</f>
        <v>13</v>
      </c>
      <c r="B71">
        <f>'Data Entry'!A71</f>
        <v>1305</v>
      </c>
      <c r="C71">
        <f t="shared" si="3"/>
        <v>0</v>
      </c>
      <c r="D71">
        <f>'Data Entry'!K71</f>
        <v>0</v>
      </c>
      <c r="E71">
        <f>'Data Entry'!L71</f>
        <v>0</v>
      </c>
      <c r="F71">
        <f t="shared" si="4"/>
        <v>0</v>
      </c>
      <c r="G71" t="e">
        <f t="shared" si="5"/>
        <v>#DIV/0!</v>
      </c>
    </row>
    <row r="72" spans="1:7">
      <c r="A72">
        <f>'Data Entry'!B72</f>
        <v>13</v>
      </c>
      <c r="B72">
        <f>'Data Entry'!A72</f>
        <v>5032</v>
      </c>
      <c r="C72">
        <f t="shared" si="3"/>
        <v>1</v>
      </c>
      <c r="D72">
        <f>'Data Entry'!K72</f>
        <v>14</v>
      </c>
      <c r="E72">
        <f>'Data Entry'!L72</f>
        <v>1</v>
      </c>
      <c r="F72">
        <f t="shared" si="4"/>
        <v>15</v>
      </c>
      <c r="G72">
        <f t="shared" si="5"/>
        <v>0.933333333333333</v>
      </c>
    </row>
    <row r="73" spans="1:7">
      <c r="A73">
        <f>'Data Entry'!B73</f>
        <v>13</v>
      </c>
      <c r="B73">
        <f>'Data Entry'!A73</f>
        <v>2198</v>
      </c>
      <c r="C73">
        <f t="shared" si="3"/>
        <v>0</v>
      </c>
      <c r="D73">
        <f>'Data Entry'!K73</f>
        <v>0</v>
      </c>
      <c r="E73">
        <f>'Data Entry'!L73</f>
        <v>0</v>
      </c>
      <c r="F73">
        <f t="shared" si="4"/>
        <v>0</v>
      </c>
      <c r="G73" t="e">
        <f t="shared" si="5"/>
        <v>#DIV/0!</v>
      </c>
    </row>
    <row r="74" spans="1:7">
      <c r="A74">
        <f>'Data Entry'!B74</f>
        <v>13</v>
      </c>
      <c r="B74">
        <f>'Data Entry'!A74</f>
        <v>8731</v>
      </c>
      <c r="C74">
        <f t="shared" si="3"/>
        <v>0</v>
      </c>
      <c r="D74">
        <f>'Data Entry'!K74</f>
        <v>0</v>
      </c>
      <c r="E74">
        <f>'Data Entry'!L74</f>
        <v>0</v>
      </c>
      <c r="F74">
        <f t="shared" si="4"/>
        <v>0</v>
      </c>
      <c r="G74" t="e">
        <f t="shared" si="5"/>
        <v>#DIV/0!</v>
      </c>
    </row>
    <row r="75" spans="1:7">
      <c r="A75">
        <f>'Data Entry'!B75</f>
        <v>13</v>
      </c>
      <c r="B75">
        <f>'Data Entry'!A75</f>
        <v>5031</v>
      </c>
      <c r="C75">
        <f t="shared" si="3"/>
        <v>0</v>
      </c>
      <c r="D75">
        <f>'Data Entry'!K75</f>
        <v>0</v>
      </c>
      <c r="E75">
        <f>'Data Entry'!L75</f>
        <v>0</v>
      </c>
      <c r="F75">
        <f t="shared" si="4"/>
        <v>0</v>
      </c>
      <c r="G75" t="e">
        <f t="shared" si="5"/>
        <v>#DIV/0!</v>
      </c>
    </row>
    <row r="76" spans="1:7">
      <c r="A76">
        <f>'Data Entry'!B76</f>
        <v>14</v>
      </c>
      <c r="B76">
        <f>'Data Entry'!A76</f>
        <v>7757</v>
      </c>
      <c r="C76">
        <f t="shared" si="3"/>
        <v>1</v>
      </c>
      <c r="D76">
        <f>'Data Entry'!K76</f>
        <v>3</v>
      </c>
      <c r="E76">
        <f>'Data Entry'!L76</f>
        <v>1</v>
      </c>
      <c r="F76">
        <f t="shared" si="4"/>
        <v>4</v>
      </c>
      <c r="G76">
        <f t="shared" si="5"/>
        <v>0.75</v>
      </c>
    </row>
    <row r="77" spans="1:7">
      <c r="A77">
        <f>'Data Entry'!B77</f>
        <v>14</v>
      </c>
      <c r="B77">
        <f>'Data Entry'!A77</f>
        <v>4343</v>
      </c>
      <c r="C77">
        <f t="shared" si="3"/>
        <v>1</v>
      </c>
      <c r="D77">
        <f>'Data Entry'!K77</f>
        <v>2</v>
      </c>
      <c r="E77">
        <f>'Data Entry'!L77</f>
        <v>6</v>
      </c>
      <c r="F77">
        <f t="shared" si="4"/>
        <v>8</v>
      </c>
      <c r="G77">
        <f t="shared" si="5"/>
        <v>0.25</v>
      </c>
    </row>
    <row r="78" spans="1:7">
      <c r="A78">
        <f>'Data Entry'!B78</f>
        <v>14</v>
      </c>
      <c r="B78">
        <f>'Data Entry'!A78</f>
        <v>3543</v>
      </c>
      <c r="C78">
        <f t="shared" si="3"/>
        <v>0</v>
      </c>
      <c r="D78">
        <f>'Data Entry'!K78</f>
        <v>0</v>
      </c>
      <c r="E78">
        <f>'Data Entry'!L78</f>
        <v>0</v>
      </c>
      <c r="F78">
        <f t="shared" si="4"/>
        <v>0</v>
      </c>
      <c r="G78" t="e">
        <f t="shared" si="5"/>
        <v>#DIV/0!</v>
      </c>
    </row>
    <row r="79" spans="1:7">
      <c r="A79">
        <f>'Data Entry'!B79</f>
        <v>14</v>
      </c>
      <c r="B79">
        <f>'Data Entry'!A79</f>
        <v>8884</v>
      </c>
      <c r="C79">
        <f t="shared" si="3"/>
        <v>0</v>
      </c>
      <c r="D79">
        <f>'Data Entry'!K79</f>
        <v>0</v>
      </c>
      <c r="E79">
        <f>'Data Entry'!L79</f>
        <v>0</v>
      </c>
      <c r="F79">
        <f t="shared" si="4"/>
        <v>0</v>
      </c>
      <c r="G79" t="e">
        <f t="shared" si="5"/>
        <v>#DIV/0!</v>
      </c>
    </row>
    <row r="80" spans="1:7">
      <c r="A80">
        <f>'Data Entry'!B80</f>
        <v>14</v>
      </c>
      <c r="B80">
        <f>'Data Entry'!A80</f>
        <v>4946</v>
      </c>
      <c r="C80">
        <f t="shared" si="3"/>
        <v>1</v>
      </c>
      <c r="D80">
        <f>'Data Entry'!K80</f>
        <v>0</v>
      </c>
      <c r="E80">
        <f>'Data Entry'!L80</f>
        <v>2</v>
      </c>
      <c r="F80">
        <f t="shared" si="4"/>
        <v>2</v>
      </c>
      <c r="G80">
        <f t="shared" si="5"/>
        <v>0</v>
      </c>
    </row>
    <row r="81" spans="1:7">
      <c r="A81">
        <f>'Data Entry'!B81</f>
        <v>15</v>
      </c>
      <c r="B81">
        <f>'Data Entry'!A81</f>
        <v>2198</v>
      </c>
      <c r="C81">
        <f t="shared" si="3"/>
        <v>0</v>
      </c>
      <c r="D81">
        <f>'Data Entry'!K81</f>
        <v>0</v>
      </c>
      <c r="E81">
        <f>'Data Entry'!L81</f>
        <v>0</v>
      </c>
      <c r="F81">
        <f t="shared" si="4"/>
        <v>0</v>
      </c>
      <c r="G81" t="e">
        <f t="shared" si="5"/>
        <v>#DIV/0!</v>
      </c>
    </row>
    <row r="82" spans="1:7">
      <c r="A82">
        <f>'Data Entry'!B82</f>
        <v>16</v>
      </c>
      <c r="B82">
        <f>'Data Entry'!A82</f>
        <v>5031</v>
      </c>
      <c r="C82">
        <f t="shared" si="3"/>
        <v>0</v>
      </c>
      <c r="D82">
        <f>'Data Entry'!K82</f>
        <v>0</v>
      </c>
      <c r="E82">
        <f>'Data Entry'!L82</f>
        <v>0</v>
      </c>
      <c r="F82">
        <f t="shared" si="4"/>
        <v>0</v>
      </c>
      <c r="G82" t="e">
        <f t="shared" si="5"/>
        <v>#DIV/0!</v>
      </c>
    </row>
    <row r="83" spans="1:7">
      <c r="A83">
        <f>'Data Entry'!B83</f>
        <v>16</v>
      </c>
      <c r="B83">
        <f>'Data Entry'!A83</f>
        <v>8731</v>
      </c>
      <c r="C83">
        <f t="shared" si="3"/>
        <v>0</v>
      </c>
      <c r="D83">
        <f>'Data Entry'!K83</f>
        <v>0</v>
      </c>
      <c r="E83">
        <f>'Data Entry'!L83</f>
        <v>0</v>
      </c>
      <c r="F83">
        <f t="shared" si="4"/>
        <v>0</v>
      </c>
      <c r="G83" t="e">
        <f t="shared" si="5"/>
        <v>#DIV/0!</v>
      </c>
    </row>
    <row r="84" spans="1:7">
      <c r="A84">
        <f>'Data Entry'!B84</f>
        <v>17</v>
      </c>
      <c r="B84">
        <f>'Data Entry'!A84</f>
        <v>2198</v>
      </c>
      <c r="C84">
        <f t="shared" si="3"/>
        <v>0</v>
      </c>
      <c r="D84">
        <f>'Data Entry'!K84</f>
        <v>0</v>
      </c>
      <c r="E84">
        <f>'Data Entry'!L84</f>
        <v>0</v>
      </c>
      <c r="F84">
        <f t="shared" si="4"/>
        <v>0</v>
      </c>
      <c r="G84" t="e">
        <f t="shared" si="5"/>
        <v>#DIV/0!</v>
      </c>
    </row>
    <row r="85" spans="1:7">
      <c r="A85">
        <f>'Data Entry'!B85</f>
        <v>17</v>
      </c>
      <c r="B85">
        <f>'Data Entry'!A85</f>
        <v>4343</v>
      </c>
      <c r="C85">
        <f t="shared" si="3"/>
        <v>1</v>
      </c>
      <c r="D85">
        <f>'Data Entry'!K85</f>
        <v>0</v>
      </c>
      <c r="E85">
        <f>'Data Entry'!L85</f>
        <v>3</v>
      </c>
      <c r="F85">
        <f t="shared" si="4"/>
        <v>3</v>
      </c>
      <c r="G85">
        <f t="shared" si="5"/>
        <v>0</v>
      </c>
    </row>
    <row r="86" spans="1:7">
      <c r="A86">
        <f>'Data Entry'!B86</f>
        <v>17</v>
      </c>
      <c r="B86">
        <f>'Data Entry'!A86</f>
        <v>7757</v>
      </c>
      <c r="C86">
        <f t="shared" si="3"/>
        <v>0</v>
      </c>
      <c r="D86">
        <f>'Data Entry'!K86</f>
        <v>0</v>
      </c>
      <c r="E86">
        <f>'Data Entry'!L86</f>
        <v>0</v>
      </c>
      <c r="F86">
        <f t="shared" si="4"/>
        <v>0</v>
      </c>
      <c r="G86" t="e">
        <f t="shared" si="5"/>
        <v>#DIV/0!</v>
      </c>
    </row>
    <row r="87" spans="1:7">
      <c r="A87">
        <f>'Data Entry'!B87</f>
        <v>17</v>
      </c>
      <c r="B87">
        <f>'Data Entry'!A87</f>
        <v>1374</v>
      </c>
      <c r="C87">
        <f t="shared" si="3"/>
        <v>0</v>
      </c>
      <c r="D87">
        <f>'Data Entry'!K87</f>
        <v>0</v>
      </c>
      <c r="E87">
        <f>'Data Entry'!L87</f>
        <v>0</v>
      </c>
      <c r="F87">
        <f t="shared" si="4"/>
        <v>0</v>
      </c>
      <c r="G87" t="e">
        <f t="shared" si="5"/>
        <v>#DIV/0!</v>
      </c>
    </row>
    <row r="88" spans="1:7">
      <c r="A88">
        <f>'Data Entry'!B88</f>
        <v>19</v>
      </c>
      <c r="B88">
        <f>'Data Entry'!A88</f>
        <v>4946</v>
      </c>
      <c r="C88">
        <f t="shared" si="3"/>
        <v>1</v>
      </c>
      <c r="D88">
        <f>'Data Entry'!K88</f>
        <v>2</v>
      </c>
      <c r="E88">
        <f>'Data Entry'!L88</f>
        <v>6</v>
      </c>
      <c r="F88">
        <f t="shared" si="4"/>
        <v>8</v>
      </c>
      <c r="G88">
        <f t="shared" si="5"/>
        <v>0.25</v>
      </c>
    </row>
    <row r="89" spans="1:7">
      <c r="A89">
        <f>'Data Entry'!B89</f>
        <v>18</v>
      </c>
      <c r="B89">
        <f>'Data Entry'!A89</f>
        <v>5031</v>
      </c>
      <c r="C89">
        <f t="shared" si="3"/>
        <v>0</v>
      </c>
      <c r="D89">
        <f>'Data Entry'!K89</f>
        <v>0</v>
      </c>
      <c r="E89">
        <f>'Data Entry'!L89</f>
        <v>0</v>
      </c>
      <c r="F89">
        <f t="shared" si="4"/>
        <v>0</v>
      </c>
      <c r="G89" t="e">
        <f t="shared" si="5"/>
        <v>#DIV/0!</v>
      </c>
    </row>
    <row r="90" spans="1:7">
      <c r="A90">
        <f>'Data Entry'!B90</f>
        <v>19</v>
      </c>
      <c r="B90">
        <f>'Data Entry'!A90</f>
        <v>8884</v>
      </c>
      <c r="C90">
        <f t="shared" si="3"/>
        <v>0</v>
      </c>
      <c r="D90">
        <f>'Data Entry'!K90</f>
        <v>0</v>
      </c>
      <c r="E90">
        <f>'Data Entry'!L90</f>
        <v>0</v>
      </c>
      <c r="F90">
        <f t="shared" si="4"/>
        <v>0</v>
      </c>
      <c r="G90" t="e">
        <f t="shared" si="5"/>
        <v>#DIV/0!</v>
      </c>
    </row>
    <row r="91" spans="1:7">
      <c r="A91">
        <f>'Data Entry'!B91</f>
        <v>19</v>
      </c>
      <c r="B91">
        <f>'Data Entry'!A91</f>
        <v>8731</v>
      </c>
      <c r="C91">
        <f t="shared" si="3"/>
        <v>0</v>
      </c>
      <c r="D91">
        <f>'Data Entry'!K91</f>
        <v>0</v>
      </c>
      <c r="E91">
        <f>'Data Entry'!L91</f>
        <v>0</v>
      </c>
      <c r="F91">
        <f t="shared" si="4"/>
        <v>0</v>
      </c>
      <c r="G91" t="e">
        <f t="shared" si="5"/>
        <v>#DIV/0!</v>
      </c>
    </row>
    <row r="92" spans="1:7">
      <c r="A92">
        <f>'Data Entry'!B92</f>
        <v>19</v>
      </c>
      <c r="B92">
        <f>'Data Entry'!A92</f>
        <v>1305</v>
      </c>
      <c r="C92">
        <f t="shared" si="3"/>
        <v>1</v>
      </c>
      <c r="D92">
        <f>'Data Entry'!K92</f>
        <v>5</v>
      </c>
      <c r="E92">
        <f>'Data Entry'!L92</f>
        <v>2</v>
      </c>
      <c r="F92">
        <f t="shared" si="4"/>
        <v>7</v>
      </c>
      <c r="G92">
        <f t="shared" si="5"/>
        <v>0.714285714285714</v>
      </c>
    </row>
    <row r="93" spans="1:7">
      <c r="A93">
        <f>'Data Entry'!B93</f>
        <v>26</v>
      </c>
      <c r="B93">
        <f>'Data Entry'!A93</f>
        <v>5032</v>
      </c>
      <c r="C93">
        <f t="shared" si="3"/>
        <v>1</v>
      </c>
      <c r="D93">
        <f>'Data Entry'!K93</f>
        <v>7</v>
      </c>
      <c r="E93">
        <f>'Data Entry'!L93</f>
        <v>3</v>
      </c>
      <c r="F93">
        <f t="shared" si="4"/>
        <v>10</v>
      </c>
      <c r="G93">
        <f t="shared" si="5"/>
        <v>0.7</v>
      </c>
    </row>
    <row r="94" spans="1:7">
      <c r="A94">
        <f>'Data Entry'!B94</f>
        <v>24</v>
      </c>
      <c r="B94">
        <f>'Data Entry'!A94</f>
        <v>1374</v>
      </c>
      <c r="C94">
        <f t="shared" si="3"/>
        <v>0</v>
      </c>
      <c r="D94">
        <f>'Data Entry'!K94</f>
        <v>0</v>
      </c>
      <c r="E94">
        <f>'Data Entry'!L94</f>
        <v>0</v>
      </c>
      <c r="F94">
        <f t="shared" si="4"/>
        <v>0</v>
      </c>
      <c r="G94" t="e">
        <f t="shared" si="5"/>
        <v>#DIV/0!</v>
      </c>
    </row>
    <row r="95" spans="1:7">
      <c r="A95">
        <f>'Data Entry'!B95</f>
        <v>24</v>
      </c>
      <c r="B95">
        <f>'Data Entry'!A95</f>
        <v>2198</v>
      </c>
      <c r="C95">
        <f t="shared" si="3"/>
        <v>0</v>
      </c>
      <c r="D95">
        <f>'Data Entry'!K95</f>
        <v>0</v>
      </c>
      <c r="E95">
        <f>'Data Entry'!L95</f>
        <v>0</v>
      </c>
      <c r="F95">
        <f t="shared" si="4"/>
        <v>0</v>
      </c>
      <c r="G95" t="e">
        <f t="shared" si="5"/>
        <v>#DIV/0!</v>
      </c>
    </row>
    <row r="96" spans="1:7">
      <c r="A96">
        <f>'Data Entry'!B96</f>
        <v>22</v>
      </c>
      <c r="B96">
        <f>'Data Entry'!A96</f>
        <v>4946</v>
      </c>
      <c r="C96">
        <f t="shared" si="3"/>
        <v>1</v>
      </c>
      <c r="D96">
        <f>'Data Entry'!K96</f>
        <v>2</v>
      </c>
      <c r="E96">
        <f>'Data Entry'!L96</f>
        <v>1</v>
      </c>
      <c r="F96">
        <f t="shared" si="4"/>
        <v>3</v>
      </c>
      <c r="G96">
        <f t="shared" si="5"/>
        <v>0.666666666666667</v>
      </c>
    </row>
    <row r="97" spans="1:7">
      <c r="A97">
        <f>'Data Entry'!B97</f>
        <v>22</v>
      </c>
      <c r="B97">
        <f>'Data Entry'!A97</f>
        <v>5032</v>
      </c>
      <c r="C97">
        <f t="shared" si="3"/>
        <v>1</v>
      </c>
      <c r="D97">
        <f>'Data Entry'!K97</f>
        <v>6</v>
      </c>
      <c r="E97">
        <f>'Data Entry'!L97</f>
        <v>2</v>
      </c>
      <c r="F97">
        <f t="shared" si="4"/>
        <v>8</v>
      </c>
      <c r="G97">
        <f t="shared" si="5"/>
        <v>0.75</v>
      </c>
    </row>
    <row r="98" spans="1:7">
      <c r="A98">
        <f>'Data Entry'!B98</f>
        <v>22</v>
      </c>
      <c r="B98">
        <f>'Data Entry'!A98</f>
        <v>1305</v>
      </c>
      <c r="C98">
        <f t="shared" si="3"/>
        <v>1</v>
      </c>
      <c r="D98">
        <f>'Data Entry'!K98</f>
        <v>7</v>
      </c>
      <c r="E98">
        <f>'Data Entry'!L98</f>
        <v>1</v>
      </c>
      <c r="F98">
        <f t="shared" si="4"/>
        <v>8</v>
      </c>
      <c r="G98">
        <f t="shared" si="5"/>
        <v>0.875</v>
      </c>
    </row>
    <row r="99" spans="1:7">
      <c r="A99">
        <f>'Data Entry'!B99</f>
        <v>22</v>
      </c>
      <c r="B99">
        <f>'Data Entry'!A99</f>
        <v>3543</v>
      </c>
      <c r="C99">
        <f t="shared" si="3"/>
        <v>0</v>
      </c>
      <c r="D99">
        <f>'Data Entry'!K99</f>
        <v>0</v>
      </c>
      <c r="E99">
        <f>'Data Entry'!L99</f>
        <v>0</v>
      </c>
      <c r="F99">
        <f t="shared" si="4"/>
        <v>0</v>
      </c>
      <c r="G99" t="e">
        <f t="shared" si="5"/>
        <v>#DIV/0!</v>
      </c>
    </row>
    <row r="100" spans="1:7">
      <c r="A100">
        <f>'Data Entry'!B100</f>
        <v>20</v>
      </c>
      <c r="B100">
        <f>'Data Entry'!A100</f>
        <v>5031</v>
      </c>
      <c r="C100">
        <f t="shared" si="3"/>
        <v>0</v>
      </c>
      <c r="D100">
        <f>'Data Entry'!K100</f>
        <v>0</v>
      </c>
      <c r="E100">
        <f>'Data Entry'!L100</f>
        <v>0</v>
      </c>
      <c r="F100">
        <f t="shared" si="4"/>
        <v>0</v>
      </c>
      <c r="G100" t="e">
        <f t="shared" si="5"/>
        <v>#DIV/0!</v>
      </c>
    </row>
    <row r="101" spans="1:7">
      <c r="A101">
        <f>'Data Entry'!B101</f>
        <v>22</v>
      </c>
      <c r="B101">
        <f>'Data Entry'!A101</f>
        <v>4946</v>
      </c>
      <c r="C101">
        <f t="shared" si="3"/>
        <v>1</v>
      </c>
      <c r="D101">
        <f>'Data Entry'!K101</f>
        <v>2</v>
      </c>
      <c r="E101">
        <f>'Data Entry'!L101</f>
        <v>1</v>
      </c>
      <c r="F101">
        <f t="shared" si="4"/>
        <v>3</v>
      </c>
      <c r="G101">
        <f t="shared" si="5"/>
        <v>0.666666666666667</v>
      </c>
    </row>
    <row r="102" spans="1:7">
      <c r="A102">
        <f>'Data Entry'!B102</f>
        <v>22</v>
      </c>
      <c r="B102">
        <f>'Data Entry'!A102</f>
        <v>5032</v>
      </c>
      <c r="C102">
        <f t="shared" si="3"/>
        <v>1</v>
      </c>
      <c r="D102">
        <f>'Data Entry'!K102</f>
        <v>6</v>
      </c>
      <c r="E102">
        <f>'Data Entry'!L102</f>
        <v>2</v>
      </c>
      <c r="F102">
        <f t="shared" si="4"/>
        <v>8</v>
      </c>
      <c r="G102">
        <f t="shared" si="5"/>
        <v>0.75</v>
      </c>
    </row>
    <row r="103" spans="1:7">
      <c r="A103">
        <f>'Data Entry'!B103</f>
        <v>22</v>
      </c>
      <c r="B103">
        <f>'Data Entry'!A103</f>
        <v>1305</v>
      </c>
      <c r="C103">
        <f t="shared" si="3"/>
        <v>1</v>
      </c>
      <c r="D103">
        <f>'Data Entry'!K103</f>
        <v>7</v>
      </c>
      <c r="E103">
        <f>'Data Entry'!L103</f>
        <v>1</v>
      </c>
      <c r="F103">
        <f t="shared" si="4"/>
        <v>8</v>
      </c>
      <c r="G103">
        <f t="shared" si="5"/>
        <v>0.875</v>
      </c>
    </row>
    <row r="104" spans="1:7">
      <c r="A104">
        <f>'Data Entry'!B104</f>
        <v>22</v>
      </c>
      <c r="B104">
        <f>'Data Entry'!A104</f>
        <v>3543</v>
      </c>
      <c r="C104">
        <f t="shared" si="3"/>
        <v>0</v>
      </c>
      <c r="D104">
        <f>'Data Entry'!K104</f>
        <v>0</v>
      </c>
      <c r="E104">
        <f>'Data Entry'!L104</f>
        <v>0</v>
      </c>
      <c r="F104">
        <f t="shared" si="4"/>
        <v>0</v>
      </c>
      <c r="G104" t="e">
        <f t="shared" si="5"/>
        <v>#DIV/0!</v>
      </c>
    </row>
    <row r="105" spans="1:7">
      <c r="A105">
        <f>'Data Entry'!B105</f>
        <v>20</v>
      </c>
      <c r="B105">
        <f>'Data Entry'!A105</f>
        <v>5031</v>
      </c>
      <c r="C105">
        <f t="shared" si="3"/>
        <v>0</v>
      </c>
      <c r="D105">
        <f>'Data Entry'!K105</f>
        <v>0</v>
      </c>
      <c r="E105">
        <f>'Data Entry'!L105</f>
        <v>0</v>
      </c>
      <c r="F105">
        <f t="shared" si="4"/>
        <v>0</v>
      </c>
      <c r="G105" t="e">
        <f t="shared" si="5"/>
        <v>#DIV/0!</v>
      </c>
    </row>
    <row r="106" spans="1:7">
      <c r="A106">
        <f>'Data Entry'!B106</f>
        <v>21</v>
      </c>
      <c r="B106">
        <f>'Data Entry'!A106</f>
        <v>8731</v>
      </c>
      <c r="C106">
        <f t="shared" si="3"/>
        <v>0</v>
      </c>
      <c r="D106">
        <f>'Data Entry'!K106</f>
        <v>0</v>
      </c>
      <c r="E106">
        <f>'Data Entry'!L106</f>
        <v>0</v>
      </c>
      <c r="F106">
        <f t="shared" si="4"/>
        <v>0</v>
      </c>
      <c r="G106" t="e">
        <f t="shared" si="5"/>
        <v>#DIV/0!</v>
      </c>
    </row>
    <row r="107" spans="1:7">
      <c r="A107">
        <f>'Data Entry'!B107</f>
        <v>19</v>
      </c>
      <c r="B107">
        <f>'Data Entry'!A107</f>
        <v>1305</v>
      </c>
      <c r="C107">
        <f t="shared" si="3"/>
        <v>1</v>
      </c>
      <c r="D107">
        <f>'Data Entry'!K107</f>
        <v>5</v>
      </c>
      <c r="E107">
        <f>'Data Entry'!L107</f>
        <v>2</v>
      </c>
      <c r="F107">
        <f t="shared" si="4"/>
        <v>7</v>
      </c>
      <c r="G107">
        <f t="shared" si="5"/>
        <v>0.714285714285714</v>
      </c>
    </row>
    <row r="108" spans="1:7">
      <c r="A108">
        <f>'Data Entry'!B108</f>
        <v>20</v>
      </c>
      <c r="B108">
        <f>'Data Entry'!A108</f>
        <v>1374</v>
      </c>
      <c r="C108">
        <f t="shared" si="3"/>
        <v>0</v>
      </c>
      <c r="D108">
        <f>'Data Entry'!K108</f>
        <v>0</v>
      </c>
      <c r="E108">
        <f>'Data Entry'!L108</f>
        <v>0</v>
      </c>
      <c r="F108">
        <f t="shared" si="4"/>
        <v>0</v>
      </c>
      <c r="G108" t="e">
        <f t="shared" si="5"/>
        <v>#DIV/0!</v>
      </c>
    </row>
    <row r="109" spans="1:7">
      <c r="A109">
        <f>'Data Entry'!B109</f>
        <v>20</v>
      </c>
      <c r="B109">
        <f>'Data Entry'!A109</f>
        <v>2198</v>
      </c>
      <c r="C109">
        <f t="shared" si="3"/>
        <v>0</v>
      </c>
      <c r="D109">
        <f>'Data Entry'!K109</f>
        <v>0</v>
      </c>
      <c r="E109">
        <f>'Data Entry'!L109</f>
        <v>0</v>
      </c>
      <c r="F109">
        <f t="shared" si="4"/>
        <v>0</v>
      </c>
      <c r="G109" t="e">
        <f t="shared" si="5"/>
        <v>#DIV/0!</v>
      </c>
    </row>
    <row r="110" spans="1:7">
      <c r="A110">
        <f>'Data Entry'!B110</f>
        <v>19</v>
      </c>
      <c r="B110">
        <f>'Data Entry'!A110</f>
        <v>1305</v>
      </c>
      <c r="C110">
        <f t="shared" si="3"/>
        <v>1</v>
      </c>
      <c r="D110">
        <f>'Data Entry'!K110</f>
        <v>5</v>
      </c>
      <c r="E110">
        <f>'Data Entry'!L110</f>
        <v>2</v>
      </c>
      <c r="F110">
        <f t="shared" si="4"/>
        <v>7</v>
      </c>
      <c r="G110">
        <f t="shared" si="5"/>
        <v>0.714285714285714</v>
      </c>
    </row>
    <row r="111" spans="1:7">
      <c r="A111">
        <f>'Data Entry'!B111</f>
        <v>20</v>
      </c>
      <c r="B111">
        <f>'Data Entry'!A111</f>
        <v>1374</v>
      </c>
      <c r="C111">
        <f t="shared" si="3"/>
        <v>0</v>
      </c>
      <c r="D111">
        <f>'Data Entry'!K111</f>
        <v>0</v>
      </c>
      <c r="E111">
        <f>'Data Entry'!L111</f>
        <v>0</v>
      </c>
      <c r="F111">
        <f t="shared" si="4"/>
        <v>0</v>
      </c>
      <c r="G111" t="e">
        <f t="shared" si="5"/>
        <v>#DIV/0!</v>
      </c>
    </row>
    <row r="112" spans="1:7">
      <c r="A112">
        <f>'Data Entry'!B112</f>
        <v>20</v>
      </c>
      <c r="B112">
        <f>'Data Entry'!A112</f>
        <v>2198</v>
      </c>
      <c r="C112">
        <f t="shared" si="3"/>
        <v>0</v>
      </c>
      <c r="D112">
        <f>'Data Entry'!K112</f>
        <v>0</v>
      </c>
      <c r="E112">
        <f>'Data Entry'!L112</f>
        <v>0</v>
      </c>
      <c r="F112">
        <f t="shared" si="4"/>
        <v>0</v>
      </c>
      <c r="G112" t="e">
        <f t="shared" si="5"/>
        <v>#DIV/0!</v>
      </c>
    </row>
    <row r="113" spans="1:7">
      <c r="A113">
        <f>'Data Entry'!B113</f>
        <v>0</v>
      </c>
      <c r="B113">
        <f>'Data Entry'!A113</f>
        <v>0</v>
      </c>
      <c r="C113">
        <f t="shared" si="3"/>
        <v>0</v>
      </c>
      <c r="D113">
        <f>'Data Entry'!K113</f>
        <v>0</v>
      </c>
      <c r="E113">
        <f>'Data Entry'!L113</f>
        <v>0</v>
      </c>
      <c r="F113">
        <f t="shared" si="4"/>
        <v>0</v>
      </c>
      <c r="G113" t="e">
        <f t="shared" si="5"/>
        <v>#DIV/0!</v>
      </c>
    </row>
    <row r="114" spans="1:7">
      <c r="A114">
        <f>'Data Entry'!B114</f>
        <v>0</v>
      </c>
      <c r="B114">
        <f>'Data Entry'!A114</f>
        <v>0</v>
      </c>
      <c r="C114">
        <f t="shared" si="3"/>
        <v>0</v>
      </c>
      <c r="D114">
        <f>'Data Entry'!K114</f>
        <v>0</v>
      </c>
      <c r="E114">
        <f>'Data Entry'!L114</f>
        <v>0</v>
      </c>
      <c r="F114">
        <f t="shared" si="4"/>
        <v>0</v>
      </c>
      <c r="G114" t="e">
        <f t="shared" si="5"/>
        <v>#DIV/0!</v>
      </c>
    </row>
    <row r="115" spans="1:7">
      <c r="A115">
        <f>'Data Entry'!B115</f>
        <v>0</v>
      </c>
      <c r="B115">
        <f>'Data Entry'!A115</f>
        <v>0</v>
      </c>
      <c r="C115">
        <f t="shared" si="3"/>
        <v>0</v>
      </c>
      <c r="D115">
        <f>'Data Entry'!K115</f>
        <v>0</v>
      </c>
      <c r="E115">
        <f>'Data Entry'!L115</f>
        <v>0</v>
      </c>
      <c r="F115">
        <f t="shared" si="4"/>
        <v>0</v>
      </c>
      <c r="G115" t="e">
        <f t="shared" si="5"/>
        <v>#DIV/0!</v>
      </c>
    </row>
    <row r="116" spans="1:7">
      <c r="A116">
        <f>'Data Entry'!B116</f>
        <v>0</v>
      </c>
      <c r="B116">
        <f>'Data Entry'!A116</f>
        <v>0</v>
      </c>
      <c r="C116">
        <f t="shared" si="3"/>
        <v>0</v>
      </c>
      <c r="D116">
        <f>'Data Entry'!K116</f>
        <v>0</v>
      </c>
      <c r="E116">
        <f>'Data Entry'!L116</f>
        <v>0</v>
      </c>
      <c r="F116">
        <f t="shared" si="4"/>
        <v>0</v>
      </c>
      <c r="G116" t="e">
        <f t="shared" si="5"/>
        <v>#DIV/0!</v>
      </c>
    </row>
    <row r="117" spans="1:7">
      <c r="A117">
        <f>'Data Entry'!B117</f>
        <v>0</v>
      </c>
      <c r="B117">
        <f>'Data Entry'!A117</f>
        <v>0</v>
      </c>
      <c r="C117">
        <f t="shared" si="3"/>
        <v>0</v>
      </c>
      <c r="D117">
        <f>'Data Entry'!K117</f>
        <v>0</v>
      </c>
      <c r="E117">
        <f>'Data Entry'!L117</f>
        <v>0</v>
      </c>
      <c r="F117">
        <f t="shared" si="4"/>
        <v>0</v>
      </c>
      <c r="G117" t="e">
        <f t="shared" si="5"/>
        <v>#DIV/0!</v>
      </c>
    </row>
    <row r="118" spans="1:7">
      <c r="A118">
        <f>'Data Entry'!B118</f>
        <v>0</v>
      </c>
      <c r="B118">
        <f>'Data Entry'!A118</f>
        <v>0</v>
      </c>
      <c r="C118">
        <f t="shared" si="3"/>
        <v>0</v>
      </c>
      <c r="D118">
        <f>'Data Entry'!K118</f>
        <v>0</v>
      </c>
      <c r="E118">
        <f>'Data Entry'!L118</f>
        <v>0</v>
      </c>
      <c r="F118">
        <f t="shared" si="4"/>
        <v>0</v>
      </c>
      <c r="G118" t="e">
        <f t="shared" si="5"/>
        <v>#DIV/0!</v>
      </c>
    </row>
    <row r="119" spans="1:7">
      <c r="A119">
        <f>'Data Entry'!B119</f>
        <v>0</v>
      </c>
      <c r="B119">
        <f>'Data Entry'!A119</f>
        <v>0</v>
      </c>
      <c r="C119">
        <f t="shared" si="3"/>
        <v>0</v>
      </c>
      <c r="D119">
        <f>'Data Entry'!K119</f>
        <v>0</v>
      </c>
      <c r="E119">
        <f>'Data Entry'!L119</f>
        <v>0</v>
      </c>
      <c r="F119">
        <f t="shared" si="4"/>
        <v>0</v>
      </c>
      <c r="G119" t="e">
        <f t="shared" si="5"/>
        <v>#DIV/0!</v>
      </c>
    </row>
    <row r="120" spans="1:7">
      <c r="A120">
        <f>'Data Entry'!B120</f>
        <v>0</v>
      </c>
      <c r="B120">
        <f>'Data Entry'!A120</f>
        <v>0</v>
      </c>
      <c r="C120">
        <f t="shared" si="3"/>
        <v>0</v>
      </c>
      <c r="D120">
        <f>'Data Entry'!K120</f>
        <v>0</v>
      </c>
      <c r="E120">
        <f>'Data Entry'!L120</f>
        <v>0</v>
      </c>
      <c r="F120">
        <f t="shared" si="4"/>
        <v>0</v>
      </c>
      <c r="G120" t="e">
        <f t="shared" si="5"/>
        <v>#DIV/0!</v>
      </c>
    </row>
    <row r="121" spans="1:7">
      <c r="A121">
        <f>'Data Entry'!B121</f>
        <v>0</v>
      </c>
      <c r="B121">
        <f>'Data Entry'!A121</f>
        <v>0</v>
      </c>
      <c r="C121">
        <f t="shared" si="3"/>
        <v>0</v>
      </c>
      <c r="D121">
        <f>'Data Entry'!K121</f>
        <v>0</v>
      </c>
      <c r="E121">
        <f>'Data Entry'!L121</f>
        <v>0</v>
      </c>
      <c r="F121">
        <f t="shared" si="4"/>
        <v>0</v>
      </c>
      <c r="G121" t="e">
        <f t="shared" si="5"/>
        <v>#DIV/0!</v>
      </c>
    </row>
    <row r="122" spans="1:7">
      <c r="A122">
        <f>'Data Entry'!B122</f>
        <v>0</v>
      </c>
      <c r="B122">
        <f>'Data Entry'!A122</f>
        <v>0</v>
      </c>
      <c r="C122">
        <f t="shared" si="3"/>
        <v>0</v>
      </c>
      <c r="D122">
        <f>'Data Entry'!K122</f>
        <v>0</v>
      </c>
      <c r="E122">
        <f>'Data Entry'!L122</f>
        <v>0</v>
      </c>
      <c r="F122">
        <f t="shared" si="4"/>
        <v>0</v>
      </c>
      <c r="G122" t="e">
        <f t="shared" si="5"/>
        <v>#DIV/0!</v>
      </c>
    </row>
    <row r="123" spans="1:7">
      <c r="A123">
        <f>'Data Entry'!B123</f>
        <v>0</v>
      </c>
      <c r="B123">
        <f>'Data Entry'!A123</f>
        <v>0</v>
      </c>
      <c r="C123">
        <f t="shared" si="3"/>
        <v>0</v>
      </c>
      <c r="D123">
        <f>'Data Entry'!K123</f>
        <v>0</v>
      </c>
      <c r="E123">
        <f>'Data Entry'!L123</f>
        <v>0</v>
      </c>
      <c r="F123">
        <f t="shared" si="4"/>
        <v>0</v>
      </c>
      <c r="G123" t="e">
        <f t="shared" si="5"/>
        <v>#DIV/0!</v>
      </c>
    </row>
    <row r="124" spans="1:7">
      <c r="A124">
        <f>'Data Entry'!B124</f>
        <v>0</v>
      </c>
      <c r="B124">
        <f>'Data Entry'!A124</f>
        <v>0</v>
      </c>
      <c r="C124">
        <f t="shared" si="3"/>
        <v>0</v>
      </c>
      <c r="D124">
        <f>'Data Entry'!K124</f>
        <v>0</v>
      </c>
      <c r="E124">
        <f>'Data Entry'!L124</f>
        <v>0</v>
      </c>
      <c r="F124">
        <f t="shared" si="4"/>
        <v>0</v>
      </c>
      <c r="G124" t="e">
        <f t="shared" si="5"/>
        <v>#DIV/0!</v>
      </c>
    </row>
    <row r="125" spans="1:7">
      <c r="A125">
        <f>'Data Entry'!B125</f>
        <v>0</v>
      </c>
      <c r="B125">
        <f>'Data Entry'!A125</f>
        <v>0</v>
      </c>
      <c r="C125">
        <f t="shared" si="3"/>
        <v>0</v>
      </c>
      <c r="D125">
        <f>'Data Entry'!K125</f>
        <v>0</v>
      </c>
      <c r="E125">
        <f>'Data Entry'!L125</f>
        <v>0</v>
      </c>
      <c r="F125">
        <f t="shared" si="4"/>
        <v>0</v>
      </c>
      <c r="G125" t="e">
        <f t="shared" si="5"/>
        <v>#DIV/0!</v>
      </c>
    </row>
    <row r="126" spans="1:7">
      <c r="A126">
        <f>'Data Entry'!B126</f>
        <v>0</v>
      </c>
      <c r="B126">
        <f>'Data Entry'!A126</f>
        <v>0</v>
      </c>
      <c r="C126">
        <f t="shared" si="3"/>
        <v>0</v>
      </c>
      <c r="D126">
        <f>'Data Entry'!K126</f>
        <v>0</v>
      </c>
      <c r="E126">
        <f>'Data Entry'!L126</f>
        <v>0</v>
      </c>
      <c r="F126">
        <f t="shared" si="4"/>
        <v>0</v>
      </c>
      <c r="G126" t="e">
        <f t="shared" si="5"/>
        <v>#DIV/0!</v>
      </c>
    </row>
    <row r="127" spans="1:7">
      <c r="A127">
        <f>'Data Entry'!B127</f>
        <v>0</v>
      </c>
      <c r="B127">
        <f>'Data Entry'!A127</f>
        <v>0</v>
      </c>
      <c r="C127">
        <f t="shared" si="3"/>
        <v>0</v>
      </c>
      <c r="D127">
        <f>'Data Entry'!K127</f>
        <v>0</v>
      </c>
      <c r="E127">
        <f>'Data Entry'!L127</f>
        <v>0</v>
      </c>
      <c r="F127">
        <f t="shared" si="4"/>
        <v>0</v>
      </c>
      <c r="G127" t="e">
        <f t="shared" si="5"/>
        <v>#DIV/0!</v>
      </c>
    </row>
    <row r="128" spans="1:7">
      <c r="A128">
        <f>'Data Entry'!B128</f>
        <v>0</v>
      </c>
      <c r="B128">
        <f>'Data Entry'!A128</f>
        <v>0</v>
      </c>
      <c r="C128">
        <f t="shared" si="3"/>
        <v>0</v>
      </c>
      <c r="D128">
        <f>'Data Entry'!K128</f>
        <v>0</v>
      </c>
      <c r="E128">
        <f>'Data Entry'!L128</f>
        <v>0</v>
      </c>
      <c r="F128">
        <f t="shared" si="4"/>
        <v>0</v>
      </c>
      <c r="G128" t="e">
        <f t="shared" si="5"/>
        <v>#DIV/0!</v>
      </c>
    </row>
    <row r="129" spans="1:7">
      <c r="A129">
        <f>'Data Entry'!B129</f>
        <v>0</v>
      </c>
      <c r="B129">
        <f>'Data Entry'!A129</f>
        <v>0</v>
      </c>
      <c r="C129">
        <f t="shared" si="3"/>
        <v>0</v>
      </c>
      <c r="D129">
        <f>'Data Entry'!K129</f>
        <v>0</v>
      </c>
      <c r="E129">
        <f>'Data Entry'!L129</f>
        <v>0</v>
      </c>
      <c r="F129">
        <f t="shared" si="4"/>
        <v>0</v>
      </c>
      <c r="G129" t="e">
        <f t="shared" si="5"/>
        <v>#DIV/0!</v>
      </c>
    </row>
    <row r="130" spans="1:7">
      <c r="A130">
        <f>'Data Entry'!B130</f>
        <v>0</v>
      </c>
      <c r="B130">
        <f>'Data Entry'!A130</f>
        <v>0</v>
      </c>
      <c r="C130">
        <f t="shared" si="3"/>
        <v>0</v>
      </c>
      <c r="D130">
        <f>'Data Entry'!K130</f>
        <v>0</v>
      </c>
      <c r="E130">
        <f>'Data Entry'!L130</f>
        <v>0</v>
      </c>
      <c r="F130">
        <f t="shared" si="4"/>
        <v>0</v>
      </c>
      <c r="G130" t="e">
        <f t="shared" si="5"/>
        <v>#DIV/0!</v>
      </c>
    </row>
    <row r="131" spans="1:7">
      <c r="A131">
        <f>'Data Entry'!B131</f>
        <v>0</v>
      </c>
      <c r="B131">
        <f>'Data Entry'!A131</f>
        <v>0</v>
      </c>
      <c r="C131">
        <f t="shared" si="3"/>
        <v>0</v>
      </c>
      <c r="D131">
        <f>'Data Entry'!K131</f>
        <v>0</v>
      </c>
      <c r="E131">
        <f>'Data Entry'!L131</f>
        <v>0</v>
      </c>
      <c r="F131">
        <f t="shared" si="4"/>
        <v>0</v>
      </c>
      <c r="G131" t="e">
        <f t="shared" si="5"/>
        <v>#DIV/0!</v>
      </c>
    </row>
    <row r="132" spans="1:7">
      <c r="A132">
        <f>'Data Entry'!B132</f>
        <v>0</v>
      </c>
      <c r="B132">
        <f>'Data Entry'!A132</f>
        <v>0</v>
      </c>
      <c r="C132">
        <f t="shared" ref="C132:C195" si="6">IF(F132&gt;0,1,0)</f>
        <v>0</v>
      </c>
      <c r="D132">
        <f>'Data Entry'!K132</f>
        <v>0</v>
      </c>
      <c r="E132">
        <f>'Data Entry'!L132</f>
        <v>0</v>
      </c>
      <c r="F132">
        <f t="shared" ref="F132:F195" si="7">D132+E132</f>
        <v>0</v>
      </c>
      <c r="G132" t="e">
        <f t="shared" ref="G132:G195" si="8">D132/F132</f>
        <v>#DIV/0!</v>
      </c>
    </row>
    <row r="133" spans="1:7">
      <c r="A133">
        <f>'Data Entry'!B133</f>
        <v>0</v>
      </c>
      <c r="B133">
        <f>'Data Entry'!A133</f>
        <v>0</v>
      </c>
      <c r="C133">
        <f t="shared" si="6"/>
        <v>0</v>
      </c>
      <c r="D133">
        <f>'Data Entry'!K133</f>
        <v>0</v>
      </c>
      <c r="E133">
        <f>'Data Entry'!L133</f>
        <v>0</v>
      </c>
      <c r="F133">
        <f t="shared" si="7"/>
        <v>0</v>
      </c>
      <c r="G133" t="e">
        <f t="shared" si="8"/>
        <v>#DIV/0!</v>
      </c>
    </row>
    <row r="134" spans="1:7">
      <c r="A134">
        <f>'Data Entry'!B134</f>
        <v>0</v>
      </c>
      <c r="B134">
        <f>'Data Entry'!A134</f>
        <v>0</v>
      </c>
      <c r="C134">
        <f t="shared" si="6"/>
        <v>0</v>
      </c>
      <c r="D134">
        <f>'Data Entry'!K134</f>
        <v>0</v>
      </c>
      <c r="E134">
        <f>'Data Entry'!L134</f>
        <v>0</v>
      </c>
      <c r="F134">
        <f t="shared" si="7"/>
        <v>0</v>
      </c>
      <c r="G134" t="e">
        <f t="shared" si="8"/>
        <v>#DIV/0!</v>
      </c>
    </row>
    <row r="135" spans="1:7">
      <c r="A135">
        <f>'Data Entry'!B135</f>
        <v>0</v>
      </c>
      <c r="B135">
        <f>'Data Entry'!A135</f>
        <v>0</v>
      </c>
      <c r="C135">
        <f t="shared" si="6"/>
        <v>0</v>
      </c>
      <c r="D135">
        <f>'Data Entry'!K135</f>
        <v>0</v>
      </c>
      <c r="E135">
        <f>'Data Entry'!L135</f>
        <v>0</v>
      </c>
      <c r="F135">
        <f t="shared" si="7"/>
        <v>0</v>
      </c>
      <c r="G135" t="e">
        <f t="shared" si="8"/>
        <v>#DIV/0!</v>
      </c>
    </row>
    <row r="136" spans="1:7">
      <c r="A136">
        <f>'Data Entry'!B136</f>
        <v>0</v>
      </c>
      <c r="B136">
        <f>'Data Entry'!A136</f>
        <v>0</v>
      </c>
      <c r="C136">
        <f t="shared" si="6"/>
        <v>0</v>
      </c>
      <c r="D136">
        <f>'Data Entry'!K136</f>
        <v>0</v>
      </c>
      <c r="E136">
        <f>'Data Entry'!L136</f>
        <v>0</v>
      </c>
      <c r="F136">
        <f t="shared" si="7"/>
        <v>0</v>
      </c>
      <c r="G136" t="e">
        <f t="shared" si="8"/>
        <v>#DIV/0!</v>
      </c>
    </row>
    <row r="137" spans="1:7">
      <c r="A137">
        <f>'Data Entry'!B137</f>
        <v>0</v>
      </c>
      <c r="B137">
        <f>'Data Entry'!A137</f>
        <v>0</v>
      </c>
      <c r="C137">
        <f t="shared" si="6"/>
        <v>0</v>
      </c>
      <c r="D137">
        <f>'Data Entry'!K137</f>
        <v>0</v>
      </c>
      <c r="E137">
        <f>'Data Entry'!L137</f>
        <v>0</v>
      </c>
      <c r="F137">
        <f t="shared" si="7"/>
        <v>0</v>
      </c>
      <c r="G137" t="e">
        <f t="shared" si="8"/>
        <v>#DIV/0!</v>
      </c>
    </row>
    <row r="138" spans="1:7">
      <c r="A138">
        <f>'Data Entry'!B138</f>
        <v>0</v>
      </c>
      <c r="B138">
        <f>'Data Entry'!A138</f>
        <v>0</v>
      </c>
      <c r="C138">
        <f t="shared" si="6"/>
        <v>0</v>
      </c>
      <c r="D138">
        <f>'Data Entry'!K138</f>
        <v>0</v>
      </c>
      <c r="E138">
        <f>'Data Entry'!L138</f>
        <v>0</v>
      </c>
      <c r="F138">
        <f t="shared" si="7"/>
        <v>0</v>
      </c>
      <c r="G138" t="e">
        <f t="shared" si="8"/>
        <v>#DIV/0!</v>
      </c>
    </row>
    <row r="139" spans="1:7">
      <c r="A139">
        <f>'Data Entry'!B139</f>
        <v>0</v>
      </c>
      <c r="B139">
        <f>'Data Entry'!A139</f>
        <v>0</v>
      </c>
      <c r="C139">
        <f t="shared" si="6"/>
        <v>0</v>
      </c>
      <c r="D139">
        <f>'Data Entry'!K139</f>
        <v>0</v>
      </c>
      <c r="E139">
        <f>'Data Entry'!L139</f>
        <v>0</v>
      </c>
      <c r="F139">
        <f t="shared" si="7"/>
        <v>0</v>
      </c>
      <c r="G139" t="e">
        <f t="shared" si="8"/>
        <v>#DIV/0!</v>
      </c>
    </row>
    <row r="140" spans="1:7">
      <c r="A140">
        <f>'Data Entry'!B140</f>
        <v>0</v>
      </c>
      <c r="B140">
        <f>'Data Entry'!A140</f>
        <v>0</v>
      </c>
      <c r="C140">
        <f t="shared" si="6"/>
        <v>0</v>
      </c>
      <c r="D140">
        <f>'Data Entry'!K140</f>
        <v>0</v>
      </c>
      <c r="E140">
        <f>'Data Entry'!L140</f>
        <v>0</v>
      </c>
      <c r="F140">
        <f t="shared" si="7"/>
        <v>0</v>
      </c>
      <c r="G140" t="e">
        <f t="shared" si="8"/>
        <v>#DIV/0!</v>
      </c>
    </row>
    <row r="141" spans="1:7">
      <c r="A141">
        <f>'Data Entry'!B141</f>
        <v>0</v>
      </c>
      <c r="B141">
        <f>'Data Entry'!A141</f>
        <v>0</v>
      </c>
      <c r="C141">
        <f t="shared" si="6"/>
        <v>0</v>
      </c>
      <c r="D141">
        <f>'Data Entry'!K141</f>
        <v>0</v>
      </c>
      <c r="E141">
        <f>'Data Entry'!L141</f>
        <v>0</v>
      </c>
      <c r="F141">
        <f t="shared" si="7"/>
        <v>0</v>
      </c>
      <c r="G141" t="e">
        <f t="shared" si="8"/>
        <v>#DIV/0!</v>
      </c>
    </row>
    <row r="142" spans="1:7">
      <c r="A142">
        <f>'Data Entry'!B142</f>
        <v>0</v>
      </c>
      <c r="B142">
        <f>'Data Entry'!A142</f>
        <v>0</v>
      </c>
      <c r="C142">
        <f t="shared" si="6"/>
        <v>0</v>
      </c>
      <c r="D142">
        <f>'Data Entry'!K142</f>
        <v>0</v>
      </c>
      <c r="E142">
        <f>'Data Entry'!L142</f>
        <v>0</v>
      </c>
      <c r="F142">
        <f t="shared" si="7"/>
        <v>0</v>
      </c>
      <c r="G142" t="e">
        <f t="shared" si="8"/>
        <v>#DIV/0!</v>
      </c>
    </row>
    <row r="143" spans="1:7">
      <c r="A143">
        <f>'Data Entry'!B143</f>
        <v>0</v>
      </c>
      <c r="B143">
        <f>'Data Entry'!A143</f>
        <v>0</v>
      </c>
      <c r="C143">
        <f t="shared" si="6"/>
        <v>0</v>
      </c>
      <c r="D143">
        <f>'Data Entry'!K143</f>
        <v>0</v>
      </c>
      <c r="E143">
        <f>'Data Entry'!L143</f>
        <v>0</v>
      </c>
      <c r="F143">
        <f t="shared" si="7"/>
        <v>0</v>
      </c>
      <c r="G143" t="e">
        <f t="shared" si="8"/>
        <v>#DIV/0!</v>
      </c>
    </row>
    <row r="144" spans="1:7">
      <c r="A144">
        <f>'Data Entry'!B144</f>
        <v>0</v>
      </c>
      <c r="B144">
        <f>'Data Entry'!A144</f>
        <v>0</v>
      </c>
      <c r="C144">
        <f t="shared" si="6"/>
        <v>0</v>
      </c>
      <c r="D144">
        <f>'Data Entry'!K144</f>
        <v>0</v>
      </c>
      <c r="E144">
        <f>'Data Entry'!L144</f>
        <v>0</v>
      </c>
      <c r="F144">
        <f t="shared" si="7"/>
        <v>0</v>
      </c>
      <c r="G144" t="e">
        <f t="shared" si="8"/>
        <v>#DIV/0!</v>
      </c>
    </row>
    <row r="145" spans="1:7">
      <c r="A145">
        <f>'Data Entry'!B145</f>
        <v>0</v>
      </c>
      <c r="B145">
        <f>'Data Entry'!A145</f>
        <v>0</v>
      </c>
      <c r="C145">
        <f t="shared" si="6"/>
        <v>0</v>
      </c>
      <c r="D145">
        <f>'Data Entry'!K145</f>
        <v>0</v>
      </c>
      <c r="E145">
        <f>'Data Entry'!L145</f>
        <v>0</v>
      </c>
      <c r="F145">
        <f t="shared" si="7"/>
        <v>0</v>
      </c>
      <c r="G145" t="e">
        <f t="shared" si="8"/>
        <v>#DIV/0!</v>
      </c>
    </row>
    <row r="146" spans="1:7">
      <c r="A146">
        <f>'Data Entry'!B146</f>
        <v>0</v>
      </c>
      <c r="B146">
        <f>'Data Entry'!A146</f>
        <v>0</v>
      </c>
      <c r="C146">
        <f t="shared" si="6"/>
        <v>0</v>
      </c>
      <c r="D146">
        <f>'Data Entry'!K146</f>
        <v>0</v>
      </c>
      <c r="E146">
        <f>'Data Entry'!L146</f>
        <v>0</v>
      </c>
      <c r="F146">
        <f t="shared" si="7"/>
        <v>0</v>
      </c>
      <c r="G146" t="e">
        <f t="shared" si="8"/>
        <v>#DIV/0!</v>
      </c>
    </row>
    <row r="147" spans="1:7">
      <c r="A147">
        <f>'Data Entry'!B147</f>
        <v>0</v>
      </c>
      <c r="B147">
        <f>'Data Entry'!A147</f>
        <v>0</v>
      </c>
      <c r="C147">
        <f t="shared" si="6"/>
        <v>0</v>
      </c>
      <c r="D147">
        <f>'Data Entry'!K147</f>
        <v>0</v>
      </c>
      <c r="E147">
        <f>'Data Entry'!L147</f>
        <v>0</v>
      </c>
      <c r="F147">
        <f t="shared" si="7"/>
        <v>0</v>
      </c>
      <c r="G147" t="e">
        <f t="shared" si="8"/>
        <v>#DIV/0!</v>
      </c>
    </row>
    <row r="148" spans="1:7">
      <c r="A148">
        <f>'Data Entry'!B148</f>
        <v>0</v>
      </c>
      <c r="B148">
        <f>'Data Entry'!A148</f>
        <v>0</v>
      </c>
      <c r="C148">
        <f t="shared" si="6"/>
        <v>0</v>
      </c>
      <c r="D148">
        <f>'Data Entry'!K148</f>
        <v>0</v>
      </c>
      <c r="E148">
        <f>'Data Entry'!L148</f>
        <v>0</v>
      </c>
      <c r="F148">
        <f t="shared" si="7"/>
        <v>0</v>
      </c>
      <c r="G148" t="e">
        <f t="shared" si="8"/>
        <v>#DIV/0!</v>
      </c>
    </row>
    <row r="149" spans="1:7">
      <c r="A149">
        <f>'Data Entry'!B149</f>
        <v>0</v>
      </c>
      <c r="B149">
        <f>'Data Entry'!A149</f>
        <v>0</v>
      </c>
      <c r="C149">
        <f t="shared" si="6"/>
        <v>0</v>
      </c>
      <c r="D149">
        <f>'Data Entry'!K149</f>
        <v>0</v>
      </c>
      <c r="E149">
        <f>'Data Entry'!L149</f>
        <v>0</v>
      </c>
      <c r="F149">
        <f t="shared" si="7"/>
        <v>0</v>
      </c>
      <c r="G149" t="e">
        <f t="shared" si="8"/>
        <v>#DIV/0!</v>
      </c>
    </row>
    <row r="150" spans="1:7">
      <c r="A150">
        <f>'Data Entry'!B150</f>
        <v>0</v>
      </c>
      <c r="B150">
        <f>'Data Entry'!A150</f>
        <v>0</v>
      </c>
      <c r="C150">
        <f t="shared" si="6"/>
        <v>0</v>
      </c>
      <c r="D150">
        <f>'Data Entry'!K150</f>
        <v>0</v>
      </c>
      <c r="E150">
        <f>'Data Entry'!L150</f>
        <v>0</v>
      </c>
      <c r="F150">
        <f t="shared" si="7"/>
        <v>0</v>
      </c>
      <c r="G150" t="e">
        <f t="shared" si="8"/>
        <v>#DIV/0!</v>
      </c>
    </row>
    <row r="151" spans="1:7">
      <c r="A151">
        <f>'Data Entry'!B151</f>
        <v>0</v>
      </c>
      <c r="B151">
        <f>'Data Entry'!A151</f>
        <v>0</v>
      </c>
      <c r="C151">
        <f t="shared" si="6"/>
        <v>0</v>
      </c>
      <c r="D151">
        <f>'Data Entry'!K151</f>
        <v>0</v>
      </c>
      <c r="E151">
        <f>'Data Entry'!L151</f>
        <v>0</v>
      </c>
      <c r="F151">
        <f t="shared" si="7"/>
        <v>0</v>
      </c>
      <c r="G151" t="e">
        <f t="shared" si="8"/>
        <v>#DIV/0!</v>
      </c>
    </row>
    <row r="152" spans="1:7">
      <c r="A152">
        <f>'Data Entry'!B152</f>
        <v>0</v>
      </c>
      <c r="B152">
        <f>'Data Entry'!A152</f>
        <v>0</v>
      </c>
      <c r="C152">
        <f t="shared" si="6"/>
        <v>0</v>
      </c>
      <c r="D152">
        <f>'Data Entry'!K152</f>
        <v>0</v>
      </c>
      <c r="E152">
        <f>'Data Entry'!L152</f>
        <v>0</v>
      </c>
      <c r="F152">
        <f t="shared" si="7"/>
        <v>0</v>
      </c>
      <c r="G152" t="e">
        <f t="shared" si="8"/>
        <v>#DIV/0!</v>
      </c>
    </row>
    <row r="153" spans="1:7">
      <c r="A153">
        <f>'Data Entry'!B153</f>
        <v>0</v>
      </c>
      <c r="B153">
        <f>'Data Entry'!A153</f>
        <v>0</v>
      </c>
      <c r="C153">
        <f t="shared" si="6"/>
        <v>0</v>
      </c>
      <c r="D153">
        <f>'Data Entry'!K153</f>
        <v>0</v>
      </c>
      <c r="E153">
        <f>'Data Entry'!L153</f>
        <v>0</v>
      </c>
      <c r="F153">
        <f t="shared" si="7"/>
        <v>0</v>
      </c>
      <c r="G153" t="e">
        <f t="shared" si="8"/>
        <v>#DIV/0!</v>
      </c>
    </row>
    <row r="154" spans="1:7">
      <c r="A154">
        <f>'Data Entry'!B154</f>
        <v>0</v>
      </c>
      <c r="B154">
        <f>'Data Entry'!A154</f>
        <v>0</v>
      </c>
      <c r="C154">
        <f t="shared" si="6"/>
        <v>0</v>
      </c>
      <c r="D154">
        <f>'Data Entry'!K154</f>
        <v>0</v>
      </c>
      <c r="E154">
        <f>'Data Entry'!L154</f>
        <v>0</v>
      </c>
      <c r="F154">
        <f t="shared" si="7"/>
        <v>0</v>
      </c>
      <c r="G154" t="e">
        <f t="shared" si="8"/>
        <v>#DIV/0!</v>
      </c>
    </row>
    <row r="155" spans="1:7">
      <c r="A155">
        <f>'Data Entry'!B155</f>
        <v>0</v>
      </c>
      <c r="B155">
        <f>'Data Entry'!A155</f>
        <v>0</v>
      </c>
      <c r="C155">
        <f t="shared" si="6"/>
        <v>0</v>
      </c>
      <c r="D155">
        <f>'Data Entry'!K155</f>
        <v>0</v>
      </c>
      <c r="E155">
        <f>'Data Entry'!L155</f>
        <v>0</v>
      </c>
      <c r="F155">
        <f t="shared" si="7"/>
        <v>0</v>
      </c>
      <c r="G155" t="e">
        <f t="shared" si="8"/>
        <v>#DIV/0!</v>
      </c>
    </row>
    <row r="156" spans="1:7">
      <c r="A156">
        <f>'Data Entry'!B156</f>
        <v>0</v>
      </c>
      <c r="B156">
        <f>'Data Entry'!A156</f>
        <v>0</v>
      </c>
      <c r="C156">
        <f t="shared" si="6"/>
        <v>0</v>
      </c>
      <c r="D156">
        <f>'Data Entry'!K156</f>
        <v>0</v>
      </c>
      <c r="E156">
        <f>'Data Entry'!L156</f>
        <v>0</v>
      </c>
      <c r="F156">
        <f t="shared" si="7"/>
        <v>0</v>
      </c>
      <c r="G156" t="e">
        <f t="shared" si="8"/>
        <v>#DIV/0!</v>
      </c>
    </row>
    <row r="157" spans="1:7">
      <c r="A157">
        <f>'Data Entry'!B157</f>
        <v>0</v>
      </c>
      <c r="B157">
        <f>'Data Entry'!A157</f>
        <v>0</v>
      </c>
      <c r="C157">
        <f t="shared" si="6"/>
        <v>0</v>
      </c>
      <c r="D157">
        <f>'Data Entry'!K157</f>
        <v>0</v>
      </c>
      <c r="E157">
        <f>'Data Entry'!L157</f>
        <v>0</v>
      </c>
      <c r="F157">
        <f t="shared" si="7"/>
        <v>0</v>
      </c>
      <c r="G157" t="e">
        <f t="shared" si="8"/>
        <v>#DIV/0!</v>
      </c>
    </row>
    <row r="158" spans="1:7">
      <c r="A158">
        <f>'Data Entry'!B158</f>
        <v>0</v>
      </c>
      <c r="B158">
        <f>'Data Entry'!A158</f>
        <v>0</v>
      </c>
      <c r="C158">
        <f t="shared" si="6"/>
        <v>0</v>
      </c>
      <c r="D158">
        <f>'Data Entry'!K158</f>
        <v>0</v>
      </c>
      <c r="E158">
        <f>'Data Entry'!L158</f>
        <v>0</v>
      </c>
      <c r="F158">
        <f t="shared" si="7"/>
        <v>0</v>
      </c>
      <c r="G158" t="e">
        <f t="shared" si="8"/>
        <v>#DIV/0!</v>
      </c>
    </row>
    <row r="159" spans="1:7">
      <c r="A159">
        <f>'Data Entry'!B159</f>
        <v>0</v>
      </c>
      <c r="B159">
        <f>'Data Entry'!A159</f>
        <v>0</v>
      </c>
      <c r="C159">
        <f t="shared" si="6"/>
        <v>0</v>
      </c>
      <c r="D159">
        <f>'Data Entry'!K159</f>
        <v>0</v>
      </c>
      <c r="E159">
        <f>'Data Entry'!L159</f>
        <v>0</v>
      </c>
      <c r="F159">
        <f t="shared" si="7"/>
        <v>0</v>
      </c>
      <c r="G159" t="e">
        <f t="shared" si="8"/>
        <v>#DIV/0!</v>
      </c>
    </row>
    <row r="160" spans="1:7">
      <c r="A160">
        <f>'Data Entry'!B160</f>
        <v>0</v>
      </c>
      <c r="B160">
        <f>'Data Entry'!A160</f>
        <v>0</v>
      </c>
      <c r="C160">
        <f t="shared" si="6"/>
        <v>0</v>
      </c>
      <c r="D160">
        <f>'Data Entry'!K160</f>
        <v>0</v>
      </c>
      <c r="E160">
        <f>'Data Entry'!L160</f>
        <v>0</v>
      </c>
      <c r="F160">
        <f t="shared" si="7"/>
        <v>0</v>
      </c>
      <c r="G160" t="e">
        <f t="shared" si="8"/>
        <v>#DIV/0!</v>
      </c>
    </row>
    <row r="161" spans="1:7">
      <c r="A161">
        <f>'Data Entry'!B161</f>
        <v>0</v>
      </c>
      <c r="B161">
        <f>'Data Entry'!A161</f>
        <v>0</v>
      </c>
      <c r="C161">
        <f t="shared" si="6"/>
        <v>0</v>
      </c>
      <c r="D161">
        <f>'Data Entry'!K161</f>
        <v>0</v>
      </c>
      <c r="E161">
        <f>'Data Entry'!L161</f>
        <v>0</v>
      </c>
      <c r="F161">
        <f t="shared" si="7"/>
        <v>0</v>
      </c>
      <c r="G161" t="e">
        <f t="shared" si="8"/>
        <v>#DIV/0!</v>
      </c>
    </row>
    <row r="162" spans="1:7">
      <c r="A162">
        <f>'Data Entry'!B162</f>
        <v>0</v>
      </c>
      <c r="B162">
        <f>'Data Entry'!A162</f>
        <v>0</v>
      </c>
      <c r="C162">
        <f t="shared" si="6"/>
        <v>0</v>
      </c>
      <c r="D162">
        <f>'Data Entry'!K162</f>
        <v>0</v>
      </c>
      <c r="E162">
        <f>'Data Entry'!L162</f>
        <v>0</v>
      </c>
      <c r="F162">
        <f t="shared" si="7"/>
        <v>0</v>
      </c>
      <c r="G162" t="e">
        <f t="shared" si="8"/>
        <v>#DIV/0!</v>
      </c>
    </row>
    <row r="163" spans="1:7">
      <c r="A163">
        <f>'Data Entry'!B163</f>
        <v>0</v>
      </c>
      <c r="B163">
        <f>'Data Entry'!A163</f>
        <v>0</v>
      </c>
      <c r="C163">
        <f t="shared" si="6"/>
        <v>0</v>
      </c>
      <c r="D163">
        <f>'Data Entry'!K163</f>
        <v>0</v>
      </c>
      <c r="E163">
        <f>'Data Entry'!L163</f>
        <v>0</v>
      </c>
      <c r="F163">
        <f t="shared" si="7"/>
        <v>0</v>
      </c>
      <c r="G163" t="e">
        <f t="shared" si="8"/>
        <v>#DIV/0!</v>
      </c>
    </row>
    <row r="164" spans="1:7">
      <c r="A164">
        <f>'Data Entry'!B164</f>
        <v>0</v>
      </c>
      <c r="B164">
        <f>'Data Entry'!A164</f>
        <v>0</v>
      </c>
      <c r="C164">
        <f t="shared" si="6"/>
        <v>0</v>
      </c>
      <c r="D164">
        <f>'Data Entry'!K164</f>
        <v>0</v>
      </c>
      <c r="E164">
        <f>'Data Entry'!L164</f>
        <v>0</v>
      </c>
      <c r="F164">
        <f t="shared" si="7"/>
        <v>0</v>
      </c>
      <c r="G164" t="e">
        <f t="shared" si="8"/>
        <v>#DIV/0!</v>
      </c>
    </row>
    <row r="165" spans="1:7">
      <c r="A165">
        <f>'Data Entry'!B165</f>
        <v>0</v>
      </c>
      <c r="B165">
        <f>'Data Entry'!A165</f>
        <v>0</v>
      </c>
      <c r="C165">
        <f t="shared" si="6"/>
        <v>0</v>
      </c>
      <c r="D165">
        <f>'Data Entry'!K165</f>
        <v>0</v>
      </c>
      <c r="E165">
        <f>'Data Entry'!L165</f>
        <v>0</v>
      </c>
      <c r="F165">
        <f t="shared" si="7"/>
        <v>0</v>
      </c>
      <c r="G165" t="e">
        <f t="shared" si="8"/>
        <v>#DIV/0!</v>
      </c>
    </row>
    <row r="166" spans="1:7">
      <c r="A166">
        <f>'Data Entry'!B166</f>
        <v>0</v>
      </c>
      <c r="B166">
        <f>'Data Entry'!A166</f>
        <v>0</v>
      </c>
      <c r="C166">
        <f t="shared" si="6"/>
        <v>0</v>
      </c>
      <c r="D166">
        <f>'Data Entry'!K166</f>
        <v>0</v>
      </c>
      <c r="E166">
        <f>'Data Entry'!L166</f>
        <v>0</v>
      </c>
      <c r="F166">
        <f t="shared" si="7"/>
        <v>0</v>
      </c>
      <c r="G166" t="e">
        <f t="shared" si="8"/>
        <v>#DIV/0!</v>
      </c>
    </row>
    <row r="167" spans="1:7">
      <c r="A167">
        <f>'Data Entry'!B167</f>
        <v>0</v>
      </c>
      <c r="B167">
        <f>'Data Entry'!A167</f>
        <v>0</v>
      </c>
      <c r="C167">
        <f t="shared" si="6"/>
        <v>0</v>
      </c>
      <c r="D167">
        <f>'Data Entry'!K167</f>
        <v>0</v>
      </c>
      <c r="E167">
        <f>'Data Entry'!L167</f>
        <v>0</v>
      </c>
      <c r="F167">
        <f t="shared" si="7"/>
        <v>0</v>
      </c>
      <c r="G167" t="e">
        <f t="shared" si="8"/>
        <v>#DIV/0!</v>
      </c>
    </row>
    <row r="168" spans="1:7">
      <c r="A168">
        <f>'Data Entry'!B168</f>
        <v>0</v>
      </c>
      <c r="B168">
        <f>'Data Entry'!A168</f>
        <v>0</v>
      </c>
      <c r="C168">
        <f t="shared" si="6"/>
        <v>0</v>
      </c>
      <c r="D168">
        <f>'Data Entry'!K168</f>
        <v>0</v>
      </c>
      <c r="E168">
        <f>'Data Entry'!L168</f>
        <v>0</v>
      </c>
      <c r="F168">
        <f t="shared" si="7"/>
        <v>0</v>
      </c>
      <c r="G168" t="e">
        <f t="shared" si="8"/>
        <v>#DIV/0!</v>
      </c>
    </row>
    <row r="169" spans="1:7">
      <c r="A169">
        <f>'Data Entry'!B169</f>
        <v>0</v>
      </c>
      <c r="B169">
        <f>'Data Entry'!A169</f>
        <v>0</v>
      </c>
      <c r="C169">
        <f t="shared" si="6"/>
        <v>0</v>
      </c>
      <c r="D169">
        <f>'Data Entry'!K169</f>
        <v>0</v>
      </c>
      <c r="E169">
        <f>'Data Entry'!L169</f>
        <v>0</v>
      </c>
      <c r="F169">
        <f t="shared" si="7"/>
        <v>0</v>
      </c>
      <c r="G169" t="e">
        <f t="shared" si="8"/>
        <v>#DIV/0!</v>
      </c>
    </row>
    <row r="170" spans="1:7">
      <c r="A170">
        <f>'Data Entry'!B170</f>
        <v>0</v>
      </c>
      <c r="B170">
        <f>'Data Entry'!A170</f>
        <v>0</v>
      </c>
      <c r="C170">
        <f t="shared" si="6"/>
        <v>0</v>
      </c>
      <c r="D170">
        <f>'Data Entry'!K170</f>
        <v>0</v>
      </c>
      <c r="E170">
        <f>'Data Entry'!L170</f>
        <v>0</v>
      </c>
      <c r="F170">
        <f t="shared" si="7"/>
        <v>0</v>
      </c>
      <c r="G170" t="e">
        <f t="shared" si="8"/>
        <v>#DIV/0!</v>
      </c>
    </row>
    <row r="171" spans="1:7">
      <c r="A171">
        <f>'Data Entry'!B171</f>
        <v>0</v>
      </c>
      <c r="B171">
        <f>'Data Entry'!A171</f>
        <v>0</v>
      </c>
      <c r="C171">
        <f t="shared" si="6"/>
        <v>0</v>
      </c>
      <c r="D171">
        <f>'Data Entry'!K171</f>
        <v>0</v>
      </c>
      <c r="E171">
        <f>'Data Entry'!L171</f>
        <v>0</v>
      </c>
      <c r="F171">
        <f t="shared" si="7"/>
        <v>0</v>
      </c>
      <c r="G171" t="e">
        <f t="shared" si="8"/>
        <v>#DIV/0!</v>
      </c>
    </row>
    <row r="172" spans="1:7">
      <c r="A172">
        <f>'Data Entry'!B172</f>
        <v>0</v>
      </c>
      <c r="B172">
        <f>'Data Entry'!A172</f>
        <v>0</v>
      </c>
      <c r="C172">
        <f t="shared" si="6"/>
        <v>0</v>
      </c>
      <c r="D172">
        <f>'Data Entry'!K172</f>
        <v>0</v>
      </c>
      <c r="E172">
        <f>'Data Entry'!L172</f>
        <v>0</v>
      </c>
      <c r="F172">
        <f t="shared" si="7"/>
        <v>0</v>
      </c>
      <c r="G172" t="e">
        <f t="shared" si="8"/>
        <v>#DIV/0!</v>
      </c>
    </row>
    <row r="173" spans="1:7">
      <c r="A173">
        <f>'Data Entry'!B173</f>
        <v>0</v>
      </c>
      <c r="B173">
        <f>'Data Entry'!A173</f>
        <v>0</v>
      </c>
      <c r="C173">
        <f t="shared" si="6"/>
        <v>0</v>
      </c>
      <c r="D173">
        <f>'Data Entry'!K173</f>
        <v>0</v>
      </c>
      <c r="E173">
        <f>'Data Entry'!L173</f>
        <v>0</v>
      </c>
      <c r="F173">
        <f t="shared" si="7"/>
        <v>0</v>
      </c>
      <c r="G173" t="e">
        <f t="shared" si="8"/>
        <v>#DIV/0!</v>
      </c>
    </row>
    <row r="174" spans="1:7">
      <c r="A174">
        <f>'Data Entry'!B174</f>
        <v>0</v>
      </c>
      <c r="B174">
        <f>'Data Entry'!A174</f>
        <v>0</v>
      </c>
      <c r="C174">
        <f t="shared" si="6"/>
        <v>0</v>
      </c>
      <c r="D174">
        <f>'Data Entry'!K174</f>
        <v>0</v>
      </c>
      <c r="E174">
        <f>'Data Entry'!L174</f>
        <v>0</v>
      </c>
      <c r="F174">
        <f t="shared" si="7"/>
        <v>0</v>
      </c>
      <c r="G174" t="e">
        <f t="shared" si="8"/>
        <v>#DIV/0!</v>
      </c>
    </row>
    <row r="175" spans="1:7">
      <c r="A175">
        <f>'Data Entry'!B175</f>
        <v>0</v>
      </c>
      <c r="B175">
        <f>'Data Entry'!A175</f>
        <v>0</v>
      </c>
      <c r="C175">
        <f t="shared" si="6"/>
        <v>0</v>
      </c>
      <c r="D175">
        <f>'Data Entry'!K175</f>
        <v>0</v>
      </c>
      <c r="E175">
        <f>'Data Entry'!L175</f>
        <v>0</v>
      </c>
      <c r="F175">
        <f t="shared" si="7"/>
        <v>0</v>
      </c>
      <c r="G175" t="e">
        <f t="shared" si="8"/>
        <v>#DIV/0!</v>
      </c>
    </row>
    <row r="176" spans="1:7">
      <c r="A176">
        <f>'Data Entry'!B176</f>
        <v>0</v>
      </c>
      <c r="B176">
        <f>'Data Entry'!A176</f>
        <v>0</v>
      </c>
      <c r="C176">
        <f t="shared" si="6"/>
        <v>0</v>
      </c>
      <c r="D176">
        <f>'Data Entry'!K176</f>
        <v>0</v>
      </c>
      <c r="E176">
        <f>'Data Entry'!L176</f>
        <v>0</v>
      </c>
      <c r="F176">
        <f t="shared" si="7"/>
        <v>0</v>
      </c>
      <c r="G176" t="e">
        <f t="shared" si="8"/>
        <v>#DIV/0!</v>
      </c>
    </row>
    <row r="177" spans="1:7">
      <c r="A177">
        <f>'Data Entry'!B177</f>
        <v>0</v>
      </c>
      <c r="B177">
        <f>'Data Entry'!A177</f>
        <v>0</v>
      </c>
      <c r="C177">
        <f t="shared" si="6"/>
        <v>0</v>
      </c>
      <c r="D177">
        <f>'Data Entry'!K177</f>
        <v>0</v>
      </c>
      <c r="E177">
        <f>'Data Entry'!L177</f>
        <v>0</v>
      </c>
      <c r="F177">
        <f t="shared" si="7"/>
        <v>0</v>
      </c>
      <c r="G177" t="e">
        <f t="shared" si="8"/>
        <v>#DIV/0!</v>
      </c>
    </row>
    <row r="178" spans="1:7">
      <c r="A178">
        <f>'Data Entry'!B178</f>
        <v>0</v>
      </c>
      <c r="B178">
        <f>'Data Entry'!A178</f>
        <v>0</v>
      </c>
      <c r="C178">
        <f t="shared" si="6"/>
        <v>0</v>
      </c>
      <c r="D178">
        <f>'Data Entry'!K178</f>
        <v>0</v>
      </c>
      <c r="E178">
        <f>'Data Entry'!L178</f>
        <v>0</v>
      </c>
      <c r="F178">
        <f t="shared" si="7"/>
        <v>0</v>
      </c>
      <c r="G178" t="e">
        <f t="shared" si="8"/>
        <v>#DIV/0!</v>
      </c>
    </row>
    <row r="179" spans="1:7">
      <c r="A179">
        <f>'Data Entry'!B179</f>
        <v>0</v>
      </c>
      <c r="B179">
        <f>'Data Entry'!A179</f>
        <v>0</v>
      </c>
      <c r="C179">
        <f t="shared" si="6"/>
        <v>0</v>
      </c>
      <c r="D179">
        <f>'Data Entry'!K179</f>
        <v>0</v>
      </c>
      <c r="E179">
        <f>'Data Entry'!L179</f>
        <v>0</v>
      </c>
      <c r="F179">
        <f t="shared" si="7"/>
        <v>0</v>
      </c>
      <c r="G179" t="e">
        <f t="shared" si="8"/>
        <v>#DIV/0!</v>
      </c>
    </row>
    <row r="180" spans="1:7">
      <c r="A180">
        <f>'Data Entry'!B180</f>
        <v>0</v>
      </c>
      <c r="B180">
        <f>'Data Entry'!A180</f>
        <v>0</v>
      </c>
      <c r="C180">
        <f t="shared" si="6"/>
        <v>0</v>
      </c>
      <c r="D180">
        <f>'Data Entry'!K180</f>
        <v>0</v>
      </c>
      <c r="E180">
        <f>'Data Entry'!L180</f>
        <v>0</v>
      </c>
      <c r="F180">
        <f t="shared" si="7"/>
        <v>0</v>
      </c>
      <c r="G180" t="e">
        <f t="shared" si="8"/>
        <v>#DIV/0!</v>
      </c>
    </row>
    <row r="181" spans="1:7">
      <c r="A181">
        <f>'Data Entry'!B181</f>
        <v>0</v>
      </c>
      <c r="B181">
        <f>'Data Entry'!A181</f>
        <v>0</v>
      </c>
      <c r="C181">
        <f t="shared" si="6"/>
        <v>0</v>
      </c>
      <c r="D181">
        <f>'Data Entry'!K181</f>
        <v>0</v>
      </c>
      <c r="E181">
        <f>'Data Entry'!L181</f>
        <v>0</v>
      </c>
      <c r="F181">
        <f t="shared" si="7"/>
        <v>0</v>
      </c>
      <c r="G181" t="e">
        <f t="shared" si="8"/>
        <v>#DIV/0!</v>
      </c>
    </row>
    <row r="182" spans="1:7">
      <c r="A182">
        <f>'Data Entry'!B182</f>
        <v>0</v>
      </c>
      <c r="B182">
        <f>'Data Entry'!A182</f>
        <v>0</v>
      </c>
      <c r="C182">
        <f t="shared" si="6"/>
        <v>0</v>
      </c>
      <c r="D182">
        <f>'Data Entry'!K182</f>
        <v>0</v>
      </c>
      <c r="E182">
        <f>'Data Entry'!L182</f>
        <v>0</v>
      </c>
      <c r="F182">
        <f t="shared" si="7"/>
        <v>0</v>
      </c>
      <c r="G182" t="e">
        <f t="shared" si="8"/>
        <v>#DIV/0!</v>
      </c>
    </row>
    <row r="183" spans="1:7">
      <c r="A183">
        <f>'Data Entry'!B183</f>
        <v>0</v>
      </c>
      <c r="B183">
        <f>'Data Entry'!A183</f>
        <v>0</v>
      </c>
      <c r="C183">
        <f t="shared" si="6"/>
        <v>0</v>
      </c>
      <c r="D183">
        <f>'Data Entry'!K183</f>
        <v>0</v>
      </c>
      <c r="E183">
        <f>'Data Entry'!L183</f>
        <v>0</v>
      </c>
      <c r="F183">
        <f t="shared" si="7"/>
        <v>0</v>
      </c>
      <c r="G183" t="e">
        <f t="shared" si="8"/>
        <v>#DIV/0!</v>
      </c>
    </row>
    <row r="184" spans="1:7">
      <c r="A184">
        <f>'Data Entry'!B184</f>
        <v>0</v>
      </c>
      <c r="B184">
        <f>'Data Entry'!A184</f>
        <v>0</v>
      </c>
      <c r="C184">
        <f t="shared" si="6"/>
        <v>0</v>
      </c>
      <c r="D184">
        <f>'Data Entry'!K184</f>
        <v>0</v>
      </c>
      <c r="E184">
        <f>'Data Entry'!L184</f>
        <v>0</v>
      </c>
      <c r="F184">
        <f t="shared" si="7"/>
        <v>0</v>
      </c>
      <c r="G184" t="e">
        <f t="shared" si="8"/>
        <v>#DIV/0!</v>
      </c>
    </row>
    <row r="185" spans="1:7">
      <c r="A185">
        <f>'Data Entry'!B185</f>
        <v>0</v>
      </c>
      <c r="B185">
        <f>'Data Entry'!A185</f>
        <v>0</v>
      </c>
      <c r="C185">
        <f t="shared" si="6"/>
        <v>0</v>
      </c>
      <c r="D185">
        <f>'Data Entry'!K185</f>
        <v>0</v>
      </c>
      <c r="E185">
        <f>'Data Entry'!L185</f>
        <v>0</v>
      </c>
      <c r="F185">
        <f t="shared" si="7"/>
        <v>0</v>
      </c>
      <c r="G185" t="e">
        <f t="shared" si="8"/>
        <v>#DIV/0!</v>
      </c>
    </row>
    <row r="186" spans="1:7">
      <c r="A186">
        <f>'Data Entry'!B186</f>
        <v>0</v>
      </c>
      <c r="B186">
        <f>'Data Entry'!A186</f>
        <v>0</v>
      </c>
      <c r="C186">
        <f t="shared" si="6"/>
        <v>0</v>
      </c>
      <c r="D186">
        <f>'Data Entry'!K186</f>
        <v>0</v>
      </c>
      <c r="E186">
        <f>'Data Entry'!L186</f>
        <v>0</v>
      </c>
      <c r="F186">
        <f t="shared" si="7"/>
        <v>0</v>
      </c>
      <c r="G186" t="e">
        <f t="shared" si="8"/>
        <v>#DIV/0!</v>
      </c>
    </row>
    <row r="187" spans="1:7">
      <c r="A187">
        <f>'Data Entry'!B187</f>
        <v>0</v>
      </c>
      <c r="B187">
        <f>'Data Entry'!A187</f>
        <v>0</v>
      </c>
      <c r="C187">
        <f t="shared" si="6"/>
        <v>0</v>
      </c>
      <c r="D187">
        <f>'Data Entry'!K187</f>
        <v>0</v>
      </c>
      <c r="E187">
        <f>'Data Entry'!L187</f>
        <v>0</v>
      </c>
      <c r="F187">
        <f t="shared" si="7"/>
        <v>0</v>
      </c>
      <c r="G187" t="e">
        <f t="shared" si="8"/>
        <v>#DIV/0!</v>
      </c>
    </row>
    <row r="188" spans="1:7">
      <c r="A188">
        <f>'Data Entry'!B188</f>
        <v>0</v>
      </c>
      <c r="B188">
        <f>'Data Entry'!A188</f>
        <v>0</v>
      </c>
      <c r="C188">
        <f t="shared" si="6"/>
        <v>0</v>
      </c>
      <c r="D188">
        <f>'Data Entry'!K188</f>
        <v>0</v>
      </c>
      <c r="E188">
        <f>'Data Entry'!L188</f>
        <v>0</v>
      </c>
      <c r="F188">
        <f t="shared" si="7"/>
        <v>0</v>
      </c>
      <c r="G188" t="e">
        <f t="shared" si="8"/>
        <v>#DIV/0!</v>
      </c>
    </row>
    <row r="189" spans="1:7">
      <c r="A189">
        <f>'Data Entry'!B189</f>
        <v>0</v>
      </c>
      <c r="B189">
        <f>'Data Entry'!A189</f>
        <v>0</v>
      </c>
      <c r="C189">
        <f t="shared" si="6"/>
        <v>0</v>
      </c>
      <c r="D189">
        <f>'Data Entry'!K189</f>
        <v>0</v>
      </c>
      <c r="E189">
        <f>'Data Entry'!L189</f>
        <v>0</v>
      </c>
      <c r="F189">
        <f t="shared" si="7"/>
        <v>0</v>
      </c>
      <c r="G189" t="e">
        <f t="shared" si="8"/>
        <v>#DIV/0!</v>
      </c>
    </row>
    <row r="190" spans="1:7">
      <c r="A190">
        <f>'Data Entry'!B190</f>
        <v>0</v>
      </c>
      <c r="B190">
        <f>'Data Entry'!A190</f>
        <v>0</v>
      </c>
      <c r="C190">
        <f t="shared" si="6"/>
        <v>0</v>
      </c>
      <c r="D190">
        <f>'Data Entry'!K190</f>
        <v>0</v>
      </c>
      <c r="E190">
        <f>'Data Entry'!L190</f>
        <v>0</v>
      </c>
      <c r="F190">
        <f t="shared" si="7"/>
        <v>0</v>
      </c>
      <c r="G190" t="e">
        <f t="shared" si="8"/>
        <v>#DIV/0!</v>
      </c>
    </row>
    <row r="191" spans="1:7">
      <c r="A191">
        <f>'Data Entry'!B191</f>
        <v>0</v>
      </c>
      <c r="B191">
        <f>'Data Entry'!A191</f>
        <v>0</v>
      </c>
      <c r="C191">
        <f t="shared" si="6"/>
        <v>0</v>
      </c>
      <c r="D191">
        <f>'Data Entry'!K191</f>
        <v>0</v>
      </c>
      <c r="E191">
        <f>'Data Entry'!L191</f>
        <v>0</v>
      </c>
      <c r="F191">
        <f t="shared" si="7"/>
        <v>0</v>
      </c>
      <c r="G191" t="e">
        <f t="shared" si="8"/>
        <v>#DIV/0!</v>
      </c>
    </row>
    <row r="192" spans="1:7">
      <c r="A192">
        <f>'Data Entry'!B192</f>
        <v>0</v>
      </c>
      <c r="B192">
        <f>'Data Entry'!A192</f>
        <v>0</v>
      </c>
      <c r="C192">
        <f t="shared" si="6"/>
        <v>0</v>
      </c>
      <c r="D192">
        <f>'Data Entry'!K192</f>
        <v>0</v>
      </c>
      <c r="E192">
        <f>'Data Entry'!L192</f>
        <v>0</v>
      </c>
      <c r="F192">
        <f t="shared" si="7"/>
        <v>0</v>
      </c>
      <c r="G192" t="e">
        <f t="shared" si="8"/>
        <v>#DIV/0!</v>
      </c>
    </row>
    <row r="193" spans="1:7">
      <c r="A193">
        <f>'Data Entry'!B193</f>
        <v>0</v>
      </c>
      <c r="B193">
        <f>'Data Entry'!A193</f>
        <v>0</v>
      </c>
      <c r="C193">
        <f t="shared" si="6"/>
        <v>0</v>
      </c>
      <c r="D193">
        <f>'Data Entry'!K193</f>
        <v>0</v>
      </c>
      <c r="E193">
        <f>'Data Entry'!L193</f>
        <v>0</v>
      </c>
      <c r="F193">
        <f t="shared" si="7"/>
        <v>0</v>
      </c>
      <c r="G193" t="e">
        <f t="shared" si="8"/>
        <v>#DIV/0!</v>
      </c>
    </row>
    <row r="194" spans="1:7">
      <c r="A194">
        <f>'Data Entry'!B194</f>
        <v>0</v>
      </c>
      <c r="B194">
        <f>'Data Entry'!A194</f>
        <v>0</v>
      </c>
      <c r="C194">
        <f t="shared" si="6"/>
        <v>0</v>
      </c>
      <c r="D194">
        <f>'Data Entry'!K194</f>
        <v>0</v>
      </c>
      <c r="E194">
        <f>'Data Entry'!L194</f>
        <v>0</v>
      </c>
      <c r="F194">
        <f t="shared" si="7"/>
        <v>0</v>
      </c>
      <c r="G194" t="e">
        <f t="shared" si="8"/>
        <v>#DIV/0!</v>
      </c>
    </row>
    <row r="195" spans="1:7">
      <c r="A195">
        <f>'Data Entry'!B195</f>
        <v>0</v>
      </c>
      <c r="B195">
        <f>'Data Entry'!A195</f>
        <v>0</v>
      </c>
      <c r="C195">
        <f t="shared" si="6"/>
        <v>0</v>
      </c>
      <c r="D195">
        <f>'Data Entry'!K195</f>
        <v>0</v>
      </c>
      <c r="E195">
        <f>'Data Entry'!L195</f>
        <v>0</v>
      </c>
      <c r="F195">
        <f t="shared" si="7"/>
        <v>0</v>
      </c>
      <c r="G195" t="e">
        <f t="shared" si="8"/>
        <v>#DIV/0!</v>
      </c>
    </row>
    <row r="196" spans="1:7">
      <c r="A196">
        <f>'Data Entry'!B196</f>
        <v>0</v>
      </c>
      <c r="B196">
        <f>'Data Entry'!A196</f>
        <v>0</v>
      </c>
      <c r="C196">
        <f t="shared" ref="C196:C259" si="9">IF(F196&gt;0,1,0)</f>
        <v>0</v>
      </c>
      <c r="D196">
        <f>'Data Entry'!K196</f>
        <v>0</v>
      </c>
      <c r="E196">
        <f>'Data Entry'!L196</f>
        <v>0</v>
      </c>
      <c r="F196">
        <f t="shared" ref="F196:F259" si="10">D196+E196</f>
        <v>0</v>
      </c>
      <c r="G196" t="e">
        <f t="shared" ref="G196:G259" si="11">D196/F196</f>
        <v>#DIV/0!</v>
      </c>
    </row>
    <row r="197" spans="1:7">
      <c r="A197">
        <f>'Data Entry'!B197</f>
        <v>0</v>
      </c>
      <c r="B197">
        <f>'Data Entry'!A197</f>
        <v>0</v>
      </c>
      <c r="C197">
        <f t="shared" si="9"/>
        <v>0</v>
      </c>
      <c r="D197">
        <f>'Data Entry'!K197</f>
        <v>0</v>
      </c>
      <c r="E197">
        <f>'Data Entry'!L197</f>
        <v>0</v>
      </c>
      <c r="F197">
        <f t="shared" si="10"/>
        <v>0</v>
      </c>
      <c r="G197" t="e">
        <f t="shared" si="11"/>
        <v>#DIV/0!</v>
      </c>
    </row>
    <row r="198" spans="1:7">
      <c r="A198">
        <f>'Data Entry'!B198</f>
        <v>0</v>
      </c>
      <c r="B198">
        <f>'Data Entry'!A198</f>
        <v>0</v>
      </c>
      <c r="C198">
        <f t="shared" si="9"/>
        <v>0</v>
      </c>
      <c r="D198">
        <f>'Data Entry'!K198</f>
        <v>0</v>
      </c>
      <c r="E198">
        <f>'Data Entry'!L198</f>
        <v>0</v>
      </c>
      <c r="F198">
        <f t="shared" si="10"/>
        <v>0</v>
      </c>
      <c r="G198" t="e">
        <f t="shared" si="11"/>
        <v>#DIV/0!</v>
      </c>
    </row>
    <row r="199" spans="1:7">
      <c r="A199">
        <f>'Data Entry'!B199</f>
        <v>0</v>
      </c>
      <c r="B199">
        <f>'Data Entry'!A199</f>
        <v>0</v>
      </c>
      <c r="C199">
        <f t="shared" si="9"/>
        <v>0</v>
      </c>
      <c r="D199">
        <f>'Data Entry'!K199</f>
        <v>0</v>
      </c>
      <c r="E199">
        <f>'Data Entry'!L199</f>
        <v>0</v>
      </c>
      <c r="F199">
        <f t="shared" si="10"/>
        <v>0</v>
      </c>
      <c r="G199" t="e">
        <f t="shared" si="11"/>
        <v>#DIV/0!</v>
      </c>
    </row>
    <row r="200" spans="1:7">
      <c r="A200">
        <f>'Data Entry'!B200</f>
        <v>0</v>
      </c>
      <c r="B200">
        <f>'Data Entry'!A200</f>
        <v>0</v>
      </c>
      <c r="C200">
        <f t="shared" si="9"/>
        <v>0</v>
      </c>
      <c r="D200">
        <f>'Data Entry'!K200</f>
        <v>0</v>
      </c>
      <c r="E200">
        <f>'Data Entry'!L200</f>
        <v>0</v>
      </c>
      <c r="F200">
        <f t="shared" si="10"/>
        <v>0</v>
      </c>
      <c r="G200" t="e">
        <f t="shared" si="11"/>
        <v>#DIV/0!</v>
      </c>
    </row>
    <row r="201" spans="1:7">
      <c r="A201">
        <f>'Data Entry'!B201</f>
        <v>0</v>
      </c>
      <c r="B201">
        <f>'Data Entry'!A201</f>
        <v>0</v>
      </c>
      <c r="C201">
        <f t="shared" si="9"/>
        <v>0</v>
      </c>
      <c r="D201">
        <f>'Data Entry'!K201</f>
        <v>0</v>
      </c>
      <c r="E201">
        <f>'Data Entry'!L201</f>
        <v>0</v>
      </c>
      <c r="F201">
        <f t="shared" si="10"/>
        <v>0</v>
      </c>
      <c r="G201" t="e">
        <f t="shared" si="11"/>
        <v>#DIV/0!</v>
      </c>
    </row>
    <row r="202" spans="1:7">
      <c r="A202">
        <f>'Data Entry'!B202</f>
        <v>0</v>
      </c>
      <c r="B202">
        <f>'Data Entry'!A202</f>
        <v>0</v>
      </c>
      <c r="C202">
        <f t="shared" si="9"/>
        <v>0</v>
      </c>
      <c r="D202">
        <f>'Data Entry'!K202</f>
        <v>0</v>
      </c>
      <c r="E202">
        <f>'Data Entry'!L202</f>
        <v>0</v>
      </c>
      <c r="F202">
        <f t="shared" si="10"/>
        <v>0</v>
      </c>
      <c r="G202" t="e">
        <f t="shared" si="11"/>
        <v>#DIV/0!</v>
      </c>
    </row>
    <row r="203" spans="1:7">
      <c r="A203">
        <f>'Data Entry'!B203</f>
        <v>0</v>
      </c>
      <c r="B203">
        <f>'Data Entry'!A203</f>
        <v>0</v>
      </c>
      <c r="C203">
        <f t="shared" si="9"/>
        <v>0</v>
      </c>
      <c r="D203">
        <f>'Data Entry'!K203</f>
        <v>0</v>
      </c>
      <c r="E203">
        <f>'Data Entry'!L203</f>
        <v>0</v>
      </c>
      <c r="F203">
        <f t="shared" si="10"/>
        <v>0</v>
      </c>
      <c r="G203" t="e">
        <f t="shared" si="11"/>
        <v>#DIV/0!</v>
      </c>
    </row>
    <row r="204" spans="1:7">
      <c r="A204">
        <f>'Data Entry'!B204</f>
        <v>0</v>
      </c>
      <c r="B204">
        <f>'Data Entry'!A204</f>
        <v>0</v>
      </c>
      <c r="C204">
        <f t="shared" si="9"/>
        <v>0</v>
      </c>
      <c r="D204">
        <f>'Data Entry'!K204</f>
        <v>0</v>
      </c>
      <c r="E204">
        <f>'Data Entry'!L204</f>
        <v>0</v>
      </c>
      <c r="F204">
        <f t="shared" si="10"/>
        <v>0</v>
      </c>
      <c r="G204" t="e">
        <f t="shared" si="11"/>
        <v>#DIV/0!</v>
      </c>
    </row>
    <row r="205" spans="1:7">
      <c r="A205">
        <f>'Data Entry'!B205</f>
        <v>0</v>
      </c>
      <c r="B205">
        <f>'Data Entry'!A205</f>
        <v>0</v>
      </c>
      <c r="C205">
        <f t="shared" si="9"/>
        <v>0</v>
      </c>
      <c r="D205">
        <f>'Data Entry'!K205</f>
        <v>0</v>
      </c>
      <c r="E205">
        <f>'Data Entry'!L205</f>
        <v>0</v>
      </c>
      <c r="F205">
        <f t="shared" si="10"/>
        <v>0</v>
      </c>
      <c r="G205" t="e">
        <f t="shared" si="11"/>
        <v>#DIV/0!</v>
      </c>
    </row>
    <row r="206" spans="1:7">
      <c r="A206">
        <f>'Data Entry'!B206</f>
        <v>0</v>
      </c>
      <c r="B206">
        <f>'Data Entry'!A206</f>
        <v>0</v>
      </c>
      <c r="C206">
        <f t="shared" si="9"/>
        <v>0</v>
      </c>
      <c r="D206">
        <f>'Data Entry'!K206</f>
        <v>0</v>
      </c>
      <c r="E206">
        <f>'Data Entry'!L206</f>
        <v>0</v>
      </c>
      <c r="F206">
        <f t="shared" si="10"/>
        <v>0</v>
      </c>
      <c r="G206" t="e">
        <f t="shared" si="11"/>
        <v>#DIV/0!</v>
      </c>
    </row>
    <row r="207" spans="1:7">
      <c r="A207">
        <f>'Data Entry'!B207</f>
        <v>0</v>
      </c>
      <c r="B207">
        <f>'Data Entry'!A207</f>
        <v>0</v>
      </c>
      <c r="C207">
        <f t="shared" si="9"/>
        <v>0</v>
      </c>
      <c r="D207">
        <f>'Data Entry'!K207</f>
        <v>0</v>
      </c>
      <c r="E207">
        <f>'Data Entry'!L207</f>
        <v>0</v>
      </c>
      <c r="F207">
        <f t="shared" si="10"/>
        <v>0</v>
      </c>
      <c r="G207" t="e">
        <f t="shared" si="11"/>
        <v>#DIV/0!</v>
      </c>
    </row>
    <row r="208" spans="1:7">
      <c r="A208">
        <f>'Data Entry'!B208</f>
        <v>0</v>
      </c>
      <c r="B208">
        <f>'Data Entry'!A208</f>
        <v>0</v>
      </c>
      <c r="C208">
        <f t="shared" si="9"/>
        <v>0</v>
      </c>
      <c r="D208">
        <f>'Data Entry'!K208</f>
        <v>0</v>
      </c>
      <c r="E208">
        <f>'Data Entry'!L208</f>
        <v>0</v>
      </c>
      <c r="F208">
        <f t="shared" si="10"/>
        <v>0</v>
      </c>
      <c r="G208" t="e">
        <f t="shared" si="11"/>
        <v>#DIV/0!</v>
      </c>
    </row>
    <row r="209" spans="1:7">
      <c r="A209">
        <f>'Data Entry'!B209</f>
        <v>0</v>
      </c>
      <c r="B209">
        <f>'Data Entry'!A209</f>
        <v>0</v>
      </c>
      <c r="C209">
        <f t="shared" si="9"/>
        <v>0</v>
      </c>
      <c r="D209">
        <f>'Data Entry'!K209</f>
        <v>0</v>
      </c>
      <c r="E209">
        <f>'Data Entry'!L209</f>
        <v>0</v>
      </c>
      <c r="F209">
        <f t="shared" si="10"/>
        <v>0</v>
      </c>
      <c r="G209" t="e">
        <f t="shared" si="11"/>
        <v>#DIV/0!</v>
      </c>
    </row>
    <row r="210" spans="1:7">
      <c r="A210">
        <f>'Data Entry'!B210</f>
        <v>0</v>
      </c>
      <c r="B210">
        <f>'Data Entry'!A210</f>
        <v>0</v>
      </c>
      <c r="C210">
        <f t="shared" si="9"/>
        <v>0</v>
      </c>
      <c r="D210">
        <f>'Data Entry'!K210</f>
        <v>0</v>
      </c>
      <c r="E210">
        <f>'Data Entry'!L210</f>
        <v>0</v>
      </c>
      <c r="F210">
        <f t="shared" si="10"/>
        <v>0</v>
      </c>
      <c r="G210" t="e">
        <f t="shared" si="11"/>
        <v>#DIV/0!</v>
      </c>
    </row>
    <row r="211" spans="1:7">
      <c r="A211">
        <f>'Data Entry'!B211</f>
        <v>0</v>
      </c>
      <c r="B211">
        <f>'Data Entry'!A211</f>
        <v>0</v>
      </c>
      <c r="C211">
        <f t="shared" si="9"/>
        <v>0</v>
      </c>
      <c r="D211">
        <f>'Data Entry'!K211</f>
        <v>0</v>
      </c>
      <c r="E211">
        <f>'Data Entry'!L211</f>
        <v>0</v>
      </c>
      <c r="F211">
        <f t="shared" si="10"/>
        <v>0</v>
      </c>
      <c r="G211" t="e">
        <f t="shared" si="11"/>
        <v>#DIV/0!</v>
      </c>
    </row>
    <row r="212" spans="1:7">
      <c r="A212">
        <f>'Data Entry'!B212</f>
        <v>0</v>
      </c>
      <c r="B212">
        <f>'Data Entry'!A212</f>
        <v>0</v>
      </c>
      <c r="C212">
        <f t="shared" si="9"/>
        <v>0</v>
      </c>
      <c r="D212">
        <f>'Data Entry'!K212</f>
        <v>0</v>
      </c>
      <c r="E212">
        <f>'Data Entry'!L212</f>
        <v>0</v>
      </c>
      <c r="F212">
        <f t="shared" si="10"/>
        <v>0</v>
      </c>
      <c r="G212" t="e">
        <f t="shared" si="11"/>
        <v>#DIV/0!</v>
      </c>
    </row>
    <row r="213" spans="1:7">
      <c r="A213">
        <f>'Data Entry'!B213</f>
        <v>0</v>
      </c>
      <c r="B213">
        <f>'Data Entry'!A213</f>
        <v>0</v>
      </c>
      <c r="C213">
        <f t="shared" si="9"/>
        <v>0</v>
      </c>
      <c r="D213">
        <f>'Data Entry'!K213</f>
        <v>0</v>
      </c>
      <c r="E213">
        <f>'Data Entry'!L213</f>
        <v>0</v>
      </c>
      <c r="F213">
        <f t="shared" si="10"/>
        <v>0</v>
      </c>
      <c r="G213" t="e">
        <f t="shared" si="11"/>
        <v>#DIV/0!</v>
      </c>
    </row>
    <row r="214" spans="1:7">
      <c r="A214">
        <f>'Data Entry'!B214</f>
        <v>0</v>
      </c>
      <c r="B214">
        <f>'Data Entry'!A214</f>
        <v>0</v>
      </c>
      <c r="C214">
        <f t="shared" si="9"/>
        <v>0</v>
      </c>
      <c r="D214">
        <f>'Data Entry'!K214</f>
        <v>0</v>
      </c>
      <c r="E214">
        <f>'Data Entry'!L214</f>
        <v>0</v>
      </c>
      <c r="F214">
        <f t="shared" si="10"/>
        <v>0</v>
      </c>
      <c r="G214" t="e">
        <f t="shared" si="11"/>
        <v>#DIV/0!</v>
      </c>
    </row>
    <row r="215" spans="1:7">
      <c r="A215">
        <f>'Data Entry'!B215</f>
        <v>0</v>
      </c>
      <c r="B215">
        <f>'Data Entry'!A215</f>
        <v>0</v>
      </c>
      <c r="C215">
        <f t="shared" si="9"/>
        <v>0</v>
      </c>
      <c r="D215">
        <f>'Data Entry'!K215</f>
        <v>0</v>
      </c>
      <c r="E215">
        <f>'Data Entry'!L215</f>
        <v>0</v>
      </c>
      <c r="F215">
        <f t="shared" si="10"/>
        <v>0</v>
      </c>
      <c r="G215" t="e">
        <f t="shared" si="11"/>
        <v>#DIV/0!</v>
      </c>
    </row>
    <row r="216" spans="1:7">
      <c r="A216">
        <f>'Data Entry'!B216</f>
        <v>0</v>
      </c>
      <c r="B216">
        <f>'Data Entry'!A216</f>
        <v>0</v>
      </c>
      <c r="C216">
        <f t="shared" si="9"/>
        <v>0</v>
      </c>
      <c r="D216">
        <f>'Data Entry'!K216</f>
        <v>0</v>
      </c>
      <c r="E216">
        <f>'Data Entry'!L216</f>
        <v>0</v>
      </c>
      <c r="F216">
        <f t="shared" si="10"/>
        <v>0</v>
      </c>
      <c r="G216" t="e">
        <f t="shared" si="11"/>
        <v>#DIV/0!</v>
      </c>
    </row>
    <row r="217" spans="1:7">
      <c r="A217">
        <f>'Data Entry'!B217</f>
        <v>0</v>
      </c>
      <c r="B217">
        <f>'Data Entry'!A217</f>
        <v>0</v>
      </c>
      <c r="C217">
        <f t="shared" si="9"/>
        <v>0</v>
      </c>
      <c r="D217">
        <f>'Data Entry'!K217</f>
        <v>0</v>
      </c>
      <c r="E217">
        <f>'Data Entry'!L217</f>
        <v>0</v>
      </c>
      <c r="F217">
        <f t="shared" si="10"/>
        <v>0</v>
      </c>
      <c r="G217" t="e">
        <f t="shared" si="11"/>
        <v>#DIV/0!</v>
      </c>
    </row>
    <row r="218" spans="1:7">
      <c r="A218">
        <f>'Data Entry'!B218</f>
        <v>0</v>
      </c>
      <c r="B218">
        <f>'Data Entry'!A218</f>
        <v>0</v>
      </c>
      <c r="C218">
        <f t="shared" si="9"/>
        <v>0</v>
      </c>
      <c r="D218">
        <f>'Data Entry'!K218</f>
        <v>0</v>
      </c>
      <c r="E218">
        <f>'Data Entry'!L218</f>
        <v>0</v>
      </c>
      <c r="F218">
        <f t="shared" si="10"/>
        <v>0</v>
      </c>
      <c r="G218" t="e">
        <f t="shared" si="11"/>
        <v>#DIV/0!</v>
      </c>
    </row>
    <row r="219" spans="1:7">
      <c r="A219">
        <f>'Data Entry'!B219</f>
        <v>0</v>
      </c>
      <c r="B219">
        <f>'Data Entry'!A219</f>
        <v>0</v>
      </c>
      <c r="C219">
        <f t="shared" si="9"/>
        <v>0</v>
      </c>
      <c r="D219">
        <f>'Data Entry'!K219</f>
        <v>0</v>
      </c>
      <c r="E219">
        <f>'Data Entry'!L219</f>
        <v>0</v>
      </c>
      <c r="F219">
        <f t="shared" si="10"/>
        <v>0</v>
      </c>
      <c r="G219" t="e">
        <f t="shared" si="11"/>
        <v>#DIV/0!</v>
      </c>
    </row>
    <row r="220" spans="1:7">
      <c r="A220">
        <f>'Data Entry'!B220</f>
        <v>0</v>
      </c>
      <c r="B220">
        <f>'Data Entry'!A220</f>
        <v>0</v>
      </c>
      <c r="C220">
        <f t="shared" si="9"/>
        <v>0</v>
      </c>
      <c r="D220">
        <f>'Data Entry'!K220</f>
        <v>0</v>
      </c>
      <c r="E220">
        <f>'Data Entry'!L220</f>
        <v>0</v>
      </c>
      <c r="F220">
        <f t="shared" si="10"/>
        <v>0</v>
      </c>
      <c r="G220" t="e">
        <f t="shared" si="11"/>
        <v>#DIV/0!</v>
      </c>
    </row>
    <row r="221" spans="1:7">
      <c r="A221">
        <f>'Data Entry'!B221</f>
        <v>0</v>
      </c>
      <c r="B221">
        <f>'Data Entry'!A221</f>
        <v>0</v>
      </c>
      <c r="C221">
        <f t="shared" si="9"/>
        <v>0</v>
      </c>
      <c r="D221">
        <f>'Data Entry'!K221</f>
        <v>0</v>
      </c>
      <c r="E221">
        <f>'Data Entry'!L221</f>
        <v>0</v>
      </c>
      <c r="F221">
        <f t="shared" si="10"/>
        <v>0</v>
      </c>
      <c r="G221" t="e">
        <f t="shared" si="11"/>
        <v>#DIV/0!</v>
      </c>
    </row>
    <row r="222" spans="1:7">
      <c r="A222">
        <f>'Data Entry'!B222</f>
        <v>0</v>
      </c>
      <c r="B222">
        <f>'Data Entry'!A222</f>
        <v>0</v>
      </c>
      <c r="C222">
        <f t="shared" si="9"/>
        <v>0</v>
      </c>
      <c r="D222">
        <f>'Data Entry'!K222</f>
        <v>0</v>
      </c>
      <c r="E222">
        <f>'Data Entry'!L222</f>
        <v>0</v>
      </c>
      <c r="F222">
        <f t="shared" si="10"/>
        <v>0</v>
      </c>
      <c r="G222" t="e">
        <f t="shared" si="11"/>
        <v>#DIV/0!</v>
      </c>
    </row>
    <row r="223" spans="1:7">
      <c r="A223">
        <f>'Data Entry'!B223</f>
        <v>0</v>
      </c>
      <c r="B223">
        <f>'Data Entry'!A223</f>
        <v>0</v>
      </c>
      <c r="C223">
        <f t="shared" si="9"/>
        <v>0</v>
      </c>
      <c r="D223">
        <f>'Data Entry'!K223</f>
        <v>0</v>
      </c>
      <c r="E223">
        <f>'Data Entry'!L223</f>
        <v>0</v>
      </c>
      <c r="F223">
        <f t="shared" si="10"/>
        <v>0</v>
      </c>
      <c r="G223" t="e">
        <f t="shared" si="11"/>
        <v>#DIV/0!</v>
      </c>
    </row>
    <row r="224" spans="1:7">
      <c r="A224">
        <f>'Data Entry'!B224</f>
        <v>0</v>
      </c>
      <c r="B224">
        <f>'Data Entry'!A224</f>
        <v>0</v>
      </c>
      <c r="C224">
        <f t="shared" si="9"/>
        <v>0</v>
      </c>
      <c r="D224">
        <f>'Data Entry'!K224</f>
        <v>0</v>
      </c>
      <c r="E224">
        <f>'Data Entry'!L224</f>
        <v>0</v>
      </c>
      <c r="F224">
        <f t="shared" si="10"/>
        <v>0</v>
      </c>
      <c r="G224" t="e">
        <f t="shared" si="11"/>
        <v>#DIV/0!</v>
      </c>
    </row>
    <row r="225" spans="1:7">
      <c r="A225">
        <f>'Data Entry'!B225</f>
        <v>0</v>
      </c>
      <c r="B225">
        <f>'Data Entry'!A225</f>
        <v>0</v>
      </c>
      <c r="C225">
        <f t="shared" si="9"/>
        <v>0</v>
      </c>
      <c r="D225">
        <f>'Data Entry'!K225</f>
        <v>0</v>
      </c>
      <c r="E225">
        <f>'Data Entry'!L225</f>
        <v>0</v>
      </c>
      <c r="F225">
        <f t="shared" si="10"/>
        <v>0</v>
      </c>
      <c r="G225" t="e">
        <f t="shared" si="11"/>
        <v>#DIV/0!</v>
      </c>
    </row>
    <row r="226" spans="1:7">
      <c r="A226">
        <f>'Data Entry'!B226</f>
        <v>0</v>
      </c>
      <c r="B226">
        <f>'Data Entry'!A226</f>
        <v>0</v>
      </c>
      <c r="C226">
        <f t="shared" si="9"/>
        <v>0</v>
      </c>
      <c r="D226">
        <f>'Data Entry'!K226</f>
        <v>0</v>
      </c>
      <c r="E226">
        <f>'Data Entry'!L226</f>
        <v>0</v>
      </c>
      <c r="F226">
        <f t="shared" si="10"/>
        <v>0</v>
      </c>
      <c r="G226" t="e">
        <f t="shared" si="11"/>
        <v>#DIV/0!</v>
      </c>
    </row>
    <row r="227" spans="1:7">
      <c r="A227">
        <f>'Data Entry'!B227</f>
        <v>0</v>
      </c>
      <c r="B227">
        <f>'Data Entry'!A227</f>
        <v>0</v>
      </c>
      <c r="C227">
        <f t="shared" si="9"/>
        <v>0</v>
      </c>
      <c r="D227">
        <f>'Data Entry'!K227</f>
        <v>0</v>
      </c>
      <c r="E227">
        <f>'Data Entry'!L227</f>
        <v>0</v>
      </c>
      <c r="F227">
        <f t="shared" si="10"/>
        <v>0</v>
      </c>
      <c r="G227" t="e">
        <f t="shared" si="11"/>
        <v>#DIV/0!</v>
      </c>
    </row>
    <row r="228" spans="1:7">
      <c r="A228">
        <f>'Data Entry'!B228</f>
        <v>0</v>
      </c>
      <c r="B228">
        <f>'Data Entry'!A228</f>
        <v>0</v>
      </c>
      <c r="C228">
        <f t="shared" si="9"/>
        <v>0</v>
      </c>
      <c r="D228">
        <f>'Data Entry'!K228</f>
        <v>0</v>
      </c>
      <c r="E228">
        <f>'Data Entry'!L228</f>
        <v>0</v>
      </c>
      <c r="F228">
        <f t="shared" si="10"/>
        <v>0</v>
      </c>
      <c r="G228" t="e">
        <f t="shared" si="11"/>
        <v>#DIV/0!</v>
      </c>
    </row>
    <row r="229" spans="1:7">
      <c r="A229">
        <f>'Data Entry'!B229</f>
        <v>0</v>
      </c>
      <c r="B229">
        <f>'Data Entry'!A229</f>
        <v>0</v>
      </c>
      <c r="C229">
        <f t="shared" si="9"/>
        <v>0</v>
      </c>
      <c r="D229">
        <f>'Data Entry'!K229</f>
        <v>0</v>
      </c>
      <c r="E229">
        <f>'Data Entry'!L229</f>
        <v>0</v>
      </c>
      <c r="F229">
        <f t="shared" si="10"/>
        <v>0</v>
      </c>
      <c r="G229" t="e">
        <f t="shared" si="11"/>
        <v>#DIV/0!</v>
      </c>
    </row>
    <row r="230" spans="1:7">
      <c r="A230">
        <f>'Data Entry'!B230</f>
        <v>0</v>
      </c>
      <c r="B230">
        <f>'Data Entry'!A230</f>
        <v>0</v>
      </c>
      <c r="C230">
        <f t="shared" si="9"/>
        <v>0</v>
      </c>
      <c r="D230">
        <f>'Data Entry'!K230</f>
        <v>0</v>
      </c>
      <c r="E230">
        <f>'Data Entry'!L230</f>
        <v>0</v>
      </c>
      <c r="F230">
        <f t="shared" si="10"/>
        <v>0</v>
      </c>
      <c r="G230" t="e">
        <f t="shared" si="11"/>
        <v>#DIV/0!</v>
      </c>
    </row>
    <row r="231" spans="1:7">
      <c r="A231">
        <f>'Data Entry'!B231</f>
        <v>0</v>
      </c>
      <c r="B231">
        <f>'Data Entry'!A231</f>
        <v>0</v>
      </c>
      <c r="C231">
        <f t="shared" si="9"/>
        <v>0</v>
      </c>
      <c r="D231">
        <f>'Data Entry'!K231</f>
        <v>0</v>
      </c>
      <c r="E231">
        <f>'Data Entry'!L231</f>
        <v>0</v>
      </c>
      <c r="F231">
        <f t="shared" si="10"/>
        <v>0</v>
      </c>
      <c r="G231" t="e">
        <f t="shared" si="11"/>
        <v>#DIV/0!</v>
      </c>
    </row>
    <row r="232" spans="1:7">
      <c r="A232">
        <f>'Data Entry'!B232</f>
        <v>0</v>
      </c>
      <c r="B232">
        <f>'Data Entry'!A232</f>
        <v>0</v>
      </c>
      <c r="C232">
        <f t="shared" si="9"/>
        <v>0</v>
      </c>
      <c r="D232">
        <f>'Data Entry'!K232</f>
        <v>0</v>
      </c>
      <c r="E232">
        <f>'Data Entry'!L232</f>
        <v>0</v>
      </c>
      <c r="F232">
        <f t="shared" si="10"/>
        <v>0</v>
      </c>
      <c r="G232" t="e">
        <f t="shared" si="11"/>
        <v>#DIV/0!</v>
      </c>
    </row>
    <row r="233" spans="1:7">
      <c r="A233">
        <f>'Data Entry'!B233</f>
        <v>0</v>
      </c>
      <c r="B233">
        <f>'Data Entry'!A233</f>
        <v>0</v>
      </c>
      <c r="C233">
        <f t="shared" si="9"/>
        <v>0</v>
      </c>
      <c r="D233">
        <f>'Data Entry'!K233</f>
        <v>0</v>
      </c>
      <c r="E233">
        <f>'Data Entry'!L233</f>
        <v>0</v>
      </c>
      <c r="F233">
        <f t="shared" si="10"/>
        <v>0</v>
      </c>
      <c r="G233" t="e">
        <f t="shared" si="11"/>
        <v>#DIV/0!</v>
      </c>
    </row>
    <row r="234" spans="1:7">
      <c r="A234">
        <f>'Data Entry'!B234</f>
        <v>0</v>
      </c>
      <c r="B234">
        <f>'Data Entry'!A234</f>
        <v>0</v>
      </c>
      <c r="C234">
        <f t="shared" si="9"/>
        <v>0</v>
      </c>
      <c r="D234">
        <f>'Data Entry'!K234</f>
        <v>0</v>
      </c>
      <c r="E234">
        <f>'Data Entry'!L234</f>
        <v>0</v>
      </c>
      <c r="F234">
        <f t="shared" si="10"/>
        <v>0</v>
      </c>
      <c r="G234" t="e">
        <f t="shared" si="11"/>
        <v>#DIV/0!</v>
      </c>
    </row>
    <row r="235" spans="1:7">
      <c r="A235">
        <f>'Data Entry'!B235</f>
        <v>0</v>
      </c>
      <c r="B235">
        <f>'Data Entry'!A235</f>
        <v>0</v>
      </c>
      <c r="C235">
        <f t="shared" si="9"/>
        <v>0</v>
      </c>
      <c r="D235">
        <f>'Data Entry'!K235</f>
        <v>0</v>
      </c>
      <c r="E235">
        <f>'Data Entry'!L235</f>
        <v>0</v>
      </c>
      <c r="F235">
        <f t="shared" si="10"/>
        <v>0</v>
      </c>
      <c r="G235" t="e">
        <f t="shared" si="11"/>
        <v>#DIV/0!</v>
      </c>
    </row>
    <row r="236" spans="1:7">
      <c r="A236">
        <f>'Data Entry'!B236</f>
        <v>0</v>
      </c>
      <c r="B236">
        <f>'Data Entry'!A236</f>
        <v>0</v>
      </c>
      <c r="C236">
        <f t="shared" si="9"/>
        <v>0</v>
      </c>
      <c r="D236">
        <f>'Data Entry'!K236</f>
        <v>0</v>
      </c>
      <c r="E236">
        <f>'Data Entry'!L236</f>
        <v>0</v>
      </c>
      <c r="F236">
        <f t="shared" si="10"/>
        <v>0</v>
      </c>
      <c r="G236" t="e">
        <f t="shared" si="11"/>
        <v>#DIV/0!</v>
      </c>
    </row>
    <row r="237" spans="1:7">
      <c r="A237">
        <f>'Data Entry'!B237</f>
        <v>0</v>
      </c>
      <c r="B237">
        <f>'Data Entry'!A237</f>
        <v>0</v>
      </c>
      <c r="C237">
        <f t="shared" si="9"/>
        <v>0</v>
      </c>
      <c r="D237">
        <f>'Data Entry'!K237</f>
        <v>0</v>
      </c>
      <c r="E237">
        <f>'Data Entry'!L237</f>
        <v>0</v>
      </c>
      <c r="F237">
        <f t="shared" si="10"/>
        <v>0</v>
      </c>
      <c r="G237" t="e">
        <f t="shared" si="11"/>
        <v>#DIV/0!</v>
      </c>
    </row>
    <row r="238" spans="1:7">
      <c r="A238">
        <f>'Data Entry'!B238</f>
        <v>0</v>
      </c>
      <c r="B238">
        <f>'Data Entry'!A238</f>
        <v>0</v>
      </c>
      <c r="C238">
        <f t="shared" si="9"/>
        <v>0</v>
      </c>
      <c r="D238">
        <f>'Data Entry'!K238</f>
        <v>0</v>
      </c>
      <c r="E238">
        <f>'Data Entry'!L238</f>
        <v>0</v>
      </c>
      <c r="F238">
        <f t="shared" si="10"/>
        <v>0</v>
      </c>
      <c r="G238" t="e">
        <f t="shared" si="11"/>
        <v>#DIV/0!</v>
      </c>
    </row>
    <row r="239" spans="1:7">
      <c r="A239">
        <f>'Data Entry'!B239</f>
        <v>0</v>
      </c>
      <c r="B239">
        <f>'Data Entry'!A239</f>
        <v>0</v>
      </c>
      <c r="C239">
        <f t="shared" si="9"/>
        <v>0</v>
      </c>
      <c r="D239">
        <f>'Data Entry'!K239</f>
        <v>0</v>
      </c>
      <c r="E239">
        <f>'Data Entry'!L239</f>
        <v>0</v>
      </c>
      <c r="F239">
        <f t="shared" si="10"/>
        <v>0</v>
      </c>
      <c r="G239" t="e">
        <f t="shared" si="11"/>
        <v>#DIV/0!</v>
      </c>
    </row>
    <row r="240" spans="1:7">
      <c r="A240">
        <f>'Data Entry'!B240</f>
        <v>0</v>
      </c>
      <c r="B240">
        <f>'Data Entry'!A240</f>
        <v>0</v>
      </c>
      <c r="C240">
        <f t="shared" si="9"/>
        <v>0</v>
      </c>
      <c r="D240">
        <f>'Data Entry'!K240</f>
        <v>0</v>
      </c>
      <c r="E240">
        <f>'Data Entry'!L240</f>
        <v>0</v>
      </c>
      <c r="F240">
        <f t="shared" si="10"/>
        <v>0</v>
      </c>
      <c r="G240" t="e">
        <f t="shared" si="11"/>
        <v>#DIV/0!</v>
      </c>
    </row>
    <row r="241" spans="1:7">
      <c r="A241">
        <f>'Data Entry'!B241</f>
        <v>0</v>
      </c>
      <c r="B241">
        <f>'Data Entry'!A241</f>
        <v>0</v>
      </c>
      <c r="C241">
        <f t="shared" si="9"/>
        <v>0</v>
      </c>
      <c r="D241">
        <f>'Data Entry'!K241</f>
        <v>0</v>
      </c>
      <c r="E241">
        <f>'Data Entry'!L241</f>
        <v>0</v>
      </c>
      <c r="F241">
        <f t="shared" si="10"/>
        <v>0</v>
      </c>
      <c r="G241" t="e">
        <f t="shared" si="11"/>
        <v>#DIV/0!</v>
      </c>
    </row>
    <row r="242" spans="1:7">
      <c r="A242">
        <f>'Data Entry'!B242</f>
        <v>0</v>
      </c>
      <c r="B242">
        <f>'Data Entry'!A242</f>
        <v>0</v>
      </c>
      <c r="C242">
        <f t="shared" si="9"/>
        <v>0</v>
      </c>
      <c r="D242">
        <f>'Data Entry'!K242</f>
        <v>0</v>
      </c>
      <c r="E242">
        <f>'Data Entry'!L242</f>
        <v>0</v>
      </c>
      <c r="F242">
        <f t="shared" si="10"/>
        <v>0</v>
      </c>
      <c r="G242" t="e">
        <f t="shared" si="11"/>
        <v>#DIV/0!</v>
      </c>
    </row>
    <row r="243" spans="1:7">
      <c r="A243">
        <f>'Data Entry'!B243</f>
        <v>0</v>
      </c>
      <c r="B243">
        <f>'Data Entry'!A243</f>
        <v>0</v>
      </c>
      <c r="C243">
        <f t="shared" si="9"/>
        <v>0</v>
      </c>
      <c r="D243">
        <f>'Data Entry'!K243</f>
        <v>0</v>
      </c>
      <c r="E243">
        <f>'Data Entry'!L243</f>
        <v>0</v>
      </c>
      <c r="F243">
        <f t="shared" si="10"/>
        <v>0</v>
      </c>
      <c r="G243" t="e">
        <f t="shared" si="11"/>
        <v>#DIV/0!</v>
      </c>
    </row>
    <row r="244" spans="1:7">
      <c r="A244">
        <f>'Data Entry'!B244</f>
        <v>0</v>
      </c>
      <c r="B244">
        <f>'Data Entry'!A244</f>
        <v>0</v>
      </c>
      <c r="C244">
        <f t="shared" si="9"/>
        <v>0</v>
      </c>
      <c r="D244">
        <f>'Data Entry'!K244</f>
        <v>0</v>
      </c>
      <c r="E244">
        <f>'Data Entry'!L244</f>
        <v>0</v>
      </c>
      <c r="F244">
        <f t="shared" si="10"/>
        <v>0</v>
      </c>
      <c r="G244" t="e">
        <f t="shared" si="11"/>
        <v>#DIV/0!</v>
      </c>
    </row>
    <row r="245" spans="1:7">
      <c r="A245">
        <f>'Data Entry'!B245</f>
        <v>0</v>
      </c>
      <c r="B245">
        <f>'Data Entry'!A245</f>
        <v>0</v>
      </c>
      <c r="C245">
        <f t="shared" si="9"/>
        <v>0</v>
      </c>
      <c r="D245">
        <f>'Data Entry'!K245</f>
        <v>0</v>
      </c>
      <c r="E245">
        <f>'Data Entry'!L245</f>
        <v>0</v>
      </c>
      <c r="F245">
        <f t="shared" si="10"/>
        <v>0</v>
      </c>
      <c r="G245" t="e">
        <f t="shared" si="11"/>
        <v>#DIV/0!</v>
      </c>
    </row>
    <row r="246" spans="1:7">
      <c r="A246">
        <f>'Data Entry'!B246</f>
        <v>0</v>
      </c>
      <c r="B246">
        <f>'Data Entry'!A246</f>
        <v>0</v>
      </c>
      <c r="C246">
        <f t="shared" si="9"/>
        <v>0</v>
      </c>
      <c r="D246">
        <f>'Data Entry'!K246</f>
        <v>0</v>
      </c>
      <c r="E246">
        <f>'Data Entry'!L246</f>
        <v>0</v>
      </c>
      <c r="F246">
        <f t="shared" si="10"/>
        <v>0</v>
      </c>
      <c r="G246" t="e">
        <f t="shared" si="11"/>
        <v>#DIV/0!</v>
      </c>
    </row>
    <row r="247" spans="1:7">
      <c r="A247">
        <f>'Data Entry'!B247</f>
        <v>0</v>
      </c>
      <c r="B247">
        <f>'Data Entry'!A247</f>
        <v>0</v>
      </c>
      <c r="C247">
        <f t="shared" si="9"/>
        <v>0</v>
      </c>
      <c r="D247">
        <f>'Data Entry'!K247</f>
        <v>0</v>
      </c>
      <c r="E247">
        <f>'Data Entry'!L247</f>
        <v>0</v>
      </c>
      <c r="F247">
        <f t="shared" si="10"/>
        <v>0</v>
      </c>
      <c r="G247" t="e">
        <f t="shared" si="11"/>
        <v>#DIV/0!</v>
      </c>
    </row>
    <row r="248" spans="1:7">
      <c r="A248">
        <f>'Data Entry'!B248</f>
        <v>0</v>
      </c>
      <c r="B248">
        <f>'Data Entry'!A248</f>
        <v>0</v>
      </c>
      <c r="C248">
        <f t="shared" si="9"/>
        <v>0</v>
      </c>
      <c r="D248">
        <f>'Data Entry'!K248</f>
        <v>0</v>
      </c>
      <c r="E248">
        <f>'Data Entry'!L248</f>
        <v>0</v>
      </c>
      <c r="F248">
        <f t="shared" si="10"/>
        <v>0</v>
      </c>
      <c r="G248" t="e">
        <f t="shared" si="11"/>
        <v>#DIV/0!</v>
      </c>
    </row>
    <row r="249" spans="1:7">
      <c r="A249">
        <f>'Data Entry'!B249</f>
        <v>0</v>
      </c>
      <c r="B249">
        <f>'Data Entry'!A249</f>
        <v>0</v>
      </c>
      <c r="C249">
        <f t="shared" si="9"/>
        <v>0</v>
      </c>
      <c r="D249">
        <f>'Data Entry'!K249</f>
        <v>0</v>
      </c>
      <c r="E249">
        <f>'Data Entry'!L249</f>
        <v>0</v>
      </c>
      <c r="F249">
        <f t="shared" si="10"/>
        <v>0</v>
      </c>
      <c r="G249" t="e">
        <f t="shared" si="11"/>
        <v>#DIV/0!</v>
      </c>
    </row>
    <row r="250" spans="1:7">
      <c r="A250">
        <f>'Data Entry'!B250</f>
        <v>0</v>
      </c>
      <c r="B250">
        <f>'Data Entry'!A250</f>
        <v>0</v>
      </c>
      <c r="C250">
        <f t="shared" si="9"/>
        <v>0</v>
      </c>
      <c r="D250">
        <f>'Data Entry'!K250</f>
        <v>0</v>
      </c>
      <c r="E250">
        <f>'Data Entry'!L250</f>
        <v>0</v>
      </c>
      <c r="F250">
        <f t="shared" si="10"/>
        <v>0</v>
      </c>
      <c r="G250" t="e">
        <f t="shared" si="11"/>
        <v>#DIV/0!</v>
      </c>
    </row>
    <row r="251" spans="1:7">
      <c r="A251">
        <f>'Data Entry'!B251</f>
        <v>0</v>
      </c>
      <c r="B251">
        <f>'Data Entry'!A251</f>
        <v>0</v>
      </c>
      <c r="C251">
        <f t="shared" si="9"/>
        <v>0</v>
      </c>
      <c r="D251">
        <f>'Data Entry'!K251</f>
        <v>0</v>
      </c>
      <c r="E251">
        <f>'Data Entry'!L251</f>
        <v>0</v>
      </c>
      <c r="F251">
        <f t="shared" si="10"/>
        <v>0</v>
      </c>
      <c r="G251" t="e">
        <f t="shared" si="11"/>
        <v>#DIV/0!</v>
      </c>
    </row>
    <row r="252" spans="1:7">
      <c r="A252">
        <f>'Data Entry'!B252</f>
        <v>0</v>
      </c>
      <c r="B252">
        <f>'Data Entry'!A252</f>
        <v>0</v>
      </c>
      <c r="C252">
        <f t="shared" si="9"/>
        <v>0</v>
      </c>
      <c r="D252">
        <f>'Data Entry'!K252</f>
        <v>0</v>
      </c>
      <c r="E252">
        <f>'Data Entry'!L252</f>
        <v>0</v>
      </c>
      <c r="F252">
        <f t="shared" si="10"/>
        <v>0</v>
      </c>
      <c r="G252" t="e">
        <f t="shared" si="11"/>
        <v>#DIV/0!</v>
      </c>
    </row>
    <row r="253" spans="1:7">
      <c r="A253">
        <f>'Data Entry'!B253</f>
        <v>0</v>
      </c>
      <c r="B253">
        <f>'Data Entry'!A253</f>
        <v>0</v>
      </c>
      <c r="C253">
        <f t="shared" si="9"/>
        <v>0</v>
      </c>
      <c r="D253">
        <f>'Data Entry'!K253</f>
        <v>0</v>
      </c>
      <c r="E253">
        <f>'Data Entry'!L253</f>
        <v>0</v>
      </c>
      <c r="F253">
        <f t="shared" si="10"/>
        <v>0</v>
      </c>
      <c r="G253" t="e">
        <f t="shared" si="11"/>
        <v>#DIV/0!</v>
      </c>
    </row>
    <row r="254" spans="1:7">
      <c r="A254">
        <f>'Data Entry'!B254</f>
        <v>0</v>
      </c>
      <c r="B254">
        <f>'Data Entry'!A254</f>
        <v>0</v>
      </c>
      <c r="C254">
        <f t="shared" si="9"/>
        <v>0</v>
      </c>
      <c r="D254">
        <f>'Data Entry'!K254</f>
        <v>0</v>
      </c>
      <c r="E254">
        <f>'Data Entry'!L254</f>
        <v>0</v>
      </c>
      <c r="F254">
        <f t="shared" si="10"/>
        <v>0</v>
      </c>
      <c r="G254" t="e">
        <f t="shared" si="11"/>
        <v>#DIV/0!</v>
      </c>
    </row>
    <row r="255" spans="1:7">
      <c r="A255">
        <f>'Data Entry'!B255</f>
        <v>0</v>
      </c>
      <c r="B255">
        <f>'Data Entry'!A255</f>
        <v>0</v>
      </c>
      <c r="C255">
        <f t="shared" si="9"/>
        <v>0</v>
      </c>
      <c r="D255">
        <f>'Data Entry'!K255</f>
        <v>0</v>
      </c>
      <c r="E255">
        <f>'Data Entry'!L255</f>
        <v>0</v>
      </c>
      <c r="F255">
        <f t="shared" si="10"/>
        <v>0</v>
      </c>
      <c r="G255" t="e">
        <f t="shared" si="11"/>
        <v>#DIV/0!</v>
      </c>
    </row>
    <row r="256" spans="1:7">
      <c r="A256">
        <f>'Data Entry'!B256</f>
        <v>0</v>
      </c>
      <c r="B256">
        <f>'Data Entry'!A256</f>
        <v>0</v>
      </c>
      <c r="C256">
        <f t="shared" si="9"/>
        <v>0</v>
      </c>
      <c r="D256">
        <f>'Data Entry'!K256</f>
        <v>0</v>
      </c>
      <c r="E256">
        <f>'Data Entry'!L256</f>
        <v>0</v>
      </c>
      <c r="F256">
        <f t="shared" si="10"/>
        <v>0</v>
      </c>
      <c r="G256" t="e">
        <f t="shared" si="11"/>
        <v>#DIV/0!</v>
      </c>
    </row>
    <row r="257" spans="1:7">
      <c r="A257">
        <f>'Data Entry'!B257</f>
        <v>0</v>
      </c>
      <c r="B257">
        <f>'Data Entry'!A257</f>
        <v>0</v>
      </c>
      <c r="C257">
        <f t="shared" si="9"/>
        <v>0</v>
      </c>
      <c r="D257">
        <f>'Data Entry'!K257</f>
        <v>0</v>
      </c>
      <c r="E257">
        <f>'Data Entry'!L257</f>
        <v>0</v>
      </c>
      <c r="F257">
        <f t="shared" si="10"/>
        <v>0</v>
      </c>
      <c r="G257" t="e">
        <f t="shared" si="11"/>
        <v>#DIV/0!</v>
      </c>
    </row>
    <row r="258" spans="1:7">
      <c r="A258">
        <f>'Data Entry'!B258</f>
        <v>0</v>
      </c>
      <c r="B258">
        <f>'Data Entry'!A258</f>
        <v>0</v>
      </c>
      <c r="C258">
        <f t="shared" si="9"/>
        <v>0</v>
      </c>
      <c r="D258">
        <f>'Data Entry'!K258</f>
        <v>0</v>
      </c>
      <c r="E258">
        <f>'Data Entry'!L258</f>
        <v>0</v>
      </c>
      <c r="F258">
        <f t="shared" si="10"/>
        <v>0</v>
      </c>
      <c r="G258" t="e">
        <f t="shared" si="11"/>
        <v>#DIV/0!</v>
      </c>
    </row>
    <row r="259" spans="1:7">
      <c r="A259">
        <f>'Data Entry'!B259</f>
        <v>0</v>
      </c>
      <c r="B259">
        <f>'Data Entry'!A259</f>
        <v>0</v>
      </c>
      <c r="C259">
        <f t="shared" si="9"/>
        <v>0</v>
      </c>
      <c r="D259">
        <f>'Data Entry'!K259</f>
        <v>0</v>
      </c>
      <c r="E259">
        <f>'Data Entry'!L259</f>
        <v>0</v>
      </c>
      <c r="F259">
        <f t="shared" si="10"/>
        <v>0</v>
      </c>
      <c r="G259" t="e">
        <f t="shared" si="11"/>
        <v>#DIV/0!</v>
      </c>
    </row>
    <row r="260" spans="1:7">
      <c r="A260">
        <f>'Data Entry'!B260</f>
        <v>0</v>
      </c>
      <c r="B260">
        <f>'Data Entry'!A260</f>
        <v>0</v>
      </c>
      <c r="C260">
        <f t="shared" ref="C260:C323" si="12">IF(F260&gt;0,1,0)</f>
        <v>0</v>
      </c>
      <c r="D260">
        <f>'Data Entry'!K260</f>
        <v>0</v>
      </c>
      <c r="E260">
        <f>'Data Entry'!L260</f>
        <v>0</v>
      </c>
      <c r="F260">
        <f t="shared" ref="F260:F323" si="13">D260+E260</f>
        <v>0</v>
      </c>
      <c r="G260" t="e">
        <f t="shared" ref="G260:G323" si="14">D260/F260</f>
        <v>#DIV/0!</v>
      </c>
    </row>
    <row r="261" spans="1:7">
      <c r="A261">
        <f>'Data Entry'!B261</f>
        <v>0</v>
      </c>
      <c r="B261">
        <f>'Data Entry'!A261</f>
        <v>0</v>
      </c>
      <c r="C261">
        <f t="shared" si="12"/>
        <v>0</v>
      </c>
      <c r="D261">
        <f>'Data Entry'!K261</f>
        <v>0</v>
      </c>
      <c r="E261">
        <f>'Data Entry'!L261</f>
        <v>0</v>
      </c>
      <c r="F261">
        <f t="shared" si="13"/>
        <v>0</v>
      </c>
      <c r="G261" t="e">
        <f t="shared" si="14"/>
        <v>#DIV/0!</v>
      </c>
    </row>
    <row r="262" spans="1:7">
      <c r="A262">
        <f>'Data Entry'!B262</f>
        <v>0</v>
      </c>
      <c r="B262">
        <f>'Data Entry'!A262</f>
        <v>0</v>
      </c>
      <c r="C262">
        <f t="shared" si="12"/>
        <v>0</v>
      </c>
      <c r="D262">
        <f>'Data Entry'!K262</f>
        <v>0</v>
      </c>
      <c r="E262">
        <f>'Data Entry'!L262</f>
        <v>0</v>
      </c>
      <c r="F262">
        <f t="shared" si="13"/>
        <v>0</v>
      </c>
      <c r="G262" t="e">
        <f t="shared" si="14"/>
        <v>#DIV/0!</v>
      </c>
    </row>
    <row r="263" spans="1:7">
      <c r="A263">
        <f>'Data Entry'!B263</f>
        <v>0</v>
      </c>
      <c r="B263">
        <f>'Data Entry'!A263</f>
        <v>0</v>
      </c>
      <c r="C263">
        <f t="shared" si="12"/>
        <v>0</v>
      </c>
      <c r="D263">
        <f>'Data Entry'!K263</f>
        <v>0</v>
      </c>
      <c r="E263">
        <f>'Data Entry'!L263</f>
        <v>0</v>
      </c>
      <c r="F263">
        <f t="shared" si="13"/>
        <v>0</v>
      </c>
      <c r="G263" t="e">
        <f t="shared" si="14"/>
        <v>#DIV/0!</v>
      </c>
    </row>
    <row r="264" spans="1:7">
      <c r="A264">
        <f>'Data Entry'!B264</f>
        <v>0</v>
      </c>
      <c r="B264">
        <f>'Data Entry'!A264</f>
        <v>0</v>
      </c>
      <c r="C264">
        <f t="shared" si="12"/>
        <v>0</v>
      </c>
      <c r="D264">
        <f>'Data Entry'!K264</f>
        <v>0</v>
      </c>
      <c r="E264">
        <f>'Data Entry'!L264</f>
        <v>0</v>
      </c>
      <c r="F264">
        <f t="shared" si="13"/>
        <v>0</v>
      </c>
      <c r="G264" t="e">
        <f t="shared" si="14"/>
        <v>#DIV/0!</v>
      </c>
    </row>
    <row r="265" spans="1:7">
      <c r="A265">
        <f>'Data Entry'!B265</f>
        <v>0</v>
      </c>
      <c r="B265">
        <f>'Data Entry'!A265</f>
        <v>0</v>
      </c>
      <c r="C265">
        <f t="shared" si="12"/>
        <v>0</v>
      </c>
      <c r="D265">
        <f>'Data Entry'!K265</f>
        <v>0</v>
      </c>
      <c r="E265">
        <f>'Data Entry'!L265</f>
        <v>0</v>
      </c>
      <c r="F265">
        <f t="shared" si="13"/>
        <v>0</v>
      </c>
      <c r="G265" t="e">
        <f t="shared" si="14"/>
        <v>#DIV/0!</v>
      </c>
    </row>
    <row r="266" spans="1:7">
      <c r="A266">
        <f>'Data Entry'!B266</f>
        <v>0</v>
      </c>
      <c r="B266">
        <f>'Data Entry'!A266</f>
        <v>0</v>
      </c>
      <c r="C266">
        <f t="shared" si="12"/>
        <v>0</v>
      </c>
      <c r="D266">
        <f>'Data Entry'!K266</f>
        <v>0</v>
      </c>
      <c r="E266">
        <f>'Data Entry'!L266</f>
        <v>0</v>
      </c>
      <c r="F266">
        <f t="shared" si="13"/>
        <v>0</v>
      </c>
      <c r="G266" t="e">
        <f t="shared" si="14"/>
        <v>#DIV/0!</v>
      </c>
    </row>
    <row r="267" spans="1:7">
      <c r="A267">
        <f>'Data Entry'!B267</f>
        <v>0</v>
      </c>
      <c r="B267">
        <f>'Data Entry'!A267</f>
        <v>0</v>
      </c>
      <c r="C267">
        <f t="shared" si="12"/>
        <v>0</v>
      </c>
      <c r="D267">
        <f>'Data Entry'!K267</f>
        <v>0</v>
      </c>
      <c r="E267">
        <f>'Data Entry'!L267</f>
        <v>0</v>
      </c>
      <c r="F267">
        <f t="shared" si="13"/>
        <v>0</v>
      </c>
      <c r="G267" t="e">
        <f t="shared" si="14"/>
        <v>#DIV/0!</v>
      </c>
    </row>
    <row r="268" spans="1:7">
      <c r="A268">
        <f>'Data Entry'!B268</f>
        <v>0</v>
      </c>
      <c r="B268">
        <f>'Data Entry'!A268</f>
        <v>0</v>
      </c>
      <c r="C268">
        <f t="shared" si="12"/>
        <v>0</v>
      </c>
      <c r="D268">
        <f>'Data Entry'!K268</f>
        <v>0</v>
      </c>
      <c r="E268">
        <f>'Data Entry'!L268</f>
        <v>0</v>
      </c>
      <c r="F268">
        <f t="shared" si="13"/>
        <v>0</v>
      </c>
      <c r="G268" t="e">
        <f t="shared" si="14"/>
        <v>#DIV/0!</v>
      </c>
    </row>
    <row r="269" spans="1:7">
      <c r="A269">
        <f>'Data Entry'!B269</f>
        <v>0</v>
      </c>
      <c r="B269">
        <f>'Data Entry'!A269</f>
        <v>0</v>
      </c>
      <c r="C269">
        <f t="shared" si="12"/>
        <v>0</v>
      </c>
      <c r="D269">
        <f>'Data Entry'!K269</f>
        <v>0</v>
      </c>
      <c r="E269">
        <f>'Data Entry'!L269</f>
        <v>0</v>
      </c>
      <c r="F269">
        <f t="shared" si="13"/>
        <v>0</v>
      </c>
      <c r="G269" t="e">
        <f t="shared" si="14"/>
        <v>#DIV/0!</v>
      </c>
    </row>
    <row r="270" spans="1:7">
      <c r="A270">
        <f>'Data Entry'!B270</f>
        <v>0</v>
      </c>
      <c r="B270">
        <f>'Data Entry'!A270</f>
        <v>0</v>
      </c>
      <c r="C270">
        <f t="shared" si="12"/>
        <v>0</v>
      </c>
      <c r="D270">
        <f>'Data Entry'!K270</f>
        <v>0</v>
      </c>
      <c r="E270">
        <f>'Data Entry'!L270</f>
        <v>0</v>
      </c>
      <c r="F270">
        <f t="shared" si="13"/>
        <v>0</v>
      </c>
      <c r="G270" t="e">
        <f t="shared" si="14"/>
        <v>#DIV/0!</v>
      </c>
    </row>
    <row r="271" spans="1:7">
      <c r="A271">
        <f>'Data Entry'!B271</f>
        <v>0</v>
      </c>
      <c r="B271">
        <f>'Data Entry'!A271</f>
        <v>0</v>
      </c>
      <c r="C271">
        <f t="shared" si="12"/>
        <v>0</v>
      </c>
      <c r="D271">
        <f>'Data Entry'!K271</f>
        <v>0</v>
      </c>
      <c r="E271">
        <f>'Data Entry'!L271</f>
        <v>0</v>
      </c>
      <c r="F271">
        <f t="shared" si="13"/>
        <v>0</v>
      </c>
      <c r="G271" t="e">
        <f t="shared" si="14"/>
        <v>#DIV/0!</v>
      </c>
    </row>
    <row r="272" spans="1:7">
      <c r="A272">
        <f>'Data Entry'!B272</f>
        <v>0</v>
      </c>
      <c r="B272">
        <f>'Data Entry'!A272</f>
        <v>0</v>
      </c>
      <c r="C272">
        <f t="shared" si="12"/>
        <v>0</v>
      </c>
      <c r="D272">
        <f>'Data Entry'!K272</f>
        <v>0</v>
      </c>
      <c r="E272">
        <f>'Data Entry'!L272</f>
        <v>0</v>
      </c>
      <c r="F272">
        <f t="shared" si="13"/>
        <v>0</v>
      </c>
      <c r="G272" t="e">
        <f t="shared" si="14"/>
        <v>#DIV/0!</v>
      </c>
    </row>
    <row r="273" spans="1:7">
      <c r="A273">
        <f>'Data Entry'!B273</f>
        <v>0</v>
      </c>
      <c r="B273">
        <f>'Data Entry'!A273</f>
        <v>0</v>
      </c>
      <c r="C273">
        <f t="shared" si="12"/>
        <v>0</v>
      </c>
      <c r="D273">
        <f>'Data Entry'!K273</f>
        <v>0</v>
      </c>
      <c r="E273">
        <f>'Data Entry'!L273</f>
        <v>0</v>
      </c>
      <c r="F273">
        <f t="shared" si="13"/>
        <v>0</v>
      </c>
      <c r="G273" t="e">
        <f t="shared" si="14"/>
        <v>#DIV/0!</v>
      </c>
    </row>
    <row r="274" spans="1:7">
      <c r="A274">
        <f>'Data Entry'!B274</f>
        <v>0</v>
      </c>
      <c r="B274">
        <f>'Data Entry'!A274</f>
        <v>0</v>
      </c>
      <c r="C274">
        <f t="shared" si="12"/>
        <v>0</v>
      </c>
      <c r="D274">
        <f>'Data Entry'!K274</f>
        <v>0</v>
      </c>
      <c r="E274">
        <f>'Data Entry'!L274</f>
        <v>0</v>
      </c>
      <c r="F274">
        <f t="shared" si="13"/>
        <v>0</v>
      </c>
      <c r="G274" t="e">
        <f t="shared" si="14"/>
        <v>#DIV/0!</v>
      </c>
    </row>
    <row r="275" spans="1:7">
      <c r="A275">
        <f>'Data Entry'!B275</f>
        <v>0</v>
      </c>
      <c r="B275">
        <f>'Data Entry'!A275</f>
        <v>0</v>
      </c>
      <c r="C275">
        <f t="shared" si="12"/>
        <v>0</v>
      </c>
      <c r="D275">
        <f>'Data Entry'!K275</f>
        <v>0</v>
      </c>
      <c r="E275">
        <f>'Data Entry'!L275</f>
        <v>0</v>
      </c>
      <c r="F275">
        <f t="shared" si="13"/>
        <v>0</v>
      </c>
      <c r="G275" t="e">
        <f t="shared" si="14"/>
        <v>#DIV/0!</v>
      </c>
    </row>
    <row r="276" spans="1:7">
      <c r="A276">
        <f>'Data Entry'!B276</f>
        <v>0</v>
      </c>
      <c r="B276">
        <f>'Data Entry'!A276</f>
        <v>0</v>
      </c>
      <c r="C276">
        <f t="shared" si="12"/>
        <v>0</v>
      </c>
      <c r="D276">
        <f>'Data Entry'!K276</f>
        <v>0</v>
      </c>
      <c r="E276">
        <f>'Data Entry'!L276</f>
        <v>0</v>
      </c>
      <c r="F276">
        <f t="shared" si="13"/>
        <v>0</v>
      </c>
      <c r="G276" t="e">
        <f t="shared" si="14"/>
        <v>#DIV/0!</v>
      </c>
    </row>
    <row r="277" spans="1:7">
      <c r="A277">
        <f>'Data Entry'!B277</f>
        <v>0</v>
      </c>
      <c r="B277">
        <f>'Data Entry'!A277</f>
        <v>0</v>
      </c>
      <c r="C277">
        <f t="shared" si="12"/>
        <v>0</v>
      </c>
      <c r="D277">
        <f>'Data Entry'!K277</f>
        <v>0</v>
      </c>
      <c r="E277">
        <f>'Data Entry'!L277</f>
        <v>0</v>
      </c>
      <c r="F277">
        <f t="shared" si="13"/>
        <v>0</v>
      </c>
      <c r="G277" t="e">
        <f t="shared" si="14"/>
        <v>#DIV/0!</v>
      </c>
    </row>
    <row r="278" spans="1:7">
      <c r="A278">
        <f>'Data Entry'!B278</f>
        <v>0</v>
      </c>
      <c r="B278">
        <f>'Data Entry'!A278</f>
        <v>0</v>
      </c>
      <c r="C278">
        <f t="shared" si="12"/>
        <v>0</v>
      </c>
      <c r="D278">
        <f>'Data Entry'!K278</f>
        <v>0</v>
      </c>
      <c r="E278">
        <f>'Data Entry'!L278</f>
        <v>0</v>
      </c>
      <c r="F278">
        <f t="shared" si="13"/>
        <v>0</v>
      </c>
      <c r="G278" t="e">
        <f t="shared" si="14"/>
        <v>#DIV/0!</v>
      </c>
    </row>
    <row r="279" spans="1:7">
      <c r="A279">
        <f>'Data Entry'!B279</f>
        <v>0</v>
      </c>
      <c r="B279">
        <f>'Data Entry'!A279</f>
        <v>0</v>
      </c>
      <c r="C279">
        <f t="shared" si="12"/>
        <v>0</v>
      </c>
      <c r="D279">
        <f>'Data Entry'!K279</f>
        <v>0</v>
      </c>
      <c r="E279">
        <f>'Data Entry'!L279</f>
        <v>0</v>
      </c>
      <c r="F279">
        <f t="shared" si="13"/>
        <v>0</v>
      </c>
      <c r="G279" t="e">
        <f t="shared" si="14"/>
        <v>#DIV/0!</v>
      </c>
    </row>
    <row r="280" spans="1:7">
      <c r="A280">
        <f>'Data Entry'!B280</f>
        <v>0</v>
      </c>
      <c r="B280">
        <f>'Data Entry'!A280</f>
        <v>0</v>
      </c>
      <c r="C280">
        <f t="shared" si="12"/>
        <v>0</v>
      </c>
      <c r="D280">
        <f>'Data Entry'!K280</f>
        <v>0</v>
      </c>
      <c r="E280">
        <f>'Data Entry'!L280</f>
        <v>0</v>
      </c>
      <c r="F280">
        <f t="shared" si="13"/>
        <v>0</v>
      </c>
      <c r="G280" t="e">
        <f t="shared" si="14"/>
        <v>#DIV/0!</v>
      </c>
    </row>
    <row r="281" spans="1:7">
      <c r="A281">
        <f>'Data Entry'!B281</f>
        <v>0</v>
      </c>
      <c r="B281">
        <f>'Data Entry'!A281</f>
        <v>0</v>
      </c>
      <c r="C281">
        <f t="shared" si="12"/>
        <v>0</v>
      </c>
      <c r="D281">
        <f>'Data Entry'!K281</f>
        <v>0</v>
      </c>
      <c r="E281">
        <f>'Data Entry'!L281</f>
        <v>0</v>
      </c>
      <c r="F281">
        <f t="shared" si="13"/>
        <v>0</v>
      </c>
      <c r="G281" t="e">
        <f t="shared" si="14"/>
        <v>#DIV/0!</v>
      </c>
    </row>
    <row r="282" spans="1:7">
      <c r="A282">
        <f>'Data Entry'!B282</f>
        <v>0</v>
      </c>
      <c r="B282">
        <f>'Data Entry'!A282</f>
        <v>0</v>
      </c>
      <c r="C282">
        <f t="shared" si="12"/>
        <v>0</v>
      </c>
      <c r="D282">
        <f>'Data Entry'!K282</f>
        <v>0</v>
      </c>
      <c r="E282">
        <f>'Data Entry'!L282</f>
        <v>0</v>
      </c>
      <c r="F282">
        <f t="shared" si="13"/>
        <v>0</v>
      </c>
      <c r="G282" t="e">
        <f t="shared" si="14"/>
        <v>#DIV/0!</v>
      </c>
    </row>
    <row r="283" spans="1:7">
      <c r="A283">
        <f>'Data Entry'!B283</f>
        <v>0</v>
      </c>
      <c r="B283">
        <f>'Data Entry'!A283</f>
        <v>0</v>
      </c>
      <c r="C283">
        <f t="shared" si="12"/>
        <v>0</v>
      </c>
      <c r="D283">
        <f>'Data Entry'!K283</f>
        <v>0</v>
      </c>
      <c r="E283">
        <f>'Data Entry'!L283</f>
        <v>0</v>
      </c>
      <c r="F283">
        <f t="shared" si="13"/>
        <v>0</v>
      </c>
      <c r="G283" t="e">
        <f t="shared" si="14"/>
        <v>#DIV/0!</v>
      </c>
    </row>
    <row r="284" spans="1:7">
      <c r="A284">
        <f>'Data Entry'!B284</f>
        <v>0</v>
      </c>
      <c r="B284">
        <f>'Data Entry'!A284</f>
        <v>0</v>
      </c>
      <c r="C284">
        <f t="shared" si="12"/>
        <v>0</v>
      </c>
      <c r="D284">
        <f>'Data Entry'!K284</f>
        <v>0</v>
      </c>
      <c r="E284">
        <f>'Data Entry'!L284</f>
        <v>0</v>
      </c>
      <c r="F284">
        <f t="shared" si="13"/>
        <v>0</v>
      </c>
      <c r="G284" t="e">
        <f t="shared" si="14"/>
        <v>#DIV/0!</v>
      </c>
    </row>
    <row r="285" spans="1:7">
      <c r="A285">
        <f>'Data Entry'!B285</f>
        <v>0</v>
      </c>
      <c r="B285">
        <f>'Data Entry'!A285</f>
        <v>0</v>
      </c>
      <c r="C285">
        <f t="shared" si="12"/>
        <v>0</v>
      </c>
      <c r="D285">
        <f>'Data Entry'!K285</f>
        <v>0</v>
      </c>
      <c r="E285">
        <f>'Data Entry'!L285</f>
        <v>0</v>
      </c>
      <c r="F285">
        <f t="shared" si="13"/>
        <v>0</v>
      </c>
      <c r="G285" t="e">
        <f t="shared" si="14"/>
        <v>#DIV/0!</v>
      </c>
    </row>
    <row r="286" spans="1:7">
      <c r="A286">
        <f>'Data Entry'!B286</f>
        <v>0</v>
      </c>
      <c r="B286">
        <f>'Data Entry'!A286</f>
        <v>0</v>
      </c>
      <c r="C286">
        <f t="shared" si="12"/>
        <v>0</v>
      </c>
      <c r="D286">
        <f>'Data Entry'!K286</f>
        <v>0</v>
      </c>
      <c r="E286">
        <f>'Data Entry'!L286</f>
        <v>0</v>
      </c>
      <c r="F286">
        <f t="shared" si="13"/>
        <v>0</v>
      </c>
      <c r="G286" t="e">
        <f t="shared" si="14"/>
        <v>#DIV/0!</v>
      </c>
    </row>
    <row r="287" spans="1:7">
      <c r="A287">
        <f>'Data Entry'!B287</f>
        <v>0</v>
      </c>
      <c r="B287">
        <f>'Data Entry'!A287</f>
        <v>0</v>
      </c>
      <c r="C287">
        <f t="shared" si="12"/>
        <v>0</v>
      </c>
      <c r="D287">
        <f>'Data Entry'!K287</f>
        <v>0</v>
      </c>
      <c r="E287">
        <f>'Data Entry'!L287</f>
        <v>0</v>
      </c>
      <c r="F287">
        <f t="shared" si="13"/>
        <v>0</v>
      </c>
      <c r="G287" t="e">
        <f t="shared" si="14"/>
        <v>#DIV/0!</v>
      </c>
    </row>
    <row r="288" spans="1:7">
      <c r="A288">
        <f>'Data Entry'!B288</f>
        <v>0</v>
      </c>
      <c r="B288">
        <f>'Data Entry'!A288</f>
        <v>0</v>
      </c>
      <c r="C288">
        <f t="shared" si="12"/>
        <v>0</v>
      </c>
      <c r="D288">
        <f>'Data Entry'!K288</f>
        <v>0</v>
      </c>
      <c r="E288">
        <f>'Data Entry'!L288</f>
        <v>0</v>
      </c>
      <c r="F288">
        <f t="shared" si="13"/>
        <v>0</v>
      </c>
      <c r="G288" t="e">
        <f t="shared" si="14"/>
        <v>#DIV/0!</v>
      </c>
    </row>
    <row r="289" spans="1:7">
      <c r="A289">
        <f>'Data Entry'!B289</f>
        <v>0</v>
      </c>
      <c r="B289">
        <f>'Data Entry'!A289</f>
        <v>0</v>
      </c>
      <c r="C289">
        <f t="shared" si="12"/>
        <v>0</v>
      </c>
      <c r="D289">
        <f>'Data Entry'!K289</f>
        <v>0</v>
      </c>
      <c r="E289">
        <f>'Data Entry'!L289</f>
        <v>0</v>
      </c>
      <c r="F289">
        <f t="shared" si="13"/>
        <v>0</v>
      </c>
      <c r="G289" t="e">
        <f t="shared" si="14"/>
        <v>#DIV/0!</v>
      </c>
    </row>
    <row r="290" spans="1:7">
      <c r="A290">
        <f>'Data Entry'!B290</f>
        <v>0</v>
      </c>
      <c r="B290">
        <f>'Data Entry'!A290</f>
        <v>0</v>
      </c>
      <c r="C290">
        <f t="shared" si="12"/>
        <v>0</v>
      </c>
      <c r="D290">
        <f>'Data Entry'!K290</f>
        <v>0</v>
      </c>
      <c r="E290">
        <f>'Data Entry'!L290</f>
        <v>0</v>
      </c>
      <c r="F290">
        <f t="shared" si="13"/>
        <v>0</v>
      </c>
      <c r="G290" t="e">
        <f t="shared" si="14"/>
        <v>#DIV/0!</v>
      </c>
    </row>
    <row r="291" spans="1:7">
      <c r="A291">
        <f>'Data Entry'!B291</f>
        <v>0</v>
      </c>
      <c r="B291">
        <f>'Data Entry'!A291</f>
        <v>0</v>
      </c>
      <c r="C291">
        <f t="shared" si="12"/>
        <v>0</v>
      </c>
      <c r="D291">
        <f>'Data Entry'!K291</f>
        <v>0</v>
      </c>
      <c r="E291">
        <f>'Data Entry'!L291</f>
        <v>0</v>
      </c>
      <c r="F291">
        <f t="shared" si="13"/>
        <v>0</v>
      </c>
      <c r="G291" t="e">
        <f t="shared" si="14"/>
        <v>#DIV/0!</v>
      </c>
    </row>
    <row r="292" spans="1:7">
      <c r="A292">
        <f>'Data Entry'!B292</f>
        <v>0</v>
      </c>
      <c r="B292">
        <f>'Data Entry'!A292</f>
        <v>0</v>
      </c>
      <c r="C292">
        <f t="shared" si="12"/>
        <v>0</v>
      </c>
      <c r="D292">
        <f>'Data Entry'!K292</f>
        <v>0</v>
      </c>
      <c r="E292">
        <f>'Data Entry'!L292</f>
        <v>0</v>
      </c>
      <c r="F292">
        <f t="shared" si="13"/>
        <v>0</v>
      </c>
      <c r="G292" t="e">
        <f t="shared" si="14"/>
        <v>#DIV/0!</v>
      </c>
    </row>
    <row r="293" spans="1:7">
      <c r="A293">
        <f>'Data Entry'!B293</f>
        <v>0</v>
      </c>
      <c r="B293">
        <f>'Data Entry'!A293</f>
        <v>0</v>
      </c>
      <c r="C293">
        <f t="shared" si="12"/>
        <v>0</v>
      </c>
      <c r="D293">
        <f>'Data Entry'!K293</f>
        <v>0</v>
      </c>
      <c r="E293">
        <f>'Data Entry'!L293</f>
        <v>0</v>
      </c>
      <c r="F293">
        <f t="shared" si="13"/>
        <v>0</v>
      </c>
      <c r="G293" t="e">
        <f t="shared" si="14"/>
        <v>#DIV/0!</v>
      </c>
    </row>
    <row r="294" spans="1:7">
      <c r="A294">
        <f>'Data Entry'!B294</f>
        <v>0</v>
      </c>
      <c r="B294">
        <f>'Data Entry'!A294</f>
        <v>0</v>
      </c>
      <c r="C294">
        <f t="shared" si="12"/>
        <v>0</v>
      </c>
      <c r="D294">
        <f>'Data Entry'!K294</f>
        <v>0</v>
      </c>
      <c r="E294">
        <f>'Data Entry'!L294</f>
        <v>0</v>
      </c>
      <c r="F294">
        <f t="shared" si="13"/>
        <v>0</v>
      </c>
      <c r="G294" t="e">
        <f t="shared" si="14"/>
        <v>#DIV/0!</v>
      </c>
    </row>
    <row r="295" spans="1:7">
      <c r="A295">
        <f>'Data Entry'!B295</f>
        <v>0</v>
      </c>
      <c r="B295">
        <f>'Data Entry'!A295</f>
        <v>0</v>
      </c>
      <c r="C295">
        <f t="shared" si="12"/>
        <v>0</v>
      </c>
      <c r="D295">
        <f>'Data Entry'!K295</f>
        <v>0</v>
      </c>
      <c r="E295">
        <f>'Data Entry'!L295</f>
        <v>0</v>
      </c>
      <c r="F295">
        <f t="shared" si="13"/>
        <v>0</v>
      </c>
      <c r="G295" t="e">
        <f t="shared" si="14"/>
        <v>#DIV/0!</v>
      </c>
    </row>
    <row r="296" spans="1:7">
      <c r="A296">
        <f>'Data Entry'!B296</f>
        <v>0</v>
      </c>
      <c r="B296">
        <f>'Data Entry'!A296</f>
        <v>0</v>
      </c>
      <c r="C296">
        <f t="shared" si="12"/>
        <v>0</v>
      </c>
      <c r="D296">
        <f>'Data Entry'!K296</f>
        <v>0</v>
      </c>
      <c r="E296">
        <f>'Data Entry'!L296</f>
        <v>0</v>
      </c>
      <c r="F296">
        <f t="shared" si="13"/>
        <v>0</v>
      </c>
      <c r="G296" t="e">
        <f t="shared" si="14"/>
        <v>#DIV/0!</v>
      </c>
    </row>
    <row r="297" spans="1:7">
      <c r="A297">
        <f>'Data Entry'!B297</f>
        <v>0</v>
      </c>
      <c r="B297">
        <f>'Data Entry'!A297</f>
        <v>0</v>
      </c>
      <c r="C297">
        <f t="shared" si="12"/>
        <v>0</v>
      </c>
      <c r="D297">
        <f>'Data Entry'!K297</f>
        <v>0</v>
      </c>
      <c r="E297">
        <f>'Data Entry'!L297</f>
        <v>0</v>
      </c>
      <c r="F297">
        <f t="shared" si="13"/>
        <v>0</v>
      </c>
      <c r="G297" t="e">
        <f t="shared" si="14"/>
        <v>#DIV/0!</v>
      </c>
    </row>
    <row r="298" spans="1:7">
      <c r="A298">
        <f>'Data Entry'!B298</f>
        <v>0</v>
      </c>
      <c r="B298">
        <f>'Data Entry'!A298</f>
        <v>0</v>
      </c>
      <c r="C298">
        <f t="shared" si="12"/>
        <v>0</v>
      </c>
      <c r="D298">
        <f>'Data Entry'!K298</f>
        <v>0</v>
      </c>
      <c r="E298">
        <f>'Data Entry'!L298</f>
        <v>0</v>
      </c>
      <c r="F298">
        <f t="shared" si="13"/>
        <v>0</v>
      </c>
      <c r="G298" t="e">
        <f t="shared" si="14"/>
        <v>#DIV/0!</v>
      </c>
    </row>
    <row r="299" spans="1:7">
      <c r="A299">
        <f>'Data Entry'!B299</f>
        <v>0</v>
      </c>
      <c r="B299">
        <f>'Data Entry'!A299</f>
        <v>0</v>
      </c>
      <c r="C299">
        <f t="shared" si="12"/>
        <v>0</v>
      </c>
      <c r="D299">
        <f>'Data Entry'!K299</f>
        <v>0</v>
      </c>
      <c r="E299">
        <f>'Data Entry'!L299</f>
        <v>0</v>
      </c>
      <c r="F299">
        <f t="shared" si="13"/>
        <v>0</v>
      </c>
      <c r="G299" t="e">
        <f t="shared" si="14"/>
        <v>#DIV/0!</v>
      </c>
    </row>
    <row r="300" spans="1:7">
      <c r="A300">
        <f>'Data Entry'!B300</f>
        <v>0</v>
      </c>
      <c r="B300">
        <f>'Data Entry'!A300</f>
        <v>0</v>
      </c>
      <c r="C300">
        <f t="shared" si="12"/>
        <v>0</v>
      </c>
      <c r="D300">
        <f>'Data Entry'!K300</f>
        <v>0</v>
      </c>
      <c r="E300">
        <f>'Data Entry'!L300</f>
        <v>0</v>
      </c>
      <c r="F300">
        <f t="shared" si="13"/>
        <v>0</v>
      </c>
      <c r="G300" t="e">
        <f t="shared" si="14"/>
        <v>#DIV/0!</v>
      </c>
    </row>
    <row r="301" spans="1:7">
      <c r="A301">
        <f>'Data Entry'!B301</f>
        <v>0</v>
      </c>
      <c r="B301">
        <f>'Data Entry'!A301</f>
        <v>0</v>
      </c>
      <c r="C301">
        <f t="shared" si="12"/>
        <v>0</v>
      </c>
      <c r="D301">
        <f>'Data Entry'!K301</f>
        <v>0</v>
      </c>
      <c r="E301">
        <f>'Data Entry'!L301</f>
        <v>0</v>
      </c>
      <c r="F301">
        <f t="shared" si="13"/>
        <v>0</v>
      </c>
      <c r="G301" t="e">
        <f t="shared" si="14"/>
        <v>#DIV/0!</v>
      </c>
    </row>
    <row r="302" spans="1:7">
      <c r="A302">
        <f>'Data Entry'!B302</f>
        <v>0</v>
      </c>
      <c r="B302">
        <f>'Data Entry'!A302</f>
        <v>0</v>
      </c>
      <c r="C302">
        <f t="shared" si="12"/>
        <v>0</v>
      </c>
      <c r="D302">
        <f>'Data Entry'!K302</f>
        <v>0</v>
      </c>
      <c r="E302">
        <f>'Data Entry'!L302</f>
        <v>0</v>
      </c>
      <c r="F302">
        <f t="shared" si="13"/>
        <v>0</v>
      </c>
      <c r="G302" t="e">
        <f t="shared" si="14"/>
        <v>#DIV/0!</v>
      </c>
    </row>
    <row r="303" spans="1:7">
      <c r="A303">
        <f>'Data Entry'!B303</f>
        <v>0</v>
      </c>
      <c r="B303">
        <f>'Data Entry'!A303</f>
        <v>0</v>
      </c>
      <c r="C303">
        <f t="shared" si="12"/>
        <v>0</v>
      </c>
      <c r="D303">
        <f>'Data Entry'!K303</f>
        <v>0</v>
      </c>
      <c r="E303">
        <f>'Data Entry'!L303</f>
        <v>0</v>
      </c>
      <c r="F303">
        <f t="shared" si="13"/>
        <v>0</v>
      </c>
      <c r="G303" t="e">
        <f t="shared" si="14"/>
        <v>#DIV/0!</v>
      </c>
    </row>
    <row r="304" spans="1:7">
      <c r="A304">
        <f>'Data Entry'!B304</f>
        <v>0</v>
      </c>
      <c r="B304">
        <f>'Data Entry'!A304</f>
        <v>0</v>
      </c>
      <c r="C304">
        <f t="shared" si="12"/>
        <v>0</v>
      </c>
      <c r="D304">
        <f>'Data Entry'!K304</f>
        <v>0</v>
      </c>
      <c r="E304">
        <f>'Data Entry'!L304</f>
        <v>0</v>
      </c>
      <c r="F304">
        <f t="shared" si="13"/>
        <v>0</v>
      </c>
      <c r="G304" t="e">
        <f t="shared" si="14"/>
        <v>#DIV/0!</v>
      </c>
    </row>
    <row r="305" spans="1:7">
      <c r="A305">
        <f>'Data Entry'!B305</f>
        <v>0</v>
      </c>
      <c r="B305">
        <f>'Data Entry'!A305</f>
        <v>0</v>
      </c>
      <c r="C305">
        <f t="shared" si="12"/>
        <v>0</v>
      </c>
      <c r="D305">
        <f>'Data Entry'!K305</f>
        <v>0</v>
      </c>
      <c r="E305">
        <f>'Data Entry'!L305</f>
        <v>0</v>
      </c>
      <c r="F305">
        <f t="shared" si="13"/>
        <v>0</v>
      </c>
      <c r="G305" t="e">
        <f t="shared" si="14"/>
        <v>#DIV/0!</v>
      </c>
    </row>
    <row r="306" spans="1:7">
      <c r="A306">
        <f>'Data Entry'!B306</f>
        <v>0</v>
      </c>
      <c r="B306">
        <f>'Data Entry'!A306</f>
        <v>0</v>
      </c>
      <c r="C306">
        <f t="shared" si="12"/>
        <v>0</v>
      </c>
      <c r="D306">
        <f>'Data Entry'!K306</f>
        <v>0</v>
      </c>
      <c r="E306">
        <f>'Data Entry'!L306</f>
        <v>0</v>
      </c>
      <c r="F306">
        <f t="shared" si="13"/>
        <v>0</v>
      </c>
      <c r="G306" t="e">
        <f t="shared" si="14"/>
        <v>#DIV/0!</v>
      </c>
    </row>
    <row r="307" spans="1:7">
      <c r="A307">
        <f>'Data Entry'!B307</f>
        <v>0</v>
      </c>
      <c r="B307">
        <f>'Data Entry'!A307</f>
        <v>0</v>
      </c>
      <c r="C307">
        <f t="shared" si="12"/>
        <v>0</v>
      </c>
      <c r="D307">
        <f>'Data Entry'!K307</f>
        <v>0</v>
      </c>
      <c r="E307">
        <f>'Data Entry'!L307</f>
        <v>0</v>
      </c>
      <c r="F307">
        <f t="shared" si="13"/>
        <v>0</v>
      </c>
      <c r="G307" t="e">
        <f t="shared" si="14"/>
        <v>#DIV/0!</v>
      </c>
    </row>
    <row r="308" spans="1:7">
      <c r="A308">
        <f>'Data Entry'!B308</f>
        <v>0</v>
      </c>
      <c r="B308">
        <f>'Data Entry'!A308</f>
        <v>0</v>
      </c>
      <c r="C308">
        <f t="shared" si="12"/>
        <v>0</v>
      </c>
      <c r="D308">
        <f>'Data Entry'!K308</f>
        <v>0</v>
      </c>
      <c r="E308">
        <f>'Data Entry'!L308</f>
        <v>0</v>
      </c>
      <c r="F308">
        <f t="shared" si="13"/>
        <v>0</v>
      </c>
      <c r="G308" t="e">
        <f t="shared" si="14"/>
        <v>#DIV/0!</v>
      </c>
    </row>
    <row r="309" spans="1:7">
      <c r="A309">
        <f>'Data Entry'!B309</f>
        <v>0</v>
      </c>
      <c r="B309">
        <f>'Data Entry'!A309</f>
        <v>0</v>
      </c>
      <c r="C309">
        <f t="shared" si="12"/>
        <v>0</v>
      </c>
      <c r="D309">
        <f>'Data Entry'!K309</f>
        <v>0</v>
      </c>
      <c r="E309">
        <f>'Data Entry'!L309</f>
        <v>0</v>
      </c>
      <c r="F309">
        <f t="shared" si="13"/>
        <v>0</v>
      </c>
      <c r="G309" t="e">
        <f t="shared" si="14"/>
        <v>#DIV/0!</v>
      </c>
    </row>
    <row r="310" spans="1:7">
      <c r="A310">
        <f>'Data Entry'!B310</f>
        <v>0</v>
      </c>
      <c r="B310">
        <f>'Data Entry'!A310</f>
        <v>0</v>
      </c>
      <c r="C310">
        <f t="shared" si="12"/>
        <v>0</v>
      </c>
      <c r="D310">
        <f>'Data Entry'!K310</f>
        <v>0</v>
      </c>
      <c r="E310">
        <f>'Data Entry'!L310</f>
        <v>0</v>
      </c>
      <c r="F310">
        <f t="shared" si="13"/>
        <v>0</v>
      </c>
      <c r="G310" t="e">
        <f t="shared" si="14"/>
        <v>#DIV/0!</v>
      </c>
    </row>
    <row r="311" spans="1:7">
      <c r="A311">
        <f>'Data Entry'!B311</f>
        <v>0</v>
      </c>
      <c r="B311">
        <f>'Data Entry'!A311</f>
        <v>0</v>
      </c>
      <c r="C311">
        <f t="shared" si="12"/>
        <v>0</v>
      </c>
      <c r="D311">
        <f>'Data Entry'!K311</f>
        <v>0</v>
      </c>
      <c r="E311">
        <f>'Data Entry'!L311</f>
        <v>0</v>
      </c>
      <c r="F311">
        <f t="shared" si="13"/>
        <v>0</v>
      </c>
      <c r="G311" t="e">
        <f t="shared" si="14"/>
        <v>#DIV/0!</v>
      </c>
    </row>
    <row r="312" spans="1:7">
      <c r="A312">
        <f>'Data Entry'!B312</f>
        <v>0</v>
      </c>
      <c r="B312">
        <f>'Data Entry'!A312</f>
        <v>0</v>
      </c>
      <c r="C312">
        <f t="shared" si="12"/>
        <v>0</v>
      </c>
      <c r="D312">
        <f>'Data Entry'!K312</f>
        <v>0</v>
      </c>
      <c r="E312">
        <f>'Data Entry'!L312</f>
        <v>0</v>
      </c>
      <c r="F312">
        <f t="shared" si="13"/>
        <v>0</v>
      </c>
      <c r="G312" t="e">
        <f t="shared" si="14"/>
        <v>#DIV/0!</v>
      </c>
    </row>
    <row r="313" spans="1:7">
      <c r="A313">
        <f>'Data Entry'!B313</f>
        <v>0</v>
      </c>
      <c r="B313">
        <f>'Data Entry'!A313</f>
        <v>0</v>
      </c>
      <c r="C313">
        <f t="shared" si="12"/>
        <v>0</v>
      </c>
      <c r="D313">
        <f>'Data Entry'!K313</f>
        <v>0</v>
      </c>
      <c r="E313">
        <f>'Data Entry'!L313</f>
        <v>0</v>
      </c>
      <c r="F313">
        <f t="shared" si="13"/>
        <v>0</v>
      </c>
      <c r="G313" t="e">
        <f t="shared" si="14"/>
        <v>#DIV/0!</v>
      </c>
    </row>
    <row r="314" spans="1:7">
      <c r="A314">
        <f>'Data Entry'!B314</f>
        <v>0</v>
      </c>
      <c r="B314">
        <f>'Data Entry'!A314</f>
        <v>0</v>
      </c>
      <c r="C314">
        <f t="shared" si="12"/>
        <v>0</v>
      </c>
      <c r="D314">
        <f>'Data Entry'!K314</f>
        <v>0</v>
      </c>
      <c r="E314">
        <f>'Data Entry'!L314</f>
        <v>0</v>
      </c>
      <c r="F314">
        <f t="shared" si="13"/>
        <v>0</v>
      </c>
      <c r="G314" t="e">
        <f t="shared" si="14"/>
        <v>#DIV/0!</v>
      </c>
    </row>
    <row r="315" spans="1:7">
      <c r="A315">
        <f>'Data Entry'!B315</f>
        <v>0</v>
      </c>
      <c r="B315">
        <f>'Data Entry'!A315</f>
        <v>0</v>
      </c>
      <c r="C315">
        <f t="shared" si="12"/>
        <v>0</v>
      </c>
      <c r="D315">
        <f>'Data Entry'!K315</f>
        <v>0</v>
      </c>
      <c r="E315">
        <f>'Data Entry'!L315</f>
        <v>0</v>
      </c>
      <c r="F315">
        <f t="shared" si="13"/>
        <v>0</v>
      </c>
      <c r="G315" t="e">
        <f t="shared" si="14"/>
        <v>#DIV/0!</v>
      </c>
    </row>
    <row r="316" spans="1:7">
      <c r="A316">
        <f>'Data Entry'!B316</f>
        <v>0</v>
      </c>
      <c r="B316">
        <f>'Data Entry'!A316</f>
        <v>0</v>
      </c>
      <c r="C316">
        <f t="shared" si="12"/>
        <v>0</v>
      </c>
      <c r="D316">
        <f>'Data Entry'!K316</f>
        <v>0</v>
      </c>
      <c r="E316">
        <f>'Data Entry'!L316</f>
        <v>0</v>
      </c>
      <c r="F316">
        <f t="shared" si="13"/>
        <v>0</v>
      </c>
      <c r="G316" t="e">
        <f t="shared" si="14"/>
        <v>#DIV/0!</v>
      </c>
    </row>
    <row r="317" spans="1:7">
      <c r="A317">
        <f>'Data Entry'!B317</f>
        <v>0</v>
      </c>
      <c r="B317">
        <f>'Data Entry'!A317</f>
        <v>0</v>
      </c>
      <c r="C317">
        <f t="shared" si="12"/>
        <v>0</v>
      </c>
      <c r="D317">
        <f>'Data Entry'!K317</f>
        <v>0</v>
      </c>
      <c r="E317">
        <f>'Data Entry'!L317</f>
        <v>0</v>
      </c>
      <c r="F317">
        <f t="shared" si="13"/>
        <v>0</v>
      </c>
      <c r="G317" t="e">
        <f t="shared" si="14"/>
        <v>#DIV/0!</v>
      </c>
    </row>
    <row r="318" spans="1:7">
      <c r="A318">
        <f>'Data Entry'!B318</f>
        <v>0</v>
      </c>
      <c r="B318">
        <f>'Data Entry'!A318</f>
        <v>0</v>
      </c>
      <c r="C318">
        <f t="shared" si="12"/>
        <v>0</v>
      </c>
      <c r="D318">
        <f>'Data Entry'!K318</f>
        <v>0</v>
      </c>
      <c r="E318">
        <f>'Data Entry'!L318</f>
        <v>0</v>
      </c>
      <c r="F318">
        <f t="shared" si="13"/>
        <v>0</v>
      </c>
      <c r="G318" t="e">
        <f t="shared" si="14"/>
        <v>#DIV/0!</v>
      </c>
    </row>
    <row r="319" spans="1:7">
      <c r="A319">
        <f>'Data Entry'!B319</f>
        <v>0</v>
      </c>
      <c r="B319">
        <f>'Data Entry'!A319</f>
        <v>0</v>
      </c>
      <c r="C319">
        <f t="shared" si="12"/>
        <v>0</v>
      </c>
      <c r="D319">
        <f>'Data Entry'!K319</f>
        <v>0</v>
      </c>
      <c r="E319">
        <f>'Data Entry'!L319</f>
        <v>0</v>
      </c>
      <c r="F319">
        <f t="shared" si="13"/>
        <v>0</v>
      </c>
      <c r="G319" t="e">
        <f t="shared" si="14"/>
        <v>#DIV/0!</v>
      </c>
    </row>
    <row r="320" spans="1:7">
      <c r="A320">
        <f>'Data Entry'!B320</f>
        <v>0</v>
      </c>
      <c r="B320">
        <f>'Data Entry'!A320</f>
        <v>0</v>
      </c>
      <c r="C320">
        <f t="shared" si="12"/>
        <v>0</v>
      </c>
      <c r="D320">
        <f>'Data Entry'!K320</f>
        <v>0</v>
      </c>
      <c r="E320">
        <f>'Data Entry'!L320</f>
        <v>0</v>
      </c>
      <c r="F320">
        <f t="shared" si="13"/>
        <v>0</v>
      </c>
      <c r="G320" t="e">
        <f t="shared" si="14"/>
        <v>#DIV/0!</v>
      </c>
    </row>
    <row r="321" spans="1:7">
      <c r="A321">
        <f>'Data Entry'!B321</f>
        <v>0</v>
      </c>
      <c r="B321">
        <f>'Data Entry'!A321</f>
        <v>0</v>
      </c>
      <c r="C321">
        <f t="shared" si="12"/>
        <v>0</v>
      </c>
      <c r="D321">
        <f>'Data Entry'!K321</f>
        <v>0</v>
      </c>
      <c r="E321">
        <f>'Data Entry'!L321</f>
        <v>0</v>
      </c>
      <c r="F321">
        <f t="shared" si="13"/>
        <v>0</v>
      </c>
      <c r="G321" t="e">
        <f t="shared" si="14"/>
        <v>#DIV/0!</v>
      </c>
    </row>
    <row r="322" spans="1:7">
      <c r="A322">
        <f>'Data Entry'!B322</f>
        <v>0</v>
      </c>
      <c r="B322">
        <f>'Data Entry'!A322</f>
        <v>0</v>
      </c>
      <c r="C322">
        <f t="shared" si="12"/>
        <v>0</v>
      </c>
      <c r="D322">
        <f>'Data Entry'!K322</f>
        <v>0</v>
      </c>
      <c r="E322">
        <f>'Data Entry'!L322</f>
        <v>0</v>
      </c>
      <c r="F322">
        <f t="shared" si="13"/>
        <v>0</v>
      </c>
      <c r="G322" t="e">
        <f t="shared" si="14"/>
        <v>#DIV/0!</v>
      </c>
    </row>
    <row r="323" spans="1:7">
      <c r="A323">
        <f>'Data Entry'!B323</f>
        <v>0</v>
      </c>
      <c r="B323">
        <f>'Data Entry'!A323</f>
        <v>0</v>
      </c>
      <c r="C323">
        <f t="shared" si="12"/>
        <v>0</v>
      </c>
      <c r="D323">
        <f>'Data Entry'!K323</f>
        <v>0</v>
      </c>
      <c r="E323">
        <f>'Data Entry'!L323</f>
        <v>0</v>
      </c>
      <c r="F323">
        <f t="shared" si="13"/>
        <v>0</v>
      </c>
      <c r="G323" t="e">
        <f t="shared" si="14"/>
        <v>#DIV/0!</v>
      </c>
    </row>
    <row r="324" spans="1:7">
      <c r="A324">
        <f>'Data Entry'!B324</f>
        <v>0</v>
      </c>
      <c r="B324">
        <f>'Data Entry'!A324</f>
        <v>0</v>
      </c>
      <c r="C324">
        <f t="shared" ref="C324:C387" si="15">IF(F324&gt;0,1,0)</f>
        <v>0</v>
      </c>
      <c r="D324">
        <f>'Data Entry'!K324</f>
        <v>0</v>
      </c>
      <c r="E324">
        <f>'Data Entry'!L324</f>
        <v>0</v>
      </c>
      <c r="F324">
        <f t="shared" ref="F324:F387" si="16">D324+E324</f>
        <v>0</v>
      </c>
      <c r="G324" t="e">
        <f t="shared" ref="G324:G387" si="17">D324/F324</f>
        <v>#DIV/0!</v>
      </c>
    </row>
    <row r="325" spans="1:7">
      <c r="A325">
        <f>'Data Entry'!B325</f>
        <v>0</v>
      </c>
      <c r="B325">
        <f>'Data Entry'!A325</f>
        <v>0</v>
      </c>
      <c r="C325">
        <f t="shared" si="15"/>
        <v>0</v>
      </c>
      <c r="D325">
        <f>'Data Entry'!K325</f>
        <v>0</v>
      </c>
      <c r="E325">
        <f>'Data Entry'!L325</f>
        <v>0</v>
      </c>
      <c r="F325">
        <f t="shared" si="16"/>
        <v>0</v>
      </c>
      <c r="G325" t="e">
        <f t="shared" si="17"/>
        <v>#DIV/0!</v>
      </c>
    </row>
    <row r="326" spans="1:7">
      <c r="A326">
        <f>'Data Entry'!B326</f>
        <v>0</v>
      </c>
      <c r="B326">
        <f>'Data Entry'!A326</f>
        <v>0</v>
      </c>
      <c r="C326">
        <f t="shared" si="15"/>
        <v>0</v>
      </c>
      <c r="D326">
        <f>'Data Entry'!K326</f>
        <v>0</v>
      </c>
      <c r="E326">
        <f>'Data Entry'!L326</f>
        <v>0</v>
      </c>
      <c r="F326">
        <f t="shared" si="16"/>
        <v>0</v>
      </c>
      <c r="G326" t="e">
        <f t="shared" si="17"/>
        <v>#DIV/0!</v>
      </c>
    </row>
    <row r="327" spans="1:7">
      <c r="A327">
        <f>'Data Entry'!B327</f>
        <v>0</v>
      </c>
      <c r="B327">
        <f>'Data Entry'!A327</f>
        <v>0</v>
      </c>
      <c r="C327">
        <f t="shared" si="15"/>
        <v>0</v>
      </c>
      <c r="D327">
        <f>'Data Entry'!K327</f>
        <v>0</v>
      </c>
      <c r="E327">
        <f>'Data Entry'!L327</f>
        <v>0</v>
      </c>
      <c r="F327">
        <f t="shared" si="16"/>
        <v>0</v>
      </c>
      <c r="G327" t="e">
        <f t="shared" si="17"/>
        <v>#DIV/0!</v>
      </c>
    </row>
    <row r="328" spans="1:7">
      <c r="A328">
        <f>'Data Entry'!B328</f>
        <v>0</v>
      </c>
      <c r="B328">
        <f>'Data Entry'!A328</f>
        <v>0</v>
      </c>
      <c r="C328">
        <f t="shared" si="15"/>
        <v>0</v>
      </c>
      <c r="D328">
        <f>'Data Entry'!K328</f>
        <v>0</v>
      </c>
      <c r="E328">
        <f>'Data Entry'!L328</f>
        <v>0</v>
      </c>
      <c r="F328">
        <f t="shared" si="16"/>
        <v>0</v>
      </c>
      <c r="G328" t="e">
        <f t="shared" si="17"/>
        <v>#DIV/0!</v>
      </c>
    </row>
    <row r="329" spans="1:7">
      <c r="A329">
        <f>'Data Entry'!B329</f>
        <v>0</v>
      </c>
      <c r="B329">
        <f>'Data Entry'!A329</f>
        <v>0</v>
      </c>
      <c r="C329">
        <f t="shared" si="15"/>
        <v>0</v>
      </c>
      <c r="D329">
        <f>'Data Entry'!K329</f>
        <v>0</v>
      </c>
      <c r="E329">
        <f>'Data Entry'!L329</f>
        <v>0</v>
      </c>
      <c r="F329">
        <f t="shared" si="16"/>
        <v>0</v>
      </c>
      <c r="G329" t="e">
        <f t="shared" si="17"/>
        <v>#DIV/0!</v>
      </c>
    </row>
    <row r="330" spans="1:7">
      <c r="A330">
        <f>'Data Entry'!B330</f>
        <v>0</v>
      </c>
      <c r="B330">
        <f>'Data Entry'!A330</f>
        <v>0</v>
      </c>
      <c r="C330">
        <f t="shared" si="15"/>
        <v>0</v>
      </c>
      <c r="D330">
        <f>'Data Entry'!K330</f>
        <v>0</v>
      </c>
      <c r="E330">
        <f>'Data Entry'!L330</f>
        <v>0</v>
      </c>
      <c r="F330">
        <f t="shared" si="16"/>
        <v>0</v>
      </c>
      <c r="G330" t="e">
        <f t="shared" si="17"/>
        <v>#DIV/0!</v>
      </c>
    </row>
    <row r="331" spans="1:7">
      <c r="A331">
        <f>'Data Entry'!B331</f>
        <v>0</v>
      </c>
      <c r="B331">
        <f>'Data Entry'!A331</f>
        <v>0</v>
      </c>
      <c r="C331">
        <f t="shared" si="15"/>
        <v>0</v>
      </c>
      <c r="D331">
        <f>'Data Entry'!K331</f>
        <v>0</v>
      </c>
      <c r="E331">
        <f>'Data Entry'!L331</f>
        <v>0</v>
      </c>
      <c r="F331">
        <f t="shared" si="16"/>
        <v>0</v>
      </c>
      <c r="G331" t="e">
        <f t="shared" si="17"/>
        <v>#DIV/0!</v>
      </c>
    </row>
    <row r="332" spans="1:7">
      <c r="A332">
        <f>'Data Entry'!B332</f>
        <v>0</v>
      </c>
      <c r="B332">
        <f>'Data Entry'!A332</f>
        <v>0</v>
      </c>
      <c r="C332">
        <f t="shared" si="15"/>
        <v>0</v>
      </c>
      <c r="D332">
        <f>'Data Entry'!K332</f>
        <v>0</v>
      </c>
      <c r="E332">
        <f>'Data Entry'!L332</f>
        <v>0</v>
      </c>
      <c r="F332">
        <f t="shared" si="16"/>
        <v>0</v>
      </c>
      <c r="G332" t="e">
        <f t="shared" si="17"/>
        <v>#DIV/0!</v>
      </c>
    </row>
    <row r="333" spans="1:7">
      <c r="A333">
        <f>'Data Entry'!B333</f>
        <v>0</v>
      </c>
      <c r="B333">
        <f>'Data Entry'!A333</f>
        <v>0</v>
      </c>
      <c r="C333">
        <f t="shared" si="15"/>
        <v>0</v>
      </c>
      <c r="D333">
        <f>'Data Entry'!K333</f>
        <v>0</v>
      </c>
      <c r="E333">
        <f>'Data Entry'!L333</f>
        <v>0</v>
      </c>
      <c r="F333">
        <f t="shared" si="16"/>
        <v>0</v>
      </c>
      <c r="G333" t="e">
        <f t="shared" si="17"/>
        <v>#DIV/0!</v>
      </c>
    </row>
    <row r="334" spans="1:7">
      <c r="A334">
        <f>'Data Entry'!B334</f>
        <v>0</v>
      </c>
      <c r="B334">
        <f>'Data Entry'!A334</f>
        <v>0</v>
      </c>
      <c r="C334">
        <f t="shared" si="15"/>
        <v>0</v>
      </c>
      <c r="D334">
        <f>'Data Entry'!K334</f>
        <v>0</v>
      </c>
      <c r="E334">
        <f>'Data Entry'!L334</f>
        <v>0</v>
      </c>
      <c r="F334">
        <f t="shared" si="16"/>
        <v>0</v>
      </c>
      <c r="G334" t="e">
        <f t="shared" si="17"/>
        <v>#DIV/0!</v>
      </c>
    </row>
    <row r="335" spans="1:7">
      <c r="A335">
        <f>'Data Entry'!B335</f>
        <v>0</v>
      </c>
      <c r="B335">
        <f>'Data Entry'!A335</f>
        <v>0</v>
      </c>
      <c r="C335">
        <f t="shared" si="15"/>
        <v>0</v>
      </c>
      <c r="D335">
        <f>'Data Entry'!K335</f>
        <v>0</v>
      </c>
      <c r="E335">
        <f>'Data Entry'!L335</f>
        <v>0</v>
      </c>
      <c r="F335">
        <f t="shared" si="16"/>
        <v>0</v>
      </c>
      <c r="G335" t="e">
        <f t="shared" si="17"/>
        <v>#DIV/0!</v>
      </c>
    </row>
    <row r="336" spans="1:7">
      <c r="A336">
        <f>'Data Entry'!B336</f>
        <v>0</v>
      </c>
      <c r="B336">
        <f>'Data Entry'!A336</f>
        <v>0</v>
      </c>
      <c r="C336">
        <f t="shared" si="15"/>
        <v>0</v>
      </c>
      <c r="D336">
        <f>'Data Entry'!K336</f>
        <v>0</v>
      </c>
      <c r="E336">
        <f>'Data Entry'!L336</f>
        <v>0</v>
      </c>
      <c r="F336">
        <f t="shared" si="16"/>
        <v>0</v>
      </c>
      <c r="G336" t="e">
        <f t="shared" si="17"/>
        <v>#DIV/0!</v>
      </c>
    </row>
    <row r="337" spans="1:7">
      <c r="A337">
        <f>'Data Entry'!B337</f>
        <v>0</v>
      </c>
      <c r="B337">
        <f>'Data Entry'!A337</f>
        <v>0</v>
      </c>
      <c r="C337">
        <f t="shared" si="15"/>
        <v>0</v>
      </c>
      <c r="D337">
        <f>'Data Entry'!K337</f>
        <v>0</v>
      </c>
      <c r="E337">
        <f>'Data Entry'!L337</f>
        <v>0</v>
      </c>
      <c r="F337">
        <f t="shared" si="16"/>
        <v>0</v>
      </c>
      <c r="G337" t="e">
        <f t="shared" si="17"/>
        <v>#DIV/0!</v>
      </c>
    </row>
    <row r="338" spans="1:7">
      <c r="A338">
        <f>'Data Entry'!B338</f>
        <v>0</v>
      </c>
      <c r="B338">
        <f>'Data Entry'!A338</f>
        <v>0</v>
      </c>
      <c r="C338">
        <f t="shared" si="15"/>
        <v>0</v>
      </c>
      <c r="D338">
        <f>'Data Entry'!K338</f>
        <v>0</v>
      </c>
      <c r="E338">
        <f>'Data Entry'!L338</f>
        <v>0</v>
      </c>
      <c r="F338">
        <f t="shared" si="16"/>
        <v>0</v>
      </c>
      <c r="G338" t="e">
        <f t="shared" si="17"/>
        <v>#DIV/0!</v>
      </c>
    </row>
    <row r="339" spans="1:7">
      <c r="A339">
        <f>'Data Entry'!B339</f>
        <v>0</v>
      </c>
      <c r="B339">
        <f>'Data Entry'!A339</f>
        <v>0</v>
      </c>
      <c r="C339">
        <f t="shared" si="15"/>
        <v>0</v>
      </c>
      <c r="D339">
        <f>'Data Entry'!K339</f>
        <v>0</v>
      </c>
      <c r="E339">
        <f>'Data Entry'!L339</f>
        <v>0</v>
      </c>
      <c r="F339">
        <f t="shared" si="16"/>
        <v>0</v>
      </c>
      <c r="G339" t="e">
        <f t="shared" si="17"/>
        <v>#DIV/0!</v>
      </c>
    </row>
    <row r="340" spans="1:7">
      <c r="A340">
        <f>'Data Entry'!B340</f>
        <v>0</v>
      </c>
      <c r="B340">
        <f>'Data Entry'!A340</f>
        <v>0</v>
      </c>
      <c r="C340">
        <f t="shared" si="15"/>
        <v>0</v>
      </c>
      <c r="D340">
        <f>'Data Entry'!K340</f>
        <v>0</v>
      </c>
      <c r="E340">
        <f>'Data Entry'!L340</f>
        <v>0</v>
      </c>
      <c r="F340">
        <f t="shared" si="16"/>
        <v>0</v>
      </c>
      <c r="G340" t="e">
        <f t="shared" si="17"/>
        <v>#DIV/0!</v>
      </c>
    </row>
    <row r="341" spans="1:7">
      <c r="A341">
        <f>'Data Entry'!B341</f>
        <v>0</v>
      </c>
      <c r="B341">
        <f>'Data Entry'!A341</f>
        <v>0</v>
      </c>
      <c r="C341">
        <f t="shared" si="15"/>
        <v>0</v>
      </c>
      <c r="D341">
        <f>'Data Entry'!K341</f>
        <v>0</v>
      </c>
      <c r="E341">
        <f>'Data Entry'!L341</f>
        <v>0</v>
      </c>
      <c r="F341">
        <f t="shared" si="16"/>
        <v>0</v>
      </c>
      <c r="G341" t="e">
        <f t="shared" si="17"/>
        <v>#DIV/0!</v>
      </c>
    </row>
    <row r="342" spans="1:7">
      <c r="A342">
        <f>'Data Entry'!B342</f>
        <v>0</v>
      </c>
      <c r="B342">
        <f>'Data Entry'!A342</f>
        <v>0</v>
      </c>
      <c r="C342">
        <f t="shared" si="15"/>
        <v>0</v>
      </c>
      <c r="D342">
        <f>'Data Entry'!K342</f>
        <v>0</v>
      </c>
      <c r="E342">
        <f>'Data Entry'!L342</f>
        <v>0</v>
      </c>
      <c r="F342">
        <f t="shared" si="16"/>
        <v>0</v>
      </c>
      <c r="G342" t="e">
        <f t="shared" si="17"/>
        <v>#DIV/0!</v>
      </c>
    </row>
    <row r="343" spans="1:7">
      <c r="A343">
        <f>'Data Entry'!B343</f>
        <v>0</v>
      </c>
      <c r="B343">
        <f>'Data Entry'!A343</f>
        <v>0</v>
      </c>
      <c r="C343">
        <f t="shared" si="15"/>
        <v>0</v>
      </c>
      <c r="D343">
        <f>'Data Entry'!K343</f>
        <v>0</v>
      </c>
      <c r="E343">
        <f>'Data Entry'!L343</f>
        <v>0</v>
      </c>
      <c r="F343">
        <f t="shared" si="16"/>
        <v>0</v>
      </c>
      <c r="G343" t="e">
        <f t="shared" si="17"/>
        <v>#DIV/0!</v>
      </c>
    </row>
    <row r="344" spans="1:7">
      <c r="A344">
        <f>'Data Entry'!B344</f>
        <v>0</v>
      </c>
      <c r="B344">
        <f>'Data Entry'!A344</f>
        <v>0</v>
      </c>
      <c r="C344">
        <f t="shared" si="15"/>
        <v>0</v>
      </c>
      <c r="D344">
        <f>'Data Entry'!K344</f>
        <v>0</v>
      </c>
      <c r="E344">
        <f>'Data Entry'!L344</f>
        <v>0</v>
      </c>
      <c r="F344">
        <f t="shared" si="16"/>
        <v>0</v>
      </c>
      <c r="G344" t="e">
        <f t="shared" si="17"/>
        <v>#DIV/0!</v>
      </c>
    </row>
    <row r="345" spans="1:7">
      <c r="A345">
        <f>'Data Entry'!B345</f>
        <v>0</v>
      </c>
      <c r="B345">
        <f>'Data Entry'!A345</f>
        <v>0</v>
      </c>
      <c r="C345">
        <f t="shared" si="15"/>
        <v>0</v>
      </c>
      <c r="D345">
        <f>'Data Entry'!K345</f>
        <v>0</v>
      </c>
      <c r="E345">
        <f>'Data Entry'!L345</f>
        <v>0</v>
      </c>
      <c r="F345">
        <f t="shared" si="16"/>
        <v>0</v>
      </c>
      <c r="G345" t="e">
        <f t="shared" si="17"/>
        <v>#DIV/0!</v>
      </c>
    </row>
    <row r="346" spans="1:7">
      <c r="A346">
        <f>'Data Entry'!B346</f>
        <v>0</v>
      </c>
      <c r="B346">
        <f>'Data Entry'!A346</f>
        <v>0</v>
      </c>
      <c r="C346">
        <f t="shared" si="15"/>
        <v>0</v>
      </c>
      <c r="D346">
        <f>'Data Entry'!K346</f>
        <v>0</v>
      </c>
      <c r="E346">
        <f>'Data Entry'!L346</f>
        <v>0</v>
      </c>
      <c r="F346">
        <f t="shared" si="16"/>
        <v>0</v>
      </c>
      <c r="G346" t="e">
        <f t="shared" si="17"/>
        <v>#DIV/0!</v>
      </c>
    </row>
    <row r="347" spans="1:7">
      <c r="A347">
        <f>'Data Entry'!B347</f>
        <v>0</v>
      </c>
      <c r="B347">
        <f>'Data Entry'!A347</f>
        <v>0</v>
      </c>
      <c r="C347">
        <f t="shared" si="15"/>
        <v>0</v>
      </c>
      <c r="D347">
        <f>'Data Entry'!K347</f>
        <v>0</v>
      </c>
      <c r="E347">
        <f>'Data Entry'!L347</f>
        <v>0</v>
      </c>
      <c r="F347">
        <f t="shared" si="16"/>
        <v>0</v>
      </c>
      <c r="G347" t="e">
        <f t="shared" si="17"/>
        <v>#DIV/0!</v>
      </c>
    </row>
    <row r="348" spans="1:7">
      <c r="A348">
        <f>'Data Entry'!B348</f>
        <v>0</v>
      </c>
      <c r="B348">
        <f>'Data Entry'!A348</f>
        <v>0</v>
      </c>
      <c r="C348">
        <f t="shared" si="15"/>
        <v>0</v>
      </c>
      <c r="D348">
        <f>'Data Entry'!K348</f>
        <v>0</v>
      </c>
      <c r="E348">
        <f>'Data Entry'!L348</f>
        <v>0</v>
      </c>
      <c r="F348">
        <f t="shared" si="16"/>
        <v>0</v>
      </c>
      <c r="G348" t="e">
        <f t="shared" si="17"/>
        <v>#DIV/0!</v>
      </c>
    </row>
    <row r="349" spans="1:7">
      <c r="A349">
        <f>'Data Entry'!B349</f>
        <v>0</v>
      </c>
      <c r="B349">
        <f>'Data Entry'!A349</f>
        <v>0</v>
      </c>
      <c r="C349">
        <f t="shared" si="15"/>
        <v>0</v>
      </c>
      <c r="D349">
        <f>'Data Entry'!K349</f>
        <v>0</v>
      </c>
      <c r="E349">
        <f>'Data Entry'!L349</f>
        <v>0</v>
      </c>
      <c r="F349">
        <f t="shared" si="16"/>
        <v>0</v>
      </c>
      <c r="G349" t="e">
        <f t="shared" si="17"/>
        <v>#DIV/0!</v>
      </c>
    </row>
    <row r="350" spans="1:7">
      <c r="A350">
        <f>'Data Entry'!B350</f>
        <v>0</v>
      </c>
      <c r="B350">
        <f>'Data Entry'!A350</f>
        <v>0</v>
      </c>
      <c r="C350">
        <f t="shared" si="15"/>
        <v>0</v>
      </c>
      <c r="D350">
        <f>'Data Entry'!K350</f>
        <v>0</v>
      </c>
      <c r="E350">
        <f>'Data Entry'!L350</f>
        <v>0</v>
      </c>
      <c r="F350">
        <f t="shared" si="16"/>
        <v>0</v>
      </c>
      <c r="G350" t="e">
        <f t="shared" si="17"/>
        <v>#DIV/0!</v>
      </c>
    </row>
    <row r="351" spans="1:7">
      <c r="A351">
        <f>'Data Entry'!B351</f>
        <v>0</v>
      </c>
      <c r="B351">
        <f>'Data Entry'!A351</f>
        <v>0</v>
      </c>
      <c r="C351">
        <f t="shared" si="15"/>
        <v>0</v>
      </c>
      <c r="D351">
        <f>'Data Entry'!K351</f>
        <v>0</v>
      </c>
      <c r="E351">
        <f>'Data Entry'!L351</f>
        <v>0</v>
      </c>
      <c r="F351">
        <f t="shared" si="16"/>
        <v>0</v>
      </c>
      <c r="G351" t="e">
        <f t="shared" si="17"/>
        <v>#DIV/0!</v>
      </c>
    </row>
    <row r="352" spans="1:7">
      <c r="A352">
        <f>'Data Entry'!B352</f>
        <v>0</v>
      </c>
      <c r="B352">
        <f>'Data Entry'!A352</f>
        <v>0</v>
      </c>
      <c r="C352">
        <f t="shared" si="15"/>
        <v>0</v>
      </c>
      <c r="D352">
        <f>'Data Entry'!K352</f>
        <v>0</v>
      </c>
      <c r="E352">
        <f>'Data Entry'!L352</f>
        <v>0</v>
      </c>
      <c r="F352">
        <f t="shared" si="16"/>
        <v>0</v>
      </c>
      <c r="G352" t="e">
        <f t="shared" si="17"/>
        <v>#DIV/0!</v>
      </c>
    </row>
    <row r="353" spans="1:7">
      <c r="A353">
        <f>'Data Entry'!B353</f>
        <v>0</v>
      </c>
      <c r="B353">
        <f>'Data Entry'!A353</f>
        <v>0</v>
      </c>
      <c r="C353">
        <f t="shared" si="15"/>
        <v>0</v>
      </c>
      <c r="D353">
        <f>'Data Entry'!K353</f>
        <v>0</v>
      </c>
      <c r="E353">
        <f>'Data Entry'!L353</f>
        <v>0</v>
      </c>
      <c r="F353">
        <f t="shared" si="16"/>
        <v>0</v>
      </c>
      <c r="G353" t="e">
        <f t="shared" si="17"/>
        <v>#DIV/0!</v>
      </c>
    </row>
    <row r="354" spans="1:7">
      <c r="A354">
        <f>'Data Entry'!B354</f>
        <v>0</v>
      </c>
      <c r="B354">
        <f>'Data Entry'!A354</f>
        <v>0</v>
      </c>
      <c r="C354">
        <f t="shared" si="15"/>
        <v>0</v>
      </c>
      <c r="D354">
        <f>'Data Entry'!K354</f>
        <v>0</v>
      </c>
      <c r="E354">
        <f>'Data Entry'!L354</f>
        <v>0</v>
      </c>
      <c r="F354">
        <f t="shared" si="16"/>
        <v>0</v>
      </c>
      <c r="G354" t="e">
        <f t="shared" si="17"/>
        <v>#DIV/0!</v>
      </c>
    </row>
    <row r="355" spans="1:7">
      <c r="A355">
        <f>'Data Entry'!B355</f>
        <v>0</v>
      </c>
      <c r="B355">
        <f>'Data Entry'!A355</f>
        <v>0</v>
      </c>
      <c r="C355">
        <f t="shared" si="15"/>
        <v>0</v>
      </c>
      <c r="D355">
        <f>'Data Entry'!K355</f>
        <v>0</v>
      </c>
      <c r="E355">
        <f>'Data Entry'!L355</f>
        <v>0</v>
      </c>
      <c r="F355">
        <f t="shared" si="16"/>
        <v>0</v>
      </c>
      <c r="G355" t="e">
        <f t="shared" si="17"/>
        <v>#DIV/0!</v>
      </c>
    </row>
    <row r="356" spans="1:7">
      <c r="A356">
        <f>'Data Entry'!B356</f>
        <v>0</v>
      </c>
      <c r="B356">
        <f>'Data Entry'!A356</f>
        <v>0</v>
      </c>
      <c r="C356">
        <f t="shared" si="15"/>
        <v>0</v>
      </c>
      <c r="D356">
        <f>'Data Entry'!K356</f>
        <v>0</v>
      </c>
      <c r="E356">
        <f>'Data Entry'!L356</f>
        <v>0</v>
      </c>
      <c r="F356">
        <f t="shared" si="16"/>
        <v>0</v>
      </c>
      <c r="G356" t="e">
        <f t="shared" si="17"/>
        <v>#DIV/0!</v>
      </c>
    </row>
    <row r="357" spans="1:7">
      <c r="A357">
        <f>'Data Entry'!B357</f>
        <v>0</v>
      </c>
      <c r="B357">
        <f>'Data Entry'!A357</f>
        <v>0</v>
      </c>
      <c r="C357">
        <f t="shared" si="15"/>
        <v>0</v>
      </c>
      <c r="D357">
        <f>'Data Entry'!K357</f>
        <v>0</v>
      </c>
      <c r="E357">
        <f>'Data Entry'!L357</f>
        <v>0</v>
      </c>
      <c r="F357">
        <f t="shared" si="16"/>
        <v>0</v>
      </c>
      <c r="G357" t="e">
        <f t="shared" si="17"/>
        <v>#DIV/0!</v>
      </c>
    </row>
    <row r="358" spans="1:7">
      <c r="A358">
        <f>'Data Entry'!B358</f>
        <v>0</v>
      </c>
      <c r="B358">
        <f>'Data Entry'!A358</f>
        <v>0</v>
      </c>
      <c r="C358">
        <f t="shared" si="15"/>
        <v>0</v>
      </c>
      <c r="D358">
        <f>'Data Entry'!K358</f>
        <v>0</v>
      </c>
      <c r="E358">
        <f>'Data Entry'!L358</f>
        <v>0</v>
      </c>
      <c r="F358">
        <f t="shared" si="16"/>
        <v>0</v>
      </c>
      <c r="G358" t="e">
        <f t="shared" si="17"/>
        <v>#DIV/0!</v>
      </c>
    </row>
    <row r="359" spans="1:7">
      <c r="A359">
        <f>'Data Entry'!B359</f>
        <v>0</v>
      </c>
      <c r="B359">
        <f>'Data Entry'!A359</f>
        <v>0</v>
      </c>
      <c r="C359">
        <f t="shared" si="15"/>
        <v>0</v>
      </c>
      <c r="D359">
        <f>'Data Entry'!K359</f>
        <v>0</v>
      </c>
      <c r="E359">
        <f>'Data Entry'!L359</f>
        <v>0</v>
      </c>
      <c r="F359">
        <f t="shared" si="16"/>
        <v>0</v>
      </c>
      <c r="G359" t="e">
        <f t="shared" si="17"/>
        <v>#DIV/0!</v>
      </c>
    </row>
    <row r="360" spans="1:7">
      <c r="A360">
        <f>'Data Entry'!B360</f>
        <v>0</v>
      </c>
      <c r="B360">
        <f>'Data Entry'!A360</f>
        <v>0</v>
      </c>
      <c r="C360">
        <f t="shared" si="15"/>
        <v>0</v>
      </c>
      <c r="D360">
        <f>'Data Entry'!K360</f>
        <v>0</v>
      </c>
      <c r="E360">
        <f>'Data Entry'!L360</f>
        <v>0</v>
      </c>
      <c r="F360">
        <f t="shared" si="16"/>
        <v>0</v>
      </c>
      <c r="G360" t="e">
        <f t="shared" si="17"/>
        <v>#DIV/0!</v>
      </c>
    </row>
    <row r="361" spans="1:7">
      <c r="A361">
        <f>'Data Entry'!B361</f>
        <v>0</v>
      </c>
      <c r="B361">
        <f>'Data Entry'!A361</f>
        <v>0</v>
      </c>
      <c r="C361">
        <f t="shared" si="15"/>
        <v>0</v>
      </c>
      <c r="D361">
        <f>'Data Entry'!K361</f>
        <v>0</v>
      </c>
      <c r="E361">
        <f>'Data Entry'!L361</f>
        <v>0</v>
      </c>
      <c r="F361">
        <f t="shared" si="16"/>
        <v>0</v>
      </c>
      <c r="G361" t="e">
        <f t="shared" si="17"/>
        <v>#DIV/0!</v>
      </c>
    </row>
    <row r="362" spans="1:7">
      <c r="A362">
        <f>'Data Entry'!B362</f>
        <v>0</v>
      </c>
      <c r="B362">
        <f>'Data Entry'!A362</f>
        <v>0</v>
      </c>
      <c r="C362">
        <f t="shared" si="15"/>
        <v>0</v>
      </c>
      <c r="D362">
        <f>'Data Entry'!K362</f>
        <v>0</v>
      </c>
      <c r="E362">
        <f>'Data Entry'!L362</f>
        <v>0</v>
      </c>
      <c r="F362">
        <f t="shared" si="16"/>
        <v>0</v>
      </c>
      <c r="G362" t="e">
        <f t="shared" si="17"/>
        <v>#DIV/0!</v>
      </c>
    </row>
    <row r="363" spans="1:7">
      <c r="A363">
        <f>'Data Entry'!B363</f>
        <v>0</v>
      </c>
      <c r="B363">
        <f>'Data Entry'!A363</f>
        <v>0</v>
      </c>
      <c r="C363">
        <f t="shared" si="15"/>
        <v>0</v>
      </c>
      <c r="D363">
        <f>'Data Entry'!K363</f>
        <v>0</v>
      </c>
      <c r="E363">
        <f>'Data Entry'!L363</f>
        <v>0</v>
      </c>
      <c r="F363">
        <f t="shared" si="16"/>
        <v>0</v>
      </c>
      <c r="G363" t="e">
        <f t="shared" si="17"/>
        <v>#DIV/0!</v>
      </c>
    </row>
    <row r="364" spans="1:7">
      <c r="A364">
        <f>'Data Entry'!B364</f>
        <v>0</v>
      </c>
      <c r="B364">
        <f>'Data Entry'!A364</f>
        <v>0</v>
      </c>
      <c r="C364">
        <f t="shared" si="15"/>
        <v>0</v>
      </c>
      <c r="D364">
        <f>'Data Entry'!K364</f>
        <v>0</v>
      </c>
      <c r="E364">
        <f>'Data Entry'!L364</f>
        <v>0</v>
      </c>
      <c r="F364">
        <f t="shared" si="16"/>
        <v>0</v>
      </c>
      <c r="G364" t="e">
        <f t="shared" si="17"/>
        <v>#DIV/0!</v>
      </c>
    </row>
    <row r="365" spans="1:7">
      <c r="A365">
        <f>'Data Entry'!B365</f>
        <v>0</v>
      </c>
      <c r="B365">
        <f>'Data Entry'!A365</f>
        <v>0</v>
      </c>
      <c r="C365">
        <f t="shared" si="15"/>
        <v>0</v>
      </c>
      <c r="D365">
        <f>'Data Entry'!K365</f>
        <v>0</v>
      </c>
      <c r="E365">
        <f>'Data Entry'!L365</f>
        <v>0</v>
      </c>
      <c r="F365">
        <f t="shared" si="16"/>
        <v>0</v>
      </c>
      <c r="G365" t="e">
        <f t="shared" si="17"/>
        <v>#DIV/0!</v>
      </c>
    </row>
    <row r="366" spans="1:7">
      <c r="A366">
        <f>'Data Entry'!B366</f>
        <v>0</v>
      </c>
      <c r="B366">
        <f>'Data Entry'!A366</f>
        <v>0</v>
      </c>
      <c r="C366">
        <f t="shared" si="15"/>
        <v>0</v>
      </c>
      <c r="D366">
        <f>'Data Entry'!K366</f>
        <v>0</v>
      </c>
      <c r="E366">
        <f>'Data Entry'!L366</f>
        <v>0</v>
      </c>
      <c r="F366">
        <f t="shared" si="16"/>
        <v>0</v>
      </c>
      <c r="G366" t="e">
        <f t="shared" si="17"/>
        <v>#DIV/0!</v>
      </c>
    </row>
    <row r="367" spans="1:7">
      <c r="A367">
        <f>'Data Entry'!B367</f>
        <v>0</v>
      </c>
      <c r="B367">
        <f>'Data Entry'!A367</f>
        <v>0</v>
      </c>
      <c r="C367">
        <f t="shared" si="15"/>
        <v>0</v>
      </c>
      <c r="D367">
        <f>'Data Entry'!K367</f>
        <v>0</v>
      </c>
      <c r="E367">
        <f>'Data Entry'!L367</f>
        <v>0</v>
      </c>
      <c r="F367">
        <f t="shared" si="16"/>
        <v>0</v>
      </c>
      <c r="G367" t="e">
        <f t="shared" si="17"/>
        <v>#DIV/0!</v>
      </c>
    </row>
    <row r="368" spans="1:7">
      <c r="A368">
        <f>'Data Entry'!B368</f>
        <v>0</v>
      </c>
      <c r="B368">
        <f>'Data Entry'!A368</f>
        <v>0</v>
      </c>
      <c r="C368">
        <f t="shared" si="15"/>
        <v>0</v>
      </c>
      <c r="D368">
        <f>'Data Entry'!K368</f>
        <v>0</v>
      </c>
      <c r="E368">
        <f>'Data Entry'!L368</f>
        <v>0</v>
      </c>
      <c r="F368">
        <f t="shared" si="16"/>
        <v>0</v>
      </c>
      <c r="G368" t="e">
        <f t="shared" si="17"/>
        <v>#DIV/0!</v>
      </c>
    </row>
    <row r="369" spans="1:7">
      <c r="A369">
        <f>'Data Entry'!B369</f>
        <v>0</v>
      </c>
      <c r="B369">
        <f>'Data Entry'!A369</f>
        <v>0</v>
      </c>
      <c r="C369">
        <f t="shared" si="15"/>
        <v>0</v>
      </c>
      <c r="D369">
        <f>'Data Entry'!K369</f>
        <v>0</v>
      </c>
      <c r="E369">
        <f>'Data Entry'!L369</f>
        <v>0</v>
      </c>
      <c r="F369">
        <f t="shared" si="16"/>
        <v>0</v>
      </c>
      <c r="G369" t="e">
        <f t="shared" si="17"/>
        <v>#DIV/0!</v>
      </c>
    </row>
    <row r="370" spans="1:7">
      <c r="A370">
        <f>'Data Entry'!B370</f>
        <v>0</v>
      </c>
      <c r="B370">
        <f>'Data Entry'!A370</f>
        <v>0</v>
      </c>
      <c r="C370">
        <f t="shared" si="15"/>
        <v>0</v>
      </c>
      <c r="D370">
        <f>'Data Entry'!K370</f>
        <v>0</v>
      </c>
      <c r="E370">
        <f>'Data Entry'!L370</f>
        <v>0</v>
      </c>
      <c r="F370">
        <f t="shared" si="16"/>
        <v>0</v>
      </c>
      <c r="G370" t="e">
        <f t="shared" si="17"/>
        <v>#DIV/0!</v>
      </c>
    </row>
    <row r="371" spans="1:7">
      <c r="A371">
        <f>'Data Entry'!B371</f>
        <v>0</v>
      </c>
      <c r="B371">
        <f>'Data Entry'!A371</f>
        <v>0</v>
      </c>
      <c r="C371">
        <f t="shared" si="15"/>
        <v>0</v>
      </c>
      <c r="D371">
        <f>'Data Entry'!K371</f>
        <v>0</v>
      </c>
      <c r="E371">
        <f>'Data Entry'!L371</f>
        <v>0</v>
      </c>
      <c r="F371">
        <f t="shared" si="16"/>
        <v>0</v>
      </c>
      <c r="G371" t="e">
        <f t="shared" si="17"/>
        <v>#DIV/0!</v>
      </c>
    </row>
    <row r="372" spans="1:7">
      <c r="A372">
        <f>'Data Entry'!B372</f>
        <v>0</v>
      </c>
      <c r="B372">
        <f>'Data Entry'!A372</f>
        <v>0</v>
      </c>
      <c r="C372">
        <f t="shared" si="15"/>
        <v>0</v>
      </c>
      <c r="D372">
        <f>'Data Entry'!K372</f>
        <v>0</v>
      </c>
      <c r="E372">
        <f>'Data Entry'!L372</f>
        <v>0</v>
      </c>
      <c r="F372">
        <f t="shared" si="16"/>
        <v>0</v>
      </c>
      <c r="G372" t="e">
        <f t="shared" si="17"/>
        <v>#DIV/0!</v>
      </c>
    </row>
    <row r="373" spans="1:7">
      <c r="A373">
        <f>'Data Entry'!B373</f>
        <v>0</v>
      </c>
      <c r="B373">
        <f>'Data Entry'!A373</f>
        <v>0</v>
      </c>
      <c r="C373">
        <f t="shared" si="15"/>
        <v>0</v>
      </c>
      <c r="D373">
        <f>'Data Entry'!K373</f>
        <v>0</v>
      </c>
      <c r="E373">
        <f>'Data Entry'!L373</f>
        <v>0</v>
      </c>
      <c r="F373">
        <f t="shared" si="16"/>
        <v>0</v>
      </c>
      <c r="G373" t="e">
        <f t="shared" si="17"/>
        <v>#DIV/0!</v>
      </c>
    </row>
    <row r="374" spans="1:7">
      <c r="A374">
        <f>'Data Entry'!B374</f>
        <v>0</v>
      </c>
      <c r="B374">
        <f>'Data Entry'!A374</f>
        <v>0</v>
      </c>
      <c r="C374">
        <f t="shared" si="15"/>
        <v>0</v>
      </c>
      <c r="D374">
        <f>'Data Entry'!K374</f>
        <v>0</v>
      </c>
      <c r="E374">
        <f>'Data Entry'!L374</f>
        <v>0</v>
      </c>
      <c r="F374">
        <f t="shared" si="16"/>
        <v>0</v>
      </c>
      <c r="G374" t="e">
        <f t="shared" si="17"/>
        <v>#DIV/0!</v>
      </c>
    </row>
    <row r="375" spans="1:7">
      <c r="A375">
        <f>'Data Entry'!B375</f>
        <v>0</v>
      </c>
      <c r="B375">
        <f>'Data Entry'!A375</f>
        <v>0</v>
      </c>
      <c r="C375">
        <f t="shared" si="15"/>
        <v>0</v>
      </c>
      <c r="D375">
        <f>'Data Entry'!K375</f>
        <v>0</v>
      </c>
      <c r="E375">
        <f>'Data Entry'!L375</f>
        <v>0</v>
      </c>
      <c r="F375">
        <f t="shared" si="16"/>
        <v>0</v>
      </c>
      <c r="G375" t="e">
        <f t="shared" si="17"/>
        <v>#DIV/0!</v>
      </c>
    </row>
    <row r="376" spans="1:7">
      <c r="A376">
        <f>'Data Entry'!B376</f>
        <v>0</v>
      </c>
      <c r="B376">
        <f>'Data Entry'!A376</f>
        <v>0</v>
      </c>
      <c r="C376">
        <f t="shared" si="15"/>
        <v>0</v>
      </c>
      <c r="D376">
        <f>'Data Entry'!K376</f>
        <v>0</v>
      </c>
      <c r="E376">
        <f>'Data Entry'!L376</f>
        <v>0</v>
      </c>
      <c r="F376">
        <f t="shared" si="16"/>
        <v>0</v>
      </c>
      <c r="G376" t="e">
        <f t="shared" si="17"/>
        <v>#DIV/0!</v>
      </c>
    </row>
    <row r="377" spans="1:7">
      <c r="A377">
        <f>'Data Entry'!B377</f>
        <v>0</v>
      </c>
      <c r="B377">
        <f>'Data Entry'!A377</f>
        <v>0</v>
      </c>
      <c r="C377">
        <f t="shared" si="15"/>
        <v>0</v>
      </c>
      <c r="D377">
        <f>'Data Entry'!K377</f>
        <v>0</v>
      </c>
      <c r="E377">
        <f>'Data Entry'!L377</f>
        <v>0</v>
      </c>
      <c r="F377">
        <f t="shared" si="16"/>
        <v>0</v>
      </c>
      <c r="G377" t="e">
        <f t="shared" si="17"/>
        <v>#DIV/0!</v>
      </c>
    </row>
    <row r="378" spans="1:7">
      <c r="A378">
        <f>'Data Entry'!B378</f>
        <v>0</v>
      </c>
      <c r="B378">
        <f>'Data Entry'!A378</f>
        <v>0</v>
      </c>
      <c r="C378">
        <f t="shared" si="15"/>
        <v>0</v>
      </c>
      <c r="D378">
        <f>'Data Entry'!K378</f>
        <v>0</v>
      </c>
      <c r="E378">
        <f>'Data Entry'!L378</f>
        <v>0</v>
      </c>
      <c r="F378">
        <f t="shared" si="16"/>
        <v>0</v>
      </c>
      <c r="G378" t="e">
        <f t="shared" si="17"/>
        <v>#DIV/0!</v>
      </c>
    </row>
    <row r="379" spans="1:7">
      <c r="A379">
        <f>'Data Entry'!B379</f>
        <v>0</v>
      </c>
      <c r="B379">
        <f>'Data Entry'!A379</f>
        <v>0</v>
      </c>
      <c r="C379">
        <f t="shared" si="15"/>
        <v>0</v>
      </c>
      <c r="D379">
        <f>'Data Entry'!K379</f>
        <v>0</v>
      </c>
      <c r="E379">
        <f>'Data Entry'!L379</f>
        <v>0</v>
      </c>
      <c r="F379">
        <f t="shared" si="16"/>
        <v>0</v>
      </c>
      <c r="G379" t="e">
        <f t="shared" si="17"/>
        <v>#DIV/0!</v>
      </c>
    </row>
    <row r="380" spans="1:7">
      <c r="A380">
        <f>'Data Entry'!B380</f>
        <v>0</v>
      </c>
      <c r="B380">
        <f>'Data Entry'!A380</f>
        <v>0</v>
      </c>
      <c r="C380">
        <f t="shared" si="15"/>
        <v>0</v>
      </c>
      <c r="D380">
        <f>'Data Entry'!K380</f>
        <v>0</v>
      </c>
      <c r="E380">
        <f>'Data Entry'!L380</f>
        <v>0</v>
      </c>
      <c r="F380">
        <f t="shared" si="16"/>
        <v>0</v>
      </c>
      <c r="G380" t="e">
        <f t="shared" si="17"/>
        <v>#DIV/0!</v>
      </c>
    </row>
    <row r="381" spans="1:7">
      <c r="A381">
        <f>'Data Entry'!B381</f>
        <v>0</v>
      </c>
      <c r="B381">
        <f>'Data Entry'!A381</f>
        <v>0</v>
      </c>
      <c r="C381">
        <f t="shared" si="15"/>
        <v>0</v>
      </c>
      <c r="D381">
        <f>'Data Entry'!K381</f>
        <v>0</v>
      </c>
      <c r="E381">
        <f>'Data Entry'!L381</f>
        <v>0</v>
      </c>
      <c r="F381">
        <f t="shared" si="16"/>
        <v>0</v>
      </c>
      <c r="G381" t="e">
        <f t="shared" si="17"/>
        <v>#DIV/0!</v>
      </c>
    </row>
    <row r="382" spans="1:7">
      <c r="A382">
        <f>'Data Entry'!B382</f>
        <v>0</v>
      </c>
      <c r="B382">
        <f>'Data Entry'!A382</f>
        <v>0</v>
      </c>
      <c r="C382">
        <f t="shared" si="15"/>
        <v>0</v>
      </c>
      <c r="D382">
        <f>'Data Entry'!K382</f>
        <v>0</v>
      </c>
      <c r="E382">
        <f>'Data Entry'!L382</f>
        <v>0</v>
      </c>
      <c r="F382">
        <f t="shared" si="16"/>
        <v>0</v>
      </c>
      <c r="G382" t="e">
        <f t="shared" si="17"/>
        <v>#DIV/0!</v>
      </c>
    </row>
    <row r="383" spans="1:7">
      <c r="A383">
        <f>'Data Entry'!B383</f>
        <v>0</v>
      </c>
      <c r="B383">
        <f>'Data Entry'!A383</f>
        <v>0</v>
      </c>
      <c r="C383">
        <f t="shared" si="15"/>
        <v>0</v>
      </c>
      <c r="D383">
        <f>'Data Entry'!K383</f>
        <v>0</v>
      </c>
      <c r="E383">
        <f>'Data Entry'!L383</f>
        <v>0</v>
      </c>
      <c r="F383">
        <f t="shared" si="16"/>
        <v>0</v>
      </c>
      <c r="G383" t="e">
        <f t="shared" si="17"/>
        <v>#DIV/0!</v>
      </c>
    </row>
    <row r="384" spans="1:7">
      <c r="A384">
        <f>'Data Entry'!B384</f>
        <v>0</v>
      </c>
      <c r="B384">
        <f>'Data Entry'!A384</f>
        <v>0</v>
      </c>
      <c r="C384">
        <f t="shared" si="15"/>
        <v>0</v>
      </c>
      <c r="D384">
        <f>'Data Entry'!K384</f>
        <v>0</v>
      </c>
      <c r="E384">
        <f>'Data Entry'!L384</f>
        <v>0</v>
      </c>
      <c r="F384">
        <f t="shared" si="16"/>
        <v>0</v>
      </c>
      <c r="G384" t="e">
        <f t="shared" si="17"/>
        <v>#DIV/0!</v>
      </c>
    </row>
    <row r="385" spans="1:7">
      <c r="A385">
        <f>'Data Entry'!B385</f>
        <v>0</v>
      </c>
      <c r="B385">
        <f>'Data Entry'!A385</f>
        <v>0</v>
      </c>
      <c r="C385">
        <f t="shared" si="15"/>
        <v>0</v>
      </c>
      <c r="D385">
        <f>'Data Entry'!K385</f>
        <v>0</v>
      </c>
      <c r="E385">
        <f>'Data Entry'!L385</f>
        <v>0</v>
      </c>
      <c r="F385">
        <f t="shared" si="16"/>
        <v>0</v>
      </c>
      <c r="G385" t="e">
        <f t="shared" si="17"/>
        <v>#DIV/0!</v>
      </c>
    </row>
    <row r="386" spans="1:7">
      <c r="A386">
        <f>'Data Entry'!B386</f>
        <v>0</v>
      </c>
      <c r="B386">
        <f>'Data Entry'!A386</f>
        <v>0</v>
      </c>
      <c r="C386">
        <f t="shared" si="15"/>
        <v>0</v>
      </c>
      <c r="D386">
        <f>'Data Entry'!K386</f>
        <v>0</v>
      </c>
      <c r="E386">
        <f>'Data Entry'!L386</f>
        <v>0</v>
      </c>
      <c r="F386">
        <f t="shared" si="16"/>
        <v>0</v>
      </c>
      <c r="G386" t="e">
        <f t="shared" si="17"/>
        <v>#DIV/0!</v>
      </c>
    </row>
    <row r="387" spans="1:7">
      <c r="A387">
        <f>'Data Entry'!B387</f>
        <v>0</v>
      </c>
      <c r="B387">
        <f>'Data Entry'!A387</f>
        <v>0</v>
      </c>
      <c r="C387">
        <f t="shared" si="15"/>
        <v>0</v>
      </c>
      <c r="D387">
        <f>'Data Entry'!K387</f>
        <v>0</v>
      </c>
      <c r="E387">
        <f>'Data Entry'!L387</f>
        <v>0</v>
      </c>
      <c r="F387">
        <f t="shared" si="16"/>
        <v>0</v>
      </c>
      <c r="G387" t="e">
        <f t="shared" si="17"/>
        <v>#DIV/0!</v>
      </c>
    </row>
    <row r="388" spans="1:7">
      <c r="A388">
        <f>'Data Entry'!B388</f>
        <v>0</v>
      </c>
      <c r="B388">
        <f>'Data Entry'!A388</f>
        <v>0</v>
      </c>
      <c r="C388">
        <f t="shared" ref="C388:C451" si="18">IF(F388&gt;0,1,0)</f>
        <v>0</v>
      </c>
      <c r="D388">
        <f>'Data Entry'!K388</f>
        <v>0</v>
      </c>
      <c r="E388">
        <f>'Data Entry'!L388</f>
        <v>0</v>
      </c>
      <c r="F388">
        <f t="shared" ref="F388:F451" si="19">D388+E388</f>
        <v>0</v>
      </c>
      <c r="G388" t="e">
        <f t="shared" ref="G388:G451" si="20">D388/F388</f>
        <v>#DIV/0!</v>
      </c>
    </row>
    <row r="389" spans="1:7">
      <c r="A389">
        <f>'Data Entry'!B389</f>
        <v>0</v>
      </c>
      <c r="B389">
        <f>'Data Entry'!A389</f>
        <v>0</v>
      </c>
      <c r="C389">
        <f t="shared" si="18"/>
        <v>0</v>
      </c>
      <c r="D389">
        <f>'Data Entry'!K389</f>
        <v>0</v>
      </c>
      <c r="E389">
        <f>'Data Entry'!L389</f>
        <v>0</v>
      </c>
      <c r="F389">
        <f t="shared" si="19"/>
        <v>0</v>
      </c>
      <c r="G389" t="e">
        <f t="shared" si="20"/>
        <v>#DIV/0!</v>
      </c>
    </row>
    <row r="390" spans="1:7">
      <c r="A390">
        <f>'Data Entry'!B390</f>
        <v>0</v>
      </c>
      <c r="B390">
        <f>'Data Entry'!A390</f>
        <v>0</v>
      </c>
      <c r="C390">
        <f t="shared" si="18"/>
        <v>0</v>
      </c>
      <c r="D390">
        <f>'Data Entry'!K390</f>
        <v>0</v>
      </c>
      <c r="E390">
        <f>'Data Entry'!L390</f>
        <v>0</v>
      </c>
      <c r="F390">
        <f t="shared" si="19"/>
        <v>0</v>
      </c>
      <c r="G390" t="e">
        <f t="shared" si="20"/>
        <v>#DIV/0!</v>
      </c>
    </row>
    <row r="391" spans="1:7">
      <c r="A391">
        <f>'Data Entry'!B391</f>
        <v>0</v>
      </c>
      <c r="B391">
        <f>'Data Entry'!A391</f>
        <v>0</v>
      </c>
      <c r="C391">
        <f t="shared" si="18"/>
        <v>0</v>
      </c>
      <c r="D391">
        <f>'Data Entry'!K391</f>
        <v>0</v>
      </c>
      <c r="E391">
        <f>'Data Entry'!L391</f>
        <v>0</v>
      </c>
      <c r="F391">
        <f t="shared" si="19"/>
        <v>0</v>
      </c>
      <c r="G391" t="e">
        <f t="shared" si="20"/>
        <v>#DIV/0!</v>
      </c>
    </row>
    <row r="392" spans="1:7">
      <c r="A392">
        <f>'Data Entry'!B392</f>
        <v>0</v>
      </c>
      <c r="B392">
        <f>'Data Entry'!A392</f>
        <v>0</v>
      </c>
      <c r="C392">
        <f t="shared" si="18"/>
        <v>0</v>
      </c>
      <c r="D392">
        <f>'Data Entry'!K392</f>
        <v>0</v>
      </c>
      <c r="E392">
        <f>'Data Entry'!L392</f>
        <v>0</v>
      </c>
      <c r="F392">
        <f t="shared" si="19"/>
        <v>0</v>
      </c>
      <c r="G392" t="e">
        <f t="shared" si="20"/>
        <v>#DIV/0!</v>
      </c>
    </row>
    <row r="393" spans="1:7">
      <c r="A393">
        <f>'Data Entry'!B393</f>
        <v>0</v>
      </c>
      <c r="B393">
        <f>'Data Entry'!A393</f>
        <v>0</v>
      </c>
      <c r="C393">
        <f t="shared" si="18"/>
        <v>0</v>
      </c>
      <c r="D393">
        <f>'Data Entry'!K393</f>
        <v>0</v>
      </c>
      <c r="E393">
        <f>'Data Entry'!L393</f>
        <v>0</v>
      </c>
      <c r="F393">
        <f t="shared" si="19"/>
        <v>0</v>
      </c>
      <c r="G393" t="e">
        <f t="shared" si="20"/>
        <v>#DIV/0!</v>
      </c>
    </row>
    <row r="394" spans="1:7">
      <c r="A394">
        <f>'Data Entry'!B394</f>
        <v>0</v>
      </c>
      <c r="B394">
        <f>'Data Entry'!A394</f>
        <v>0</v>
      </c>
      <c r="C394">
        <f t="shared" si="18"/>
        <v>0</v>
      </c>
      <c r="D394">
        <f>'Data Entry'!K394</f>
        <v>0</v>
      </c>
      <c r="E394">
        <f>'Data Entry'!L394</f>
        <v>0</v>
      </c>
      <c r="F394">
        <f t="shared" si="19"/>
        <v>0</v>
      </c>
      <c r="G394" t="e">
        <f t="shared" si="20"/>
        <v>#DIV/0!</v>
      </c>
    </row>
    <row r="395" spans="1:7">
      <c r="A395">
        <f>'Data Entry'!B395</f>
        <v>0</v>
      </c>
      <c r="B395">
        <f>'Data Entry'!A395</f>
        <v>0</v>
      </c>
      <c r="C395">
        <f t="shared" si="18"/>
        <v>0</v>
      </c>
      <c r="D395">
        <f>'Data Entry'!K395</f>
        <v>0</v>
      </c>
      <c r="E395">
        <f>'Data Entry'!L395</f>
        <v>0</v>
      </c>
      <c r="F395">
        <f t="shared" si="19"/>
        <v>0</v>
      </c>
      <c r="G395" t="e">
        <f t="shared" si="20"/>
        <v>#DIV/0!</v>
      </c>
    </row>
    <row r="396" spans="1:7">
      <c r="A396">
        <f>'Data Entry'!B396</f>
        <v>0</v>
      </c>
      <c r="B396">
        <f>'Data Entry'!A396</f>
        <v>0</v>
      </c>
      <c r="C396">
        <f t="shared" si="18"/>
        <v>0</v>
      </c>
      <c r="D396">
        <f>'Data Entry'!K396</f>
        <v>0</v>
      </c>
      <c r="E396">
        <f>'Data Entry'!L396</f>
        <v>0</v>
      </c>
      <c r="F396">
        <f t="shared" si="19"/>
        <v>0</v>
      </c>
      <c r="G396" t="e">
        <f t="shared" si="20"/>
        <v>#DIV/0!</v>
      </c>
    </row>
    <row r="397" spans="1:7">
      <c r="A397">
        <f>'Data Entry'!B397</f>
        <v>0</v>
      </c>
      <c r="B397">
        <f>'Data Entry'!A397</f>
        <v>0</v>
      </c>
      <c r="C397">
        <f t="shared" si="18"/>
        <v>0</v>
      </c>
      <c r="D397">
        <f>'Data Entry'!K397</f>
        <v>0</v>
      </c>
      <c r="E397">
        <f>'Data Entry'!L397</f>
        <v>0</v>
      </c>
      <c r="F397">
        <f t="shared" si="19"/>
        <v>0</v>
      </c>
      <c r="G397" t="e">
        <f t="shared" si="20"/>
        <v>#DIV/0!</v>
      </c>
    </row>
    <row r="398" spans="1:7">
      <c r="A398">
        <f>'Data Entry'!B398</f>
        <v>0</v>
      </c>
      <c r="B398">
        <f>'Data Entry'!A398</f>
        <v>0</v>
      </c>
      <c r="C398">
        <f t="shared" si="18"/>
        <v>0</v>
      </c>
      <c r="D398">
        <f>'Data Entry'!K398</f>
        <v>0</v>
      </c>
      <c r="E398">
        <f>'Data Entry'!L398</f>
        <v>0</v>
      </c>
      <c r="F398">
        <f t="shared" si="19"/>
        <v>0</v>
      </c>
      <c r="G398" t="e">
        <f t="shared" si="20"/>
        <v>#DIV/0!</v>
      </c>
    </row>
    <row r="399" spans="1:7">
      <c r="A399">
        <f>'Data Entry'!B399</f>
        <v>0</v>
      </c>
      <c r="B399">
        <f>'Data Entry'!A399</f>
        <v>0</v>
      </c>
      <c r="C399">
        <f t="shared" si="18"/>
        <v>0</v>
      </c>
      <c r="D399">
        <f>'Data Entry'!K399</f>
        <v>0</v>
      </c>
      <c r="E399">
        <f>'Data Entry'!L399</f>
        <v>0</v>
      </c>
      <c r="F399">
        <f t="shared" si="19"/>
        <v>0</v>
      </c>
      <c r="G399" t="e">
        <f t="shared" si="20"/>
        <v>#DIV/0!</v>
      </c>
    </row>
    <row r="400" spans="1:7">
      <c r="A400">
        <f>'Data Entry'!B400</f>
        <v>0</v>
      </c>
      <c r="B400">
        <f>'Data Entry'!A400</f>
        <v>0</v>
      </c>
      <c r="C400">
        <f t="shared" si="18"/>
        <v>0</v>
      </c>
      <c r="D400">
        <f>'Data Entry'!K400</f>
        <v>0</v>
      </c>
      <c r="E400">
        <f>'Data Entry'!L400</f>
        <v>0</v>
      </c>
      <c r="F400">
        <f t="shared" si="19"/>
        <v>0</v>
      </c>
      <c r="G400" t="e">
        <f t="shared" si="20"/>
        <v>#DIV/0!</v>
      </c>
    </row>
    <row r="401" spans="1:7">
      <c r="A401">
        <f>'Data Entry'!B401</f>
        <v>0</v>
      </c>
      <c r="B401">
        <f>'Data Entry'!A401</f>
        <v>0</v>
      </c>
      <c r="C401">
        <f t="shared" si="18"/>
        <v>0</v>
      </c>
      <c r="D401">
        <f>'Data Entry'!K401</f>
        <v>0</v>
      </c>
      <c r="E401">
        <f>'Data Entry'!L401</f>
        <v>0</v>
      </c>
      <c r="F401">
        <f t="shared" si="19"/>
        <v>0</v>
      </c>
      <c r="G401" t="e">
        <f t="shared" si="20"/>
        <v>#DIV/0!</v>
      </c>
    </row>
    <row r="402" spans="1:7">
      <c r="A402">
        <f>'Data Entry'!B402</f>
        <v>0</v>
      </c>
      <c r="B402">
        <f>'Data Entry'!A402</f>
        <v>0</v>
      </c>
      <c r="C402">
        <f t="shared" si="18"/>
        <v>0</v>
      </c>
      <c r="D402">
        <f>'Data Entry'!K402</f>
        <v>0</v>
      </c>
      <c r="E402">
        <f>'Data Entry'!L402</f>
        <v>0</v>
      </c>
      <c r="F402">
        <f t="shared" si="19"/>
        <v>0</v>
      </c>
      <c r="G402" t="e">
        <f t="shared" si="20"/>
        <v>#DIV/0!</v>
      </c>
    </row>
    <row r="403" spans="1:7">
      <c r="A403">
        <f>'Data Entry'!B403</f>
        <v>0</v>
      </c>
      <c r="B403">
        <f>'Data Entry'!A403</f>
        <v>0</v>
      </c>
      <c r="C403">
        <f t="shared" si="18"/>
        <v>0</v>
      </c>
      <c r="D403">
        <f>'Data Entry'!K403</f>
        <v>0</v>
      </c>
      <c r="E403">
        <f>'Data Entry'!L403</f>
        <v>0</v>
      </c>
      <c r="F403">
        <f t="shared" si="19"/>
        <v>0</v>
      </c>
      <c r="G403" t="e">
        <f t="shared" si="20"/>
        <v>#DIV/0!</v>
      </c>
    </row>
    <row r="404" spans="1:7">
      <c r="A404">
        <f>'Data Entry'!B404</f>
        <v>0</v>
      </c>
      <c r="B404">
        <f>'Data Entry'!A404</f>
        <v>0</v>
      </c>
      <c r="C404">
        <f t="shared" si="18"/>
        <v>0</v>
      </c>
      <c r="D404">
        <f>'Data Entry'!K404</f>
        <v>0</v>
      </c>
      <c r="E404">
        <f>'Data Entry'!L404</f>
        <v>0</v>
      </c>
      <c r="F404">
        <f t="shared" si="19"/>
        <v>0</v>
      </c>
      <c r="G404" t="e">
        <f t="shared" si="20"/>
        <v>#DIV/0!</v>
      </c>
    </row>
    <row r="405" spans="1:7">
      <c r="A405">
        <f>'Data Entry'!B405</f>
        <v>0</v>
      </c>
      <c r="B405">
        <f>'Data Entry'!A405</f>
        <v>0</v>
      </c>
      <c r="C405">
        <f t="shared" si="18"/>
        <v>0</v>
      </c>
      <c r="D405">
        <f>'Data Entry'!K405</f>
        <v>0</v>
      </c>
      <c r="E405">
        <f>'Data Entry'!L405</f>
        <v>0</v>
      </c>
      <c r="F405">
        <f t="shared" si="19"/>
        <v>0</v>
      </c>
      <c r="G405" t="e">
        <f t="shared" si="20"/>
        <v>#DIV/0!</v>
      </c>
    </row>
    <row r="406" spans="1:7">
      <c r="A406">
        <f>'Data Entry'!B406</f>
        <v>0</v>
      </c>
      <c r="B406">
        <f>'Data Entry'!A406</f>
        <v>0</v>
      </c>
      <c r="C406">
        <f t="shared" si="18"/>
        <v>0</v>
      </c>
      <c r="D406">
        <f>'Data Entry'!K406</f>
        <v>0</v>
      </c>
      <c r="E406">
        <f>'Data Entry'!L406</f>
        <v>0</v>
      </c>
      <c r="F406">
        <f t="shared" si="19"/>
        <v>0</v>
      </c>
      <c r="G406" t="e">
        <f t="shared" si="20"/>
        <v>#DIV/0!</v>
      </c>
    </row>
    <row r="407" spans="1:7">
      <c r="A407">
        <f>'Data Entry'!B407</f>
        <v>0</v>
      </c>
      <c r="B407">
        <f>'Data Entry'!A407</f>
        <v>0</v>
      </c>
      <c r="C407">
        <f t="shared" si="18"/>
        <v>0</v>
      </c>
      <c r="D407">
        <f>'Data Entry'!K407</f>
        <v>0</v>
      </c>
      <c r="E407">
        <f>'Data Entry'!L407</f>
        <v>0</v>
      </c>
      <c r="F407">
        <f t="shared" si="19"/>
        <v>0</v>
      </c>
      <c r="G407" t="e">
        <f t="shared" si="20"/>
        <v>#DIV/0!</v>
      </c>
    </row>
    <row r="408" spans="1:7">
      <c r="A408">
        <f>'Data Entry'!B408</f>
        <v>0</v>
      </c>
      <c r="B408">
        <f>'Data Entry'!A408</f>
        <v>0</v>
      </c>
      <c r="C408">
        <f t="shared" si="18"/>
        <v>0</v>
      </c>
      <c r="D408">
        <f>'Data Entry'!K408</f>
        <v>0</v>
      </c>
      <c r="E408">
        <f>'Data Entry'!L408</f>
        <v>0</v>
      </c>
      <c r="F408">
        <f t="shared" si="19"/>
        <v>0</v>
      </c>
      <c r="G408" t="e">
        <f t="shared" si="20"/>
        <v>#DIV/0!</v>
      </c>
    </row>
    <row r="409" spans="1:7">
      <c r="A409">
        <f>'Data Entry'!B409</f>
        <v>0</v>
      </c>
      <c r="B409">
        <f>'Data Entry'!A409</f>
        <v>0</v>
      </c>
      <c r="C409">
        <f t="shared" si="18"/>
        <v>0</v>
      </c>
      <c r="D409">
        <f>'Data Entry'!K409</f>
        <v>0</v>
      </c>
      <c r="E409">
        <f>'Data Entry'!L409</f>
        <v>0</v>
      </c>
      <c r="F409">
        <f t="shared" si="19"/>
        <v>0</v>
      </c>
      <c r="G409" t="e">
        <f t="shared" si="20"/>
        <v>#DIV/0!</v>
      </c>
    </row>
    <row r="410" spans="1:7">
      <c r="A410">
        <f>'Data Entry'!B410</f>
        <v>0</v>
      </c>
      <c r="B410">
        <f>'Data Entry'!A410</f>
        <v>0</v>
      </c>
      <c r="C410">
        <f t="shared" si="18"/>
        <v>0</v>
      </c>
      <c r="D410">
        <f>'Data Entry'!K410</f>
        <v>0</v>
      </c>
      <c r="E410">
        <f>'Data Entry'!L410</f>
        <v>0</v>
      </c>
      <c r="F410">
        <f t="shared" si="19"/>
        <v>0</v>
      </c>
      <c r="G410" t="e">
        <f t="shared" si="20"/>
        <v>#DIV/0!</v>
      </c>
    </row>
    <row r="411" spans="1:7">
      <c r="A411">
        <f>'Data Entry'!B411</f>
        <v>0</v>
      </c>
      <c r="B411">
        <f>'Data Entry'!A411</f>
        <v>0</v>
      </c>
      <c r="C411">
        <f t="shared" si="18"/>
        <v>0</v>
      </c>
      <c r="D411">
        <f>'Data Entry'!K411</f>
        <v>0</v>
      </c>
      <c r="E411">
        <f>'Data Entry'!L411</f>
        <v>0</v>
      </c>
      <c r="F411">
        <f t="shared" si="19"/>
        <v>0</v>
      </c>
      <c r="G411" t="e">
        <f t="shared" si="20"/>
        <v>#DIV/0!</v>
      </c>
    </row>
    <row r="412" spans="1:7">
      <c r="A412">
        <f>'Data Entry'!B412</f>
        <v>0</v>
      </c>
      <c r="B412">
        <f>'Data Entry'!A412</f>
        <v>0</v>
      </c>
      <c r="C412">
        <f t="shared" si="18"/>
        <v>0</v>
      </c>
      <c r="D412">
        <f>'Data Entry'!K412</f>
        <v>0</v>
      </c>
      <c r="E412">
        <f>'Data Entry'!L412</f>
        <v>0</v>
      </c>
      <c r="F412">
        <f t="shared" si="19"/>
        <v>0</v>
      </c>
      <c r="G412" t="e">
        <f t="shared" si="20"/>
        <v>#DIV/0!</v>
      </c>
    </row>
    <row r="413" spans="1:7">
      <c r="A413">
        <f>'Data Entry'!B413</f>
        <v>0</v>
      </c>
      <c r="B413">
        <f>'Data Entry'!A413</f>
        <v>0</v>
      </c>
      <c r="C413">
        <f t="shared" si="18"/>
        <v>0</v>
      </c>
      <c r="D413">
        <f>'Data Entry'!K413</f>
        <v>0</v>
      </c>
      <c r="E413">
        <f>'Data Entry'!L413</f>
        <v>0</v>
      </c>
      <c r="F413">
        <f t="shared" si="19"/>
        <v>0</v>
      </c>
      <c r="G413" t="e">
        <f t="shared" si="20"/>
        <v>#DIV/0!</v>
      </c>
    </row>
    <row r="414" spans="1:7">
      <c r="A414">
        <f>'Data Entry'!B414</f>
        <v>0</v>
      </c>
      <c r="B414">
        <f>'Data Entry'!A414</f>
        <v>0</v>
      </c>
      <c r="C414">
        <f t="shared" si="18"/>
        <v>0</v>
      </c>
      <c r="D414">
        <f>'Data Entry'!K414</f>
        <v>0</v>
      </c>
      <c r="E414">
        <f>'Data Entry'!L414</f>
        <v>0</v>
      </c>
      <c r="F414">
        <f t="shared" si="19"/>
        <v>0</v>
      </c>
      <c r="G414" t="e">
        <f t="shared" si="20"/>
        <v>#DIV/0!</v>
      </c>
    </row>
    <row r="415" spans="1:7">
      <c r="A415">
        <f>'Data Entry'!B415</f>
        <v>0</v>
      </c>
      <c r="B415">
        <f>'Data Entry'!A415</f>
        <v>0</v>
      </c>
      <c r="C415">
        <f t="shared" si="18"/>
        <v>0</v>
      </c>
      <c r="D415">
        <f>'Data Entry'!K415</f>
        <v>0</v>
      </c>
      <c r="E415">
        <f>'Data Entry'!L415</f>
        <v>0</v>
      </c>
      <c r="F415">
        <f t="shared" si="19"/>
        <v>0</v>
      </c>
      <c r="G415" t="e">
        <f t="shared" si="20"/>
        <v>#DIV/0!</v>
      </c>
    </row>
    <row r="416" spans="1:7">
      <c r="A416">
        <f>'Data Entry'!B416</f>
        <v>0</v>
      </c>
      <c r="B416">
        <f>'Data Entry'!A416</f>
        <v>0</v>
      </c>
      <c r="C416">
        <f t="shared" si="18"/>
        <v>0</v>
      </c>
      <c r="D416">
        <f>'Data Entry'!K416</f>
        <v>0</v>
      </c>
      <c r="E416">
        <f>'Data Entry'!L416</f>
        <v>0</v>
      </c>
      <c r="F416">
        <f t="shared" si="19"/>
        <v>0</v>
      </c>
      <c r="G416" t="e">
        <f t="shared" si="20"/>
        <v>#DIV/0!</v>
      </c>
    </row>
    <row r="417" spans="1:7">
      <c r="A417">
        <f>'Data Entry'!B417</f>
        <v>0</v>
      </c>
      <c r="B417">
        <f>'Data Entry'!A417</f>
        <v>0</v>
      </c>
      <c r="C417">
        <f t="shared" si="18"/>
        <v>0</v>
      </c>
      <c r="D417">
        <f>'Data Entry'!K417</f>
        <v>0</v>
      </c>
      <c r="E417">
        <f>'Data Entry'!L417</f>
        <v>0</v>
      </c>
      <c r="F417">
        <f t="shared" si="19"/>
        <v>0</v>
      </c>
      <c r="G417" t="e">
        <f t="shared" si="20"/>
        <v>#DIV/0!</v>
      </c>
    </row>
    <row r="418" spans="1:7">
      <c r="A418">
        <f>'Data Entry'!B418</f>
        <v>0</v>
      </c>
      <c r="B418">
        <f>'Data Entry'!A418</f>
        <v>0</v>
      </c>
      <c r="C418">
        <f t="shared" si="18"/>
        <v>0</v>
      </c>
      <c r="D418">
        <f>'Data Entry'!K418</f>
        <v>0</v>
      </c>
      <c r="E418">
        <f>'Data Entry'!L418</f>
        <v>0</v>
      </c>
      <c r="F418">
        <f t="shared" si="19"/>
        <v>0</v>
      </c>
      <c r="G418" t="e">
        <f t="shared" si="20"/>
        <v>#DIV/0!</v>
      </c>
    </row>
    <row r="419" spans="1:7">
      <c r="A419">
        <f>'Data Entry'!B419</f>
        <v>0</v>
      </c>
      <c r="B419">
        <f>'Data Entry'!A419</f>
        <v>0</v>
      </c>
      <c r="C419">
        <f t="shared" si="18"/>
        <v>0</v>
      </c>
      <c r="D419">
        <f>'Data Entry'!K419</f>
        <v>0</v>
      </c>
      <c r="E419">
        <f>'Data Entry'!L419</f>
        <v>0</v>
      </c>
      <c r="F419">
        <f t="shared" si="19"/>
        <v>0</v>
      </c>
      <c r="G419" t="e">
        <f t="shared" si="20"/>
        <v>#DIV/0!</v>
      </c>
    </row>
    <row r="420" spans="1:7">
      <c r="A420">
        <f>'Data Entry'!B420</f>
        <v>0</v>
      </c>
      <c r="B420">
        <f>'Data Entry'!A420</f>
        <v>0</v>
      </c>
      <c r="C420">
        <f t="shared" si="18"/>
        <v>0</v>
      </c>
      <c r="D420">
        <f>'Data Entry'!K420</f>
        <v>0</v>
      </c>
      <c r="E420">
        <f>'Data Entry'!L420</f>
        <v>0</v>
      </c>
      <c r="F420">
        <f t="shared" si="19"/>
        <v>0</v>
      </c>
      <c r="G420" t="e">
        <f t="shared" si="20"/>
        <v>#DIV/0!</v>
      </c>
    </row>
    <row r="421" spans="1:7">
      <c r="A421">
        <f>'Data Entry'!B421</f>
        <v>0</v>
      </c>
      <c r="B421">
        <f>'Data Entry'!A421</f>
        <v>0</v>
      </c>
      <c r="C421">
        <f t="shared" si="18"/>
        <v>0</v>
      </c>
      <c r="D421">
        <f>'Data Entry'!K421</f>
        <v>0</v>
      </c>
      <c r="E421">
        <f>'Data Entry'!L421</f>
        <v>0</v>
      </c>
      <c r="F421">
        <f t="shared" si="19"/>
        <v>0</v>
      </c>
      <c r="G421" t="e">
        <f t="shared" si="20"/>
        <v>#DIV/0!</v>
      </c>
    </row>
    <row r="422" spans="1:7">
      <c r="A422">
        <f>'Data Entry'!B422</f>
        <v>0</v>
      </c>
      <c r="B422">
        <f>'Data Entry'!A422</f>
        <v>0</v>
      </c>
      <c r="C422">
        <f t="shared" si="18"/>
        <v>0</v>
      </c>
      <c r="D422">
        <f>'Data Entry'!K422</f>
        <v>0</v>
      </c>
      <c r="E422">
        <f>'Data Entry'!L422</f>
        <v>0</v>
      </c>
      <c r="F422">
        <f t="shared" si="19"/>
        <v>0</v>
      </c>
      <c r="G422" t="e">
        <f t="shared" si="20"/>
        <v>#DIV/0!</v>
      </c>
    </row>
    <row r="423" spans="1:7">
      <c r="A423">
        <f>'Data Entry'!B423</f>
        <v>0</v>
      </c>
      <c r="B423">
        <f>'Data Entry'!A423</f>
        <v>0</v>
      </c>
      <c r="C423">
        <f t="shared" si="18"/>
        <v>0</v>
      </c>
      <c r="D423">
        <f>'Data Entry'!K423</f>
        <v>0</v>
      </c>
      <c r="E423">
        <f>'Data Entry'!L423</f>
        <v>0</v>
      </c>
      <c r="F423">
        <f t="shared" si="19"/>
        <v>0</v>
      </c>
      <c r="G423" t="e">
        <f t="shared" si="20"/>
        <v>#DIV/0!</v>
      </c>
    </row>
    <row r="424" spans="1:7">
      <c r="A424">
        <f>'Data Entry'!B424</f>
        <v>0</v>
      </c>
      <c r="B424">
        <f>'Data Entry'!A424</f>
        <v>0</v>
      </c>
      <c r="C424">
        <f t="shared" si="18"/>
        <v>0</v>
      </c>
      <c r="D424">
        <f>'Data Entry'!K424</f>
        <v>0</v>
      </c>
      <c r="E424">
        <f>'Data Entry'!L424</f>
        <v>0</v>
      </c>
      <c r="F424">
        <f t="shared" si="19"/>
        <v>0</v>
      </c>
      <c r="G424" t="e">
        <f t="shared" si="20"/>
        <v>#DIV/0!</v>
      </c>
    </row>
    <row r="425" spans="1:7">
      <c r="A425">
        <f>'Data Entry'!B425</f>
        <v>0</v>
      </c>
      <c r="B425">
        <f>'Data Entry'!A425</f>
        <v>0</v>
      </c>
      <c r="C425">
        <f t="shared" si="18"/>
        <v>0</v>
      </c>
      <c r="D425">
        <f>'Data Entry'!K425</f>
        <v>0</v>
      </c>
      <c r="E425">
        <f>'Data Entry'!L425</f>
        <v>0</v>
      </c>
      <c r="F425">
        <f t="shared" si="19"/>
        <v>0</v>
      </c>
      <c r="G425" t="e">
        <f t="shared" si="20"/>
        <v>#DIV/0!</v>
      </c>
    </row>
    <row r="426" spans="1:7">
      <c r="A426">
        <f>'Data Entry'!B426</f>
        <v>0</v>
      </c>
      <c r="B426">
        <f>'Data Entry'!A426</f>
        <v>0</v>
      </c>
      <c r="C426">
        <f t="shared" si="18"/>
        <v>0</v>
      </c>
      <c r="D426">
        <f>'Data Entry'!K426</f>
        <v>0</v>
      </c>
      <c r="E426">
        <f>'Data Entry'!L426</f>
        <v>0</v>
      </c>
      <c r="F426">
        <f t="shared" si="19"/>
        <v>0</v>
      </c>
      <c r="G426" t="e">
        <f t="shared" si="20"/>
        <v>#DIV/0!</v>
      </c>
    </row>
    <row r="427" spans="1:7">
      <c r="A427">
        <f>'Data Entry'!B427</f>
        <v>0</v>
      </c>
      <c r="B427">
        <f>'Data Entry'!A427</f>
        <v>0</v>
      </c>
      <c r="C427">
        <f t="shared" si="18"/>
        <v>0</v>
      </c>
      <c r="D427">
        <f>'Data Entry'!K427</f>
        <v>0</v>
      </c>
      <c r="E427">
        <f>'Data Entry'!L427</f>
        <v>0</v>
      </c>
      <c r="F427">
        <f t="shared" si="19"/>
        <v>0</v>
      </c>
      <c r="G427" t="e">
        <f t="shared" si="20"/>
        <v>#DIV/0!</v>
      </c>
    </row>
    <row r="428" spans="1:7">
      <c r="A428">
        <f>'Data Entry'!B428</f>
        <v>0</v>
      </c>
      <c r="B428">
        <f>'Data Entry'!A428</f>
        <v>0</v>
      </c>
      <c r="C428">
        <f t="shared" si="18"/>
        <v>0</v>
      </c>
      <c r="D428">
        <f>'Data Entry'!K428</f>
        <v>0</v>
      </c>
      <c r="E428">
        <f>'Data Entry'!L428</f>
        <v>0</v>
      </c>
      <c r="F428">
        <f t="shared" si="19"/>
        <v>0</v>
      </c>
      <c r="G428" t="e">
        <f t="shared" si="20"/>
        <v>#DIV/0!</v>
      </c>
    </row>
    <row r="429" spans="1:7">
      <c r="A429">
        <f>'Data Entry'!B429</f>
        <v>0</v>
      </c>
      <c r="B429">
        <f>'Data Entry'!A429</f>
        <v>0</v>
      </c>
      <c r="C429">
        <f t="shared" si="18"/>
        <v>0</v>
      </c>
      <c r="D429">
        <f>'Data Entry'!K429</f>
        <v>0</v>
      </c>
      <c r="E429">
        <f>'Data Entry'!L429</f>
        <v>0</v>
      </c>
      <c r="F429">
        <f t="shared" si="19"/>
        <v>0</v>
      </c>
      <c r="G429" t="e">
        <f t="shared" si="20"/>
        <v>#DIV/0!</v>
      </c>
    </row>
    <row r="430" spans="1:7">
      <c r="A430">
        <f>'Data Entry'!B430</f>
        <v>0</v>
      </c>
      <c r="B430">
        <f>'Data Entry'!A430</f>
        <v>0</v>
      </c>
      <c r="C430">
        <f t="shared" si="18"/>
        <v>0</v>
      </c>
      <c r="D430">
        <f>'Data Entry'!K430</f>
        <v>0</v>
      </c>
      <c r="E430">
        <f>'Data Entry'!L430</f>
        <v>0</v>
      </c>
      <c r="F430">
        <f t="shared" si="19"/>
        <v>0</v>
      </c>
      <c r="G430" t="e">
        <f t="shared" si="20"/>
        <v>#DIV/0!</v>
      </c>
    </row>
    <row r="431" spans="1:7">
      <c r="A431">
        <f>'Data Entry'!B431</f>
        <v>0</v>
      </c>
      <c r="B431">
        <f>'Data Entry'!A431</f>
        <v>0</v>
      </c>
      <c r="C431">
        <f t="shared" si="18"/>
        <v>0</v>
      </c>
      <c r="D431">
        <f>'Data Entry'!K431</f>
        <v>0</v>
      </c>
      <c r="E431">
        <f>'Data Entry'!L431</f>
        <v>0</v>
      </c>
      <c r="F431">
        <f t="shared" si="19"/>
        <v>0</v>
      </c>
      <c r="G431" t="e">
        <f t="shared" si="20"/>
        <v>#DIV/0!</v>
      </c>
    </row>
    <row r="432" spans="1:7">
      <c r="A432">
        <f>'Data Entry'!B432</f>
        <v>0</v>
      </c>
      <c r="B432">
        <f>'Data Entry'!A432</f>
        <v>0</v>
      </c>
      <c r="C432">
        <f t="shared" si="18"/>
        <v>0</v>
      </c>
      <c r="D432">
        <f>'Data Entry'!K432</f>
        <v>0</v>
      </c>
      <c r="E432">
        <f>'Data Entry'!L432</f>
        <v>0</v>
      </c>
      <c r="F432">
        <f t="shared" si="19"/>
        <v>0</v>
      </c>
      <c r="G432" t="e">
        <f t="shared" si="20"/>
        <v>#DIV/0!</v>
      </c>
    </row>
    <row r="433" spans="1:7">
      <c r="A433">
        <f>'Data Entry'!B433</f>
        <v>0</v>
      </c>
      <c r="B433">
        <f>'Data Entry'!A433</f>
        <v>0</v>
      </c>
      <c r="C433">
        <f t="shared" si="18"/>
        <v>0</v>
      </c>
      <c r="D433">
        <f>'Data Entry'!K433</f>
        <v>0</v>
      </c>
      <c r="E433">
        <f>'Data Entry'!L433</f>
        <v>0</v>
      </c>
      <c r="F433">
        <f t="shared" si="19"/>
        <v>0</v>
      </c>
      <c r="G433" t="e">
        <f t="shared" si="20"/>
        <v>#DIV/0!</v>
      </c>
    </row>
    <row r="434" spans="1:7">
      <c r="A434">
        <f>'Data Entry'!B434</f>
        <v>0</v>
      </c>
      <c r="B434">
        <f>'Data Entry'!A434</f>
        <v>0</v>
      </c>
      <c r="C434">
        <f t="shared" si="18"/>
        <v>0</v>
      </c>
      <c r="D434">
        <f>'Data Entry'!K434</f>
        <v>0</v>
      </c>
      <c r="E434">
        <f>'Data Entry'!L434</f>
        <v>0</v>
      </c>
      <c r="F434">
        <f t="shared" si="19"/>
        <v>0</v>
      </c>
      <c r="G434" t="e">
        <f t="shared" si="20"/>
        <v>#DIV/0!</v>
      </c>
    </row>
    <row r="435" spans="1:7">
      <c r="A435">
        <f>'Data Entry'!B435</f>
        <v>0</v>
      </c>
      <c r="B435">
        <f>'Data Entry'!A435</f>
        <v>0</v>
      </c>
      <c r="C435">
        <f t="shared" si="18"/>
        <v>0</v>
      </c>
      <c r="D435">
        <f>'Data Entry'!K435</f>
        <v>0</v>
      </c>
      <c r="E435">
        <f>'Data Entry'!L435</f>
        <v>0</v>
      </c>
      <c r="F435">
        <f t="shared" si="19"/>
        <v>0</v>
      </c>
      <c r="G435" t="e">
        <f t="shared" si="20"/>
        <v>#DIV/0!</v>
      </c>
    </row>
    <row r="436" spans="1:7">
      <c r="A436">
        <f>'Data Entry'!B436</f>
        <v>0</v>
      </c>
      <c r="B436">
        <f>'Data Entry'!A436</f>
        <v>0</v>
      </c>
      <c r="C436">
        <f t="shared" si="18"/>
        <v>0</v>
      </c>
      <c r="D436">
        <f>'Data Entry'!K436</f>
        <v>0</v>
      </c>
      <c r="E436">
        <f>'Data Entry'!L436</f>
        <v>0</v>
      </c>
      <c r="F436">
        <f t="shared" si="19"/>
        <v>0</v>
      </c>
      <c r="G436" t="e">
        <f t="shared" si="20"/>
        <v>#DIV/0!</v>
      </c>
    </row>
    <row r="437" spans="1:7">
      <c r="A437">
        <f>'Data Entry'!B437</f>
        <v>0</v>
      </c>
      <c r="B437">
        <f>'Data Entry'!A437</f>
        <v>0</v>
      </c>
      <c r="C437">
        <f t="shared" si="18"/>
        <v>0</v>
      </c>
      <c r="D437">
        <f>'Data Entry'!K437</f>
        <v>0</v>
      </c>
      <c r="E437">
        <f>'Data Entry'!L437</f>
        <v>0</v>
      </c>
      <c r="F437">
        <f t="shared" si="19"/>
        <v>0</v>
      </c>
      <c r="G437" t="e">
        <f t="shared" si="20"/>
        <v>#DIV/0!</v>
      </c>
    </row>
    <row r="438" spans="1:7">
      <c r="A438">
        <f>'Data Entry'!B438</f>
        <v>0</v>
      </c>
      <c r="B438">
        <f>'Data Entry'!A438</f>
        <v>0</v>
      </c>
      <c r="C438">
        <f t="shared" si="18"/>
        <v>0</v>
      </c>
      <c r="D438">
        <f>'Data Entry'!K438</f>
        <v>0</v>
      </c>
      <c r="E438">
        <f>'Data Entry'!L438</f>
        <v>0</v>
      </c>
      <c r="F438">
        <f t="shared" si="19"/>
        <v>0</v>
      </c>
      <c r="G438" t="e">
        <f t="shared" si="20"/>
        <v>#DIV/0!</v>
      </c>
    </row>
    <row r="439" spans="1:7">
      <c r="A439">
        <f>'Data Entry'!B439</f>
        <v>0</v>
      </c>
      <c r="B439">
        <f>'Data Entry'!A439</f>
        <v>0</v>
      </c>
      <c r="C439">
        <f t="shared" si="18"/>
        <v>0</v>
      </c>
      <c r="D439">
        <f>'Data Entry'!K439</f>
        <v>0</v>
      </c>
      <c r="E439">
        <f>'Data Entry'!L439</f>
        <v>0</v>
      </c>
      <c r="F439">
        <f t="shared" si="19"/>
        <v>0</v>
      </c>
      <c r="G439" t="e">
        <f t="shared" si="20"/>
        <v>#DIV/0!</v>
      </c>
    </row>
    <row r="440" spans="1:7">
      <c r="A440">
        <f>'Data Entry'!B440</f>
        <v>0</v>
      </c>
      <c r="B440">
        <f>'Data Entry'!A440</f>
        <v>0</v>
      </c>
      <c r="C440">
        <f t="shared" si="18"/>
        <v>0</v>
      </c>
      <c r="D440">
        <f>'Data Entry'!K440</f>
        <v>0</v>
      </c>
      <c r="E440">
        <f>'Data Entry'!L440</f>
        <v>0</v>
      </c>
      <c r="F440">
        <f t="shared" si="19"/>
        <v>0</v>
      </c>
      <c r="G440" t="e">
        <f t="shared" si="20"/>
        <v>#DIV/0!</v>
      </c>
    </row>
    <row r="441" spans="1:7">
      <c r="A441">
        <f>'Data Entry'!B441</f>
        <v>0</v>
      </c>
      <c r="B441">
        <f>'Data Entry'!A441</f>
        <v>0</v>
      </c>
      <c r="C441">
        <f t="shared" si="18"/>
        <v>0</v>
      </c>
      <c r="D441">
        <f>'Data Entry'!K441</f>
        <v>0</v>
      </c>
      <c r="E441">
        <f>'Data Entry'!L441</f>
        <v>0</v>
      </c>
      <c r="F441">
        <f t="shared" si="19"/>
        <v>0</v>
      </c>
      <c r="G441" t="e">
        <f t="shared" si="20"/>
        <v>#DIV/0!</v>
      </c>
    </row>
    <row r="442" spans="1:7">
      <c r="A442">
        <f>'Data Entry'!B442</f>
        <v>0</v>
      </c>
      <c r="B442">
        <f>'Data Entry'!A442</f>
        <v>0</v>
      </c>
      <c r="C442">
        <f t="shared" si="18"/>
        <v>0</v>
      </c>
      <c r="D442">
        <f>'Data Entry'!K442</f>
        <v>0</v>
      </c>
      <c r="E442">
        <f>'Data Entry'!L442</f>
        <v>0</v>
      </c>
      <c r="F442">
        <f t="shared" si="19"/>
        <v>0</v>
      </c>
      <c r="G442" t="e">
        <f t="shared" si="20"/>
        <v>#DIV/0!</v>
      </c>
    </row>
    <row r="443" spans="1:7">
      <c r="A443">
        <f>'Data Entry'!B443</f>
        <v>0</v>
      </c>
      <c r="B443">
        <f>'Data Entry'!A443</f>
        <v>0</v>
      </c>
      <c r="C443">
        <f t="shared" si="18"/>
        <v>0</v>
      </c>
      <c r="D443">
        <f>'Data Entry'!K443</f>
        <v>0</v>
      </c>
      <c r="E443">
        <f>'Data Entry'!L443</f>
        <v>0</v>
      </c>
      <c r="F443">
        <f t="shared" si="19"/>
        <v>0</v>
      </c>
      <c r="G443" t="e">
        <f t="shared" si="20"/>
        <v>#DIV/0!</v>
      </c>
    </row>
    <row r="444" spans="1:7">
      <c r="A444">
        <f>'Data Entry'!B444</f>
        <v>0</v>
      </c>
      <c r="B444">
        <f>'Data Entry'!A444</f>
        <v>0</v>
      </c>
      <c r="C444">
        <f t="shared" si="18"/>
        <v>0</v>
      </c>
      <c r="D444">
        <f>'Data Entry'!K444</f>
        <v>0</v>
      </c>
      <c r="E444">
        <f>'Data Entry'!L444</f>
        <v>0</v>
      </c>
      <c r="F444">
        <f t="shared" si="19"/>
        <v>0</v>
      </c>
      <c r="G444" t="e">
        <f t="shared" si="20"/>
        <v>#DIV/0!</v>
      </c>
    </row>
    <row r="445" spans="1:7">
      <c r="A445">
        <f>'Data Entry'!B445</f>
        <v>0</v>
      </c>
      <c r="B445">
        <f>'Data Entry'!A445</f>
        <v>0</v>
      </c>
      <c r="C445">
        <f t="shared" si="18"/>
        <v>0</v>
      </c>
      <c r="D445">
        <f>'Data Entry'!K445</f>
        <v>0</v>
      </c>
      <c r="E445">
        <f>'Data Entry'!L445</f>
        <v>0</v>
      </c>
      <c r="F445">
        <f t="shared" si="19"/>
        <v>0</v>
      </c>
      <c r="G445" t="e">
        <f t="shared" si="20"/>
        <v>#DIV/0!</v>
      </c>
    </row>
    <row r="446" spans="1:7">
      <c r="A446">
        <f>'Data Entry'!B446</f>
        <v>0</v>
      </c>
      <c r="B446">
        <f>'Data Entry'!A446</f>
        <v>0</v>
      </c>
      <c r="C446">
        <f t="shared" si="18"/>
        <v>0</v>
      </c>
      <c r="D446">
        <f>'Data Entry'!K446</f>
        <v>0</v>
      </c>
      <c r="E446">
        <f>'Data Entry'!L446</f>
        <v>0</v>
      </c>
      <c r="F446">
        <f t="shared" si="19"/>
        <v>0</v>
      </c>
      <c r="G446" t="e">
        <f t="shared" si="20"/>
        <v>#DIV/0!</v>
      </c>
    </row>
    <row r="447" spans="1:7">
      <c r="A447">
        <f>'Data Entry'!B447</f>
        <v>0</v>
      </c>
      <c r="B447">
        <f>'Data Entry'!A447</f>
        <v>0</v>
      </c>
      <c r="C447">
        <f t="shared" si="18"/>
        <v>0</v>
      </c>
      <c r="D447">
        <f>'Data Entry'!K447</f>
        <v>0</v>
      </c>
      <c r="E447">
        <f>'Data Entry'!L447</f>
        <v>0</v>
      </c>
      <c r="F447">
        <f t="shared" si="19"/>
        <v>0</v>
      </c>
      <c r="G447" t="e">
        <f t="shared" si="20"/>
        <v>#DIV/0!</v>
      </c>
    </row>
    <row r="448" spans="1:7">
      <c r="A448">
        <f>'Data Entry'!B448</f>
        <v>0</v>
      </c>
      <c r="B448">
        <f>'Data Entry'!A448</f>
        <v>0</v>
      </c>
      <c r="C448">
        <f t="shared" si="18"/>
        <v>0</v>
      </c>
      <c r="D448">
        <f>'Data Entry'!K448</f>
        <v>0</v>
      </c>
      <c r="E448">
        <f>'Data Entry'!L448</f>
        <v>0</v>
      </c>
      <c r="F448">
        <f t="shared" si="19"/>
        <v>0</v>
      </c>
      <c r="G448" t="e">
        <f t="shared" si="20"/>
        <v>#DIV/0!</v>
      </c>
    </row>
    <row r="449" spans="1:7">
      <c r="A449">
        <f>'Data Entry'!B449</f>
        <v>0</v>
      </c>
      <c r="B449">
        <f>'Data Entry'!A449</f>
        <v>0</v>
      </c>
      <c r="C449">
        <f t="shared" si="18"/>
        <v>0</v>
      </c>
      <c r="D449">
        <f>'Data Entry'!K449</f>
        <v>0</v>
      </c>
      <c r="E449">
        <f>'Data Entry'!L449</f>
        <v>0</v>
      </c>
      <c r="F449">
        <f t="shared" si="19"/>
        <v>0</v>
      </c>
      <c r="G449" t="e">
        <f t="shared" si="20"/>
        <v>#DIV/0!</v>
      </c>
    </row>
    <row r="450" spans="1:7">
      <c r="A450">
        <f>'Data Entry'!B450</f>
        <v>0</v>
      </c>
      <c r="B450">
        <f>'Data Entry'!A450</f>
        <v>0</v>
      </c>
      <c r="C450">
        <f t="shared" si="18"/>
        <v>0</v>
      </c>
      <c r="D450">
        <f>'Data Entry'!K450</f>
        <v>0</v>
      </c>
      <c r="E450">
        <f>'Data Entry'!L450</f>
        <v>0</v>
      </c>
      <c r="F450">
        <f t="shared" si="19"/>
        <v>0</v>
      </c>
      <c r="G450" t="e">
        <f t="shared" si="20"/>
        <v>#DIV/0!</v>
      </c>
    </row>
    <row r="451" spans="1:7">
      <c r="A451">
        <f>'Data Entry'!B451</f>
        <v>0</v>
      </c>
      <c r="B451">
        <f>'Data Entry'!A451</f>
        <v>0</v>
      </c>
      <c r="C451">
        <f t="shared" si="18"/>
        <v>0</v>
      </c>
      <c r="D451">
        <f>'Data Entry'!K451</f>
        <v>0</v>
      </c>
      <c r="E451">
        <f>'Data Entry'!L451</f>
        <v>0</v>
      </c>
      <c r="F451">
        <f t="shared" si="19"/>
        <v>0</v>
      </c>
      <c r="G451" t="e">
        <f t="shared" si="20"/>
        <v>#DIV/0!</v>
      </c>
    </row>
    <row r="452" spans="1:7">
      <c r="A452">
        <f>'Data Entry'!B452</f>
        <v>0</v>
      </c>
      <c r="B452">
        <f>'Data Entry'!A452</f>
        <v>0</v>
      </c>
      <c r="C452">
        <f t="shared" ref="C452:C515" si="21">IF(F452&gt;0,1,0)</f>
        <v>0</v>
      </c>
      <c r="D452">
        <f>'Data Entry'!K452</f>
        <v>0</v>
      </c>
      <c r="E452">
        <f>'Data Entry'!L452</f>
        <v>0</v>
      </c>
      <c r="F452">
        <f t="shared" ref="F452:F515" si="22">D452+E452</f>
        <v>0</v>
      </c>
      <c r="G452" t="e">
        <f t="shared" ref="G452:G515" si="23">D452/F452</f>
        <v>#DIV/0!</v>
      </c>
    </row>
    <row r="453" spans="1:7">
      <c r="A453">
        <f>'Data Entry'!B453</f>
        <v>0</v>
      </c>
      <c r="B453">
        <f>'Data Entry'!A453</f>
        <v>0</v>
      </c>
      <c r="C453">
        <f t="shared" si="21"/>
        <v>0</v>
      </c>
      <c r="D453">
        <f>'Data Entry'!K453</f>
        <v>0</v>
      </c>
      <c r="E453">
        <f>'Data Entry'!L453</f>
        <v>0</v>
      </c>
      <c r="F453">
        <f t="shared" si="22"/>
        <v>0</v>
      </c>
      <c r="G453" t="e">
        <f t="shared" si="23"/>
        <v>#DIV/0!</v>
      </c>
    </row>
    <row r="454" spans="1:7">
      <c r="A454">
        <f>'Data Entry'!B454</f>
        <v>0</v>
      </c>
      <c r="B454">
        <f>'Data Entry'!A454</f>
        <v>0</v>
      </c>
      <c r="C454">
        <f t="shared" si="21"/>
        <v>0</v>
      </c>
      <c r="D454">
        <f>'Data Entry'!K454</f>
        <v>0</v>
      </c>
      <c r="E454">
        <f>'Data Entry'!L454</f>
        <v>0</v>
      </c>
      <c r="F454">
        <f t="shared" si="22"/>
        <v>0</v>
      </c>
      <c r="G454" t="e">
        <f t="shared" si="23"/>
        <v>#DIV/0!</v>
      </c>
    </row>
    <row r="455" spans="1:7">
      <c r="A455">
        <f>'Data Entry'!B455</f>
        <v>0</v>
      </c>
      <c r="B455">
        <f>'Data Entry'!A455</f>
        <v>0</v>
      </c>
      <c r="C455">
        <f t="shared" si="21"/>
        <v>0</v>
      </c>
      <c r="D455">
        <f>'Data Entry'!K455</f>
        <v>0</v>
      </c>
      <c r="E455">
        <f>'Data Entry'!L455</f>
        <v>0</v>
      </c>
      <c r="F455">
        <f t="shared" si="22"/>
        <v>0</v>
      </c>
      <c r="G455" t="e">
        <f t="shared" si="23"/>
        <v>#DIV/0!</v>
      </c>
    </row>
    <row r="456" spans="1:7">
      <c r="A456">
        <f>'Data Entry'!B456</f>
        <v>0</v>
      </c>
      <c r="B456">
        <f>'Data Entry'!A456</f>
        <v>0</v>
      </c>
      <c r="C456">
        <f t="shared" si="21"/>
        <v>0</v>
      </c>
      <c r="D456">
        <f>'Data Entry'!K456</f>
        <v>0</v>
      </c>
      <c r="E456">
        <f>'Data Entry'!L456</f>
        <v>0</v>
      </c>
      <c r="F456">
        <f t="shared" si="22"/>
        <v>0</v>
      </c>
      <c r="G456" t="e">
        <f t="shared" si="23"/>
        <v>#DIV/0!</v>
      </c>
    </row>
    <row r="457" spans="1:7">
      <c r="A457">
        <f>'Data Entry'!B457</f>
        <v>0</v>
      </c>
      <c r="B457">
        <f>'Data Entry'!A457</f>
        <v>0</v>
      </c>
      <c r="C457">
        <f t="shared" si="21"/>
        <v>0</v>
      </c>
      <c r="D457">
        <f>'Data Entry'!K457</f>
        <v>0</v>
      </c>
      <c r="E457">
        <f>'Data Entry'!L457</f>
        <v>0</v>
      </c>
      <c r="F457">
        <f t="shared" si="22"/>
        <v>0</v>
      </c>
      <c r="G457" t="e">
        <f t="shared" si="23"/>
        <v>#DIV/0!</v>
      </c>
    </row>
    <row r="458" spans="1:7">
      <c r="A458">
        <f>'Data Entry'!B458</f>
        <v>0</v>
      </c>
      <c r="B458">
        <f>'Data Entry'!A458</f>
        <v>0</v>
      </c>
      <c r="C458">
        <f t="shared" si="21"/>
        <v>0</v>
      </c>
      <c r="D458">
        <f>'Data Entry'!K458</f>
        <v>0</v>
      </c>
      <c r="E458">
        <f>'Data Entry'!L458</f>
        <v>0</v>
      </c>
      <c r="F458">
        <f t="shared" si="22"/>
        <v>0</v>
      </c>
      <c r="G458" t="e">
        <f t="shared" si="23"/>
        <v>#DIV/0!</v>
      </c>
    </row>
    <row r="459" spans="1:7">
      <c r="A459">
        <f>'Data Entry'!B459</f>
        <v>0</v>
      </c>
      <c r="B459">
        <f>'Data Entry'!A459</f>
        <v>0</v>
      </c>
      <c r="C459">
        <f t="shared" si="21"/>
        <v>0</v>
      </c>
      <c r="D459">
        <f>'Data Entry'!K459</f>
        <v>0</v>
      </c>
      <c r="E459">
        <f>'Data Entry'!L459</f>
        <v>0</v>
      </c>
      <c r="F459">
        <f t="shared" si="22"/>
        <v>0</v>
      </c>
      <c r="G459" t="e">
        <f t="shared" si="23"/>
        <v>#DIV/0!</v>
      </c>
    </row>
    <row r="460" spans="1:7">
      <c r="A460">
        <f>'Data Entry'!B460</f>
        <v>0</v>
      </c>
      <c r="B460">
        <f>'Data Entry'!A460</f>
        <v>0</v>
      </c>
      <c r="C460">
        <f t="shared" si="21"/>
        <v>0</v>
      </c>
      <c r="D460">
        <f>'Data Entry'!K460</f>
        <v>0</v>
      </c>
      <c r="E460">
        <f>'Data Entry'!L460</f>
        <v>0</v>
      </c>
      <c r="F460">
        <f t="shared" si="22"/>
        <v>0</v>
      </c>
      <c r="G460" t="e">
        <f t="shared" si="23"/>
        <v>#DIV/0!</v>
      </c>
    </row>
    <row r="461" spans="1:7">
      <c r="A461">
        <f>'Data Entry'!B461</f>
        <v>0</v>
      </c>
      <c r="B461">
        <f>'Data Entry'!A461</f>
        <v>0</v>
      </c>
      <c r="C461">
        <f t="shared" si="21"/>
        <v>0</v>
      </c>
      <c r="D461">
        <f>'Data Entry'!K461</f>
        <v>0</v>
      </c>
      <c r="E461">
        <f>'Data Entry'!L461</f>
        <v>0</v>
      </c>
      <c r="F461">
        <f t="shared" si="22"/>
        <v>0</v>
      </c>
      <c r="G461" t="e">
        <f t="shared" si="23"/>
        <v>#DIV/0!</v>
      </c>
    </row>
    <row r="462" spans="1:7">
      <c r="A462">
        <f>'Data Entry'!B462</f>
        <v>0</v>
      </c>
      <c r="B462">
        <f>'Data Entry'!A462</f>
        <v>0</v>
      </c>
      <c r="C462">
        <f t="shared" si="21"/>
        <v>0</v>
      </c>
      <c r="D462">
        <f>'Data Entry'!K462</f>
        <v>0</v>
      </c>
      <c r="E462">
        <f>'Data Entry'!L462</f>
        <v>0</v>
      </c>
      <c r="F462">
        <f t="shared" si="22"/>
        <v>0</v>
      </c>
      <c r="G462" t="e">
        <f t="shared" si="23"/>
        <v>#DIV/0!</v>
      </c>
    </row>
    <row r="463" spans="1:7">
      <c r="A463">
        <f>'Data Entry'!B463</f>
        <v>0</v>
      </c>
      <c r="B463">
        <f>'Data Entry'!A463</f>
        <v>0</v>
      </c>
      <c r="C463">
        <f t="shared" si="21"/>
        <v>0</v>
      </c>
      <c r="D463">
        <f>'Data Entry'!K463</f>
        <v>0</v>
      </c>
      <c r="E463">
        <f>'Data Entry'!L463</f>
        <v>0</v>
      </c>
      <c r="F463">
        <f t="shared" si="22"/>
        <v>0</v>
      </c>
      <c r="G463" t="e">
        <f t="shared" si="23"/>
        <v>#DIV/0!</v>
      </c>
    </row>
    <row r="464" spans="1:7">
      <c r="A464">
        <f>'Data Entry'!B464</f>
        <v>0</v>
      </c>
      <c r="B464">
        <f>'Data Entry'!A464</f>
        <v>0</v>
      </c>
      <c r="C464">
        <f t="shared" si="21"/>
        <v>0</v>
      </c>
      <c r="D464">
        <f>'Data Entry'!K464</f>
        <v>0</v>
      </c>
      <c r="E464">
        <f>'Data Entry'!L464</f>
        <v>0</v>
      </c>
      <c r="F464">
        <f t="shared" si="22"/>
        <v>0</v>
      </c>
      <c r="G464" t="e">
        <f t="shared" si="23"/>
        <v>#DIV/0!</v>
      </c>
    </row>
    <row r="465" spans="1:7">
      <c r="A465">
        <f>'Data Entry'!B465</f>
        <v>0</v>
      </c>
      <c r="B465">
        <f>'Data Entry'!A465</f>
        <v>0</v>
      </c>
      <c r="C465">
        <f t="shared" si="21"/>
        <v>0</v>
      </c>
      <c r="D465">
        <f>'Data Entry'!K465</f>
        <v>0</v>
      </c>
      <c r="E465">
        <f>'Data Entry'!L465</f>
        <v>0</v>
      </c>
      <c r="F465">
        <f t="shared" si="22"/>
        <v>0</v>
      </c>
      <c r="G465" t="e">
        <f t="shared" si="23"/>
        <v>#DIV/0!</v>
      </c>
    </row>
    <row r="466" spans="1:7">
      <c r="A466">
        <f>'Data Entry'!B466</f>
        <v>0</v>
      </c>
      <c r="B466">
        <f>'Data Entry'!A466</f>
        <v>0</v>
      </c>
      <c r="C466">
        <f t="shared" si="21"/>
        <v>0</v>
      </c>
      <c r="D466">
        <f>'Data Entry'!K466</f>
        <v>0</v>
      </c>
      <c r="E466">
        <f>'Data Entry'!L466</f>
        <v>0</v>
      </c>
      <c r="F466">
        <f t="shared" si="22"/>
        <v>0</v>
      </c>
      <c r="G466" t="e">
        <f t="shared" si="23"/>
        <v>#DIV/0!</v>
      </c>
    </row>
    <row r="467" spans="1:7">
      <c r="A467">
        <f>'Data Entry'!B467</f>
        <v>0</v>
      </c>
      <c r="B467">
        <f>'Data Entry'!A467</f>
        <v>0</v>
      </c>
      <c r="C467">
        <f t="shared" si="21"/>
        <v>0</v>
      </c>
      <c r="D467">
        <f>'Data Entry'!K467</f>
        <v>0</v>
      </c>
      <c r="E467">
        <f>'Data Entry'!L467</f>
        <v>0</v>
      </c>
      <c r="F467">
        <f t="shared" si="22"/>
        <v>0</v>
      </c>
      <c r="G467" t="e">
        <f t="shared" si="23"/>
        <v>#DIV/0!</v>
      </c>
    </row>
    <row r="468" spans="1:7">
      <c r="A468">
        <f>'Data Entry'!B468</f>
        <v>0</v>
      </c>
      <c r="B468">
        <f>'Data Entry'!A468</f>
        <v>0</v>
      </c>
      <c r="C468">
        <f t="shared" si="21"/>
        <v>0</v>
      </c>
      <c r="D468">
        <f>'Data Entry'!K468</f>
        <v>0</v>
      </c>
      <c r="E468">
        <f>'Data Entry'!L468</f>
        <v>0</v>
      </c>
      <c r="F468">
        <f t="shared" si="22"/>
        <v>0</v>
      </c>
      <c r="G468" t="e">
        <f t="shared" si="23"/>
        <v>#DIV/0!</v>
      </c>
    </row>
    <row r="469" spans="1:7">
      <c r="A469">
        <f>'Data Entry'!B469</f>
        <v>0</v>
      </c>
      <c r="B469">
        <f>'Data Entry'!A469</f>
        <v>0</v>
      </c>
      <c r="C469">
        <f t="shared" si="21"/>
        <v>0</v>
      </c>
      <c r="D469">
        <f>'Data Entry'!K469</f>
        <v>0</v>
      </c>
      <c r="E469">
        <f>'Data Entry'!L469</f>
        <v>0</v>
      </c>
      <c r="F469">
        <f t="shared" si="22"/>
        <v>0</v>
      </c>
      <c r="G469" t="e">
        <f t="shared" si="23"/>
        <v>#DIV/0!</v>
      </c>
    </row>
    <row r="470" spans="1:7">
      <c r="A470">
        <f>'Data Entry'!B470</f>
        <v>0</v>
      </c>
      <c r="B470">
        <f>'Data Entry'!A470</f>
        <v>0</v>
      </c>
      <c r="C470">
        <f t="shared" si="21"/>
        <v>0</v>
      </c>
      <c r="D470">
        <f>'Data Entry'!K470</f>
        <v>0</v>
      </c>
      <c r="E470">
        <f>'Data Entry'!L470</f>
        <v>0</v>
      </c>
      <c r="F470">
        <f t="shared" si="22"/>
        <v>0</v>
      </c>
      <c r="G470" t="e">
        <f t="shared" si="23"/>
        <v>#DIV/0!</v>
      </c>
    </row>
    <row r="471" spans="1:7">
      <c r="A471">
        <f>'Data Entry'!B471</f>
        <v>0</v>
      </c>
      <c r="B471">
        <f>'Data Entry'!A471</f>
        <v>0</v>
      </c>
      <c r="C471">
        <f t="shared" si="21"/>
        <v>0</v>
      </c>
      <c r="D471">
        <f>'Data Entry'!K471</f>
        <v>0</v>
      </c>
      <c r="E471">
        <f>'Data Entry'!L471</f>
        <v>0</v>
      </c>
      <c r="F471">
        <f t="shared" si="22"/>
        <v>0</v>
      </c>
      <c r="G471" t="e">
        <f t="shared" si="23"/>
        <v>#DIV/0!</v>
      </c>
    </row>
    <row r="472" spans="1:7">
      <c r="A472">
        <f>'Data Entry'!B472</f>
        <v>0</v>
      </c>
      <c r="B472">
        <f>'Data Entry'!A472</f>
        <v>0</v>
      </c>
      <c r="C472">
        <f t="shared" si="21"/>
        <v>0</v>
      </c>
      <c r="D472">
        <f>'Data Entry'!K472</f>
        <v>0</v>
      </c>
      <c r="E472">
        <f>'Data Entry'!L472</f>
        <v>0</v>
      </c>
      <c r="F472">
        <f t="shared" si="22"/>
        <v>0</v>
      </c>
      <c r="G472" t="e">
        <f t="shared" si="23"/>
        <v>#DIV/0!</v>
      </c>
    </row>
    <row r="473" spans="1:7">
      <c r="A473">
        <f>'Data Entry'!B473</f>
        <v>0</v>
      </c>
      <c r="B473">
        <f>'Data Entry'!A473</f>
        <v>0</v>
      </c>
      <c r="C473">
        <f t="shared" si="21"/>
        <v>0</v>
      </c>
      <c r="D473">
        <f>'Data Entry'!K473</f>
        <v>0</v>
      </c>
      <c r="E473">
        <f>'Data Entry'!L473</f>
        <v>0</v>
      </c>
      <c r="F473">
        <f t="shared" si="22"/>
        <v>0</v>
      </c>
      <c r="G473" t="e">
        <f t="shared" si="23"/>
        <v>#DIV/0!</v>
      </c>
    </row>
    <row r="474" spans="1:7">
      <c r="A474">
        <f>'Data Entry'!B474</f>
        <v>0</v>
      </c>
      <c r="B474">
        <f>'Data Entry'!A474</f>
        <v>0</v>
      </c>
      <c r="C474">
        <f t="shared" si="21"/>
        <v>0</v>
      </c>
      <c r="D474">
        <f>'Data Entry'!K474</f>
        <v>0</v>
      </c>
      <c r="E474">
        <f>'Data Entry'!L474</f>
        <v>0</v>
      </c>
      <c r="F474">
        <f t="shared" si="22"/>
        <v>0</v>
      </c>
      <c r="G474" t="e">
        <f t="shared" si="23"/>
        <v>#DIV/0!</v>
      </c>
    </row>
    <row r="475" spans="1:7">
      <c r="A475">
        <f>'Data Entry'!B475</f>
        <v>0</v>
      </c>
      <c r="B475">
        <f>'Data Entry'!A475</f>
        <v>0</v>
      </c>
      <c r="C475">
        <f t="shared" si="21"/>
        <v>0</v>
      </c>
      <c r="D475">
        <f>'Data Entry'!K475</f>
        <v>0</v>
      </c>
      <c r="E475">
        <f>'Data Entry'!L475</f>
        <v>0</v>
      </c>
      <c r="F475">
        <f t="shared" si="22"/>
        <v>0</v>
      </c>
      <c r="G475" t="e">
        <f t="shared" si="23"/>
        <v>#DIV/0!</v>
      </c>
    </row>
    <row r="476" spans="1:7">
      <c r="A476">
        <f>'Data Entry'!B476</f>
        <v>0</v>
      </c>
      <c r="B476">
        <f>'Data Entry'!A476</f>
        <v>0</v>
      </c>
      <c r="C476">
        <f t="shared" si="21"/>
        <v>0</v>
      </c>
      <c r="D476">
        <f>'Data Entry'!K476</f>
        <v>0</v>
      </c>
      <c r="E476">
        <f>'Data Entry'!L476</f>
        <v>0</v>
      </c>
      <c r="F476">
        <f t="shared" si="22"/>
        <v>0</v>
      </c>
      <c r="G476" t="e">
        <f t="shared" si="23"/>
        <v>#DIV/0!</v>
      </c>
    </row>
    <row r="477" spans="1:7">
      <c r="A477">
        <f>'Data Entry'!B477</f>
        <v>0</v>
      </c>
      <c r="B477">
        <f>'Data Entry'!A477</f>
        <v>0</v>
      </c>
      <c r="C477">
        <f t="shared" si="21"/>
        <v>0</v>
      </c>
      <c r="D477">
        <f>'Data Entry'!K477</f>
        <v>0</v>
      </c>
      <c r="E477">
        <f>'Data Entry'!L477</f>
        <v>0</v>
      </c>
      <c r="F477">
        <f t="shared" si="22"/>
        <v>0</v>
      </c>
      <c r="G477" t="e">
        <f t="shared" si="23"/>
        <v>#DIV/0!</v>
      </c>
    </row>
    <row r="478" spans="1:7">
      <c r="A478">
        <f>'Data Entry'!B478</f>
        <v>0</v>
      </c>
      <c r="B478">
        <f>'Data Entry'!A478</f>
        <v>0</v>
      </c>
      <c r="C478">
        <f t="shared" si="21"/>
        <v>0</v>
      </c>
      <c r="D478">
        <f>'Data Entry'!K478</f>
        <v>0</v>
      </c>
      <c r="E478">
        <f>'Data Entry'!L478</f>
        <v>0</v>
      </c>
      <c r="F478">
        <f t="shared" si="22"/>
        <v>0</v>
      </c>
      <c r="G478" t="e">
        <f t="shared" si="23"/>
        <v>#DIV/0!</v>
      </c>
    </row>
    <row r="479" spans="1:7">
      <c r="A479">
        <f>'Data Entry'!B479</f>
        <v>0</v>
      </c>
      <c r="B479">
        <f>'Data Entry'!A479</f>
        <v>0</v>
      </c>
      <c r="C479">
        <f t="shared" si="21"/>
        <v>0</v>
      </c>
      <c r="D479">
        <f>'Data Entry'!K479</f>
        <v>0</v>
      </c>
      <c r="E479">
        <f>'Data Entry'!L479</f>
        <v>0</v>
      </c>
      <c r="F479">
        <f t="shared" si="22"/>
        <v>0</v>
      </c>
      <c r="G479" t="e">
        <f t="shared" si="23"/>
        <v>#DIV/0!</v>
      </c>
    </row>
    <row r="480" spans="1:7">
      <c r="A480">
        <f>'Data Entry'!B480</f>
        <v>0</v>
      </c>
      <c r="B480">
        <f>'Data Entry'!A480</f>
        <v>0</v>
      </c>
      <c r="C480">
        <f t="shared" si="21"/>
        <v>0</v>
      </c>
      <c r="D480">
        <f>'Data Entry'!K480</f>
        <v>0</v>
      </c>
      <c r="E480">
        <f>'Data Entry'!L480</f>
        <v>0</v>
      </c>
      <c r="F480">
        <f t="shared" si="22"/>
        <v>0</v>
      </c>
      <c r="G480" t="e">
        <f t="shared" si="23"/>
        <v>#DIV/0!</v>
      </c>
    </row>
    <row r="481" spans="1:7">
      <c r="A481">
        <f>'Data Entry'!B481</f>
        <v>0</v>
      </c>
      <c r="B481">
        <f>'Data Entry'!A481</f>
        <v>0</v>
      </c>
      <c r="C481">
        <f t="shared" si="21"/>
        <v>0</v>
      </c>
      <c r="D481">
        <f>'Data Entry'!K481</f>
        <v>0</v>
      </c>
      <c r="E481">
        <f>'Data Entry'!L481</f>
        <v>0</v>
      </c>
      <c r="F481">
        <f t="shared" si="22"/>
        <v>0</v>
      </c>
      <c r="G481" t="e">
        <f t="shared" si="23"/>
        <v>#DIV/0!</v>
      </c>
    </row>
    <row r="482" spans="1:7">
      <c r="A482">
        <f>'Data Entry'!B482</f>
        <v>0</v>
      </c>
      <c r="B482">
        <f>'Data Entry'!A482</f>
        <v>0</v>
      </c>
      <c r="C482">
        <f t="shared" si="21"/>
        <v>0</v>
      </c>
      <c r="D482">
        <f>'Data Entry'!K482</f>
        <v>0</v>
      </c>
      <c r="E482">
        <f>'Data Entry'!L482</f>
        <v>0</v>
      </c>
      <c r="F482">
        <f t="shared" si="22"/>
        <v>0</v>
      </c>
      <c r="G482" t="e">
        <f t="shared" si="23"/>
        <v>#DIV/0!</v>
      </c>
    </row>
    <row r="483" spans="1:7">
      <c r="A483">
        <f>'Data Entry'!B483</f>
        <v>0</v>
      </c>
      <c r="B483">
        <f>'Data Entry'!A483</f>
        <v>0</v>
      </c>
      <c r="C483">
        <f t="shared" si="21"/>
        <v>0</v>
      </c>
      <c r="D483">
        <f>'Data Entry'!K483</f>
        <v>0</v>
      </c>
      <c r="E483">
        <f>'Data Entry'!L483</f>
        <v>0</v>
      </c>
      <c r="F483">
        <f t="shared" si="22"/>
        <v>0</v>
      </c>
      <c r="G483" t="e">
        <f t="shared" si="23"/>
        <v>#DIV/0!</v>
      </c>
    </row>
    <row r="484" spans="1:7">
      <c r="A484">
        <f>'Data Entry'!B484</f>
        <v>0</v>
      </c>
      <c r="B484">
        <f>'Data Entry'!A484</f>
        <v>0</v>
      </c>
      <c r="C484">
        <f t="shared" si="21"/>
        <v>0</v>
      </c>
      <c r="D484">
        <f>'Data Entry'!K484</f>
        <v>0</v>
      </c>
      <c r="E484">
        <f>'Data Entry'!L484</f>
        <v>0</v>
      </c>
      <c r="F484">
        <f t="shared" si="22"/>
        <v>0</v>
      </c>
      <c r="G484" t="e">
        <f t="shared" si="23"/>
        <v>#DIV/0!</v>
      </c>
    </row>
    <row r="485" spans="1:7">
      <c r="A485">
        <f>'Data Entry'!B485</f>
        <v>0</v>
      </c>
      <c r="B485">
        <f>'Data Entry'!A485</f>
        <v>0</v>
      </c>
      <c r="C485">
        <f t="shared" si="21"/>
        <v>0</v>
      </c>
      <c r="D485">
        <f>'Data Entry'!K485</f>
        <v>0</v>
      </c>
      <c r="E485">
        <f>'Data Entry'!L485</f>
        <v>0</v>
      </c>
      <c r="F485">
        <f t="shared" si="22"/>
        <v>0</v>
      </c>
      <c r="G485" t="e">
        <f t="shared" si="23"/>
        <v>#DIV/0!</v>
      </c>
    </row>
    <row r="486" spans="1:7">
      <c r="A486">
        <f>'Data Entry'!B486</f>
        <v>0</v>
      </c>
      <c r="B486">
        <f>'Data Entry'!A486</f>
        <v>0</v>
      </c>
      <c r="C486">
        <f t="shared" si="21"/>
        <v>0</v>
      </c>
      <c r="D486">
        <f>'Data Entry'!K486</f>
        <v>0</v>
      </c>
      <c r="E486">
        <f>'Data Entry'!L486</f>
        <v>0</v>
      </c>
      <c r="F486">
        <f t="shared" si="22"/>
        <v>0</v>
      </c>
      <c r="G486" t="e">
        <f t="shared" si="23"/>
        <v>#DIV/0!</v>
      </c>
    </row>
    <row r="487" spans="1:7">
      <c r="A487">
        <f>'Data Entry'!B487</f>
        <v>0</v>
      </c>
      <c r="B487">
        <f>'Data Entry'!A487</f>
        <v>0</v>
      </c>
      <c r="C487">
        <f t="shared" si="21"/>
        <v>0</v>
      </c>
      <c r="D487">
        <f>'Data Entry'!K487</f>
        <v>0</v>
      </c>
      <c r="E487">
        <f>'Data Entry'!L487</f>
        <v>0</v>
      </c>
      <c r="F487">
        <f t="shared" si="22"/>
        <v>0</v>
      </c>
      <c r="G487" t="e">
        <f t="shared" si="23"/>
        <v>#DIV/0!</v>
      </c>
    </row>
    <row r="488" spans="1:7">
      <c r="A488">
        <f>'Data Entry'!B488</f>
        <v>0</v>
      </c>
      <c r="B488">
        <f>'Data Entry'!A488</f>
        <v>0</v>
      </c>
      <c r="C488">
        <f t="shared" si="21"/>
        <v>0</v>
      </c>
      <c r="D488">
        <f>'Data Entry'!K488</f>
        <v>0</v>
      </c>
      <c r="E488">
        <f>'Data Entry'!L488</f>
        <v>0</v>
      </c>
      <c r="F488">
        <f t="shared" si="22"/>
        <v>0</v>
      </c>
      <c r="G488" t="e">
        <f t="shared" si="23"/>
        <v>#DIV/0!</v>
      </c>
    </row>
    <row r="489" spans="1:7">
      <c r="A489">
        <f>'Data Entry'!B489</f>
        <v>0</v>
      </c>
      <c r="B489">
        <f>'Data Entry'!A489</f>
        <v>0</v>
      </c>
      <c r="C489">
        <f t="shared" si="21"/>
        <v>0</v>
      </c>
      <c r="D489">
        <f>'Data Entry'!K489</f>
        <v>0</v>
      </c>
      <c r="E489">
        <f>'Data Entry'!L489</f>
        <v>0</v>
      </c>
      <c r="F489">
        <f t="shared" si="22"/>
        <v>0</v>
      </c>
      <c r="G489" t="e">
        <f t="shared" si="23"/>
        <v>#DIV/0!</v>
      </c>
    </row>
    <row r="490" spans="1:7">
      <c r="A490">
        <f>'Data Entry'!B490</f>
        <v>0</v>
      </c>
      <c r="B490">
        <f>'Data Entry'!A490</f>
        <v>0</v>
      </c>
      <c r="C490">
        <f t="shared" si="21"/>
        <v>0</v>
      </c>
      <c r="D490">
        <f>'Data Entry'!K490</f>
        <v>0</v>
      </c>
      <c r="E490">
        <f>'Data Entry'!L490</f>
        <v>0</v>
      </c>
      <c r="F490">
        <f t="shared" si="22"/>
        <v>0</v>
      </c>
      <c r="G490" t="e">
        <f t="shared" si="23"/>
        <v>#DIV/0!</v>
      </c>
    </row>
    <row r="491" spans="1:7">
      <c r="A491">
        <f>'Data Entry'!B491</f>
        <v>0</v>
      </c>
      <c r="B491">
        <f>'Data Entry'!A491</f>
        <v>0</v>
      </c>
      <c r="C491">
        <f t="shared" si="21"/>
        <v>0</v>
      </c>
      <c r="D491">
        <f>'Data Entry'!K491</f>
        <v>0</v>
      </c>
      <c r="E491">
        <f>'Data Entry'!L491</f>
        <v>0</v>
      </c>
      <c r="F491">
        <f t="shared" si="22"/>
        <v>0</v>
      </c>
      <c r="G491" t="e">
        <f t="shared" si="23"/>
        <v>#DIV/0!</v>
      </c>
    </row>
    <row r="492" spans="1:7">
      <c r="A492">
        <f>'Data Entry'!B492</f>
        <v>0</v>
      </c>
      <c r="B492">
        <f>'Data Entry'!A492</f>
        <v>0</v>
      </c>
      <c r="C492">
        <f t="shared" si="21"/>
        <v>0</v>
      </c>
      <c r="D492">
        <f>'Data Entry'!K492</f>
        <v>0</v>
      </c>
      <c r="E492">
        <f>'Data Entry'!L492</f>
        <v>0</v>
      </c>
      <c r="F492">
        <f t="shared" si="22"/>
        <v>0</v>
      </c>
      <c r="G492" t="e">
        <f t="shared" si="23"/>
        <v>#DIV/0!</v>
      </c>
    </row>
    <row r="493" spans="1:7">
      <c r="A493">
        <f>'Data Entry'!B493</f>
        <v>0</v>
      </c>
      <c r="B493">
        <f>'Data Entry'!A493</f>
        <v>0</v>
      </c>
      <c r="C493">
        <f t="shared" si="21"/>
        <v>0</v>
      </c>
      <c r="D493">
        <f>'Data Entry'!K493</f>
        <v>0</v>
      </c>
      <c r="E493">
        <f>'Data Entry'!L493</f>
        <v>0</v>
      </c>
      <c r="F493">
        <f t="shared" si="22"/>
        <v>0</v>
      </c>
      <c r="G493" t="e">
        <f t="shared" si="23"/>
        <v>#DIV/0!</v>
      </c>
    </row>
    <row r="494" spans="1:7">
      <c r="A494">
        <f>'Data Entry'!B494</f>
        <v>0</v>
      </c>
      <c r="B494">
        <f>'Data Entry'!A494</f>
        <v>0</v>
      </c>
      <c r="C494">
        <f t="shared" si="21"/>
        <v>0</v>
      </c>
      <c r="D494">
        <f>'Data Entry'!K494</f>
        <v>0</v>
      </c>
      <c r="E494">
        <f>'Data Entry'!L494</f>
        <v>0</v>
      </c>
      <c r="F494">
        <f t="shared" si="22"/>
        <v>0</v>
      </c>
      <c r="G494" t="e">
        <f t="shared" si="23"/>
        <v>#DIV/0!</v>
      </c>
    </row>
    <row r="495" spans="1:7">
      <c r="A495">
        <f>'Data Entry'!B495</f>
        <v>0</v>
      </c>
      <c r="B495">
        <f>'Data Entry'!A495</f>
        <v>0</v>
      </c>
      <c r="C495">
        <f t="shared" si="21"/>
        <v>0</v>
      </c>
      <c r="D495">
        <f>'Data Entry'!K495</f>
        <v>0</v>
      </c>
      <c r="E495">
        <f>'Data Entry'!L495</f>
        <v>0</v>
      </c>
      <c r="F495">
        <f t="shared" si="22"/>
        <v>0</v>
      </c>
      <c r="G495" t="e">
        <f t="shared" si="23"/>
        <v>#DIV/0!</v>
      </c>
    </row>
    <row r="496" spans="1:7">
      <c r="A496">
        <f>'Data Entry'!B496</f>
        <v>0</v>
      </c>
      <c r="B496">
        <f>'Data Entry'!A496</f>
        <v>0</v>
      </c>
      <c r="C496">
        <f t="shared" si="21"/>
        <v>0</v>
      </c>
      <c r="D496">
        <f>'Data Entry'!K496</f>
        <v>0</v>
      </c>
      <c r="E496">
        <f>'Data Entry'!L496</f>
        <v>0</v>
      </c>
      <c r="F496">
        <f t="shared" si="22"/>
        <v>0</v>
      </c>
      <c r="G496" t="e">
        <f t="shared" si="23"/>
        <v>#DIV/0!</v>
      </c>
    </row>
    <row r="497" spans="1:7">
      <c r="A497">
        <f>'Data Entry'!B497</f>
        <v>0</v>
      </c>
      <c r="B497">
        <f>'Data Entry'!A497</f>
        <v>0</v>
      </c>
      <c r="C497">
        <f t="shared" si="21"/>
        <v>0</v>
      </c>
      <c r="D497">
        <f>'Data Entry'!K497</f>
        <v>0</v>
      </c>
      <c r="E497">
        <f>'Data Entry'!L497</f>
        <v>0</v>
      </c>
      <c r="F497">
        <f t="shared" si="22"/>
        <v>0</v>
      </c>
      <c r="G497" t="e">
        <f t="shared" si="23"/>
        <v>#DIV/0!</v>
      </c>
    </row>
    <row r="498" spans="1:7">
      <c r="A498">
        <f>'Data Entry'!B498</f>
        <v>0</v>
      </c>
      <c r="B498">
        <f>'Data Entry'!A498</f>
        <v>0</v>
      </c>
      <c r="C498">
        <f t="shared" si="21"/>
        <v>0</v>
      </c>
      <c r="D498">
        <f>'Data Entry'!K498</f>
        <v>0</v>
      </c>
      <c r="E498">
        <f>'Data Entry'!L498</f>
        <v>0</v>
      </c>
      <c r="F498">
        <f t="shared" si="22"/>
        <v>0</v>
      </c>
      <c r="G498" t="e">
        <f t="shared" si="23"/>
        <v>#DIV/0!</v>
      </c>
    </row>
    <row r="499" spans="1:7">
      <c r="A499">
        <f>'Data Entry'!B499</f>
        <v>0</v>
      </c>
      <c r="B499">
        <f>'Data Entry'!A499</f>
        <v>0</v>
      </c>
      <c r="C499">
        <f t="shared" si="21"/>
        <v>0</v>
      </c>
      <c r="D499">
        <f>'Data Entry'!K499</f>
        <v>0</v>
      </c>
      <c r="E499">
        <f>'Data Entry'!L499</f>
        <v>0</v>
      </c>
      <c r="F499">
        <f t="shared" si="22"/>
        <v>0</v>
      </c>
      <c r="G499" t="e">
        <f t="shared" si="23"/>
        <v>#DIV/0!</v>
      </c>
    </row>
    <row r="500" spans="1:7">
      <c r="A500">
        <f>'Data Entry'!B500</f>
        <v>0</v>
      </c>
      <c r="B500">
        <f>'Data Entry'!A500</f>
        <v>0</v>
      </c>
      <c r="C500">
        <f t="shared" si="21"/>
        <v>0</v>
      </c>
      <c r="D500">
        <f>'Data Entry'!K500</f>
        <v>0</v>
      </c>
      <c r="E500">
        <f>'Data Entry'!L500</f>
        <v>0</v>
      </c>
      <c r="F500">
        <f t="shared" si="22"/>
        <v>0</v>
      </c>
      <c r="G500" t="e">
        <f t="shared" si="23"/>
        <v>#DIV/0!</v>
      </c>
    </row>
    <row r="501" spans="1:7">
      <c r="A501">
        <f>'Data Entry'!B501</f>
        <v>0</v>
      </c>
      <c r="B501">
        <f>'Data Entry'!A501</f>
        <v>0</v>
      </c>
      <c r="C501">
        <f t="shared" si="21"/>
        <v>0</v>
      </c>
      <c r="D501">
        <f>'Data Entry'!K501</f>
        <v>0</v>
      </c>
      <c r="E501">
        <f>'Data Entry'!L501</f>
        <v>0</v>
      </c>
      <c r="F501">
        <f t="shared" si="22"/>
        <v>0</v>
      </c>
      <c r="G501" t="e">
        <f t="shared" si="23"/>
        <v>#DIV/0!</v>
      </c>
    </row>
    <row r="502" spans="1:7">
      <c r="A502">
        <f>'Data Entry'!B502</f>
        <v>0</v>
      </c>
      <c r="B502">
        <f>'Data Entry'!A502</f>
        <v>0</v>
      </c>
      <c r="C502">
        <f t="shared" si="21"/>
        <v>0</v>
      </c>
      <c r="D502">
        <f>'Data Entry'!K502</f>
        <v>0</v>
      </c>
      <c r="E502">
        <f>'Data Entry'!L502</f>
        <v>0</v>
      </c>
      <c r="F502">
        <f t="shared" si="22"/>
        <v>0</v>
      </c>
      <c r="G502" t="e">
        <f t="shared" si="23"/>
        <v>#DIV/0!</v>
      </c>
    </row>
    <row r="503" spans="1:7">
      <c r="A503">
        <f>'Data Entry'!B503</f>
        <v>0</v>
      </c>
      <c r="B503">
        <f>'Data Entry'!A503</f>
        <v>0</v>
      </c>
      <c r="C503">
        <f t="shared" si="21"/>
        <v>0</v>
      </c>
      <c r="D503">
        <f>'Data Entry'!K503</f>
        <v>0</v>
      </c>
      <c r="E503">
        <f>'Data Entry'!L503</f>
        <v>0</v>
      </c>
      <c r="F503">
        <f t="shared" si="22"/>
        <v>0</v>
      </c>
      <c r="G503" t="e">
        <f t="shared" si="23"/>
        <v>#DIV/0!</v>
      </c>
    </row>
    <row r="504" spans="1:7">
      <c r="A504">
        <f>'Data Entry'!B504</f>
        <v>0</v>
      </c>
      <c r="B504">
        <f>'Data Entry'!A504</f>
        <v>0</v>
      </c>
      <c r="C504">
        <f t="shared" si="21"/>
        <v>0</v>
      </c>
      <c r="D504">
        <f>'Data Entry'!K504</f>
        <v>0</v>
      </c>
      <c r="E504">
        <f>'Data Entry'!L504</f>
        <v>0</v>
      </c>
      <c r="F504">
        <f t="shared" si="22"/>
        <v>0</v>
      </c>
      <c r="G504" t="e">
        <f t="shared" si="23"/>
        <v>#DIV/0!</v>
      </c>
    </row>
    <row r="505" spans="1:7">
      <c r="A505">
        <f>'Data Entry'!B505</f>
        <v>0</v>
      </c>
      <c r="B505">
        <f>'Data Entry'!A505</f>
        <v>0</v>
      </c>
      <c r="C505">
        <f t="shared" si="21"/>
        <v>0</v>
      </c>
      <c r="D505">
        <f>'Data Entry'!K505</f>
        <v>0</v>
      </c>
      <c r="E505">
        <f>'Data Entry'!L505</f>
        <v>0</v>
      </c>
      <c r="F505">
        <f t="shared" si="22"/>
        <v>0</v>
      </c>
      <c r="G505" t="e">
        <f t="shared" si="23"/>
        <v>#DIV/0!</v>
      </c>
    </row>
    <row r="506" spans="1:7">
      <c r="A506">
        <f>'Data Entry'!B506</f>
        <v>0</v>
      </c>
      <c r="B506">
        <f>'Data Entry'!A506</f>
        <v>0</v>
      </c>
      <c r="C506">
        <f t="shared" si="21"/>
        <v>0</v>
      </c>
      <c r="D506">
        <f>'Data Entry'!K506</f>
        <v>0</v>
      </c>
      <c r="E506">
        <f>'Data Entry'!L506</f>
        <v>0</v>
      </c>
      <c r="F506">
        <f t="shared" si="22"/>
        <v>0</v>
      </c>
      <c r="G506" t="e">
        <f t="shared" si="23"/>
        <v>#DIV/0!</v>
      </c>
    </row>
    <row r="507" spans="1:7">
      <c r="A507">
        <f>'Data Entry'!B507</f>
        <v>0</v>
      </c>
      <c r="B507">
        <f>'Data Entry'!A507</f>
        <v>0</v>
      </c>
      <c r="C507">
        <f t="shared" si="21"/>
        <v>0</v>
      </c>
      <c r="D507">
        <f>'Data Entry'!K507</f>
        <v>0</v>
      </c>
      <c r="E507">
        <f>'Data Entry'!L507</f>
        <v>0</v>
      </c>
      <c r="F507">
        <f t="shared" si="22"/>
        <v>0</v>
      </c>
      <c r="G507" t="e">
        <f t="shared" si="23"/>
        <v>#DIV/0!</v>
      </c>
    </row>
    <row r="508" spans="1:7">
      <c r="A508">
        <f>'Data Entry'!B508</f>
        <v>0</v>
      </c>
      <c r="B508">
        <f>'Data Entry'!A508</f>
        <v>0</v>
      </c>
      <c r="C508">
        <f t="shared" si="21"/>
        <v>0</v>
      </c>
      <c r="D508">
        <f>'Data Entry'!K508</f>
        <v>0</v>
      </c>
      <c r="E508">
        <f>'Data Entry'!L508</f>
        <v>0</v>
      </c>
      <c r="F508">
        <f t="shared" si="22"/>
        <v>0</v>
      </c>
      <c r="G508" t="e">
        <f t="shared" si="23"/>
        <v>#DIV/0!</v>
      </c>
    </row>
    <row r="509" spans="1:7">
      <c r="A509">
        <f>'Data Entry'!B509</f>
        <v>0</v>
      </c>
      <c r="B509">
        <f>'Data Entry'!A509</f>
        <v>0</v>
      </c>
      <c r="C509">
        <f t="shared" si="21"/>
        <v>0</v>
      </c>
      <c r="D509">
        <f>'Data Entry'!K509</f>
        <v>0</v>
      </c>
      <c r="E509">
        <f>'Data Entry'!L509</f>
        <v>0</v>
      </c>
      <c r="F509">
        <f t="shared" si="22"/>
        <v>0</v>
      </c>
      <c r="G509" t="e">
        <f t="shared" si="23"/>
        <v>#DIV/0!</v>
      </c>
    </row>
    <row r="510" spans="1:7">
      <c r="A510">
        <f>'Data Entry'!B510</f>
        <v>0</v>
      </c>
      <c r="B510">
        <f>'Data Entry'!A510</f>
        <v>0</v>
      </c>
      <c r="C510">
        <f t="shared" si="21"/>
        <v>0</v>
      </c>
      <c r="D510">
        <f>'Data Entry'!K510</f>
        <v>0</v>
      </c>
      <c r="E510">
        <f>'Data Entry'!L510</f>
        <v>0</v>
      </c>
      <c r="F510">
        <f t="shared" si="22"/>
        <v>0</v>
      </c>
      <c r="G510" t="e">
        <f t="shared" si="23"/>
        <v>#DIV/0!</v>
      </c>
    </row>
    <row r="511" spans="1:7">
      <c r="A511">
        <f>'Data Entry'!B511</f>
        <v>0</v>
      </c>
      <c r="B511">
        <f>'Data Entry'!A511</f>
        <v>0</v>
      </c>
      <c r="C511">
        <f t="shared" si="21"/>
        <v>0</v>
      </c>
      <c r="D511">
        <f>'Data Entry'!K511</f>
        <v>0</v>
      </c>
      <c r="E511">
        <f>'Data Entry'!L511</f>
        <v>0</v>
      </c>
      <c r="F511">
        <f t="shared" si="22"/>
        <v>0</v>
      </c>
      <c r="G511" t="e">
        <f t="shared" si="23"/>
        <v>#DIV/0!</v>
      </c>
    </row>
    <row r="512" spans="1:7">
      <c r="A512">
        <f>'Data Entry'!B512</f>
        <v>0</v>
      </c>
      <c r="B512">
        <f>'Data Entry'!A512</f>
        <v>0</v>
      </c>
      <c r="C512">
        <f t="shared" si="21"/>
        <v>0</v>
      </c>
      <c r="D512">
        <f>'Data Entry'!K512</f>
        <v>0</v>
      </c>
      <c r="E512">
        <f>'Data Entry'!L512</f>
        <v>0</v>
      </c>
      <c r="F512">
        <f t="shared" si="22"/>
        <v>0</v>
      </c>
      <c r="G512" t="e">
        <f t="shared" si="23"/>
        <v>#DIV/0!</v>
      </c>
    </row>
    <row r="513" spans="1:7">
      <c r="A513">
        <f>'Data Entry'!B513</f>
        <v>0</v>
      </c>
      <c r="B513">
        <f>'Data Entry'!A513</f>
        <v>0</v>
      </c>
      <c r="C513">
        <f t="shared" si="21"/>
        <v>0</v>
      </c>
      <c r="D513">
        <f>'Data Entry'!K513</f>
        <v>0</v>
      </c>
      <c r="E513">
        <f>'Data Entry'!L513</f>
        <v>0</v>
      </c>
      <c r="F513">
        <f t="shared" si="22"/>
        <v>0</v>
      </c>
      <c r="G513" t="e">
        <f t="shared" si="23"/>
        <v>#DIV/0!</v>
      </c>
    </row>
    <row r="514" spans="1:7">
      <c r="A514">
        <f>'Data Entry'!B514</f>
        <v>0</v>
      </c>
      <c r="B514">
        <f>'Data Entry'!A514</f>
        <v>0</v>
      </c>
      <c r="C514">
        <f t="shared" si="21"/>
        <v>0</v>
      </c>
      <c r="D514">
        <f>'Data Entry'!K514</f>
        <v>0</v>
      </c>
      <c r="E514">
        <f>'Data Entry'!L514</f>
        <v>0</v>
      </c>
      <c r="F514">
        <f t="shared" si="22"/>
        <v>0</v>
      </c>
      <c r="G514" t="e">
        <f t="shared" si="23"/>
        <v>#DIV/0!</v>
      </c>
    </row>
    <row r="515" spans="1:7">
      <c r="A515">
        <f>'Data Entry'!B515</f>
        <v>0</v>
      </c>
      <c r="B515">
        <f>'Data Entry'!A515</f>
        <v>0</v>
      </c>
      <c r="C515">
        <f t="shared" si="21"/>
        <v>0</v>
      </c>
      <c r="D515">
        <f>'Data Entry'!K515</f>
        <v>0</v>
      </c>
      <c r="E515">
        <f>'Data Entry'!L515</f>
        <v>0</v>
      </c>
      <c r="F515">
        <f t="shared" si="22"/>
        <v>0</v>
      </c>
      <c r="G515" t="e">
        <f t="shared" si="23"/>
        <v>#DIV/0!</v>
      </c>
    </row>
    <row r="516" spans="1:7">
      <c r="A516">
        <f>'Data Entry'!B516</f>
        <v>0</v>
      </c>
      <c r="B516">
        <f>'Data Entry'!A516</f>
        <v>0</v>
      </c>
      <c r="C516">
        <f t="shared" ref="C516:C579" si="24">IF(F516&gt;0,1,0)</f>
        <v>0</v>
      </c>
      <c r="D516">
        <f>'Data Entry'!K516</f>
        <v>0</v>
      </c>
      <c r="E516">
        <f>'Data Entry'!L516</f>
        <v>0</v>
      </c>
      <c r="F516">
        <f t="shared" ref="F516:F579" si="25">D516+E516</f>
        <v>0</v>
      </c>
      <c r="G516" t="e">
        <f t="shared" ref="G516:G579" si="26">D516/F516</f>
        <v>#DIV/0!</v>
      </c>
    </row>
    <row r="517" spans="1:7">
      <c r="A517">
        <f>'Data Entry'!B517</f>
        <v>0</v>
      </c>
      <c r="B517">
        <f>'Data Entry'!A517</f>
        <v>0</v>
      </c>
      <c r="C517">
        <f t="shared" si="24"/>
        <v>0</v>
      </c>
      <c r="D517">
        <f>'Data Entry'!K517</f>
        <v>0</v>
      </c>
      <c r="E517">
        <f>'Data Entry'!L517</f>
        <v>0</v>
      </c>
      <c r="F517">
        <f t="shared" si="25"/>
        <v>0</v>
      </c>
      <c r="G517" t="e">
        <f t="shared" si="26"/>
        <v>#DIV/0!</v>
      </c>
    </row>
    <row r="518" spans="1:7">
      <c r="A518">
        <f>'Data Entry'!B518</f>
        <v>0</v>
      </c>
      <c r="B518">
        <f>'Data Entry'!A518</f>
        <v>0</v>
      </c>
      <c r="C518">
        <f t="shared" si="24"/>
        <v>0</v>
      </c>
      <c r="D518">
        <f>'Data Entry'!K518</f>
        <v>0</v>
      </c>
      <c r="E518">
        <f>'Data Entry'!L518</f>
        <v>0</v>
      </c>
      <c r="F518">
        <f t="shared" si="25"/>
        <v>0</v>
      </c>
      <c r="G518" t="e">
        <f t="shared" si="26"/>
        <v>#DIV/0!</v>
      </c>
    </row>
    <row r="519" spans="1:7">
      <c r="A519">
        <f>'Data Entry'!B519</f>
        <v>0</v>
      </c>
      <c r="B519">
        <f>'Data Entry'!A519</f>
        <v>0</v>
      </c>
      <c r="C519">
        <f t="shared" si="24"/>
        <v>0</v>
      </c>
      <c r="D519">
        <f>'Data Entry'!K519</f>
        <v>0</v>
      </c>
      <c r="E519">
        <f>'Data Entry'!L519</f>
        <v>0</v>
      </c>
      <c r="F519">
        <f t="shared" si="25"/>
        <v>0</v>
      </c>
      <c r="G519" t="e">
        <f t="shared" si="26"/>
        <v>#DIV/0!</v>
      </c>
    </row>
    <row r="520" spans="1:7">
      <c r="A520">
        <f>'Data Entry'!B520</f>
        <v>0</v>
      </c>
      <c r="B520">
        <f>'Data Entry'!A520</f>
        <v>0</v>
      </c>
      <c r="C520">
        <f t="shared" si="24"/>
        <v>0</v>
      </c>
      <c r="D520">
        <f>'Data Entry'!K520</f>
        <v>0</v>
      </c>
      <c r="E520">
        <f>'Data Entry'!L520</f>
        <v>0</v>
      </c>
      <c r="F520">
        <f t="shared" si="25"/>
        <v>0</v>
      </c>
      <c r="G520" t="e">
        <f t="shared" si="26"/>
        <v>#DIV/0!</v>
      </c>
    </row>
    <row r="521" spans="1:7">
      <c r="A521">
        <f>'Data Entry'!B521</f>
        <v>0</v>
      </c>
      <c r="B521">
        <f>'Data Entry'!A521</f>
        <v>0</v>
      </c>
      <c r="C521">
        <f t="shared" si="24"/>
        <v>0</v>
      </c>
      <c r="D521">
        <f>'Data Entry'!K521</f>
        <v>0</v>
      </c>
      <c r="E521">
        <f>'Data Entry'!L521</f>
        <v>0</v>
      </c>
      <c r="F521">
        <f t="shared" si="25"/>
        <v>0</v>
      </c>
      <c r="G521" t="e">
        <f t="shared" si="26"/>
        <v>#DIV/0!</v>
      </c>
    </row>
    <row r="522" spans="1:7">
      <c r="A522">
        <f>'Data Entry'!B522</f>
        <v>0</v>
      </c>
      <c r="B522">
        <f>'Data Entry'!A522</f>
        <v>0</v>
      </c>
      <c r="C522">
        <f t="shared" si="24"/>
        <v>0</v>
      </c>
      <c r="D522">
        <f>'Data Entry'!K522</f>
        <v>0</v>
      </c>
      <c r="E522">
        <f>'Data Entry'!L522</f>
        <v>0</v>
      </c>
      <c r="F522">
        <f t="shared" si="25"/>
        <v>0</v>
      </c>
      <c r="G522" t="e">
        <f t="shared" si="26"/>
        <v>#DIV/0!</v>
      </c>
    </row>
    <row r="523" spans="1:7">
      <c r="A523">
        <f>'Data Entry'!B523</f>
        <v>0</v>
      </c>
      <c r="B523">
        <f>'Data Entry'!A523</f>
        <v>0</v>
      </c>
      <c r="C523">
        <f t="shared" si="24"/>
        <v>0</v>
      </c>
      <c r="D523">
        <f>'Data Entry'!K523</f>
        <v>0</v>
      </c>
      <c r="E523">
        <f>'Data Entry'!L523</f>
        <v>0</v>
      </c>
      <c r="F523">
        <f t="shared" si="25"/>
        <v>0</v>
      </c>
      <c r="G523" t="e">
        <f t="shared" si="26"/>
        <v>#DIV/0!</v>
      </c>
    </row>
    <row r="524" spans="1:7">
      <c r="A524">
        <f>'Data Entry'!B524</f>
        <v>0</v>
      </c>
      <c r="B524">
        <f>'Data Entry'!A524</f>
        <v>0</v>
      </c>
      <c r="C524">
        <f t="shared" si="24"/>
        <v>0</v>
      </c>
      <c r="D524">
        <f>'Data Entry'!K524</f>
        <v>0</v>
      </c>
      <c r="E524">
        <f>'Data Entry'!L524</f>
        <v>0</v>
      </c>
      <c r="F524">
        <f t="shared" si="25"/>
        <v>0</v>
      </c>
      <c r="G524" t="e">
        <f t="shared" si="26"/>
        <v>#DIV/0!</v>
      </c>
    </row>
    <row r="525" spans="1:7">
      <c r="A525">
        <f>'Data Entry'!B525</f>
        <v>0</v>
      </c>
      <c r="B525">
        <f>'Data Entry'!A525</f>
        <v>0</v>
      </c>
      <c r="C525">
        <f t="shared" si="24"/>
        <v>0</v>
      </c>
      <c r="D525">
        <f>'Data Entry'!K525</f>
        <v>0</v>
      </c>
      <c r="E525">
        <f>'Data Entry'!L525</f>
        <v>0</v>
      </c>
      <c r="F525">
        <f t="shared" si="25"/>
        <v>0</v>
      </c>
      <c r="G525" t="e">
        <f t="shared" si="26"/>
        <v>#DIV/0!</v>
      </c>
    </row>
    <row r="526" spans="1:7">
      <c r="A526">
        <f>'Data Entry'!B526</f>
        <v>0</v>
      </c>
      <c r="B526">
        <f>'Data Entry'!A526</f>
        <v>0</v>
      </c>
      <c r="C526">
        <f t="shared" si="24"/>
        <v>0</v>
      </c>
      <c r="D526">
        <f>'Data Entry'!K526</f>
        <v>0</v>
      </c>
      <c r="E526">
        <f>'Data Entry'!L526</f>
        <v>0</v>
      </c>
      <c r="F526">
        <f t="shared" si="25"/>
        <v>0</v>
      </c>
      <c r="G526" t="e">
        <f t="shared" si="26"/>
        <v>#DIV/0!</v>
      </c>
    </row>
    <row r="527" spans="1:7">
      <c r="A527">
        <f>'Data Entry'!B527</f>
        <v>0</v>
      </c>
      <c r="B527">
        <f>'Data Entry'!A527</f>
        <v>0</v>
      </c>
      <c r="C527">
        <f t="shared" si="24"/>
        <v>0</v>
      </c>
      <c r="D527">
        <f>'Data Entry'!K527</f>
        <v>0</v>
      </c>
      <c r="E527">
        <f>'Data Entry'!L527</f>
        <v>0</v>
      </c>
      <c r="F527">
        <f t="shared" si="25"/>
        <v>0</v>
      </c>
      <c r="G527" t="e">
        <f t="shared" si="26"/>
        <v>#DIV/0!</v>
      </c>
    </row>
    <row r="528" spans="1:7">
      <c r="A528">
        <f>'Data Entry'!B528</f>
        <v>0</v>
      </c>
      <c r="B528">
        <f>'Data Entry'!A528</f>
        <v>0</v>
      </c>
      <c r="C528">
        <f t="shared" si="24"/>
        <v>0</v>
      </c>
      <c r="D528">
        <f>'Data Entry'!K528</f>
        <v>0</v>
      </c>
      <c r="E528">
        <f>'Data Entry'!L528</f>
        <v>0</v>
      </c>
      <c r="F528">
        <f t="shared" si="25"/>
        <v>0</v>
      </c>
      <c r="G528" t="e">
        <f t="shared" si="26"/>
        <v>#DIV/0!</v>
      </c>
    </row>
    <row r="529" spans="1:7">
      <c r="A529">
        <f>'Data Entry'!B529</f>
        <v>0</v>
      </c>
      <c r="B529">
        <f>'Data Entry'!A529</f>
        <v>0</v>
      </c>
      <c r="C529">
        <f t="shared" si="24"/>
        <v>0</v>
      </c>
      <c r="D529">
        <f>'Data Entry'!K529</f>
        <v>0</v>
      </c>
      <c r="E529">
        <f>'Data Entry'!L529</f>
        <v>0</v>
      </c>
      <c r="F529">
        <f t="shared" si="25"/>
        <v>0</v>
      </c>
      <c r="G529" t="e">
        <f t="shared" si="26"/>
        <v>#DIV/0!</v>
      </c>
    </row>
    <row r="530" spans="1:7">
      <c r="A530">
        <f>'Data Entry'!B530</f>
        <v>0</v>
      </c>
      <c r="B530">
        <f>'Data Entry'!A530</f>
        <v>0</v>
      </c>
      <c r="C530">
        <f t="shared" si="24"/>
        <v>0</v>
      </c>
      <c r="D530">
        <f>'Data Entry'!K530</f>
        <v>0</v>
      </c>
      <c r="E530">
        <f>'Data Entry'!L530</f>
        <v>0</v>
      </c>
      <c r="F530">
        <f t="shared" si="25"/>
        <v>0</v>
      </c>
      <c r="G530" t="e">
        <f t="shared" si="26"/>
        <v>#DIV/0!</v>
      </c>
    </row>
    <row r="531" spans="1:7">
      <c r="A531">
        <f>'Data Entry'!B531</f>
        <v>0</v>
      </c>
      <c r="B531">
        <f>'Data Entry'!A531</f>
        <v>0</v>
      </c>
      <c r="C531">
        <f t="shared" si="24"/>
        <v>0</v>
      </c>
      <c r="D531">
        <f>'Data Entry'!K531</f>
        <v>0</v>
      </c>
      <c r="E531">
        <f>'Data Entry'!L531</f>
        <v>0</v>
      </c>
      <c r="F531">
        <f t="shared" si="25"/>
        <v>0</v>
      </c>
      <c r="G531" t="e">
        <f t="shared" si="26"/>
        <v>#DIV/0!</v>
      </c>
    </row>
    <row r="532" spans="1:7">
      <c r="A532">
        <f>'Data Entry'!B532</f>
        <v>0</v>
      </c>
      <c r="B532">
        <f>'Data Entry'!A532</f>
        <v>0</v>
      </c>
      <c r="C532">
        <f t="shared" si="24"/>
        <v>0</v>
      </c>
      <c r="D532">
        <f>'Data Entry'!K532</f>
        <v>0</v>
      </c>
      <c r="E532">
        <f>'Data Entry'!L532</f>
        <v>0</v>
      </c>
      <c r="F532">
        <f t="shared" si="25"/>
        <v>0</v>
      </c>
      <c r="G532" t="e">
        <f t="shared" si="26"/>
        <v>#DIV/0!</v>
      </c>
    </row>
    <row r="533" spans="1:7">
      <c r="A533">
        <f>'Data Entry'!B533</f>
        <v>0</v>
      </c>
      <c r="B533">
        <f>'Data Entry'!A533</f>
        <v>0</v>
      </c>
      <c r="C533">
        <f t="shared" si="24"/>
        <v>0</v>
      </c>
      <c r="D533">
        <f>'Data Entry'!K533</f>
        <v>0</v>
      </c>
      <c r="E533">
        <f>'Data Entry'!L533</f>
        <v>0</v>
      </c>
      <c r="F533">
        <f t="shared" si="25"/>
        <v>0</v>
      </c>
      <c r="G533" t="e">
        <f t="shared" si="26"/>
        <v>#DIV/0!</v>
      </c>
    </row>
    <row r="534" spans="1:7">
      <c r="A534">
        <f>'Data Entry'!B534</f>
        <v>0</v>
      </c>
      <c r="B534">
        <f>'Data Entry'!A534</f>
        <v>0</v>
      </c>
      <c r="C534">
        <f t="shared" si="24"/>
        <v>0</v>
      </c>
      <c r="D534">
        <f>'Data Entry'!K534</f>
        <v>0</v>
      </c>
      <c r="E534">
        <f>'Data Entry'!L534</f>
        <v>0</v>
      </c>
      <c r="F534">
        <f t="shared" si="25"/>
        <v>0</v>
      </c>
      <c r="G534" t="e">
        <f t="shared" si="26"/>
        <v>#DIV/0!</v>
      </c>
    </row>
    <row r="535" spans="1:7">
      <c r="A535">
        <f>'Data Entry'!B535</f>
        <v>0</v>
      </c>
      <c r="B535">
        <f>'Data Entry'!A535</f>
        <v>0</v>
      </c>
      <c r="C535">
        <f t="shared" si="24"/>
        <v>0</v>
      </c>
      <c r="D535">
        <f>'Data Entry'!K535</f>
        <v>0</v>
      </c>
      <c r="E535">
        <f>'Data Entry'!L535</f>
        <v>0</v>
      </c>
      <c r="F535">
        <f t="shared" si="25"/>
        <v>0</v>
      </c>
      <c r="G535" t="e">
        <f t="shared" si="26"/>
        <v>#DIV/0!</v>
      </c>
    </row>
    <row r="536" spans="1:7">
      <c r="A536">
        <f>'Data Entry'!B536</f>
        <v>0</v>
      </c>
      <c r="B536">
        <f>'Data Entry'!A536</f>
        <v>0</v>
      </c>
      <c r="C536">
        <f t="shared" si="24"/>
        <v>0</v>
      </c>
      <c r="D536">
        <f>'Data Entry'!K536</f>
        <v>0</v>
      </c>
      <c r="E536">
        <f>'Data Entry'!L536</f>
        <v>0</v>
      </c>
      <c r="F536">
        <f t="shared" si="25"/>
        <v>0</v>
      </c>
      <c r="G536" t="e">
        <f t="shared" si="26"/>
        <v>#DIV/0!</v>
      </c>
    </row>
    <row r="537" spans="1:7">
      <c r="A537">
        <f>'Data Entry'!B537</f>
        <v>0</v>
      </c>
      <c r="B537">
        <f>'Data Entry'!A537</f>
        <v>0</v>
      </c>
      <c r="C537">
        <f t="shared" si="24"/>
        <v>0</v>
      </c>
      <c r="D537">
        <f>'Data Entry'!K537</f>
        <v>0</v>
      </c>
      <c r="E537">
        <f>'Data Entry'!L537</f>
        <v>0</v>
      </c>
      <c r="F537">
        <f t="shared" si="25"/>
        <v>0</v>
      </c>
      <c r="G537" t="e">
        <f t="shared" si="26"/>
        <v>#DIV/0!</v>
      </c>
    </row>
    <row r="538" spans="1:7">
      <c r="A538">
        <f>'Data Entry'!B538</f>
        <v>0</v>
      </c>
      <c r="B538">
        <f>'Data Entry'!A538</f>
        <v>0</v>
      </c>
      <c r="C538">
        <f t="shared" si="24"/>
        <v>0</v>
      </c>
      <c r="D538">
        <f>'Data Entry'!K538</f>
        <v>0</v>
      </c>
      <c r="E538">
        <f>'Data Entry'!L538</f>
        <v>0</v>
      </c>
      <c r="F538">
        <f t="shared" si="25"/>
        <v>0</v>
      </c>
      <c r="G538" t="e">
        <f t="shared" si="26"/>
        <v>#DIV/0!</v>
      </c>
    </row>
    <row r="539" spans="1:7">
      <c r="A539">
        <f>'Data Entry'!B539</f>
        <v>0</v>
      </c>
      <c r="B539">
        <f>'Data Entry'!A539</f>
        <v>0</v>
      </c>
      <c r="C539">
        <f t="shared" si="24"/>
        <v>0</v>
      </c>
      <c r="D539">
        <f>'Data Entry'!K539</f>
        <v>0</v>
      </c>
      <c r="E539">
        <f>'Data Entry'!L539</f>
        <v>0</v>
      </c>
      <c r="F539">
        <f t="shared" si="25"/>
        <v>0</v>
      </c>
      <c r="G539" t="e">
        <f t="shared" si="26"/>
        <v>#DIV/0!</v>
      </c>
    </row>
    <row r="540" spans="1:7">
      <c r="A540">
        <f>'Data Entry'!B540</f>
        <v>0</v>
      </c>
      <c r="B540">
        <f>'Data Entry'!A540</f>
        <v>0</v>
      </c>
      <c r="C540">
        <f t="shared" si="24"/>
        <v>0</v>
      </c>
      <c r="D540">
        <f>'Data Entry'!K540</f>
        <v>0</v>
      </c>
      <c r="E540">
        <f>'Data Entry'!L540</f>
        <v>0</v>
      </c>
      <c r="F540">
        <f t="shared" si="25"/>
        <v>0</v>
      </c>
      <c r="G540" t="e">
        <f t="shared" si="26"/>
        <v>#DIV/0!</v>
      </c>
    </row>
    <row r="541" spans="1:7">
      <c r="A541">
        <f>'Data Entry'!B541</f>
        <v>0</v>
      </c>
      <c r="B541">
        <f>'Data Entry'!A541</f>
        <v>0</v>
      </c>
      <c r="C541">
        <f t="shared" si="24"/>
        <v>0</v>
      </c>
      <c r="D541">
        <f>'Data Entry'!K541</f>
        <v>0</v>
      </c>
      <c r="E541">
        <f>'Data Entry'!L541</f>
        <v>0</v>
      </c>
      <c r="F541">
        <f t="shared" si="25"/>
        <v>0</v>
      </c>
      <c r="G541" t="e">
        <f t="shared" si="26"/>
        <v>#DIV/0!</v>
      </c>
    </row>
    <row r="542" spans="1:7">
      <c r="A542">
        <f>'Data Entry'!B542</f>
        <v>0</v>
      </c>
      <c r="B542">
        <f>'Data Entry'!A542</f>
        <v>0</v>
      </c>
      <c r="C542">
        <f t="shared" si="24"/>
        <v>0</v>
      </c>
      <c r="D542">
        <f>'Data Entry'!K542</f>
        <v>0</v>
      </c>
      <c r="E542">
        <f>'Data Entry'!L542</f>
        <v>0</v>
      </c>
      <c r="F542">
        <f t="shared" si="25"/>
        <v>0</v>
      </c>
      <c r="G542" t="e">
        <f t="shared" si="26"/>
        <v>#DIV/0!</v>
      </c>
    </row>
    <row r="543" spans="1:7">
      <c r="A543">
        <f>'Data Entry'!B543</f>
        <v>0</v>
      </c>
      <c r="B543">
        <f>'Data Entry'!A543</f>
        <v>0</v>
      </c>
      <c r="C543">
        <f t="shared" si="24"/>
        <v>0</v>
      </c>
      <c r="D543">
        <f>'Data Entry'!K543</f>
        <v>0</v>
      </c>
      <c r="E543">
        <f>'Data Entry'!L543</f>
        <v>0</v>
      </c>
      <c r="F543">
        <f t="shared" si="25"/>
        <v>0</v>
      </c>
      <c r="G543" t="e">
        <f t="shared" si="26"/>
        <v>#DIV/0!</v>
      </c>
    </row>
    <row r="544" spans="1:7">
      <c r="A544">
        <f>'Data Entry'!B544</f>
        <v>0</v>
      </c>
      <c r="B544">
        <f>'Data Entry'!A544</f>
        <v>0</v>
      </c>
      <c r="C544">
        <f t="shared" si="24"/>
        <v>0</v>
      </c>
      <c r="D544">
        <f>'Data Entry'!K544</f>
        <v>0</v>
      </c>
      <c r="E544">
        <f>'Data Entry'!L544</f>
        <v>0</v>
      </c>
      <c r="F544">
        <f t="shared" si="25"/>
        <v>0</v>
      </c>
      <c r="G544" t="e">
        <f t="shared" si="26"/>
        <v>#DIV/0!</v>
      </c>
    </row>
    <row r="545" spans="1:7">
      <c r="A545">
        <f>'Data Entry'!B545</f>
        <v>0</v>
      </c>
      <c r="B545">
        <f>'Data Entry'!A545</f>
        <v>0</v>
      </c>
      <c r="C545">
        <f t="shared" si="24"/>
        <v>0</v>
      </c>
      <c r="D545">
        <f>'Data Entry'!K545</f>
        <v>0</v>
      </c>
      <c r="E545">
        <f>'Data Entry'!L545</f>
        <v>0</v>
      </c>
      <c r="F545">
        <f t="shared" si="25"/>
        <v>0</v>
      </c>
      <c r="G545" t="e">
        <f t="shared" si="26"/>
        <v>#DIV/0!</v>
      </c>
    </row>
    <row r="546" spans="1:7">
      <c r="A546">
        <f>'Data Entry'!B546</f>
        <v>0</v>
      </c>
      <c r="B546">
        <f>'Data Entry'!A546</f>
        <v>0</v>
      </c>
      <c r="C546">
        <f t="shared" si="24"/>
        <v>0</v>
      </c>
      <c r="D546">
        <f>'Data Entry'!K546</f>
        <v>0</v>
      </c>
      <c r="E546">
        <f>'Data Entry'!L546</f>
        <v>0</v>
      </c>
      <c r="F546">
        <f t="shared" si="25"/>
        <v>0</v>
      </c>
      <c r="G546" t="e">
        <f t="shared" si="26"/>
        <v>#DIV/0!</v>
      </c>
    </row>
    <row r="547" spans="1:7">
      <c r="A547">
        <f>'Data Entry'!B547</f>
        <v>0</v>
      </c>
      <c r="B547">
        <f>'Data Entry'!A547</f>
        <v>0</v>
      </c>
      <c r="C547">
        <f t="shared" si="24"/>
        <v>0</v>
      </c>
      <c r="D547">
        <f>'Data Entry'!K547</f>
        <v>0</v>
      </c>
      <c r="E547">
        <f>'Data Entry'!L547</f>
        <v>0</v>
      </c>
      <c r="F547">
        <f t="shared" si="25"/>
        <v>0</v>
      </c>
      <c r="G547" t="e">
        <f t="shared" si="26"/>
        <v>#DIV/0!</v>
      </c>
    </row>
    <row r="548" spans="1:7">
      <c r="A548">
        <f>'Data Entry'!B548</f>
        <v>0</v>
      </c>
      <c r="B548">
        <f>'Data Entry'!A548</f>
        <v>0</v>
      </c>
      <c r="C548">
        <f t="shared" si="24"/>
        <v>0</v>
      </c>
      <c r="D548">
        <f>'Data Entry'!K548</f>
        <v>0</v>
      </c>
      <c r="E548">
        <f>'Data Entry'!L548</f>
        <v>0</v>
      </c>
      <c r="F548">
        <f t="shared" si="25"/>
        <v>0</v>
      </c>
      <c r="G548" t="e">
        <f t="shared" si="26"/>
        <v>#DIV/0!</v>
      </c>
    </row>
    <row r="549" spans="1:7">
      <c r="A549">
        <f>'Data Entry'!B549</f>
        <v>0</v>
      </c>
      <c r="B549">
        <f>'Data Entry'!A549</f>
        <v>0</v>
      </c>
      <c r="C549">
        <f t="shared" si="24"/>
        <v>0</v>
      </c>
      <c r="D549">
        <f>'Data Entry'!K549</f>
        <v>0</v>
      </c>
      <c r="E549">
        <f>'Data Entry'!L549</f>
        <v>0</v>
      </c>
      <c r="F549">
        <f t="shared" si="25"/>
        <v>0</v>
      </c>
      <c r="G549" t="e">
        <f t="shared" si="26"/>
        <v>#DIV/0!</v>
      </c>
    </row>
    <row r="550" spans="1:7">
      <c r="A550">
        <f>'Data Entry'!B550</f>
        <v>0</v>
      </c>
      <c r="B550">
        <f>'Data Entry'!A550</f>
        <v>0</v>
      </c>
      <c r="C550">
        <f t="shared" si="24"/>
        <v>0</v>
      </c>
      <c r="D550">
        <f>'Data Entry'!K550</f>
        <v>0</v>
      </c>
      <c r="E550">
        <f>'Data Entry'!L550</f>
        <v>0</v>
      </c>
      <c r="F550">
        <f t="shared" si="25"/>
        <v>0</v>
      </c>
      <c r="G550" t="e">
        <f t="shared" si="26"/>
        <v>#DIV/0!</v>
      </c>
    </row>
    <row r="551" spans="1:7">
      <c r="A551">
        <f>'Data Entry'!B551</f>
        <v>0</v>
      </c>
      <c r="B551">
        <f>'Data Entry'!A551</f>
        <v>0</v>
      </c>
      <c r="C551">
        <f t="shared" si="24"/>
        <v>0</v>
      </c>
      <c r="D551">
        <f>'Data Entry'!K551</f>
        <v>0</v>
      </c>
      <c r="E551">
        <f>'Data Entry'!L551</f>
        <v>0</v>
      </c>
      <c r="F551">
        <f t="shared" si="25"/>
        <v>0</v>
      </c>
      <c r="G551" t="e">
        <f t="shared" si="26"/>
        <v>#DIV/0!</v>
      </c>
    </row>
    <row r="552" spans="1:7">
      <c r="A552">
        <f>'Data Entry'!B552</f>
        <v>0</v>
      </c>
      <c r="B552">
        <f>'Data Entry'!A552</f>
        <v>0</v>
      </c>
      <c r="C552">
        <f t="shared" si="24"/>
        <v>0</v>
      </c>
      <c r="D552">
        <f>'Data Entry'!K552</f>
        <v>0</v>
      </c>
      <c r="E552">
        <f>'Data Entry'!L552</f>
        <v>0</v>
      </c>
      <c r="F552">
        <f t="shared" si="25"/>
        <v>0</v>
      </c>
      <c r="G552" t="e">
        <f t="shared" si="26"/>
        <v>#DIV/0!</v>
      </c>
    </row>
    <row r="553" spans="1:7">
      <c r="A553">
        <f>'Data Entry'!B553</f>
        <v>0</v>
      </c>
      <c r="B553">
        <f>'Data Entry'!A553</f>
        <v>0</v>
      </c>
      <c r="C553">
        <f t="shared" si="24"/>
        <v>0</v>
      </c>
      <c r="D553">
        <f>'Data Entry'!K553</f>
        <v>0</v>
      </c>
      <c r="E553">
        <f>'Data Entry'!L553</f>
        <v>0</v>
      </c>
      <c r="F553">
        <f t="shared" si="25"/>
        <v>0</v>
      </c>
      <c r="G553" t="e">
        <f t="shared" si="26"/>
        <v>#DIV/0!</v>
      </c>
    </row>
    <row r="554" spans="1:7">
      <c r="A554">
        <f>'Data Entry'!B554</f>
        <v>0</v>
      </c>
      <c r="B554">
        <f>'Data Entry'!A554</f>
        <v>0</v>
      </c>
      <c r="C554">
        <f t="shared" si="24"/>
        <v>0</v>
      </c>
      <c r="D554">
        <f>'Data Entry'!K554</f>
        <v>0</v>
      </c>
      <c r="E554">
        <f>'Data Entry'!L554</f>
        <v>0</v>
      </c>
      <c r="F554">
        <f t="shared" si="25"/>
        <v>0</v>
      </c>
      <c r="G554" t="e">
        <f t="shared" si="26"/>
        <v>#DIV/0!</v>
      </c>
    </row>
    <row r="555" spans="1:7">
      <c r="A555">
        <f>'Data Entry'!B555</f>
        <v>0</v>
      </c>
      <c r="B555">
        <f>'Data Entry'!A555</f>
        <v>0</v>
      </c>
      <c r="C555">
        <f t="shared" si="24"/>
        <v>0</v>
      </c>
      <c r="D555">
        <f>'Data Entry'!K555</f>
        <v>0</v>
      </c>
      <c r="E555">
        <f>'Data Entry'!L555</f>
        <v>0</v>
      </c>
      <c r="F555">
        <f t="shared" si="25"/>
        <v>0</v>
      </c>
      <c r="G555" t="e">
        <f t="shared" si="26"/>
        <v>#DIV/0!</v>
      </c>
    </row>
    <row r="556" spans="1:7">
      <c r="A556">
        <f>'Data Entry'!B556</f>
        <v>0</v>
      </c>
      <c r="B556">
        <f>'Data Entry'!A556</f>
        <v>0</v>
      </c>
      <c r="C556">
        <f t="shared" si="24"/>
        <v>0</v>
      </c>
      <c r="D556">
        <f>'Data Entry'!K556</f>
        <v>0</v>
      </c>
      <c r="E556">
        <f>'Data Entry'!L556</f>
        <v>0</v>
      </c>
      <c r="F556">
        <f t="shared" si="25"/>
        <v>0</v>
      </c>
      <c r="G556" t="e">
        <f t="shared" si="26"/>
        <v>#DIV/0!</v>
      </c>
    </row>
    <row r="557" spans="1:7">
      <c r="A557">
        <f>'Data Entry'!B557</f>
        <v>0</v>
      </c>
      <c r="B557">
        <f>'Data Entry'!A557</f>
        <v>0</v>
      </c>
      <c r="C557">
        <f t="shared" si="24"/>
        <v>0</v>
      </c>
      <c r="D557">
        <f>'Data Entry'!K557</f>
        <v>0</v>
      </c>
      <c r="E557">
        <f>'Data Entry'!L557</f>
        <v>0</v>
      </c>
      <c r="F557">
        <f t="shared" si="25"/>
        <v>0</v>
      </c>
      <c r="G557" t="e">
        <f t="shared" si="26"/>
        <v>#DIV/0!</v>
      </c>
    </row>
    <row r="558" spans="1:7">
      <c r="A558">
        <f>'Data Entry'!B558</f>
        <v>0</v>
      </c>
      <c r="B558">
        <f>'Data Entry'!A558</f>
        <v>0</v>
      </c>
      <c r="C558">
        <f t="shared" si="24"/>
        <v>0</v>
      </c>
      <c r="D558">
        <f>'Data Entry'!K558</f>
        <v>0</v>
      </c>
      <c r="E558">
        <f>'Data Entry'!L558</f>
        <v>0</v>
      </c>
      <c r="F558">
        <f t="shared" si="25"/>
        <v>0</v>
      </c>
      <c r="G558" t="e">
        <f t="shared" si="26"/>
        <v>#DIV/0!</v>
      </c>
    </row>
    <row r="559" spans="1:7">
      <c r="A559">
        <f>'Data Entry'!B559</f>
        <v>0</v>
      </c>
      <c r="B559">
        <f>'Data Entry'!A559</f>
        <v>0</v>
      </c>
      <c r="C559">
        <f t="shared" si="24"/>
        <v>0</v>
      </c>
      <c r="D559">
        <f>'Data Entry'!K559</f>
        <v>0</v>
      </c>
      <c r="E559">
        <f>'Data Entry'!L559</f>
        <v>0</v>
      </c>
      <c r="F559">
        <f t="shared" si="25"/>
        <v>0</v>
      </c>
      <c r="G559" t="e">
        <f t="shared" si="26"/>
        <v>#DIV/0!</v>
      </c>
    </row>
    <row r="560" spans="1:7">
      <c r="A560">
        <f>'Data Entry'!B560</f>
        <v>0</v>
      </c>
      <c r="B560">
        <f>'Data Entry'!A560</f>
        <v>0</v>
      </c>
      <c r="C560">
        <f t="shared" si="24"/>
        <v>0</v>
      </c>
      <c r="D560">
        <f>'Data Entry'!K560</f>
        <v>0</v>
      </c>
      <c r="E560">
        <f>'Data Entry'!L560</f>
        <v>0</v>
      </c>
      <c r="F560">
        <f t="shared" si="25"/>
        <v>0</v>
      </c>
      <c r="G560" t="e">
        <f t="shared" si="26"/>
        <v>#DIV/0!</v>
      </c>
    </row>
    <row r="561" spans="1:7">
      <c r="A561">
        <f>'Data Entry'!B561</f>
        <v>0</v>
      </c>
      <c r="B561">
        <f>'Data Entry'!A561</f>
        <v>0</v>
      </c>
      <c r="C561">
        <f t="shared" si="24"/>
        <v>0</v>
      </c>
      <c r="D561">
        <f>'Data Entry'!K561</f>
        <v>0</v>
      </c>
      <c r="E561">
        <f>'Data Entry'!L561</f>
        <v>0</v>
      </c>
      <c r="F561">
        <f t="shared" si="25"/>
        <v>0</v>
      </c>
      <c r="G561" t="e">
        <f t="shared" si="26"/>
        <v>#DIV/0!</v>
      </c>
    </row>
    <row r="562" spans="1:7">
      <c r="A562">
        <f>'Data Entry'!B562</f>
        <v>0</v>
      </c>
      <c r="B562">
        <f>'Data Entry'!A562</f>
        <v>0</v>
      </c>
      <c r="C562">
        <f t="shared" si="24"/>
        <v>0</v>
      </c>
      <c r="D562">
        <f>'Data Entry'!K562</f>
        <v>0</v>
      </c>
      <c r="E562">
        <f>'Data Entry'!L562</f>
        <v>0</v>
      </c>
      <c r="F562">
        <f t="shared" si="25"/>
        <v>0</v>
      </c>
      <c r="G562" t="e">
        <f t="shared" si="26"/>
        <v>#DIV/0!</v>
      </c>
    </row>
    <row r="563" spans="1:7">
      <c r="A563">
        <f>'Data Entry'!B563</f>
        <v>0</v>
      </c>
      <c r="B563">
        <f>'Data Entry'!A563</f>
        <v>0</v>
      </c>
      <c r="C563">
        <f t="shared" si="24"/>
        <v>0</v>
      </c>
      <c r="D563">
        <f>'Data Entry'!K563</f>
        <v>0</v>
      </c>
      <c r="E563">
        <f>'Data Entry'!L563</f>
        <v>0</v>
      </c>
      <c r="F563">
        <f t="shared" si="25"/>
        <v>0</v>
      </c>
      <c r="G563" t="e">
        <f t="shared" si="26"/>
        <v>#DIV/0!</v>
      </c>
    </row>
    <row r="564" spans="1:7">
      <c r="A564">
        <f>'Data Entry'!B564</f>
        <v>0</v>
      </c>
      <c r="B564">
        <f>'Data Entry'!A564</f>
        <v>0</v>
      </c>
      <c r="C564">
        <f t="shared" si="24"/>
        <v>0</v>
      </c>
      <c r="D564">
        <f>'Data Entry'!K564</f>
        <v>0</v>
      </c>
      <c r="E564">
        <f>'Data Entry'!L564</f>
        <v>0</v>
      </c>
      <c r="F564">
        <f t="shared" si="25"/>
        <v>0</v>
      </c>
      <c r="G564" t="e">
        <f t="shared" si="26"/>
        <v>#DIV/0!</v>
      </c>
    </row>
    <row r="565" spans="1:7">
      <c r="A565">
        <f>'Data Entry'!B565</f>
        <v>0</v>
      </c>
      <c r="B565">
        <f>'Data Entry'!A565</f>
        <v>0</v>
      </c>
      <c r="C565">
        <f t="shared" si="24"/>
        <v>0</v>
      </c>
      <c r="D565">
        <f>'Data Entry'!K565</f>
        <v>0</v>
      </c>
      <c r="E565">
        <f>'Data Entry'!L565</f>
        <v>0</v>
      </c>
      <c r="F565">
        <f t="shared" si="25"/>
        <v>0</v>
      </c>
      <c r="G565" t="e">
        <f t="shared" si="26"/>
        <v>#DIV/0!</v>
      </c>
    </row>
    <row r="566" spans="1:7">
      <c r="A566">
        <f>'Data Entry'!B566</f>
        <v>0</v>
      </c>
      <c r="B566">
        <f>'Data Entry'!A566</f>
        <v>0</v>
      </c>
      <c r="C566">
        <f t="shared" si="24"/>
        <v>0</v>
      </c>
      <c r="D566">
        <f>'Data Entry'!K566</f>
        <v>0</v>
      </c>
      <c r="E566">
        <f>'Data Entry'!L566</f>
        <v>0</v>
      </c>
      <c r="F566">
        <f t="shared" si="25"/>
        <v>0</v>
      </c>
      <c r="G566" t="e">
        <f t="shared" si="26"/>
        <v>#DIV/0!</v>
      </c>
    </row>
    <row r="567" spans="1:7">
      <c r="A567">
        <f>'Data Entry'!B567</f>
        <v>0</v>
      </c>
      <c r="B567">
        <f>'Data Entry'!A567</f>
        <v>0</v>
      </c>
      <c r="C567">
        <f t="shared" si="24"/>
        <v>0</v>
      </c>
      <c r="D567">
        <f>'Data Entry'!K567</f>
        <v>0</v>
      </c>
      <c r="E567">
        <f>'Data Entry'!L567</f>
        <v>0</v>
      </c>
      <c r="F567">
        <f t="shared" si="25"/>
        <v>0</v>
      </c>
      <c r="G567" t="e">
        <f t="shared" si="26"/>
        <v>#DIV/0!</v>
      </c>
    </row>
    <row r="568" spans="1:7">
      <c r="A568">
        <f>'Data Entry'!B568</f>
        <v>0</v>
      </c>
      <c r="B568">
        <f>'Data Entry'!A568</f>
        <v>0</v>
      </c>
      <c r="C568">
        <f t="shared" si="24"/>
        <v>0</v>
      </c>
      <c r="D568">
        <f>'Data Entry'!K568</f>
        <v>0</v>
      </c>
      <c r="E568">
        <f>'Data Entry'!L568</f>
        <v>0</v>
      </c>
      <c r="F568">
        <f t="shared" si="25"/>
        <v>0</v>
      </c>
      <c r="G568" t="e">
        <f t="shared" si="26"/>
        <v>#DIV/0!</v>
      </c>
    </row>
    <row r="569" spans="1:7">
      <c r="A569">
        <f>'Data Entry'!B569</f>
        <v>0</v>
      </c>
      <c r="B569">
        <f>'Data Entry'!A569</f>
        <v>0</v>
      </c>
      <c r="C569">
        <f t="shared" si="24"/>
        <v>0</v>
      </c>
      <c r="D569">
        <f>'Data Entry'!K569</f>
        <v>0</v>
      </c>
      <c r="E569">
        <f>'Data Entry'!L569</f>
        <v>0</v>
      </c>
      <c r="F569">
        <f t="shared" si="25"/>
        <v>0</v>
      </c>
      <c r="G569" t="e">
        <f t="shared" si="26"/>
        <v>#DIV/0!</v>
      </c>
    </row>
    <row r="570" spans="1:7">
      <c r="A570">
        <f>'Data Entry'!B570</f>
        <v>0</v>
      </c>
      <c r="B570">
        <f>'Data Entry'!A570</f>
        <v>0</v>
      </c>
      <c r="C570">
        <f t="shared" si="24"/>
        <v>0</v>
      </c>
      <c r="D570">
        <f>'Data Entry'!K570</f>
        <v>0</v>
      </c>
      <c r="E570">
        <f>'Data Entry'!L570</f>
        <v>0</v>
      </c>
      <c r="F570">
        <f t="shared" si="25"/>
        <v>0</v>
      </c>
      <c r="G570" t="e">
        <f t="shared" si="26"/>
        <v>#DIV/0!</v>
      </c>
    </row>
    <row r="571" spans="1:7">
      <c r="A571">
        <f>'Data Entry'!B571</f>
        <v>0</v>
      </c>
      <c r="B571">
        <f>'Data Entry'!A571</f>
        <v>0</v>
      </c>
      <c r="C571">
        <f t="shared" si="24"/>
        <v>0</v>
      </c>
      <c r="D571">
        <f>'Data Entry'!K571</f>
        <v>0</v>
      </c>
      <c r="E571">
        <f>'Data Entry'!L571</f>
        <v>0</v>
      </c>
      <c r="F571">
        <f t="shared" si="25"/>
        <v>0</v>
      </c>
      <c r="G571" t="e">
        <f t="shared" si="26"/>
        <v>#DIV/0!</v>
      </c>
    </row>
    <row r="572" spans="1:7">
      <c r="A572">
        <f>'Data Entry'!B572</f>
        <v>0</v>
      </c>
      <c r="B572">
        <f>'Data Entry'!A572</f>
        <v>0</v>
      </c>
      <c r="C572">
        <f t="shared" si="24"/>
        <v>0</v>
      </c>
      <c r="D572">
        <f>'Data Entry'!K572</f>
        <v>0</v>
      </c>
      <c r="E572">
        <f>'Data Entry'!L572</f>
        <v>0</v>
      </c>
      <c r="F572">
        <f t="shared" si="25"/>
        <v>0</v>
      </c>
      <c r="G572" t="e">
        <f t="shared" si="26"/>
        <v>#DIV/0!</v>
      </c>
    </row>
    <row r="573" spans="1:7">
      <c r="A573">
        <f>'Data Entry'!B573</f>
        <v>0</v>
      </c>
      <c r="B573">
        <f>'Data Entry'!A573</f>
        <v>0</v>
      </c>
      <c r="C573">
        <f t="shared" si="24"/>
        <v>0</v>
      </c>
      <c r="D573">
        <f>'Data Entry'!K573</f>
        <v>0</v>
      </c>
      <c r="E573">
        <f>'Data Entry'!L573</f>
        <v>0</v>
      </c>
      <c r="F573">
        <f t="shared" si="25"/>
        <v>0</v>
      </c>
      <c r="G573" t="e">
        <f t="shared" si="26"/>
        <v>#DIV/0!</v>
      </c>
    </row>
    <row r="574" spans="1:7">
      <c r="A574">
        <f>'Data Entry'!B574</f>
        <v>0</v>
      </c>
      <c r="B574">
        <f>'Data Entry'!A574</f>
        <v>0</v>
      </c>
      <c r="C574">
        <f t="shared" si="24"/>
        <v>0</v>
      </c>
      <c r="D574">
        <f>'Data Entry'!K574</f>
        <v>0</v>
      </c>
      <c r="E574">
        <f>'Data Entry'!L574</f>
        <v>0</v>
      </c>
      <c r="F574">
        <f t="shared" si="25"/>
        <v>0</v>
      </c>
      <c r="G574" t="e">
        <f t="shared" si="26"/>
        <v>#DIV/0!</v>
      </c>
    </row>
    <row r="575" spans="1:7">
      <c r="A575">
        <f>'Data Entry'!B575</f>
        <v>0</v>
      </c>
      <c r="B575">
        <f>'Data Entry'!A575</f>
        <v>0</v>
      </c>
      <c r="C575">
        <f t="shared" si="24"/>
        <v>0</v>
      </c>
      <c r="D575">
        <f>'Data Entry'!K575</f>
        <v>0</v>
      </c>
      <c r="E575">
        <f>'Data Entry'!L575</f>
        <v>0</v>
      </c>
      <c r="F575">
        <f t="shared" si="25"/>
        <v>0</v>
      </c>
      <c r="G575" t="e">
        <f t="shared" si="26"/>
        <v>#DIV/0!</v>
      </c>
    </row>
    <row r="576" spans="1:7">
      <c r="A576">
        <f>'Data Entry'!B576</f>
        <v>0</v>
      </c>
      <c r="B576">
        <f>'Data Entry'!A576</f>
        <v>0</v>
      </c>
      <c r="C576">
        <f t="shared" si="24"/>
        <v>0</v>
      </c>
      <c r="D576">
        <f>'Data Entry'!K576</f>
        <v>0</v>
      </c>
      <c r="E576">
        <f>'Data Entry'!L576</f>
        <v>0</v>
      </c>
      <c r="F576">
        <f t="shared" si="25"/>
        <v>0</v>
      </c>
      <c r="G576" t="e">
        <f t="shared" si="26"/>
        <v>#DIV/0!</v>
      </c>
    </row>
    <row r="577" spans="1:7">
      <c r="A577">
        <f>'Data Entry'!B577</f>
        <v>0</v>
      </c>
      <c r="B577">
        <f>'Data Entry'!A577</f>
        <v>0</v>
      </c>
      <c r="C577">
        <f t="shared" si="24"/>
        <v>0</v>
      </c>
      <c r="D577">
        <f>'Data Entry'!K577</f>
        <v>0</v>
      </c>
      <c r="E577">
        <f>'Data Entry'!L577</f>
        <v>0</v>
      </c>
      <c r="F577">
        <f t="shared" si="25"/>
        <v>0</v>
      </c>
      <c r="G577" t="e">
        <f t="shared" si="26"/>
        <v>#DIV/0!</v>
      </c>
    </row>
    <row r="578" spans="1:7">
      <c r="A578">
        <f>'Data Entry'!B578</f>
        <v>0</v>
      </c>
      <c r="B578">
        <f>'Data Entry'!A578</f>
        <v>0</v>
      </c>
      <c r="C578">
        <f t="shared" si="24"/>
        <v>0</v>
      </c>
      <c r="D578">
        <f>'Data Entry'!K578</f>
        <v>0</v>
      </c>
      <c r="E578">
        <f>'Data Entry'!L578</f>
        <v>0</v>
      </c>
      <c r="F578">
        <f t="shared" si="25"/>
        <v>0</v>
      </c>
      <c r="G578" t="e">
        <f t="shared" si="26"/>
        <v>#DIV/0!</v>
      </c>
    </row>
    <row r="579" spans="1:7">
      <c r="A579">
        <f>'Data Entry'!B579</f>
        <v>0</v>
      </c>
      <c r="B579">
        <f>'Data Entry'!A579</f>
        <v>0</v>
      </c>
      <c r="C579">
        <f t="shared" si="24"/>
        <v>0</v>
      </c>
      <c r="D579">
        <f>'Data Entry'!K579</f>
        <v>0</v>
      </c>
      <c r="E579">
        <f>'Data Entry'!L579</f>
        <v>0</v>
      </c>
      <c r="F579">
        <f t="shared" si="25"/>
        <v>0</v>
      </c>
      <c r="G579" t="e">
        <f t="shared" si="26"/>
        <v>#DIV/0!</v>
      </c>
    </row>
    <row r="580" spans="1:7">
      <c r="A580">
        <f>'Data Entry'!B580</f>
        <v>0</v>
      </c>
      <c r="B580">
        <f>'Data Entry'!A580</f>
        <v>0</v>
      </c>
      <c r="C580">
        <f t="shared" ref="C580:C643" si="27">IF(F580&gt;0,1,0)</f>
        <v>0</v>
      </c>
      <c r="D580">
        <f>'Data Entry'!K580</f>
        <v>0</v>
      </c>
      <c r="E580">
        <f>'Data Entry'!L580</f>
        <v>0</v>
      </c>
      <c r="F580">
        <f t="shared" ref="F580:F643" si="28">D580+E580</f>
        <v>0</v>
      </c>
      <c r="G580" t="e">
        <f t="shared" ref="G580:G643" si="29">D580/F580</f>
        <v>#DIV/0!</v>
      </c>
    </row>
    <row r="581" spans="1:7">
      <c r="A581">
        <f>'Data Entry'!B581</f>
        <v>0</v>
      </c>
      <c r="B581">
        <f>'Data Entry'!A581</f>
        <v>0</v>
      </c>
      <c r="C581">
        <f t="shared" si="27"/>
        <v>0</v>
      </c>
      <c r="D581">
        <f>'Data Entry'!K581</f>
        <v>0</v>
      </c>
      <c r="E581">
        <f>'Data Entry'!L581</f>
        <v>0</v>
      </c>
      <c r="F581">
        <f t="shared" si="28"/>
        <v>0</v>
      </c>
      <c r="G581" t="e">
        <f t="shared" si="29"/>
        <v>#DIV/0!</v>
      </c>
    </row>
    <row r="582" spans="1:7">
      <c r="A582">
        <f>'Data Entry'!B582</f>
        <v>0</v>
      </c>
      <c r="B582">
        <f>'Data Entry'!A582</f>
        <v>0</v>
      </c>
      <c r="C582">
        <f t="shared" si="27"/>
        <v>0</v>
      </c>
      <c r="D582">
        <f>'Data Entry'!K582</f>
        <v>0</v>
      </c>
      <c r="E582">
        <f>'Data Entry'!L582</f>
        <v>0</v>
      </c>
      <c r="F582">
        <f t="shared" si="28"/>
        <v>0</v>
      </c>
      <c r="G582" t="e">
        <f t="shared" si="29"/>
        <v>#DIV/0!</v>
      </c>
    </row>
    <row r="583" spans="1:7">
      <c r="A583">
        <f>'Data Entry'!B583</f>
        <v>0</v>
      </c>
      <c r="B583">
        <f>'Data Entry'!A583</f>
        <v>0</v>
      </c>
      <c r="C583">
        <f t="shared" si="27"/>
        <v>0</v>
      </c>
      <c r="D583">
        <f>'Data Entry'!K583</f>
        <v>0</v>
      </c>
      <c r="E583">
        <f>'Data Entry'!L583</f>
        <v>0</v>
      </c>
      <c r="F583">
        <f t="shared" si="28"/>
        <v>0</v>
      </c>
      <c r="G583" t="e">
        <f t="shared" si="29"/>
        <v>#DIV/0!</v>
      </c>
    </row>
    <row r="584" spans="1:7">
      <c r="A584">
        <f>'Data Entry'!B584</f>
        <v>0</v>
      </c>
      <c r="B584">
        <f>'Data Entry'!A584</f>
        <v>0</v>
      </c>
      <c r="C584">
        <f t="shared" si="27"/>
        <v>0</v>
      </c>
      <c r="D584">
        <f>'Data Entry'!K584</f>
        <v>0</v>
      </c>
      <c r="E584">
        <f>'Data Entry'!L584</f>
        <v>0</v>
      </c>
      <c r="F584">
        <f t="shared" si="28"/>
        <v>0</v>
      </c>
      <c r="G584" t="e">
        <f t="shared" si="29"/>
        <v>#DIV/0!</v>
      </c>
    </row>
    <row r="585" spans="1:7">
      <c r="A585">
        <f>'Data Entry'!B585</f>
        <v>0</v>
      </c>
      <c r="B585">
        <f>'Data Entry'!A585</f>
        <v>0</v>
      </c>
      <c r="C585">
        <f t="shared" si="27"/>
        <v>0</v>
      </c>
      <c r="D585">
        <f>'Data Entry'!K585</f>
        <v>0</v>
      </c>
      <c r="E585">
        <f>'Data Entry'!L585</f>
        <v>0</v>
      </c>
      <c r="F585">
        <f t="shared" si="28"/>
        <v>0</v>
      </c>
      <c r="G585" t="e">
        <f t="shared" si="29"/>
        <v>#DIV/0!</v>
      </c>
    </row>
    <row r="586" spans="1:7">
      <c r="A586">
        <f>'Data Entry'!B586</f>
        <v>0</v>
      </c>
      <c r="B586">
        <f>'Data Entry'!A586</f>
        <v>0</v>
      </c>
      <c r="C586">
        <f t="shared" si="27"/>
        <v>0</v>
      </c>
      <c r="D586">
        <f>'Data Entry'!K586</f>
        <v>0</v>
      </c>
      <c r="E586">
        <f>'Data Entry'!L586</f>
        <v>0</v>
      </c>
      <c r="F586">
        <f t="shared" si="28"/>
        <v>0</v>
      </c>
      <c r="G586" t="e">
        <f t="shared" si="29"/>
        <v>#DIV/0!</v>
      </c>
    </row>
    <row r="587" spans="1:7">
      <c r="A587">
        <f>'Data Entry'!B587</f>
        <v>0</v>
      </c>
      <c r="B587">
        <f>'Data Entry'!A587</f>
        <v>0</v>
      </c>
      <c r="C587">
        <f t="shared" si="27"/>
        <v>0</v>
      </c>
      <c r="D587">
        <f>'Data Entry'!K587</f>
        <v>0</v>
      </c>
      <c r="E587">
        <f>'Data Entry'!L587</f>
        <v>0</v>
      </c>
      <c r="F587">
        <f t="shared" si="28"/>
        <v>0</v>
      </c>
      <c r="G587" t="e">
        <f t="shared" si="29"/>
        <v>#DIV/0!</v>
      </c>
    </row>
    <row r="588" spans="1:7">
      <c r="A588">
        <f>'Data Entry'!B588</f>
        <v>0</v>
      </c>
      <c r="B588">
        <f>'Data Entry'!A588</f>
        <v>0</v>
      </c>
      <c r="C588">
        <f t="shared" si="27"/>
        <v>0</v>
      </c>
      <c r="D588">
        <f>'Data Entry'!K588</f>
        <v>0</v>
      </c>
      <c r="E588">
        <f>'Data Entry'!L588</f>
        <v>0</v>
      </c>
      <c r="F588">
        <f t="shared" si="28"/>
        <v>0</v>
      </c>
      <c r="G588" t="e">
        <f t="shared" si="29"/>
        <v>#DIV/0!</v>
      </c>
    </row>
    <row r="589" spans="1:7">
      <c r="A589">
        <f>'Data Entry'!B589</f>
        <v>0</v>
      </c>
      <c r="B589">
        <f>'Data Entry'!A589</f>
        <v>0</v>
      </c>
      <c r="C589">
        <f t="shared" si="27"/>
        <v>0</v>
      </c>
      <c r="D589">
        <f>'Data Entry'!K589</f>
        <v>0</v>
      </c>
      <c r="E589">
        <f>'Data Entry'!L589</f>
        <v>0</v>
      </c>
      <c r="F589">
        <f t="shared" si="28"/>
        <v>0</v>
      </c>
      <c r="G589" t="e">
        <f t="shared" si="29"/>
        <v>#DIV/0!</v>
      </c>
    </row>
    <row r="590" spans="1:7">
      <c r="A590">
        <f>'Data Entry'!B590</f>
        <v>0</v>
      </c>
      <c r="B590">
        <f>'Data Entry'!A590</f>
        <v>0</v>
      </c>
      <c r="C590">
        <f t="shared" si="27"/>
        <v>0</v>
      </c>
      <c r="D590">
        <f>'Data Entry'!K590</f>
        <v>0</v>
      </c>
      <c r="E590">
        <f>'Data Entry'!L590</f>
        <v>0</v>
      </c>
      <c r="F590">
        <f t="shared" si="28"/>
        <v>0</v>
      </c>
      <c r="G590" t="e">
        <f t="shared" si="29"/>
        <v>#DIV/0!</v>
      </c>
    </row>
    <row r="591" spans="1:7">
      <c r="A591">
        <f>'Data Entry'!B591</f>
        <v>0</v>
      </c>
      <c r="B591">
        <f>'Data Entry'!A591</f>
        <v>0</v>
      </c>
      <c r="C591">
        <f t="shared" si="27"/>
        <v>0</v>
      </c>
      <c r="D591">
        <f>'Data Entry'!K591</f>
        <v>0</v>
      </c>
      <c r="E591">
        <f>'Data Entry'!L591</f>
        <v>0</v>
      </c>
      <c r="F591">
        <f t="shared" si="28"/>
        <v>0</v>
      </c>
      <c r="G591" t="e">
        <f t="shared" si="29"/>
        <v>#DIV/0!</v>
      </c>
    </row>
    <row r="592" spans="1:7">
      <c r="A592">
        <f>'Data Entry'!B592</f>
        <v>0</v>
      </c>
      <c r="B592">
        <f>'Data Entry'!A592</f>
        <v>0</v>
      </c>
      <c r="C592">
        <f t="shared" si="27"/>
        <v>0</v>
      </c>
      <c r="D592">
        <f>'Data Entry'!K592</f>
        <v>0</v>
      </c>
      <c r="E592">
        <f>'Data Entry'!L592</f>
        <v>0</v>
      </c>
      <c r="F592">
        <f t="shared" si="28"/>
        <v>0</v>
      </c>
      <c r="G592" t="e">
        <f t="shared" si="29"/>
        <v>#DIV/0!</v>
      </c>
    </row>
    <row r="593" spans="1:7">
      <c r="A593">
        <f>'Data Entry'!B593</f>
        <v>0</v>
      </c>
      <c r="B593">
        <f>'Data Entry'!A593</f>
        <v>0</v>
      </c>
      <c r="C593">
        <f t="shared" si="27"/>
        <v>0</v>
      </c>
      <c r="D593">
        <f>'Data Entry'!K593</f>
        <v>0</v>
      </c>
      <c r="E593">
        <f>'Data Entry'!L593</f>
        <v>0</v>
      </c>
      <c r="F593">
        <f t="shared" si="28"/>
        <v>0</v>
      </c>
      <c r="G593" t="e">
        <f t="shared" si="29"/>
        <v>#DIV/0!</v>
      </c>
    </row>
    <row r="594" spans="1:7">
      <c r="A594">
        <f>'Data Entry'!B594</f>
        <v>0</v>
      </c>
      <c r="B594">
        <f>'Data Entry'!A594</f>
        <v>0</v>
      </c>
      <c r="C594">
        <f t="shared" si="27"/>
        <v>0</v>
      </c>
      <c r="D594">
        <f>'Data Entry'!K594</f>
        <v>0</v>
      </c>
      <c r="E594">
        <f>'Data Entry'!L594</f>
        <v>0</v>
      </c>
      <c r="F594">
        <f t="shared" si="28"/>
        <v>0</v>
      </c>
      <c r="G594" t="e">
        <f t="shared" si="29"/>
        <v>#DIV/0!</v>
      </c>
    </row>
    <row r="595" spans="1:7">
      <c r="A595">
        <f>'Data Entry'!B595</f>
        <v>0</v>
      </c>
      <c r="B595">
        <f>'Data Entry'!A595</f>
        <v>0</v>
      </c>
      <c r="C595">
        <f t="shared" si="27"/>
        <v>0</v>
      </c>
      <c r="D595">
        <f>'Data Entry'!K595</f>
        <v>0</v>
      </c>
      <c r="E595">
        <f>'Data Entry'!L595</f>
        <v>0</v>
      </c>
      <c r="F595">
        <f t="shared" si="28"/>
        <v>0</v>
      </c>
      <c r="G595" t="e">
        <f t="shared" si="29"/>
        <v>#DIV/0!</v>
      </c>
    </row>
    <row r="596" spans="1:7">
      <c r="A596">
        <f>'Data Entry'!B596</f>
        <v>0</v>
      </c>
      <c r="B596">
        <f>'Data Entry'!A596</f>
        <v>0</v>
      </c>
      <c r="C596">
        <f t="shared" si="27"/>
        <v>0</v>
      </c>
      <c r="D596">
        <f>'Data Entry'!K596</f>
        <v>0</v>
      </c>
      <c r="E596">
        <f>'Data Entry'!L596</f>
        <v>0</v>
      </c>
      <c r="F596">
        <f t="shared" si="28"/>
        <v>0</v>
      </c>
      <c r="G596" t="e">
        <f t="shared" si="29"/>
        <v>#DIV/0!</v>
      </c>
    </row>
    <row r="597" spans="1:7">
      <c r="A597">
        <f>'Data Entry'!B597</f>
        <v>0</v>
      </c>
      <c r="B597">
        <f>'Data Entry'!A597</f>
        <v>0</v>
      </c>
      <c r="C597">
        <f t="shared" si="27"/>
        <v>0</v>
      </c>
      <c r="D597">
        <f>'Data Entry'!K597</f>
        <v>0</v>
      </c>
      <c r="E597">
        <f>'Data Entry'!L597</f>
        <v>0</v>
      </c>
      <c r="F597">
        <f t="shared" si="28"/>
        <v>0</v>
      </c>
      <c r="G597" t="e">
        <f t="shared" si="29"/>
        <v>#DIV/0!</v>
      </c>
    </row>
    <row r="598" spans="1:7">
      <c r="A598">
        <f>'Data Entry'!B598</f>
        <v>0</v>
      </c>
      <c r="B598">
        <f>'Data Entry'!A598</f>
        <v>0</v>
      </c>
      <c r="C598">
        <f t="shared" si="27"/>
        <v>0</v>
      </c>
      <c r="D598">
        <f>'Data Entry'!K598</f>
        <v>0</v>
      </c>
      <c r="E598">
        <f>'Data Entry'!L598</f>
        <v>0</v>
      </c>
      <c r="F598">
        <f t="shared" si="28"/>
        <v>0</v>
      </c>
      <c r="G598" t="e">
        <f t="shared" si="29"/>
        <v>#DIV/0!</v>
      </c>
    </row>
    <row r="599" spans="1:7">
      <c r="A599">
        <f>'Data Entry'!B599</f>
        <v>0</v>
      </c>
      <c r="B599">
        <f>'Data Entry'!A599</f>
        <v>0</v>
      </c>
      <c r="C599">
        <f t="shared" si="27"/>
        <v>0</v>
      </c>
      <c r="D599">
        <f>'Data Entry'!K599</f>
        <v>0</v>
      </c>
      <c r="E599">
        <f>'Data Entry'!L599</f>
        <v>0</v>
      </c>
      <c r="F599">
        <f t="shared" si="28"/>
        <v>0</v>
      </c>
      <c r="G599" t="e">
        <f t="shared" si="29"/>
        <v>#DIV/0!</v>
      </c>
    </row>
    <row r="600" spans="1:7">
      <c r="A600">
        <f>'Data Entry'!B600</f>
        <v>0</v>
      </c>
      <c r="B600">
        <f>'Data Entry'!A600</f>
        <v>0</v>
      </c>
      <c r="C600">
        <f t="shared" si="27"/>
        <v>0</v>
      </c>
      <c r="D600">
        <f>'Data Entry'!K600</f>
        <v>0</v>
      </c>
      <c r="E600">
        <f>'Data Entry'!L600</f>
        <v>0</v>
      </c>
      <c r="F600">
        <f t="shared" si="28"/>
        <v>0</v>
      </c>
      <c r="G600" t="e">
        <f t="shared" si="29"/>
        <v>#DIV/0!</v>
      </c>
    </row>
    <row r="601" spans="1:7">
      <c r="A601">
        <f>'Data Entry'!B601</f>
        <v>0</v>
      </c>
      <c r="B601">
        <f>'Data Entry'!A601</f>
        <v>0</v>
      </c>
      <c r="C601">
        <f t="shared" si="27"/>
        <v>0</v>
      </c>
      <c r="D601">
        <f>'Data Entry'!K601</f>
        <v>0</v>
      </c>
      <c r="E601">
        <f>'Data Entry'!L601</f>
        <v>0</v>
      </c>
      <c r="F601">
        <f t="shared" si="28"/>
        <v>0</v>
      </c>
      <c r="G601" t="e">
        <f t="shared" si="29"/>
        <v>#DIV/0!</v>
      </c>
    </row>
    <row r="602" spans="1:7">
      <c r="A602">
        <f>'Data Entry'!B602</f>
        <v>0</v>
      </c>
      <c r="B602">
        <f>'Data Entry'!A602</f>
        <v>0</v>
      </c>
      <c r="C602">
        <f t="shared" si="27"/>
        <v>0</v>
      </c>
      <c r="D602">
        <f>'Data Entry'!K602</f>
        <v>0</v>
      </c>
      <c r="E602">
        <f>'Data Entry'!L602</f>
        <v>0</v>
      </c>
      <c r="F602">
        <f t="shared" si="28"/>
        <v>0</v>
      </c>
      <c r="G602" t="e">
        <f t="shared" si="29"/>
        <v>#DIV/0!</v>
      </c>
    </row>
    <row r="603" spans="1:7">
      <c r="A603">
        <f>'Data Entry'!B603</f>
        <v>0</v>
      </c>
      <c r="B603">
        <f>'Data Entry'!A603</f>
        <v>0</v>
      </c>
      <c r="C603">
        <f t="shared" si="27"/>
        <v>0</v>
      </c>
      <c r="D603">
        <f>'Data Entry'!K603</f>
        <v>0</v>
      </c>
      <c r="E603">
        <f>'Data Entry'!L603</f>
        <v>0</v>
      </c>
      <c r="F603">
        <f t="shared" si="28"/>
        <v>0</v>
      </c>
      <c r="G603" t="e">
        <f t="shared" si="29"/>
        <v>#DIV/0!</v>
      </c>
    </row>
    <row r="604" spans="1:7">
      <c r="A604">
        <f>'Data Entry'!B604</f>
        <v>0</v>
      </c>
      <c r="B604">
        <f>'Data Entry'!A604</f>
        <v>0</v>
      </c>
      <c r="C604">
        <f t="shared" si="27"/>
        <v>0</v>
      </c>
      <c r="D604">
        <f>'Data Entry'!K604</f>
        <v>0</v>
      </c>
      <c r="E604">
        <f>'Data Entry'!L604</f>
        <v>0</v>
      </c>
      <c r="F604">
        <f t="shared" si="28"/>
        <v>0</v>
      </c>
      <c r="G604" t="e">
        <f t="shared" si="29"/>
        <v>#DIV/0!</v>
      </c>
    </row>
    <row r="605" spans="1:7">
      <c r="A605">
        <f>'Data Entry'!B605</f>
        <v>0</v>
      </c>
      <c r="B605">
        <f>'Data Entry'!A605</f>
        <v>0</v>
      </c>
      <c r="C605">
        <f t="shared" si="27"/>
        <v>0</v>
      </c>
      <c r="D605">
        <f>'Data Entry'!K605</f>
        <v>0</v>
      </c>
      <c r="E605">
        <f>'Data Entry'!L605</f>
        <v>0</v>
      </c>
      <c r="F605">
        <f t="shared" si="28"/>
        <v>0</v>
      </c>
      <c r="G605" t="e">
        <f t="shared" si="29"/>
        <v>#DIV/0!</v>
      </c>
    </row>
    <row r="606" spans="1:7">
      <c r="A606">
        <f>'Data Entry'!B606</f>
        <v>0</v>
      </c>
      <c r="B606">
        <f>'Data Entry'!A606</f>
        <v>0</v>
      </c>
      <c r="C606">
        <f t="shared" si="27"/>
        <v>0</v>
      </c>
      <c r="D606">
        <f>'Data Entry'!K606</f>
        <v>0</v>
      </c>
      <c r="E606">
        <f>'Data Entry'!L606</f>
        <v>0</v>
      </c>
      <c r="F606">
        <f t="shared" si="28"/>
        <v>0</v>
      </c>
      <c r="G606" t="e">
        <f t="shared" si="29"/>
        <v>#DIV/0!</v>
      </c>
    </row>
    <row r="607" spans="1:7">
      <c r="A607">
        <f>'Data Entry'!B607</f>
        <v>0</v>
      </c>
      <c r="B607">
        <f>'Data Entry'!A607</f>
        <v>0</v>
      </c>
      <c r="C607">
        <f t="shared" si="27"/>
        <v>0</v>
      </c>
      <c r="D607">
        <f>'Data Entry'!K607</f>
        <v>0</v>
      </c>
      <c r="E607">
        <f>'Data Entry'!L607</f>
        <v>0</v>
      </c>
      <c r="F607">
        <f t="shared" si="28"/>
        <v>0</v>
      </c>
      <c r="G607" t="e">
        <f t="shared" si="29"/>
        <v>#DIV/0!</v>
      </c>
    </row>
    <row r="608" spans="1:7">
      <c r="A608">
        <f>'Data Entry'!B608</f>
        <v>0</v>
      </c>
      <c r="B608">
        <f>'Data Entry'!A608</f>
        <v>0</v>
      </c>
      <c r="C608">
        <f t="shared" si="27"/>
        <v>0</v>
      </c>
      <c r="D608">
        <f>'Data Entry'!K608</f>
        <v>0</v>
      </c>
      <c r="E608">
        <f>'Data Entry'!L608</f>
        <v>0</v>
      </c>
      <c r="F608">
        <f t="shared" si="28"/>
        <v>0</v>
      </c>
      <c r="G608" t="e">
        <f t="shared" si="29"/>
        <v>#DIV/0!</v>
      </c>
    </row>
    <row r="609" spans="1:7">
      <c r="A609">
        <f>'Data Entry'!B609</f>
        <v>0</v>
      </c>
      <c r="B609">
        <f>'Data Entry'!A609</f>
        <v>0</v>
      </c>
      <c r="C609">
        <f t="shared" si="27"/>
        <v>0</v>
      </c>
      <c r="D609">
        <f>'Data Entry'!K609</f>
        <v>0</v>
      </c>
      <c r="E609">
        <f>'Data Entry'!L609</f>
        <v>0</v>
      </c>
      <c r="F609">
        <f t="shared" si="28"/>
        <v>0</v>
      </c>
      <c r="G609" t="e">
        <f t="shared" si="29"/>
        <v>#DIV/0!</v>
      </c>
    </row>
    <row r="610" spans="1:7">
      <c r="A610">
        <f>'Data Entry'!B610</f>
        <v>0</v>
      </c>
      <c r="B610">
        <f>'Data Entry'!A610</f>
        <v>0</v>
      </c>
      <c r="C610">
        <f t="shared" si="27"/>
        <v>0</v>
      </c>
      <c r="D610">
        <f>'Data Entry'!K610</f>
        <v>0</v>
      </c>
      <c r="E610">
        <f>'Data Entry'!L610</f>
        <v>0</v>
      </c>
      <c r="F610">
        <f t="shared" si="28"/>
        <v>0</v>
      </c>
      <c r="G610" t="e">
        <f t="shared" si="29"/>
        <v>#DIV/0!</v>
      </c>
    </row>
    <row r="611" spans="1:7">
      <c r="A611">
        <f>'Data Entry'!B611</f>
        <v>0</v>
      </c>
      <c r="B611">
        <f>'Data Entry'!A611</f>
        <v>0</v>
      </c>
      <c r="C611">
        <f t="shared" si="27"/>
        <v>0</v>
      </c>
      <c r="D611">
        <f>'Data Entry'!K611</f>
        <v>0</v>
      </c>
      <c r="E611">
        <f>'Data Entry'!L611</f>
        <v>0</v>
      </c>
      <c r="F611">
        <f t="shared" si="28"/>
        <v>0</v>
      </c>
      <c r="G611" t="e">
        <f t="shared" si="29"/>
        <v>#DIV/0!</v>
      </c>
    </row>
    <row r="612" spans="1:7">
      <c r="A612">
        <f>'Data Entry'!B612</f>
        <v>0</v>
      </c>
      <c r="B612">
        <f>'Data Entry'!A612</f>
        <v>0</v>
      </c>
      <c r="C612">
        <f t="shared" si="27"/>
        <v>0</v>
      </c>
      <c r="D612">
        <f>'Data Entry'!K612</f>
        <v>0</v>
      </c>
      <c r="E612">
        <f>'Data Entry'!L612</f>
        <v>0</v>
      </c>
      <c r="F612">
        <f t="shared" si="28"/>
        <v>0</v>
      </c>
      <c r="G612" t="e">
        <f t="shared" si="29"/>
        <v>#DIV/0!</v>
      </c>
    </row>
    <row r="613" spans="1:7">
      <c r="A613">
        <f>'Data Entry'!B613</f>
        <v>0</v>
      </c>
      <c r="B613">
        <f>'Data Entry'!A613</f>
        <v>0</v>
      </c>
      <c r="C613">
        <f t="shared" si="27"/>
        <v>0</v>
      </c>
      <c r="D613">
        <f>'Data Entry'!K613</f>
        <v>0</v>
      </c>
      <c r="E613">
        <f>'Data Entry'!L613</f>
        <v>0</v>
      </c>
      <c r="F613">
        <f t="shared" si="28"/>
        <v>0</v>
      </c>
      <c r="G613" t="e">
        <f t="shared" si="29"/>
        <v>#DIV/0!</v>
      </c>
    </row>
    <row r="614" spans="1:7">
      <c r="A614">
        <f>'Data Entry'!B614</f>
        <v>0</v>
      </c>
      <c r="B614">
        <f>'Data Entry'!A614</f>
        <v>0</v>
      </c>
      <c r="C614">
        <f t="shared" si="27"/>
        <v>0</v>
      </c>
      <c r="D614">
        <f>'Data Entry'!K614</f>
        <v>0</v>
      </c>
      <c r="E614">
        <f>'Data Entry'!L614</f>
        <v>0</v>
      </c>
      <c r="F614">
        <f t="shared" si="28"/>
        <v>0</v>
      </c>
      <c r="G614" t="e">
        <f t="shared" si="29"/>
        <v>#DIV/0!</v>
      </c>
    </row>
    <row r="615" spans="1:7">
      <c r="A615">
        <f>'Data Entry'!B615</f>
        <v>0</v>
      </c>
      <c r="B615">
        <f>'Data Entry'!A615</f>
        <v>0</v>
      </c>
      <c r="C615">
        <f t="shared" si="27"/>
        <v>0</v>
      </c>
      <c r="D615">
        <f>'Data Entry'!K615</f>
        <v>0</v>
      </c>
      <c r="E615">
        <f>'Data Entry'!L615</f>
        <v>0</v>
      </c>
      <c r="F615">
        <f t="shared" si="28"/>
        <v>0</v>
      </c>
      <c r="G615" t="e">
        <f t="shared" si="29"/>
        <v>#DIV/0!</v>
      </c>
    </row>
    <row r="616" spans="1:7">
      <c r="A616">
        <f>'Data Entry'!B616</f>
        <v>0</v>
      </c>
      <c r="B616">
        <f>'Data Entry'!A616</f>
        <v>0</v>
      </c>
      <c r="C616">
        <f t="shared" si="27"/>
        <v>0</v>
      </c>
      <c r="D616">
        <f>'Data Entry'!K616</f>
        <v>0</v>
      </c>
      <c r="E616">
        <f>'Data Entry'!L616</f>
        <v>0</v>
      </c>
      <c r="F616">
        <f t="shared" si="28"/>
        <v>0</v>
      </c>
      <c r="G616" t="e">
        <f t="shared" si="29"/>
        <v>#DIV/0!</v>
      </c>
    </row>
    <row r="617" spans="1:7">
      <c r="A617">
        <f>'Data Entry'!B617</f>
        <v>0</v>
      </c>
      <c r="B617">
        <f>'Data Entry'!A617</f>
        <v>0</v>
      </c>
      <c r="C617">
        <f t="shared" si="27"/>
        <v>0</v>
      </c>
      <c r="D617">
        <f>'Data Entry'!K617</f>
        <v>0</v>
      </c>
      <c r="E617">
        <f>'Data Entry'!L617</f>
        <v>0</v>
      </c>
      <c r="F617">
        <f t="shared" si="28"/>
        <v>0</v>
      </c>
      <c r="G617" t="e">
        <f t="shared" si="29"/>
        <v>#DIV/0!</v>
      </c>
    </row>
    <row r="618" spans="1:7">
      <c r="A618">
        <f>'Data Entry'!B618</f>
        <v>0</v>
      </c>
      <c r="B618">
        <f>'Data Entry'!A618</f>
        <v>0</v>
      </c>
      <c r="C618">
        <f t="shared" si="27"/>
        <v>0</v>
      </c>
      <c r="D618">
        <f>'Data Entry'!K618</f>
        <v>0</v>
      </c>
      <c r="E618">
        <f>'Data Entry'!L618</f>
        <v>0</v>
      </c>
      <c r="F618">
        <f t="shared" si="28"/>
        <v>0</v>
      </c>
      <c r="G618" t="e">
        <f t="shared" si="29"/>
        <v>#DIV/0!</v>
      </c>
    </row>
    <row r="619" spans="1:7">
      <c r="A619">
        <f>'Data Entry'!B619</f>
        <v>0</v>
      </c>
      <c r="B619">
        <f>'Data Entry'!A619</f>
        <v>0</v>
      </c>
      <c r="C619">
        <f t="shared" si="27"/>
        <v>0</v>
      </c>
      <c r="D619">
        <f>'Data Entry'!K619</f>
        <v>0</v>
      </c>
      <c r="E619">
        <f>'Data Entry'!L619</f>
        <v>0</v>
      </c>
      <c r="F619">
        <f t="shared" si="28"/>
        <v>0</v>
      </c>
      <c r="G619" t="e">
        <f t="shared" si="29"/>
        <v>#DIV/0!</v>
      </c>
    </row>
    <row r="620" spans="1:7">
      <c r="A620">
        <f>'Data Entry'!B620</f>
        <v>0</v>
      </c>
      <c r="B620">
        <f>'Data Entry'!A620</f>
        <v>0</v>
      </c>
      <c r="C620">
        <f t="shared" si="27"/>
        <v>0</v>
      </c>
      <c r="D620">
        <f>'Data Entry'!K620</f>
        <v>0</v>
      </c>
      <c r="E620">
        <f>'Data Entry'!L620</f>
        <v>0</v>
      </c>
      <c r="F620">
        <f t="shared" si="28"/>
        <v>0</v>
      </c>
      <c r="G620" t="e">
        <f t="shared" si="29"/>
        <v>#DIV/0!</v>
      </c>
    </row>
    <row r="621" spans="1:7">
      <c r="A621">
        <f>'Data Entry'!B621</f>
        <v>0</v>
      </c>
      <c r="B621">
        <f>'Data Entry'!A621</f>
        <v>0</v>
      </c>
      <c r="C621">
        <f t="shared" si="27"/>
        <v>0</v>
      </c>
      <c r="D621">
        <f>'Data Entry'!K621</f>
        <v>0</v>
      </c>
      <c r="E621">
        <f>'Data Entry'!L621</f>
        <v>0</v>
      </c>
      <c r="F621">
        <f t="shared" si="28"/>
        <v>0</v>
      </c>
      <c r="G621" t="e">
        <f t="shared" si="29"/>
        <v>#DIV/0!</v>
      </c>
    </row>
    <row r="622" spans="1:7">
      <c r="A622">
        <f>'Data Entry'!B622</f>
        <v>0</v>
      </c>
      <c r="B622">
        <f>'Data Entry'!A622</f>
        <v>0</v>
      </c>
      <c r="C622">
        <f t="shared" si="27"/>
        <v>0</v>
      </c>
      <c r="D622">
        <f>'Data Entry'!K622</f>
        <v>0</v>
      </c>
      <c r="E622">
        <f>'Data Entry'!L622</f>
        <v>0</v>
      </c>
      <c r="F622">
        <f t="shared" si="28"/>
        <v>0</v>
      </c>
      <c r="G622" t="e">
        <f t="shared" si="29"/>
        <v>#DIV/0!</v>
      </c>
    </row>
    <row r="623" spans="1:7">
      <c r="A623">
        <f>'Data Entry'!B623</f>
        <v>0</v>
      </c>
      <c r="B623">
        <f>'Data Entry'!A623</f>
        <v>0</v>
      </c>
      <c r="C623">
        <f t="shared" si="27"/>
        <v>0</v>
      </c>
      <c r="D623">
        <f>'Data Entry'!K623</f>
        <v>0</v>
      </c>
      <c r="E623">
        <f>'Data Entry'!L623</f>
        <v>0</v>
      </c>
      <c r="F623">
        <f t="shared" si="28"/>
        <v>0</v>
      </c>
      <c r="G623" t="e">
        <f t="shared" si="29"/>
        <v>#DIV/0!</v>
      </c>
    </row>
    <row r="624" spans="1:7">
      <c r="A624">
        <f>'Data Entry'!B624</f>
        <v>0</v>
      </c>
      <c r="B624">
        <f>'Data Entry'!A624</f>
        <v>0</v>
      </c>
      <c r="C624">
        <f t="shared" si="27"/>
        <v>0</v>
      </c>
      <c r="D624">
        <f>'Data Entry'!K624</f>
        <v>0</v>
      </c>
      <c r="E624">
        <f>'Data Entry'!L624</f>
        <v>0</v>
      </c>
      <c r="F624">
        <f t="shared" si="28"/>
        <v>0</v>
      </c>
      <c r="G624" t="e">
        <f t="shared" si="29"/>
        <v>#DIV/0!</v>
      </c>
    </row>
    <row r="625" spans="1:7">
      <c r="A625">
        <f>'Data Entry'!B625</f>
        <v>0</v>
      </c>
      <c r="B625">
        <f>'Data Entry'!A625</f>
        <v>0</v>
      </c>
      <c r="C625">
        <f t="shared" si="27"/>
        <v>0</v>
      </c>
      <c r="D625">
        <f>'Data Entry'!K625</f>
        <v>0</v>
      </c>
      <c r="E625">
        <f>'Data Entry'!L625</f>
        <v>0</v>
      </c>
      <c r="F625">
        <f t="shared" si="28"/>
        <v>0</v>
      </c>
      <c r="G625" t="e">
        <f t="shared" si="29"/>
        <v>#DIV/0!</v>
      </c>
    </row>
    <row r="626" spans="1:7">
      <c r="A626">
        <f>'Data Entry'!B626</f>
        <v>0</v>
      </c>
      <c r="B626">
        <f>'Data Entry'!A626</f>
        <v>0</v>
      </c>
      <c r="C626">
        <f t="shared" si="27"/>
        <v>0</v>
      </c>
      <c r="D626">
        <f>'Data Entry'!K626</f>
        <v>0</v>
      </c>
      <c r="E626">
        <f>'Data Entry'!L626</f>
        <v>0</v>
      </c>
      <c r="F626">
        <f t="shared" si="28"/>
        <v>0</v>
      </c>
      <c r="G626" t="e">
        <f t="shared" si="29"/>
        <v>#DIV/0!</v>
      </c>
    </row>
    <row r="627" spans="1:7">
      <c r="A627">
        <f>'Data Entry'!B627</f>
        <v>0</v>
      </c>
      <c r="B627">
        <f>'Data Entry'!A627</f>
        <v>0</v>
      </c>
      <c r="C627">
        <f t="shared" si="27"/>
        <v>0</v>
      </c>
      <c r="D627">
        <f>'Data Entry'!K627</f>
        <v>0</v>
      </c>
      <c r="E627">
        <f>'Data Entry'!L627</f>
        <v>0</v>
      </c>
      <c r="F627">
        <f t="shared" si="28"/>
        <v>0</v>
      </c>
      <c r="G627" t="e">
        <f t="shared" si="29"/>
        <v>#DIV/0!</v>
      </c>
    </row>
    <row r="628" spans="1:7">
      <c r="A628">
        <f>'Data Entry'!B628</f>
        <v>0</v>
      </c>
      <c r="B628">
        <f>'Data Entry'!A628</f>
        <v>0</v>
      </c>
      <c r="C628">
        <f t="shared" si="27"/>
        <v>0</v>
      </c>
      <c r="D628">
        <f>'Data Entry'!K628</f>
        <v>0</v>
      </c>
      <c r="E628">
        <f>'Data Entry'!L628</f>
        <v>0</v>
      </c>
      <c r="F628">
        <f t="shared" si="28"/>
        <v>0</v>
      </c>
      <c r="G628" t="e">
        <f t="shared" si="29"/>
        <v>#DIV/0!</v>
      </c>
    </row>
    <row r="629" spans="1:7">
      <c r="A629">
        <f>'Data Entry'!B629</f>
        <v>0</v>
      </c>
      <c r="B629">
        <f>'Data Entry'!A629</f>
        <v>0</v>
      </c>
      <c r="C629">
        <f t="shared" si="27"/>
        <v>0</v>
      </c>
      <c r="D629">
        <f>'Data Entry'!K629</f>
        <v>0</v>
      </c>
      <c r="E629">
        <f>'Data Entry'!L629</f>
        <v>0</v>
      </c>
      <c r="F629">
        <f t="shared" si="28"/>
        <v>0</v>
      </c>
      <c r="G629" t="e">
        <f t="shared" si="29"/>
        <v>#DIV/0!</v>
      </c>
    </row>
    <row r="630" spans="1:7">
      <c r="A630">
        <f>'Data Entry'!B630</f>
        <v>0</v>
      </c>
      <c r="B630">
        <f>'Data Entry'!A630</f>
        <v>0</v>
      </c>
      <c r="C630">
        <f t="shared" si="27"/>
        <v>0</v>
      </c>
      <c r="D630">
        <f>'Data Entry'!K630</f>
        <v>0</v>
      </c>
      <c r="E630">
        <f>'Data Entry'!L630</f>
        <v>0</v>
      </c>
      <c r="F630">
        <f t="shared" si="28"/>
        <v>0</v>
      </c>
      <c r="G630" t="e">
        <f t="shared" si="29"/>
        <v>#DIV/0!</v>
      </c>
    </row>
    <row r="631" spans="1:7">
      <c r="A631">
        <f>'Data Entry'!B631</f>
        <v>0</v>
      </c>
      <c r="B631">
        <f>'Data Entry'!A631</f>
        <v>0</v>
      </c>
      <c r="C631">
        <f t="shared" si="27"/>
        <v>0</v>
      </c>
      <c r="D631">
        <f>'Data Entry'!K631</f>
        <v>0</v>
      </c>
      <c r="E631">
        <f>'Data Entry'!L631</f>
        <v>0</v>
      </c>
      <c r="F631">
        <f t="shared" si="28"/>
        <v>0</v>
      </c>
      <c r="G631" t="e">
        <f t="shared" si="29"/>
        <v>#DIV/0!</v>
      </c>
    </row>
    <row r="632" spans="1:7">
      <c r="A632">
        <f>'Data Entry'!B632</f>
        <v>0</v>
      </c>
      <c r="B632">
        <f>'Data Entry'!A632</f>
        <v>0</v>
      </c>
      <c r="C632">
        <f t="shared" si="27"/>
        <v>0</v>
      </c>
      <c r="D632">
        <f>'Data Entry'!K632</f>
        <v>0</v>
      </c>
      <c r="E632">
        <f>'Data Entry'!L632</f>
        <v>0</v>
      </c>
      <c r="F632">
        <f t="shared" si="28"/>
        <v>0</v>
      </c>
      <c r="G632" t="e">
        <f t="shared" si="29"/>
        <v>#DIV/0!</v>
      </c>
    </row>
    <row r="633" spans="1:7">
      <c r="A633">
        <f>'Data Entry'!B633</f>
        <v>0</v>
      </c>
      <c r="B633">
        <f>'Data Entry'!A633</f>
        <v>0</v>
      </c>
      <c r="C633">
        <f t="shared" si="27"/>
        <v>0</v>
      </c>
      <c r="D633">
        <f>'Data Entry'!K633</f>
        <v>0</v>
      </c>
      <c r="E633">
        <f>'Data Entry'!L633</f>
        <v>0</v>
      </c>
      <c r="F633">
        <f t="shared" si="28"/>
        <v>0</v>
      </c>
      <c r="G633" t="e">
        <f t="shared" si="29"/>
        <v>#DIV/0!</v>
      </c>
    </row>
    <row r="634" spans="1:7">
      <c r="A634">
        <f>'Data Entry'!B634</f>
        <v>0</v>
      </c>
      <c r="B634">
        <f>'Data Entry'!A634</f>
        <v>0</v>
      </c>
      <c r="C634">
        <f t="shared" si="27"/>
        <v>0</v>
      </c>
      <c r="D634">
        <f>'Data Entry'!K634</f>
        <v>0</v>
      </c>
      <c r="E634">
        <f>'Data Entry'!L634</f>
        <v>0</v>
      </c>
      <c r="F634">
        <f t="shared" si="28"/>
        <v>0</v>
      </c>
      <c r="G634" t="e">
        <f t="shared" si="29"/>
        <v>#DIV/0!</v>
      </c>
    </row>
    <row r="635" spans="1:7">
      <c r="A635">
        <f>'Data Entry'!B635</f>
        <v>0</v>
      </c>
      <c r="B635">
        <f>'Data Entry'!A635</f>
        <v>0</v>
      </c>
      <c r="C635">
        <f t="shared" si="27"/>
        <v>0</v>
      </c>
      <c r="D635">
        <f>'Data Entry'!K635</f>
        <v>0</v>
      </c>
      <c r="E635">
        <f>'Data Entry'!L635</f>
        <v>0</v>
      </c>
      <c r="F635">
        <f t="shared" si="28"/>
        <v>0</v>
      </c>
      <c r="G635" t="e">
        <f t="shared" si="29"/>
        <v>#DIV/0!</v>
      </c>
    </row>
    <row r="636" spans="1:7">
      <c r="A636">
        <f>'Data Entry'!B636</f>
        <v>0</v>
      </c>
      <c r="B636">
        <f>'Data Entry'!A636</f>
        <v>0</v>
      </c>
      <c r="C636">
        <f t="shared" si="27"/>
        <v>0</v>
      </c>
      <c r="D636">
        <f>'Data Entry'!K636</f>
        <v>0</v>
      </c>
      <c r="E636">
        <f>'Data Entry'!L636</f>
        <v>0</v>
      </c>
      <c r="F636">
        <f t="shared" si="28"/>
        <v>0</v>
      </c>
      <c r="G636" t="e">
        <f t="shared" si="29"/>
        <v>#DIV/0!</v>
      </c>
    </row>
    <row r="637" spans="1:7">
      <c r="A637">
        <f>'Data Entry'!B637</f>
        <v>0</v>
      </c>
      <c r="B637">
        <f>'Data Entry'!A637</f>
        <v>0</v>
      </c>
      <c r="C637">
        <f t="shared" si="27"/>
        <v>0</v>
      </c>
      <c r="D637">
        <f>'Data Entry'!K637</f>
        <v>0</v>
      </c>
      <c r="E637">
        <f>'Data Entry'!L637</f>
        <v>0</v>
      </c>
      <c r="F637">
        <f t="shared" si="28"/>
        <v>0</v>
      </c>
      <c r="G637" t="e">
        <f t="shared" si="29"/>
        <v>#DIV/0!</v>
      </c>
    </row>
    <row r="638" spans="1:7">
      <c r="A638">
        <f>'Data Entry'!B638</f>
        <v>0</v>
      </c>
      <c r="B638">
        <f>'Data Entry'!A638</f>
        <v>0</v>
      </c>
      <c r="C638">
        <f t="shared" si="27"/>
        <v>0</v>
      </c>
      <c r="D638">
        <f>'Data Entry'!K638</f>
        <v>0</v>
      </c>
      <c r="E638">
        <f>'Data Entry'!L638</f>
        <v>0</v>
      </c>
      <c r="F638">
        <f t="shared" si="28"/>
        <v>0</v>
      </c>
      <c r="G638" t="e">
        <f t="shared" si="29"/>
        <v>#DIV/0!</v>
      </c>
    </row>
    <row r="639" spans="1:7">
      <c r="A639">
        <f>'Data Entry'!B639</f>
        <v>0</v>
      </c>
      <c r="B639">
        <f>'Data Entry'!A639</f>
        <v>0</v>
      </c>
      <c r="C639">
        <f t="shared" si="27"/>
        <v>0</v>
      </c>
      <c r="D639">
        <f>'Data Entry'!K639</f>
        <v>0</v>
      </c>
      <c r="E639">
        <f>'Data Entry'!L639</f>
        <v>0</v>
      </c>
      <c r="F639">
        <f t="shared" si="28"/>
        <v>0</v>
      </c>
      <c r="G639" t="e">
        <f t="shared" si="29"/>
        <v>#DIV/0!</v>
      </c>
    </row>
    <row r="640" spans="1:7">
      <c r="A640">
        <f>'Data Entry'!B640</f>
        <v>0</v>
      </c>
      <c r="B640">
        <f>'Data Entry'!A640</f>
        <v>0</v>
      </c>
      <c r="C640">
        <f t="shared" si="27"/>
        <v>0</v>
      </c>
      <c r="D640">
        <f>'Data Entry'!K640</f>
        <v>0</v>
      </c>
      <c r="E640">
        <f>'Data Entry'!L640</f>
        <v>0</v>
      </c>
      <c r="F640">
        <f t="shared" si="28"/>
        <v>0</v>
      </c>
      <c r="G640" t="e">
        <f t="shared" si="29"/>
        <v>#DIV/0!</v>
      </c>
    </row>
    <row r="641" spans="1:7">
      <c r="A641">
        <f>'Data Entry'!B641</f>
        <v>0</v>
      </c>
      <c r="B641">
        <f>'Data Entry'!A641</f>
        <v>0</v>
      </c>
      <c r="C641">
        <f t="shared" si="27"/>
        <v>0</v>
      </c>
      <c r="D641">
        <f>'Data Entry'!K641</f>
        <v>0</v>
      </c>
      <c r="E641">
        <f>'Data Entry'!L641</f>
        <v>0</v>
      </c>
      <c r="F641">
        <f t="shared" si="28"/>
        <v>0</v>
      </c>
      <c r="G641" t="e">
        <f t="shared" si="29"/>
        <v>#DIV/0!</v>
      </c>
    </row>
    <row r="642" spans="1:7">
      <c r="A642">
        <f>'Data Entry'!B642</f>
        <v>0</v>
      </c>
      <c r="B642">
        <f>'Data Entry'!A642</f>
        <v>0</v>
      </c>
      <c r="C642">
        <f t="shared" si="27"/>
        <v>0</v>
      </c>
      <c r="D642">
        <f>'Data Entry'!K642</f>
        <v>0</v>
      </c>
      <c r="E642">
        <f>'Data Entry'!L642</f>
        <v>0</v>
      </c>
      <c r="F642">
        <f t="shared" si="28"/>
        <v>0</v>
      </c>
      <c r="G642" t="e">
        <f t="shared" si="29"/>
        <v>#DIV/0!</v>
      </c>
    </row>
    <row r="643" spans="1:7">
      <c r="A643">
        <f>'Data Entry'!B643</f>
        <v>0</v>
      </c>
      <c r="B643">
        <f>'Data Entry'!A643</f>
        <v>0</v>
      </c>
      <c r="C643">
        <f t="shared" si="27"/>
        <v>0</v>
      </c>
      <c r="D643">
        <f>'Data Entry'!K643</f>
        <v>0</v>
      </c>
      <c r="E643">
        <f>'Data Entry'!L643</f>
        <v>0</v>
      </c>
      <c r="F643">
        <f t="shared" si="28"/>
        <v>0</v>
      </c>
      <c r="G643" t="e">
        <f t="shared" si="29"/>
        <v>#DIV/0!</v>
      </c>
    </row>
    <row r="644" spans="1:7">
      <c r="A644">
        <f>'Data Entry'!B644</f>
        <v>0</v>
      </c>
      <c r="B644">
        <f>'Data Entry'!A644</f>
        <v>0</v>
      </c>
      <c r="C644">
        <f t="shared" ref="C644:C707" si="30">IF(F644&gt;0,1,0)</f>
        <v>0</v>
      </c>
      <c r="D644">
        <f>'Data Entry'!K644</f>
        <v>0</v>
      </c>
      <c r="E644">
        <f>'Data Entry'!L644</f>
        <v>0</v>
      </c>
      <c r="F644">
        <f t="shared" ref="F644:F707" si="31">D644+E644</f>
        <v>0</v>
      </c>
      <c r="G644" t="e">
        <f t="shared" ref="G644:G707" si="32">D644/F644</f>
        <v>#DIV/0!</v>
      </c>
    </row>
    <row r="645" spans="1:7">
      <c r="A645">
        <f>'Data Entry'!B645</f>
        <v>0</v>
      </c>
      <c r="B645">
        <f>'Data Entry'!A645</f>
        <v>0</v>
      </c>
      <c r="C645">
        <f t="shared" si="30"/>
        <v>0</v>
      </c>
      <c r="D645">
        <f>'Data Entry'!K645</f>
        <v>0</v>
      </c>
      <c r="E645">
        <f>'Data Entry'!L645</f>
        <v>0</v>
      </c>
      <c r="F645">
        <f t="shared" si="31"/>
        <v>0</v>
      </c>
      <c r="G645" t="e">
        <f t="shared" si="32"/>
        <v>#DIV/0!</v>
      </c>
    </row>
    <row r="646" spans="1:7">
      <c r="A646">
        <f>'Data Entry'!B646</f>
        <v>0</v>
      </c>
      <c r="B646">
        <f>'Data Entry'!A646</f>
        <v>0</v>
      </c>
      <c r="C646">
        <f t="shared" si="30"/>
        <v>0</v>
      </c>
      <c r="D646">
        <f>'Data Entry'!K646</f>
        <v>0</v>
      </c>
      <c r="E646">
        <f>'Data Entry'!L646</f>
        <v>0</v>
      </c>
      <c r="F646">
        <f t="shared" si="31"/>
        <v>0</v>
      </c>
      <c r="G646" t="e">
        <f t="shared" si="32"/>
        <v>#DIV/0!</v>
      </c>
    </row>
    <row r="647" spans="1:7">
      <c r="A647">
        <f>'Data Entry'!B647</f>
        <v>0</v>
      </c>
      <c r="B647">
        <f>'Data Entry'!A647</f>
        <v>0</v>
      </c>
      <c r="C647">
        <f t="shared" si="30"/>
        <v>0</v>
      </c>
      <c r="D647">
        <f>'Data Entry'!K647</f>
        <v>0</v>
      </c>
      <c r="E647">
        <f>'Data Entry'!L647</f>
        <v>0</v>
      </c>
      <c r="F647">
        <f t="shared" si="31"/>
        <v>0</v>
      </c>
      <c r="G647" t="e">
        <f t="shared" si="32"/>
        <v>#DIV/0!</v>
      </c>
    </row>
    <row r="648" spans="1:7">
      <c r="A648">
        <f>'Data Entry'!B648</f>
        <v>0</v>
      </c>
      <c r="B648">
        <f>'Data Entry'!A648</f>
        <v>0</v>
      </c>
      <c r="C648">
        <f t="shared" si="30"/>
        <v>0</v>
      </c>
      <c r="D648">
        <f>'Data Entry'!K648</f>
        <v>0</v>
      </c>
      <c r="E648">
        <f>'Data Entry'!L648</f>
        <v>0</v>
      </c>
      <c r="F648">
        <f t="shared" si="31"/>
        <v>0</v>
      </c>
      <c r="G648" t="e">
        <f t="shared" si="32"/>
        <v>#DIV/0!</v>
      </c>
    </row>
    <row r="649" spans="1:7">
      <c r="A649">
        <f>'Data Entry'!B649</f>
        <v>0</v>
      </c>
      <c r="B649">
        <f>'Data Entry'!A649</f>
        <v>0</v>
      </c>
      <c r="C649">
        <f t="shared" si="30"/>
        <v>0</v>
      </c>
      <c r="D649">
        <f>'Data Entry'!K649</f>
        <v>0</v>
      </c>
      <c r="E649">
        <f>'Data Entry'!L649</f>
        <v>0</v>
      </c>
      <c r="F649">
        <f t="shared" si="31"/>
        <v>0</v>
      </c>
      <c r="G649" t="e">
        <f t="shared" si="32"/>
        <v>#DIV/0!</v>
      </c>
    </row>
    <row r="650" spans="1:7">
      <c r="A650">
        <f>'Data Entry'!B650</f>
        <v>0</v>
      </c>
      <c r="B650">
        <f>'Data Entry'!A650</f>
        <v>0</v>
      </c>
      <c r="C650">
        <f t="shared" si="30"/>
        <v>0</v>
      </c>
      <c r="D650">
        <f>'Data Entry'!K650</f>
        <v>0</v>
      </c>
      <c r="E650">
        <f>'Data Entry'!L650</f>
        <v>0</v>
      </c>
      <c r="F650">
        <f t="shared" si="31"/>
        <v>0</v>
      </c>
      <c r="G650" t="e">
        <f t="shared" si="32"/>
        <v>#DIV/0!</v>
      </c>
    </row>
    <row r="651" spans="1:7">
      <c r="A651">
        <f>'Data Entry'!B651</f>
        <v>0</v>
      </c>
      <c r="B651">
        <f>'Data Entry'!A651</f>
        <v>0</v>
      </c>
      <c r="C651">
        <f t="shared" si="30"/>
        <v>0</v>
      </c>
      <c r="D651">
        <f>'Data Entry'!K651</f>
        <v>0</v>
      </c>
      <c r="E651">
        <f>'Data Entry'!L651</f>
        <v>0</v>
      </c>
      <c r="F651">
        <f t="shared" si="31"/>
        <v>0</v>
      </c>
      <c r="G651" t="e">
        <f t="shared" si="32"/>
        <v>#DIV/0!</v>
      </c>
    </row>
    <row r="652" spans="1:7">
      <c r="A652">
        <f>'Data Entry'!B652</f>
        <v>0</v>
      </c>
      <c r="B652">
        <f>'Data Entry'!A652</f>
        <v>0</v>
      </c>
      <c r="C652">
        <f t="shared" si="30"/>
        <v>0</v>
      </c>
      <c r="D652">
        <f>'Data Entry'!K652</f>
        <v>0</v>
      </c>
      <c r="E652">
        <f>'Data Entry'!L652</f>
        <v>0</v>
      </c>
      <c r="F652">
        <f t="shared" si="31"/>
        <v>0</v>
      </c>
      <c r="G652" t="e">
        <f t="shared" si="32"/>
        <v>#DIV/0!</v>
      </c>
    </row>
    <row r="653" spans="1:7">
      <c r="A653">
        <f>'Data Entry'!B653</f>
        <v>0</v>
      </c>
      <c r="B653">
        <f>'Data Entry'!A653</f>
        <v>0</v>
      </c>
      <c r="C653">
        <f t="shared" si="30"/>
        <v>0</v>
      </c>
      <c r="D653">
        <f>'Data Entry'!K653</f>
        <v>0</v>
      </c>
      <c r="E653">
        <f>'Data Entry'!L653</f>
        <v>0</v>
      </c>
      <c r="F653">
        <f t="shared" si="31"/>
        <v>0</v>
      </c>
      <c r="G653" t="e">
        <f t="shared" si="32"/>
        <v>#DIV/0!</v>
      </c>
    </row>
    <row r="654" spans="1:7">
      <c r="A654">
        <f>'Data Entry'!B654</f>
        <v>0</v>
      </c>
      <c r="B654">
        <f>'Data Entry'!A654</f>
        <v>0</v>
      </c>
      <c r="C654">
        <f t="shared" si="30"/>
        <v>0</v>
      </c>
      <c r="D654">
        <f>'Data Entry'!K654</f>
        <v>0</v>
      </c>
      <c r="E654">
        <f>'Data Entry'!L654</f>
        <v>0</v>
      </c>
      <c r="F654">
        <f t="shared" si="31"/>
        <v>0</v>
      </c>
      <c r="G654" t="e">
        <f t="shared" si="32"/>
        <v>#DIV/0!</v>
      </c>
    </row>
    <row r="655" spans="1:7">
      <c r="A655">
        <f>'Data Entry'!B655</f>
        <v>0</v>
      </c>
      <c r="B655">
        <f>'Data Entry'!A655</f>
        <v>0</v>
      </c>
      <c r="C655">
        <f t="shared" si="30"/>
        <v>0</v>
      </c>
      <c r="D655">
        <f>'Data Entry'!K655</f>
        <v>0</v>
      </c>
      <c r="E655">
        <f>'Data Entry'!L655</f>
        <v>0</v>
      </c>
      <c r="F655">
        <f t="shared" si="31"/>
        <v>0</v>
      </c>
      <c r="G655" t="e">
        <f t="shared" si="32"/>
        <v>#DIV/0!</v>
      </c>
    </row>
    <row r="656" spans="1:7">
      <c r="A656">
        <f>'Data Entry'!B656</f>
        <v>0</v>
      </c>
      <c r="B656">
        <f>'Data Entry'!A656</f>
        <v>0</v>
      </c>
      <c r="C656">
        <f t="shared" si="30"/>
        <v>0</v>
      </c>
      <c r="D656">
        <f>'Data Entry'!K656</f>
        <v>0</v>
      </c>
      <c r="E656">
        <f>'Data Entry'!L656</f>
        <v>0</v>
      </c>
      <c r="F656">
        <f t="shared" si="31"/>
        <v>0</v>
      </c>
      <c r="G656" t="e">
        <f t="shared" si="32"/>
        <v>#DIV/0!</v>
      </c>
    </row>
    <row r="657" spans="1:7">
      <c r="A657">
        <f>'Data Entry'!B657</f>
        <v>0</v>
      </c>
      <c r="B657">
        <f>'Data Entry'!A657</f>
        <v>0</v>
      </c>
      <c r="C657">
        <f t="shared" si="30"/>
        <v>0</v>
      </c>
      <c r="D657">
        <f>'Data Entry'!K657</f>
        <v>0</v>
      </c>
      <c r="E657">
        <f>'Data Entry'!L657</f>
        <v>0</v>
      </c>
      <c r="F657">
        <f t="shared" si="31"/>
        <v>0</v>
      </c>
      <c r="G657" t="e">
        <f t="shared" si="32"/>
        <v>#DIV/0!</v>
      </c>
    </row>
    <row r="658" spans="1:7">
      <c r="A658">
        <f>'Data Entry'!B658</f>
        <v>0</v>
      </c>
      <c r="B658">
        <f>'Data Entry'!A658</f>
        <v>0</v>
      </c>
      <c r="C658">
        <f t="shared" si="30"/>
        <v>0</v>
      </c>
      <c r="D658">
        <f>'Data Entry'!K658</f>
        <v>0</v>
      </c>
      <c r="E658">
        <f>'Data Entry'!L658</f>
        <v>0</v>
      </c>
      <c r="F658">
        <f t="shared" si="31"/>
        <v>0</v>
      </c>
      <c r="G658" t="e">
        <f t="shared" si="32"/>
        <v>#DIV/0!</v>
      </c>
    </row>
    <row r="659" spans="1:7">
      <c r="A659">
        <f>'Data Entry'!B659</f>
        <v>0</v>
      </c>
      <c r="B659">
        <f>'Data Entry'!A659</f>
        <v>0</v>
      </c>
      <c r="C659">
        <f t="shared" si="30"/>
        <v>0</v>
      </c>
      <c r="D659">
        <f>'Data Entry'!K659</f>
        <v>0</v>
      </c>
      <c r="E659">
        <f>'Data Entry'!L659</f>
        <v>0</v>
      </c>
      <c r="F659">
        <f t="shared" si="31"/>
        <v>0</v>
      </c>
      <c r="G659" t="e">
        <f t="shared" si="32"/>
        <v>#DIV/0!</v>
      </c>
    </row>
    <row r="660" spans="1:7">
      <c r="A660">
        <f>'Data Entry'!B660</f>
        <v>0</v>
      </c>
      <c r="B660">
        <f>'Data Entry'!A660</f>
        <v>0</v>
      </c>
      <c r="C660">
        <f t="shared" si="30"/>
        <v>0</v>
      </c>
      <c r="D660">
        <f>'Data Entry'!K660</f>
        <v>0</v>
      </c>
      <c r="E660">
        <f>'Data Entry'!L660</f>
        <v>0</v>
      </c>
      <c r="F660">
        <f t="shared" si="31"/>
        <v>0</v>
      </c>
      <c r="G660" t="e">
        <f t="shared" si="32"/>
        <v>#DIV/0!</v>
      </c>
    </row>
    <row r="661" spans="1:7">
      <c r="A661">
        <f>'Data Entry'!B661</f>
        <v>0</v>
      </c>
      <c r="B661">
        <f>'Data Entry'!A661</f>
        <v>0</v>
      </c>
      <c r="C661">
        <f t="shared" si="30"/>
        <v>0</v>
      </c>
      <c r="D661">
        <f>'Data Entry'!K661</f>
        <v>0</v>
      </c>
      <c r="E661">
        <f>'Data Entry'!L661</f>
        <v>0</v>
      </c>
      <c r="F661">
        <f t="shared" si="31"/>
        <v>0</v>
      </c>
      <c r="G661" t="e">
        <f t="shared" si="32"/>
        <v>#DIV/0!</v>
      </c>
    </row>
    <row r="662" spans="1:7">
      <c r="A662">
        <f>'Data Entry'!B662</f>
        <v>0</v>
      </c>
      <c r="B662">
        <f>'Data Entry'!A662</f>
        <v>0</v>
      </c>
      <c r="C662">
        <f t="shared" si="30"/>
        <v>0</v>
      </c>
      <c r="D662">
        <f>'Data Entry'!K662</f>
        <v>0</v>
      </c>
      <c r="E662">
        <f>'Data Entry'!L662</f>
        <v>0</v>
      </c>
      <c r="F662">
        <f t="shared" si="31"/>
        <v>0</v>
      </c>
      <c r="G662" t="e">
        <f t="shared" si="32"/>
        <v>#DIV/0!</v>
      </c>
    </row>
    <row r="663" spans="1:7">
      <c r="A663">
        <f>'Data Entry'!B663</f>
        <v>0</v>
      </c>
      <c r="B663">
        <f>'Data Entry'!A663</f>
        <v>0</v>
      </c>
      <c r="C663">
        <f t="shared" si="30"/>
        <v>0</v>
      </c>
      <c r="D663">
        <f>'Data Entry'!K663</f>
        <v>0</v>
      </c>
      <c r="E663">
        <f>'Data Entry'!L663</f>
        <v>0</v>
      </c>
      <c r="F663">
        <f t="shared" si="31"/>
        <v>0</v>
      </c>
      <c r="G663" t="e">
        <f t="shared" si="32"/>
        <v>#DIV/0!</v>
      </c>
    </row>
    <row r="664" spans="1:7">
      <c r="A664">
        <f>'Data Entry'!B664</f>
        <v>0</v>
      </c>
      <c r="B664">
        <f>'Data Entry'!A664</f>
        <v>0</v>
      </c>
      <c r="C664">
        <f t="shared" si="30"/>
        <v>0</v>
      </c>
      <c r="D664">
        <f>'Data Entry'!K664</f>
        <v>0</v>
      </c>
      <c r="E664">
        <f>'Data Entry'!L664</f>
        <v>0</v>
      </c>
      <c r="F664">
        <f t="shared" si="31"/>
        <v>0</v>
      </c>
      <c r="G664" t="e">
        <f t="shared" si="32"/>
        <v>#DIV/0!</v>
      </c>
    </row>
    <row r="665" spans="1:7">
      <c r="A665">
        <f>'Data Entry'!B665</f>
        <v>0</v>
      </c>
      <c r="B665">
        <f>'Data Entry'!A665</f>
        <v>0</v>
      </c>
      <c r="C665">
        <f t="shared" si="30"/>
        <v>0</v>
      </c>
      <c r="D665">
        <f>'Data Entry'!K665</f>
        <v>0</v>
      </c>
      <c r="E665">
        <f>'Data Entry'!L665</f>
        <v>0</v>
      </c>
      <c r="F665">
        <f t="shared" si="31"/>
        <v>0</v>
      </c>
      <c r="G665" t="e">
        <f t="shared" si="32"/>
        <v>#DIV/0!</v>
      </c>
    </row>
    <row r="666" spans="1:7">
      <c r="A666">
        <f>'Data Entry'!B666</f>
        <v>0</v>
      </c>
      <c r="B666">
        <f>'Data Entry'!A666</f>
        <v>0</v>
      </c>
      <c r="C666">
        <f t="shared" si="30"/>
        <v>0</v>
      </c>
      <c r="D666">
        <f>'Data Entry'!K666</f>
        <v>0</v>
      </c>
      <c r="E666">
        <f>'Data Entry'!L666</f>
        <v>0</v>
      </c>
      <c r="F666">
        <f t="shared" si="31"/>
        <v>0</v>
      </c>
      <c r="G666" t="e">
        <f t="shared" si="32"/>
        <v>#DIV/0!</v>
      </c>
    </row>
    <row r="667" spans="1:7">
      <c r="A667">
        <f>'Data Entry'!B667</f>
        <v>0</v>
      </c>
      <c r="B667">
        <f>'Data Entry'!A667</f>
        <v>0</v>
      </c>
      <c r="C667">
        <f t="shared" si="30"/>
        <v>0</v>
      </c>
      <c r="D667">
        <f>'Data Entry'!K667</f>
        <v>0</v>
      </c>
      <c r="E667">
        <f>'Data Entry'!L667</f>
        <v>0</v>
      </c>
      <c r="F667">
        <f t="shared" si="31"/>
        <v>0</v>
      </c>
      <c r="G667" t="e">
        <f t="shared" si="32"/>
        <v>#DIV/0!</v>
      </c>
    </row>
    <row r="668" spans="1:7">
      <c r="A668">
        <f>'Data Entry'!B668</f>
        <v>0</v>
      </c>
      <c r="B668">
        <f>'Data Entry'!A668</f>
        <v>0</v>
      </c>
      <c r="C668">
        <f t="shared" si="30"/>
        <v>0</v>
      </c>
      <c r="D668">
        <f>'Data Entry'!K668</f>
        <v>0</v>
      </c>
      <c r="E668">
        <f>'Data Entry'!L668</f>
        <v>0</v>
      </c>
      <c r="F668">
        <f t="shared" si="31"/>
        <v>0</v>
      </c>
      <c r="G668" t="e">
        <f t="shared" si="32"/>
        <v>#DIV/0!</v>
      </c>
    </row>
    <row r="669" spans="1:7">
      <c r="A669">
        <f>'Data Entry'!B669</f>
        <v>0</v>
      </c>
      <c r="B669">
        <f>'Data Entry'!A669</f>
        <v>0</v>
      </c>
      <c r="C669">
        <f t="shared" si="30"/>
        <v>0</v>
      </c>
      <c r="D669">
        <f>'Data Entry'!K669</f>
        <v>0</v>
      </c>
      <c r="E669">
        <f>'Data Entry'!L669</f>
        <v>0</v>
      </c>
      <c r="F669">
        <f t="shared" si="31"/>
        <v>0</v>
      </c>
      <c r="G669" t="e">
        <f t="shared" si="32"/>
        <v>#DIV/0!</v>
      </c>
    </row>
    <row r="670" spans="1:7">
      <c r="A670">
        <f>'Data Entry'!B670</f>
        <v>0</v>
      </c>
      <c r="B670">
        <f>'Data Entry'!A670</f>
        <v>0</v>
      </c>
      <c r="C670">
        <f t="shared" si="30"/>
        <v>0</v>
      </c>
      <c r="D670">
        <f>'Data Entry'!K670</f>
        <v>0</v>
      </c>
      <c r="E670">
        <f>'Data Entry'!L670</f>
        <v>0</v>
      </c>
      <c r="F670">
        <f t="shared" si="31"/>
        <v>0</v>
      </c>
      <c r="G670" t="e">
        <f t="shared" si="32"/>
        <v>#DIV/0!</v>
      </c>
    </row>
    <row r="671" spans="1:7">
      <c r="A671">
        <f>'Data Entry'!B671</f>
        <v>0</v>
      </c>
      <c r="B671">
        <f>'Data Entry'!A671</f>
        <v>0</v>
      </c>
      <c r="C671">
        <f t="shared" si="30"/>
        <v>0</v>
      </c>
      <c r="D671">
        <f>'Data Entry'!K671</f>
        <v>0</v>
      </c>
      <c r="E671">
        <f>'Data Entry'!L671</f>
        <v>0</v>
      </c>
      <c r="F671">
        <f t="shared" si="31"/>
        <v>0</v>
      </c>
      <c r="G671" t="e">
        <f t="shared" si="32"/>
        <v>#DIV/0!</v>
      </c>
    </row>
    <row r="672" spans="1:7">
      <c r="A672">
        <f>'Data Entry'!B672</f>
        <v>0</v>
      </c>
      <c r="B672">
        <f>'Data Entry'!A672</f>
        <v>0</v>
      </c>
      <c r="C672">
        <f t="shared" si="30"/>
        <v>0</v>
      </c>
      <c r="D672">
        <f>'Data Entry'!K672</f>
        <v>0</v>
      </c>
      <c r="E672">
        <f>'Data Entry'!L672</f>
        <v>0</v>
      </c>
      <c r="F672">
        <f t="shared" si="31"/>
        <v>0</v>
      </c>
      <c r="G672" t="e">
        <f t="shared" si="32"/>
        <v>#DIV/0!</v>
      </c>
    </row>
    <row r="673" spans="1:7">
      <c r="A673">
        <f>'Data Entry'!B673</f>
        <v>0</v>
      </c>
      <c r="B673">
        <f>'Data Entry'!A673</f>
        <v>0</v>
      </c>
      <c r="C673">
        <f t="shared" si="30"/>
        <v>0</v>
      </c>
      <c r="D673">
        <f>'Data Entry'!K673</f>
        <v>0</v>
      </c>
      <c r="E673">
        <f>'Data Entry'!L673</f>
        <v>0</v>
      </c>
      <c r="F673">
        <f t="shared" si="31"/>
        <v>0</v>
      </c>
      <c r="G673" t="e">
        <f t="shared" si="32"/>
        <v>#DIV/0!</v>
      </c>
    </row>
    <row r="674" spans="1:7">
      <c r="A674">
        <f>'Data Entry'!B674</f>
        <v>0</v>
      </c>
      <c r="B674">
        <f>'Data Entry'!A674</f>
        <v>0</v>
      </c>
      <c r="C674">
        <f t="shared" si="30"/>
        <v>0</v>
      </c>
      <c r="D674">
        <f>'Data Entry'!K674</f>
        <v>0</v>
      </c>
      <c r="E674">
        <f>'Data Entry'!L674</f>
        <v>0</v>
      </c>
      <c r="F674">
        <f t="shared" si="31"/>
        <v>0</v>
      </c>
      <c r="G674" t="e">
        <f t="shared" si="32"/>
        <v>#DIV/0!</v>
      </c>
    </row>
    <row r="675" spans="1:7">
      <c r="A675">
        <f>'Data Entry'!B675</f>
        <v>0</v>
      </c>
      <c r="B675">
        <f>'Data Entry'!A675</f>
        <v>0</v>
      </c>
      <c r="C675">
        <f t="shared" si="30"/>
        <v>0</v>
      </c>
      <c r="D675">
        <f>'Data Entry'!K675</f>
        <v>0</v>
      </c>
      <c r="E675">
        <f>'Data Entry'!L675</f>
        <v>0</v>
      </c>
      <c r="F675">
        <f t="shared" si="31"/>
        <v>0</v>
      </c>
      <c r="G675" t="e">
        <f t="shared" si="32"/>
        <v>#DIV/0!</v>
      </c>
    </row>
    <row r="676" spans="1:7">
      <c r="A676">
        <f>'Data Entry'!B676</f>
        <v>0</v>
      </c>
      <c r="B676">
        <f>'Data Entry'!A676</f>
        <v>0</v>
      </c>
      <c r="C676">
        <f t="shared" si="30"/>
        <v>0</v>
      </c>
      <c r="D676">
        <f>'Data Entry'!K676</f>
        <v>0</v>
      </c>
      <c r="E676">
        <f>'Data Entry'!L676</f>
        <v>0</v>
      </c>
      <c r="F676">
        <f t="shared" si="31"/>
        <v>0</v>
      </c>
      <c r="G676" t="e">
        <f t="shared" si="32"/>
        <v>#DIV/0!</v>
      </c>
    </row>
    <row r="677" spans="1:7">
      <c r="A677">
        <f>'Data Entry'!B677</f>
        <v>0</v>
      </c>
      <c r="B677">
        <f>'Data Entry'!A677</f>
        <v>0</v>
      </c>
      <c r="C677">
        <f t="shared" si="30"/>
        <v>0</v>
      </c>
      <c r="D677">
        <f>'Data Entry'!K677</f>
        <v>0</v>
      </c>
      <c r="E677">
        <f>'Data Entry'!L677</f>
        <v>0</v>
      </c>
      <c r="F677">
        <f t="shared" si="31"/>
        <v>0</v>
      </c>
      <c r="G677" t="e">
        <f t="shared" si="32"/>
        <v>#DIV/0!</v>
      </c>
    </row>
    <row r="678" spans="1:7">
      <c r="A678">
        <f>'Data Entry'!B678</f>
        <v>0</v>
      </c>
      <c r="B678">
        <f>'Data Entry'!A678</f>
        <v>0</v>
      </c>
      <c r="C678">
        <f t="shared" si="30"/>
        <v>0</v>
      </c>
      <c r="D678">
        <f>'Data Entry'!K678</f>
        <v>0</v>
      </c>
      <c r="E678">
        <f>'Data Entry'!L678</f>
        <v>0</v>
      </c>
      <c r="F678">
        <f t="shared" si="31"/>
        <v>0</v>
      </c>
      <c r="G678" t="e">
        <f t="shared" si="32"/>
        <v>#DIV/0!</v>
      </c>
    </row>
    <row r="679" spans="1:7">
      <c r="A679">
        <f>'Data Entry'!B679</f>
        <v>0</v>
      </c>
      <c r="B679">
        <f>'Data Entry'!A679</f>
        <v>0</v>
      </c>
      <c r="C679">
        <f t="shared" si="30"/>
        <v>0</v>
      </c>
      <c r="D679">
        <f>'Data Entry'!K679</f>
        <v>0</v>
      </c>
      <c r="E679">
        <f>'Data Entry'!L679</f>
        <v>0</v>
      </c>
      <c r="F679">
        <f t="shared" si="31"/>
        <v>0</v>
      </c>
      <c r="G679" t="e">
        <f t="shared" si="32"/>
        <v>#DIV/0!</v>
      </c>
    </row>
    <row r="680" spans="1:7">
      <c r="A680">
        <f>'Data Entry'!B680</f>
        <v>0</v>
      </c>
      <c r="B680">
        <f>'Data Entry'!A680</f>
        <v>0</v>
      </c>
      <c r="C680">
        <f t="shared" si="30"/>
        <v>0</v>
      </c>
      <c r="D680">
        <f>'Data Entry'!K680</f>
        <v>0</v>
      </c>
      <c r="E680">
        <f>'Data Entry'!L680</f>
        <v>0</v>
      </c>
      <c r="F680">
        <f t="shared" si="31"/>
        <v>0</v>
      </c>
      <c r="G680" t="e">
        <f t="shared" si="32"/>
        <v>#DIV/0!</v>
      </c>
    </row>
    <row r="681" spans="1:7">
      <c r="A681">
        <f>'Data Entry'!B681</f>
        <v>0</v>
      </c>
      <c r="B681">
        <f>'Data Entry'!A681</f>
        <v>0</v>
      </c>
      <c r="C681">
        <f t="shared" si="30"/>
        <v>0</v>
      </c>
      <c r="D681">
        <f>'Data Entry'!K681</f>
        <v>0</v>
      </c>
      <c r="E681">
        <f>'Data Entry'!L681</f>
        <v>0</v>
      </c>
      <c r="F681">
        <f t="shared" si="31"/>
        <v>0</v>
      </c>
      <c r="G681" t="e">
        <f t="shared" si="32"/>
        <v>#DIV/0!</v>
      </c>
    </row>
    <row r="682" spans="1:7">
      <c r="A682">
        <f>'Data Entry'!B682</f>
        <v>0</v>
      </c>
      <c r="B682">
        <f>'Data Entry'!A682</f>
        <v>0</v>
      </c>
      <c r="C682">
        <f t="shared" si="30"/>
        <v>0</v>
      </c>
      <c r="D682">
        <f>'Data Entry'!K682</f>
        <v>0</v>
      </c>
      <c r="E682">
        <f>'Data Entry'!L682</f>
        <v>0</v>
      </c>
      <c r="F682">
        <f t="shared" si="31"/>
        <v>0</v>
      </c>
      <c r="G682" t="e">
        <f t="shared" si="32"/>
        <v>#DIV/0!</v>
      </c>
    </row>
    <row r="683" spans="1:7">
      <c r="A683">
        <f>'Data Entry'!B683</f>
        <v>0</v>
      </c>
      <c r="B683">
        <f>'Data Entry'!A683</f>
        <v>0</v>
      </c>
      <c r="C683">
        <f t="shared" si="30"/>
        <v>0</v>
      </c>
      <c r="D683">
        <f>'Data Entry'!K683</f>
        <v>0</v>
      </c>
      <c r="E683">
        <f>'Data Entry'!L683</f>
        <v>0</v>
      </c>
      <c r="F683">
        <f t="shared" si="31"/>
        <v>0</v>
      </c>
      <c r="G683" t="e">
        <f t="shared" si="32"/>
        <v>#DIV/0!</v>
      </c>
    </row>
    <row r="684" spans="1:7">
      <c r="A684">
        <f>'Data Entry'!B684</f>
        <v>0</v>
      </c>
      <c r="B684">
        <f>'Data Entry'!A684</f>
        <v>0</v>
      </c>
      <c r="C684">
        <f t="shared" si="30"/>
        <v>0</v>
      </c>
      <c r="D684">
        <f>'Data Entry'!K684</f>
        <v>0</v>
      </c>
      <c r="E684">
        <f>'Data Entry'!L684</f>
        <v>0</v>
      </c>
      <c r="F684">
        <f t="shared" si="31"/>
        <v>0</v>
      </c>
      <c r="G684" t="e">
        <f t="shared" si="32"/>
        <v>#DIV/0!</v>
      </c>
    </row>
    <row r="685" spans="1:7">
      <c r="A685">
        <f>'Data Entry'!B685</f>
        <v>0</v>
      </c>
      <c r="B685">
        <f>'Data Entry'!A685</f>
        <v>0</v>
      </c>
      <c r="C685">
        <f t="shared" si="30"/>
        <v>0</v>
      </c>
      <c r="D685">
        <f>'Data Entry'!K685</f>
        <v>0</v>
      </c>
      <c r="E685">
        <f>'Data Entry'!L685</f>
        <v>0</v>
      </c>
      <c r="F685">
        <f t="shared" si="31"/>
        <v>0</v>
      </c>
      <c r="G685" t="e">
        <f t="shared" si="32"/>
        <v>#DIV/0!</v>
      </c>
    </row>
    <row r="686" spans="1:7">
      <c r="A686">
        <f>'Data Entry'!B686</f>
        <v>0</v>
      </c>
      <c r="B686">
        <f>'Data Entry'!A686</f>
        <v>0</v>
      </c>
      <c r="C686">
        <f t="shared" si="30"/>
        <v>0</v>
      </c>
      <c r="D686">
        <f>'Data Entry'!K686</f>
        <v>0</v>
      </c>
      <c r="E686">
        <f>'Data Entry'!L686</f>
        <v>0</v>
      </c>
      <c r="F686">
        <f t="shared" si="31"/>
        <v>0</v>
      </c>
      <c r="G686" t="e">
        <f t="shared" si="32"/>
        <v>#DIV/0!</v>
      </c>
    </row>
    <row r="687" spans="1:7">
      <c r="A687">
        <f>'Data Entry'!B687</f>
        <v>0</v>
      </c>
      <c r="B687">
        <f>'Data Entry'!A687</f>
        <v>0</v>
      </c>
      <c r="C687">
        <f t="shared" si="30"/>
        <v>0</v>
      </c>
      <c r="D687">
        <f>'Data Entry'!K687</f>
        <v>0</v>
      </c>
      <c r="E687">
        <f>'Data Entry'!L687</f>
        <v>0</v>
      </c>
      <c r="F687">
        <f t="shared" si="31"/>
        <v>0</v>
      </c>
      <c r="G687" t="e">
        <f t="shared" si="32"/>
        <v>#DIV/0!</v>
      </c>
    </row>
    <row r="688" spans="1:7">
      <c r="A688">
        <f>'Data Entry'!B688</f>
        <v>0</v>
      </c>
      <c r="B688">
        <f>'Data Entry'!A688</f>
        <v>0</v>
      </c>
      <c r="C688">
        <f t="shared" si="30"/>
        <v>0</v>
      </c>
      <c r="D688">
        <f>'Data Entry'!K688</f>
        <v>0</v>
      </c>
      <c r="E688">
        <f>'Data Entry'!L688</f>
        <v>0</v>
      </c>
      <c r="F688">
        <f t="shared" si="31"/>
        <v>0</v>
      </c>
      <c r="G688" t="e">
        <f t="shared" si="32"/>
        <v>#DIV/0!</v>
      </c>
    </row>
    <row r="689" spans="1:7">
      <c r="A689">
        <f>'Data Entry'!B689</f>
        <v>0</v>
      </c>
      <c r="B689">
        <f>'Data Entry'!A689</f>
        <v>0</v>
      </c>
      <c r="C689">
        <f t="shared" si="30"/>
        <v>0</v>
      </c>
      <c r="D689">
        <f>'Data Entry'!K689</f>
        <v>0</v>
      </c>
      <c r="E689">
        <f>'Data Entry'!L689</f>
        <v>0</v>
      </c>
      <c r="F689">
        <f t="shared" si="31"/>
        <v>0</v>
      </c>
      <c r="G689" t="e">
        <f t="shared" si="32"/>
        <v>#DIV/0!</v>
      </c>
    </row>
    <row r="690" spans="1:7">
      <c r="A690">
        <f>'Data Entry'!B690</f>
        <v>0</v>
      </c>
      <c r="B690">
        <f>'Data Entry'!A690</f>
        <v>0</v>
      </c>
      <c r="C690">
        <f t="shared" si="30"/>
        <v>0</v>
      </c>
      <c r="D690">
        <f>'Data Entry'!K690</f>
        <v>0</v>
      </c>
      <c r="E690">
        <f>'Data Entry'!L690</f>
        <v>0</v>
      </c>
      <c r="F690">
        <f t="shared" si="31"/>
        <v>0</v>
      </c>
      <c r="G690" t="e">
        <f t="shared" si="32"/>
        <v>#DIV/0!</v>
      </c>
    </row>
    <row r="691" spans="1:7">
      <c r="A691">
        <f>'Data Entry'!B691</f>
        <v>0</v>
      </c>
      <c r="B691">
        <f>'Data Entry'!A691</f>
        <v>0</v>
      </c>
      <c r="C691">
        <f t="shared" si="30"/>
        <v>0</v>
      </c>
      <c r="D691">
        <f>'Data Entry'!K691</f>
        <v>0</v>
      </c>
      <c r="E691">
        <f>'Data Entry'!L691</f>
        <v>0</v>
      </c>
      <c r="F691">
        <f t="shared" si="31"/>
        <v>0</v>
      </c>
      <c r="G691" t="e">
        <f t="shared" si="32"/>
        <v>#DIV/0!</v>
      </c>
    </row>
    <row r="692" spans="1:7">
      <c r="A692">
        <f>'Data Entry'!B692</f>
        <v>0</v>
      </c>
      <c r="B692">
        <f>'Data Entry'!A692</f>
        <v>0</v>
      </c>
      <c r="C692">
        <f t="shared" si="30"/>
        <v>0</v>
      </c>
      <c r="D692">
        <f>'Data Entry'!K692</f>
        <v>0</v>
      </c>
      <c r="E692">
        <f>'Data Entry'!L692</f>
        <v>0</v>
      </c>
      <c r="F692">
        <f t="shared" si="31"/>
        <v>0</v>
      </c>
      <c r="G692" t="e">
        <f t="shared" si="32"/>
        <v>#DIV/0!</v>
      </c>
    </row>
    <row r="693" spans="1:7">
      <c r="A693">
        <f>'Data Entry'!B693</f>
        <v>0</v>
      </c>
      <c r="B693">
        <f>'Data Entry'!A693</f>
        <v>0</v>
      </c>
      <c r="C693">
        <f t="shared" si="30"/>
        <v>0</v>
      </c>
      <c r="D693">
        <f>'Data Entry'!K693</f>
        <v>0</v>
      </c>
      <c r="E693">
        <f>'Data Entry'!L693</f>
        <v>0</v>
      </c>
      <c r="F693">
        <f t="shared" si="31"/>
        <v>0</v>
      </c>
      <c r="G693" t="e">
        <f t="shared" si="32"/>
        <v>#DIV/0!</v>
      </c>
    </row>
    <row r="694" spans="1:7">
      <c r="A694">
        <f>'Data Entry'!B694</f>
        <v>0</v>
      </c>
      <c r="B694">
        <f>'Data Entry'!A694</f>
        <v>0</v>
      </c>
      <c r="C694">
        <f t="shared" si="30"/>
        <v>0</v>
      </c>
      <c r="D694">
        <f>'Data Entry'!K694</f>
        <v>0</v>
      </c>
      <c r="E694">
        <f>'Data Entry'!L694</f>
        <v>0</v>
      </c>
      <c r="F694">
        <f t="shared" si="31"/>
        <v>0</v>
      </c>
      <c r="G694" t="e">
        <f t="shared" si="32"/>
        <v>#DIV/0!</v>
      </c>
    </row>
    <row r="695" spans="1:7">
      <c r="A695">
        <f>'Data Entry'!B695</f>
        <v>0</v>
      </c>
      <c r="B695">
        <f>'Data Entry'!A695</f>
        <v>0</v>
      </c>
      <c r="C695">
        <f t="shared" si="30"/>
        <v>0</v>
      </c>
      <c r="D695">
        <f>'Data Entry'!K695</f>
        <v>0</v>
      </c>
      <c r="E695">
        <f>'Data Entry'!L695</f>
        <v>0</v>
      </c>
      <c r="F695">
        <f t="shared" si="31"/>
        <v>0</v>
      </c>
      <c r="G695" t="e">
        <f t="shared" si="32"/>
        <v>#DIV/0!</v>
      </c>
    </row>
    <row r="696" spans="1:7">
      <c r="A696">
        <f>'Data Entry'!B696</f>
        <v>0</v>
      </c>
      <c r="B696">
        <f>'Data Entry'!A696</f>
        <v>0</v>
      </c>
      <c r="C696">
        <f t="shared" si="30"/>
        <v>0</v>
      </c>
      <c r="D696">
        <f>'Data Entry'!K696</f>
        <v>0</v>
      </c>
      <c r="E696">
        <f>'Data Entry'!L696</f>
        <v>0</v>
      </c>
      <c r="F696">
        <f t="shared" si="31"/>
        <v>0</v>
      </c>
      <c r="G696" t="e">
        <f t="shared" si="32"/>
        <v>#DIV/0!</v>
      </c>
    </row>
    <row r="697" spans="1:7">
      <c r="A697">
        <f>'Data Entry'!B697</f>
        <v>0</v>
      </c>
      <c r="B697">
        <f>'Data Entry'!A697</f>
        <v>0</v>
      </c>
      <c r="C697">
        <f t="shared" si="30"/>
        <v>0</v>
      </c>
      <c r="D697">
        <f>'Data Entry'!K697</f>
        <v>0</v>
      </c>
      <c r="E697">
        <f>'Data Entry'!L697</f>
        <v>0</v>
      </c>
      <c r="F697">
        <f t="shared" si="31"/>
        <v>0</v>
      </c>
      <c r="G697" t="e">
        <f t="shared" si="32"/>
        <v>#DIV/0!</v>
      </c>
    </row>
    <row r="698" spans="1:7">
      <c r="A698">
        <f>'Data Entry'!B698</f>
        <v>0</v>
      </c>
      <c r="B698">
        <f>'Data Entry'!A698</f>
        <v>0</v>
      </c>
      <c r="C698">
        <f t="shared" si="30"/>
        <v>0</v>
      </c>
      <c r="D698">
        <f>'Data Entry'!K698</f>
        <v>0</v>
      </c>
      <c r="E698">
        <f>'Data Entry'!L698</f>
        <v>0</v>
      </c>
      <c r="F698">
        <f t="shared" si="31"/>
        <v>0</v>
      </c>
      <c r="G698" t="e">
        <f t="shared" si="32"/>
        <v>#DIV/0!</v>
      </c>
    </row>
    <row r="699" spans="1:7">
      <c r="A699">
        <f>'Data Entry'!B699</f>
        <v>0</v>
      </c>
      <c r="B699">
        <f>'Data Entry'!A699</f>
        <v>0</v>
      </c>
      <c r="C699">
        <f t="shared" si="30"/>
        <v>0</v>
      </c>
      <c r="D699">
        <f>'Data Entry'!K699</f>
        <v>0</v>
      </c>
      <c r="E699">
        <f>'Data Entry'!L699</f>
        <v>0</v>
      </c>
      <c r="F699">
        <f t="shared" si="31"/>
        <v>0</v>
      </c>
      <c r="G699" t="e">
        <f t="shared" si="32"/>
        <v>#DIV/0!</v>
      </c>
    </row>
    <row r="700" spans="1:7">
      <c r="A700">
        <f>'Data Entry'!B700</f>
        <v>0</v>
      </c>
      <c r="B700">
        <f>'Data Entry'!A700</f>
        <v>0</v>
      </c>
      <c r="C700">
        <f t="shared" si="30"/>
        <v>0</v>
      </c>
      <c r="D700">
        <f>'Data Entry'!K700</f>
        <v>0</v>
      </c>
      <c r="E700">
        <f>'Data Entry'!L700</f>
        <v>0</v>
      </c>
      <c r="F700">
        <f t="shared" si="31"/>
        <v>0</v>
      </c>
      <c r="G700" t="e">
        <f t="shared" si="32"/>
        <v>#DIV/0!</v>
      </c>
    </row>
    <row r="701" spans="1:7">
      <c r="A701">
        <f>'Data Entry'!B701</f>
        <v>0</v>
      </c>
      <c r="B701">
        <f>'Data Entry'!A701</f>
        <v>0</v>
      </c>
      <c r="C701">
        <f t="shared" si="30"/>
        <v>0</v>
      </c>
      <c r="D701">
        <f>'Data Entry'!K701</f>
        <v>0</v>
      </c>
      <c r="E701">
        <f>'Data Entry'!L701</f>
        <v>0</v>
      </c>
      <c r="F701">
        <f t="shared" si="31"/>
        <v>0</v>
      </c>
      <c r="G701" t="e">
        <f t="shared" si="32"/>
        <v>#DIV/0!</v>
      </c>
    </row>
    <row r="702" spans="1:7">
      <c r="A702">
        <f>'Data Entry'!B702</f>
        <v>0</v>
      </c>
      <c r="B702">
        <f>'Data Entry'!A702</f>
        <v>0</v>
      </c>
      <c r="C702">
        <f t="shared" si="30"/>
        <v>0</v>
      </c>
      <c r="D702">
        <f>'Data Entry'!K702</f>
        <v>0</v>
      </c>
      <c r="E702">
        <f>'Data Entry'!L702</f>
        <v>0</v>
      </c>
      <c r="F702">
        <f t="shared" si="31"/>
        <v>0</v>
      </c>
      <c r="G702" t="e">
        <f t="shared" si="32"/>
        <v>#DIV/0!</v>
      </c>
    </row>
    <row r="703" spans="1:7">
      <c r="A703">
        <f>'Data Entry'!B703</f>
        <v>0</v>
      </c>
      <c r="B703">
        <f>'Data Entry'!A703</f>
        <v>0</v>
      </c>
      <c r="C703">
        <f t="shared" si="30"/>
        <v>0</v>
      </c>
      <c r="D703">
        <f>'Data Entry'!K703</f>
        <v>0</v>
      </c>
      <c r="E703">
        <f>'Data Entry'!L703</f>
        <v>0</v>
      </c>
      <c r="F703">
        <f t="shared" si="31"/>
        <v>0</v>
      </c>
      <c r="G703" t="e">
        <f t="shared" si="32"/>
        <v>#DIV/0!</v>
      </c>
    </row>
    <row r="704" spans="1:7">
      <c r="A704">
        <f>'Data Entry'!B704</f>
        <v>0</v>
      </c>
      <c r="B704">
        <f>'Data Entry'!A704</f>
        <v>0</v>
      </c>
      <c r="C704">
        <f t="shared" si="30"/>
        <v>0</v>
      </c>
      <c r="D704">
        <f>'Data Entry'!K704</f>
        <v>0</v>
      </c>
      <c r="E704">
        <f>'Data Entry'!L704</f>
        <v>0</v>
      </c>
      <c r="F704">
        <f t="shared" si="31"/>
        <v>0</v>
      </c>
      <c r="G704" t="e">
        <f t="shared" si="32"/>
        <v>#DIV/0!</v>
      </c>
    </row>
    <row r="705" spans="1:7">
      <c r="A705">
        <f>'Data Entry'!B705</f>
        <v>0</v>
      </c>
      <c r="B705">
        <f>'Data Entry'!A705</f>
        <v>0</v>
      </c>
      <c r="C705">
        <f t="shared" si="30"/>
        <v>0</v>
      </c>
      <c r="D705">
        <f>'Data Entry'!K705</f>
        <v>0</v>
      </c>
      <c r="E705">
        <f>'Data Entry'!L705</f>
        <v>0</v>
      </c>
      <c r="F705">
        <f t="shared" si="31"/>
        <v>0</v>
      </c>
      <c r="G705" t="e">
        <f t="shared" si="32"/>
        <v>#DIV/0!</v>
      </c>
    </row>
    <row r="706" spans="1:7">
      <c r="A706">
        <f>'Data Entry'!B706</f>
        <v>0</v>
      </c>
      <c r="B706">
        <f>'Data Entry'!A706</f>
        <v>0</v>
      </c>
      <c r="C706">
        <f t="shared" si="30"/>
        <v>0</v>
      </c>
      <c r="D706">
        <f>'Data Entry'!K706</f>
        <v>0</v>
      </c>
      <c r="E706">
        <f>'Data Entry'!L706</f>
        <v>0</v>
      </c>
      <c r="F706">
        <f t="shared" si="31"/>
        <v>0</v>
      </c>
      <c r="G706" t="e">
        <f t="shared" si="32"/>
        <v>#DIV/0!</v>
      </c>
    </row>
    <row r="707" spans="1:7">
      <c r="A707">
        <f>'Data Entry'!B707</f>
        <v>0</v>
      </c>
      <c r="B707">
        <f>'Data Entry'!A707</f>
        <v>0</v>
      </c>
      <c r="C707">
        <f t="shared" si="30"/>
        <v>0</v>
      </c>
      <c r="D707">
        <f>'Data Entry'!K707</f>
        <v>0</v>
      </c>
      <c r="E707">
        <f>'Data Entry'!L707</f>
        <v>0</v>
      </c>
      <c r="F707">
        <f t="shared" si="31"/>
        <v>0</v>
      </c>
      <c r="G707" t="e">
        <f t="shared" si="32"/>
        <v>#DIV/0!</v>
      </c>
    </row>
    <row r="708" spans="1:7">
      <c r="A708">
        <f>'Data Entry'!B708</f>
        <v>0</v>
      </c>
      <c r="B708">
        <f>'Data Entry'!A708</f>
        <v>0</v>
      </c>
      <c r="C708">
        <f t="shared" ref="C708:C771" si="33">IF(F708&gt;0,1,0)</f>
        <v>0</v>
      </c>
      <c r="D708">
        <f>'Data Entry'!K708</f>
        <v>0</v>
      </c>
      <c r="E708">
        <f>'Data Entry'!L708</f>
        <v>0</v>
      </c>
      <c r="F708">
        <f t="shared" ref="F708:F771" si="34">D708+E708</f>
        <v>0</v>
      </c>
      <c r="G708" t="e">
        <f t="shared" ref="G708:G771" si="35">D708/F708</f>
        <v>#DIV/0!</v>
      </c>
    </row>
    <row r="709" spans="1:7">
      <c r="A709">
        <f>'Data Entry'!B709</f>
        <v>0</v>
      </c>
      <c r="B709">
        <f>'Data Entry'!A709</f>
        <v>0</v>
      </c>
      <c r="C709">
        <f t="shared" si="33"/>
        <v>0</v>
      </c>
      <c r="D709">
        <f>'Data Entry'!K709</f>
        <v>0</v>
      </c>
      <c r="E709">
        <f>'Data Entry'!L709</f>
        <v>0</v>
      </c>
      <c r="F709">
        <f t="shared" si="34"/>
        <v>0</v>
      </c>
      <c r="G709" t="e">
        <f t="shared" si="35"/>
        <v>#DIV/0!</v>
      </c>
    </row>
    <row r="710" spans="1:7">
      <c r="A710">
        <f>'Data Entry'!B710</f>
        <v>0</v>
      </c>
      <c r="B710">
        <f>'Data Entry'!A710</f>
        <v>0</v>
      </c>
      <c r="C710">
        <f t="shared" si="33"/>
        <v>0</v>
      </c>
      <c r="D710">
        <f>'Data Entry'!K710</f>
        <v>0</v>
      </c>
      <c r="E710">
        <f>'Data Entry'!L710</f>
        <v>0</v>
      </c>
      <c r="F710">
        <f t="shared" si="34"/>
        <v>0</v>
      </c>
      <c r="G710" t="e">
        <f t="shared" si="35"/>
        <v>#DIV/0!</v>
      </c>
    </row>
    <row r="711" spans="1:7">
      <c r="A711">
        <f>'Data Entry'!B711</f>
        <v>0</v>
      </c>
      <c r="B711">
        <f>'Data Entry'!A711</f>
        <v>0</v>
      </c>
      <c r="C711">
        <f t="shared" si="33"/>
        <v>0</v>
      </c>
      <c r="D711">
        <f>'Data Entry'!K711</f>
        <v>0</v>
      </c>
      <c r="E711">
        <f>'Data Entry'!L711</f>
        <v>0</v>
      </c>
      <c r="F711">
        <f t="shared" si="34"/>
        <v>0</v>
      </c>
      <c r="G711" t="e">
        <f t="shared" si="35"/>
        <v>#DIV/0!</v>
      </c>
    </row>
    <row r="712" spans="1:7">
      <c r="A712">
        <f>'Data Entry'!B712</f>
        <v>0</v>
      </c>
      <c r="B712">
        <f>'Data Entry'!A712</f>
        <v>0</v>
      </c>
      <c r="C712">
        <f t="shared" si="33"/>
        <v>0</v>
      </c>
      <c r="D712">
        <f>'Data Entry'!K712</f>
        <v>0</v>
      </c>
      <c r="E712">
        <f>'Data Entry'!L712</f>
        <v>0</v>
      </c>
      <c r="F712">
        <f t="shared" si="34"/>
        <v>0</v>
      </c>
      <c r="G712" t="e">
        <f t="shared" si="35"/>
        <v>#DIV/0!</v>
      </c>
    </row>
    <row r="713" spans="1:7">
      <c r="A713">
        <f>'Data Entry'!B713</f>
        <v>0</v>
      </c>
      <c r="B713">
        <f>'Data Entry'!A713</f>
        <v>0</v>
      </c>
      <c r="C713">
        <f t="shared" si="33"/>
        <v>0</v>
      </c>
      <c r="D713">
        <f>'Data Entry'!K713</f>
        <v>0</v>
      </c>
      <c r="E713">
        <f>'Data Entry'!L713</f>
        <v>0</v>
      </c>
      <c r="F713">
        <f t="shared" si="34"/>
        <v>0</v>
      </c>
      <c r="G713" t="e">
        <f t="shared" si="35"/>
        <v>#DIV/0!</v>
      </c>
    </row>
    <row r="714" spans="1:7">
      <c r="A714">
        <f>'Data Entry'!B714</f>
        <v>0</v>
      </c>
      <c r="B714">
        <f>'Data Entry'!A714</f>
        <v>0</v>
      </c>
      <c r="C714">
        <f t="shared" si="33"/>
        <v>0</v>
      </c>
      <c r="D714">
        <f>'Data Entry'!K714</f>
        <v>0</v>
      </c>
      <c r="E714">
        <f>'Data Entry'!L714</f>
        <v>0</v>
      </c>
      <c r="F714">
        <f t="shared" si="34"/>
        <v>0</v>
      </c>
      <c r="G714" t="e">
        <f t="shared" si="35"/>
        <v>#DIV/0!</v>
      </c>
    </row>
    <row r="715" spans="1:7">
      <c r="A715">
        <f>'Data Entry'!B715</f>
        <v>0</v>
      </c>
      <c r="B715">
        <f>'Data Entry'!A715</f>
        <v>0</v>
      </c>
      <c r="C715">
        <f t="shared" si="33"/>
        <v>0</v>
      </c>
      <c r="D715">
        <f>'Data Entry'!K715</f>
        <v>0</v>
      </c>
      <c r="E715">
        <f>'Data Entry'!L715</f>
        <v>0</v>
      </c>
      <c r="F715">
        <f t="shared" si="34"/>
        <v>0</v>
      </c>
      <c r="G715" t="e">
        <f t="shared" si="35"/>
        <v>#DIV/0!</v>
      </c>
    </row>
    <row r="716" spans="1:7">
      <c r="A716">
        <f>'Data Entry'!B716</f>
        <v>0</v>
      </c>
      <c r="B716">
        <f>'Data Entry'!A716</f>
        <v>0</v>
      </c>
      <c r="C716">
        <f t="shared" si="33"/>
        <v>0</v>
      </c>
      <c r="D716">
        <f>'Data Entry'!K716</f>
        <v>0</v>
      </c>
      <c r="E716">
        <f>'Data Entry'!L716</f>
        <v>0</v>
      </c>
      <c r="F716">
        <f t="shared" si="34"/>
        <v>0</v>
      </c>
      <c r="G716" t="e">
        <f t="shared" si="35"/>
        <v>#DIV/0!</v>
      </c>
    </row>
    <row r="717" spans="1:7">
      <c r="A717">
        <f>'Data Entry'!B717</f>
        <v>0</v>
      </c>
      <c r="B717">
        <f>'Data Entry'!A717</f>
        <v>0</v>
      </c>
      <c r="C717">
        <f t="shared" si="33"/>
        <v>0</v>
      </c>
      <c r="D717">
        <f>'Data Entry'!K717</f>
        <v>0</v>
      </c>
      <c r="E717">
        <f>'Data Entry'!L717</f>
        <v>0</v>
      </c>
      <c r="F717">
        <f t="shared" si="34"/>
        <v>0</v>
      </c>
      <c r="G717" t="e">
        <f t="shared" si="35"/>
        <v>#DIV/0!</v>
      </c>
    </row>
    <row r="718" spans="1:7">
      <c r="A718">
        <f>'Data Entry'!B718</f>
        <v>0</v>
      </c>
      <c r="B718">
        <f>'Data Entry'!A718</f>
        <v>0</v>
      </c>
      <c r="C718">
        <f t="shared" si="33"/>
        <v>0</v>
      </c>
      <c r="D718">
        <f>'Data Entry'!K718</f>
        <v>0</v>
      </c>
      <c r="E718">
        <f>'Data Entry'!L718</f>
        <v>0</v>
      </c>
      <c r="F718">
        <f t="shared" si="34"/>
        <v>0</v>
      </c>
      <c r="G718" t="e">
        <f t="shared" si="35"/>
        <v>#DIV/0!</v>
      </c>
    </row>
    <row r="719" spans="1:7">
      <c r="A719">
        <f>'Data Entry'!B719</f>
        <v>0</v>
      </c>
      <c r="B719">
        <f>'Data Entry'!A719</f>
        <v>0</v>
      </c>
      <c r="C719">
        <f t="shared" si="33"/>
        <v>0</v>
      </c>
      <c r="D719">
        <f>'Data Entry'!K719</f>
        <v>0</v>
      </c>
      <c r="E719">
        <f>'Data Entry'!L719</f>
        <v>0</v>
      </c>
      <c r="F719">
        <f t="shared" si="34"/>
        <v>0</v>
      </c>
      <c r="G719" t="e">
        <f t="shared" si="35"/>
        <v>#DIV/0!</v>
      </c>
    </row>
    <row r="720" spans="1:7">
      <c r="A720">
        <f>'Data Entry'!B720</f>
        <v>0</v>
      </c>
      <c r="B720">
        <f>'Data Entry'!A720</f>
        <v>0</v>
      </c>
      <c r="C720">
        <f t="shared" si="33"/>
        <v>0</v>
      </c>
      <c r="D720">
        <f>'Data Entry'!K720</f>
        <v>0</v>
      </c>
      <c r="E720">
        <f>'Data Entry'!L720</f>
        <v>0</v>
      </c>
      <c r="F720">
        <f t="shared" si="34"/>
        <v>0</v>
      </c>
      <c r="G720" t="e">
        <f t="shared" si="35"/>
        <v>#DIV/0!</v>
      </c>
    </row>
    <row r="721" spans="1:7">
      <c r="A721">
        <f>'Data Entry'!B721</f>
        <v>0</v>
      </c>
      <c r="B721">
        <f>'Data Entry'!A721</f>
        <v>0</v>
      </c>
      <c r="C721">
        <f t="shared" si="33"/>
        <v>0</v>
      </c>
      <c r="D721">
        <f>'Data Entry'!K721</f>
        <v>0</v>
      </c>
      <c r="E721">
        <f>'Data Entry'!L721</f>
        <v>0</v>
      </c>
      <c r="F721">
        <f t="shared" si="34"/>
        <v>0</v>
      </c>
      <c r="G721" t="e">
        <f t="shared" si="35"/>
        <v>#DIV/0!</v>
      </c>
    </row>
    <row r="722" spans="1:7">
      <c r="A722">
        <f>'Data Entry'!B722</f>
        <v>0</v>
      </c>
      <c r="B722">
        <f>'Data Entry'!A722</f>
        <v>0</v>
      </c>
      <c r="C722">
        <f t="shared" si="33"/>
        <v>0</v>
      </c>
      <c r="D722">
        <f>'Data Entry'!K722</f>
        <v>0</v>
      </c>
      <c r="E722">
        <f>'Data Entry'!L722</f>
        <v>0</v>
      </c>
      <c r="F722">
        <f t="shared" si="34"/>
        <v>0</v>
      </c>
      <c r="G722" t="e">
        <f t="shared" si="35"/>
        <v>#DIV/0!</v>
      </c>
    </row>
    <row r="723" spans="1:7">
      <c r="A723">
        <f>'Data Entry'!B723</f>
        <v>0</v>
      </c>
      <c r="B723">
        <f>'Data Entry'!A723</f>
        <v>0</v>
      </c>
      <c r="C723">
        <f t="shared" si="33"/>
        <v>0</v>
      </c>
      <c r="D723">
        <f>'Data Entry'!K723</f>
        <v>0</v>
      </c>
      <c r="E723">
        <f>'Data Entry'!L723</f>
        <v>0</v>
      </c>
      <c r="F723">
        <f t="shared" si="34"/>
        <v>0</v>
      </c>
      <c r="G723" t="e">
        <f t="shared" si="35"/>
        <v>#DIV/0!</v>
      </c>
    </row>
    <row r="724" spans="1:7">
      <c r="A724">
        <f>'Data Entry'!B724</f>
        <v>0</v>
      </c>
      <c r="B724">
        <f>'Data Entry'!A724</f>
        <v>0</v>
      </c>
      <c r="C724">
        <f t="shared" si="33"/>
        <v>0</v>
      </c>
      <c r="D724">
        <f>'Data Entry'!K724</f>
        <v>0</v>
      </c>
      <c r="E724">
        <f>'Data Entry'!L724</f>
        <v>0</v>
      </c>
      <c r="F724">
        <f t="shared" si="34"/>
        <v>0</v>
      </c>
      <c r="G724" t="e">
        <f t="shared" si="35"/>
        <v>#DIV/0!</v>
      </c>
    </row>
    <row r="725" spans="1:7">
      <c r="A725">
        <f>'Data Entry'!B725</f>
        <v>0</v>
      </c>
      <c r="B725">
        <f>'Data Entry'!A725</f>
        <v>0</v>
      </c>
      <c r="C725">
        <f t="shared" si="33"/>
        <v>0</v>
      </c>
      <c r="D725">
        <f>'Data Entry'!K725</f>
        <v>0</v>
      </c>
      <c r="E725">
        <f>'Data Entry'!L725</f>
        <v>0</v>
      </c>
      <c r="F725">
        <f t="shared" si="34"/>
        <v>0</v>
      </c>
      <c r="G725" t="e">
        <f t="shared" si="35"/>
        <v>#DIV/0!</v>
      </c>
    </row>
    <row r="726" spans="1:7">
      <c r="A726">
        <f>'Data Entry'!B726</f>
        <v>0</v>
      </c>
      <c r="B726">
        <f>'Data Entry'!A726</f>
        <v>0</v>
      </c>
      <c r="C726">
        <f t="shared" si="33"/>
        <v>0</v>
      </c>
      <c r="D726">
        <f>'Data Entry'!K726</f>
        <v>0</v>
      </c>
      <c r="E726">
        <f>'Data Entry'!L726</f>
        <v>0</v>
      </c>
      <c r="F726">
        <f t="shared" si="34"/>
        <v>0</v>
      </c>
      <c r="G726" t="e">
        <f t="shared" si="35"/>
        <v>#DIV/0!</v>
      </c>
    </row>
    <row r="727" spans="1:7">
      <c r="A727">
        <f>'Data Entry'!B727</f>
        <v>0</v>
      </c>
      <c r="B727">
        <f>'Data Entry'!A727</f>
        <v>0</v>
      </c>
      <c r="C727">
        <f t="shared" si="33"/>
        <v>0</v>
      </c>
      <c r="D727">
        <f>'Data Entry'!K727</f>
        <v>0</v>
      </c>
      <c r="E727">
        <f>'Data Entry'!L727</f>
        <v>0</v>
      </c>
      <c r="F727">
        <f t="shared" si="34"/>
        <v>0</v>
      </c>
      <c r="G727" t="e">
        <f t="shared" si="35"/>
        <v>#DIV/0!</v>
      </c>
    </row>
    <row r="728" spans="1:7">
      <c r="A728">
        <f>'Data Entry'!B728</f>
        <v>0</v>
      </c>
      <c r="B728">
        <f>'Data Entry'!A728</f>
        <v>0</v>
      </c>
      <c r="C728">
        <f t="shared" si="33"/>
        <v>0</v>
      </c>
      <c r="D728">
        <f>'Data Entry'!K728</f>
        <v>0</v>
      </c>
      <c r="E728">
        <f>'Data Entry'!L728</f>
        <v>0</v>
      </c>
      <c r="F728">
        <f t="shared" si="34"/>
        <v>0</v>
      </c>
      <c r="G728" t="e">
        <f t="shared" si="35"/>
        <v>#DIV/0!</v>
      </c>
    </row>
    <row r="729" spans="1:7">
      <c r="A729">
        <f>'Data Entry'!B729</f>
        <v>0</v>
      </c>
      <c r="B729">
        <f>'Data Entry'!A729</f>
        <v>0</v>
      </c>
      <c r="C729">
        <f t="shared" si="33"/>
        <v>0</v>
      </c>
      <c r="D729">
        <f>'Data Entry'!K729</f>
        <v>0</v>
      </c>
      <c r="E729">
        <f>'Data Entry'!L729</f>
        <v>0</v>
      </c>
      <c r="F729">
        <f t="shared" si="34"/>
        <v>0</v>
      </c>
      <c r="G729" t="e">
        <f t="shared" si="35"/>
        <v>#DIV/0!</v>
      </c>
    </row>
    <row r="730" spans="1:7">
      <c r="A730">
        <f>'Data Entry'!B730</f>
        <v>0</v>
      </c>
      <c r="B730">
        <f>'Data Entry'!A730</f>
        <v>0</v>
      </c>
      <c r="C730">
        <f t="shared" si="33"/>
        <v>0</v>
      </c>
      <c r="D730">
        <f>'Data Entry'!K730</f>
        <v>0</v>
      </c>
      <c r="E730">
        <f>'Data Entry'!L730</f>
        <v>0</v>
      </c>
      <c r="F730">
        <f t="shared" si="34"/>
        <v>0</v>
      </c>
      <c r="G730" t="e">
        <f t="shared" si="35"/>
        <v>#DIV/0!</v>
      </c>
    </row>
    <row r="731" spans="1:7">
      <c r="A731">
        <f>'Data Entry'!B731</f>
        <v>0</v>
      </c>
      <c r="B731">
        <f>'Data Entry'!A731</f>
        <v>0</v>
      </c>
      <c r="C731">
        <f t="shared" si="33"/>
        <v>0</v>
      </c>
      <c r="D731">
        <f>'Data Entry'!K731</f>
        <v>0</v>
      </c>
      <c r="E731">
        <f>'Data Entry'!L731</f>
        <v>0</v>
      </c>
      <c r="F731">
        <f t="shared" si="34"/>
        <v>0</v>
      </c>
      <c r="G731" t="e">
        <f t="shared" si="35"/>
        <v>#DIV/0!</v>
      </c>
    </row>
    <row r="732" spans="1:7">
      <c r="A732">
        <f>'Data Entry'!B732</f>
        <v>0</v>
      </c>
      <c r="B732">
        <f>'Data Entry'!A732</f>
        <v>0</v>
      </c>
      <c r="C732">
        <f t="shared" si="33"/>
        <v>0</v>
      </c>
      <c r="D732">
        <f>'Data Entry'!K732</f>
        <v>0</v>
      </c>
      <c r="E732">
        <f>'Data Entry'!L732</f>
        <v>0</v>
      </c>
      <c r="F732">
        <f t="shared" si="34"/>
        <v>0</v>
      </c>
      <c r="G732" t="e">
        <f t="shared" si="35"/>
        <v>#DIV/0!</v>
      </c>
    </row>
    <row r="733" spans="1:7">
      <c r="A733">
        <f>'Data Entry'!B733</f>
        <v>0</v>
      </c>
      <c r="B733">
        <f>'Data Entry'!A733</f>
        <v>0</v>
      </c>
      <c r="C733">
        <f t="shared" si="33"/>
        <v>0</v>
      </c>
      <c r="D733">
        <f>'Data Entry'!K733</f>
        <v>0</v>
      </c>
      <c r="E733">
        <f>'Data Entry'!L733</f>
        <v>0</v>
      </c>
      <c r="F733">
        <f t="shared" si="34"/>
        <v>0</v>
      </c>
      <c r="G733" t="e">
        <f t="shared" si="35"/>
        <v>#DIV/0!</v>
      </c>
    </row>
    <row r="734" spans="1:7">
      <c r="A734">
        <f>'Data Entry'!B734</f>
        <v>0</v>
      </c>
      <c r="B734">
        <f>'Data Entry'!A734</f>
        <v>0</v>
      </c>
      <c r="C734">
        <f t="shared" si="33"/>
        <v>0</v>
      </c>
      <c r="D734">
        <f>'Data Entry'!K734</f>
        <v>0</v>
      </c>
      <c r="E734">
        <f>'Data Entry'!L734</f>
        <v>0</v>
      </c>
      <c r="F734">
        <f t="shared" si="34"/>
        <v>0</v>
      </c>
      <c r="G734" t="e">
        <f t="shared" si="35"/>
        <v>#DIV/0!</v>
      </c>
    </row>
    <row r="735" spans="1:7">
      <c r="A735">
        <f>'Data Entry'!B735</f>
        <v>0</v>
      </c>
      <c r="B735">
        <f>'Data Entry'!A735</f>
        <v>0</v>
      </c>
      <c r="C735">
        <f t="shared" si="33"/>
        <v>0</v>
      </c>
      <c r="D735">
        <f>'Data Entry'!K735</f>
        <v>0</v>
      </c>
      <c r="E735">
        <f>'Data Entry'!L735</f>
        <v>0</v>
      </c>
      <c r="F735">
        <f t="shared" si="34"/>
        <v>0</v>
      </c>
      <c r="G735" t="e">
        <f t="shared" si="35"/>
        <v>#DIV/0!</v>
      </c>
    </row>
    <row r="736" spans="1:7">
      <c r="A736">
        <f>'Data Entry'!B736</f>
        <v>0</v>
      </c>
      <c r="B736">
        <f>'Data Entry'!A736</f>
        <v>0</v>
      </c>
      <c r="C736">
        <f t="shared" si="33"/>
        <v>0</v>
      </c>
      <c r="D736">
        <f>'Data Entry'!K736</f>
        <v>0</v>
      </c>
      <c r="E736">
        <f>'Data Entry'!L736</f>
        <v>0</v>
      </c>
      <c r="F736">
        <f t="shared" si="34"/>
        <v>0</v>
      </c>
      <c r="G736" t="e">
        <f t="shared" si="35"/>
        <v>#DIV/0!</v>
      </c>
    </row>
    <row r="737" spans="1:7">
      <c r="A737">
        <f>'Data Entry'!B737</f>
        <v>0</v>
      </c>
      <c r="B737">
        <f>'Data Entry'!A737</f>
        <v>0</v>
      </c>
      <c r="C737">
        <f t="shared" si="33"/>
        <v>0</v>
      </c>
      <c r="D737">
        <f>'Data Entry'!K737</f>
        <v>0</v>
      </c>
      <c r="E737">
        <f>'Data Entry'!L737</f>
        <v>0</v>
      </c>
      <c r="F737">
        <f t="shared" si="34"/>
        <v>0</v>
      </c>
      <c r="G737" t="e">
        <f t="shared" si="35"/>
        <v>#DIV/0!</v>
      </c>
    </row>
    <row r="738" spans="1:7">
      <c r="A738">
        <f>'Data Entry'!B738</f>
        <v>0</v>
      </c>
      <c r="B738">
        <f>'Data Entry'!A738</f>
        <v>0</v>
      </c>
      <c r="C738">
        <f t="shared" si="33"/>
        <v>0</v>
      </c>
      <c r="D738">
        <f>'Data Entry'!K738</f>
        <v>0</v>
      </c>
      <c r="E738">
        <f>'Data Entry'!L738</f>
        <v>0</v>
      </c>
      <c r="F738">
        <f t="shared" si="34"/>
        <v>0</v>
      </c>
      <c r="G738" t="e">
        <f t="shared" si="35"/>
        <v>#DIV/0!</v>
      </c>
    </row>
    <row r="739" spans="1:7">
      <c r="A739">
        <f>'Data Entry'!B739</f>
        <v>0</v>
      </c>
      <c r="B739">
        <f>'Data Entry'!A739</f>
        <v>0</v>
      </c>
      <c r="C739">
        <f t="shared" si="33"/>
        <v>0</v>
      </c>
      <c r="D739">
        <f>'Data Entry'!K739</f>
        <v>0</v>
      </c>
      <c r="E739">
        <f>'Data Entry'!L739</f>
        <v>0</v>
      </c>
      <c r="F739">
        <f t="shared" si="34"/>
        <v>0</v>
      </c>
      <c r="G739" t="e">
        <f t="shared" si="35"/>
        <v>#DIV/0!</v>
      </c>
    </row>
    <row r="740" spans="1:7">
      <c r="A740">
        <f>'Data Entry'!B740</f>
        <v>0</v>
      </c>
      <c r="B740">
        <f>'Data Entry'!A740</f>
        <v>0</v>
      </c>
      <c r="C740">
        <f t="shared" si="33"/>
        <v>0</v>
      </c>
      <c r="D740">
        <f>'Data Entry'!K740</f>
        <v>0</v>
      </c>
      <c r="E740">
        <f>'Data Entry'!L740</f>
        <v>0</v>
      </c>
      <c r="F740">
        <f t="shared" si="34"/>
        <v>0</v>
      </c>
      <c r="G740" t="e">
        <f t="shared" si="35"/>
        <v>#DIV/0!</v>
      </c>
    </row>
    <row r="741" spans="1:7">
      <c r="A741">
        <f>'Data Entry'!B741</f>
        <v>0</v>
      </c>
      <c r="B741">
        <f>'Data Entry'!A741</f>
        <v>0</v>
      </c>
      <c r="C741">
        <f t="shared" si="33"/>
        <v>0</v>
      </c>
      <c r="D741">
        <f>'Data Entry'!K741</f>
        <v>0</v>
      </c>
      <c r="E741">
        <f>'Data Entry'!L741</f>
        <v>0</v>
      </c>
      <c r="F741">
        <f t="shared" si="34"/>
        <v>0</v>
      </c>
      <c r="G741" t="e">
        <f t="shared" si="35"/>
        <v>#DIV/0!</v>
      </c>
    </row>
    <row r="742" spans="1:7">
      <c r="A742">
        <f>'Data Entry'!B742</f>
        <v>0</v>
      </c>
      <c r="B742">
        <f>'Data Entry'!A742</f>
        <v>0</v>
      </c>
      <c r="C742">
        <f t="shared" si="33"/>
        <v>0</v>
      </c>
      <c r="D742">
        <f>'Data Entry'!K742</f>
        <v>0</v>
      </c>
      <c r="E742">
        <f>'Data Entry'!L742</f>
        <v>0</v>
      </c>
      <c r="F742">
        <f t="shared" si="34"/>
        <v>0</v>
      </c>
      <c r="G742" t="e">
        <f t="shared" si="35"/>
        <v>#DIV/0!</v>
      </c>
    </row>
    <row r="743" spans="1:7">
      <c r="A743">
        <f>'Data Entry'!B743</f>
        <v>0</v>
      </c>
      <c r="B743">
        <f>'Data Entry'!A743</f>
        <v>0</v>
      </c>
      <c r="C743">
        <f t="shared" si="33"/>
        <v>0</v>
      </c>
      <c r="D743">
        <f>'Data Entry'!K743</f>
        <v>0</v>
      </c>
      <c r="E743">
        <f>'Data Entry'!L743</f>
        <v>0</v>
      </c>
      <c r="F743">
        <f t="shared" si="34"/>
        <v>0</v>
      </c>
      <c r="G743" t="e">
        <f t="shared" si="35"/>
        <v>#DIV/0!</v>
      </c>
    </row>
    <row r="744" spans="1:7">
      <c r="A744">
        <f>'Data Entry'!B744</f>
        <v>0</v>
      </c>
      <c r="B744">
        <f>'Data Entry'!A744</f>
        <v>0</v>
      </c>
      <c r="C744">
        <f t="shared" si="33"/>
        <v>0</v>
      </c>
      <c r="D744">
        <f>'Data Entry'!K744</f>
        <v>0</v>
      </c>
      <c r="E744">
        <f>'Data Entry'!L744</f>
        <v>0</v>
      </c>
      <c r="F744">
        <f t="shared" si="34"/>
        <v>0</v>
      </c>
      <c r="G744" t="e">
        <f t="shared" si="35"/>
        <v>#DIV/0!</v>
      </c>
    </row>
    <row r="745" spans="1:7">
      <c r="A745">
        <f>'Data Entry'!B745</f>
        <v>0</v>
      </c>
      <c r="B745">
        <f>'Data Entry'!A745</f>
        <v>0</v>
      </c>
      <c r="C745">
        <f t="shared" si="33"/>
        <v>0</v>
      </c>
      <c r="D745">
        <f>'Data Entry'!K745</f>
        <v>0</v>
      </c>
      <c r="E745">
        <f>'Data Entry'!L745</f>
        <v>0</v>
      </c>
      <c r="F745">
        <f t="shared" si="34"/>
        <v>0</v>
      </c>
      <c r="G745" t="e">
        <f t="shared" si="35"/>
        <v>#DIV/0!</v>
      </c>
    </row>
    <row r="746" spans="1:7">
      <c r="A746">
        <f>'Data Entry'!B746</f>
        <v>0</v>
      </c>
      <c r="B746">
        <f>'Data Entry'!A746</f>
        <v>0</v>
      </c>
      <c r="C746">
        <f t="shared" si="33"/>
        <v>0</v>
      </c>
      <c r="D746">
        <f>'Data Entry'!K746</f>
        <v>0</v>
      </c>
      <c r="E746">
        <f>'Data Entry'!L746</f>
        <v>0</v>
      </c>
      <c r="F746">
        <f t="shared" si="34"/>
        <v>0</v>
      </c>
      <c r="G746" t="e">
        <f t="shared" si="35"/>
        <v>#DIV/0!</v>
      </c>
    </row>
    <row r="747" spans="1:7">
      <c r="A747">
        <f>'Data Entry'!B747</f>
        <v>0</v>
      </c>
      <c r="B747">
        <f>'Data Entry'!A747</f>
        <v>0</v>
      </c>
      <c r="C747">
        <f t="shared" si="33"/>
        <v>0</v>
      </c>
      <c r="D747">
        <f>'Data Entry'!K747</f>
        <v>0</v>
      </c>
      <c r="E747">
        <f>'Data Entry'!L747</f>
        <v>0</v>
      </c>
      <c r="F747">
        <f t="shared" si="34"/>
        <v>0</v>
      </c>
      <c r="G747" t="e">
        <f t="shared" si="35"/>
        <v>#DIV/0!</v>
      </c>
    </row>
    <row r="748" spans="1:7">
      <c r="A748">
        <f>'Data Entry'!B748</f>
        <v>0</v>
      </c>
      <c r="B748">
        <f>'Data Entry'!A748</f>
        <v>0</v>
      </c>
      <c r="C748">
        <f t="shared" si="33"/>
        <v>0</v>
      </c>
      <c r="D748">
        <f>'Data Entry'!K748</f>
        <v>0</v>
      </c>
      <c r="E748">
        <f>'Data Entry'!L748</f>
        <v>0</v>
      </c>
      <c r="F748">
        <f t="shared" si="34"/>
        <v>0</v>
      </c>
      <c r="G748" t="e">
        <f t="shared" si="35"/>
        <v>#DIV/0!</v>
      </c>
    </row>
    <row r="749" spans="1:7">
      <c r="A749">
        <f>'Data Entry'!B749</f>
        <v>0</v>
      </c>
      <c r="B749">
        <f>'Data Entry'!A749</f>
        <v>0</v>
      </c>
      <c r="C749">
        <f t="shared" si="33"/>
        <v>0</v>
      </c>
      <c r="D749">
        <f>'Data Entry'!K749</f>
        <v>0</v>
      </c>
      <c r="E749">
        <f>'Data Entry'!L749</f>
        <v>0</v>
      </c>
      <c r="F749">
        <f t="shared" si="34"/>
        <v>0</v>
      </c>
      <c r="G749" t="e">
        <f t="shared" si="35"/>
        <v>#DIV/0!</v>
      </c>
    </row>
    <row r="750" spans="1:7">
      <c r="A750">
        <f>'Data Entry'!B750</f>
        <v>0</v>
      </c>
      <c r="B750">
        <f>'Data Entry'!A750</f>
        <v>0</v>
      </c>
      <c r="C750">
        <f t="shared" si="33"/>
        <v>0</v>
      </c>
      <c r="D750">
        <f>'Data Entry'!K750</f>
        <v>0</v>
      </c>
      <c r="E750">
        <f>'Data Entry'!L750</f>
        <v>0</v>
      </c>
      <c r="F750">
        <f t="shared" si="34"/>
        <v>0</v>
      </c>
      <c r="G750" t="e">
        <f t="shared" si="35"/>
        <v>#DIV/0!</v>
      </c>
    </row>
    <row r="751" spans="1:7">
      <c r="A751">
        <f>'Data Entry'!B751</f>
        <v>0</v>
      </c>
      <c r="B751">
        <f>'Data Entry'!A751</f>
        <v>0</v>
      </c>
      <c r="C751">
        <f t="shared" si="33"/>
        <v>0</v>
      </c>
      <c r="D751">
        <f>'Data Entry'!K751</f>
        <v>0</v>
      </c>
      <c r="E751">
        <f>'Data Entry'!L751</f>
        <v>0</v>
      </c>
      <c r="F751">
        <f t="shared" si="34"/>
        <v>0</v>
      </c>
      <c r="G751" t="e">
        <f t="shared" si="35"/>
        <v>#DIV/0!</v>
      </c>
    </row>
    <row r="752" spans="1:7">
      <c r="A752">
        <f>'Data Entry'!B752</f>
        <v>0</v>
      </c>
      <c r="B752">
        <f>'Data Entry'!A752</f>
        <v>0</v>
      </c>
      <c r="C752">
        <f t="shared" si="33"/>
        <v>0</v>
      </c>
      <c r="D752">
        <f>'Data Entry'!K752</f>
        <v>0</v>
      </c>
      <c r="E752">
        <f>'Data Entry'!L752</f>
        <v>0</v>
      </c>
      <c r="F752">
        <f t="shared" si="34"/>
        <v>0</v>
      </c>
      <c r="G752" t="e">
        <f t="shared" si="35"/>
        <v>#DIV/0!</v>
      </c>
    </row>
    <row r="753" spans="1:7">
      <c r="A753">
        <f>'Data Entry'!B753</f>
        <v>0</v>
      </c>
      <c r="B753">
        <f>'Data Entry'!A753</f>
        <v>0</v>
      </c>
      <c r="C753">
        <f t="shared" si="33"/>
        <v>0</v>
      </c>
      <c r="D753">
        <f>'Data Entry'!K753</f>
        <v>0</v>
      </c>
      <c r="E753">
        <f>'Data Entry'!L753</f>
        <v>0</v>
      </c>
      <c r="F753">
        <f t="shared" si="34"/>
        <v>0</v>
      </c>
      <c r="G753" t="e">
        <f t="shared" si="35"/>
        <v>#DIV/0!</v>
      </c>
    </row>
    <row r="754" spans="1:7">
      <c r="A754">
        <f>'Data Entry'!B754</f>
        <v>0</v>
      </c>
      <c r="B754">
        <f>'Data Entry'!A754</f>
        <v>0</v>
      </c>
      <c r="C754">
        <f t="shared" si="33"/>
        <v>0</v>
      </c>
      <c r="D754">
        <f>'Data Entry'!K754</f>
        <v>0</v>
      </c>
      <c r="E754">
        <f>'Data Entry'!L754</f>
        <v>0</v>
      </c>
      <c r="F754">
        <f t="shared" si="34"/>
        <v>0</v>
      </c>
      <c r="G754" t="e">
        <f t="shared" si="35"/>
        <v>#DIV/0!</v>
      </c>
    </row>
    <row r="755" spans="1:7">
      <c r="A755">
        <f>'Data Entry'!B755</f>
        <v>0</v>
      </c>
      <c r="B755">
        <f>'Data Entry'!A755</f>
        <v>0</v>
      </c>
      <c r="C755">
        <f t="shared" si="33"/>
        <v>0</v>
      </c>
      <c r="D755">
        <f>'Data Entry'!K755</f>
        <v>0</v>
      </c>
      <c r="E755">
        <f>'Data Entry'!L755</f>
        <v>0</v>
      </c>
      <c r="F755">
        <f t="shared" si="34"/>
        <v>0</v>
      </c>
      <c r="G755" t="e">
        <f t="shared" si="35"/>
        <v>#DIV/0!</v>
      </c>
    </row>
    <row r="756" spans="1:7">
      <c r="A756">
        <f>'Data Entry'!B756</f>
        <v>0</v>
      </c>
      <c r="B756">
        <f>'Data Entry'!A756</f>
        <v>0</v>
      </c>
      <c r="C756">
        <f t="shared" si="33"/>
        <v>0</v>
      </c>
      <c r="D756">
        <f>'Data Entry'!K756</f>
        <v>0</v>
      </c>
      <c r="E756">
        <f>'Data Entry'!L756</f>
        <v>0</v>
      </c>
      <c r="F756">
        <f t="shared" si="34"/>
        <v>0</v>
      </c>
      <c r="G756" t="e">
        <f t="shared" si="35"/>
        <v>#DIV/0!</v>
      </c>
    </row>
    <row r="757" spans="1:7">
      <c r="A757">
        <f>'Data Entry'!B757</f>
        <v>0</v>
      </c>
      <c r="B757">
        <f>'Data Entry'!A757</f>
        <v>0</v>
      </c>
      <c r="C757">
        <f t="shared" si="33"/>
        <v>0</v>
      </c>
      <c r="D757">
        <f>'Data Entry'!K757</f>
        <v>0</v>
      </c>
      <c r="E757">
        <f>'Data Entry'!L757</f>
        <v>0</v>
      </c>
      <c r="F757">
        <f t="shared" si="34"/>
        <v>0</v>
      </c>
      <c r="G757" t="e">
        <f t="shared" si="35"/>
        <v>#DIV/0!</v>
      </c>
    </row>
    <row r="758" spans="1:7">
      <c r="A758">
        <f>'Data Entry'!B758</f>
        <v>0</v>
      </c>
      <c r="B758">
        <f>'Data Entry'!A758</f>
        <v>0</v>
      </c>
      <c r="C758">
        <f t="shared" si="33"/>
        <v>0</v>
      </c>
      <c r="D758">
        <f>'Data Entry'!K758</f>
        <v>0</v>
      </c>
      <c r="E758">
        <f>'Data Entry'!L758</f>
        <v>0</v>
      </c>
      <c r="F758">
        <f t="shared" si="34"/>
        <v>0</v>
      </c>
      <c r="G758" t="e">
        <f t="shared" si="35"/>
        <v>#DIV/0!</v>
      </c>
    </row>
    <row r="759" spans="1:7">
      <c r="A759">
        <f>'Data Entry'!B759</f>
        <v>0</v>
      </c>
      <c r="B759">
        <f>'Data Entry'!A759</f>
        <v>0</v>
      </c>
      <c r="C759">
        <f t="shared" si="33"/>
        <v>0</v>
      </c>
      <c r="D759">
        <f>'Data Entry'!K759</f>
        <v>0</v>
      </c>
      <c r="E759">
        <f>'Data Entry'!L759</f>
        <v>0</v>
      </c>
      <c r="F759">
        <f t="shared" si="34"/>
        <v>0</v>
      </c>
      <c r="G759" t="e">
        <f t="shared" si="35"/>
        <v>#DIV/0!</v>
      </c>
    </row>
    <row r="760" spans="1:7">
      <c r="A760">
        <f>'Data Entry'!B760</f>
        <v>0</v>
      </c>
      <c r="B760">
        <f>'Data Entry'!A760</f>
        <v>0</v>
      </c>
      <c r="C760">
        <f t="shared" si="33"/>
        <v>0</v>
      </c>
      <c r="D760">
        <f>'Data Entry'!K760</f>
        <v>0</v>
      </c>
      <c r="E760">
        <f>'Data Entry'!L760</f>
        <v>0</v>
      </c>
      <c r="F760">
        <f t="shared" si="34"/>
        <v>0</v>
      </c>
      <c r="G760" t="e">
        <f t="shared" si="35"/>
        <v>#DIV/0!</v>
      </c>
    </row>
    <row r="761" spans="1:7">
      <c r="A761">
        <f>'Data Entry'!B761</f>
        <v>0</v>
      </c>
      <c r="B761">
        <f>'Data Entry'!A761</f>
        <v>0</v>
      </c>
      <c r="C761">
        <f t="shared" si="33"/>
        <v>0</v>
      </c>
      <c r="D761">
        <f>'Data Entry'!K761</f>
        <v>0</v>
      </c>
      <c r="E761">
        <f>'Data Entry'!L761</f>
        <v>0</v>
      </c>
      <c r="F761">
        <f t="shared" si="34"/>
        <v>0</v>
      </c>
      <c r="G761" t="e">
        <f t="shared" si="35"/>
        <v>#DIV/0!</v>
      </c>
    </row>
    <row r="762" spans="1:7">
      <c r="A762">
        <f>'Data Entry'!B762</f>
        <v>0</v>
      </c>
      <c r="B762">
        <f>'Data Entry'!A762</f>
        <v>0</v>
      </c>
      <c r="C762">
        <f t="shared" si="33"/>
        <v>0</v>
      </c>
      <c r="D762">
        <f>'Data Entry'!K762</f>
        <v>0</v>
      </c>
      <c r="E762">
        <f>'Data Entry'!L762</f>
        <v>0</v>
      </c>
      <c r="F762">
        <f t="shared" si="34"/>
        <v>0</v>
      </c>
      <c r="G762" t="e">
        <f t="shared" si="35"/>
        <v>#DIV/0!</v>
      </c>
    </row>
    <row r="763" spans="1:7">
      <c r="A763">
        <f>'Data Entry'!B763</f>
        <v>0</v>
      </c>
      <c r="B763">
        <f>'Data Entry'!A763</f>
        <v>0</v>
      </c>
      <c r="C763">
        <f t="shared" si="33"/>
        <v>0</v>
      </c>
      <c r="D763">
        <f>'Data Entry'!K763</f>
        <v>0</v>
      </c>
      <c r="E763">
        <f>'Data Entry'!L763</f>
        <v>0</v>
      </c>
      <c r="F763">
        <f t="shared" si="34"/>
        <v>0</v>
      </c>
      <c r="G763" t="e">
        <f t="shared" si="35"/>
        <v>#DIV/0!</v>
      </c>
    </row>
    <row r="764" spans="1:7">
      <c r="A764">
        <f>'Data Entry'!B764</f>
        <v>0</v>
      </c>
      <c r="B764">
        <f>'Data Entry'!A764</f>
        <v>0</v>
      </c>
      <c r="C764">
        <f t="shared" si="33"/>
        <v>0</v>
      </c>
      <c r="D764">
        <f>'Data Entry'!K764</f>
        <v>0</v>
      </c>
      <c r="E764">
        <f>'Data Entry'!L764</f>
        <v>0</v>
      </c>
      <c r="F764">
        <f t="shared" si="34"/>
        <v>0</v>
      </c>
      <c r="G764" t="e">
        <f t="shared" si="35"/>
        <v>#DIV/0!</v>
      </c>
    </row>
    <row r="765" spans="1:7">
      <c r="A765">
        <f>'Data Entry'!B765</f>
        <v>0</v>
      </c>
      <c r="B765">
        <f>'Data Entry'!A765</f>
        <v>0</v>
      </c>
      <c r="C765">
        <f t="shared" si="33"/>
        <v>0</v>
      </c>
      <c r="D765">
        <f>'Data Entry'!K765</f>
        <v>0</v>
      </c>
      <c r="E765">
        <f>'Data Entry'!L765</f>
        <v>0</v>
      </c>
      <c r="F765">
        <f t="shared" si="34"/>
        <v>0</v>
      </c>
      <c r="G765" t="e">
        <f t="shared" si="35"/>
        <v>#DIV/0!</v>
      </c>
    </row>
    <row r="766" spans="1:7">
      <c r="A766">
        <f>'Data Entry'!B766</f>
        <v>0</v>
      </c>
      <c r="B766">
        <f>'Data Entry'!A766</f>
        <v>0</v>
      </c>
      <c r="C766">
        <f t="shared" si="33"/>
        <v>0</v>
      </c>
      <c r="D766">
        <f>'Data Entry'!K766</f>
        <v>0</v>
      </c>
      <c r="E766">
        <f>'Data Entry'!L766</f>
        <v>0</v>
      </c>
      <c r="F766">
        <f t="shared" si="34"/>
        <v>0</v>
      </c>
      <c r="G766" t="e">
        <f t="shared" si="35"/>
        <v>#DIV/0!</v>
      </c>
    </row>
    <row r="767" spans="1:7">
      <c r="A767">
        <f>'Data Entry'!B767</f>
        <v>0</v>
      </c>
      <c r="B767">
        <f>'Data Entry'!A767</f>
        <v>0</v>
      </c>
      <c r="C767">
        <f t="shared" si="33"/>
        <v>0</v>
      </c>
      <c r="D767">
        <f>'Data Entry'!K767</f>
        <v>0</v>
      </c>
      <c r="E767">
        <f>'Data Entry'!L767</f>
        <v>0</v>
      </c>
      <c r="F767">
        <f t="shared" si="34"/>
        <v>0</v>
      </c>
      <c r="G767" t="e">
        <f t="shared" si="35"/>
        <v>#DIV/0!</v>
      </c>
    </row>
    <row r="768" spans="1:7">
      <c r="A768">
        <f>'Data Entry'!B768</f>
        <v>0</v>
      </c>
      <c r="B768">
        <f>'Data Entry'!A768</f>
        <v>0</v>
      </c>
      <c r="C768">
        <f t="shared" si="33"/>
        <v>0</v>
      </c>
      <c r="D768">
        <f>'Data Entry'!K768</f>
        <v>0</v>
      </c>
      <c r="E768">
        <f>'Data Entry'!L768</f>
        <v>0</v>
      </c>
      <c r="F768">
        <f t="shared" si="34"/>
        <v>0</v>
      </c>
      <c r="G768" t="e">
        <f t="shared" si="35"/>
        <v>#DIV/0!</v>
      </c>
    </row>
    <row r="769" spans="1:7">
      <c r="A769">
        <f>'Data Entry'!B769</f>
        <v>0</v>
      </c>
      <c r="B769">
        <f>'Data Entry'!A769</f>
        <v>0</v>
      </c>
      <c r="C769">
        <f t="shared" si="33"/>
        <v>0</v>
      </c>
      <c r="D769">
        <f>'Data Entry'!K769</f>
        <v>0</v>
      </c>
      <c r="E769">
        <f>'Data Entry'!L769</f>
        <v>0</v>
      </c>
      <c r="F769">
        <f t="shared" si="34"/>
        <v>0</v>
      </c>
      <c r="G769" t="e">
        <f t="shared" si="35"/>
        <v>#DIV/0!</v>
      </c>
    </row>
    <row r="770" spans="1:7">
      <c r="A770">
        <f>'Data Entry'!B770</f>
        <v>0</v>
      </c>
      <c r="B770">
        <f>'Data Entry'!A770</f>
        <v>0</v>
      </c>
      <c r="C770">
        <f t="shared" si="33"/>
        <v>0</v>
      </c>
      <c r="D770">
        <f>'Data Entry'!K770</f>
        <v>0</v>
      </c>
      <c r="E770">
        <f>'Data Entry'!L770</f>
        <v>0</v>
      </c>
      <c r="F770">
        <f t="shared" si="34"/>
        <v>0</v>
      </c>
      <c r="G770" t="e">
        <f t="shared" si="35"/>
        <v>#DIV/0!</v>
      </c>
    </row>
    <row r="771" spans="1:7">
      <c r="A771">
        <f>'Data Entry'!B771</f>
        <v>0</v>
      </c>
      <c r="B771">
        <f>'Data Entry'!A771</f>
        <v>0</v>
      </c>
      <c r="C771">
        <f t="shared" si="33"/>
        <v>0</v>
      </c>
      <c r="D771">
        <f>'Data Entry'!K771</f>
        <v>0</v>
      </c>
      <c r="E771">
        <f>'Data Entry'!L771</f>
        <v>0</v>
      </c>
      <c r="F771">
        <f t="shared" si="34"/>
        <v>0</v>
      </c>
      <c r="G771" t="e">
        <f t="shared" si="35"/>
        <v>#DIV/0!</v>
      </c>
    </row>
    <row r="772" spans="1:7">
      <c r="A772">
        <f>'Data Entry'!B772</f>
        <v>0</v>
      </c>
      <c r="B772">
        <f>'Data Entry'!A772</f>
        <v>0</v>
      </c>
      <c r="C772">
        <f t="shared" ref="C772:C835" si="36">IF(F772&gt;0,1,0)</f>
        <v>0</v>
      </c>
      <c r="D772">
        <f>'Data Entry'!K772</f>
        <v>0</v>
      </c>
      <c r="E772">
        <f>'Data Entry'!L772</f>
        <v>0</v>
      </c>
      <c r="F772">
        <f t="shared" ref="F772:F835" si="37">D772+E772</f>
        <v>0</v>
      </c>
      <c r="G772" t="e">
        <f t="shared" ref="G772:G835" si="38">D772/F772</f>
        <v>#DIV/0!</v>
      </c>
    </row>
    <row r="773" spans="1:7">
      <c r="A773">
        <f>'Data Entry'!B773</f>
        <v>0</v>
      </c>
      <c r="B773">
        <f>'Data Entry'!A773</f>
        <v>0</v>
      </c>
      <c r="C773">
        <f t="shared" si="36"/>
        <v>0</v>
      </c>
      <c r="D773">
        <f>'Data Entry'!K773</f>
        <v>0</v>
      </c>
      <c r="E773">
        <f>'Data Entry'!L773</f>
        <v>0</v>
      </c>
      <c r="F773">
        <f t="shared" si="37"/>
        <v>0</v>
      </c>
      <c r="G773" t="e">
        <f t="shared" si="38"/>
        <v>#DIV/0!</v>
      </c>
    </row>
    <row r="774" spans="1:7">
      <c r="A774">
        <f>'Data Entry'!B774</f>
        <v>0</v>
      </c>
      <c r="B774">
        <f>'Data Entry'!A774</f>
        <v>0</v>
      </c>
      <c r="C774">
        <f t="shared" si="36"/>
        <v>0</v>
      </c>
      <c r="D774">
        <f>'Data Entry'!K774</f>
        <v>0</v>
      </c>
      <c r="E774">
        <f>'Data Entry'!L774</f>
        <v>0</v>
      </c>
      <c r="F774">
        <f t="shared" si="37"/>
        <v>0</v>
      </c>
      <c r="G774" t="e">
        <f t="shared" si="38"/>
        <v>#DIV/0!</v>
      </c>
    </row>
    <row r="775" spans="1:7">
      <c r="A775">
        <f>'Data Entry'!B775</f>
        <v>0</v>
      </c>
      <c r="B775">
        <f>'Data Entry'!A775</f>
        <v>0</v>
      </c>
      <c r="C775">
        <f t="shared" si="36"/>
        <v>0</v>
      </c>
      <c r="D775">
        <f>'Data Entry'!K775</f>
        <v>0</v>
      </c>
      <c r="E775">
        <f>'Data Entry'!L775</f>
        <v>0</v>
      </c>
      <c r="F775">
        <f t="shared" si="37"/>
        <v>0</v>
      </c>
      <c r="G775" t="e">
        <f t="shared" si="38"/>
        <v>#DIV/0!</v>
      </c>
    </row>
    <row r="776" spans="1:7">
      <c r="A776">
        <f>'Data Entry'!B776</f>
        <v>0</v>
      </c>
      <c r="B776">
        <f>'Data Entry'!A776</f>
        <v>0</v>
      </c>
      <c r="C776">
        <f t="shared" si="36"/>
        <v>0</v>
      </c>
      <c r="D776">
        <f>'Data Entry'!K776</f>
        <v>0</v>
      </c>
      <c r="E776">
        <f>'Data Entry'!L776</f>
        <v>0</v>
      </c>
      <c r="F776">
        <f t="shared" si="37"/>
        <v>0</v>
      </c>
      <c r="G776" t="e">
        <f t="shared" si="38"/>
        <v>#DIV/0!</v>
      </c>
    </row>
    <row r="777" spans="1:7">
      <c r="A777">
        <f>'Data Entry'!B777</f>
        <v>0</v>
      </c>
      <c r="B777">
        <f>'Data Entry'!A777</f>
        <v>0</v>
      </c>
      <c r="C777">
        <f t="shared" si="36"/>
        <v>0</v>
      </c>
      <c r="D777">
        <f>'Data Entry'!K777</f>
        <v>0</v>
      </c>
      <c r="E777">
        <f>'Data Entry'!L777</f>
        <v>0</v>
      </c>
      <c r="F777">
        <f t="shared" si="37"/>
        <v>0</v>
      </c>
      <c r="G777" t="e">
        <f t="shared" si="38"/>
        <v>#DIV/0!</v>
      </c>
    </row>
    <row r="778" spans="1:7">
      <c r="A778">
        <f>'Data Entry'!B778</f>
        <v>0</v>
      </c>
      <c r="B778">
        <f>'Data Entry'!A778</f>
        <v>0</v>
      </c>
      <c r="C778">
        <f t="shared" si="36"/>
        <v>0</v>
      </c>
      <c r="D778">
        <f>'Data Entry'!K778</f>
        <v>0</v>
      </c>
      <c r="E778">
        <f>'Data Entry'!L778</f>
        <v>0</v>
      </c>
      <c r="F778">
        <f t="shared" si="37"/>
        <v>0</v>
      </c>
      <c r="G778" t="e">
        <f t="shared" si="38"/>
        <v>#DIV/0!</v>
      </c>
    </row>
    <row r="779" spans="1:7">
      <c r="A779">
        <f>'Data Entry'!B779</f>
        <v>0</v>
      </c>
      <c r="B779">
        <f>'Data Entry'!A779</f>
        <v>0</v>
      </c>
      <c r="C779">
        <f t="shared" si="36"/>
        <v>0</v>
      </c>
      <c r="D779">
        <f>'Data Entry'!K779</f>
        <v>0</v>
      </c>
      <c r="E779">
        <f>'Data Entry'!L779</f>
        <v>0</v>
      </c>
      <c r="F779">
        <f t="shared" si="37"/>
        <v>0</v>
      </c>
      <c r="G779" t="e">
        <f t="shared" si="38"/>
        <v>#DIV/0!</v>
      </c>
    </row>
    <row r="780" spans="1:7">
      <c r="A780">
        <f>'Data Entry'!B780</f>
        <v>0</v>
      </c>
      <c r="B780">
        <f>'Data Entry'!A780</f>
        <v>0</v>
      </c>
      <c r="C780">
        <f t="shared" si="36"/>
        <v>0</v>
      </c>
      <c r="D780">
        <f>'Data Entry'!K780</f>
        <v>0</v>
      </c>
      <c r="E780">
        <f>'Data Entry'!L780</f>
        <v>0</v>
      </c>
      <c r="F780">
        <f t="shared" si="37"/>
        <v>0</v>
      </c>
      <c r="G780" t="e">
        <f t="shared" si="38"/>
        <v>#DIV/0!</v>
      </c>
    </row>
    <row r="781" spans="1:7">
      <c r="A781">
        <f>'Data Entry'!B781</f>
        <v>0</v>
      </c>
      <c r="B781">
        <f>'Data Entry'!A781</f>
        <v>0</v>
      </c>
      <c r="C781">
        <f t="shared" si="36"/>
        <v>0</v>
      </c>
      <c r="D781">
        <f>'Data Entry'!K781</f>
        <v>0</v>
      </c>
      <c r="E781">
        <f>'Data Entry'!L781</f>
        <v>0</v>
      </c>
      <c r="F781">
        <f t="shared" si="37"/>
        <v>0</v>
      </c>
      <c r="G781" t="e">
        <f t="shared" si="38"/>
        <v>#DIV/0!</v>
      </c>
    </row>
    <row r="782" spans="1:7">
      <c r="A782">
        <f>'Data Entry'!B782</f>
        <v>0</v>
      </c>
      <c r="B782">
        <f>'Data Entry'!A782</f>
        <v>0</v>
      </c>
      <c r="C782">
        <f t="shared" si="36"/>
        <v>0</v>
      </c>
      <c r="D782">
        <f>'Data Entry'!K782</f>
        <v>0</v>
      </c>
      <c r="E782">
        <f>'Data Entry'!L782</f>
        <v>0</v>
      </c>
      <c r="F782">
        <f t="shared" si="37"/>
        <v>0</v>
      </c>
      <c r="G782" t="e">
        <f t="shared" si="38"/>
        <v>#DIV/0!</v>
      </c>
    </row>
    <row r="783" spans="1:7">
      <c r="A783">
        <f>'Data Entry'!B783</f>
        <v>0</v>
      </c>
      <c r="B783">
        <f>'Data Entry'!A783</f>
        <v>0</v>
      </c>
      <c r="C783">
        <f t="shared" si="36"/>
        <v>0</v>
      </c>
      <c r="D783">
        <f>'Data Entry'!K783</f>
        <v>0</v>
      </c>
      <c r="E783">
        <f>'Data Entry'!L783</f>
        <v>0</v>
      </c>
      <c r="F783">
        <f t="shared" si="37"/>
        <v>0</v>
      </c>
      <c r="G783" t="e">
        <f t="shared" si="38"/>
        <v>#DIV/0!</v>
      </c>
    </row>
    <row r="784" spans="1:7">
      <c r="A784">
        <f>'Data Entry'!B784</f>
        <v>0</v>
      </c>
      <c r="B784">
        <f>'Data Entry'!A784</f>
        <v>0</v>
      </c>
      <c r="C784">
        <f t="shared" si="36"/>
        <v>0</v>
      </c>
      <c r="D784">
        <f>'Data Entry'!K784</f>
        <v>0</v>
      </c>
      <c r="E784">
        <f>'Data Entry'!L784</f>
        <v>0</v>
      </c>
      <c r="F784">
        <f t="shared" si="37"/>
        <v>0</v>
      </c>
      <c r="G784" t="e">
        <f t="shared" si="38"/>
        <v>#DIV/0!</v>
      </c>
    </row>
    <row r="785" spans="1:7">
      <c r="A785">
        <f>'Data Entry'!B785</f>
        <v>0</v>
      </c>
      <c r="B785">
        <f>'Data Entry'!A785</f>
        <v>0</v>
      </c>
      <c r="C785">
        <f t="shared" si="36"/>
        <v>0</v>
      </c>
      <c r="D785">
        <f>'Data Entry'!K785</f>
        <v>0</v>
      </c>
      <c r="E785">
        <f>'Data Entry'!L785</f>
        <v>0</v>
      </c>
      <c r="F785">
        <f t="shared" si="37"/>
        <v>0</v>
      </c>
      <c r="G785" t="e">
        <f t="shared" si="38"/>
        <v>#DIV/0!</v>
      </c>
    </row>
    <row r="786" spans="1:7">
      <c r="A786">
        <f>'Data Entry'!B786</f>
        <v>0</v>
      </c>
      <c r="B786">
        <f>'Data Entry'!A786</f>
        <v>0</v>
      </c>
      <c r="C786">
        <f t="shared" si="36"/>
        <v>0</v>
      </c>
      <c r="D786">
        <f>'Data Entry'!K786</f>
        <v>0</v>
      </c>
      <c r="E786">
        <f>'Data Entry'!L786</f>
        <v>0</v>
      </c>
      <c r="F786">
        <f t="shared" si="37"/>
        <v>0</v>
      </c>
      <c r="G786" t="e">
        <f t="shared" si="38"/>
        <v>#DIV/0!</v>
      </c>
    </row>
    <row r="787" spans="1:7">
      <c r="A787">
        <f>'Data Entry'!B787</f>
        <v>0</v>
      </c>
      <c r="B787">
        <f>'Data Entry'!A787</f>
        <v>0</v>
      </c>
      <c r="C787">
        <f t="shared" si="36"/>
        <v>0</v>
      </c>
      <c r="D787">
        <f>'Data Entry'!K787</f>
        <v>0</v>
      </c>
      <c r="E787">
        <f>'Data Entry'!L787</f>
        <v>0</v>
      </c>
      <c r="F787">
        <f t="shared" si="37"/>
        <v>0</v>
      </c>
      <c r="G787" t="e">
        <f t="shared" si="38"/>
        <v>#DIV/0!</v>
      </c>
    </row>
    <row r="788" spans="1:7">
      <c r="A788">
        <f>'Data Entry'!B788</f>
        <v>0</v>
      </c>
      <c r="B788">
        <f>'Data Entry'!A788</f>
        <v>0</v>
      </c>
      <c r="C788">
        <f t="shared" si="36"/>
        <v>0</v>
      </c>
      <c r="D788">
        <f>'Data Entry'!K788</f>
        <v>0</v>
      </c>
      <c r="E788">
        <f>'Data Entry'!L788</f>
        <v>0</v>
      </c>
      <c r="F788">
        <f t="shared" si="37"/>
        <v>0</v>
      </c>
      <c r="G788" t="e">
        <f t="shared" si="38"/>
        <v>#DIV/0!</v>
      </c>
    </row>
    <row r="789" spans="1:7">
      <c r="A789">
        <f>'Data Entry'!B789</f>
        <v>0</v>
      </c>
      <c r="B789">
        <f>'Data Entry'!A789</f>
        <v>0</v>
      </c>
      <c r="C789">
        <f t="shared" si="36"/>
        <v>0</v>
      </c>
      <c r="D789">
        <f>'Data Entry'!K789</f>
        <v>0</v>
      </c>
      <c r="E789">
        <f>'Data Entry'!L789</f>
        <v>0</v>
      </c>
      <c r="F789">
        <f t="shared" si="37"/>
        <v>0</v>
      </c>
      <c r="G789" t="e">
        <f t="shared" si="38"/>
        <v>#DIV/0!</v>
      </c>
    </row>
    <row r="790" spans="1:7">
      <c r="A790">
        <f>'Data Entry'!B790</f>
        <v>0</v>
      </c>
      <c r="B790">
        <f>'Data Entry'!A790</f>
        <v>0</v>
      </c>
      <c r="C790">
        <f t="shared" si="36"/>
        <v>0</v>
      </c>
      <c r="D790">
        <f>'Data Entry'!K790</f>
        <v>0</v>
      </c>
      <c r="E790">
        <f>'Data Entry'!L790</f>
        <v>0</v>
      </c>
      <c r="F790">
        <f t="shared" si="37"/>
        <v>0</v>
      </c>
      <c r="G790" t="e">
        <f t="shared" si="38"/>
        <v>#DIV/0!</v>
      </c>
    </row>
    <row r="791" spans="1:7">
      <c r="A791">
        <f>'Data Entry'!B791</f>
        <v>0</v>
      </c>
      <c r="B791">
        <f>'Data Entry'!A791</f>
        <v>0</v>
      </c>
      <c r="C791">
        <f t="shared" si="36"/>
        <v>0</v>
      </c>
      <c r="D791">
        <f>'Data Entry'!K791</f>
        <v>0</v>
      </c>
      <c r="E791">
        <f>'Data Entry'!L791</f>
        <v>0</v>
      </c>
      <c r="F791">
        <f t="shared" si="37"/>
        <v>0</v>
      </c>
      <c r="G791" t="e">
        <f t="shared" si="38"/>
        <v>#DIV/0!</v>
      </c>
    </row>
    <row r="792" spans="1:7">
      <c r="A792">
        <f>'Data Entry'!B792</f>
        <v>0</v>
      </c>
      <c r="B792">
        <f>'Data Entry'!A792</f>
        <v>0</v>
      </c>
      <c r="C792">
        <f t="shared" si="36"/>
        <v>0</v>
      </c>
      <c r="D792">
        <f>'Data Entry'!K792</f>
        <v>0</v>
      </c>
      <c r="E792">
        <f>'Data Entry'!L792</f>
        <v>0</v>
      </c>
      <c r="F792">
        <f t="shared" si="37"/>
        <v>0</v>
      </c>
      <c r="G792" t="e">
        <f t="shared" si="38"/>
        <v>#DIV/0!</v>
      </c>
    </row>
    <row r="793" spans="1:7">
      <c r="A793">
        <f>'Data Entry'!B793</f>
        <v>0</v>
      </c>
      <c r="B793">
        <f>'Data Entry'!A793</f>
        <v>0</v>
      </c>
      <c r="C793">
        <f t="shared" si="36"/>
        <v>0</v>
      </c>
      <c r="D793">
        <f>'Data Entry'!K793</f>
        <v>0</v>
      </c>
      <c r="E793">
        <f>'Data Entry'!L793</f>
        <v>0</v>
      </c>
      <c r="F793">
        <f t="shared" si="37"/>
        <v>0</v>
      </c>
      <c r="G793" t="e">
        <f t="shared" si="38"/>
        <v>#DIV/0!</v>
      </c>
    </row>
    <row r="794" spans="1:7">
      <c r="A794">
        <f>'Data Entry'!B794</f>
        <v>0</v>
      </c>
      <c r="B794">
        <f>'Data Entry'!A794</f>
        <v>0</v>
      </c>
      <c r="C794">
        <f t="shared" si="36"/>
        <v>0</v>
      </c>
      <c r="D794">
        <f>'Data Entry'!K794</f>
        <v>0</v>
      </c>
      <c r="E794">
        <f>'Data Entry'!L794</f>
        <v>0</v>
      </c>
      <c r="F794">
        <f t="shared" si="37"/>
        <v>0</v>
      </c>
      <c r="G794" t="e">
        <f t="shared" si="38"/>
        <v>#DIV/0!</v>
      </c>
    </row>
    <row r="795" spans="1:7">
      <c r="A795">
        <f>'Data Entry'!B795</f>
        <v>0</v>
      </c>
      <c r="B795">
        <f>'Data Entry'!A795</f>
        <v>0</v>
      </c>
      <c r="C795">
        <f t="shared" si="36"/>
        <v>0</v>
      </c>
      <c r="D795">
        <f>'Data Entry'!K795</f>
        <v>0</v>
      </c>
      <c r="E795">
        <f>'Data Entry'!L795</f>
        <v>0</v>
      </c>
      <c r="F795">
        <f t="shared" si="37"/>
        <v>0</v>
      </c>
      <c r="G795" t="e">
        <f t="shared" si="38"/>
        <v>#DIV/0!</v>
      </c>
    </row>
    <row r="796" spans="1:7">
      <c r="A796">
        <f>'Data Entry'!B796</f>
        <v>0</v>
      </c>
      <c r="B796">
        <f>'Data Entry'!A796</f>
        <v>0</v>
      </c>
      <c r="C796">
        <f t="shared" si="36"/>
        <v>0</v>
      </c>
      <c r="D796">
        <f>'Data Entry'!K796</f>
        <v>0</v>
      </c>
      <c r="E796">
        <f>'Data Entry'!L796</f>
        <v>0</v>
      </c>
      <c r="F796">
        <f t="shared" si="37"/>
        <v>0</v>
      </c>
      <c r="G796" t="e">
        <f t="shared" si="38"/>
        <v>#DIV/0!</v>
      </c>
    </row>
    <row r="797" spans="1:7">
      <c r="A797">
        <f>'Data Entry'!B797</f>
        <v>0</v>
      </c>
      <c r="B797">
        <f>'Data Entry'!A797</f>
        <v>0</v>
      </c>
      <c r="C797">
        <f t="shared" si="36"/>
        <v>0</v>
      </c>
      <c r="D797">
        <f>'Data Entry'!K797</f>
        <v>0</v>
      </c>
      <c r="E797">
        <f>'Data Entry'!L797</f>
        <v>0</v>
      </c>
      <c r="F797">
        <f t="shared" si="37"/>
        <v>0</v>
      </c>
      <c r="G797" t="e">
        <f t="shared" si="38"/>
        <v>#DIV/0!</v>
      </c>
    </row>
    <row r="798" spans="1:7">
      <c r="A798">
        <f>'Data Entry'!B798</f>
        <v>0</v>
      </c>
      <c r="B798">
        <f>'Data Entry'!A798</f>
        <v>0</v>
      </c>
      <c r="C798">
        <f t="shared" si="36"/>
        <v>0</v>
      </c>
      <c r="D798">
        <f>'Data Entry'!K798</f>
        <v>0</v>
      </c>
      <c r="E798">
        <f>'Data Entry'!L798</f>
        <v>0</v>
      </c>
      <c r="F798">
        <f t="shared" si="37"/>
        <v>0</v>
      </c>
      <c r="G798" t="e">
        <f t="shared" si="38"/>
        <v>#DIV/0!</v>
      </c>
    </row>
    <row r="799" spans="1:7">
      <c r="A799">
        <f>'Data Entry'!B799</f>
        <v>0</v>
      </c>
      <c r="B799">
        <f>'Data Entry'!A799</f>
        <v>0</v>
      </c>
      <c r="C799">
        <f t="shared" si="36"/>
        <v>0</v>
      </c>
      <c r="D799">
        <f>'Data Entry'!K799</f>
        <v>0</v>
      </c>
      <c r="E799">
        <f>'Data Entry'!L799</f>
        <v>0</v>
      </c>
      <c r="F799">
        <f t="shared" si="37"/>
        <v>0</v>
      </c>
      <c r="G799" t="e">
        <f t="shared" si="38"/>
        <v>#DIV/0!</v>
      </c>
    </row>
    <row r="800" spans="1:7">
      <c r="A800">
        <f>'Data Entry'!B800</f>
        <v>0</v>
      </c>
      <c r="B800">
        <f>'Data Entry'!A800</f>
        <v>0</v>
      </c>
      <c r="C800">
        <f t="shared" si="36"/>
        <v>0</v>
      </c>
      <c r="D800">
        <f>'Data Entry'!K800</f>
        <v>0</v>
      </c>
      <c r="E800">
        <f>'Data Entry'!L800</f>
        <v>0</v>
      </c>
      <c r="F800">
        <f t="shared" si="37"/>
        <v>0</v>
      </c>
      <c r="G800" t="e">
        <f t="shared" si="38"/>
        <v>#DIV/0!</v>
      </c>
    </row>
    <row r="801" spans="1:7">
      <c r="A801">
        <f>'Data Entry'!B801</f>
        <v>0</v>
      </c>
      <c r="B801">
        <f>'Data Entry'!A801</f>
        <v>0</v>
      </c>
      <c r="C801">
        <f t="shared" si="36"/>
        <v>0</v>
      </c>
      <c r="D801">
        <f>'Data Entry'!K801</f>
        <v>0</v>
      </c>
      <c r="E801">
        <f>'Data Entry'!L801</f>
        <v>0</v>
      </c>
      <c r="F801">
        <f t="shared" si="37"/>
        <v>0</v>
      </c>
      <c r="G801" t="e">
        <f t="shared" si="38"/>
        <v>#DIV/0!</v>
      </c>
    </row>
    <row r="802" spans="1:7">
      <c r="A802">
        <f>'Data Entry'!B802</f>
        <v>0</v>
      </c>
      <c r="B802">
        <f>'Data Entry'!A802</f>
        <v>0</v>
      </c>
      <c r="C802">
        <f t="shared" si="36"/>
        <v>0</v>
      </c>
      <c r="D802">
        <f>'Data Entry'!K802</f>
        <v>0</v>
      </c>
      <c r="E802">
        <f>'Data Entry'!L802</f>
        <v>0</v>
      </c>
      <c r="F802">
        <f t="shared" si="37"/>
        <v>0</v>
      </c>
      <c r="G802" t="e">
        <f t="shared" si="38"/>
        <v>#DIV/0!</v>
      </c>
    </row>
    <row r="803" spans="1:7">
      <c r="A803">
        <f>'Data Entry'!B803</f>
        <v>0</v>
      </c>
      <c r="B803">
        <f>'Data Entry'!A803</f>
        <v>0</v>
      </c>
      <c r="C803">
        <f t="shared" si="36"/>
        <v>0</v>
      </c>
      <c r="D803">
        <f>'Data Entry'!K803</f>
        <v>0</v>
      </c>
      <c r="E803">
        <f>'Data Entry'!L803</f>
        <v>0</v>
      </c>
      <c r="F803">
        <f t="shared" si="37"/>
        <v>0</v>
      </c>
      <c r="G803" t="e">
        <f t="shared" si="38"/>
        <v>#DIV/0!</v>
      </c>
    </row>
    <row r="804" spans="1:7">
      <c r="A804">
        <f>'Data Entry'!B804</f>
        <v>0</v>
      </c>
      <c r="B804">
        <f>'Data Entry'!A804</f>
        <v>0</v>
      </c>
      <c r="C804">
        <f t="shared" si="36"/>
        <v>0</v>
      </c>
      <c r="D804">
        <f>'Data Entry'!K804</f>
        <v>0</v>
      </c>
      <c r="E804">
        <f>'Data Entry'!L804</f>
        <v>0</v>
      </c>
      <c r="F804">
        <f t="shared" si="37"/>
        <v>0</v>
      </c>
      <c r="G804" t="e">
        <f t="shared" si="38"/>
        <v>#DIV/0!</v>
      </c>
    </row>
    <row r="805" spans="1:7">
      <c r="A805">
        <f>'Data Entry'!B805</f>
        <v>0</v>
      </c>
      <c r="B805">
        <f>'Data Entry'!A805</f>
        <v>0</v>
      </c>
      <c r="C805">
        <f t="shared" si="36"/>
        <v>0</v>
      </c>
      <c r="D805">
        <f>'Data Entry'!K805</f>
        <v>0</v>
      </c>
      <c r="E805">
        <f>'Data Entry'!L805</f>
        <v>0</v>
      </c>
      <c r="F805">
        <f t="shared" si="37"/>
        <v>0</v>
      </c>
      <c r="G805" t="e">
        <f t="shared" si="38"/>
        <v>#DIV/0!</v>
      </c>
    </row>
    <row r="806" spans="1:7">
      <c r="A806">
        <f>'Data Entry'!B806</f>
        <v>0</v>
      </c>
      <c r="B806">
        <f>'Data Entry'!A806</f>
        <v>0</v>
      </c>
      <c r="C806">
        <f t="shared" si="36"/>
        <v>0</v>
      </c>
      <c r="D806">
        <f>'Data Entry'!K806</f>
        <v>0</v>
      </c>
      <c r="E806">
        <f>'Data Entry'!L806</f>
        <v>0</v>
      </c>
      <c r="F806">
        <f t="shared" si="37"/>
        <v>0</v>
      </c>
      <c r="G806" t="e">
        <f t="shared" si="38"/>
        <v>#DIV/0!</v>
      </c>
    </row>
    <row r="807" spans="1:7">
      <c r="A807">
        <f>'Data Entry'!B807</f>
        <v>0</v>
      </c>
      <c r="B807">
        <f>'Data Entry'!A807</f>
        <v>0</v>
      </c>
      <c r="C807">
        <f t="shared" si="36"/>
        <v>0</v>
      </c>
      <c r="D807">
        <f>'Data Entry'!K807</f>
        <v>0</v>
      </c>
      <c r="E807">
        <f>'Data Entry'!L807</f>
        <v>0</v>
      </c>
      <c r="F807">
        <f t="shared" si="37"/>
        <v>0</v>
      </c>
      <c r="G807" t="e">
        <f t="shared" si="38"/>
        <v>#DIV/0!</v>
      </c>
    </row>
    <row r="808" spans="1:7">
      <c r="A808">
        <f>'Data Entry'!B808</f>
        <v>0</v>
      </c>
      <c r="B808">
        <f>'Data Entry'!A808</f>
        <v>0</v>
      </c>
      <c r="C808">
        <f t="shared" si="36"/>
        <v>0</v>
      </c>
      <c r="D808">
        <f>'Data Entry'!K808</f>
        <v>0</v>
      </c>
      <c r="E808">
        <f>'Data Entry'!L808</f>
        <v>0</v>
      </c>
      <c r="F808">
        <f t="shared" si="37"/>
        <v>0</v>
      </c>
      <c r="G808" t="e">
        <f t="shared" si="38"/>
        <v>#DIV/0!</v>
      </c>
    </row>
    <row r="809" spans="1:7">
      <c r="A809">
        <f>'Data Entry'!B809</f>
        <v>0</v>
      </c>
      <c r="B809">
        <f>'Data Entry'!A809</f>
        <v>0</v>
      </c>
      <c r="C809">
        <f t="shared" si="36"/>
        <v>0</v>
      </c>
      <c r="D809">
        <f>'Data Entry'!K809</f>
        <v>0</v>
      </c>
      <c r="E809">
        <f>'Data Entry'!L809</f>
        <v>0</v>
      </c>
      <c r="F809">
        <f t="shared" si="37"/>
        <v>0</v>
      </c>
      <c r="G809" t="e">
        <f t="shared" si="38"/>
        <v>#DIV/0!</v>
      </c>
    </row>
    <row r="810" spans="1:7">
      <c r="A810">
        <f>'Data Entry'!B810</f>
        <v>0</v>
      </c>
      <c r="B810">
        <f>'Data Entry'!A810</f>
        <v>0</v>
      </c>
      <c r="C810">
        <f t="shared" si="36"/>
        <v>0</v>
      </c>
      <c r="D810">
        <f>'Data Entry'!K810</f>
        <v>0</v>
      </c>
      <c r="E810">
        <f>'Data Entry'!L810</f>
        <v>0</v>
      </c>
      <c r="F810">
        <f t="shared" si="37"/>
        <v>0</v>
      </c>
      <c r="G810" t="e">
        <f t="shared" si="38"/>
        <v>#DIV/0!</v>
      </c>
    </row>
    <row r="811" spans="1:7">
      <c r="A811">
        <f>'Data Entry'!B811</f>
        <v>0</v>
      </c>
      <c r="B811">
        <f>'Data Entry'!A811</f>
        <v>0</v>
      </c>
      <c r="C811">
        <f t="shared" si="36"/>
        <v>0</v>
      </c>
      <c r="D811">
        <f>'Data Entry'!K811</f>
        <v>0</v>
      </c>
      <c r="E811">
        <f>'Data Entry'!L811</f>
        <v>0</v>
      </c>
      <c r="F811">
        <f t="shared" si="37"/>
        <v>0</v>
      </c>
      <c r="G811" t="e">
        <f t="shared" si="38"/>
        <v>#DIV/0!</v>
      </c>
    </row>
    <row r="812" spans="1:7">
      <c r="A812">
        <f>'Data Entry'!B812</f>
        <v>0</v>
      </c>
      <c r="B812">
        <f>'Data Entry'!A812</f>
        <v>0</v>
      </c>
      <c r="C812">
        <f t="shared" si="36"/>
        <v>0</v>
      </c>
      <c r="D812">
        <f>'Data Entry'!K812</f>
        <v>0</v>
      </c>
      <c r="E812">
        <f>'Data Entry'!L812</f>
        <v>0</v>
      </c>
      <c r="F812">
        <f t="shared" si="37"/>
        <v>0</v>
      </c>
      <c r="G812" t="e">
        <f t="shared" si="38"/>
        <v>#DIV/0!</v>
      </c>
    </row>
    <row r="813" spans="1:7">
      <c r="A813">
        <f>'Data Entry'!B813</f>
        <v>0</v>
      </c>
      <c r="B813">
        <f>'Data Entry'!A813</f>
        <v>0</v>
      </c>
      <c r="C813">
        <f t="shared" si="36"/>
        <v>0</v>
      </c>
      <c r="D813">
        <f>'Data Entry'!K813</f>
        <v>0</v>
      </c>
      <c r="E813">
        <f>'Data Entry'!L813</f>
        <v>0</v>
      </c>
      <c r="F813">
        <f t="shared" si="37"/>
        <v>0</v>
      </c>
      <c r="G813" t="e">
        <f t="shared" si="38"/>
        <v>#DIV/0!</v>
      </c>
    </row>
    <row r="814" spans="1:7">
      <c r="A814">
        <f>'Data Entry'!B814</f>
        <v>0</v>
      </c>
      <c r="B814">
        <f>'Data Entry'!A814</f>
        <v>0</v>
      </c>
      <c r="C814">
        <f t="shared" si="36"/>
        <v>0</v>
      </c>
      <c r="D814">
        <f>'Data Entry'!K814</f>
        <v>0</v>
      </c>
      <c r="E814">
        <f>'Data Entry'!L814</f>
        <v>0</v>
      </c>
      <c r="F814">
        <f t="shared" si="37"/>
        <v>0</v>
      </c>
      <c r="G814" t="e">
        <f t="shared" si="38"/>
        <v>#DIV/0!</v>
      </c>
    </row>
    <row r="815" spans="1:7">
      <c r="A815">
        <f>'Data Entry'!B815</f>
        <v>0</v>
      </c>
      <c r="B815">
        <f>'Data Entry'!A815</f>
        <v>0</v>
      </c>
      <c r="C815">
        <f t="shared" si="36"/>
        <v>0</v>
      </c>
      <c r="D815">
        <f>'Data Entry'!K815</f>
        <v>0</v>
      </c>
      <c r="E815">
        <f>'Data Entry'!L815</f>
        <v>0</v>
      </c>
      <c r="F815">
        <f t="shared" si="37"/>
        <v>0</v>
      </c>
      <c r="G815" t="e">
        <f t="shared" si="38"/>
        <v>#DIV/0!</v>
      </c>
    </row>
    <row r="816" spans="1:7">
      <c r="A816">
        <f>'Data Entry'!B816</f>
        <v>0</v>
      </c>
      <c r="B816">
        <f>'Data Entry'!A816</f>
        <v>0</v>
      </c>
      <c r="C816">
        <f t="shared" si="36"/>
        <v>0</v>
      </c>
      <c r="D816">
        <f>'Data Entry'!K816</f>
        <v>0</v>
      </c>
      <c r="E816">
        <f>'Data Entry'!L816</f>
        <v>0</v>
      </c>
      <c r="F816">
        <f t="shared" si="37"/>
        <v>0</v>
      </c>
      <c r="G816" t="e">
        <f t="shared" si="38"/>
        <v>#DIV/0!</v>
      </c>
    </row>
    <row r="817" spans="1:7">
      <c r="A817">
        <f>'Data Entry'!B817</f>
        <v>0</v>
      </c>
      <c r="B817">
        <f>'Data Entry'!A817</f>
        <v>0</v>
      </c>
      <c r="C817">
        <f t="shared" si="36"/>
        <v>0</v>
      </c>
      <c r="D817">
        <f>'Data Entry'!K817</f>
        <v>0</v>
      </c>
      <c r="E817">
        <f>'Data Entry'!L817</f>
        <v>0</v>
      </c>
      <c r="F817">
        <f t="shared" si="37"/>
        <v>0</v>
      </c>
      <c r="G817" t="e">
        <f t="shared" si="38"/>
        <v>#DIV/0!</v>
      </c>
    </row>
    <row r="818" spans="1:7">
      <c r="A818">
        <f>'Data Entry'!B818</f>
        <v>0</v>
      </c>
      <c r="B818">
        <f>'Data Entry'!A818</f>
        <v>0</v>
      </c>
      <c r="C818">
        <f t="shared" si="36"/>
        <v>0</v>
      </c>
      <c r="D818">
        <f>'Data Entry'!K818</f>
        <v>0</v>
      </c>
      <c r="E818">
        <f>'Data Entry'!L818</f>
        <v>0</v>
      </c>
      <c r="F818">
        <f t="shared" si="37"/>
        <v>0</v>
      </c>
      <c r="G818" t="e">
        <f t="shared" si="38"/>
        <v>#DIV/0!</v>
      </c>
    </row>
    <row r="819" spans="1:7">
      <c r="A819">
        <f>'Data Entry'!B819</f>
        <v>0</v>
      </c>
      <c r="B819">
        <f>'Data Entry'!A819</f>
        <v>0</v>
      </c>
      <c r="C819">
        <f t="shared" si="36"/>
        <v>0</v>
      </c>
      <c r="D819">
        <f>'Data Entry'!K819</f>
        <v>0</v>
      </c>
      <c r="E819">
        <f>'Data Entry'!L819</f>
        <v>0</v>
      </c>
      <c r="F819">
        <f t="shared" si="37"/>
        <v>0</v>
      </c>
      <c r="G819" t="e">
        <f t="shared" si="38"/>
        <v>#DIV/0!</v>
      </c>
    </row>
    <row r="820" spans="1:7">
      <c r="A820">
        <f>'Data Entry'!B820</f>
        <v>0</v>
      </c>
      <c r="B820">
        <f>'Data Entry'!A820</f>
        <v>0</v>
      </c>
      <c r="C820">
        <f t="shared" si="36"/>
        <v>0</v>
      </c>
      <c r="D820">
        <f>'Data Entry'!K820</f>
        <v>0</v>
      </c>
      <c r="E820">
        <f>'Data Entry'!L820</f>
        <v>0</v>
      </c>
      <c r="F820">
        <f t="shared" si="37"/>
        <v>0</v>
      </c>
      <c r="G820" t="e">
        <f t="shared" si="38"/>
        <v>#DIV/0!</v>
      </c>
    </row>
    <row r="821" spans="1:7">
      <c r="A821">
        <f>'Data Entry'!B821</f>
        <v>0</v>
      </c>
      <c r="B821">
        <f>'Data Entry'!A821</f>
        <v>0</v>
      </c>
      <c r="C821">
        <f t="shared" si="36"/>
        <v>0</v>
      </c>
      <c r="D821">
        <f>'Data Entry'!K821</f>
        <v>0</v>
      </c>
      <c r="E821">
        <f>'Data Entry'!L821</f>
        <v>0</v>
      </c>
      <c r="F821">
        <f t="shared" si="37"/>
        <v>0</v>
      </c>
      <c r="G821" t="e">
        <f t="shared" si="38"/>
        <v>#DIV/0!</v>
      </c>
    </row>
    <row r="822" spans="1:7">
      <c r="A822">
        <f>'Data Entry'!B822</f>
        <v>0</v>
      </c>
      <c r="B822">
        <f>'Data Entry'!A822</f>
        <v>0</v>
      </c>
      <c r="C822">
        <f t="shared" si="36"/>
        <v>0</v>
      </c>
      <c r="D822">
        <f>'Data Entry'!K822</f>
        <v>0</v>
      </c>
      <c r="E822">
        <f>'Data Entry'!L822</f>
        <v>0</v>
      </c>
      <c r="F822">
        <f t="shared" si="37"/>
        <v>0</v>
      </c>
      <c r="G822" t="e">
        <f t="shared" si="38"/>
        <v>#DIV/0!</v>
      </c>
    </row>
    <row r="823" spans="1:7">
      <c r="A823">
        <f>'Data Entry'!B823</f>
        <v>0</v>
      </c>
      <c r="B823">
        <f>'Data Entry'!A823</f>
        <v>0</v>
      </c>
      <c r="C823">
        <f t="shared" si="36"/>
        <v>0</v>
      </c>
      <c r="D823">
        <f>'Data Entry'!K823</f>
        <v>0</v>
      </c>
      <c r="E823">
        <f>'Data Entry'!L823</f>
        <v>0</v>
      </c>
      <c r="F823">
        <f t="shared" si="37"/>
        <v>0</v>
      </c>
      <c r="G823" t="e">
        <f t="shared" si="38"/>
        <v>#DIV/0!</v>
      </c>
    </row>
    <row r="824" spans="1:7">
      <c r="A824">
        <f>'Data Entry'!B824</f>
        <v>0</v>
      </c>
      <c r="B824">
        <f>'Data Entry'!A824</f>
        <v>0</v>
      </c>
      <c r="C824">
        <f t="shared" si="36"/>
        <v>0</v>
      </c>
      <c r="D824">
        <f>'Data Entry'!K824</f>
        <v>0</v>
      </c>
      <c r="E824">
        <f>'Data Entry'!L824</f>
        <v>0</v>
      </c>
      <c r="F824">
        <f t="shared" si="37"/>
        <v>0</v>
      </c>
      <c r="G824" t="e">
        <f t="shared" si="38"/>
        <v>#DIV/0!</v>
      </c>
    </row>
    <row r="825" spans="1:7">
      <c r="A825">
        <f>'Data Entry'!B825</f>
        <v>0</v>
      </c>
      <c r="B825">
        <f>'Data Entry'!A825</f>
        <v>0</v>
      </c>
      <c r="C825">
        <f t="shared" si="36"/>
        <v>0</v>
      </c>
      <c r="D825">
        <f>'Data Entry'!K825</f>
        <v>0</v>
      </c>
      <c r="E825">
        <f>'Data Entry'!L825</f>
        <v>0</v>
      </c>
      <c r="F825">
        <f t="shared" si="37"/>
        <v>0</v>
      </c>
      <c r="G825" t="e">
        <f t="shared" si="38"/>
        <v>#DIV/0!</v>
      </c>
    </row>
    <row r="826" spans="1:7">
      <c r="A826">
        <f>'Data Entry'!B826</f>
        <v>0</v>
      </c>
      <c r="B826">
        <f>'Data Entry'!A826</f>
        <v>0</v>
      </c>
      <c r="C826">
        <f t="shared" si="36"/>
        <v>0</v>
      </c>
      <c r="D826">
        <f>'Data Entry'!K826</f>
        <v>0</v>
      </c>
      <c r="E826">
        <f>'Data Entry'!L826</f>
        <v>0</v>
      </c>
      <c r="F826">
        <f t="shared" si="37"/>
        <v>0</v>
      </c>
      <c r="G826" t="e">
        <f t="shared" si="38"/>
        <v>#DIV/0!</v>
      </c>
    </row>
    <row r="827" spans="1:7">
      <c r="A827">
        <f>'Data Entry'!B827</f>
        <v>0</v>
      </c>
      <c r="B827">
        <f>'Data Entry'!A827</f>
        <v>0</v>
      </c>
      <c r="C827">
        <f t="shared" si="36"/>
        <v>0</v>
      </c>
      <c r="D827">
        <f>'Data Entry'!K827</f>
        <v>0</v>
      </c>
      <c r="E827">
        <f>'Data Entry'!L827</f>
        <v>0</v>
      </c>
      <c r="F827">
        <f t="shared" si="37"/>
        <v>0</v>
      </c>
      <c r="G827" t="e">
        <f t="shared" si="38"/>
        <v>#DIV/0!</v>
      </c>
    </row>
    <row r="828" spans="1:7">
      <c r="A828">
        <f>'Data Entry'!B828</f>
        <v>0</v>
      </c>
      <c r="B828">
        <f>'Data Entry'!A828</f>
        <v>0</v>
      </c>
      <c r="C828">
        <f t="shared" si="36"/>
        <v>0</v>
      </c>
      <c r="D828">
        <f>'Data Entry'!K828</f>
        <v>0</v>
      </c>
      <c r="E828">
        <f>'Data Entry'!L828</f>
        <v>0</v>
      </c>
      <c r="F828">
        <f t="shared" si="37"/>
        <v>0</v>
      </c>
      <c r="G828" t="e">
        <f t="shared" si="38"/>
        <v>#DIV/0!</v>
      </c>
    </row>
    <row r="829" spans="1:7">
      <c r="A829">
        <f>'Data Entry'!B829</f>
        <v>0</v>
      </c>
      <c r="B829">
        <f>'Data Entry'!A829</f>
        <v>0</v>
      </c>
      <c r="C829">
        <f t="shared" si="36"/>
        <v>0</v>
      </c>
      <c r="D829">
        <f>'Data Entry'!K829</f>
        <v>0</v>
      </c>
      <c r="E829">
        <f>'Data Entry'!L829</f>
        <v>0</v>
      </c>
      <c r="F829">
        <f t="shared" si="37"/>
        <v>0</v>
      </c>
      <c r="G829" t="e">
        <f t="shared" si="38"/>
        <v>#DIV/0!</v>
      </c>
    </row>
    <row r="830" spans="1:7">
      <c r="A830">
        <f>'Data Entry'!B830</f>
        <v>0</v>
      </c>
      <c r="B830">
        <f>'Data Entry'!A830</f>
        <v>0</v>
      </c>
      <c r="C830">
        <f t="shared" si="36"/>
        <v>0</v>
      </c>
      <c r="D830">
        <f>'Data Entry'!K830</f>
        <v>0</v>
      </c>
      <c r="E830">
        <f>'Data Entry'!L830</f>
        <v>0</v>
      </c>
      <c r="F830">
        <f t="shared" si="37"/>
        <v>0</v>
      </c>
      <c r="G830" t="e">
        <f t="shared" si="38"/>
        <v>#DIV/0!</v>
      </c>
    </row>
    <row r="831" spans="1:7">
      <c r="A831">
        <f>'Data Entry'!B831</f>
        <v>0</v>
      </c>
      <c r="B831">
        <f>'Data Entry'!A831</f>
        <v>0</v>
      </c>
      <c r="C831">
        <f t="shared" si="36"/>
        <v>0</v>
      </c>
      <c r="D831">
        <f>'Data Entry'!K831</f>
        <v>0</v>
      </c>
      <c r="E831">
        <f>'Data Entry'!L831</f>
        <v>0</v>
      </c>
      <c r="F831">
        <f t="shared" si="37"/>
        <v>0</v>
      </c>
      <c r="G831" t="e">
        <f t="shared" si="38"/>
        <v>#DIV/0!</v>
      </c>
    </row>
    <row r="832" spans="1:7">
      <c r="A832">
        <f>'Data Entry'!B832</f>
        <v>0</v>
      </c>
      <c r="B832">
        <f>'Data Entry'!A832</f>
        <v>0</v>
      </c>
      <c r="C832">
        <f t="shared" si="36"/>
        <v>0</v>
      </c>
      <c r="D832">
        <f>'Data Entry'!K832</f>
        <v>0</v>
      </c>
      <c r="E832">
        <f>'Data Entry'!L832</f>
        <v>0</v>
      </c>
      <c r="F832">
        <f t="shared" si="37"/>
        <v>0</v>
      </c>
      <c r="G832" t="e">
        <f t="shared" si="38"/>
        <v>#DIV/0!</v>
      </c>
    </row>
    <row r="833" spans="1:7">
      <c r="A833">
        <f>'Data Entry'!B833</f>
        <v>0</v>
      </c>
      <c r="B833">
        <f>'Data Entry'!A833</f>
        <v>0</v>
      </c>
      <c r="C833">
        <f t="shared" si="36"/>
        <v>0</v>
      </c>
      <c r="D833">
        <f>'Data Entry'!K833</f>
        <v>0</v>
      </c>
      <c r="E833">
        <f>'Data Entry'!L833</f>
        <v>0</v>
      </c>
      <c r="F833">
        <f t="shared" si="37"/>
        <v>0</v>
      </c>
      <c r="G833" t="e">
        <f t="shared" si="38"/>
        <v>#DIV/0!</v>
      </c>
    </row>
    <row r="834" spans="1:7">
      <c r="A834">
        <f>'Data Entry'!B834</f>
        <v>0</v>
      </c>
      <c r="B834">
        <f>'Data Entry'!A834</f>
        <v>0</v>
      </c>
      <c r="C834">
        <f t="shared" si="36"/>
        <v>0</v>
      </c>
      <c r="D834">
        <f>'Data Entry'!K834</f>
        <v>0</v>
      </c>
      <c r="E834">
        <f>'Data Entry'!L834</f>
        <v>0</v>
      </c>
      <c r="F834">
        <f t="shared" si="37"/>
        <v>0</v>
      </c>
      <c r="G834" t="e">
        <f t="shared" si="38"/>
        <v>#DIV/0!</v>
      </c>
    </row>
    <row r="835" spans="1:7">
      <c r="A835">
        <f>'Data Entry'!B835</f>
        <v>0</v>
      </c>
      <c r="B835">
        <f>'Data Entry'!A835</f>
        <v>0</v>
      </c>
      <c r="C835">
        <f t="shared" si="36"/>
        <v>0</v>
      </c>
      <c r="D835">
        <f>'Data Entry'!K835</f>
        <v>0</v>
      </c>
      <c r="E835">
        <f>'Data Entry'!L835</f>
        <v>0</v>
      </c>
      <c r="F835">
        <f t="shared" si="37"/>
        <v>0</v>
      </c>
      <c r="G835" t="e">
        <f t="shared" si="38"/>
        <v>#DIV/0!</v>
      </c>
    </row>
    <row r="836" spans="1:7">
      <c r="A836">
        <f>'Data Entry'!B836</f>
        <v>0</v>
      </c>
      <c r="B836">
        <f>'Data Entry'!A836</f>
        <v>0</v>
      </c>
      <c r="C836">
        <f t="shared" ref="C836:C899" si="39">IF(F836&gt;0,1,0)</f>
        <v>0</v>
      </c>
      <c r="D836">
        <f>'Data Entry'!K836</f>
        <v>0</v>
      </c>
      <c r="E836">
        <f>'Data Entry'!L836</f>
        <v>0</v>
      </c>
      <c r="F836">
        <f t="shared" ref="F836:F899" si="40">D836+E836</f>
        <v>0</v>
      </c>
      <c r="G836" t="e">
        <f t="shared" ref="G836:G899" si="41">D836/F836</f>
        <v>#DIV/0!</v>
      </c>
    </row>
    <row r="837" spans="1:7">
      <c r="A837">
        <f>'Data Entry'!B837</f>
        <v>0</v>
      </c>
      <c r="B837">
        <f>'Data Entry'!A837</f>
        <v>0</v>
      </c>
      <c r="C837">
        <f t="shared" si="39"/>
        <v>0</v>
      </c>
      <c r="D837">
        <f>'Data Entry'!K837</f>
        <v>0</v>
      </c>
      <c r="E837">
        <f>'Data Entry'!L837</f>
        <v>0</v>
      </c>
      <c r="F837">
        <f t="shared" si="40"/>
        <v>0</v>
      </c>
      <c r="G837" t="e">
        <f t="shared" si="41"/>
        <v>#DIV/0!</v>
      </c>
    </row>
    <row r="838" spans="1:7">
      <c r="A838">
        <f>'Data Entry'!B838</f>
        <v>0</v>
      </c>
      <c r="B838">
        <f>'Data Entry'!A838</f>
        <v>0</v>
      </c>
      <c r="C838">
        <f t="shared" si="39"/>
        <v>0</v>
      </c>
      <c r="D838">
        <f>'Data Entry'!K838</f>
        <v>0</v>
      </c>
      <c r="E838">
        <f>'Data Entry'!L838</f>
        <v>0</v>
      </c>
      <c r="F838">
        <f t="shared" si="40"/>
        <v>0</v>
      </c>
      <c r="G838" t="e">
        <f t="shared" si="41"/>
        <v>#DIV/0!</v>
      </c>
    </row>
    <row r="839" spans="1:7">
      <c r="A839">
        <f>'Data Entry'!B839</f>
        <v>0</v>
      </c>
      <c r="B839">
        <f>'Data Entry'!A839</f>
        <v>0</v>
      </c>
      <c r="C839">
        <f t="shared" si="39"/>
        <v>0</v>
      </c>
      <c r="D839">
        <f>'Data Entry'!K839</f>
        <v>0</v>
      </c>
      <c r="E839">
        <f>'Data Entry'!L839</f>
        <v>0</v>
      </c>
      <c r="F839">
        <f t="shared" si="40"/>
        <v>0</v>
      </c>
      <c r="G839" t="e">
        <f t="shared" si="41"/>
        <v>#DIV/0!</v>
      </c>
    </row>
    <row r="840" spans="1:7">
      <c r="A840">
        <f>'Data Entry'!B840</f>
        <v>0</v>
      </c>
      <c r="B840">
        <f>'Data Entry'!A840</f>
        <v>0</v>
      </c>
      <c r="C840">
        <f t="shared" si="39"/>
        <v>0</v>
      </c>
      <c r="D840">
        <f>'Data Entry'!K840</f>
        <v>0</v>
      </c>
      <c r="E840">
        <f>'Data Entry'!L840</f>
        <v>0</v>
      </c>
      <c r="F840">
        <f t="shared" si="40"/>
        <v>0</v>
      </c>
      <c r="G840" t="e">
        <f t="shared" si="41"/>
        <v>#DIV/0!</v>
      </c>
    </row>
    <row r="841" spans="1:7">
      <c r="A841">
        <f>'Data Entry'!B841</f>
        <v>0</v>
      </c>
      <c r="B841">
        <f>'Data Entry'!A841</f>
        <v>0</v>
      </c>
      <c r="C841">
        <f t="shared" si="39"/>
        <v>0</v>
      </c>
      <c r="D841">
        <f>'Data Entry'!K841</f>
        <v>0</v>
      </c>
      <c r="E841">
        <f>'Data Entry'!L841</f>
        <v>0</v>
      </c>
      <c r="F841">
        <f t="shared" si="40"/>
        <v>0</v>
      </c>
      <c r="G841" t="e">
        <f t="shared" si="41"/>
        <v>#DIV/0!</v>
      </c>
    </row>
    <row r="842" spans="1:7">
      <c r="A842">
        <f>'Data Entry'!B842</f>
        <v>0</v>
      </c>
      <c r="B842">
        <f>'Data Entry'!A842</f>
        <v>0</v>
      </c>
      <c r="C842">
        <f t="shared" si="39"/>
        <v>0</v>
      </c>
      <c r="D842">
        <f>'Data Entry'!K842</f>
        <v>0</v>
      </c>
      <c r="E842">
        <f>'Data Entry'!L842</f>
        <v>0</v>
      </c>
      <c r="F842">
        <f t="shared" si="40"/>
        <v>0</v>
      </c>
      <c r="G842" t="e">
        <f t="shared" si="41"/>
        <v>#DIV/0!</v>
      </c>
    </row>
    <row r="843" spans="1:7">
      <c r="A843">
        <f>'Data Entry'!B843</f>
        <v>0</v>
      </c>
      <c r="B843">
        <f>'Data Entry'!A843</f>
        <v>0</v>
      </c>
      <c r="C843">
        <f t="shared" si="39"/>
        <v>0</v>
      </c>
      <c r="D843">
        <f>'Data Entry'!K843</f>
        <v>0</v>
      </c>
      <c r="E843">
        <f>'Data Entry'!L843</f>
        <v>0</v>
      </c>
      <c r="F843">
        <f t="shared" si="40"/>
        <v>0</v>
      </c>
      <c r="G843" t="e">
        <f t="shared" si="41"/>
        <v>#DIV/0!</v>
      </c>
    </row>
    <row r="844" spans="1:7">
      <c r="A844">
        <f>'Data Entry'!B844</f>
        <v>0</v>
      </c>
      <c r="B844">
        <f>'Data Entry'!A844</f>
        <v>0</v>
      </c>
      <c r="C844">
        <f t="shared" si="39"/>
        <v>0</v>
      </c>
      <c r="D844">
        <f>'Data Entry'!K844</f>
        <v>0</v>
      </c>
      <c r="E844">
        <f>'Data Entry'!L844</f>
        <v>0</v>
      </c>
      <c r="F844">
        <f t="shared" si="40"/>
        <v>0</v>
      </c>
      <c r="G844" t="e">
        <f t="shared" si="41"/>
        <v>#DIV/0!</v>
      </c>
    </row>
    <row r="845" spans="1:7">
      <c r="A845">
        <f>'Data Entry'!B845</f>
        <v>0</v>
      </c>
      <c r="B845">
        <f>'Data Entry'!A845</f>
        <v>0</v>
      </c>
      <c r="C845">
        <f t="shared" si="39"/>
        <v>0</v>
      </c>
      <c r="D845">
        <f>'Data Entry'!K845</f>
        <v>0</v>
      </c>
      <c r="E845">
        <f>'Data Entry'!L845</f>
        <v>0</v>
      </c>
      <c r="F845">
        <f t="shared" si="40"/>
        <v>0</v>
      </c>
      <c r="G845" t="e">
        <f t="shared" si="41"/>
        <v>#DIV/0!</v>
      </c>
    </row>
    <row r="846" spans="1:7">
      <c r="A846">
        <f>'Data Entry'!B846</f>
        <v>0</v>
      </c>
      <c r="B846">
        <f>'Data Entry'!A846</f>
        <v>0</v>
      </c>
      <c r="C846">
        <f t="shared" si="39"/>
        <v>0</v>
      </c>
      <c r="D846">
        <f>'Data Entry'!K846</f>
        <v>0</v>
      </c>
      <c r="E846">
        <f>'Data Entry'!L846</f>
        <v>0</v>
      </c>
      <c r="F846">
        <f t="shared" si="40"/>
        <v>0</v>
      </c>
      <c r="G846" t="e">
        <f t="shared" si="41"/>
        <v>#DIV/0!</v>
      </c>
    </row>
    <row r="847" spans="1:7">
      <c r="A847">
        <f>'Data Entry'!B847</f>
        <v>0</v>
      </c>
      <c r="B847">
        <f>'Data Entry'!A847</f>
        <v>0</v>
      </c>
      <c r="C847">
        <f t="shared" si="39"/>
        <v>0</v>
      </c>
      <c r="D847">
        <f>'Data Entry'!K847</f>
        <v>0</v>
      </c>
      <c r="E847">
        <f>'Data Entry'!L847</f>
        <v>0</v>
      </c>
      <c r="F847">
        <f t="shared" si="40"/>
        <v>0</v>
      </c>
      <c r="G847" t="e">
        <f t="shared" si="41"/>
        <v>#DIV/0!</v>
      </c>
    </row>
    <row r="848" spans="1:7">
      <c r="A848">
        <f>'Data Entry'!B848</f>
        <v>0</v>
      </c>
      <c r="B848">
        <f>'Data Entry'!A848</f>
        <v>0</v>
      </c>
      <c r="C848">
        <f t="shared" si="39"/>
        <v>0</v>
      </c>
      <c r="D848">
        <f>'Data Entry'!K848</f>
        <v>0</v>
      </c>
      <c r="E848">
        <f>'Data Entry'!L848</f>
        <v>0</v>
      </c>
      <c r="F848">
        <f t="shared" si="40"/>
        <v>0</v>
      </c>
      <c r="G848" t="e">
        <f t="shared" si="41"/>
        <v>#DIV/0!</v>
      </c>
    </row>
    <row r="849" spans="1:7">
      <c r="A849">
        <f>'Data Entry'!B849</f>
        <v>0</v>
      </c>
      <c r="B849">
        <f>'Data Entry'!A849</f>
        <v>0</v>
      </c>
      <c r="C849">
        <f t="shared" si="39"/>
        <v>0</v>
      </c>
      <c r="D849">
        <f>'Data Entry'!K849</f>
        <v>0</v>
      </c>
      <c r="E849">
        <f>'Data Entry'!L849</f>
        <v>0</v>
      </c>
      <c r="F849">
        <f t="shared" si="40"/>
        <v>0</v>
      </c>
      <c r="G849" t="e">
        <f t="shared" si="41"/>
        <v>#DIV/0!</v>
      </c>
    </row>
    <row r="850" spans="1:7">
      <c r="A850">
        <f>'Data Entry'!B850</f>
        <v>0</v>
      </c>
      <c r="B850">
        <f>'Data Entry'!A850</f>
        <v>0</v>
      </c>
      <c r="C850">
        <f t="shared" si="39"/>
        <v>0</v>
      </c>
      <c r="D850">
        <f>'Data Entry'!K850</f>
        <v>0</v>
      </c>
      <c r="E850">
        <f>'Data Entry'!L850</f>
        <v>0</v>
      </c>
      <c r="F850">
        <f t="shared" si="40"/>
        <v>0</v>
      </c>
      <c r="G850" t="e">
        <f t="shared" si="41"/>
        <v>#DIV/0!</v>
      </c>
    </row>
    <row r="851" spans="1:7">
      <c r="A851">
        <f>'Data Entry'!B851</f>
        <v>0</v>
      </c>
      <c r="B851">
        <f>'Data Entry'!A851</f>
        <v>0</v>
      </c>
      <c r="C851">
        <f t="shared" si="39"/>
        <v>0</v>
      </c>
      <c r="D851">
        <f>'Data Entry'!K851</f>
        <v>0</v>
      </c>
      <c r="E851">
        <f>'Data Entry'!L851</f>
        <v>0</v>
      </c>
      <c r="F851">
        <f t="shared" si="40"/>
        <v>0</v>
      </c>
      <c r="G851" t="e">
        <f t="shared" si="41"/>
        <v>#DIV/0!</v>
      </c>
    </row>
    <row r="852" spans="1:7">
      <c r="A852">
        <f>'Data Entry'!B852</f>
        <v>0</v>
      </c>
      <c r="B852">
        <f>'Data Entry'!A852</f>
        <v>0</v>
      </c>
      <c r="C852">
        <f t="shared" si="39"/>
        <v>0</v>
      </c>
      <c r="D852">
        <f>'Data Entry'!K852</f>
        <v>0</v>
      </c>
      <c r="E852">
        <f>'Data Entry'!L852</f>
        <v>0</v>
      </c>
      <c r="F852">
        <f t="shared" si="40"/>
        <v>0</v>
      </c>
      <c r="G852" t="e">
        <f t="shared" si="41"/>
        <v>#DIV/0!</v>
      </c>
    </row>
    <row r="853" spans="1:7">
      <c r="A853">
        <f>'Data Entry'!B853</f>
        <v>0</v>
      </c>
      <c r="B853">
        <f>'Data Entry'!A853</f>
        <v>0</v>
      </c>
      <c r="C853">
        <f t="shared" si="39"/>
        <v>0</v>
      </c>
      <c r="D853">
        <f>'Data Entry'!K853</f>
        <v>0</v>
      </c>
      <c r="E853">
        <f>'Data Entry'!L853</f>
        <v>0</v>
      </c>
      <c r="F853">
        <f t="shared" si="40"/>
        <v>0</v>
      </c>
      <c r="G853" t="e">
        <f t="shared" si="41"/>
        <v>#DIV/0!</v>
      </c>
    </row>
    <row r="854" spans="1:7">
      <c r="A854">
        <f>'Data Entry'!B854</f>
        <v>0</v>
      </c>
      <c r="B854">
        <f>'Data Entry'!A854</f>
        <v>0</v>
      </c>
      <c r="C854">
        <f t="shared" si="39"/>
        <v>0</v>
      </c>
      <c r="D854">
        <f>'Data Entry'!K854</f>
        <v>0</v>
      </c>
      <c r="E854">
        <f>'Data Entry'!L854</f>
        <v>0</v>
      </c>
      <c r="F854">
        <f t="shared" si="40"/>
        <v>0</v>
      </c>
      <c r="G854" t="e">
        <f t="shared" si="41"/>
        <v>#DIV/0!</v>
      </c>
    </row>
    <row r="855" spans="1:7">
      <c r="A855">
        <f>'Data Entry'!B855</f>
        <v>0</v>
      </c>
      <c r="B855">
        <f>'Data Entry'!A855</f>
        <v>0</v>
      </c>
      <c r="C855">
        <f t="shared" si="39"/>
        <v>0</v>
      </c>
      <c r="D855">
        <f>'Data Entry'!K855</f>
        <v>0</v>
      </c>
      <c r="E855">
        <f>'Data Entry'!L855</f>
        <v>0</v>
      </c>
      <c r="F855">
        <f t="shared" si="40"/>
        <v>0</v>
      </c>
      <c r="G855" t="e">
        <f t="shared" si="41"/>
        <v>#DIV/0!</v>
      </c>
    </row>
    <row r="856" spans="1:7">
      <c r="A856">
        <f>'Data Entry'!B856</f>
        <v>0</v>
      </c>
      <c r="B856">
        <f>'Data Entry'!A856</f>
        <v>0</v>
      </c>
      <c r="C856">
        <f t="shared" si="39"/>
        <v>0</v>
      </c>
      <c r="D856">
        <f>'Data Entry'!K856</f>
        <v>0</v>
      </c>
      <c r="E856">
        <f>'Data Entry'!L856</f>
        <v>0</v>
      </c>
      <c r="F856">
        <f t="shared" si="40"/>
        <v>0</v>
      </c>
      <c r="G856" t="e">
        <f t="shared" si="41"/>
        <v>#DIV/0!</v>
      </c>
    </row>
    <row r="857" spans="1:7">
      <c r="A857">
        <f>'Data Entry'!B857</f>
        <v>0</v>
      </c>
      <c r="B857">
        <f>'Data Entry'!A857</f>
        <v>0</v>
      </c>
      <c r="C857">
        <f t="shared" si="39"/>
        <v>0</v>
      </c>
      <c r="D857">
        <f>'Data Entry'!K857</f>
        <v>0</v>
      </c>
      <c r="E857">
        <f>'Data Entry'!L857</f>
        <v>0</v>
      </c>
      <c r="F857">
        <f t="shared" si="40"/>
        <v>0</v>
      </c>
      <c r="G857" t="e">
        <f t="shared" si="41"/>
        <v>#DIV/0!</v>
      </c>
    </row>
    <row r="858" spans="1:7">
      <c r="A858">
        <f>'Data Entry'!B858</f>
        <v>0</v>
      </c>
      <c r="B858">
        <f>'Data Entry'!A858</f>
        <v>0</v>
      </c>
      <c r="C858">
        <f t="shared" si="39"/>
        <v>0</v>
      </c>
      <c r="D858">
        <f>'Data Entry'!K858</f>
        <v>0</v>
      </c>
      <c r="E858">
        <f>'Data Entry'!L858</f>
        <v>0</v>
      </c>
      <c r="F858">
        <f t="shared" si="40"/>
        <v>0</v>
      </c>
      <c r="G858" t="e">
        <f t="shared" si="41"/>
        <v>#DIV/0!</v>
      </c>
    </row>
    <row r="859" spans="1:7">
      <c r="A859">
        <f>'Data Entry'!B859</f>
        <v>0</v>
      </c>
      <c r="B859">
        <f>'Data Entry'!A859</f>
        <v>0</v>
      </c>
      <c r="C859">
        <f t="shared" si="39"/>
        <v>0</v>
      </c>
      <c r="D859">
        <f>'Data Entry'!K859</f>
        <v>0</v>
      </c>
      <c r="E859">
        <f>'Data Entry'!L859</f>
        <v>0</v>
      </c>
      <c r="F859">
        <f t="shared" si="40"/>
        <v>0</v>
      </c>
      <c r="G859" t="e">
        <f t="shared" si="41"/>
        <v>#DIV/0!</v>
      </c>
    </row>
    <row r="860" spans="1:7">
      <c r="A860">
        <f>'Data Entry'!B860</f>
        <v>0</v>
      </c>
      <c r="B860">
        <f>'Data Entry'!A860</f>
        <v>0</v>
      </c>
      <c r="C860">
        <f t="shared" si="39"/>
        <v>0</v>
      </c>
      <c r="D860">
        <f>'Data Entry'!K860</f>
        <v>0</v>
      </c>
      <c r="E860">
        <f>'Data Entry'!L860</f>
        <v>0</v>
      </c>
      <c r="F860">
        <f t="shared" si="40"/>
        <v>0</v>
      </c>
      <c r="G860" t="e">
        <f t="shared" si="41"/>
        <v>#DIV/0!</v>
      </c>
    </row>
    <row r="861" spans="1:7">
      <c r="A861">
        <f>'Data Entry'!B861</f>
        <v>0</v>
      </c>
      <c r="B861">
        <f>'Data Entry'!A861</f>
        <v>0</v>
      </c>
      <c r="C861">
        <f t="shared" si="39"/>
        <v>0</v>
      </c>
      <c r="D861">
        <f>'Data Entry'!K861</f>
        <v>0</v>
      </c>
      <c r="E861">
        <f>'Data Entry'!L861</f>
        <v>0</v>
      </c>
      <c r="F861">
        <f t="shared" si="40"/>
        <v>0</v>
      </c>
      <c r="G861" t="e">
        <f t="shared" si="41"/>
        <v>#DIV/0!</v>
      </c>
    </row>
    <row r="862" spans="1:7">
      <c r="A862">
        <f>'Data Entry'!B862</f>
        <v>0</v>
      </c>
      <c r="B862">
        <f>'Data Entry'!A862</f>
        <v>0</v>
      </c>
      <c r="C862">
        <f t="shared" si="39"/>
        <v>0</v>
      </c>
      <c r="D862">
        <f>'Data Entry'!K862</f>
        <v>0</v>
      </c>
      <c r="E862">
        <f>'Data Entry'!L862</f>
        <v>0</v>
      </c>
      <c r="F862">
        <f t="shared" si="40"/>
        <v>0</v>
      </c>
      <c r="G862" t="e">
        <f t="shared" si="41"/>
        <v>#DIV/0!</v>
      </c>
    </row>
    <row r="863" spans="1:7">
      <c r="A863">
        <f>'Data Entry'!B863</f>
        <v>0</v>
      </c>
      <c r="B863">
        <f>'Data Entry'!A863</f>
        <v>0</v>
      </c>
      <c r="C863">
        <f t="shared" si="39"/>
        <v>0</v>
      </c>
      <c r="D863">
        <f>'Data Entry'!K863</f>
        <v>0</v>
      </c>
      <c r="E863">
        <f>'Data Entry'!L863</f>
        <v>0</v>
      </c>
      <c r="F863">
        <f t="shared" si="40"/>
        <v>0</v>
      </c>
      <c r="G863" t="e">
        <f t="shared" si="41"/>
        <v>#DIV/0!</v>
      </c>
    </row>
    <row r="864" spans="1:7">
      <c r="A864">
        <f>'Data Entry'!B864</f>
        <v>0</v>
      </c>
      <c r="B864">
        <f>'Data Entry'!A864</f>
        <v>0</v>
      </c>
      <c r="C864">
        <f t="shared" si="39"/>
        <v>0</v>
      </c>
      <c r="D864">
        <f>'Data Entry'!K864</f>
        <v>0</v>
      </c>
      <c r="E864">
        <f>'Data Entry'!L864</f>
        <v>0</v>
      </c>
      <c r="F864">
        <f t="shared" si="40"/>
        <v>0</v>
      </c>
      <c r="G864" t="e">
        <f t="shared" si="41"/>
        <v>#DIV/0!</v>
      </c>
    </row>
    <row r="865" spans="1:7">
      <c r="A865">
        <f>'Data Entry'!B865</f>
        <v>0</v>
      </c>
      <c r="B865">
        <f>'Data Entry'!A865</f>
        <v>0</v>
      </c>
      <c r="C865">
        <f t="shared" si="39"/>
        <v>0</v>
      </c>
      <c r="D865">
        <f>'Data Entry'!K865</f>
        <v>0</v>
      </c>
      <c r="E865">
        <f>'Data Entry'!L865</f>
        <v>0</v>
      </c>
      <c r="F865">
        <f t="shared" si="40"/>
        <v>0</v>
      </c>
      <c r="G865" t="e">
        <f t="shared" si="41"/>
        <v>#DIV/0!</v>
      </c>
    </row>
    <row r="866" spans="1:7">
      <c r="A866">
        <f>'Data Entry'!B866</f>
        <v>0</v>
      </c>
      <c r="B866">
        <f>'Data Entry'!A866</f>
        <v>0</v>
      </c>
      <c r="C866">
        <f t="shared" si="39"/>
        <v>0</v>
      </c>
      <c r="D866">
        <f>'Data Entry'!K866</f>
        <v>0</v>
      </c>
      <c r="E866">
        <f>'Data Entry'!L866</f>
        <v>0</v>
      </c>
      <c r="F866">
        <f t="shared" si="40"/>
        <v>0</v>
      </c>
      <c r="G866" t="e">
        <f t="shared" si="41"/>
        <v>#DIV/0!</v>
      </c>
    </row>
    <row r="867" spans="1:7">
      <c r="A867">
        <f>'Data Entry'!B867</f>
        <v>0</v>
      </c>
      <c r="B867">
        <f>'Data Entry'!A867</f>
        <v>0</v>
      </c>
      <c r="C867">
        <f t="shared" si="39"/>
        <v>0</v>
      </c>
      <c r="D867">
        <f>'Data Entry'!K867</f>
        <v>0</v>
      </c>
      <c r="E867">
        <f>'Data Entry'!L867</f>
        <v>0</v>
      </c>
      <c r="F867">
        <f t="shared" si="40"/>
        <v>0</v>
      </c>
      <c r="G867" t="e">
        <f t="shared" si="41"/>
        <v>#DIV/0!</v>
      </c>
    </row>
    <row r="868" spans="1:7">
      <c r="A868">
        <f>'Data Entry'!B868</f>
        <v>0</v>
      </c>
      <c r="B868">
        <f>'Data Entry'!A868</f>
        <v>0</v>
      </c>
      <c r="C868">
        <f t="shared" si="39"/>
        <v>0</v>
      </c>
      <c r="D868">
        <f>'Data Entry'!K868</f>
        <v>0</v>
      </c>
      <c r="E868">
        <f>'Data Entry'!L868</f>
        <v>0</v>
      </c>
      <c r="F868">
        <f t="shared" si="40"/>
        <v>0</v>
      </c>
      <c r="G868" t="e">
        <f t="shared" si="41"/>
        <v>#DIV/0!</v>
      </c>
    </row>
    <row r="869" spans="1:7">
      <c r="A869">
        <f>'Data Entry'!B869</f>
        <v>0</v>
      </c>
      <c r="B869">
        <f>'Data Entry'!A869</f>
        <v>0</v>
      </c>
      <c r="C869">
        <f t="shared" si="39"/>
        <v>0</v>
      </c>
      <c r="D869">
        <f>'Data Entry'!K869</f>
        <v>0</v>
      </c>
      <c r="E869">
        <f>'Data Entry'!L869</f>
        <v>0</v>
      </c>
      <c r="F869">
        <f t="shared" si="40"/>
        <v>0</v>
      </c>
      <c r="G869" t="e">
        <f t="shared" si="41"/>
        <v>#DIV/0!</v>
      </c>
    </row>
    <row r="870" spans="1:7">
      <c r="A870">
        <f>'Data Entry'!B870</f>
        <v>0</v>
      </c>
      <c r="B870">
        <f>'Data Entry'!A870</f>
        <v>0</v>
      </c>
      <c r="C870">
        <f t="shared" si="39"/>
        <v>0</v>
      </c>
      <c r="D870">
        <f>'Data Entry'!K870</f>
        <v>0</v>
      </c>
      <c r="E870">
        <f>'Data Entry'!L870</f>
        <v>0</v>
      </c>
      <c r="F870">
        <f t="shared" si="40"/>
        <v>0</v>
      </c>
      <c r="G870" t="e">
        <f t="shared" si="41"/>
        <v>#DIV/0!</v>
      </c>
    </row>
    <row r="871" spans="1:7">
      <c r="A871">
        <f>'Data Entry'!B871</f>
        <v>0</v>
      </c>
      <c r="B871">
        <f>'Data Entry'!A871</f>
        <v>0</v>
      </c>
      <c r="C871">
        <f t="shared" si="39"/>
        <v>0</v>
      </c>
      <c r="D871">
        <f>'Data Entry'!K871</f>
        <v>0</v>
      </c>
      <c r="E871">
        <f>'Data Entry'!L871</f>
        <v>0</v>
      </c>
      <c r="F871">
        <f t="shared" si="40"/>
        <v>0</v>
      </c>
      <c r="G871" t="e">
        <f t="shared" si="41"/>
        <v>#DIV/0!</v>
      </c>
    </row>
    <row r="872" spans="1:7">
      <c r="A872">
        <f>'Data Entry'!B872</f>
        <v>0</v>
      </c>
      <c r="B872">
        <f>'Data Entry'!A872</f>
        <v>0</v>
      </c>
      <c r="C872">
        <f t="shared" si="39"/>
        <v>0</v>
      </c>
      <c r="D872">
        <f>'Data Entry'!K872</f>
        <v>0</v>
      </c>
      <c r="E872">
        <f>'Data Entry'!L872</f>
        <v>0</v>
      </c>
      <c r="F872">
        <f t="shared" si="40"/>
        <v>0</v>
      </c>
      <c r="G872" t="e">
        <f t="shared" si="41"/>
        <v>#DIV/0!</v>
      </c>
    </row>
    <row r="873" spans="1:7">
      <c r="A873">
        <f>'Data Entry'!B873</f>
        <v>0</v>
      </c>
      <c r="B873">
        <f>'Data Entry'!A873</f>
        <v>0</v>
      </c>
      <c r="C873">
        <f t="shared" si="39"/>
        <v>0</v>
      </c>
      <c r="D873">
        <f>'Data Entry'!K873</f>
        <v>0</v>
      </c>
      <c r="E873">
        <f>'Data Entry'!L873</f>
        <v>0</v>
      </c>
      <c r="F873">
        <f t="shared" si="40"/>
        <v>0</v>
      </c>
      <c r="G873" t="e">
        <f t="shared" si="41"/>
        <v>#DIV/0!</v>
      </c>
    </row>
    <row r="874" spans="1:7">
      <c r="A874">
        <f>'Data Entry'!B874</f>
        <v>0</v>
      </c>
      <c r="B874">
        <f>'Data Entry'!A874</f>
        <v>0</v>
      </c>
      <c r="C874">
        <f t="shared" si="39"/>
        <v>0</v>
      </c>
      <c r="D874">
        <f>'Data Entry'!K874</f>
        <v>0</v>
      </c>
      <c r="E874">
        <f>'Data Entry'!L874</f>
        <v>0</v>
      </c>
      <c r="F874">
        <f t="shared" si="40"/>
        <v>0</v>
      </c>
      <c r="G874" t="e">
        <f t="shared" si="41"/>
        <v>#DIV/0!</v>
      </c>
    </row>
    <row r="875" spans="1:7">
      <c r="A875">
        <f>'Data Entry'!B875</f>
        <v>0</v>
      </c>
      <c r="B875">
        <f>'Data Entry'!A875</f>
        <v>0</v>
      </c>
      <c r="C875">
        <f t="shared" si="39"/>
        <v>0</v>
      </c>
      <c r="D875">
        <f>'Data Entry'!K875</f>
        <v>0</v>
      </c>
      <c r="E875">
        <f>'Data Entry'!L875</f>
        <v>0</v>
      </c>
      <c r="F875">
        <f t="shared" si="40"/>
        <v>0</v>
      </c>
      <c r="G875" t="e">
        <f t="shared" si="41"/>
        <v>#DIV/0!</v>
      </c>
    </row>
    <row r="876" spans="1:7">
      <c r="A876">
        <f>'Data Entry'!B876</f>
        <v>0</v>
      </c>
      <c r="B876">
        <f>'Data Entry'!A876</f>
        <v>0</v>
      </c>
      <c r="C876">
        <f t="shared" si="39"/>
        <v>0</v>
      </c>
      <c r="D876">
        <f>'Data Entry'!K876</f>
        <v>0</v>
      </c>
      <c r="E876">
        <f>'Data Entry'!L876</f>
        <v>0</v>
      </c>
      <c r="F876">
        <f t="shared" si="40"/>
        <v>0</v>
      </c>
      <c r="G876" t="e">
        <f t="shared" si="41"/>
        <v>#DIV/0!</v>
      </c>
    </row>
    <row r="877" spans="1:7">
      <c r="A877">
        <f>'Data Entry'!B877</f>
        <v>0</v>
      </c>
      <c r="B877">
        <f>'Data Entry'!A877</f>
        <v>0</v>
      </c>
      <c r="C877">
        <f t="shared" si="39"/>
        <v>0</v>
      </c>
      <c r="D877">
        <f>'Data Entry'!K877</f>
        <v>0</v>
      </c>
      <c r="E877">
        <f>'Data Entry'!L877</f>
        <v>0</v>
      </c>
      <c r="F877">
        <f t="shared" si="40"/>
        <v>0</v>
      </c>
      <c r="G877" t="e">
        <f t="shared" si="41"/>
        <v>#DIV/0!</v>
      </c>
    </row>
    <row r="878" spans="1:7">
      <c r="A878">
        <f>'Data Entry'!B878</f>
        <v>0</v>
      </c>
      <c r="B878">
        <f>'Data Entry'!A878</f>
        <v>0</v>
      </c>
      <c r="C878">
        <f t="shared" si="39"/>
        <v>0</v>
      </c>
      <c r="D878">
        <f>'Data Entry'!K878</f>
        <v>0</v>
      </c>
      <c r="E878">
        <f>'Data Entry'!L878</f>
        <v>0</v>
      </c>
      <c r="F878">
        <f t="shared" si="40"/>
        <v>0</v>
      </c>
      <c r="G878" t="e">
        <f t="shared" si="41"/>
        <v>#DIV/0!</v>
      </c>
    </row>
    <row r="879" spans="1:7">
      <c r="A879">
        <f>'Data Entry'!B879</f>
        <v>0</v>
      </c>
      <c r="B879">
        <f>'Data Entry'!A879</f>
        <v>0</v>
      </c>
      <c r="C879">
        <f t="shared" si="39"/>
        <v>0</v>
      </c>
      <c r="D879">
        <f>'Data Entry'!K879</f>
        <v>0</v>
      </c>
      <c r="E879">
        <f>'Data Entry'!L879</f>
        <v>0</v>
      </c>
      <c r="F879">
        <f t="shared" si="40"/>
        <v>0</v>
      </c>
      <c r="G879" t="e">
        <f t="shared" si="41"/>
        <v>#DIV/0!</v>
      </c>
    </row>
    <row r="880" spans="1:7">
      <c r="A880">
        <f>'Data Entry'!B880</f>
        <v>0</v>
      </c>
      <c r="B880">
        <f>'Data Entry'!A880</f>
        <v>0</v>
      </c>
      <c r="C880">
        <f t="shared" si="39"/>
        <v>0</v>
      </c>
      <c r="D880">
        <f>'Data Entry'!K880</f>
        <v>0</v>
      </c>
      <c r="E880">
        <f>'Data Entry'!L880</f>
        <v>0</v>
      </c>
      <c r="F880">
        <f t="shared" si="40"/>
        <v>0</v>
      </c>
      <c r="G880" t="e">
        <f t="shared" si="41"/>
        <v>#DIV/0!</v>
      </c>
    </row>
    <row r="881" spans="1:7">
      <c r="A881">
        <f>'Data Entry'!B881</f>
        <v>0</v>
      </c>
      <c r="B881">
        <f>'Data Entry'!A881</f>
        <v>0</v>
      </c>
      <c r="C881">
        <f t="shared" si="39"/>
        <v>0</v>
      </c>
      <c r="D881">
        <f>'Data Entry'!K881</f>
        <v>0</v>
      </c>
      <c r="E881">
        <f>'Data Entry'!L881</f>
        <v>0</v>
      </c>
      <c r="F881">
        <f t="shared" si="40"/>
        <v>0</v>
      </c>
      <c r="G881" t="e">
        <f t="shared" si="41"/>
        <v>#DIV/0!</v>
      </c>
    </row>
    <row r="882" spans="1:7">
      <c r="A882">
        <f>'Data Entry'!B882</f>
        <v>0</v>
      </c>
      <c r="B882">
        <f>'Data Entry'!A882</f>
        <v>0</v>
      </c>
      <c r="C882">
        <f t="shared" si="39"/>
        <v>0</v>
      </c>
      <c r="D882">
        <f>'Data Entry'!K882</f>
        <v>0</v>
      </c>
      <c r="E882">
        <f>'Data Entry'!L882</f>
        <v>0</v>
      </c>
      <c r="F882">
        <f t="shared" si="40"/>
        <v>0</v>
      </c>
      <c r="G882" t="e">
        <f t="shared" si="41"/>
        <v>#DIV/0!</v>
      </c>
    </row>
    <row r="883" spans="1:7">
      <c r="A883">
        <f>'Data Entry'!B883</f>
        <v>0</v>
      </c>
      <c r="B883">
        <f>'Data Entry'!A883</f>
        <v>0</v>
      </c>
      <c r="C883">
        <f t="shared" si="39"/>
        <v>0</v>
      </c>
      <c r="D883">
        <f>'Data Entry'!K883</f>
        <v>0</v>
      </c>
      <c r="E883">
        <f>'Data Entry'!L883</f>
        <v>0</v>
      </c>
      <c r="F883">
        <f t="shared" si="40"/>
        <v>0</v>
      </c>
      <c r="G883" t="e">
        <f t="shared" si="41"/>
        <v>#DIV/0!</v>
      </c>
    </row>
    <row r="884" spans="1:7">
      <c r="A884">
        <f>'Data Entry'!B884</f>
        <v>0</v>
      </c>
      <c r="B884">
        <f>'Data Entry'!A884</f>
        <v>0</v>
      </c>
      <c r="C884">
        <f t="shared" si="39"/>
        <v>0</v>
      </c>
      <c r="D884">
        <f>'Data Entry'!K884</f>
        <v>0</v>
      </c>
      <c r="E884">
        <f>'Data Entry'!L884</f>
        <v>0</v>
      </c>
      <c r="F884">
        <f t="shared" si="40"/>
        <v>0</v>
      </c>
      <c r="G884" t="e">
        <f t="shared" si="41"/>
        <v>#DIV/0!</v>
      </c>
    </row>
    <row r="885" spans="1:7">
      <c r="A885">
        <f>'Data Entry'!B885</f>
        <v>0</v>
      </c>
      <c r="B885">
        <f>'Data Entry'!A885</f>
        <v>0</v>
      </c>
      <c r="C885">
        <f t="shared" si="39"/>
        <v>0</v>
      </c>
      <c r="D885">
        <f>'Data Entry'!K885</f>
        <v>0</v>
      </c>
      <c r="E885">
        <f>'Data Entry'!L885</f>
        <v>0</v>
      </c>
      <c r="F885">
        <f t="shared" si="40"/>
        <v>0</v>
      </c>
      <c r="G885" t="e">
        <f t="shared" si="41"/>
        <v>#DIV/0!</v>
      </c>
    </row>
    <row r="886" spans="1:7">
      <c r="A886">
        <f>'Data Entry'!B886</f>
        <v>0</v>
      </c>
      <c r="B886">
        <f>'Data Entry'!A886</f>
        <v>0</v>
      </c>
      <c r="C886">
        <f t="shared" si="39"/>
        <v>0</v>
      </c>
      <c r="D886">
        <f>'Data Entry'!K886</f>
        <v>0</v>
      </c>
      <c r="E886">
        <f>'Data Entry'!L886</f>
        <v>0</v>
      </c>
      <c r="F886">
        <f t="shared" si="40"/>
        <v>0</v>
      </c>
      <c r="G886" t="e">
        <f t="shared" si="41"/>
        <v>#DIV/0!</v>
      </c>
    </row>
    <row r="887" spans="1:7">
      <c r="A887">
        <f>'Data Entry'!B887</f>
        <v>0</v>
      </c>
      <c r="B887">
        <f>'Data Entry'!A887</f>
        <v>0</v>
      </c>
      <c r="C887">
        <f t="shared" si="39"/>
        <v>0</v>
      </c>
      <c r="D887">
        <f>'Data Entry'!K887</f>
        <v>0</v>
      </c>
      <c r="E887">
        <f>'Data Entry'!L887</f>
        <v>0</v>
      </c>
      <c r="F887">
        <f t="shared" si="40"/>
        <v>0</v>
      </c>
      <c r="G887" t="e">
        <f t="shared" si="41"/>
        <v>#DIV/0!</v>
      </c>
    </row>
    <row r="888" spans="1:7">
      <c r="A888">
        <f>'Data Entry'!B888</f>
        <v>0</v>
      </c>
      <c r="B888">
        <f>'Data Entry'!A888</f>
        <v>0</v>
      </c>
      <c r="C888">
        <f t="shared" si="39"/>
        <v>0</v>
      </c>
      <c r="D888">
        <f>'Data Entry'!K888</f>
        <v>0</v>
      </c>
      <c r="E888">
        <f>'Data Entry'!L888</f>
        <v>0</v>
      </c>
      <c r="F888">
        <f t="shared" si="40"/>
        <v>0</v>
      </c>
      <c r="G888" t="e">
        <f t="shared" si="41"/>
        <v>#DIV/0!</v>
      </c>
    </row>
    <row r="889" spans="1:7">
      <c r="A889">
        <f>'Data Entry'!B889</f>
        <v>0</v>
      </c>
      <c r="B889">
        <f>'Data Entry'!A889</f>
        <v>0</v>
      </c>
      <c r="C889">
        <f t="shared" si="39"/>
        <v>0</v>
      </c>
      <c r="D889">
        <f>'Data Entry'!K889</f>
        <v>0</v>
      </c>
      <c r="E889">
        <f>'Data Entry'!L889</f>
        <v>0</v>
      </c>
      <c r="F889">
        <f t="shared" si="40"/>
        <v>0</v>
      </c>
      <c r="G889" t="e">
        <f t="shared" si="41"/>
        <v>#DIV/0!</v>
      </c>
    </row>
    <row r="890" spans="1:7">
      <c r="A890">
        <f>'Data Entry'!B890</f>
        <v>0</v>
      </c>
      <c r="B890">
        <f>'Data Entry'!A890</f>
        <v>0</v>
      </c>
      <c r="C890">
        <f t="shared" si="39"/>
        <v>0</v>
      </c>
      <c r="D890">
        <f>'Data Entry'!K890</f>
        <v>0</v>
      </c>
      <c r="E890">
        <f>'Data Entry'!L890</f>
        <v>0</v>
      </c>
      <c r="F890">
        <f t="shared" si="40"/>
        <v>0</v>
      </c>
      <c r="G890" t="e">
        <f t="shared" si="41"/>
        <v>#DIV/0!</v>
      </c>
    </row>
    <row r="891" spans="1:7">
      <c r="A891">
        <f>'Data Entry'!B891</f>
        <v>0</v>
      </c>
      <c r="B891">
        <f>'Data Entry'!A891</f>
        <v>0</v>
      </c>
      <c r="C891">
        <f t="shared" si="39"/>
        <v>0</v>
      </c>
      <c r="D891">
        <f>'Data Entry'!K891</f>
        <v>0</v>
      </c>
      <c r="E891">
        <f>'Data Entry'!L891</f>
        <v>0</v>
      </c>
      <c r="F891">
        <f t="shared" si="40"/>
        <v>0</v>
      </c>
      <c r="G891" t="e">
        <f t="shared" si="41"/>
        <v>#DIV/0!</v>
      </c>
    </row>
    <row r="892" spans="1:7">
      <c r="A892">
        <f>'Data Entry'!B892</f>
        <v>0</v>
      </c>
      <c r="B892">
        <f>'Data Entry'!A892</f>
        <v>0</v>
      </c>
      <c r="C892">
        <f t="shared" si="39"/>
        <v>0</v>
      </c>
      <c r="D892">
        <f>'Data Entry'!K892</f>
        <v>0</v>
      </c>
      <c r="E892">
        <f>'Data Entry'!L892</f>
        <v>0</v>
      </c>
      <c r="F892">
        <f t="shared" si="40"/>
        <v>0</v>
      </c>
      <c r="G892" t="e">
        <f t="shared" si="41"/>
        <v>#DIV/0!</v>
      </c>
    </row>
    <row r="893" spans="1:7">
      <c r="A893">
        <f>'Data Entry'!B893</f>
        <v>0</v>
      </c>
      <c r="B893">
        <f>'Data Entry'!A893</f>
        <v>0</v>
      </c>
      <c r="C893">
        <f t="shared" si="39"/>
        <v>0</v>
      </c>
      <c r="D893">
        <f>'Data Entry'!K893</f>
        <v>0</v>
      </c>
      <c r="E893">
        <f>'Data Entry'!L893</f>
        <v>0</v>
      </c>
      <c r="F893">
        <f t="shared" si="40"/>
        <v>0</v>
      </c>
      <c r="G893" t="e">
        <f t="shared" si="41"/>
        <v>#DIV/0!</v>
      </c>
    </row>
    <row r="894" spans="1:7">
      <c r="A894">
        <f>'Data Entry'!B894</f>
        <v>0</v>
      </c>
      <c r="B894">
        <f>'Data Entry'!A894</f>
        <v>0</v>
      </c>
      <c r="C894">
        <f t="shared" si="39"/>
        <v>0</v>
      </c>
      <c r="D894">
        <f>'Data Entry'!K894</f>
        <v>0</v>
      </c>
      <c r="E894">
        <f>'Data Entry'!L894</f>
        <v>0</v>
      </c>
      <c r="F894">
        <f t="shared" si="40"/>
        <v>0</v>
      </c>
      <c r="G894" t="e">
        <f t="shared" si="41"/>
        <v>#DIV/0!</v>
      </c>
    </row>
    <row r="895" spans="1:7">
      <c r="A895">
        <f>'Data Entry'!B895</f>
        <v>0</v>
      </c>
      <c r="B895">
        <f>'Data Entry'!A895</f>
        <v>0</v>
      </c>
      <c r="C895">
        <f t="shared" si="39"/>
        <v>0</v>
      </c>
      <c r="D895">
        <f>'Data Entry'!K895</f>
        <v>0</v>
      </c>
      <c r="E895">
        <f>'Data Entry'!L895</f>
        <v>0</v>
      </c>
      <c r="F895">
        <f t="shared" si="40"/>
        <v>0</v>
      </c>
      <c r="G895" t="e">
        <f t="shared" si="41"/>
        <v>#DIV/0!</v>
      </c>
    </row>
    <row r="896" spans="1:7">
      <c r="A896">
        <f>'Data Entry'!B896</f>
        <v>0</v>
      </c>
      <c r="B896">
        <f>'Data Entry'!A896</f>
        <v>0</v>
      </c>
      <c r="C896">
        <f t="shared" si="39"/>
        <v>0</v>
      </c>
      <c r="D896">
        <f>'Data Entry'!K896</f>
        <v>0</v>
      </c>
      <c r="E896">
        <f>'Data Entry'!L896</f>
        <v>0</v>
      </c>
      <c r="F896">
        <f t="shared" si="40"/>
        <v>0</v>
      </c>
      <c r="G896" t="e">
        <f t="shared" si="41"/>
        <v>#DIV/0!</v>
      </c>
    </row>
    <row r="897" spans="1:7">
      <c r="A897">
        <f>'Data Entry'!B897</f>
        <v>0</v>
      </c>
      <c r="B897">
        <f>'Data Entry'!A897</f>
        <v>0</v>
      </c>
      <c r="C897">
        <f t="shared" si="39"/>
        <v>0</v>
      </c>
      <c r="D897">
        <f>'Data Entry'!K897</f>
        <v>0</v>
      </c>
      <c r="E897">
        <f>'Data Entry'!L897</f>
        <v>0</v>
      </c>
      <c r="F897">
        <f t="shared" si="40"/>
        <v>0</v>
      </c>
      <c r="G897" t="e">
        <f t="shared" si="41"/>
        <v>#DIV/0!</v>
      </c>
    </row>
    <row r="898" spans="1:7">
      <c r="A898">
        <f>'Data Entry'!B898</f>
        <v>0</v>
      </c>
      <c r="B898">
        <f>'Data Entry'!A898</f>
        <v>0</v>
      </c>
      <c r="C898">
        <f t="shared" si="39"/>
        <v>0</v>
      </c>
      <c r="D898">
        <f>'Data Entry'!K898</f>
        <v>0</v>
      </c>
      <c r="E898">
        <f>'Data Entry'!L898</f>
        <v>0</v>
      </c>
      <c r="F898">
        <f t="shared" si="40"/>
        <v>0</v>
      </c>
      <c r="G898" t="e">
        <f t="shared" si="41"/>
        <v>#DIV/0!</v>
      </c>
    </row>
    <row r="899" spans="1:7">
      <c r="A899">
        <f>'Data Entry'!B899</f>
        <v>0</v>
      </c>
      <c r="B899">
        <f>'Data Entry'!A899</f>
        <v>0</v>
      </c>
      <c r="C899">
        <f t="shared" si="39"/>
        <v>0</v>
      </c>
      <c r="D899">
        <f>'Data Entry'!K899</f>
        <v>0</v>
      </c>
      <c r="E899">
        <f>'Data Entry'!L899</f>
        <v>0</v>
      </c>
      <c r="F899">
        <f t="shared" si="40"/>
        <v>0</v>
      </c>
      <c r="G899" t="e">
        <f t="shared" si="41"/>
        <v>#DIV/0!</v>
      </c>
    </row>
    <row r="900" spans="1:7">
      <c r="A900">
        <f>'Data Entry'!B900</f>
        <v>0</v>
      </c>
      <c r="B900">
        <f>'Data Entry'!A900</f>
        <v>0</v>
      </c>
      <c r="C900">
        <f t="shared" ref="C900:C963" si="42">IF(F900&gt;0,1,0)</f>
        <v>0</v>
      </c>
      <c r="D900">
        <f>'Data Entry'!K900</f>
        <v>0</v>
      </c>
      <c r="E900">
        <f>'Data Entry'!L900</f>
        <v>0</v>
      </c>
      <c r="F900">
        <f t="shared" ref="F900:F963" si="43">D900+E900</f>
        <v>0</v>
      </c>
      <c r="G900" t="e">
        <f t="shared" ref="G900:G963" si="44">D900/F900</f>
        <v>#DIV/0!</v>
      </c>
    </row>
    <row r="901" spans="1:7">
      <c r="A901">
        <f>'Data Entry'!B901</f>
        <v>0</v>
      </c>
      <c r="B901">
        <f>'Data Entry'!A901</f>
        <v>0</v>
      </c>
      <c r="C901">
        <f t="shared" si="42"/>
        <v>0</v>
      </c>
      <c r="D901">
        <f>'Data Entry'!K901</f>
        <v>0</v>
      </c>
      <c r="E901">
        <f>'Data Entry'!L901</f>
        <v>0</v>
      </c>
      <c r="F901">
        <f t="shared" si="43"/>
        <v>0</v>
      </c>
      <c r="G901" t="e">
        <f t="shared" si="44"/>
        <v>#DIV/0!</v>
      </c>
    </row>
    <row r="902" spans="1:7">
      <c r="A902">
        <f>'Data Entry'!B902</f>
        <v>0</v>
      </c>
      <c r="B902">
        <f>'Data Entry'!A902</f>
        <v>0</v>
      </c>
      <c r="C902">
        <f t="shared" si="42"/>
        <v>0</v>
      </c>
      <c r="D902">
        <f>'Data Entry'!K902</f>
        <v>0</v>
      </c>
      <c r="E902">
        <f>'Data Entry'!L902</f>
        <v>0</v>
      </c>
      <c r="F902">
        <f t="shared" si="43"/>
        <v>0</v>
      </c>
      <c r="G902" t="e">
        <f t="shared" si="44"/>
        <v>#DIV/0!</v>
      </c>
    </row>
    <row r="903" spans="1:7">
      <c r="A903">
        <f>'Data Entry'!B903</f>
        <v>0</v>
      </c>
      <c r="B903">
        <f>'Data Entry'!A903</f>
        <v>0</v>
      </c>
      <c r="C903">
        <f t="shared" si="42"/>
        <v>0</v>
      </c>
      <c r="D903">
        <f>'Data Entry'!K903</f>
        <v>0</v>
      </c>
      <c r="E903">
        <f>'Data Entry'!L903</f>
        <v>0</v>
      </c>
      <c r="F903">
        <f t="shared" si="43"/>
        <v>0</v>
      </c>
      <c r="G903" t="e">
        <f t="shared" si="44"/>
        <v>#DIV/0!</v>
      </c>
    </row>
    <row r="904" spans="1:7">
      <c r="A904">
        <f>'Data Entry'!B904</f>
        <v>0</v>
      </c>
      <c r="B904">
        <f>'Data Entry'!A904</f>
        <v>0</v>
      </c>
      <c r="C904">
        <f t="shared" si="42"/>
        <v>0</v>
      </c>
      <c r="D904">
        <f>'Data Entry'!K904</f>
        <v>0</v>
      </c>
      <c r="E904">
        <f>'Data Entry'!L904</f>
        <v>0</v>
      </c>
      <c r="F904">
        <f t="shared" si="43"/>
        <v>0</v>
      </c>
      <c r="G904" t="e">
        <f t="shared" si="44"/>
        <v>#DIV/0!</v>
      </c>
    </row>
    <row r="905" spans="1:7">
      <c r="A905">
        <f>'Data Entry'!B905</f>
        <v>0</v>
      </c>
      <c r="B905">
        <f>'Data Entry'!A905</f>
        <v>0</v>
      </c>
      <c r="C905">
        <f t="shared" si="42"/>
        <v>0</v>
      </c>
      <c r="D905">
        <f>'Data Entry'!K905</f>
        <v>0</v>
      </c>
      <c r="E905">
        <f>'Data Entry'!L905</f>
        <v>0</v>
      </c>
      <c r="F905">
        <f t="shared" si="43"/>
        <v>0</v>
      </c>
      <c r="G905" t="e">
        <f t="shared" si="44"/>
        <v>#DIV/0!</v>
      </c>
    </row>
    <row r="906" spans="1:7">
      <c r="A906">
        <f>'Data Entry'!B906</f>
        <v>0</v>
      </c>
      <c r="B906">
        <f>'Data Entry'!A906</f>
        <v>0</v>
      </c>
      <c r="C906">
        <f t="shared" si="42"/>
        <v>0</v>
      </c>
      <c r="D906">
        <f>'Data Entry'!K906</f>
        <v>0</v>
      </c>
      <c r="E906">
        <f>'Data Entry'!L906</f>
        <v>0</v>
      </c>
      <c r="F906">
        <f t="shared" si="43"/>
        <v>0</v>
      </c>
      <c r="G906" t="e">
        <f t="shared" si="44"/>
        <v>#DIV/0!</v>
      </c>
    </row>
    <row r="907" spans="1:7">
      <c r="A907">
        <f>'Data Entry'!B907</f>
        <v>0</v>
      </c>
      <c r="B907">
        <f>'Data Entry'!A907</f>
        <v>0</v>
      </c>
      <c r="C907">
        <f t="shared" si="42"/>
        <v>0</v>
      </c>
      <c r="D907">
        <f>'Data Entry'!K907</f>
        <v>0</v>
      </c>
      <c r="E907">
        <f>'Data Entry'!L907</f>
        <v>0</v>
      </c>
      <c r="F907">
        <f t="shared" si="43"/>
        <v>0</v>
      </c>
      <c r="G907" t="e">
        <f t="shared" si="44"/>
        <v>#DIV/0!</v>
      </c>
    </row>
    <row r="908" spans="1:7">
      <c r="A908">
        <f>'Data Entry'!B908</f>
        <v>0</v>
      </c>
      <c r="B908">
        <f>'Data Entry'!A908</f>
        <v>0</v>
      </c>
      <c r="C908">
        <f t="shared" si="42"/>
        <v>0</v>
      </c>
      <c r="D908">
        <f>'Data Entry'!K908</f>
        <v>0</v>
      </c>
      <c r="E908">
        <f>'Data Entry'!L908</f>
        <v>0</v>
      </c>
      <c r="F908">
        <f t="shared" si="43"/>
        <v>0</v>
      </c>
      <c r="G908" t="e">
        <f t="shared" si="44"/>
        <v>#DIV/0!</v>
      </c>
    </row>
    <row r="909" spans="1:7">
      <c r="A909">
        <f>'Data Entry'!B909</f>
        <v>0</v>
      </c>
      <c r="B909">
        <f>'Data Entry'!A909</f>
        <v>0</v>
      </c>
      <c r="C909">
        <f t="shared" si="42"/>
        <v>0</v>
      </c>
      <c r="D909">
        <f>'Data Entry'!K909</f>
        <v>0</v>
      </c>
      <c r="E909">
        <f>'Data Entry'!L909</f>
        <v>0</v>
      </c>
      <c r="F909">
        <f t="shared" si="43"/>
        <v>0</v>
      </c>
      <c r="G909" t="e">
        <f t="shared" si="44"/>
        <v>#DIV/0!</v>
      </c>
    </row>
    <row r="910" spans="1:7">
      <c r="A910">
        <f>'Data Entry'!B910</f>
        <v>0</v>
      </c>
      <c r="B910">
        <f>'Data Entry'!A910</f>
        <v>0</v>
      </c>
      <c r="C910">
        <f t="shared" si="42"/>
        <v>0</v>
      </c>
      <c r="D910">
        <f>'Data Entry'!K910</f>
        <v>0</v>
      </c>
      <c r="E910">
        <f>'Data Entry'!L910</f>
        <v>0</v>
      </c>
      <c r="F910">
        <f t="shared" si="43"/>
        <v>0</v>
      </c>
      <c r="G910" t="e">
        <f t="shared" si="44"/>
        <v>#DIV/0!</v>
      </c>
    </row>
    <row r="911" spans="1:7">
      <c r="A911">
        <f>'Data Entry'!B911</f>
        <v>0</v>
      </c>
      <c r="B911">
        <f>'Data Entry'!A911</f>
        <v>0</v>
      </c>
      <c r="C911">
        <f t="shared" si="42"/>
        <v>0</v>
      </c>
      <c r="D911">
        <f>'Data Entry'!K911</f>
        <v>0</v>
      </c>
      <c r="E911">
        <f>'Data Entry'!L911</f>
        <v>0</v>
      </c>
      <c r="F911">
        <f t="shared" si="43"/>
        <v>0</v>
      </c>
      <c r="G911" t="e">
        <f t="shared" si="44"/>
        <v>#DIV/0!</v>
      </c>
    </row>
    <row r="912" spans="1:7">
      <c r="A912">
        <f>'Data Entry'!B912</f>
        <v>0</v>
      </c>
      <c r="B912">
        <f>'Data Entry'!A912</f>
        <v>0</v>
      </c>
      <c r="C912">
        <f t="shared" si="42"/>
        <v>0</v>
      </c>
      <c r="D912">
        <f>'Data Entry'!K912</f>
        <v>0</v>
      </c>
      <c r="E912">
        <f>'Data Entry'!L912</f>
        <v>0</v>
      </c>
      <c r="F912">
        <f t="shared" si="43"/>
        <v>0</v>
      </c>
      <c r="G912" t="e">
        <f t="shared" si="44"/>
        <v>#DIV/0!</v>
      </c>
    </row>
    <row r="913" spans="1:7">
      <c r="A913">
        <f>'Data Entry'!B913</f>
        <v>0</v>
      </c>
      <c r="B913">
        <f>'Data Entry'!A913</f>
        <v>0</v>
      </c>
      <c r="C913">
        <f t="shared" si="42"/>
        <v>0</v>
      </c>
      <c r="D913">
        <f>'Data Entry'!K913</f>
        <v>0</v>
      </c>
      <c r="E913">
        <f>'Data Entry'!L913</f>
        <v>0</v>
      </c>
      <c r="F913">
        <f t="shared" si="43"/>
        <v>0</v>
      </c>
      <c r="G913" t="e">
        <f t="shared" si="44"/>
        <v>#DIV/0!</v>
      </c>
    </row>
    <row r="914" spans="1:7">
      <c r="A914">
        <f>'Data Entry'!B914</f>
        <v>0</v>
      </c>
      <c r="B914">
        <f>'Data Entry'!A914</f>
        <v>0</v>
      </c>
      <c r="C914">
        <f t="shared" si="42"/>
        <v>0</v>
      </c>
      <c r="D914">
        <f>'Data Entry'!K914</f>
        <v>0</v>
      </c>
      <c r="E914">
        <f>'Data Entry'!L914</f>
        <v>0</v>
      </c>
      <c r="F914">
        <f t="shared" si="43"/>
        <v>0</v>
      </c>
      <c r="G914" t="e">
        <f t="shared" si="44"/>
        <v>#DIV/0!</v>
      </c>
    </row>
    <row r="915" spans="1:7">
      <c r="A915">
        <f>'Data Entry'!B915</f>
        <v>0</v>
      </c>
      <c r="B915">
        <f>'Data Entry'!A915</f>
        <v>0</v>
      </c>
      <c r="C915">
        <f t="shared" si="42"/>
        <v>0</v>
      </c>
      <c r="D915">
        <f>'Data Entry'!K915</f>
        <v>0</v>
      </c>
      <c r="E915">
        <f>'Data Entry'!L915</f>
        <v>0</v>
      </c>
      <c r="F915">
        <f t="shared" si="43"/>
        <v>0</v>
      </c>
      <c r="G915" t="e">
        <f t="shared" si="44"/>
        <v>#DIV/0!</v>
      </c>
    </row>
    <row r="916" spans="1:7">
      <c r="A916">
        <f>'Data Entry'!B916</f>
        <v>0</v>
      </c>
      <c r="B916">
        <f>'Data Entry'!A916</f>
        <v>0</v>
      </c>
      <c r="C916">
        <f t="shared" si="42"/>
        <v>0</v>
      </c>
      <c r="D916">
        <f>'Data Entry'!K916</f>
        <v>0</v>
      </c>
      <c r="E916">
        <f>'Data Entry'!L916</f>
        <v>0</v>
      </c>
      <c r="F916">
        <f t="shared" si="43"/>
        <v>0</v>
      </c>
      <c r="G916" t="e">
        <f t="shared" si="44"/>
        <v>#DIV/0!</v>
      </c>
    </row>
    <row r="917" spans="1:7">
      <c r="A917">
        <f>'Data Entry'!B917</f>
        <v>0</v>
      </c>
      <c r="B917">
        <f>'Data Entry'!A917</f>
        <v>0</v>
      </c>
      <c r="C917">
        <f t="shared" si="42"/>
        <v>0</v>
      </c>
      <c r="D917">
        <f>'Data Entry'!K917</f>
        <v>0</v>
      </c>
      <c r="E917">
        <f>'Data Entry'!L917</f>
        <v>0</v>
      </c>
      <c r="F917">
        <f t="shared" si="43"/>
        <v>0</v>
      </c>
      <c r="G917" t="e">
        <f t="shared" si="44"/>
        <v>#DIV/0!</v>
      </c>
    </row>
    <row r="918" spans="1:7">
      <c r="A918">
        <f>'Data Entry'!B918</f>
        <v>0</v>
      </c>
      <c r="B918">
        <f>'Data Entry'!A918</f>
        <v>0</v>
      </c>
      <c r="C918">
        <f t="shared" si="42"/>
        <v>0</v>
      </c>
      <c r="D918">
        <f>'Data Entry'!K918</f>
        <v>0</v>
      </c>
      <c r="E918">
        <f>'Data Entry'!L918</f>
        <v>0</v>
      </c>
      <c r="F918">
        <f t="shared" si="43"/>
        <v>0</v>
      </c>
      <c r="G918" t="e">
        <f t="shared" si="44"/>
        <v>#DIV/0!</v>
      </c>
    </row>
    <row r="919" spans="1:7">
      <c r="A919">
        <f>'Data Entry'!B919</f>
        <v>0</v>
      </c>
      <c r="B919">
        <f>'Data Entry'!A919</f>
        <v>0</v>
      </c>
      <c r="C919">
        <f t="shared" si="42"/>
        <v>0</v>
      </c>
      <c r="D919">
        <f>'Data Entry'!K919</f>
        <v>0</v>
      </c>
      <c r="E919">
        <f>'Data Entry'!L919</f>
        <v>0</v>
      </c>
      <c r="F919">
        <f t="shared" si="43"/>
        <v>0</v>
      </c>
      <c r="G919" t="e">
        <f t="shared" si="44"/>
        <v>#DIV/0!</v>
      </c>
    </row>
    <row r="920" spans="1:7">
      <c r="A920">
        <f>'Data Entry'!B920</f>
        <v>0</v>
      </c>
      <c r="B920">
        <f>'Data Entry'!A920</f>
        <v>0</v>
      </c>
      <c r="C920">
        <f t="shared" si="42"/>
        <v>0</v>
      </c>
      <c r="D920">
        <f>'Data Entry'!K920</f>
        <v>0</v>
      </c>
      <c r="E920">
        <f>'Data Entry'!L920</f>
        <v>0</v>
      </c>
      <c r="F920">
        <f t="shared" si="43"/>
        <v>0</v>
      </c>
      <c r="G920" t="e">
        <f t="shared" si="44"/>
        <v>#DIV/0!</v>
      </c>
    </row>
    <row r="921" spans="1:7">
      <c r="A921">
        <f>'Data Entry'!B921</f>
        <v>0</v>
      </c>
      <c r="B921">
        <f>'Data Entry'!A921</f>
        <v>0</v>
      </c>
      <c r="C921">
        <f t="shared" si="42"/>
        <v>0</v>
      </c>
      <c r="D921">
        <f>'Data Entry'!K921</f>
        <v>0</v>
      </c>
      <c r="E921">
        <f>'Data Entry'!L921</f>
        <v>0</v>
      </c>
      <c r="F921">
        <f t="shared" si="43"/>
        <v>0</v>
      </c>
      <c r="G921" t="e">
        <f t="shared" si="44"/>
        <v>#DIV/0!</v>
      </c>
    </row>
    <row r="922" spans="1:7">
      <c r="A922">
        <f>'Data Entry'!B922</f>
        <v>0</v>
      </c>
      <c r="B922">
        <f>'Data Entry'!A922</f>
        <v>0</v>
      </c>
      <c r="C922">
        <f t="shared" si="42"/>
        <v>0</v>
      </c>
      <c r="D922">
        <f>'Data Entry'!K922</f>
        <v>0</v>
      </c>
      <c r="E922">
        <f>'Data Entry'!L922</f>
        <v>0</v>
      </c>
      <c r="F922">
        <f t="shared" si="43"/>
        <v>0</v>
      </c>
      <c r="G922" t="e">
        <f t="shared" si="44"/>
        <v>#DIV/0!</v>
      </c>
    </row>
    <row r="923" spans="1:7">
      <c r="A923">
        <f>'Data Entry'!B923</f>
        <v>0</v>
      </c>
      <c r="B923">
        <f>'Data Entry'!A923</f>
        <v>0</v>
      </c>
      <c r="C923">
        <f t="shared" si="42"/>
        <v>0</v>
      </c>
      <c r="D923">
        <f>'Data Entry'!K923</f>
        <v>0</v>
      </c>
      <c r="E923">
        <f>'Data Entry'!L923</f>
        <v>0</v>
      </c>
      <c r="F923">
        <f t="shared" si="43"/>
        <v>0</v>
      </c>
      <c r="G923" t="e">
        <f t="shared" si="44"/>
        <v>#DIV/0!</v>
      </c>
    </row>
    <row r="924" spans="1:7">
      <c r="A924">
        <f>'Data Entry'!B924</f>
        <v>0</v>
      </c>
      <c r="B924">
        <f>'Data Entry'!A924</f>
        <v>0</v>
      </c>
      <c r="C924">
        <f t="shared" si="42"/>
        <v>0</v>
      </c>
      <c r="D924">
        <f>'Data Entry'!K924</f>
        <v>0</v>
      </c>
      <c r="E924">
        <f>'Data Entry'!L924</f>
        <v>0</v>
      </c>
      <c r="F924">
        <f t="shared" si="43"/>
        <v>0</v>
      </c>
      <c r="G924" t="e">
        <f t="shared" si="44"/>
        <v>#DIV/0!</v>
      </c>
    </row>
    <row r="925" spans="1:7">
      <c r="A925">
        <f>'Data Entry'!B925</f>
        <v>0</v>
      </c>
      <c r="B925">
        <f>'Data Entry'!A925</f>
        <v>0</v>
      </c>
      <c r="C925">
        <f t="shared" si="42"/>
        <v>0</v>
      </c>
      <c r="D925">
        <f>'Data Entry'!K925</f>
        <v>0</v>
      </c>
      <c r="E925">
        <f>'Data Entry'!L925</f>
        <v>0</v>
      </c>
      <c r="F925">
        <f t="shared" si="43"/>
        <v>0</v>
      </c>
      <c r="G925" t="e">
        <f t="shared" si="44"/>
        <v>#DIV/0!</v>
      </c>
    </row>
    <row r="926" spans="1:7">
      <c r="A926">
        <f>'Data Entry'!B926</f>
        <v>0</v>
      </c>
      <c r="B926">
        <f>'Data Entry'!A926</f>
        <v>0</v>
      </c>
      <c r="C926">
        <f t="shared" si="42"/>
        <v>0</v>
      </c>
      <c r="D926">
        <f>'Data Entry'!K926</f>
        <v>0</v>
      </c>
      <c r="E926">
        <f>'Data Entry'!L926</f>
        <v>0</v>
      </c>
      <c r="F926">
        <f t="shared" si="43"/>
        <v>0</v>
      </c>
      <c r="G926" t="e">
        <f t="shared" si="44"/>
        <v>#DIV/0!</v>
      </c>
    </row>
    <row r="927" spans="1:7">
      <c r="A927">
        <f>'Data Entry'!B927</f>
        <v>0</v>
      </c>
      <c r="B927">
        <f>'Data Entry'!A927</f>
        <v>0</v>
      </c>
      <c r="C927">
        <f t="shared" si="42"/>
        <v>0</v>
      </c>
      <c r="D927">
        <f>'Data Entry'!K927</f>
        <v>0</v>
      </c>
      <c r="E927">
        <f>'Data Entry'!L927</f>
        <v>0</v>
      </c>
      <c r="F927">
        <f t="shared" si="43"/>
        <v>0</v>
      </c>
      <c r="G927" t="e">
        <f t="shared" si="44"/>
        <v>#DIV/0!</v>
      </c>
    </row>
    <row r="928" spans="1:7">
      <c r="A928">
        <f>'Data Entry'!B928</f>
        <v>0</v>
      </c>
      <c r="B928">
        <f>'Data Entry'!A928</f>
        <v>0</v>
      </c>
      <c r="C928">
        <f t="shared" si="42"/>
        <v>0</v>
      </c>
      <c r="D928">
        <f>'Data Entry'!K928</f>
        <v>0</v>
      </c>
      <c r="E928">
        <f>'Data Entry'!L928</f>
        <v>0</v>
      </c>
      <c r="F928">
        <f t="shared" si="43"/>
        <v>0</v>
      </c>
      <c r="G928" t="e">
        <f t="shared" si="44"/>
        <v>#DIV/0!</v>
      </c>
    </row>
    <row r="929" spans="1:7">
      <c r="A929">
        <f>'Data Entry'!B929</f>
        <v>0</v>
      </c>
      <c r="B929">
        <f>'Data Entry'!A929</f>
        <v>0</v>
      </c>
      <c r="C929">
        <f t="shared" si="42"/>
        <v>0</v>
      </c>
      <c r="D929">
        <f>'Data Entry'!K929</f>
        <v>0</v>
      </c>
      <c r="E929">
        <f>'Data Entry'!L929</f>
        <v>0</v>
      </c>
      <c r="F929">
        <f t="shared" si="43"/>
        <v>0</v>
      </c>
      <c r="G929" t="e">
        <f t="shared" si="44"/>
        <v>#DIV/0!</v>
      </c>
    </row>
    <row r="930" spans="1:7">
      <c r="A930">
        <f>'Data Entry'!B930</f>
        <v>0</v>
      </c>
      <c r="B930">
        <f>'Data Entry'!A930</f>
        <v>0</v>
      </c>
      <c r="C930">
        <f t="shared" si="42"/>
        <v>0</v>
      </c>
      <c r="D930">
        <f>'Data Entry'!K930</f>
        <v>0</v>
      </c>
      <c r="E930">
        <f>'Data Entry'!L930</f>
        <v>0</v>
      </c>
      <c r="F930">
        <f t="shared" si="43"/>
        <v>0</v>
      </c>
      <c r="G930" t="e">
        <f t="shared" si="44"/>
        <v>#DIV/0!</v>
      </c>
    </row>
    <row r="931" spans="1:7">
      <c r="A931">
        <f>'Data Entry'!B931</f>
        <v>0</v>
      </c>
      <c r="B931">
        <f>'Data Entry'!A931</f>
        <v>0</v>
      </c>
      <c r="C931">
        <f t="shared" si="42"/>
        <v>0</v>
      </c>
      <c r="D931">
        <f>'Data Entry'!K931</f>
        <v>0</v>
      </c>
      <c r="E931">
        <f>'Data Entry'!L931</f>
        <v>0</v>
      </c>
      <c r="F931">
        <f t="shared" si="43"/>
        <v>0</v>
      </c>
      <c r="G931" t="e">
        <f t="shared" si="44"/>
        <v>#DIV/0!</v>
      </c>
    </row>
    <row r="932" spans="1:7">
      <c r="A932">
        <f>'Data Entry'!B932</f>
        <v>0</v>
      </c>
      <c r="B932">
        <f>'Data Entry'!A932</f>
        <v>0</v>
      </c>
      <c r="C932">
        <f t="shared" si="42"/>
        <v>0</v>
      </c>
      <c r="D932">
        <f>'Data Entry'!K932</f>
        <v>0</v>
      </c>
      <c r="E932">
        <f>'Data Entry'!L932</f>
        <v>0</v>
      </c>
      <c r="F932">
        <f t="shared" si="43"/>
        <v>0</v>
      </c>
      <c r="G932" t="e">
        <f t="shared" si="44"/>
        <v>#DIV/0!</v>
      </c>
    </row>
    <row r="933" spans="1:7">
      <c r="A933">
        <f>'Data Entry'!B933</f>
        <v>0</v>
      </c>
      <c r="B933">
        <f>'Data Entry'!A933</f>
        <v>0</v>
      </c>
      <c r="C933">
        <f t="shared" si="42"/>
        <v>0</v>
      </c>
      <c r="D933">
        <f>'Data Entry'!K933</f>
        <v>0</v>
      </c>
      <c r="E933">
        <f>'Data Entry'!L933</f>
        <v>0</v>
      </c>
      <c r="F933">
        <f t="shared" si="43"/>
        <v>0</v>
      </c>
      <c r="G933" t="e">
        <f t="shared" si="44"/>
        <v>#DIV/0!</v>
      </c>
    </row>
    <row r="934" spans="1:7">
      <c r="A934">
        <f>'Data Entry'!B934</f>
        <v>0</v>
      </c>
      <c r="B934">
        <f>'Data Entry'!A934</f>
        <v>0</v>
      </c>
      <c r="C934">
        <f t="shared" si="42"/>
        <v>0</v>
      </c>
      <c r="D934">
        <f>'Data Entry'!K934</f>
        <v>0</v>
      </c>
      <c r="E934">
        <f>'Data Entry'!L934</f>
        <v>0</v>
      </c>
      <c r="F934">
        <f t="shared" si="43"/>
        <v>0</v>
      </c>
      <c r="G934" t="e">
        <f t="shared" si="44"/>
        <v>#DIV/0!</v>
      </c>
    </row>
    <row r="935" spans="1:7">
      <c r="A935">
        <f>'Data Entry'!B935</f>
        <v>0</v>
      </c>
      <c r="B935">
        <f>'Data Entry'!A935</f>
        <v>0</v>
      </c>
      <c r="C935">
        <f t="shared" si="42"/>
        <v>0</v>
      </c>
      <c r="D935">
        <f>'Data Entry'!K935</f>
        <v>0</v>
      </c>
      <c r="E935">
        <f>'Data Entry'!L935</f>
        <v>0</v>
      </c>
      <c r="F935">
        <f t="shared" si="43"/>
        <v>0</v>
      </c>
      <c r="G935" t="e">
        <f t="shared" si="44"/>
        <v>#DIV/0!</v>
      </c>
    </row>
    <row r="936" spans="1:7">
      <c r="A936">
        <f>'Data Entry'!B936</f>
        <v>0</v>
      </c>
      <c r="B936">
        <f>'Data Entry'!A936</f>
        <v>0</v>
      </c>
      <c r="C936">
        <f t="shared" si="42"/>
        <v>0</v>
      </c>
      <c r="D936">
        <f>'Data Entry'!K936</f>
        <v>0</v>
      </c>
      <c r="E936">
        <f>'Data Entry'!L936</f>
        <v>0</v>
      </c>
      <c r="F936">
        <f t="shared" si="43"/>
        <v>0</v>
      </c>
      <c r="G936" t="e">
        <f t="shared" si="44"/>
        <v>#DIV/0!</v>
      </c>
    </row>
    <row r="937" spans="1:7">
      <c r="A937">
        <f>'Data Entry'!B937</f>
        <v>0</v>
      </c>
      <c r="B937">
        <f>'Data Entry'!A937</f>
        <v>0</v>
      </c>
      <c r="C937">
        <f t="shared" si="42"/>
        <v>0</v>
      </c>
      <c r="D937">
        <f>'Data Entry'!K937</f>
        <v>0</v>
      </c>
      <c r="E937">
        <f>'Data Entry'!L937</f>
        <v>0</v>
      </c>
      <c r="F937">
        <f t="shared" si="43"/>
        <v>0</v>
      </c>
      <c r="G937" t="e">
        <f t="shared" si="44"/>
        <v>#DIV/0!</v>
      </c>
    </row>
    <row r="938" spans="1:7">
      <c r="A938">
        <f>'Data Entry'!B938</f>
        <v>0</v>
      </c>
      <c r="B938">
        <f>'Data Entry'!A938</f>
        <v>0</v>
      </c>
      <c r="C938">
        <f t="shared" si="42"/>
        <v>0</v>
      </c>
      <c r="D938">
        <f>'Data Entry'!K938</f>
        <v>0</v>
      </c>
      <c r="E938">
        <f>'Data Entry'!L938</f>
        <v>0</v>
      </c>
      <c r="F938">
        <f t="shared" si="43"/>
        <v>0</v>
      </c>
      <c r="G938" t="e">
        <f t="shared" si="44"/>
        <v>#DIV/0!</v>
      </c>
    </row>
    <row r="939" spans="1:7">
      <c r="A939">
        <f>'Data Entry'!B939</f>
        <v>0</v>
      </c>
      <c r="B939">
        <f>'Data Entry'!A939</f>
        <v>0</v>
      </c>
      <c r="C939">
        <f t="shared" si="42"/>
        <v>0</v>
      </c>
      <c r="D939">
        <f>'Data Entry'!K939</f>
        <v>0</v>
      </c>
      <c r="E939">
        <f>'Data Entry'!L939</f>
        <v>0</v>
      </c>
      <c r="F939">
        <f t="shared" si="43"/>
        <v>0</v>
      </c>
      <c r="G939" t="e">
        <f t="shared" si="44"/>
        <v>#DIV/0!</v>
      </c>
    </row>
    <row r="940" spans="1:7">
      <c r="A940">
        <f>'Data Entry'!B940</f>
        <v>0</v>
      </c>
      <c r="B940">
        <f>'Data Entry'!A940</f>
        <v>0</v>
      </c>
      <c r="C940">
        <f t="shared" si="42"/>
        <v>0</v>
      </c>
      <c r="D940">
        <f>'Data Entry'!K940</f>
        <v>0</v>
      </c>
      <c r="E940">
        <f>'Data Entry'!L940</f>
        <v>0</v>
      </c>
      <c r="F940">
        <f t="shared" si="43"/>
        <v>0</v>
      </c>
      <c r="G940" t="e">
        <f t="shared" si="44"/>
        <v>#DIV/0!</v>
      </c>
    </row>
    <row r="941" spans="1:7">
      <c r="A941">
        <f>'Data Entry'!B941</f>
        <v>0</v>
      </c>
      <c r="B941">
        <f>'Data Entry'!A941</f>
        <v>0</v>
      </c>
      <c r="C941">
        <f t="shared" si="42"/>
        <v>0</v>
      </c>
      <c r="D941">
        <f>'Data Entry'!K941</f>
        <v>0</v>
      </c>
      <c r="E941">
        <f>'Data Entry'!L941</f>
        <v>0</v>
      </c>
      <c r="F941">
        <f t="shared" si="43"/>
        <v>0</v>
      </c>
      <c r="G941" t="e">
        <f t="shared" si="44"/>
        <v>#DIV/0!</v>
      </c>
    </row>
    <row r="942" spans="1:7">
      <c r="A942">
        <f>'Data Entry'!B942</f>
        <v>0</v>
      </c>
      <c r="B942">
        <f>'Data Entry'!A942</f>
        <v>0</v>
      </c>
      <c r="C942">
        <f t="shared" si="42"/>
        <v>0</v>
      </c>
      <c r="D942">
        <f>'Data Entry'!K942</f>
        <v>0</v>
      </c>
      <c r="E942">
        <f>'Data Entry'!L942</f>
        <v>0</v>
      </c>
      <c r="F942">
        <f t="shared" si="43"/>
        <v>0</v>
      </c>
      <c r="G942" t="e">
        <f t="shared" si="44"/>
        <v>#DIV/0!</v>
      </c>
    </row>
    <row r="943" spans="1:7">
      <c r="A943">
        <f>'Data Entry'!B943</f>
        <v>0</v>
      </c>
      <c r="B943">
        <f>'Data Entry'!A943</f>
        <v>0</v>
      </c>
      <c r="C943">
        <f t="shared" si="42"/>
        <v>0</v>
      </c>
      <c r="D943">
        <f>'Data Entry'!K943</f>
        <v>0</v>
      </c>
      <c r="E943">
        <f>'Data Entry'!L943</f>
        <v>0</v>
      </c>
      <c r="F943">
        <f t="shared" si="43"/>
        <v>0</v>
      </c>
      <c r="G943" t="e">
        <f t="shared" si="44"/>
        <v>#DIV/0!</v>
      </c>
    </row>
    <row r="944" spans="1:7">
      <c r="A944">
        <f>'Data Entry'!B944</f>
        <v>0</v>
      </c>
      <c r="B944">
        <f>'Data Entry'!A944</f>
        <v>0</v>
      </c>
      <c r="C944">
        <f t="shared" si="42"/>
        <v>0</v>
      </c>
      <c r="D944">
        <f>'Data Entry'!K944</f>
        <v>0</v>
      </c>
      <c r="E944">
        <f>'Data Entry'!L944</f>
        <v>0</v>
      </c>
      <c r="F944">
        <f t="shared" si="43"/>
        <v>0</v>
      </c>
      <c r="G944" t="e">
        <f t="shared" si="44"/>
        <v>#DIV/0!</v>
      </c>
    </row>
    <row r="945" spans="1:7">
      <c r="A945">
        <f>'Data Entry'!B945</f>
        <v>0</v>
      </c>
      <c r="B945">
        <f>'Data Entry'!A945</f>
        <v>0</v>
      </c>
      <c r="C945">
        <f t="shared" si="42"/>
        <v>0</v>
      </c>
      <c r="D945">
        <f>'Data Entry'!K945</f>
        <v>0</v>
      </c>
      <c r="E945">
        <f>'Data Entry'!L945</f>
        <v>0</v>
      </c>
      <c r="F945">
        <f t="shared" si="43"/>
        <v>0</v>
      </c>
      <c r="G945" t="e">
        <f t="shared" si="44"/>
        <v>#DIV/0!</v>
      </c>
    </row>
    <row r="946" spans="1:7">
      <c r="A946">
        <f>'Data Entry'!B946</f>
        <v>0</v>
      </c>
      <c r="B946">
        <f>'Data Entry'!A946</f>
        <v>0</v>
      </c>
      <c r="C946">
        <f t="shared" si="42"/>
        <v>0</v>
      </c>
      <c r="D946">
        <f>'Data Entry'!K946</f>
        <v>0</v>
      </c>
      <c r="E946">
        <f>'Data Entry'!L946</f>
        <v>0</v>
      </c>
      <c r="F946">
        <f t="shared" si="43"/>
        <v>0</v>
      </c>
      <c r="G946" t="e">
        <f t="shared" si="44"/>
        <v>#DIV/0!</v>
      </c>
    </row>
    <row r="947" spans="1:7">
      <c r="A947">
        <f>'Data Entry'!B947</f>
        <v>0</v>
      </c>
      <c r="B947">
        <f>'Data Entry'!A947</f>
        <v>0</v>
      </c>
      <c r="C947">
        <f t="shared" si="42"/>
        <v>0</v>
      </c>
      <c r="D947">
        <f>'Data Entry'!K947</f>
        <v>0</v>
      </c>
      <c r="E947">
        <f>'Data Entry'!L947</f>
        <v>0</v>
      </c>
      <c r="F947">
        <f t="shared" si="43"/>
        <v>0</v>
      </c>
      <c r="G947" t="e">
        <f t="shared" si="44"/>
        <v>#DIV/0!</v>
      </c>
    </row>
    <row r="948" spans="1:7">
      <c r="A948">
        <f>'Data Entry'!B948</f>
        <v>0</v>
      </c>
      <c r="B948">
        <f>'Data Entry'!A948</f>
        <v>0</v>
      </c>
      <c r="C948">
        <f t="shared" si="42"/>
        <v>0</v>
      </c>
      <c r="D948">
        <f>'Data Entry'!K948</f>
        <v>0</v>
      </c>
      <c r="E948">
        <f>'Data Entry'!L948</f>
        <v>0</v>
      </c>
      <c r="F948">
        <f t="shared" si="43"/>
        <v>0</v>
      </c>
      <c r="G948" t="e">
        <f t="shared" si="44"/>
        <v>#DIV/0!</v>
      </c>
    </row>
    <row r="949" spans="1:7">
      <c r="A949">
        <f>'Data Entry'!B949</f>
        <v>0</v>
      </c>
      <c r="B949">
        <f>'Data Entry'!A949</f>
        <v>0</v>
      </c>
      <c r="C949">
        <f t="shared" si="42"/>
        <v>0</v>
      </c>
      <c r="D949">
        <f>'Data Entry'!K949</f>
        <v>0</v>
      </c>
      <c r="E949">
        <f>'Data Entry'!L949</f>
        <v>0</v>
      </c>
      <c r="F949">
        <f t="shared" si="43"/>
        <v>0</v>
      </c>
      <c r="G949" t="e">
        <f t="shared" si="44"/>
        <v>#DIV/0!</v>
      </c>
    </row>
    <row r="950" spans="1:7">
      <c r="A950">
        <f>'Data Entry'!B950</f>
        <v>0</v>
      </c>
      <c r="B950">
        <f>'Data Entry'!A950</f>
        <v>0</v>
      </c>
      <c r="C950">
        <f t="shared" si="42"/>
        <v>0</v>
      </c>
      <c r="D950">
        <f>'Data Entry'!K950</f>
        <v>0</v>
      </c>
      <c r="E950">
        <f>'Data Entry'!L950</f>
        <v>0</v>
      </c>
      <c r="F950">
        <f t="shared" si="43"/>
        <v>0</v>
      </c>
      <c r="G950" t="e">
        <f t="shared" si="44"/>
        <v>#DIV/0!</v>
      </c>
    </row>
    <row r="951" spans="1:7">
      <c r="A951">
        <f>'Data Entry'!B951</f>
        <v>0</v>
      </c>
      <c r="B951">
        <f>'Data Entry'!A951</f>
        <v>0</v>
      </c>
      <c r="C951">
        <f t="shared" si="42"/>
        <v>0</v>
      </c>
      <c r="D951">
        <f>'Data Entry'!K951</f>
        <v>0</v>
      </c>
      <c r="E951">
        <f>'Data Entry'!L951</f>
        <v>0</v>
      </c>
      <c r="F951">
        <f t="shared" si="43"/>
        <v>0</v>
      </c>
      <c r="G951" t="e">
        <f t="shared" si="44"/>
        <v>#DIV/0!</v>
      </c>
    </row>
    <row r="952" spans="1:7">
      <c r="A952">
        <f>'Data Entry'!B952</f>
        <v>0</v>
      </c>
      <c r="B952">
        <f>'Data Entry'!A952</f>
        <v>0</v>
      </c>
      <c r="C952">
        <f t="shared" si="42"/>
        <v>0</v>
      </c>
      <c r="D952">
        <f>'Data Entry'!K952</f>
        <v>0</v>
      </c>
      <c r="E952">
        <f>'Data Entry'!L952</f>
        <v>0</v>
      </c>
      <c r="F952">
        <f t="shared" si="43"/>
        <v>0</v>
      </c>
      <c r="G952" t="e">
        <f t="shared" si="44"/>
        <v>#DIV/0!</v>
      </c>
    </row>
    <row r="953" spans="1:7">
      <c r="A953">
        <f>'Data Entry'!B953</f>
        <v>0</v>
      </c>
      <c r="B953">
        <f>'Data Entry'!A953</f>
        <v>0</v>
      </c>
      <c r="C953">
        <f t="shared" si="42"/>
        <v>0</v>
      </c>
      <c r="D953">
        <f>'Data Entry'!K953</f>
        <v>0</v>
      </c>
      <c r="E953">
        <f>'Data Entry'!L953</f>
        <v>0</v>
      </c>
      <c r="F953">
        <f t="shared" si="43"/>
        <v>0</v>
      </c>
      <c r="G953" t="e">
        <f t="shared" si="44"/>
        <v>#DIV/0!</v>
      </c>
    </row>
    <row r="954" spans="1:7">
      <c r="A954">
        <f>'Data Entry'!B954</f>
        <v>0</v>
      </c>
      <c r="B954">
        <f>'Data Entry'!A954</f>
        <v>0</v>
      </c>
      <c r="C954">
        <f t="shared" si="42"/>
        <v>0</v>
      </c>
      <c r="D954">
        <f>'Data Entry'!K954</f>
        <v>0</v>
      </c>
      <c r="E954">
        <f>'Data Entry'!L954</f>
        <v>0</v>
      </c>
      <c r="F954">
        <f t="shared" si="43"/>
        <v>0</v>
      </c>
      <c r="G954" t="e">
        <f t="shared" si="44"/>
        <v>#DIV/0!</v>
      </c>
    </row>
    <row r="955" spans="1:7">
      <c r="A955">
        <f>'Data Entry'!B955</f>
        <v>0</v>
      </c>
      <c r="B955">
        <f>'Data Entry'!A955</f>
        <v>0</v>
      </c>
      <c r="C955">
        <f t="shared" si="42"/>
        <v>0</v>
      </c>
      <c r="D955">
        <f>'Data Entry'!K955</f>
        <v>0</v>
      </c>
      <c r="E955">
        <f>'Data Entry'!L955</f>
        <v>0</v>
      </c>
      <c r="F955">
        <f t="shared" si="43"/>
        <v>0</v>
      </c>
      <c r="G955" t="e">
        <f t="shared" si="44"/>
        <v>#DIV/0!</v>
      </c>
    </row>
    <row r="956" spans="1:7">
      <c r="A956">
        <f>'Data Entry'!B956</f>
        <v>0</v>
      </c>
      <c r="B956">
        <f>'Data Entry'!A956</f>
        <v>0</v>
      </c>
      <c r="C956">
        <f t="shared" si="42"/>
        <v>0</v>
      </c>
      <c r="D956">
        <f>'Data Entry'!K956</f>
        <v>0</v>
      </c>
      <c r="E956">
        <f>'Data Entry'!L956</f>
        <v>0</v>
      </c>
      <c r="F956">
        <f t="shared" si="43"/>
        <v>0</v>
      </c>
      <c r="G956" t="e">
        <f t="shared" si="44"/>
        <v>#DIV/0!</v>
      </c>
    </row>
    <row r="957" spans="1:7">
      <c r="A957">
        <f>'Data Entry'!B957</f>
        <v>0</v>
      </c>
      <c r="B957">
        <f>'Data Entry'!A957</f>
        <v>0</v>
      </c>
      <c r="C957">
        <f t="shared" si="42"/>
        <v>0</v>
      </c>
      <c r="D957">
        <f>'Data Entry'!K957</f>
        <v>0</v>
      </c>
      <c r="E957">
        <f>'Data Entry'!L957</f>
        <v>0</v>
      </c>
      <c r="F957">
        <f t="shared" si="43"/>
        <v>0</v>
      </c>
      <c r="G957" t="e">
        <f t="shared" si="44"/>
        <v>#DIV/0!</v>
      </c>
    </row>
    <row r="958" spans="1:7">
      <c r="A958">
        <f>'Data Entry'!B958</f>
        <v>0</v>
      </c>
      <c r="B958">
        <f>'Data Entry'!A958</f>
        <v>0</v>
      </c>
      <c r="C958">
        <f t="shared" si="42"/>
        <v>0</v>
      </c>
      <c r="D958">
        <f>'Data Entry'!K958</f>
        <v>0</v>
      </c>
      <c r="E958">
        <f>'Data Entry'!L958</f>
        <v>0</v>
      </c>
      <c r="F958">
        <f t="shared" si="43"/>
        <v>0</v>
      </c>
      <c r="G958" t="e">
        <f t="shared" si="44"/>
        <v>#DIV/0!</v>
      </c>
    </row>
    <row r="959" spans="1:7">
      <c r="A959">
        <f>'Data Entry'!B959</f>
        <v>0</v>
      </c>
      <c r="B959">
        <f>'Data Entry'!A959</f>
        <v>0</v>
      </c>
      <c r="C959">
        <f t="shared" si="42"/>
        <v>0</v>
      </c>
      <c r="D959">
        <f>'Data Entry'!K959</f>
        <v>0</v>
      </c>
      <c r="E959">
        <f>'Data Entry'!L959</f>
        <v>0</v>
      </c>
      <c r="F959">
        <f t="shared" si="43"/>
        <v>0</v>
      </c>
      <c r="G959" t="e">
        <f t="shared" si="44"/>
        <v>#DIV/0!</v>
      </c>
    </row>
    <row r="960" spans="1:7">
      <c r="A960">
        <f>'Data Entry'!B960</f>
        <v>0</v>
      </c>
      <c r="B960">
        <f>'Data Entry'!A960</f>
        <v>0</v>
      </c>
      <c r="C960">
        <f t="shared" si="42"/>
        <v>0</v>
      </c>
      <c r="D960">
        <f>'Data Entry'!K960</f>
        <v>0</v>
      </c>
      <c r="E960">
        <f>'Data Entry'!L960</f>
        <v>0</v>
      </c>
      <c r="F960">
        <f t="shared" si="43"/>
        <v>0</v>
      </c>
      <c r="G960" t="e">
        <f t="shared" si="44"/>
        <v>#DIV/0!</v>
      </c>
    </row>
    <row r="961" spans="1:7">
      <c r="A961">
        <f>'Data Entry'!B961</f>
        <v>0</v>
      </c>
      <c r="B961">
        <f>'Data Entry'!A961</f>
        <v>0</v>
      </c>
      <c r="C961">
        <f t="shared" si="42"/>
        <v>0</v>
      </c>
      <c r="D961">
        <f>'Data Entry'!K961</f>
        <v>0</v>
      </c>
      <c r="E961">
        <f>'Data Entry'!L961</f>
        <v>0</v>
      </c>
      <c r="F961">
        <f t="shared" si="43"/>
        <v>0</v>
      </c>
      <c r="G961" t="e">
        <f t="shared" si="44"/>
        <v>#DIV/0!</v>
      </c>
    </row>
    <row r="962" spans="1:7">
      <c r="A962">
        <f>'Data Entry'!B962</f>
        <v>0</v>
      </c>
      <c r="B962">
        <f>'Data Entry'!A962</f>
        <v>0</v>
      </c>
      <c r="C962">
        <f t="shared" si="42"/>
        <v>0</v>
      </c>
      <c r="D962">
        <f>'Data Entry'!K962</f>
        <v>0</v>
      </c>
      <c r="E962">
        <f>'Data Entry'!L962</f>
        <v>0</v>
      </c>
      <c r="F962">
        <f t="shared" si="43"/>
        <v>0</v>
      </c>
      <c r="G962" t="e">
        <f t="shared" si="44"/>
        <v>#DIV/0!</v>
      </c>
    </row>
    <row r="963" spans="1:7">
      <c r="A963">
        <f>'Data Entry'!B963</f>
        <v>0</v>
      </c>
      <c r="B963">
        <f>'Data Entry'!A963</f>
        <v>0</v>
      </c>
      <c r="C963">
        <f t="shared" si="42"/>
        <v>0</v>
      </c>
      <c r="D963">
        <f>'Data Entry'!K963</f>
        <v>0</v>
      </c>
      <c r="E963">
        <f>'Data Entry'!L963</f>
        <v>0</v>
      </c>
      <c r="F963">
        <f t="shared" si="43"/>
        <v>0</v>
      </c>
      <c r="G963" t="e">
        <f t="shared" si="44"/>
        <v>#DIV/0!</v>
      </c>
    </row>
    <row r="964" spans="1:7">
      <c r="A964">
        <f>'Data Entry'!B964</f>
        <v>0</v>
      </c>
      <c r="B964">
        <f>'Data Entry'!A964</f>
        <v>0</v>
      </c>
      <c r="C964">
        <f t="shared" ref="C964:C1027" si="45">IF(F964&gt;0,1,0)</f>
        <v>0</v>
      </c>
      <c r="D964">
        <f>'Data Entry'!K964</f>
        <v>0</v>
      </c>
      <c r="E964">
        <f>'Data Entry'!L964</f>
        <v>0</v>
      </c>
      <c r="F964">
        <f t="shared" ref="F964:F1027" si="46">D964+E964</f>
        <v>0</v>
      </c>
      <c r="G964" t="e">
        <f t="shared" ref="G964:G1027" si="47">D964/F964</f>
        <v>#DIV/0!</v>
      </c>
    </row>
    <row r="965" spans="1:7">
      <c r="A965">
        <f>'Data Entry'!B965</f>
        <v>0</v>
      </c>
      <c r="B965">
        <f>'Data Entry'!A965</f>
        <v>0</v>
      </c>
      <c r="C965">
        <f t="shared" si="45"/>
        <v>0</v>
      </c>
      <c r="D965">
        <f>'Data Entry'!K965</f>
        <v>0</v>
      </c>
      <c r="E965">
        <f>'Data Entry'!L965</f>
        <v>0</v>
      </c>
      <c r="F965">
        <f t="shared" si="46"/>
        <v>0</v>
      </c>
      <c r="G965" t="e">
        <f t="shared" si="47"/>
        <v>#DIV/0!</v>
      </c>
    </row>
    <row r="966" spans="1:7">
      <c r="A966">
        <f>'Data Entry'!B966</f>
        <v>0</v>
      </c>
      <c r="B966">
        <f>'Data Entry'!A966</f>
        <v>0</v>
      </c>
      <c r="C966">
        <f t="shared" si="45"/>
        <v>0</v>
      </c>
      <c r="D966">
        <f>'Data Entry'!K966</f>
        <v>0</v>
      </c>
      <c r="E966">
        <f>'Data Entry'!L966</f>
        <v>0</v>
      </c>
      <c r="F966">
        <f t="shared" si="46"/>
        <v>0</v>
      </c>
      <c r="G966" t="e">
        <f t="shared" si="47"/>
        <v>#DIV/0!</v>
      </c>
    </row>
    <row r="967" spans="1:7">
      <c r="A967">
        <f>'Data Entry'!B967</f>
        <v>0</v>
      </c>
      <c r="B967">
        <f>'Data Entry'!A967</f>
        <v>0</v>
      </c>
      <c r="C967">
        <f t="shared" si="45"/>
        <v>0</v>
      </c>
      <c r="D967">
        <f>'Data Entry'!K967</f>
        <v>0</v>
      </c>
      <c r="E967">
        <f>'Data Entry'!L967</f>
        <v>0</v>
      </c>
      <c r="F967">
        <f t="shared" si="46"/>
        <v>0</v>
      </c>
      <c r="G967" t="e">
        <f t="shared" si="47"/>
        <v>#DIV/0!</v>
      </c>
    </row>
    <row r="968" spans="1:7">
      <c r="A968">
        <f>'Data Entry'!B968</f>
        <v>0</v>
      </c>
      <c r="B968">
        <f>'Data Entry'!A968</f>
        <v>0</v>
      </c>
      <c r="C968">
        <f t="shared" si="45"/>
        <v>0</v>
      </c>
      <c r="D968">
        <f>'Data Entry'!K968</f>
        <v>0</v>
      </c>
      <c r="E968">
        <f>'Data Entry'!L968</f>
        <v>0</v>
      </c>
      <c r="F968">
        <f t="shared" si="46"/>
        <v>0</v>
      </c>
      <c r="G968" t="e">
        <f t="shared" si="47"/>
        <v>#DIV/0!</v>
      </c>
    </row>
    <row r="969" spans="1:7">
      <c r="A969">
        <f>'Data Entry'!B969</f>
        <v>0</v>
      </c>
      <c r="B969">
        <f>'Data Entry'!A969</f>
        <v>0</v>
      </c>
      <c r="C969">
        <f t="shared" si="45"/>
        <v>0</v>
      </c>
      <c r="D969">
        <f>'Data Entry'!K969</f>
        <v>0</v>
      </c>
      <c r="E969">
        <f>'Data Entry'!L969</f>
        <v>0</v>
      </c>
      <c r="F969">
        <f t="shared" si="46"/>
        <v>0</v>
      </c>
      <c r="G969" t="e">
        <f t="shared" si="47"/>
        <v>#DIV/0!</v>
      </c>
    </row>
    <row r="970" spans="1:7">
      <c r="A970">
        <f>'Data Entry'!B970</f>
        <v>0</v>
      </c>
      <c r="B970">
        <f>'Data Entry'!A970</f>
        <v>0</v>
      </c>
      <c r="C970">
        <f t="shared" si="45"/>
        <v>0</v>
      </c>
      <c r="D970">
        <f>'Data Entry'!K970</f>
        <v>0</v>
      </c>
      <c r="E970">
        <f>'Data Entry'!L970</f>
        <v>0</v>
      </c>
      <c r="F970">
        <f t="shared" si="46"/>
        <v>0</v>
      </c>
      <c r="G970" t="e">
        <f t="shared" si="47"/>
        <v>#DIV/0!</v>
      </c>
    </row>
    <row r="971" spans="1:7">
      <c r="A971">
        <f>'Data Entry'!B971</f>
        <v>0</v>
      </c>
      <c r="B971">
        <f>'Data Entry'!A971</f>
        <v>0</v>
      </c>
      <c r="C971">
        <f t="shared" si="45"/>
        <v>0</v>
      </c>
      <c r="D971">
        <f>'Data Entry'!K971</f>
        <v>0</v>
      </c>
      <c r="E971">
        <f>'Data Entry'!L971</f>
        <v>0</v>
      </c>
      <c r="F971">
        <f t="shared" si="46"/>
        <v>0</v>
      </c>
      <c r="G971" t="e">
        <f t="shared" si="47"/>
        <v>#DIV/0!</v>
      </c>
    </row>
    <row r="972" spans="1:7">
      <c r="A972">
        <f>'Data Entry'!B972</f>
        <v>0</v>
      </c>
      <c r="B972">
        <f>'Data Entry'!A972</f>
        <v>0</v>
      </c>
      <c r="C972">
        <f t="shared" si="45"/>
        <v>0</v>
      </c>
      <c r="D972">
        <f>'Data Entry'!K972</f>
        <v>0</v>
      </c>
      <c r="E972">
        <f>'Data Entry'!L972</f>
        <v>0</v>
      </c>
      <c r="F972">
        <f t="shared" si="46"/>
        <v>0</v>
      </c>
      <c r="G972" t="e">
        <f t="shared" si="47"/>
        <v>#DIV/0!</v>
      </c>
    </row>
    <row r="973" spans="1:7">
      <c r="A973">
        <f>'Data Entry'!B973</f>
        <v>0</v>
      </c>
      <c r="B973">
        <f>'Data Entry'!A973</f>
        <v>0</v>
      </c>
      <c r="C973">
        <f t="shared" si="45"/>
        <v>0</v>
      </c>
      <c r="D973">
        <f>'Data Entry'!K973</f>
        <v>0</v>
      </c>
      <c r="E973">
        <f>'Data Entry'!L973</f>
        <v>0</v>
      </c>
      <c r="F973">
        <f t="shared" si="46"/>
        <v>0</v>
      </c>
      <c r="G973" t="e">
        <f t="shared" si="47"/>
        <v>#DIV/0!</v>
      </c>
    </row>
    <row r="974" spans="1:7">
      <c r="A974">
        <f>'Data Entry'!B974</f>
        <v>0</v>
      </c>
      <c r="B974">
        <f>'Data Entry'!A974</f>
        <v>0</v>
      </c>
      <c r="C974">
        <f t="shared" si="45"/>
        <v>0</v>
      </c>
      <c r="D974">
        <f>'Data Entry'!K974</f>
        <v>0</v>
      </c>
      <c r="E974">
        <f>'Data Entry'!L974</f>
        <v>0</v>
      </c>
      <c r="F974">
        <f t="shared" si="46"/>
        <v>0</v>
      </c>
      <c r="G974" t="e">
        <f t="shared" si="47"/>
        <v>#DIV/0!</v>
      </c>
    </row>
    <row r="975" spans="1:7">
      <c r="A975">
        <f>'Data Entry'!B975</f>
        <v>0</v>
      </c>
      <c r="B975">
        <f>'Data Entry'!A975</f>
        <v>0</v>
      </c>
      <c r="C975">
        <f t="shared" si="45"/>
        <v>0</v>
      </c>
      <c r="D975">
        <f>'Data Entry'!K975</f>
        <v>0</v>
      </c>
      <c r="E975">
        <f>'Data Entry'!L975</f>
        <v>0</v>
      </c>
      <c r="F975">
        <f t="shared" si="46"/>
        <v>0</v>
      </c>
      <c r="G975" t="e">
        <f t="shared" si="47"/>
        <v>#DIV/0!</v>
      </c>
    </row>
    <row r="976" spans="1:7">
      <c r="A976">
        <f>'Data Entry'!B976</f>
        <v>0</v>
      </c>
      <c r="B976">
        <f>'Data Entry'!A976</f>
        <v>0</v>
      </c>
      <c r="C976">
        <f t="shared" si="45"/>
        <v>0</v>
      </c>
      <c r="D976">
        <f>'Data Entry'!K976</f>
        <v>0</v>
      </c>
      <c r="E976">
        <f>'Data Entry'!L976</f>
        <v>0</v>
      </c>
      <c r="F976">
        <f t="shared" si="46"/>
        <v>0</v>
      </c>
      <c r="G976" t="e">
        <f t="shared" si="47"/>
        <v>#DIV/0!</v>
      </c>
    </row>
    <row r="977" spans="1:7">
      <c r="A977">
        <f>'Data Entry'!B977</f>
        <v>0</v>
      </c>
      <c r="B977">
        <f>'Data Entry'!A977</f>
        <v>0</v>
      </c>
      <c r="C977">
        <f t="shared" si="45"/>
        <v>0</v>
      </c>
      <c r="D977">
        <f>'Data Entry'!K977</f>
        <v>0</v>
      </c>
      <c r="E977">
        <f>'Data Entry'!L977</f>
        <v>0</v>
      </c>
      <c r="F977">
        <f t="shared" si="46"/>
        <v>0</v>
      </c>
      <c r="G977" t="e">
        <f t="shared" si="47"/>
        <v>#DIV/0!</v>
      </c>
    </row>
    <row r="978" spans="1:7">
      <c r="A978">
        <f>'Data Entry'!B978</f>
        <v>0</v>
      </c>
      <c r="B978">
        <f>'Data Entry'!A978</f>
        <v>0</v>
      </c>
      <c r="C978">
        <f t="shared" si="45"/>
        <v>0</v>
      </c>
      <c r="D978">
        <f>'Data Entry'!K978</f>
        <v>0</v>
      </c>
      <c r="E978">
        <f>'Data Entry'!L978</f>
        <v>0</v>
      </c>
      <c r="F978">
        <f t="shared" si="46"/>
        <v>0</v>
      </c>
      <c r="G978" t="e">
        <f t="shared" si="47"/>
        <v>#DIV/0!</v>
      </c>
    </row>
    <row r="979" spans="1:7">
      <c r="A979">
        <f>'Data Entry'!B979</f>
        <v>0</v>
      </c>
      <c r="B979">
        <f>'Data Entry'!A979</f>
        <v>0</v>
      </c>
      <c r="C979">
        <f t="shared" si="45"/>
        <v>0</v>
      </c>
      <c r="D979">
        <f>'Data Entry'!K979</f>
        <v>0</v>
      </c>
      <c r="E979">
        <f>'Data Entry'!L979</f>
        <v>0</v>
      </c>
      <c r="F979">
        <f t="shared" si="46"/>
        <v>0</v>
      </c>
      <c r="G979" t="e">
        <f t="shared" si="47"/>
        <v>#DIV/0!</v>
      </c>
    </row>
    <row r="980" spans="1:7">
      <c r="A980">
        <f>'Data Entry'!B980</f>
        <v>0</v>
      </c>
      <c r="B980">
        <f>'Data Entry'!A980</f>
        <v>0</v>
      </c>
      <c r="C980">
        <f t="shared" si="45"/>
        <v>0</v>
      </c>
      <c r="D980">
        <f>'Data Entry'!K980</f>
        <v>0</v>
      </c>
      <c r="E980">
        <f>'Data Entry'!L980</f>
        <v>0</v>
      </c>
      <c r="F980">
        <f t="shared" si="46"/>
        <v>0</v>
      </c>
      <c r="G980" t="e">
        <f t="shared" si="47"/>
        <v>#DIV/0!</v>
      </c>
    </row>
    <row r="981" spans="1:7">
      <c r="A981">
        <f>'Data Entry'!B981</f>
        <v>0</v>
      </c>
      <c r="B981">
        <f>'Data Entry'!A981</f>
        <v>0</v>
      </c>
      <c r="C981">
        <f t="shared" si="45"/>
        <v>0</v>
      </c>
      <c r="D981">
        <f>'Data Entry'!K981</f>
        <v>0</v>
      </c>
      <c r="E981">
        <f>'Data Entry'!L981</f>
        <v>0</v>
      </c>
      <c r="F981">
        <f t="shared" si="46"/>
        <v>0</v>
      </c>
      <c r="G981" t="e">
        <f t="shared" si="47"/>
        <v>#DIV/0!</v>
      </c>
    </row>
    <row r="982" spans="1:7">
      <c r="A982">
        <f>'Data Entry'!B982</f>
        <v>0</v>
      </c>
      <c r="B982">
        <f>'Data Entry'!A982</f>
        <v>0</v>
      </c>
      <c r="C982">
        <f t="shared" si="45"/>
        <v>0</v>
      </c>
      <c r="D982">
        <f>'Data Entry'!K982</f>
        <v>0</v>
      </c>
      <c r="E982">
        <f>'Data Entry'!L982</f>
        <v>0</v>
      </c>
      <c r="F982">
        <f t="shared" si="46"/>
        <v>0</v>
      </c>
      <c r="G982" t="e">
        <f t="shared" si="47"/>
        <v>#DIV/0!</v>
      </c>
    </row>
    <row r="983" spans="1:7">
      <c r="A983">
        <f>'Data Entry'!B983</f>
        <v>0</v>
      </c>
      <c r="B983">
        <f>'Data Entry'!A983</f>
        <v>0</v>
      </c>
      <c r="C983">
        <f t="shared" si="45"/>
        <v>0</v>
      </c>
      <c r="D983">
        <f>'Data Entry'!K983</f>
        <v>0</v>
      </c>
      <c r="E983">
        <f>'Data Entry'!L983</f>
        <v>0</v>
      </c>
      <c r="F983">
        <f t="shared" si="46"/>
        <v>0</v>
      </c>
      <c r="G983" t="e">
        <f t="shared" si="47"/>
        <v>#DIV/0!</v>
      </c>
    </row>
    <row r="984" spans="1:7">
      <c r="A984">
        <f>'Data Entry'!B984</f>
        <v>0</v>
      </c>
      <c r="B984">
        <f>'Data Entry'!A984</f>
        <v>0</v>
      </c>
      <c r="C984">
        <f t="shared" si="45"/>
        <v>0</v>
      </c>
      <c r="D984">
        <f>'Data Entry'!K984</f>
        <v>0</v>
      </c>
      <c r="E984">
        <f>'Data Entry'!L984</f>
        <v>0</v>
      </c>
      <c r="F984">
        <f t="shared" si="46"/>
        <v>0</v>
      </c>
      <c r="G984" t="e">
        <f t="shared" si="47"/>
        <v>#DIV/0!</v>
      </c>
    </row>
    <row r="985" spans="1:7">
      <c r="A985">
        <f>'Data Entry'!B985</f>
        <v>0</v>
      </c>
      <c r="B985">
        <f>'Data Entry'!A985</f>
        <v>0</v>
      </c>
      <c r="C985">
        <f t="shared" si="45"/>
        <v>0</v>
      </c>
      <c r="D985">
        <f>'Data Entry'!K985</f>
        <v>0</v>
      </c>
      <c r="E985">
        <f>'Data Entry'!L985</f>
        <v>0</v>
      </c>
      <c r="F985">
        <f t="shared" si="46"/>
        <v>0</v>
      </c>
      <c r="G985" t="e">
        <f t="shared" si="47"/>
        <v>#DIV/0!</v>
      </c>
    </row>
    <row r="986" spans="1:7">
      <c r="A986">
        <f>'Data Entry'!B986</f>
        <v>0</v>
      </c>
      <c r="B986">
        <f>'Data Entry'!A986</f>
        <v>0</v>
      </c>
      <c r="C986">
        <f t="shared" si="45"/>
        <v>0</v>
      </c>
      <c r="D986">
        <f>'Data Entry'!K986</f>
        <v>0</v>
      </c>
      <c r="E986">
        <f>'Data Entry'!L986</f>
        <v>0</v>
      </c>
      <c r="F986">
        <f t="shared" si="46"/>
        <v>0</v>
      </c>
      <c r="G986" t="e">
        <f t="shared" si="47"/>
        <v>#DIV/0!</v>
      </c>
    </row>
    <row r="987" spans="1:7">
      <c r="A987">
        <f>'Data Entry'!B987</f>
        <v>0</v>
      </c>
      <c r="B987">
        <f>'Data Entry'!A987</f>
        <v>0</v>
      </c>
      <c r="C987">
        <f t="shared" si="45"/>
        <v>0</v>
      </c>
      <c r="D987">
        <f>'Data Entry'!K987</f>
        <v>0</v>
      </c>
      <c r="E987">
        <f>'Data Entry'!L987</f>
        <v>0</v>
      </c>
      <c r="F987">
        <f t="shared" si="46"/>
        <v>0</v>
      </c>
      <c r="G987" t="e">
        <f t="shared" si="47"/>
        <v>#DIV/0!</v>
      </c>
    </row>
    <row r="988" spans="1:7">
      <c r="A988">
        <f>'Data Entry'!B988</f>
        <v>0</v>
      </c>
      <c r="B988">
        <f>'Data Entry'!A988</f>
        <v>0</v>
      </c>
      <c r="C988">
        <f t="shared" si="45"/>
        <v>0</v>
      </c>
      <c r="D988">
        <f>'Data Entry'!K988</f>
        <v>0</v>
      </c>
      <c r="E988">
        <f>'Data Entry'!L988</f>
        <v>0</v>
      </c>
      <c r="F988">
        <f t="shared" si="46"/>
        <v>0</v>
      </c>
      <c r="G988" t="e">
        <f t="shared" si="47"/>
        <v>#DIV/0!</v>
      </c>
    </row>
    <row r="989" spans="1:7">
      <c r="A989">
        <f>'Data Entry'!B989</f>
        <v>0</v>
      </c>
      <c r="B989">
        <f>'Data Entry'!A989</f>
        <v>0</v>
      </c>
      <c r="C989">
        <f t="shared" si="45"/>
        <v>0</v>
      </c>
      <c r="D989">
        <f>'Data Entry'!K989</f>
        <v>0</v>
      </c>
      <c r="E989">
        <f>'Data Entry'!L989</f>
        <v>0</v>
      </c>
      <c r="F989">
        <f t="shared" si="46"/>
        <v>0</v>
      </c>
      <c r="G989" t="e">
        <f t="shared" si="47"/>
        <v>#DIV/0!</v>
      </c>
    </row>
    <row r="990" spans="1:7">
      <c r="A990">
        <f>'Data Entry'!B990</f>
        <v>0</v>
      </c>
      <c r="B990">
        <f>'Data Entry'!A990</f>
        <v>0</v>
      </c>
      <c r="C990">
        <f t="shared" si="45"/>
        <v>0</v>
      </c>
      <c r="D990">
        <f>'Data Entry'!K990</f>
        <v>0</v>
      </c>
      <c r="E990">
        <f>'Data Entry'!L990</f>
        <v>0</v>
      </c>
      <c r="F990">
        <f t="shared" si="46"/>
        <v>0</v>
      </c>
      <c r="G990" t="e">
        <f t="shared" si="47"/>
        <v>#DIV/0!</v>
      </c>
    </row>
    <row r="991" spans="1:7">
      <c r="A991">
        <f>'Data Entry'!B991</f>
        <v>0</v>
      </c>
      <c r="B991">
        <f>'Data Entry'!A991</f>
        <v>0</v>
      </c>
      <c r="C991">
        <f t="shared" si="45"/>
        <v>0</v>
      </c>
      <c r="D991">
        <f>'Data Entry'!K991</f>
        <v>0</v>
      </c>
      <c r="E991">
        <f>'Data Entry'!L991</f>
        <v>0</v>
      </c>
      <c r="F991">
        <f t="shared" si="46"/>
        <v>0</v>
      </c>
      <c r="G991" t="e">
        <f t="shared" si="47"/>
        <v>#DIV/0!</v>
      </c>
    </row>
    <row r="992" spans="1:7">
      <c r="A992">
        <f>'Data Entry'!B992</f>
        <v>0</v>
      </c>
      <c r="B992">
        <f>'Data Entry'!A992</f>
        <v>0</v>
      </c>
      <c r="C992">
        <f t="shared" si="45"/>
        <v>0</v>
      </c>
      <c r="D992">
        <f>'Data Entry'!K992</f>
        <v>0</v>
      </c>
      <c r="E992">
        <f>'Data Entry'!L992</f>
        <v>0</v>
      </c>
      <c r="F992">
        <f t="shared" si="46"/>
        <v>0</v>
      </c>
      <c r="G992" t="e">
        <f t="shared" si="47"/>
        <v>#DIV/0!</v>
      </c>
    </row>
    <row r="993" spans="1:7">
      <c r="A993">
        <f>'Data Entry'!B993</f>
        <v>0</v>
      </c>
      <c r="B993">
        <f>'Data Entry'!A993</f>
        <v>0</v>
      </c>
      <c r="C993">
        <f t="shared" si="45"/>
        <v>0</v>
      </c>
      <c r="D993">
        <f>'Data Entry'!K993</f>
        <v>0</v>
      </c>
      <c r="E993">
        <f>'Data Entry'!L993</f>
        <v>0</v>
      </c>
      <c r="F993">
        <f t="shared" si="46"/>
        <v>0</v>
      </c>
      <c r="G993" t="e">
        <f t="shared" si="47"/>
        <v>#DIV/0!</v>
      </c>
    </row>
    <row r="994" spans="1:7">
      <c r="A994">
        <f>'Data Entry'!B994</f>
        <v>0</v>
      </c>
      <c r="B994">
        <f>'Data Entry'!A994</f>
        <v>0</v>
      </c>
      <c r="C994">
        <f t="shared" si="45"/>
        <v>0</v>
      </c>
      <c r="D994">
        <f>'Data Entry'!K994</f>
        <v>0</v>
      </c>
      <c r="E994">
        <f>'Data Entry'!L994</f>
        <v>0</v>
      </c>
      <c r="F994">
        <f t="shared" si="46"/>
        <v>0</v>
      </c>
      <c r="G994" t="e">
        <f t="shared" si="47"/>
        <v>#DIV/0!</v>
      </c>
    </row>
    <row r="995" spans="1:7">
      <c r="A995">
        <f>'Data Entry'!B995</f>
        <v>0</v>
      </c>
      <c r="B995">
        <f>'Data Entry'!A995</f>
        <v>0</v>
      </c>
      <c r="C995">
        <f t="shared" si="45"/>
        <v>0</v>
      </c>
      <c r="D995">
        <f>'Data Entry'!K995</f>
        <v>0</v>
      </c>
      <c r="E995">
        <f>'Data Entry'!L995</f>
        <v>0</v>
      </c>
      <c r="F995">
        <f t="shared" si="46"/>
        <v>0</v>
      </c>
      <c r="G995" t="e">
        <f t="shared" si="47"/>
        <v>#DIV/0!</v>
      </c>
    </row>
    <row r="996" spans="1:7">
      <c r="A996">
        <f>'Data Entry'!B996</f>
        <v>0</v>
      </c>
      <c r="B996">
        <f>'Data Entry'!A996</f>
        <v>0</v>
      </c>
      <c r="C996">
        <f t="shared" si="45"/>
        <v>0</v>
      </c>
      <c r="D996">
        <f>'Data Entry'!K996</f>
        <v>0</v>
      </c>
      <c r="E996">
        <f>'Data Entry'!L996</f>
        <v>0</v>
      </c>
      <c r="F996">
        <f t="shared" si="46"/>
        <v>0</v>
      </c>
      <c r="G996" t="e">
        <f t="shared" si="47"/>
        <v>#DIV/0!</v>
      </c>
    </row>
    <row r="997" spans="1:7">
      <c r="A997">
        <f>'Data Entry'!B997</f>
        <v>0</v>
      </c>
      <c r="B997">
        <f>'Data Entry'!A997</f>
        <v>0</v>
      </c>
      <c r="C997">
        <f t="shared" si="45"/>
        <v>0</v>
      </c>
      <c r="D997">
        <f>'Data Entry'!K997</f>
        <v>0</v>
      </c>
      <c r="E997">
        <f>'Data Entry'!L997</f>
        <v>0</v>
      </c>
      <c r="F997">
        <f t="shared" si="46"/>
        <v>0</v>
      </c>
      <c r="G997" t="e">
        <f t="shared" si="47"/>
        <v>#DIV/0!</v>
      </c>
    </row>
    <row r="998" spans="1:7">
      <c r="A998">
        <f>'Data Entry'!B998</f>
        <v>0</v>
      </c>
      <c r="B998">
        <f>'Data Entry'!A998</f>
        <v>0</v>
      </c>
      <c r="C998">
        <f t="shared" si="45"/>
        <v>0</v>
      </c>
      <c r="D998">
        <f>'Data Entry'!K998</f>
        <v>0</v>
      </c>
      <c r="E998">
        <f>'Data Entry'!L998</f>
        <v>0</v>
      </c>
      <c r="F998">
        <f t="shared" si="46"/>
        <v>0</v>
      </c>
      <c r="G998" t="e">
        <f t="shared" si="47"/>
        <v>#DIV/0!</v>
      </c>
    </row>
    <row r="999" spans="1:7">
      <c r="A999">
        <f>'Data Entry'!B999</f>
        <v>0</v>
      </c>
      <c r="B999">
        <f>'Data Entry'!A999</f>
        <v>0</v>
      </c>
      <c r="C999">
        <f t="shared" si="45"/>
        <v>0</v>
      </c>
      <c r="D999">
        <f>'Data Entry'!K999</f>
        <v>0</v>
      </c>
      <c r="E999">
        <f>'Data Entry'!L999</f>
        <v>0</v>
      </c>
      <c r="F999">
        <f t="shared" si="46"/>
        <v>0</v>
      </c>
      <c r="G999" t="e">
        <f t="shared" si="47"/>
        <v>#DIV/0!</v>
      </c>
    </row>
    <row r="1000" spans="1:7">
      <c r="A1000">
        <f>'Data Entry'!B1000</f>
        <v>0</v>
      </c>
      <c r="B1000">
        <f>'Data Entry'!A1000</f>
        <v>0</v>
      </c>
      <c r="C1000">
        <f t="shared" si="45"/>
        <v>0</v>
      </c>
      <c r="D1000">
        <f>'Data Entry'!K1000</f>
        <v>0</v>
      </c>
      <c r="E1000">
        <f>'Data Entry'!L1000</f>
        <v>0</v>
      </c>
      <c r="F1000">
        <f t="shared" si="46"/>
        <v>0</v>
      </c>
      <c r="G1000" t="e">
        <f t="shared" si="47"/>
        <v>#DIV/0!</v>
      </c>
    </row>
    <row r="1001" spans="1:7">
      <c r="A1001">
        <f>'Data Entry'!B1001</f>
        <v>0</v>
      </c>
      <c r="B1001">
        <f>'Data Entry'!A1001</f>
        <v>0</v>
      </c>
      <c r="C1001">
        <f t="shared" si="45"/>
        <v>0</v>
      </c>
      <c r="D1001">
        <f>'Data Entry'!K1001</f>
        <v>0</v>
      </c>
      <c r="E1001">
        <f>'Data Entry'!L1001</f>
        <v>0</v>
      </c>
      <c r="F1001">
        <f t="shared" si="46"/>
        <v>0</v>
      </c>
      <c r="G1001" t="e">
        <f t="shared" si="47"/>
        <v>#DIV/0!</v>
      </c>
    </row>
    <row r="1002" spans="1:7">
      <c r="A1002">
        <f>'Data Entry'!B1002</f>
        <v>0</v>
      </c>
      <c r="B1002">
        <f>'Data Entry'!A1002</f>
        <v>0</v>
      </c>
      <c r="C1002">
        <f t="shared" si="45"/>
        <v>0</v>
      </c>
      <c r="D1002">
        <f>'Data Entry'!K1002</f>
        <v>0</v>
      </c>
      <c r="E1002">
        <f>'Data Entry'!L1002</f>
        <v>0</v>
      </c>
      <c r="F1002">
        <f t="shared" si="46"/>
        <v>0</v>
      </c>
      <c r="G1002" t="e">
        <f t="shared" si="47"/>
        <v>#DIV/0!</v>
      </c>
    </row>
    <row r="1003" spans="1:7">
      <c r="A1003">
        <f>'Data Entry'!B1003</f>
        <v>0</v>
      </c>
      <c r="B1003">
        <f>'Data Entry'!A1003</f>
        <v>0</v>
      </c>
      <c r="C1003">
        <f t="shared" si="45"/>
        <v>0</v>
      </c>
      <c r="D1003">
        <f>'Data Entry'!K1003</f>
        <v>0</v>
      </c>
      <c r="E1003">
        <f>'Data Entry'!L1003</f>
        <v>0</v>
      </c>
      <c r="F1003">
        <f t="shared" si="46"/>
        <v>0</v>
      </c>
      <c r="G1003" t="e">
        <f t="shared" si="47"/>
        <v>#DIV/0!</v>
      </c>
    </row>
    <row r="1004" spans="1:7">
      <c r="A1004">
        <f>'Data Entry'!B1004</f>
        <v>0</v>
      </c>
      <c r="B1004">
        <f>'Data Entry'!A1004</f>
        <v>0</v>
      </c>
      <c r="C1004">
        <f t="shared" si="45"/>
        <v>0</v>
      </c>
      <c r="D1004">
        <f>'Data Entry'!K1004</f>
        <v>0</v>
      </c>
      <c r="E1004">
        <f>'Data Entry'!L1004</f>
        <v>0</v>
      </c>
      <c r="F1004">
        <f t="shared" si="46"/>
        <v>0</v>
      </c>
      <c r="G1004" t="e">
        <f t="shared" si="47"/>
        <v>#DIV/0!</v>
      </c>
    </row>
    <row r="1005" spans="1:7">
      <c r="A1005">
        <f>'Data Entry'!B1005</f>
        <v>0</v>
      </c>
      <c r="B1005">
        <f>'Data Entry'!A1005</f>
        <v>0</v>
      </c>
      <c r="C1005">
        <f t="shared" si="45"/>
        <v>0</v>
      </c>
      <c r="D1005">
        <f>'Data Entry'!K1005</f>
        <v>0</v>
      </c>
      <c r="E1005">
        <f>'Data Entry'!L1005</f>
        <v>0</v>
      </c>
      <c r="F1005">
        <f t="shared" si="46"/>
        <v>0</v>
      </c>
      <c r="G1005" t="e">
        <f t="shared" si="47"/>
        <v>#DIV/0!</v>
      </c>
    </row>
    <row r="1006" spans="1:7">
      <c r="A1006">
        <f>'Data Entry'!B1006</f>
        <v>0</v>
      </c>
      <c r="B1006">
        <f>'Data Entry'!A1006</f>
        <v>0</v>
      </c>
      <c r="C1006">
        <f t="shared" si="45"/>
        <v>0</v>
      </c>
      <c r="D1006">
        <f>'Data Entry'!K1006</f>
        <v>0</v>
      </c>
      <c r="E1006">
        <f>'Data Entry'!L1006</f>
        <v>0</v>
      </c>
      <c r="F1006">
        <f t="shared" si="46"/>
        <v>0</v>
      </c>
      <c r="G1006" t="e">
        <f t="shared" si="47"/>
        <v>#DIV/0!</v>
      </c>
    </row>
    <row r="1007" spans="1:7">
      <c r="A1007">
        <f>'Data Entry'!B1007</f>
        <v>0</v>
      </c>
      <c r="B1007">
        <f>'Data Entry'!A1007</f>
        <v>0</v>
      </c>
      <c r="C1007">
        <f t="shared" si="45"/>
        <v>0</v>
      </c>
      <c r="D1007">
        <f>'Data Entry'!K1007</f>
        <v>0</v>
      </c>
      <c r="E1007">
        <f>'Data Entry'!L1007</f>
        <v>0</v>
      </c>
      <c r="F1007">
        <f t="shared" si="46"/>
        <v>0</v>
      </c>
      <c r="G1007" t="e">
        <f t="shared" si="47"/>
        <v>#DIV/0!</v>
      </c>
    </row>
    <row r="1008" spans="1:7">
      <c r="A1008">
        <f>'Data Entry'!B1008</f>
        <v>0</v>
      </c>
      <c r="B1008">
        <f>'Data Entry'!A1008</f>
        <v>0</v>
      </c>
      <c r="C1008">
        <f t="shared" si="45"/>
        <v>0</v>
      </c>
      <c r="D1008">
        <f>'Data Entry'!K1008</f>
        <v>0</v>
      </c>
      <c r="E1008">
        <f>'Data Entry'!L1008</f>
        <v>0</v>
      </c>
      <c r="F1008">
        <f t="shared" si="46"/>
        <v>0</v>
      </c>
      <c r="G1008" t="e">
        <f t="shared" si="47"/>
        <v>#DIV/0!</v>
      </c>
    </row>
    <row r="1009" spans="1:7">
      <c r="A1009">
        <f>'Data Entry'!B1009</f>
        <v>0</v>
      </c>
      <c r="B1009">
        <f>'Data Entry'!A1009</f>
        <v>0</v>
      </c>
      <c r="C1009">
        <f t="shared" si="45"/>
        <v>0</v>
      </c>
      <c r="D1009">
        <f>'Data Entry'!K1009</f>
        <v>0</v>
      </c>
      <c r="E1009">
        <f>'Data Entry'!L1009</f>
        <v>0</v>
      </c>
      <c r="F1009">
        <f t="shared" si="46"/>
        <v>0</v>
      </c>
      <c r="G1009" t="e">
        <f t="shared" si="47"/>
        <v>#DIV/0!</v>
      </c>
    </row>
    <row r="1010" spans="1:7">
      <c r="A1010">
        <f>'Data Entry'!B1010</f>
        <v>0</v>
      </c>
      <c r="B1010">
        <f>'Data Entry'!A1010</f>
        <v>0</v>
      </c>
      <c r="C1010">
        <f t="shared" si="45"/>
        <v>0</v>
      </c>
      <c r="D1010">
        <f>'Data Entry'!K1010</f>
        <v>0</v>
      </c>
      <c r="E1010">
        <f>'Data Entry'!L1010</f>
        <v>0</v>
      </c>
      <c r="F1010">
        <f t="shared" si="46"/>
        <v>0</v>
      </c>
      <c r="G1010" t="e">
        <f t="shared" si="47"/>
        <v>#DIV/0!</v>
      </c>
    </row>
    <row r="1011" spans="1:7">
      <c r="A1011">
        <f>'Data Entry'!B1011</f>
        <v>0</v>
      </c>
      <c r="B1011">
        <f>'Data Entry'!A1011</f>
        <v>0</v>
      </c>
      <c r="C1011">
        <f t="shared" si="45"/>
        <v>0</v>
      </c>
      <c r="D1011">
        <f>'Data Entry'!K1011</f>
        <v>0</v>
      </c>
      <c r="E1011">
        <f>'Data Entry'!L1011</f>
        <v>0</v>
      </c>
      <c r="F1011">
        <f t="shared" si="46"/>
        <v>0</v>
      </c>
      <c r="G1011" t="e">
        <f t="shared" si="47"/>
        <v>#DIV/0!</v>
      </c>
    </row>
    <row r="1012" spans="1:7">
      <c r="A1012">
        <f>'Data Entry'!B1012</f>
        <v>0</v>
      </c>
      <c r="B1012">
        <f>'Data Entry'!A1012</f>
        <v>0</v>
      </c>
      <c r="C1012">
        <f t="shared" si="45"/>
        <v>0</v>
      </c>
      <c r="D1012">
        <f>'Data Entry'!K1012</f>
        <v>0</v>
      </c>
      <c r="E1012">
        <f>'Data Entry'!L1012</f>
        <v>0</v>
      </c>
      <c r="F1012">
        <f t="shared" si="46"/>
        <v>0</v>
      </c>
      <c r="G1012" t="e">
        <f t="shared" si="47"/>
        <v>#DIV/0!</v>
      </c>
    </row>
    <row r="1013" spans="1:7">
      <c r="A1013">
        <f>'Data Entry'!B1013</f>
        <v>0</v>
      </c>
      <c r="B1013">
        <f>'Data Entry'!A1013</f>
        <v>0</v>
      </c>
      <c r="C1013">
        <f t="shared" si="45"/>
        <v>0</v>
      </c>
      <c r="D1013">
        <f>'Data Entry'!K1013</f>
        <v>0</v>
      </c>
      <c r="E1013">
        <f>'Data Entry'!L1013</f>
        <v>0</v>
      </c>
      <c r="F1013">
        <f t="shared" si="46"/>
        <v>0</v>
      </c>
      <c r="G1013" t="e">
        <f t="shared" si="47"/>
        <v>#DIV/0!</v>
      </c>
    </row>
    <row r="1014" spans="1:7">
      <c r="A1014">
        <f>'Data Entry'!B1014</f>
        <v>0</v>
      </c>
      <c r="B1014">
        <f>'Data Entry'!A1014</f>
        <v>0</v>
      </c>
      <c r="C1014">
        <f t="shared" si="45"/>
        <v>0</v>
      </c>
      <c r="D1014">
        <f>'Data Entry'!K1014</f>
        <v>0</v>
      </c>
      <c r="E1014">
        <f>'Data Entry'!L1014</f>
        <v>0</v>
      </c>
      <c r="F1014">
        <f t="shared" si="46"/>
        <v>0</v>
      </c>
      <c r="G1014" t="e">
        <f t="shared" si="47"/>
        <v>#DIV/0!</v>
      </c>
    </row>
    <row r="1015" spans="1:7">
      <c r="A1015">
        <f>'Data Entry'!B1015</f>
        <v>0</v>
      </c>
      <c r="B1015">
        <f>'Data Entry'!A1015</f>
        <v>0</v>
      </c>
      <c r="C1015">
        <f t="shared" si="45"/>
        <v>0</v>
      </c>
      <c r="D1015">
        <f>'Data Entry'!K1015</f>
        <v>0</v>
      </c>
      <c r="E1015">
        <f>'Data Entry'!L1015</f>
        <v>0</v>
      </c>
      <c r="F1015">
        <f t="shared" si="46"/>
        <v>0</v>
      </c>
      <c r="G1015" t="e">
        <f t="shared" si="47"/>
        <v>#DIV/0!</v>
      </c>
    </row>
    <row r="1016" spans="1:7">
      <c r="A1016">
        <f>'Data Entry'!B1016</f>
        <v>0</v>
      </c>
      <c r="B1016">
        <f>'Data Entry'!A1016</f>
        <v>0</v>
      </c>
      <c r="C1016">
        <f t="shared" si="45"/>
        <v>0</v>
      </c>
      <c r="D1016">
        <f>'Data Entry'!K1016</f>
        <v>0</v>
      </c>
      <c r="E1016">
        <f>'Data Entry'!L1016</f>
        <v>0</v>
      </c>
      <c r="F1016">
        <f t="shared" si="46"/>
        <v>0</v>
      </c>
      <c r="G1016" t="e">
        <f t="shared" si="47"/>
        <v>#DIV/0!</v>
      </c>
    </row>
    <row r="1017" spans="1:7">
      <c r="A1017">
        <f>'Data Entry'!B1017</f>
        <v>0</v>
      </c>
      <c r="B1017">
        <f>'Data Entry'!A1017</f>
        <v>0</v>
      </c>
      <c r="C1017">
        <f t="shared" si="45"/>
        <v>0</v>
      </c>
      <c r="D1017">
        <f>'Data Entry'!K1017</f>
        <v>0</v>
      </c>
      <c r="E1017">
        <f>'Data Entry'!L1017</f>
        <v>0</v>
      </c>
      <c r="F1017">
        <f t="shared" si="46"/>
        <v>0</v>
      </c>
      <c r="G1017" t="e">
        <f t="shared" si="47"/>
        <v>#DIV/0!</v>
      </c>
    </row>
    <row r="1018" spans="1:7">
      <c r="A1018">
        <f>'Data Entry'!B1018</f>
        <v>0</v>
      </c>
      <c r="B1018">
        <f>'Data Entry'!A1018</f>
        <v>0</v>
      </c>
      <c r="C1018">
        <f t="shared" si="45"/>
        <v>0</v>
      </c>
      <c r="D1018">
        <f>'Data Entry'!K1018</f>
        <v>0</v>
      </c>
      <c r="E1018">
        <f>'Data Entry'!L1018</f>
        <v>0</v>
      </c>
      <c r="F1018">
        <f t="shared" si="46"/>
        <v>0</v>
      </c>
      <c r="G1018" t="e">
        <f t="shared" si="47"/>
        <v>#DIV/0!</v>
      </c>
    </row>
    <row r="1019" spans="1:7">
      <c r="A1019">
        <f>'Data Entry'!B1019</f>
        <v>0</v>
      </c>
      <c r="B1019">
        <f>'Data Entry'!A1019</f>
        <v>0</v>
      </c>
      <c r="C1019">
        <f t="shared" si="45"/>
        <v>0</v>
      </c>
      <c r="D1019">
        <f>'Data Entry'!K1019</f>
        <v>0</v>
      </c>
      <c r="E1019">
        <f>'Data Entry'!L1019</f>
        <v>0</v>
      </c>
      <c r="F1019">
        <f t="shared" si="46"/>
        <v>0</v>
      </c>
      <c r="G1019" t="e">
        <f t="shared" si="47"/>
        <v>#DIV/0!</v>
      </c>
    </row>
    <row r="1020" spans="1:7">
      <c r="A1020">
        <f>'Data Entry'!B1020</f>
        <v>0</v>
      </c>
      <c r="B1020">
        <f>'Data Entry'!A1020</f>
        <v>0</v>
      </c>
      <c r="C1020">
        <f t="shared" si="45"/>
        <v>0</v>
      </c>
      <c r="D1020">
        <f>'Data Entry'!K1020</f>
        <v>0</v>
      </c>
      <c r="E1020">
        <f>'Data Entry'!L1020</f>
        <v>0</v>
      </c>
      <c r="F1020">
        <f t="shared" si="46"/>
        <v>0</v>
      </c>
      <c r="G1020" t="e">
        <f t="shared" si="47"/>
        <v>#DIV/0!</v>
      </c>
    </row>
    <row r="1021" spans="1:7">
      <c r="A1021">
        <f>'Data Entry'!B1021</f>
        <v>0</v>
      </c>
      <c r="B1021">
        <f>'Data Entry'!A1021</f>
        <v>0</v>
      </c>
      <c r="C1021">
        <f t="shared" si="45"/>
        <v>0</v>
      </c>
      <c r="D1021">
        <f>'Data Entry'!K1021</f>
        <v>0</v>
      </c>
      <c r="E1021">
        <f>'Data Entry'!L1021</f>
        <v>0</v>
      </c>
      <c r="F1021">
        <f t="shared" si="46"/>
        <v>0</v>
      </c>
      <c r="G1021" t="e">
        <f t="shared" si="47"/>
        <v>#DIV/0!</v>
      </c>
    </row>
    <row r="1022" spans="1:7">
      <c r="A1022">
        <f>'Data Entry'!B1022</f>
        <v>0</v>
      </c>
      <c r="B1022">
        <f>'Data Entry'!A1022</f>
        <v>0</v>
      </c>
      <c r="C1022">
        <f t="shared" si="45"/>
        <v>0</v>
      </c>
      <c r="D1022">
        <f>'Data Entry'!K1022</f>
        <v>0</v>
      </c>
      <c r="E1022">
        <f>'Data Entry'!L1022</f>
        <v>0</v>
      </c>
      <c r="F1022">
        <f t="shared" si="46"/>
        <v>0</v>
      </c>
      <c r="G1022" t="e">
        <f t="shared" si="47"/>
        <v>#DIV/0!</v>
      </c>
    </row>
    <row r="1023" spans="1:7">
      <c r="A1023">
        <f>'Data Entry'!B1023</f>
        <v>0</v>
      </c>
      <c r="B1023">
        <f>'Data Entry'!A1023</f>
        <v>0</v>
      </c>
      <c r="C1023">
        <f t="shared" si="45"/>
        <v>0</v>
      </c>
      <c r="D1023">
        <f>'Data Entry'!K1023</f>
        <v>0</v>
      </c>
      <c r="E1023">
        <f>'Data Entry'!L1023</f>
        <v>0</v>
      </c>
      <c r="F1023">
        <f t="shared" si="46"/>
        <v>0</v>
      </c>
      <c r="G1023" t="e">
        <f t="shared" si="47"/>
        <v>#DIV/0!</v>
      </c>
    </row>
    <row r="1024" spans="1:7">
      <c r="A1024">
        <f>'Data Entry'!B1024</f>
        <v>0</v>
      </c>
      <c r="B1024">
        <f>'Data Entry'!A1024</f>
        <v>0</v>
      </c>
      <c r="C1024">
        <f t="shared" si="45"/>
        <v>0</v>
      </c>
      <c r="D1024">
        <f>'Data Entry'!K1024</f>
        <v>0</v>
      </c>
      <c r="E1024">
        <f>'Data Entry'!L1024</f>
        <v>0</v>
      </c>
      <c r="F1024">
        <f t="shared" si="46"/>
        <v>0</v>
      </c>
      <c r="G1024" t="e">
        <f t="shared" si="47"/>
        <v>#DIV/0!</v>
      </c>
    </row>
    <row r="1025" spans="1:7">
      <c r="A1025">
        <f>'Data Entry'!B1025</f>
        <v>0</v>
      </c>
      <c r="B1025">
        <f>'Data Entry'!A1025</f>
        <v>0</v>
      </c>
      <c r="C1025">
        <f t="shared" si="45"/>
        <v>0</v>
      </c>
      <c r="D1025">
        <f>'Data Entry'!K1025</f>
        <v>0</v>
      </c>
      <c r="E1025">
        <f>'Data Entry'!L1025</f>
        <v>0</v>
      </c>
      <c r="F1025">
        <f t="shared" si="46"/>
        <v>0</v>
      </c>
      <c r="G1025" t="e">
        <f t="shared" si="47"/>
        <v>#DIV/0!</v>
      </c>
    </row>
    <row r="1026" spans="1:7">
      <c r="A1026">
        <f>'Data Entry'!B1026</f>
        <v>0</v>
      </c>
      <c r="B1026">
        <f>'Data Entry'!A1026</f>
        <v>0</v>
      </c>
      <c r="C1026">
        <f t="shared" si="45"/>
        <v>0</v>
      </c>
      <c r="D1026">
        <f>'Data Entry'!K1026</f>
        <v>0</v>
      </c>
      <c r="E1026">
        <f>'Data Entry'!L1026</f>
        <v>0</v>
      </c>
      <c r="F1026">
        <f t="shared" si="46"/>
        <v>0</v>
      </c>
      <c r="G1026" t="e">
        <f t="shared" si="47"/>
        <v>#DIV/0!</v>
      </c>
    </row>
    <row r="1027" spans="1:7">
      <c r="A1027">
        <f>'Data Entry'!B1027</f>
        <v>0</v>
      </c>
      <c r="B1027">
        <f>'Data Entry'!A1027</f>
        <v>0</v>
      </c>
      <c r="C1027">
        <f t="shared" si="45"/>
        <v>0</v>
      </c>
      <c r="D1027">
        <f>'Data Entry'!K1027</f>
        <v>0</v>
      </c>
      <c r="E1027">
        <f>'Data Entry'!L1027</f>
        <v>0</v>
      </c>
      <c r="F1027">
        <f t="shared" si="46"/>
        <v>0</v>
      </c>
      <c r="G1027" t="e">
        <f t="shared" si="47"/>
        <v>#DIV/0!</v>
      </c>
    </row>
    <row r="1028" spans="1:7">
      <c r="A1028">
        <f>'Data Entry'!B1028</f>
        <v>0</v>
      </c>
      <c r="B1028">
        <f>'Data Entry'!A1028</f>
        <v>0</v>
      </c>
      <c r="C1028">
        <f t="shared" ref="C1028:C1051" si="48">IF(F1028&gt;0,1,0)</f>
        <v>0</v>
      </c>
      <c r="D1028">
        <f>'Data Entry'!K1028</f>
        <v>0</v>
      </c>
      <c r="E1028">
        <f>'Data Entry'!L1028</f>
        <v>0</v>
      </c>
      <c r="F1028">
        <f t="shared" ref="F1028:F1051" si="49">D1028+E1028</f>
        <v>0</v>
      </c>
      <c r="G1028" t="e">
        <f t="shared" ref="G1028:G1051" si="50">D1028/F1028</f>
        <v>#DIV/0!</v>
      </c>
    </row>
    <row r="1029" spans="1:7">
      <c r="A1029">
        <f>'Data Entry'!B1029</f>
        <v>0</v>
      </c>
      <c r="B1029">
        <f>'Data Entry'!A1029</f>
        <v>0</v>
      </c>
      <c r="C1029">
        <f t="shared" si="48"/>
        <v>0</v>
      </c>
      <c r="D1029">
        <f>'Data Entry'!K1029</f>
        <v>0</v>
      </c>
      <c r="E1029">
        <f>'Data Entry'!L1029</f>
        <v>0</v>
      </c>
      <c r="F1029">
        <f t="shared" si="49"/>
        <v>0</v>
      </c>
      <c r="G1029" t="e">
        <f t="shared" si="50"/>
        <v>#DIV/0!</v>
      </c>
    </row>
    <row r="1030" spans="1:7">
      <c r="A1030">
        <f>'Data Entry'!B1030</f>
        <v>0</v>
      </c>
      <c r="B1030">
        <f>'Data Entry'!A1030</f>
        <v>0</v>
      </c>
      <c r="C1030">
        <f t="shared" si="48"/>
        <v>0</v>
      </c>
      <c r="D1030">
        <f>'Data Entry'!K1030</f>
        <v>0</v>
      </c>
      <c r="E1030">
        <f>'Data Entry'!L1030</f>
        <v>0</v>
      </c>
      <c r="F1030">
        <f t="shared" si="49"/>
        <v>0</v>
      </c>
      <c r="G1030" t="e">
        <f t="shared" si="50"/>
        <v>#DIV/0!</v>
      </c>
    </row>
    <row r="1031" spans="1:7">
      <c r="A1031">
        <f>'Data Entry'!B1031</f>
        <v>0</v>
      </c>
      <c r="B1031">
        <f>'Data Entry'!A1031</f>
        <v>0</v>
      </c>
      <c r="C1031">
        <f t="shared" si="48"/>
        <v>0</v>
      </c>
      <c r="D1031">
        <f>'Data Entry'!K1031</f>
        <v>0</v>
      </c>
      <c r="E1031">
        <f>'Data Entry'!L1031</f>
        <v>0</v>
      </c>
      <c r="F1031">
        <f t="shared" si="49"/>
        <v>0</v>
      </c>
      <c r="G1031" t="e">
        <f t="shared" si="50"/>
        <v>#DIV/0!</v>
      </c>
    </row>
    <row r="1032" spans="1:7">
      <c r="A1032">
        <f>'Data Entry'!B1032</f>
        <v>0</v>
      </c>
      <c r="B1032">
        <f>'Data Entry'!A1032</f>
        <v>0</v>
      </c>
      <c r="C1032">
        <f t="shared" si="48"/>
        <v>0</v>
      </c>
      <c r="D1032">
        <f>'Data Entry'!K1032</f>
        <v>0</v>
      </c>
      <c r="E1032">
        <f>'Data Entry'!L1032</f>
        <v>0</v>
      </c>
      <c r="F1032">
        <f t="shared" si="49"/>
        <v>0</v>
      </c>
      <c r="G1032" t="e">
        <f t="shared" si="50"/>
        <v>#DIV/0!</v>
      </c>
    </row>
    <row r="1033" spans="1:7">
      <c r="A1033">
        <f>'Data Entry'!B1033</f>
        <v>0</v>
      </c>
      <c r="B1033">
        <f>'Data Entry'!A1033</f>
        <v>0</v>
      </c>
      <c r="C1033">
        <f t="shared" si="48"/>
        <v>0</v>
      </c>
      <c r="D1033">
        <f>'Data Entry'!K1033</f>
        <v>0</v>
      </c>
      <c r="E1033">
        <f>'Data Entry'!L1033</f>
        <v>0</v>
      </c>
      <c r="F1033">
        <f t="shared" si="49"/>
        <v>0</v>
      </c>
      <c r="G1033" t="e">
        <f t="shared" si="50"/>
        <v>#DIV/0!</v>
      </c>
    </row>
    <row r="1034" spans="1:7">
      <c r="A1034">
        <f>'Data Entry'!B1034</f>
        <v>0</v>
      </c>
      <c r="B1034">
        <f>'Data Entry'!A1034</f>
        <v>0</v>
      </c>
      <c r="C1034">
        <f t="shared" si="48"/>
        <v>0</v>
      </c>
      <c r="D1034">
        <f>'Data Entry'!K1034</f>
        <v>0</v>
      </c>
      <c r="E1034">
        <f>'Data Entry'!L1034</f>
        <v>0</v>
      </c>
      <c r="F1034">
        <f t="shared" si="49"/>
        <v>0</v>
      </c>
      <c r="G1034" t="e">
        <f t="shared" si="50"/>
        <v>#DIV/0!</v>
      </c>
    </row>
    <row r="1035" spans="1:7">
      <c r="A1035">
        <f>'Data Entry'!B1035</f>
        <v>0</v>
      </c>
      <c r="B1035">
        <f>'Data Entry'!A1035</f>
        <v>0</v>
      </c>
      <c r="C1035">
        <f t="shared" si="48"/>
        <v>0</v>
      </c>
      <c r="D1035">
        <f>'Data Entry'!K1035</f>
        <v>0</v>
      </c>
      <c r="E1035">
        <f>'Data Entry'!L1035</f>
        <v>0</v>
      </c>
      <c r="F1035">
        <f t="shared" si="49"/>
        <v>0</v>
      </c>
      <c r="G1035" t="e">
        <f t="shared" si="50"/>
        <v>#DIV/0!</v>
      </c>
    </row>
    <row r="1036" spans="1:7">
      <c r="A1036">
        <f>'Data Entry'!B1036</f>
        <v>0</v>
      </c>
      <c r="B1036">
        <f>'Data Entry'!A1036</f>
        <v>0</v>
      </c>
      <c r="C1036">
        <f t="shared" si="48"/>
        <v>0</v>
      </c>
      <c r="D1036">
        <f>'Data Entry'!K1036</f>
        <v>0</v>
      </c>
      <c r="E1036">
        <f>'Data Entry'!L1036</f>
        <v>0</v>
      </c>
      <c r="F1036">
        <f t="shared" si="49"/>
        <v>0</v>
      </c>
      <c r="G1036" t="e">
        <f t="shared" si="50"/>
        <v>#DIV/0!</v>
      </c>
    </row>
    <row r="1037" spans="1:7">
      <c r="A1037">
        <f>'Data Entry'!B1037</f>
        <v>0</v>
      </c>
      <c r="B1037">
        <f>'Data Entry'!A1037</f>
        <v>0</v>
      </c>
      <c r="C1037">
        <f t="shared" si="48"/>
        <v>0</v>
      </c>
      <c r="D1037">
        <f>'Data Entry'!K1037</f>
        <v>0</v>
      </c>
      <c r="E1037">
        <f>'Data Entry'!L1037</f>
        <v>0</v>
      </c>
      <c r="F1037">
        <f t="shared" si="49"/>
        <v>0</v>
      </c>
      <c r="G1037" t="e">
        <f t="shared" si="50"/>
        <v>#DIV/0!</v>
      </c>
    </row>
    <row r="1038" spans="1:7">
      <c r="A1038">
        <f>'Data Entry'!B1038</f>
        <v>0</v>
      </c>
      <c r="B1038">
        <f>'Data Entry'!A1038</f>
        <v>0</v>
      </c>
      <c r="C1038">
        <f t="shared" si="48"/>
        <v>0</v>
      </c>
      <c r="D1038">
        <f>'Data Entry'!K1038</f>
        <v>0</v>
      </c>
      <c r="E1038">
        <f>'Data Entry'!L1038</f>
        <v>0</v>
      </c>
      <c r="F1038">
        <f t="shared" si="49"/>
        <v>0</v>
      </c>
      <c r="G1038" t="e">
        <f t="shared" si="50"/>
        <v>#DIV/0!</v>
      </c>
    </row>
    <row r="1039" spans="1:7">
      <c r="A1039">
        <f>'Data Entry'!B1039</f>
        <v>0</v>
      </c>
      <c r="B1039">
        <f>'Data Entry'!A1039</f>
        <v>0</v>
      </c>
      <c r="C1039">
        <f t="shared" si="48"/>
        <v>0</v>
      </c>
      <c r="D1039">
        <f>'Data Entry'!K1039</f>
        <v>0</v>
      </c>
      <c r="E1039">
        <f>'Data Entry'!L1039</f>
        <v>0</v>
      </c>
      <c r="F1039">
        <f t="shared" si="49"/>
        <v>0</v>
      </c>
      <c r="G1039" t="e">
        <f t="shared" si="50"/>
        <v>#DIV/0!</v>
      </c>
    </row>
    <row r="1040" spans="1:7">
      <c r="A1040">
        <f>'Data Entry'!B1040</f>
        <v>0</v>
      </c>
      <c r="B1040">
        <f>'Data Entry'!A1040</f>
        <v>0</v>
      </c>
      <c r="C1040">
        <f t="shared" si="48"/>
        <v>0</v>
      </c>
      <c r="D1040">
        <f>'Data Entry'!K1040</f>
        <v>0</v>
      </c>
      <c r="E1040">
        <f>'Data Entry'!L1040</f>
        <v>0</v>
      </c>
      <c r="F1040">
        <f t="shared" si="49"/>
        <v>0</v>
      </c>
      <c r="G1040" t="e">
        <f t="shared" si="50"/>
        <v>#DIV/0!</v>
      </c>
    </row>
    <row r="1041" spans="1:7">
      <c r="A1041">
        <f>'Data Entry'!B1041</f>
        <v>0</v>
      </c>
      <c r="B1041">
        <f>'Data Entry'!A1041</f>
        <v>0</v>
      </c>
      <c r="C1041">
        <f t="shared" si="48"/>
        <v>0</v>
      </c>
      <c r="D1041">
        <f>'Data Entry'!K1041</f>
        <v>0</v>
      </c>
      <c r="E1041">
        <f>'Data Entry'!L1041</f>
        <v>0</v>
      </c>
      <c r="F1041">
        <f t="shared" si="49"/>
        <v>0</v>
      </c>
      <c r="G1041" t="e">
        <f t="shared" si="50"/>
        <v>#DIV/0!</v>
      </c>
    </row>
    <row r="1042" spans="1:7">
      <c r="A1042">
        <f>'Data Entry'!B1042</f>
        <v>0</v>
      </c>
      <c r="B1042">
        <f>'Data Entry'!A1042</f>
        <v>0</v>
      </c>
      <c r="C1042">
        <f t="shared" si="48"/>
        <v>0</v>
      </c>
      <c r="D1042">
        <f>'Data Entry'!K1042</f>
        <v>0</v>
      </c>
      <c r="E1042">
        <f>'Data Entry'!L1042</f>
        <v>0</v>
      </c>
      <c r="F1042">
        <f t="shared" si="49"/>
        <v>0</v>
      </c>
      <c r="G1042" t="e">
        <f t="shared" si="50"/>
        <v>#DIV/0!</v>
      </c>
    </row>
    <row r="1043" spans="1:7">
      <c r="A1043">
        <f>'Data Entry'!B1043</f>
        <v>0</v>
      </c>
      <c r="B1043">
        <f>'Data Entry'!A1043</f>
        <v>0</v>
      </c>
      <c r="C1043">
        <f t="shared" si="48"/>
        <v>0</v>
      </c>
      <c r="D1043">
        <f>'Data Entry'!K1043</f>
        <v>0</v>
      </c>
      <c r="E1043">
        <f>'Data Entry'!L1043</f>
        <v>0</v>
      </c>
      <c r="F1043">
        <f t="shared" si="49"/>
        <v>0</v>
      </c>
      <c r="G1043" t="e">
        <f t="shared" si="50"/>
        <v>#DIV/0!</v>
      </c>
    </row>
    <row r="1044" spans="1:7">
      <c r="A1044">
        <f>'Data Entry'!B1044</f>
        <v>0</v>
      </c>
      <c r="B1044">
        <f>'Data Entry'!A1044</f>
        <v>0</v>
      </c>
      <c r="C1044">
        <f t="shared" si="48"/>
        <v>0</v>
      </c>
      <c r="D1044">
        <f>'Data Entry'!K1044</f>
        <v>0</v>
      </c>
      <c r="E1044">
        <f>'Data Entry'!L1044</f>
        <v>0</v>
      </c>
      <c r="F1044">
        <f t="shared" si="49"/>
        <v>0</v>
      </c>
      <c r="G1044" t="e">
        <f t="shared" si="50"/>
        <v>#DIV/0!</v>
      </c>
    </row>
    <row r="1045" spans="1:7">
      <c r="A1045">
        <f>'Data Entry'!B1045</f>
        <v>0</v>
      </c>
      <c r="B1045">
        <f>'Data Entry'!A1045</f>
        <v>0</v>
      </c>
      <c r="C1045">
        <f t="shared" si="48"/>
        <v>0</v>
      </c>
      <c r="D1045">
        <f>'Data Entry'!K1045</f>
        <v>0</v>
      </c>
      <c r="E1045">
        <f>'Data Entry'!L1045</f>
        <v>0</v>
      </c>
      <c r="F1045">
        <f t="shared" si="49"/>
        <v>0</v>
      </c>
      <c r="G1045" t="e">
        <f t="shared" si="50"/>
        <v>#DIV/0!</v>
      </c>
    </row>
    <row r="1046" spans="1:7">
      <c r="A1046">
        <f>'Data Entry'!B1046</f>
        <v>0</v>
      </c>
      <c r="B1046">
        <f>'Data Entry'!A1046</f>
        <v>0</v>
      </c>
      <c r="C1046">
        <f t="shared" si="48"/>
        <v>0</v>
      </c>
      <c r="D1046">
        <f>'Data Entry'!K1046</f>
        <v>0</v>
      </c>
      <c r="E1046">
        <f>'Data Entry'!L1046</f>
        <v>0</v>
      </c>
      <c r="F1046">
        <f t="shared" si="49"/>
        <v>0</v>
      </c>
      <c r="G1046" t="e">
        <f t="shared" si="50"/>
        <v>#DIV/0!</v>
      </c>
    </row>
    <row r="1047" spans="1:7">
      <c r="A1047">
        <f>'Data Entry'!B1047</f>
        <v>0</v>
      </c>
      <c r="B1047">
        <f>'Data Entry'!A1047</f>
        <v>0</v>
      </c>
      <c r="C1047">
        <f t="shared" si="48"/>
        <v>0</v>
      </c>
      <c r="D1047">
        <f>'Data Entry'!K1047</f>
        <v>0</v>
      </c>
      <c r="E1047">
        <f>'Data Entry'!L1047</f>
        <v>0</v>
      </c>
      <c r="F1047">
        <f t="shared" si="49"/>
        <v>0</v>
      </c>
      <c r="G1047" t="e">
        <f t="shared" si="50"/>
        <v>#DIV/0!</v>
      </c>
    </row>
    <row r="1048" spans="1:7">
      <c r="A1048">
        <f>'Data Entry'!B1048</f>
        <v>0</v>
      </c>
      <c r="B1048">
        <f>'Data Entry'!A1048</f>
        <v>0</v>
      </c>
      <c r="C1048">
        <f t="shared" si="48"/>
        <v>0</v>
      </c>
      <c r="D1048">
        <f>'Data Entry'!K1048</f>
        <v>0</v>
      </c>
      <c r="E1048">
        <f>'Data Entry'!L1048</f>
        <v>0</v>
      </c>
      <c r="F1048">
        <f t="shared" si="49"/>
        <v>0</v>
      </c>
      <c r="G1048" t="e">
        <f t="shared" si="50"/>
        <v>#DIV/0!</v>
      </c>
    </row>
    <row r="1049" spans="1:7">
      <c r="A1049">
        <f>'Data Entry'!B1049</f>
        <v>0</v>
      </c>
      <c r="B1049">
        <f>'Data Entry'!A1049</f>
        <v>0</v>
      </c>
      <c r="C1049">
        <f t="shared" si="48"/>
        <v>0</v>
      </c>
      <c r="D1049">
        <f>'Data Entry'!K1049</f>
        <v>0</v>
      </c>
      <c r="E1049">
        <f>'Data Entry'!L1049</f>
        <v>0</v>
      </c>
      <c r="F1049">
        <f t="shared" si="49"/>
        <v>0</v>
      </c>
      <c r="G1049" t="e">
        <f t="shared" si="50"/>
        <v>#DIV/0!</v>
      </c>
    </row>
    <row r="1050" spans="1:7">
      <c r="A1050">
        <f>'Data Entry'!B1050</f>
        <v>0</v>
      </c>
      <c r="B1050">
        <f>'Data Entry'!A1050</f>
        <v>0</v>
      </c>
      <c r="C1050">
        <f t="shared" si="48"/>
        <v>0</v>
      </c>
      <c r="D1050">
        <f>'Data Entry'!K1050</f>
        <v>0</v>
      </c>
      <c r="E1050">
        <f>'Data Entry'!L1050</f>
        <v>0</v>
      </c>
      <c r="F1050">
        <f t="shared" si="49"/>
        <v>0</v>
      </c>
      <c r="G1050" t="e">
        <f t="shared" si="50"/>
        <v>#DIV/0!</v>
      </c>
    </row>
    <row r="1051" spans="1:7">
      <c r="A1051">
        <f>'Data Entry'!B1051</f>
        <v>0</v>
      </c>
      <c r="B1051">
        <f>'Data Entry'!A1051</f>
        <v>0</v>
      </c>
      <c r="C1051">
        <f t="shared" si="48"/>
        <v>0</v>
      </c>
      <c r="D1051">
        <f>'Data Entry'!K1051</f>
        <v>0</v>
      </c>
      <c r="E1051">
        <f>'Data Entry'!L1051</f>
        <v>0</v>
      </c>
      <c r="F1051">
        <f t="shared" si="49"/>
        <v>0</v>
      </c>
      <c r="G1051" t="e">
        <f t="shared" si="50"/>
        <v>#DIV/0!</v>
      </c>
    </row>
  </sheetData>
  <mergeCells count="1">
    <mergeCell ref="C1:G1"/>
  </mergeCell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K1000"/>
  <sheetViews>
    <sheetView workbookViewId="0">
      <pane ySplit="2" topLeftCell="A3" activePane="bottomLeft" state="frozen"/>
      <selection/>
      <selection pane="bottomLeft" activeCell="K12" sqref="K12:K13"/>
    </sheetView>
  </sheetViews>
  <sheetFormatPr defaultColWidth="9" defaultRowHeight="14.5"/>
  <cols>
    <col min="1" max="1" width="9.81818181818182" style="1" customWidth="1"/>
    <col min="2" max="3" width="8.72727272727273" style="1"/>
    <col min="4" max="4" width="10.4545454545455" style="2" customWidth="1"/>
    <col min="5" max="8" width="8.72727272727273" style="2"/>
    <col min="9" max="9" width="12.1818181818182" style="2" customWidth="1"/>
    <col min="10" max="13" width="8.72727272727273" style="2"/>
    <col min="14" max="14" width="13.1818181818182" style="2" customWidth="1"/>
    <col min="15" max="15" width="8.72727272727273" style="2"/>
    <col min="16" max="19" width="8.72727272727273" style="3"/>
    <col min="20" max="20" width="12.2727272727273" style="3" customWidth="1"/>
    <col min="21" max="24" width="12.5454545454545" style="3" customWidth="1"/>
    <col min="25" max="27" width="8.72727272727273" style="3"/>
    <col min="28" max="28" width="12.2727272727273" style="4" customWidth="1"/>
    <col min="29" max="29" width="8.72727272727273" style="4"/>
    <col min="30" max="30" width="10.7272727272727" style="4" customWidth="1"/>
    <col min="31" max="31" width="8.72727272727273" style="4"/>
    <col min="32" max="32" width="8.72727272727273" style="5" customWidth="1"/>
    <col min="33" max="33" width="12.8181818181818" style="5"/>
    <col min="34" max="37" width="8.72727272727273" style="5"/>
  </cols>
  <sheetData>
    <row r="1" spans="1:37">
      <c r="A1" s="6" t="s">
        <v>282</v>
      </c>
      <c r="B1" s="6"/>
      <c r="C1" s="6"/>
      <c r="D1" s="7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9" t="s">
        <v>2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0"/>
      <c r="AC1" s="11" t="s">
        <v>4</v>
      </c>
      <c r="AD1" s="11"/>
      <c r="AF1" s="12" t="s">
        <v>5</v>
      </c>
      <c r="AG1" s="12"/>
      <c r="AH1" s="12"/>
      <c r="AI1" s="12"/>
      <c r="AJ1" s="12"/>
      <c r="AK1" s="12"/>
    </row>
    <row r="2" spans="1:37">
      <c r="A2" s="1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2" t="s">
        <v>14</v>
      </c>
      <c r="G2" s="2" t="s">
        <v>12</v>
      </c>
      <c r="H2" s="2" t="s">
        <v>13</v>
      </c>
      <c r="I2" s="2" t="s">
        <v>283</v>
      </c>
      <c r="J2" s="2" t="s">
        <v>250</v>
      </c>
      <c r="K2" s="2" t="s">
        <v>284</v>
      </c>
      <c r="L2" s="2" t="s">
        <v>285</v>
      </c>
      <c r="M2" s="2" t="s">
        <v>157</v>
      </c>
      <c r="N2" s="2" t="s">
        <v>286</v>
      </c>
      <c r="O2" s="2" t="s">
        <v>183</v>
      </c>
      <c r="P2" s="3" t="str">
        <f>'Data Entry'!I2</f>
        <v>Low Balls</v>
      </c>
      <c r="Q2" s="3" t="str">
        <f>'Data Entry'!J2</f>
        <v>Low Misses</v>
      </c>
      <c r="R2" s="3" t="str">
        <f>'Data Entry'!K2</f>
        <v>High Balls</v>
      </c>
      <c r="S2" s="3" t="str">
        <f>'Data Entry'!L2</f>
        <v>High Misses</v>
      </c>
      <c r="T2" s="3" t="s">
        <v>249</v>
      </c>
      <c r="U2" s="3" t="s">
        <v>250</v>
      </c>
      <c r="V2" s="3" t="s">
        <v>62</v>
      </c>
      <c r="W2" s="3" t="s">
        <v>287</v>
      </c>
      <c r="X2" s="3" t="s">
        <v>288</v>
      </c>
      <c r="Y2" s="3" t="s">
        <v>187</v>
      </c>
      <c r="Z2" s="3" t="s">
        <v>289</v>
      </c>
      <c r="AA2" s="3" t="s">
        <v>186</v>
      </c>
      <c r="AB2" s="4" t="s">
        <v>290</v>
      </c>
      <c r="AC2" s="4" t="s">
        <v>291</v>
      </c>
      <c r="AD2" s="4" t="s">
        <v>292</v>
      </c>
      <c r="AE2" s="4" t="s">
        <v>160</v>
      </c>
      <c r="AF2" s="5" t="s">
        <v>24</v>
      </c>
      <c r="AG2" s="5" t="s">
        <v>293</v>
      </c>
      <c r="AH2" s="5" t="s">
        <v>294</v>
      </c>
      <c r="AI2" s="5" t="s">
        <v>30</v>
      </c>
      <c r="AJ2" s="5" t="str">
        <f>'Data Entry'!Y2</f>
        <v>Breakdown</v>
      </c>
      <c r="AK2" s="5" t="str">
        <f>'Data Entry'!Z2</f>
        <v>Recovered</v>
      </c>
    </row>
    <row r="3" spans="1:37">
      <c r="A3" s="1">
        <f>'Data Entry'!A3</f>
        <v>2198</v>
      </c>
      <c r="B3" s="1">
        <f>'Data Entry'!B3</f>
        <v>1</v>
      </c>
      <c r="C3" s="8">
        <f>IF('Data Entry'!C3="red",1,IF('Data Entry'!C3="blue",2,0))</f>
        <v>2</v>
      </c>
      <c r="D3" s="2">
        <f>'Data Entry'!D3</f>
        <v>1</v>
      </c>
      <c r="E3" s="2">
        <f>'Data Entry'!E3</f>
        <v>0</v>
      </c>
      <c r="F3" s="2">
        <f>'Data Entry'!F3</f>
        <v>0</v>
      </c>
      <c r="G3" s="2">
        <f>'Data Entry'!G3</f>
        <v>0</v>
      </c>
      <c r="H3" s="2">
        <f>'Data Entry'!H3</f>
        <v>0</v>
      </c>
      <c r="I3" s="2">
        <f t="shared" ref="I3:I66" si="0">E3+F3</f>
        <v>0</v>
      </c>
      <c r="J3" s="2">
        <f t="shared" ref="J3:J66" si="1">G3+H3</f>
        <v>0</v>
      </c>
      <c r="K3" s="2">
        <f t="shared" ref="K3:K66" si="2">IF(D3=1,2,0)</f>
        <v>2</v>
      </c>
      <c r="L3" s="2">
        <f t="shared" ref="L3:L66" si="3">E3*2</f>
        <v>0</v>
      </c>
      <c r="M3" s="2">
        <f t="shared" ref="M3:M66" si="4">G3*4</f>
        <v>0</v>
      </c>
      <c r="N3" s="2">
        <f t="shared" ref="N3:N66" si="5">I3+J3</f>
        <v>0</v>
      </c>
      <c r="O3" s="2">
        <f t="shared" ref="O3:O66" si="6">SUM(K3:M3)</f>
        <v>2</v>
      </c>
      <c r="P3" s="3">
        <f>'Data Entry'!I3</f>
        <v>4</v>
      </c>
      <c r="Q3" s="3">
        <f>'Data Entry'!J3</f>
        <v>4</v>
      </c>
      <c r="R3" s="3">
        <f>'Data Entry'!K3</f>
        <v>0</v>
      </c>
      <c r="S3" s="3">
        <f>'Data Entry'!L3</f>
        <v>0</v>
      </c>
      <c r="T3" s="3">
        <f t="shared" ref="T3:T66" si="7">P3+Q3</f>
        <v>8</v>
      </c>
      <c r="U3" s="3">
        <f t="shared" ref="U3:U66" si="8">R3+S3</f>
        <v>0</v>
      </c>
      <c r="V3" s="3">
        <f>P3/T3</f>
        <v>0.5</v>
      </c>
      <c r="W3" s="3" t="e">
        <f>R3/U3</f>
        <v>#DIV/0!</v>
      </c>
      <c r="X3" s="3">
        <f>(T3+U3)/2</f>
        <v>4</v>
      </c>
      <c r="Y3" s="3">
        <f t="shared" ref="Y3:Y66" si="9">P3</f>
        <v>4</v>
      </c>
      <c r="Z3" s="3">
        <f t="shared" ref="Z3:Z66" si="10">R3*2</f>
        <v>0</v>
      </c>
      <c r="AA3" s="3">
        <f t="shared" ref="AA3:AA66" si="11">Y3+Z3</f>
        <v>4</v>
      </c>
      <c r="AB3" s="4">
        <f>'Data Entry'!S3</f>
        <v>0</v>
      </c>
      <c r="AC3" s="4">
        <f>'Data Entry'!T3</f>
        <v>0</v>
      </c>
      <c r="AD3" s="4">
        <f>'Data Entry'!U3</f>
        <v>0</v>
      </c>
      <c r="AE3" s="4">
        <f t="shared" ref="AE3:AE66" si="12">IF(AC3=4,15,IF(AC3=3,10,IF(AC3=2,6,IF(AC3=1,4,0))))</f>
        <v>0</v>
      </c>
      <c r="AF3" s="5">
        <f>'Data Entry'!V3</f>
        <v>0</v>
      </c>
      <c r="AG3" s="5">
        <f t="shared" ref="AG3:AG66" si="13">AF3/3</f>
        <v>0</v>
      </c>
      <c r="AH3" s="5">
        <f>'Data Entry'!W3</f>
        <v>0</v>
      </c>
      <c r="AI3" s="5">
        <f>'Data Entry'!X3</f>
        <v>0</v>
      </c>
      <c r="AJ3" s="5">
        <f>'Data Entry'!Y3</f>
        <v>0</v>
      </c>
      <c r="AK3" s="5">
        <f>'Data Entry'!Z3</f>
        <v>0</v>
      </c>
    </row>
    <row r="4" spans="1:37">
      <c r="A4" s="1">
        <f>'Data Entry'!A4</f>
        <v>7757</v>
      </c>
      <c r="B4" s="1">
        <f>'Data Entry'!B4</f>
        <v>1</v>
      </c>
      <c r="C4" s="8">
        <f>IF('Data Entry'!C4="red",1,IF('Data Entry'!C4="blue",2,0))</f>
        <v>1</v>
      </c>
      <c r="D4" s="2">
        <f>'Data Entry'!D4</f>
        <v>0</v>
      </c>
      <c r="E4" s="2">
        <f>'Data Entry'!E4</f>
        <v>0</v>
      </c>
      <c r="F4" s="2">
        <f>'Data Entry'!F4</f>
        <v>0</v>
      </c>
      <c r="G4" s="2">
        <f>'Data Entry'!G4</f>
        <v>0</v>
      </c>
      <c r="H4" s="2">
        <f>'Data Entry'!H4</f>
        <v>0</v>
      </c>
      <c r="I4" s="2">
        <f t="shared" si="0"/>
        <v>0</v>
      </c>
      <c r="J4" s="2">
        <f t="shared" si="1"/>
        <v>0</v>
      </c>
      <c r="K4" s="2">
        <f t="shared" si="2"/>
        <v>0</v>
      </c>
      <c r="L4" s="2">
        <f t="shared" si="3"/>
        <v>0</v>
      </c>
      <c r="M4" s="2">
        <f t="shared" si="4"/>
        <v>0</v>
      </c>
      <c r="N4" s="2">
        <f t="shared" si="5"/>
        <v>0</v>
      </c>
      <c r="O4" s="2">
        <f t="shared" si="6"/>
        <v>0</v>
      </c>
      <c r="P4" s="3">
        <f>'Data Entry'!I4</f>
        <v>0</v>
      </c>
      <c r="Q4" s="3">
        <f>'Data Entry'!J4</f>
        <v>0</v>
      </c>
      <c r="R4" s="3">
        <f>'Data Entry'!K4</f>
        <v>0</v>
      </c>
      <c r="S4" s="3">
        <f>'Data Entry'!L4</f>
        <v>0</v>
      </c>
      <c r="T4" s="3">
        <f t="shared" si="7"/>
        <v>0</v>
      </c>
      <c r="U4" s="3">
        <f t="shared" si="8"/>
        <v>0</v>
      </c>
      <c r="V4" s="3" t="e">
        <f t="shared" ref="V4:V67" si="14">P4/T4</f>
        <v>#DIV/0!</v>
      </c>
      <c r="W4" s="3" t="e">
        <f t="shared" ref="W4:W67" si="15">R4/U4</f>
        <v>#DIV/0!</v>
      </c>
      <c r="X4" s="3">
        <f t="shared" ref="X4:X67" si="16">(T4+U4)/2</f>
        <v>0</v>
      </c>
      <c r="Y4" s="3">
        <f t="shared" si="9"/>
        <v>0</v>
      </c>
      <c r="Z4" s="3">
        <f t="shared" si="10"/>
        <v>0</v>
      </c>
      <c r="AA4" s="3">
        <f t="shared" si="11"/>
        <v>0</v>
      </c>
      <c r="AB4" s="4">
        <f>'Data Entry'!S4</f>
        <v>0</v>
      </c>
      <c r="AC4" s="4">
        <f>'Data Entry'!T4</f>
        <v>0</v>
      </c>
      <c r="AD4" s="4">
        <f>'Data Entry'!U4</f>
        <v>0</v>
      </c>
      <c r="AE4" s="4">
        <f t="shared" si="12"/>
        <v>0</v>
      </c>
      <c r="AF4" s="5">
        <f>'Data Entry'!V4</f>
        <v>0</v>
      </c>
      <c r="AG4" s="5">
        <f t="shared" si="13"/>
        <v>0</v>
      </c>
      <c r="AH4" s="5">
        <f>'Data Entry'!W4</f>
        <v>0</v>
      </c>
      <c r="AI4" s="5">
        <f>'Data Entry'!X4</f>
        <v>0</v>
      </c>
      <c r="AJ4" s="5">
        <f>'Data Entry'!Y4</f>
        <v>0</v>
      </c>
      <c r="AK4" s="5">
        <f>'Data Entry'!Z4</f>
        <v>0</v>
      </c>
    </row>
    <row r="5" spans="1:37">
      <c r="A5" s="1">
        <f>'Data Entry'!A5</f>
        <v>4976</v>
      </c>
      <c r="B5" s="1">
        <f>'Data Entry'!B5</f>
        <v>1</v>
      </c>
      <c r="C5" s="8">
        <f>IF('Data Entry'!C5="red",1,IF('Data Entry'!C5="blue",2,0))</f>
        <v>2</v>
      </c>
      <c r="D5" s="2">
        <f>'Data Entry'!D5</f>
        <v>0</v>
      </c>
      <c r="E5" s="2">
        <f>'Data Entry'!E5</f>
        <v>0</v>
      </c>
      <c r="F5" s="2">
        <f>'Data Entry'!F5</f>
        <v>0</v>
      </c>
      <c r="G5" s="2">
        <f>'Data Entry'!G5</f>
        <v>2</v>
      </c>
      <c r="H5" s="2">
        <f>'Data Entry'!H5</f>
        <v>0</v>
      </c>
      <c r="I5" s="2">
        <f t="shared" si="0"/>
        <v>0</v>
      </c>
      <c r="J5" s="2">
        <f t="shared" si="1"/>
        <v>2</v>
      </c>
      <c r="K5" s="2">
        <f t="shared" si="2"/>
        <v>0</v>
      </c>
      <c r="L5" s="2">
        <f t="shared" si="3"/>
        <v>0</v>
      </c>
      <c r="M5" s="2">
        <f t="shared" si="4"/>
        <v>8</v>
      </c>
      <c r="N5" s="2">
        <f t="shared" si="5"/>
        <v>2</v>
      </c>
      <c r="O5" s="2">
        <f t="shared" si="6"/>
        <v>8</v>
      </c>
      <c r="P5" s="3">
        <f>'Data Entry'!I5</f>
        <v>0</v>
      </c>
      <c r="Q5" s="3">
        <f>'Data Entry'!J5</f>
        <v>0</v>
      </c>
      <c r="R5" s="3">
        <f>'Data Entry'!K5</f>
        <v>0</v>
      </c>
      <c r="S5" s="3">
        <f>'Data Entry'!L5</f>
        <v>0</v>
      </c>
      <c r="T5" s="3">
        <f t="shared" si="7"/>
        <v>0</v>
      </c>
      <c r="U5" s="3">
        <f t="shared" si="8"/>
        <v>0</v>
      </c>
      <c r="V5" s="3" t="e">
        <f t="shared" si="14"/>
        <v>#DIV/0!</v>
      </c>
      <c r="W5" s="3" t="e">
        <f t="shared" si="15"/>
        <v>#DIV/0!</v>
      </c>
      <c r="X5" s="3">
        <f t="shared" si="16"/>
        <v>0</v>
      </c>
      <c r="Y5" s="3">
        <f t="shared" si="9"/>
        <v>0</v>
      </c>
      <c r="Z5" s="3">
        <f t="shared" si="10"/>
        <v>0</v>
      </c>
      <c r="AA5" s="3">
        <f t="shared" si="11"/>
        <v>0</v>
      </c>
      <c r="AB5" s="4">
        <f>'Data Entry'!S5</f>
        <v>0</v>
      </c>
      <c r="AC5" s="4">
        <f>'Data Entry'!T5</f>
        <v>0</v>
      </c>
      <c r="AD5" s="4">
        <f>'Data Entry'!U5</f>
        <v>1</v>
      </c>
      <c r="AE5" s="4">
        <f t="shared" si="12"/>
        <v>0</v>
      </c>
      <c r="AF5" s="5">
        <f>'Data Entry'!V5</f>
        <v>0</v>
      </c>
      <c r="AG5" s="5">
        <f t="shared" si="13"/>
        <v>0</v>
      </c>
      <c r="AH5" s="5">
        <f>'Data Entry'!W5</f>
        <v>0</v>
      </c>
      <c r="AI5" s="5">
        <f>'Data Entry'!X5</f>
        <v>0</v>
      </c>
      <c r="AJ5" s="5">
        <f>'Data Entry'!Y5</f>
        <v>0</v>
      </c>
      <c r="AK5" s="5">
        <f>'Data Entry'!Z5</f>
        <v>0</v>
      </c>
    </row>
    <row r="6" spans="1:37">
      <c r="A6" s="1">
        <f>'Data Entry'!A6</f>
        <v>7902</v>
      </c>
      <c r="B6" s="1">
        <f>'Data Entry'!B6</f>
        <v>1</v>
      </c>
      <c r="C6" s="8">
        <f>IF('Data Entry'!C6="red",1,IF('Data Entry'!C6="blue",2,0))</f>
        <v>1</v>
      </c>
      <c r="D6" s="2">
        <f>'Data Entry'!D6</f>
        <v>0</v>
      </c>
      <c r="E6" s="2">
        <f>'Data Entry'!E6</f>
        <v>0</v>
      </c>
      <c r="F6" s="2">
        <f>'Data Entry'!F6</f>
        <v>0</v>
      </c>
      <c r="G6" s="2">
        <f>'Data Entry'!G6</f>
        <v>0</v>
      </c>
      <c r="H6" s="2">
        <f>'Data Entry'!H6</f>
        <v>0</v>
      </c>
      <c r="I6" s="2">
        <f t="shared" si="0"/>
        <v>0</v>
      </c>
      <c r="J6" s="2">
        <f t="shared" si="1"/>
        <v>0</v>
      </c>
      <c r="K6" s="2">
        <f t="shared" si="2"/>
        <v>0</v>
      </c>
      <c r="L6" s="2">
        <f t="shared" si="3"/>
        <v>0</v>
      </c>
      <c r="M6" s="2">
        <f t="shared" si="4"/>
        <v>0</v>
      </c>
      <c r="N6" s="2">
        <f t="shared" si="5"/>
        <v>0</v>
      </c>
      <c r="O6" s="2">
        <f t="shared" si="6"/>
        <v>0</v>
      </c>
      <c r="P6" s="3">
        <f>'Data Entry'!I6</f>
        <v>9</v>
      </c>
      <c r="Q6" s="3">
        <f>'Data Entry'!J6</f>
        <v>1</v>
      </c>
      <c r="R6" s="3">
        <f>'Data Entry'!K6</f>
        <v>0</v>
      </c>
      <c r="S6" s="3">
        <f>'Data Entry'!L6</f>
        <v>0</v>
      </c>
      <c r="T6" s="3">
        <f t="shared" si="7"/>
        <v>10</v>
      </c>
      <c r="U6" s="3">
        <f t="shared" si="8"/>
        <v>0</v>
      </c>
      <c r="V6" s="3">
        <f t="shared" si="14"/>
        <v>0.9</v>
      </c>
      <c r="W6" s="3" t="e">
        <f t="shared" si="15"/>
        <v>#DIV/0!</v>
      </c>
      <c r="X6" s="3">
        <f t="shared" si="16"/>
        <v>5</v>
      </c>
      <c r="Y6" s="3">
        <f t="shared" si="9"/>
        <v>9</v>
      </c>
      <c r="Z6" s="3">
        <f t="shared" si="10"/>
        <v>0</v>
      </c>
      <c r="AA6" s="3">
        <f t="shared" si="11"/>
        <v>9</v>
      </c>
      <c r="AB6" s="4">
        <f>'Data Entry'!S6</f>
        <v>0</v>
      </c>
      <c r="AC6" s="4">
        <f>'Data Entry'!T6</f>
        <v>3</v>
      </c>
      <c r="AD6" s="4">
        <f>'Data Entry'!U6</f>
        <v>0</v>
      </c>
      <c r="AE6" s="4">
        <f t="shared" si="12"/>
        <v>10</v>
      </c>
      <c r="AF6" s="5">
        <f>'Data Entry'!V6</f>
        <v>0</v>
      </c>
      <c r="AG6" s="5">
        <f t="shared" si="13"/>
        <v>0</v>
      </c>
      <c r="AH6" s="5">
        <f>'Data Entry'!W6</f>
        <v>0</v>
      </c>
      <c r="AI6" s="5">
        <f>'Data Entry'!X6</f>
        <v>0</v>
      </c>
      <c r="AJ6" s="5">
        <f>'Data Entry'!Y6</f>
        <v>0</v>
      </c>
      <c r="AK6" s="5">
        <f>'Data Entry'!Z6</f>
        <v>0</v>
      </c>
    </row>
    <row r="7" spans="1:37">
      <c r="A7" s="1">
        <f>'Data Entry'!A7</f>
        <v>8731</v>
      </c>
      <c r="B7" s="1">
        <f>'Data Entry'!B7</f>
        <v>1</v>
      </c>
      <c r="C7" s="8">
        <f>IF('Data Entry'!C7="red",1,IF('Data Entry'!C7="blue",2,0))</f>
        <v>1</v>
      </c>
      <c r="D7" s="2">
        <f>'Data Entry'!D7</f>
        <v>0</v>
      </c>
      <c r="E7" s="2">
        <f>'Data Entry'!E7</f>
        <v>1</v>
      </c>
      <c r="F7" s="2">
        <f>'Data Entry'!F7</f>
        <v>0</v>
      </c>
      <c r="G7" s="2">
        <f>'Data Entry'!G7</f>
        <v>0</v>
      </c>
      <c r="H7" s="2">
        <f>'Data Entry'!H7</f>
        <v>0</v>
      </c>
      <c r="I7" s="2">
        <f t="shared" si="0"/>
        <v>1</v>
      </c>
      <c r="J7" s="2">
        <f t="shared" si="1"/>
        <v>0</v>
      </c>
      <c r="K7" s="2">
        <f t="shared" si="2"/>
        <v>0</v>
      </c>
      <c r="L7" s="2">
        <f t="shared" si="3"/>
        <v>2</v>
      </c>
      <c r="M7" s="2">
        <f t="shared" si="4"/>
        <v>0</v>
      </c>
      <c r="N7" s="2">
        <f t="shared" si="5"/>
        <v>1</v>
      </c>
      <c r="O7" s="2">
        <f t="shared" si="6"/>
        <v>2</v>
      </c>
      <c r="P7" s="3">
        <f>'Data Entry'!I7</f>
        <v>0</v>
      </c>
      <c r="Q7" s="3">
        <f>'Data Entry'!J7</f>
        <v>0</v>
      </c>
      <c r="R7" s="3">
        <f>'Data Entry'!K7</f>
        <v>0</v>
      </c>
      <c r="S7" s="3">
        <f>'Data Entry'!L7</f>
        <v>0</v>
      </c>
      <c r="T7" s="3">
        <f t="shared" si="7"/>
        <v>0</v>
      </c>
      <c r="U7" s="3">
        <f t="shared" si="8"/>
        <v>0</v>
      </c>
      <c r="V7" s="3" t="e">
        <f t="shared" si="14"/>
        <v>#DIV/0!</v>
      </c>
      <c r="W7" s="3" t="e">
        <f t="shared" si="15"/>
        <v>#DIV/0!</v>
      </c>
      <c r="X7" s="3">
        <f t="shared" si="16"/>
        <v>0</v>
      </c>
      <c r="Y7" s="3">
        <f t="shared" si="9"/>
        <v>0</v>
      </c>
      <c r="Z7" s="3">
        <f t="shared" si="10"/>
        <v>0</v>
      </c>
      <c r="AA7" s="3">
        <f t="shared" si="11"/>
        <v>0</v>
      </c>
      <c r="AB7" s="4">
        <f>'Data Entry'!S7</f>
        <v>0</v>
      </c>
      <c r="AC7" s="4">
        <f>'Data Entry'!T7</f>
        <v>0</v>
      </c>
      <c r="AD7" s="4">
        <f>'Data Entry'!U7</f>
        <v>0</v>
      </c>
      <c r="AE7" s="4">
        <f t="shared" si="12"/>
        <v>0</v>
      </c>
      <c r="AF7" s="5">
        <f>'Data Entry'!V7</f>
        <v>0</v>
      </c>
      <c r="AG7" s="5">
        <f t="shared" si="13"/>
        <v>0</v>
      </c>
      <c r="AH7" s="5">
        <f>'Data Entry'!W7</f>
        <v>0</v>
      </c>
      <c r="AI7" s="5">
        <f>'Data Entry'!X7</f>
        <v>0</v>
      </c>
      <c r="AJ7" s="5">
        <f>'Data Entry'!Y7</f>
        <v>1</v>
      </c>
      <c r="AK7" s="5">
        <f>'Data Entry'!Z7</f>
        <v>0</v>
      </c>
    </row>
    <row r="8" spans="1:37">
      <c r="A8" s="1">
        <f>'Data Entry'!A8</f>
        <v>2198</v>
      </c>
      <c r="B8" s="1">
        <f>'Data Entry'!B8</f>
        <v>1</v>
      </c>
      <c r="C8" s="8">
        <f>IF('Data Entry'!C8="red",1,IF('Data Entry'!C8="blue",2,0))</f>
        <v>2</v>
      </c>
      <c r="D8" s="2">
        <f>'Data Entry'!D8</f>
        <v>1</v>
      </c>
      <c r="E8" s="2">
        <f>'Data Entry'!E8</f>
        <v>0</v>
      </c>
      <c r="F8" s="2">
        <f>'Data Entry'!F8</f>
        <v>0</v>
      </c>
      <c r="G8" s="2">
        <f>'Data Entry'!G8</f>
        <v>0</v>
      </c>
      <c r="H8" s="2">
        <f>'Data Entry'!H8</f>
        <v>0</v>
      </c>
      <c r="I8" s="2">
        <f t="shared" si="0"/>
        <v>0</v>
      </c>
      <c r="J8" s="2">
        <f t="shared" si="1"/>
        <v>0</v>
      </c>
      <c r="K8" s="2">
        <f t="shared" si="2"/>
        <v>2</v>
      </c>
      <c r="L8" s="2">
        <f t="shared" si="3"/>
        <v>0</v>
      </c>
      <c r="M8" s="2">
        <f t="shared" si="4"/>
        <v>0</v>
      </c>
      <c r="N8" s="2">
        <f t="shared" si="5"/>
        <v>0</v>
      </c>
      <c r="O8" s="2">
        <f t="shared" si="6"/>
        <v>2</v>
      </c>
      <c r="P8" s="3">
        <f>'Data Entry'!I8</f>
        <v>4</v>
      </c>
      <c r="Q8" s="3">
        <f>'Data Entry'!J8</f>
        <v>4</v>
      </c>
      <c r="R8" s="3">
        <f>'Data Entry'!K8</f>
        <v>0</v>
      </c>
      <c r="S8" s="3">
        <f>'Data Entry'!L8</f>
        <v>0</v>
      </c>
      <c r="T8" s="3">
        <f t="shared" si="7"/>
        <v>8</v>
      </c>
      <c r="U8" s="3">
        <f t="shared" si="8"/>
        <v>0</v>
      </c>
      <c r="V8" s="3">
        <f t="shared" si="14"/>
        <v>0.5</v>
      </c>
      <c r="W8" s="3" t="e">
        <f t="shared" si="15"/>
        <v>#DIV/0!</v>
      </c>
      <c r="X8" s="3">
        <f t="shared" si="16"/>
        <v>4</v>
      </c>
      <c r="Y8" s="3">
        <f t="shared" si="9"/>
        <v>4</v>
      </c>
      <c r="Z8" s="3">
        <f t="shared" si="10"/>
        <v>0</v>
      </c>
      <c r="AA8" s="3">
        <f t="shared" si="11"/>
        <v>4</v>
      </c>
      <c r="AB8" s="4">
        <f>'Data Entry'!S8</f>
        <v>0</v>
      </c>
      <c r="AC8" s="4">
        <f>'Data Entry'!T8</f>
        <v>0</v>
      </c>
      <c r="AD8" s="4">
        <f>'Data Entry'!U8</f>
        <v>0</v>
      </c>
      <c r="AE8" s="4">
        <f t="shared" si="12"/>
        <v>0</v>
      </c>
      <c r="AF8" s="5">
        <f>'Data Entry'!V8</f>
        <v>0</v>
      </c>
      <c r="AG8" s="5">
        <f t="shared" si="13"/>
        <v>0</v>
      </c>
      <c r="AH8" s="5">
        <f>'Data Entry'!W8</f>
        <v>0</v>
      </c>
      <c r="AI8" s="5">
        <f>'Data Entry'!X8</f>
        <v>0</v>
      </c>
      <c r="AJ8" s="5">
        <f>'Data Entry'!Y8</f>
        <v>0</v>
      </c>
      <c r="AK8" s="5">
        <f>'Data Entry'!Z8</f>
        <v>0</v>
      </c>
    </row>
    <row r="9" spans="1:37">
      <c r="A9" s="1">
        <f>'Data Entry'!A9</f>
        <v>7757</v>
      </c>
      <c r="B9" s="1">
        <f>'Data Entry'!B9</f>
        <v>1</v>
      </c>
      <c r="C9" s="8">
        <f>IF('Data Entry'!C9="red",1,IF('Data Entry'!C9="blue",2,0))</f>
        <v>1</v>
      </c>
      <c r="D9" s="2">
        <f>'Data Entry'!D9</f>
        <v>0</v>
      </c>
      <c r="E9" s="2">
        <f>'Data Entry'!E9</f>
        <v>0</v>
      </c>
      <c r="F9" s="2">
        <f>'Data Entry'!F9</f>
        <v>0</v>
      </c>
      <c r="G9" s="2">
        <f>'Data Entry'!G9</f>
        <v>0</v>
      </c>
      <c r="H9" s="2">
        <f>'Data Entry'!H9</f>
        <v>0</v>
      </c>
      <c r="I9" s="2">
        <f t="shared" si="0"/>
        <v>0</v>
      </c>
      <c r="J9" s="2">
        <f t="shared" si="1"/>
        <v>0</v>
      </c>
      <c r="K9" s="2">
        <f t="shared" si="2"/>
        <v>0</v>
      </c>
      <c r="L9" s="2">
        <f t="shared" si="3"/>
        <v>0</v>
      </c>
      <c r="M9" s="2">
        <f t="shared" si="4"/>
        <v>0</v>
      </c>
      <c r="N9" s="2">
        <f t="shared" si="5"/>
        <v>0</v>
      </c>
      <c r="O9" s="2">
        <f t="shared" si="6"/>
        <v>0</v>
      </c>
      <c r="P9" s="3">
        <f>'Data Entry'!I9</f>
        <v>0</v>
      </c>
      <c r="Q9" s="3">
        <f>'Data Entry'!J9</f>
        <v>0</v>
      </c>
      <c r="R9" s="3">
        <f>'Data Entry'!K9</f>
        <v>0</v>
      </c>
      <c r="S9" s="3">
        <f>'Data Entry'!L9</f>
        <v>0</v>
      </c>
      <c r="T9" s="3">
        <f t="shared" si="7"/>
        <v>0</v>
      </c>
      <c r="U9" s="3">
        <f t="shared" si="8"/>
        <v>0</v>
      </c>
      <c r="V9" s="3" t="e">
        <f t="shared" si="14"/>
        <v>#DIV/0!</v>
      </c>
      <c r="W9" s="3" t="e">
        <f t="shared" si="15"/>
        <v>#DIV/0!</v>
      </c>
      <c r="X9" s="3">
        <f t="shared" si="16"/>
        <v>0</v>
      </c>
      <c r="Y9" s="3">
        <f t="shared" si="9"/>
        <v>0</v>
      </c>
      <c r="Z9" s="3">
        <f t="shared" si="10"/>
        <v>0</v>
      </c>
      <c r="AA9" s="3">
        <f t="shared" si="11"/>
        <v>0</v>
      </c>
      <c r="AB9" s="4">
        <f>'Data Entry'!S9</f>
        <v>0</v>
      </c>
      <c r="AC9" s="4">
        <f>'Data Entry'!T9</f>
        <v>0</v>
      </c>
      <c r="AD9" s="4">
        <f>'Data Entry'!U9</f>
        <v>0</v>
      </c>
      <c r="AE9" s="4">
        <f t="shared" si="12"/>
        <v>0</v>
      </c>
      <c r="AF9" s="5">
        <f>'Data Entry'!V9</f>
        <v>0</v>
      </c>
      <c r="AG9" s="5">
        <f t="shared" si="13"/>
        <v>0</v>
      </c>
      <c r="AH9" s="5">
        <f>'Data Entry'!W9</f>
        <v>0</v>
      </c>
      <c r="AI9" s="5">
        <f>'Data Entry'!X9</f>
        <v>0</v>
      </c>
      <c r="AJ9" s="5">
        <f>'Data Entry'!Y9</f>
        <v>0</v>
      </c>
      <c r="AK9" s="5">
        <f>'Data Entry'!Z9</f>
        <v>0</v>
      </c>
    </row>
    <row r="10" spans="1:37">
      <c r="A10" s="1">
        <f>'Data Entry'!A10</f>
        <v>4976</v>
      </c>
      <c r="B10" s="1">
        <f>'Data Entry'!B10</f>
        <v>1</v>
      </c>
      <c r="C10" s="8">
        <f>IF('Data Entry'!C10="red",1,IF('Data Entry'!C10="blue",2,0))</f>
        <v>2</v>
      </c>
      <c r="D10" s="2">
        <f>'Data Entry'!D10</f>
        <v>0</v>
      </c>
      <c r="E10" s="2">
        <f>'Data Entry'!E10</f>
        <v>0</v>
      </c>
      <c r="F10" s="2">
        <f>'Data Entry'!F10</f>
        <v>0</v>
      </c>
      <c r="G10" s="2">
        <f>'Data Entry'!G10</f>
        <v>2</v>
      </c>
      <c r="H10" s="2">
        <f>'Data Entry'!H10</f>
        <v>0</v>
      </c>
      <c r="I10" s="2">
        <f t="shared" si="0"/>
        <v>0</v>
      </c>
      <c r="J10" s="2">
        <f t="shared" si="1"/>
        <v>2</v>
      </c>
      <c r="K10" s="2">
        <f t="shared" si="2"/>
        <v>0</v>
      </c>
      <c r="L10" s="2">
        <f t="shared" si="3"/>
        <v>0</v>
      </c>
      <c r="M10" s="2">
        <f t="shared" si="4"/>
        <v>8</v>
      </c>
      <c r="N10" s="2">
        <f t="shared" si="5"/>
        <v>2</v>
      </c>
      <c r="O10" s="2">
        <f t="shared" si="6"/>
        <v>8</v>
      </c>
      <c r="P10" s="3">
        <f>'Data Entry'!I10</f>
        <v>0</v>
      </c>
      <c r="Q10" s="3">
        <f>'Data Entry'!J10</f>
        <v>0</v>
      </c>
      <c r="R10" s="3">
        <f>'Data Entry'!K10</f>
        <v>0</v>
      </c>
      <c r="S10" s="3">
        <f>'Data Entry'!L10</f>
        <v>0</v>
      </c>
      <c r="T10" s="3">
        <f t="shared" si="7"/>
        <v>0</v>
      </c>
      <c r="U10" s="3">
        <f t="shared" si="8"/>
        <v>0</v>
      </c>
      <c r="V10" s="3" t="e">
        <f t="shared" si="14"/>
        <v>#DIV/0!</v>
      </c>
      <c r="W10" s="3" t="e">
        <f t="shared" si="15"/>
        <v>#DIV/0!</v>
      </c>
      <c r="X10" s="3">
        <f t="shared" si="16"/>
        <v>0</v>
      </c>
      <c r="Y10" s="3">
        <f t="shared" si="9"/>
        <v>0</v>
      </c>
      <c r="Z10" s="3">
        <f t="shared" si="10"/>
        <v>0</v>
      </c>
      <c r="AA10" s="3">
        <f t="shared" si="11"/>
        <v>0</v>
      </c>
      <c r="AB10" s="4">
        <f>'Data Entry'!S10</f>
        <v>0</v>
      </c>
      <c r="AC10" s="4">
        <f>'Data Entry'!T10</f>
        <v>0</v>
      </c>
      <c r="AD10" s="4">
        <f>'Data Entry'!U10</f>
        <v>1</v>
      </c>
      <c r="AE10" s="4">
        <f t="shared" si="12"/>
        <v>0</v>
      </c>
      <c r="AF10" s="5">
        <f>'Data Entry'!V10</f>
        <v>0</v>
      </c>
      <c r="AG10" s="5">
        <f t="shared" si="13"/>
        <v>0</v>
      </c>
      <c r="AH10" s="5">
        <f>'Data Entry'!W10</f>
        <v>0</v>
      </c>
      <c r="AI10" s="5">
        <f>'Data Entry'!X10</f>
        <v>0</v>
      </c>
      <c r="AJ10" s="5">
        <f>'Data Entry'!Y10</f>
        <v>0</v>
      </c>
      <c r="AK10" s="5">
        <f>'Data Entry'!Z10</f>
        <v>0</v>
      </c>
    </row>
    <row r="11" spans="1:37">
      <c r="A11" s="1">
        <f>'Data Entry'!A11</f>
        <v>7902</v>
      </c>
      <c r="B11" s="1">
        <f>'Data Entry'!B11</f>
        <v>1</v>
      </c>
      <c r="C11" s="8">
        <f>IF('Data Entry'!C11="red",1,IF('Data Entry'!C11="blue",2,0))</f>
        <v>1</v>
      </c>
      <c r="D11" s="2">
        <f>'Data Entry'!D11</f>
        <v>0</v>
      </c>
      <c r="E11" s="2">
        <f>'Data Entry'!E11</f>
        <v>0</v>
      </c>
      <c r="F11" s="2">
        <f>'Data Entry'!F11</f>
        <v>0</v>
      </c>
      <c r="G11" s="2">
        <f>'Data Entry'!G11</f>
        <v>0</v>
      </c>
      <c r="H11" s="2">
        <f>'Data Entry'!H11</f>
        <v>0</v>
      </c>
      <c r="I11" s="2">
        <f t="shared" si="0"/>
        <v>0</v>
      </c>
      <c r="J11" s="2">
        <f t="shared" si="1"/>
        <v>0</v>
      </c>
      <c r="K11" s="2">
        <f t="shared" si="2"/>
        <v>0</v>
      </c>
      <c r="L11" s="2">
        <f t="shared" si="3"/>
        <v>0</v>
      </c>
      <c r="M11" s="2">
        <f t="shared" si="4"/>
        <v>0</v>
      </c>
      <c r="N11" s="2">
        <f t="shared" si="5"/>
        <v>0</v>
      </c>
      <c r="O11" s="2">
        <f t="shared" si="6"/>
        <v>0</v>
      </c>
      <c r="P11" s="3">
        <f>'Data Entry'!I11</f>
        <v>9</v>
      </c>
      <c r="Q11" s="3">
        <f>'Data Entry'!J11</f>
        <v>1</v>
      </c>
      <c r="R11" s="3">
        <f>'Data Entry'!K11</f>
        <v>0</v>
      </c>
      <c r="S11" s="3">
        <f>'Data Entry'!L11</f>
        <v>0</v>
      </c>
      <c r="T11" s="3">
        <f t="shared" si="7"/>
        <v>10</v>
      </c>
      <c r="U11" s="3">
        <f t="shared" si="8"/>
        <v>0</v>
      </c>
      <c r="V11" s="3">
        <f t="shared" si="14"/>
        <v>0.9</v>
      </c>
      <c r="W11" s="3" t="e">
        <f t="shared" si="15"/>
        <v>#DIV/0!</v>
      </c>
      <c r="X11" s="3">
        <f t="shared" si="16"/>
        <v>5</v>
      </c>
      <c r="Y11" s="3">
        <f t="shared" si="9"/>
        <v>9</v>
      </c>
      <c r="Z11" s="3">
        <f t="shared" si="10"/>
        <v>0</v>
      </c>
      <c r="AA11" s="3">
        <f t="shared" si="11"/>
        <v>9</v>
      </c>
      <c r="AB11" s="4">
        <f>'Data Entry'!S11</f>
        <v>0</v>
      </c>
      <c r="AC11" s="4">
        <f>'Data Entry'!T11</f>
        <v>3</v>
      </c>
      <c r="AD11" s="4">
        <f>'Data Entry'!U11</f>
        <v>0</v>
      </c>
      <c r="AE11" s="4">
        <f t="shared" si="12"/>
        <v>10</v>
      </c>
      <c r="AF11" s="5">
        <f>'Data Entry'!V11</f>
        <v>0</v>
      </c>
      <c r="AG11" s="5">
        <f t="shared" si="13"/>
        <v>0</v>
      </c>
      <c r="AH11" s="5">
        <f>'Data Entry'!W11</f>
        <v>0</v>
      </c>
      <c r="AI11" s="5">
        <f>'Data Entry'!X11</f>
        <v>0</v>
      </c>
      <c r="AJ11" s="5">
        <f>'Data Entry'!Y11</f>
        <v>0</v>
      </c>
      <c r="AK11" s="5">
        <f>'Data Entry'!Z11</f>
        <v>0</v>
      </c>
    </row>
    <row r="12" spans="1:37">
      <c r="A12" s="1">
        <f>'Data Entry'!A12</f>
        <v>8731</v>
      </c>
      <c r="B12" s="1">
        <f>'Data Entry'!B12</f>
        <v>1</v>
      </c>
      <c r="C12" s="8">
        <f>IF('Data Entry'!C12="red",1,IF('Data Entry'!C12="blue",2,0))</f>
        <v>1</v>
      </c>
      <c r="D12" s="2">
        <f>'Data Entry'!D12</f>
        <v>0</v>
      </c>
      <c r="E12" s="2">
        <f>'Data Entry'!E12</f>
        <v>1</v>
      </c>
      <c r="F12" s="2">
        <f>'Data Entry'!F12</f>
        <v>0</v>
      </c>
      <c r="G12" s="2">
        <f>'Data Entry'!G12</f>
        <v>0</v>
      </c>
      <c r="H12" s="2">
        <f>'Data Entry'!H12</f>
        <v>0</v>
      </c>
      <c r="I12" s="2">
        <f t="shared" si="0"/>
        <v>1</v>
      </c>
      <c r="J12" s="2">
        <f t="shared" si="1"/>
        <v>0</v>
      </c>
      <c r="K12" s="2">
        <f t="shared" si="2"/>
        <v>0</v>
      </c>
      <c r="L12" s="2">
        <f t="shared" si="3"/>
        <v>2</v>
      </c>
      <c r="M12" s="2">
        <f t="shared" si="4"/>
        <v>0</v>
      </c>
      <c r="N12" s="2">
        <f t="shared" si="5"/>
        <v>1</v>
      </c>
      <c r="O12" s="2">
        <f t="shared" si="6"/>
        <v>2</v>
      </c>
      <c r="P12" s="3">
        <f>'Data Entry'!I12</f>
        <v>0</v>
      </c>
      <c r="Q12" s="3">
        <f>'Data Entry'!J12</f>
        <v>0</v>
      </c>
      <c r="R12" s="3">
        <f>'Data Entry'!K12</f>
        <v>0</v>
      </c>
      <c r="S12" s="3">
        <f>'Data Entry'!L12</f>
        <v>0</v>
      </c>
      <c r="T12" s="3">
        <f t="shared" si="7"/>
        <v>0</v>
      </c>
      <c r="U12" s="3">
        <f t="shared" si="8"/>
        <v>0</v>
      </c>
      <c r="V12" s="3" t="e">
        <f t="shared" si="14"/>
        <v>#DIV/0!</v>
      </c>
      <c r="W12" s="3" t="e">
        <f t="shared" si="15"/>
        <v>#DIV/0!</v>
      </c>
      <c r="X12" s="3">
        <f t="shared" si="16"/>
        <v>0</v>
      </c>
      <c r="Y12" s="3">
        <f t="shared" si="9"/>
        <v>0</v>
      </c>
      <c r="Z12" s="3">
        <f t="shared" si="10"/>
        <v>0</v>
      </c>
      <c r="AA12" s="3">
        <f t="shared" si="11"/>
        <v>0</v>
      </c>
      <c r="AB12" s="4">
        <f>'Data Entry'!S12</f>
        <v>0</v>
      </c>
      <c r="AC12" s="4">
        <f>'Data Entry'!T12</f>
        <v>0</v>
      </c>
      <c r="AD12" s="4">
        <f>'Data Entry'!U12</f>
        <v>0</v>
      </c>
      <c r="AE12" s="4">
        <f t="shared" si="12"/>
        <v>0</v>
      </c>
      <c r="AF12" s="5">
        <f>'Data Entry'!V12</f>
        <v>0</v>
      </c>
      <c r="AG12" s="5">
        <f t="shared" si="13"/>
        <v>0</v>
      </c>
      <c r="AH12" s="5">
        <f>'Data Entry'!W12</f>
        <v>0</v>
      </c>
      <c r="AI12" s="5">
        <f>'Data Entry'!X12</f>
        <v>0</v>
      </c>
      <c r="AJ12" s="5">
        <f>'Data Entry'!Y12</f>
        <v>1</v>
      </c>
      <c r="AK12" s="5">
        <f>'Data Entry'!Z12</f>
        <v>0</v>
      </c>
    </row>
    <row r="13" spans="1:37">
      <c r="A13" s="1">
        <f>'Data Entry'!A13</f>
        <v>8574</v>
      </c>
      <c r="B13" s="1">
        <f>'Data Entry'!B13</f>
        <v>3</v>
      </c>
      <c r="C13" s="8">
        <f>IF('Data Entry'!C13="red",1,IF('Data Entry'!C13="blue",2,0))</f>
        <v>2</v>
      </c>
      <c r="D13" s="2">
        <f>'Data Entry'!D13</f>
        <v>0</v>
      </c>
      <c r="E13" s="2">
        <f>'Data Entry'!E13</f>
        <v>0</v>
      </c>
      <c r="F13" s="2">
        <f>'Data Entry'!F13</f>
        <v>0</v>
      </c>
      <c r="G13" s="2">
        <f>'Data Entry'!G13</f>
        <v>0</v>
      </c>
      <c r="H13" s="2">
        <f>'Data Entry'!H13</f>
        <v>0</v>
      </c>
      <c r="I13" s="2">
        <f t="shared" si="0"/>
        <v>0</v>
      </c>
      <c r="J13" s="2">
        <f t="shared" si="1"/>
        <v>0</v>
      </c>
      <c r="K13" s="2">
        <f t="shared" si="2"/>
        <v>0</v>
      </c>
      <c r="L13" s="2">
        <f t="shared" si="3"/>
        <v>0</v>
      </c>
      <c r="M13" s="2">
        <f t="shared" si="4"/>
        <v>0</v>
      </c>
      <c r="N13" s="2">
        <f t="shared" si="5"/>
        <v>0</v>
      </c>
      <c r="O13" s="2">
        <f t="shared" si="6"/>
        <v>0</v>
      </c>
      <c r="P13" s="3">
        <f>'Data Entry'!I13</f>
        <v>0</v>
      </c>
      <c r="Q13" s="3">
        <f>'Data Entry'!J13</f>
        <v>0</v>
      </c>
      <c r="R13" s="3">
        <f>'Data Entry'!K13</f>
        <v>0</v>
      </c>
      <c r="S13" s="3">
        <f>'Data Entry'!L13</f>
        <v>0</v>
      </c>
      <c r="T13" s="3">
        <f t="shared" si="7"/>
        <v>0</v>
      </c>
      <c r="U13" s="3">
        <f t="shared" si="8"/>
        <v>0</v>
      </c>
      <c r="V13" s="3" t="e">
        <f t="shared" si="14"/>
        <v>#DIV/0!</v>
      </c>
      <c r="W13" s="3" t="e">
        <f t="shared" si="15"/>
        <v>#DIV/0!</v>
      </c>
      <c r="X13" s="3">
        <f t="shared" si="16"/>
        <v>0</v>
      </c>
      <c r="Y13" s="3">
        <f t="shared" si="9"/>
        <v>0</v>
      </c>
      <c r="Z13" s="3">
        <f t="shared" si="10"/>
        <v>0</v>
      </c>
      <c r="AA13" s="3">
        <f t="shared" si="11"/>
        <v>0</v>
      </c>
      <c r="AB13" s="4">
        <f>'Data Entry'!S13</f>
        <v>0</v>
      </c>
      <c r="AC13" s="4">
        <f>'Data Entry'!T13</f>
        <v>0</v>
      </c>
      <c r="AD13" s="4">
        <f>'Data Entry'!U13</f>
        <v>0</v>
      </c>
      <c r="AE13" s="4">
        <f t="shared" si="12"/>
        <v>0</v>
      </c>
      <c r="AF13" s="5">
        <f>'Data Entry'!V13</f>
        <v>0</v>
      </c>
      <c r="AG13" s="5">
        <f t="shared" si="13"/>
        <v>0</v>
      </c>
      <c r="AH13" s="5">
        <f>'Data Entry'!W13</f>
        <v>0</v>
      </c>
      <c r="AI13" s="5">
        <f>'Data Entry'!X13</f>
        <v>0</v>
      </c>
      <c r="AJ13" s="5">
        <f>'Data Entry'!Y13</f>
        <v>1</v>
      </c>
      <c r="AK13" s="5">
        <f>'Data Entry'!Z13</f>
        <v>0</v>
      </c>
    </row>
    <row r="14" spans="1:37">
      <c r="A14" s="1">
        <f>'Data Entry'!A14</f>
        <v>4946</v>
      </c>
      <c r="B14" s="1">
        <f>'Data Entry'!B14</f>
        <v>3</v>
      </c>
      <c r="C14" s="8">
        <f>IF('Data Entry'!C14="red",1,IF('Data Entry'!C14="blue",2,0))</f>
        <v>1</v>
      </c>
      <c r="D14" s="2">
        <f>'Data Entry'!D14</f>
        <v>1</v>
      </c>
      <c r="E14" s="2">
        <f>'Data Entry'!E14</f>
        <v>0</v>
      </c>
      <c r="F14" s="2">
        <f>'Data Entry'!F14</f>
        <v>0</v>
      </c>
      <c r="G14" s="2">
        <f>'Data Entry'!G14</f>
        <v>1</v>
      </c>
      <c r="H14" s="2">
        <f>'Data Entry'!H14</f>
        <v>1</v>
      </c>
      <c r="I14" s="2">
        <f t="shared" si="0"/>
        <v>0</v>
      </c>
      <c r="J14" s="2">
        <f t="shared" si="1"/>
        <v>2</v>
      </c>
      <c r="K14" s="2">
        <f t="shared" si="2"/>
        <v>2</v>
      </c>
      <c r="L14" s="2">
        <f t="shared" si="3"/>
        <v>0</v>
      </c>
      <c r="M14" s="2">
        <f t="shared" si="4"/>
        <v>4</v>
      </c>
      <c r="N14" s="2">
        <f t="shared" si="5"/>
        <v>2</v>
      </c>
      <c r="O14" s="2">
        <f t="shared" si="6"/>
        <v>6</v>
      </c>
      <c r="P14" s="3">
        <f>'Data Entry'!I14</f>
        <v>0</v>
      </c>
      <c r="Q14" s="3">
        <f>'Data Entry'!J14</f>
        <v>0</v>
      </c>
      <c r="R14" s="3">
        <f>'Data Entry'!K14</f>
        <v>2</v>
      </c>
      <c r="S14" s="3">
        <f>'Data Entry'!L14</f>
        <v>9</v>
      </c>
      <c r="T14" s="3">
        <f t="shared" si="7"/>
        <v>0</v>
      </c>
      <c r="U14" s="3">
        <f t="shared" si="8"/>
        <v>11</v>
      </c>
      <c r="V14" s="3" t="e">
        <f t="shared" si="14"/>
        <v>#DIV/0!</v>
      </c>
      <c r="W14" s="3">
        <f t="shared" si="15"/>
        <v>0.181818181818182</v>
      </c>
      <c r="X14" s="3">
        <f t="shared" si="16"/>
        <v>5.5</v>
      </c>
      <c r="Y14" s="3">
        <f t="shared" si="9"/>
        <v>0</v>
      </c>
      <c r="Z14" s="3">
        <f t="shared" si="10"/>
        <v>4</v>
      </c>
      <c r="AA14" s="3">
        <f t="shared" si="11"/>
        <v>4</v>
      </c>
      <c r="AB14" s="4">
        <f>'Data Entry'!S14</f>
        <v>0</v>
      </c>
      <c r="AC14" s="4">
        <f>'Data Entry'!T14</f>
        <v>0</v>
      </c>
      <c r="AD14" s="4">
        <f>'Data Entry'!U14</f>
        <v>0</v>
      </c>
      <c r="AE14" s="4">
        <f t="shared" si="12"/>
        <v>0</v>
      </c>
      <c r="AF14" s="5">
        <f>'Data Entry'!V14</f>
        <v>8</v>
      </c>
      <c r="AG14" s="5">
        <f t="shared" si="13"/>
        <v>2.66666666666667</v>
      </c>
      <c r="AH14" s="5">
        <f>'Data Entry'!W14</f>
        <v>0</v>
      </c>
      <c r="AI14" s="5">
        <f>'Data Entry'!X14</f>
        <v>0</v>
      </c>
      <c r="AJ14" s="5">
        <f>'Data Entry'!Y14</f>
        <v>0</v>
      </c>
      <c r="AK14" s="5">
        <f>'Data Entry'!Z14</f>
        <v>0</v>
      </c>
    </row>
    <row r="15" spans="1:37">
      <c r="A15" s="1">
        <f>'Data Entry'!A15</f>
        <v>6397</v>
      </c>
      <c r="B15" s="1">
        <f>'Data Entry'!B15</f>
        <v>3</v>
      </c>
      <c r="C15" s="8">
        <f>IF('Data Entry'!C15="red",1,IF('Data Entry'!C15="blue",2,0))</f>
        <v>1</v>
      </c>
      <c r="D15" s="2">
        <f>'Data Entry'!D15</f>
        <v>1</v>
      </c>
      <c r="E15" s="2">
        <f>'Data Entry'!E15</f>
        <v>0</v>
      </c>
      <c r="F15" s="2">
        <f>'Data Entry'!F15</f>
        <v>0</v>
      </c>
      <c r="G15" s="2">
        <f>'Data Entry'!G15</f>
        <v>0</v>
      </c>
      <c r="H15" s="2">
        <f>'Data Entry'!H15</f>
        <v>0</v>
      </c>
      <c r="I15" s="2">
        <f t="shared" si="0"/>
        <v>0</v>
      </c>
      <c r="J15" s="2">
        <f t="shared" si="1"/>
        <v>0</v>
      </c>
      <c r="K15" s="2">
        <f t="shared" si="2"/>
        <v>2</v>
      </c>
      <c r="L15" s="2">
        <f t="shared" si="3"/>
        <v>0</v>
      </c>
      <c r="M15" s="2">
        <f t="shared" si="4"/>
        <v>0</v>
      </c>
      <c r="N15" s="2">
        <f t="shared" si="5"/>
        <v>0</v>
      </c>
      <c r="O15" s="2">
        <f t="shared" si="6"/>
        <v>2</v>
      </c>
      <c r="P15" s="3">
        <f>'Data Entry'!I15</f>
        <v>5</v>
      </c>
      <c r="Q15" s="3">
        <f>'Data Entry'!J15</f>
        <v>0</v>
      </c>
      <c r="R15" s="3">
        <f>'Data Entry'!K15</f>
        <v>0</v>
      </c>
      <c r="S15" s="3">
        <f>'Data Entry'!L15</f>
        <v>0</v>
      </c>
      <c r="T15" s="3">
        <f t="shared" si="7"/>
        <v>5</v>
      </c>
      <c r="U15" s="3">
        <f t="shared" si="8"/>
        <v>0</v>
      </c>
      <c r="V15" s="3">
        <f t="shared" si="14"/>
        <v>1</v>
      </c>
      <c r="W15" s="3" t="e">
        <f t="shared" si="15"/>
        <v>#DIV/0!</v>
      </c>
      <c r="X15" s="3">
        <f t="shared" si="16"/>
        <v>2.5</v>
      </c>
      <c r="Y15" s="3">
        <f t="shared" si="9"/>
        <v>5</v>
      </c>
      <c r="Z15" s="3">
        <f t="shared" si="10"/>
        <v>0</v>
      </c>
      <c r="AA15" s="3">
        <f t="shared" si="11"/>
        <v>5</v>
      </c>
      <c r="AB15" s="4">
        <f>'Data Entry'!S15</f>
        <v>15.853</v>
      </c>
      <c r="AC15" s="4">
        <f>'Data Entry'!T15</f>
        <v>0</v>
      </c>
      <c r="AD15" s="4">
        <f>'Data Entry'!U15</f>
        <v>0</v>
      </c>
      <c r="AE15" s="4">
        <f t="shared" si="12"/>
        <v>0</v>
      </c>
      <c r="AF15" s="5">
        <f>'Data Entry'!V15</f>
        <v>8</v>
      </c>
      <c r="AG15" s="5">
        <f t="shared" si="13"/>
        <v>2.66666666666667</v>
      </c>
      <c r="AH15" s="5">
        <f>'Data Entry'!W15</f>
        <v>0</v>
      </c>
      <c r="AI15" s="5">
        <f>'Data Entry'!X15</f>
        <v>0</v>
      </c>
      <c r="AJ15" s="5">
        <f>'Data Entry'!Y15</f>
        <v>0</v>
      </c>
      <c r="AK15" s="5">
        <f>'Data Entry'!Z15</f>
        <v>0</v>
      </c>
    </row>
    <row r="16" spans="1:37">
      <c r="A16" s="1">
        <f>'Data Entry'!A16</f>
        <v>3543</v>
      </c>
      <c r="B16" s="1">
        <f>'Data Entry'!B16</f>
        <v>3</v>
      </c>
      <c r="C16" s="8">
        <f>IF('Data Entry'!C16="red",1,IF('Data Entry'!C16="blue",2,0))</f>
        <v>2</v>
      </c>
      <c r="D16" s="2">
        <f>'Data Entry'!D16</f>
        <v>1</v>
      </c>
      <c r="E16" s="2">
        <f>'Data Entry'!E16</f>
        <v>1</v>
      </c>
      <c r="F16" s="2">
        <f>'Data Entry'!F16</f>
        <v>0</v>
      </c>
      <c r="G16" s="2">
        <f>'Data Entry'!G16</f>
        <v>0</v>
      </c>
      <c r="H16" s="2">
        <f>'Data Entry'!H16</f>
        <v>0</v>
      </c>
      <c r="I16" s="2">
        <f t="shared" si="0"/>
        <v>1</v>
      </c>
      <c r="J16" s="2">
        <f t="shared" si="1"/>
        <v>0</v>
      </c>
      <c r="K16" s="2">
        <f t="shared" si="2"/>
        <v>2</v>
      </c>
      <c r="L16" s="2">
        <f t="shared" si="3"/>
        <v>2</v>
      </c>
      <c r="M16" s="2">
        <f t="shared" si="4"/>
        <v>0</v>
      </c>
      <c r="N16" s="2">
        <f t="shared" si="5"/>
        <v>1</v>
      </c>
      <c r="O16" s="2">
        <f t="shared" si="6"/>
        <v>4</v>
      </c>
      <c r="P16" s="3">
        <f>'Data Entry'!I16</f>
        <v>1</v>
      </c>
      <c r="Q16" s="3">
        <f>'Data Entry'!J16</f>
        <v>4</v>
      </c>
      <c r="R16" s="3">
        <f>'Data Entry'!K16</f>
        <v>0</v>
      </c>
      <c r="S16" s="3">
        <f>'Data Entry'!L16</f>
        <v>0</v>
      </c>
      <c r="T16" s="3">
        <f t="shared" si="7"/>
        <v>5</v>
      </c>
      <c r="U16" s="3">
        <f t="shared" si="8"/>
        <v>0</v>
      </c>
      <c r="V16" s="3">
        <f t="shared" si="14"/>
        <v>0.2</v>
      </c>
      <c r="W16" s="3" t="e">
        <f t="shared" si="15"/>
        <v>#DIV/0!</v>
      </c>
      <c r="X16" s="3">
        <f t="shared" si="16"/>
        <v>2.5</v>
      </c>
      <c r="Y16" s="3">
        <f t="shared" si="9"/>
        <v>1</v>
      </c>
      <c r="Z16" s="3">
        <f t="shared" si="10"/>
        <v>0</v>
      </c>
      <c r="AA16" s="3">
        <f t="shared" si="11"/>
        <v>1</v>
      </c>
      <c r="AB16" s="4">
        <f>'Data Entry'!S16</f>
        <v>0</v>
      </c>
      <c r="AC16" s="4">
        <f>'Data Entry'!T16</f>
        <v>0</v>
      </c>
      <c r="AD16" s="4">
        <f>'Data Entry'!U16</f>
        <v>0</v>
      </c>
      <c r="AE16" s="4">
        <f t="shared" si="12"/>
        <v>0</v>
      </c>
      <c r="AF16" s="5">
        <f>'Data Entry'!V16</f>
        <v>0</v>
      </c>
      <c r="AG16" s="5">
        <f t="shared" si="13"/>
        <v>0</v>
      </c>
      <c r="AH16" s="5">
        <f>'Data Entry'!W16</f>
        <v>0</v>
      </c>
      <c r="AI16" s="5">
        <f>'Data Entry'!X16</f>
        <v>0</v>
      </c>
      <c r="AJ16" s="5">
        <f>'Data Entry'!Y16</f>
        <v>0</v>
      </c>
      <c r="AK16" s="5">
        <f>'Data Entry'!Z16</f>
        <v>0</v>
      </c>
    </row>
    <row r="17" spans="1:37">
      <c r="A17" s="1">
        <f>'Data Entry'!A17</f>
        <v>5031</v>
      </c>
      <c r="B17" s="1">
        <f>'Data Entry'!B17</f>
        <v>3</v>
      </c>
      <c r="C17" s="8">
        <f>IF('Data Entry'!C17="red",1,IF('Data Entry'!C17="blue",2,0))</f>
        <v>2</v>
      </c>
      <c r="D17" s="2">
        <f>'Data Entry'!D17</f>
        <v>1</v>
      </c>
      <c r="E17" s="2">
        <f>'Data Entry'!E17</f>
        <v>1</v>
      </c>
      <c r="F17" s="2">
        <f>'Data Entry'!F17</f>
        <v>0</v>
      </c>
      <c r="G17" s="2">
        <f>'Data Entry'!G17</f>
        <v>0</v>
      </c>
      <c r="H17" s="2">
        <f>'Data Entry'!H17</f>
        <v>0</v>
      </c>
      <c r="I17" s="2">
        <f t="shared" si="0"/>
        <v>1</v>
      </c>
      <c r="J17" s="2">
        <f t="shared" si="1"/>
        <v>0</v>
      </c>
      <c r="K17" s="2">
        <f t="shared" si="2"/>
        <v>2</v>
      </c>
      <c r="L17" s="2">
        <f t="shared" si="3"/>
        <v>2</v>
      </c>
      <c r="M17" s="2">
        <f t="shared" si="4"/>
        <v>0</v>
      </c>
      <c r="N17" s="2">
        <f t="shared" si="5"/>
        <v>1</v>
      </c>
      <c r="O17" s="2">
        <f t="shared" si="6"/>
        <v>4</v>
      </c>
      <c r="P17" s="3">
        <f>'Data Entry'!I17</f>
        <v>2</v>
      </c>
      <c r="Q17" s="3">
        <f>'Data Entry'!J17</f>
        <v>1</v>
      </c>
      <c r="R17" s="3">
        <f>'Data Entry'!K17</f>
        <v>0</v>
      </c>
      <c r="S17" s="3">
        <f>'Data Entry'!L17</f>
        <v>0</v>
      </c>
      <c r="T17" s="3">
        <f t="shared" si="7"/>
        <v>3</v>
      </c>
      <c r="U17" s="3">
        <f t="shared" si="8"/>
        <v>0</v>
      </c>
      <c r="V17" s="3">
        <f t="shared" si="14"/>
        <v>0.666666666666667</v>
      </c>
      <c r="W17" s="3" t="e">
        <f t="shared" si="15"/>
        <v>#DIV/0!</v>
      </c>
      <c r="X17" s="3">
        <f t="shared" si="16"/>
        <v>1.5</v>
      </c>
      <c r="Y17" s="3">
        <f t="shared" si="9"/>
        <v>2</v>
      </c>
      <c r="Z17" s="3">
        <f t="shared" si="10"/>
        <v>0</v>
      </c>
      <c r="AA17" s="3">
        <f t="shared" si="11"/>
        <v>2</v>
      </c>
      <c r="AB17" s="4">
        <f>'Data Entry'!S17</f>
        <v>13.998</v>
      </c>
      <c r="AC17" s="4">
        <f>'Data Entry'!T17</f>
        <v>2</v>
      </c>
      <c r="AD17" s="4">
        <f>'Data Entry'!U17</f>
        <v>0</v>
      </c>
      <c r="AE17" s="4">
        <f t="shared" si="12"/>
        <v>6</v>
      </c>
      <c r="AF17" s="5">
        <f>'Data Entry'!V17</f>
        <v>0</v>
      </c>
      <c r="AG17" s="5">
        <f t="shared" si="13"/>
        <v>0</v>
      </c>
      <c r="AH17" s="5">
        <f>'Data Entry'!W17</f>
        <v>0</v>
      </c>
      <c r="AI17" s="5">
        <f>'Data Entry'!X17</f>
        <v>0</v>
      </c>
      <c r="AJ17" s="5">
        <f>'Data Entry'!Y17</f>
        <v>0</v>
      </c>
      <c r="AK17" s="5">
        <f>'Data Entry'!Z17</f>
        <v>0</v>
      </c>
    </row>
    <row r="18" spans="1:37">
      <c r="A18" s="1">
        <f>'Data Entry'!A18</f>
        <v>8850</v>
      </c>
      <c r="B18" s="1">
        <f>'Data Entry'!B18</f>
        <v>3</v>
      </c>
      <c r="C18" s="8">
        <f>IF('Data Entry'!C18="red",1,IF('Data Entry'!C18="blue",2,0))</f>
        <v>1</v>
      </c>
      <c r="D18" s="2">
        <f>'Data Entry'!D18</f>
        <v>0</v>
      </c>
      <c r="E18" s="2">
        <f>'Data Entry'!E18</f>
        <v>0</v>
      </c>
      <c r="F18" s="2">
        <f>'Data Entry'!F18</f>
        <v>0</v>
      </c>
      <c r="G18" s="2">
        <f>'Data Entry'!G18</f>
        <v>0</v>
      </c>
      <c r="H18" s="2">
        <f>'Data Entry'!H18</f>
        <v>0</v>
      </c>
      <c r="I18" s="2">
        <f t="shared" si="0"/>
        <v>0</v>
      </c>
      <c r="J18" s="2">
        <f t="shared" si="1"/>
        <v>0</v>
      </c>
      <c r="K18" s="2">
        <f t="shared" si="2"/>
        <v>0</v>
      </c>
      <c r="L18" s="2">
        <f t="shared" si="3"/>
        <v>0</v>
      </c>
      <c r="M18" s="2">
        <f t="shared" si="4"/>
        <v>0</v>
      </c>
      <c r="N18" s="2">
        <f t="shared" si="5"/>
        <v>0</v>
      </c>
      <c r="O18" s="2">
        <f t="shared" si="6"/>
        <v>0</v>
      </c>
      <c r="P18" s="3">
        <f>'Data Entry'!I18</f>
        <v>0</v>
      </c>
      <c r="Q18" s="3">
        <f>'Data Entry'!J18</f>
        <v>2</v>
      </c>
      <c r="R18" s="3">
        <f>'Data Entry'!K18</f>
        <v>0</v>
      </c>
      <c r="S18" s="3">
        <f>'Data Entry'!L18</f>
        <v>0</v>
      </c>
      <c r="T18" s="3">
        <f t="shared" si="7"/>
        <v>2</v>
      </c>
      <c r="U18" s="3">
        <f t="shared" si="8"/>
        <v>0</v>
      </c>
      <c r="V18" s="3">
        <f t="shared" si="14"/>
        <v>0</v>
      </c>
      <c r="W18" s="3" t="e">
        <f t="shared" si="15"/>
        <v>#DIV/0!</v>
      </c>
      <c r="X18" s="3">
        <f t="shared" si="16"/>
        <v>1</v>
      </c>
      <c r="Y18" s="3">
        <f t="shared" si="9"/>
        <v>0</v>
      </c>
      <c r="Z18" s="3">
        <f t="shared" si="10"/>
        <v>0</v>
      </c>
      <c r="AA18" s="3">
        <f t="shared" si="11"/>
        <v>0</v>
      </c>
      <c r="AB18" s="4">
        <f>'Data Entry'!S18</f>
        <v>0</v>
      </c>
      <c r="AC18" s="4">
        <f>'Data Entry'!T18</f>
        <v>0</v>
      </c>
      <c r="AD18" s="4">
        <f>'Data Entry'!U18</f>
        <v>0</v>
      </c>
      <c r="AE18" s="4">
        <f t="shared" si="12"/>
        <v>0</v>
      </c>
      <c r="AF18" s="5">
        <f>'Data Entry'!V18</f>
        <v>8</v>
      </c>
      <c r="AG18" s="5">
        <f t="shared" si="13"/>
        <v>2.66666666666667</v>
      </c>
      <c r="AH18" s="5">
        <f>'Data Entry'!W18</f>
        <v>0</v>
      </c>
      <c r="AI18" s="5">
        <f>'Data Entry'!X18</f>
        <v>0</v>
      </c>
      <c r="AJ18" s="5">
        <f>'Data Entry'!Y18</f>
        <v>0</v>
      </c>
      <c r="AK18" s="5">
        <f>'Data Entry'!Z18</f>
        <v>0</v>
      </c>
    </row>
    <row r="19" spans="1:37">
      <c r="A19" s="1">
        <f>'Data Entry'!A19</f>
        <v>5409</v>
      </c>
      <c r="B19" s="1">
        <f>'Data Entry'!B19</f>
        <v>4</v>
      </c>
      <c r="C19" s="8">
        <f>IF('Data Entry'!C19="red",1,IF('Data Entry'!C19="blue",2,0))</f>
        <v>1</v>
      </c>
      <c r="D19" s="2">
        <f>'Data Entry'!D19</f>
        <v>1</v>
      </c>
      <c r="E19" s="2">
        <f>'Data Entry'!E19</f>
        <v>0</v>
      </c>
      <c r="F19" s="2">
        <f>'Data Entry'!F19</f>
        <v>0</v>
      </c>
      <c r="G19" s="2">
        <f>'Data Entry'!G19</f>
        <v>2</v>
      </c>
      <c r="H19" s="2">
        <f>'Data Entry'!H19</f>
        <v>0</v>
      </c>
      <c r="I19" s="2">
        <f t="shared" si="0"/>
        <v>0</v>
      </c>
      <c r="J19" s="2">
        <f t="shared" si="1"/>
        <v>2</v>
      </c>
      <c r="K19" s="2">
        <f t="shared" si="2"/>
        <v>2</v>
      </c>
      <c r="L19" s="2">
        <f t="shared" si="3"/>
        <v>0</v>
      </c>
      <c r="M19" s="2">
        <f t="shared" si="4"/>
        <v>8</v>
      </c>
      <c r="N19" s="2">
        <f t="shared" si="5"/>
        <v>2</v>
      </c>
      <c r="O19" s="2">
        <f t="shared" si="6"/>
        <v>10</v>
      </c>
      <c r="P19" s="3">
        <f>'Data Entry'!I19</f>
        <v>0</v>
      </c>
      <c r="Q19" s="3">
        <f>'Data Entry'!J19</f>
        <v>0</v>
      </c>
      <c r="R19" s="3">
        <f>'Data Entry'!K19</f>
        <v>14</v>
      </c>
      <c r="S19" s="3">
        <f>'Data Entry'!L19</f>
        <v>0</v>
      </c>
      <c r="T19" s="3">
        <f t="shared" si="7"/>
        <v>0</v>
      </c>
      <c r="U19" s="3">
        <f t="shared" si="8"/>
        <v>14</v>
      </c>
      <c r="V19" s="3" t="e">
        <f t="shared" si="14"/>
        <v>#DIV/0!</v>
      </c>
      <c r="W19" s="3">
        <f t="shared" si="15"/>
        <v>1</v>
      </c>
      <c r="X19" s="3">
        <f t="shared" si="16"/>
        <v>7</v>
      </c>
      <c r="Y19" s="3">
        <f t="shared" si="9"/>
        <v>0</v>
      </c>
      <c r="Z19" s="3">
        <f t="shared" si="10"/>
        <v>28</v>
      </c>
      <c r="AA19" s="3">
        <f t="shared" si="11"/>
        <v>28</v>
      </c>
      <c r="AB19" s="4">
        <f>'Data Entry'!S19</f>
        <v>3.366</v>
      </c>
      <c r="AC19" s="4">
        <f>'Data Entry'!T19</f>
        <v>2</v>
      </c>
      <c r="AD19" s="4">
        <f>'Data Entry'!U19</f>
        <v>0</v>
      </c>
      <c r="AE19" s="4">
        <f t="shared" si="12"/>
        <v>6</v>
      </c>
      <c r="AF19" s="5">
        <f>'Data Entry'!V19</f>
        <v>8</v>
      </c>
      <c r="AG19" s="5">
        <f t="shared" si="13"/>
        <v>2.66666666666667</v>
      </c>
      <c r="AH19" s="5">
        <f>'Data Entry'!W19</f>
        <v>0</v>
      </c>
      <c r="AI19" s="5">
        <f>'Data Entry'!X19</f>
        <v>0</v>
      </c>
      <c r="AJ19" s="5">
        <f>'Data Entry'!Y19</f>
        <v>0</v>
      </c>
      <c r="AK19" s="5">
        <f>'Data Entry'!Z19</f>
        <v>0</v>
      </c>
    </row>
    <row r="20" spans="1:37">
      <c r="A20" s="1">
        <f>'Data Entry'!A20</f>
        <v>1374</v>
      </c>
      <c r="B20" s="1">
        <f>'Data Entry'!B20</f>
        <v>4</v>
      </c>
      <c r="C20" s="8">
        <f>IF('Data Entry'!C20="red",1,IF('Data Entry'!C20="blue",2,0))</f>
        <v>1</v>
      </c>
      <c r="D20" s="2">
        <f>'Data Entry'!D20</f>
        <v>1</v>
      </c>
      <c r="E20" s="2">
        <f>'Data Entry'!E20</f>
        <v>0</v>
      </c>
      <c r="F20" s="2">
        <f>'Data Entry'!F20</f>
        <v>0</v>
      </c>
      <c r="G20" s="2">
        <f>'Data Entry'!G20</f>
        <v>0</v>
      </c>
      <c r="H20" s="2">
        <f>'Data Entry'!H20</f>
        <v>0</v>
      </c>
      <c r="I20" s="2">
        <f t="shared" si="0"/>
        <v>0</v>
      </c>
      <c r="J20" s="2">
        <f t="shared" si="1"/>
        <v>0</v>
      </c>
      <c r="K20" s="2">
        <f t="shared" si="2"/>
        <v>2</v>
      </c>
      <c r="L20" s="2">
        <f t="shared" si="3"/>
        <v>0</v>
      </c>
      <c r="M20" s="2">
        <f t="shared" si="4"/>
        <v>0</v>
      </c>
      <c r="N20" s="2">
        <f t="shared" si="5"/>
        <v>0</v>
      </c>
      <c r="O20" s="2">
        <f t="shared" si="6"/>
        <v>2</v>
      </c>
      <c r="P20" s="3">
        <f>'Data Entry'!I20</f>
        <v>1</v>
      </c>
      <c r="Q20" s="3">
        <f>'Data Entry'!J20</f>
        <v>0</v>
      </c>
      <c r="R20" s="3">
        <f>'Data Entry'!K20</f>
        <v>1</v>
      </c>
      <c r="S20" s="3">
        <f>'Data Entry'!L20</f>
        <v>0</v>
      </c>
      <c r="T20" s="3">
        <f t="shared" si="7"/>
        <v>1</v>
      </c>
      <c r="U20" s="3">
        <f t="shared" si="8"/>
        <v>1</v>
      </c>
      <c r="V20" s="3">
        <f t="shared" si="14"/>
        <v>1</v>
      </c>
      <c r="W20" s="3">
        <f t="shared" si="15"/>
        <v>1</v>
      </c>
      <c r="X20" s="3">
        <f t="shared" si="16"/>
        <v>1</v>
      </c>
      <c r="Y20" s="3">
        <f t="shared" si="9"/>
        <v>1</v>
      </c>
      <c r="Z20" s="3">
        <f t="shared" si="10"/>
        <v>2</v>
      </c>
      <c r="AA20" s="3">
        <f t="shared" si="11"/>
        <v>3</v>
      </c>
      <c r="AB20" s="4">
        <f>'Data Entry'!S20</f>
        <v>25.287</v>
      </c>
      <c r="AC20" s="4">
        <f>'Data Entry'!T20</f>
        <v>1</v>
      </c>
      <c r="AD20" s="4">
        <f>'Data Entry'!U20</f>
        <v>0</v>
      </c>
      <c r="AE20" s="4">
        <f t="shared" si="12"/>
        <v>4</v>
      </c>
      <c r="AF20" s="5">
        <f>'Data Entry'!V20</f>
        <v>8</v>
      </c>
      <c r="AG20" s="5">
        <f t="shared" si="13"/>
        <v>2.66666666666667</v>
      </c>
      <c r="AH20" s="5">
        <f>'Data Entry'!W20</f>
        <v>0</v>
      </c>
      <c r="AI20" s="5">
        <f>'Data Entry'!X20</f>
        <v>0</v>
      </c>
      <c r="AJ20" s="5">
        <f>'Data Entry'!Y20</f>
        <v>0</v>
      </c>
      <c r="AK20" s="5">
        <f>'Data Entry'!Z20</f>
        <v>0</v>
      </c>
    </row>
    <row r="21" spans="1:37">
      <c r="A21" s="1">
        <f>'Data Entry'!A21</f>
        <v>4343</v>
      </c>
      <c r="B21" s="1">
        <f>'Data Entry'!B21</f>
        <v>4</v>
      </c>
      <c r="C21" s="8">
        <f>IF('Data Entry'!C21="red",1,IF('Data Entry'!C21="blue",2,0))</f>
        <v>2</v>
      </c>
      <c r="D21" s="2">
        <f>'Data Entry'!D21</f>
        <v>1</v>
      </c>
      <c r="E21" s="2">
        <f>'Data Entry'!E21</f>
        <v>0</v>
      </c>
      <c r="F21" s="2">
        <f>'Data Entry'!F21</f>
        <v>0</v>
      </c>
      <c r="G21" s="2">
        <f>'Data Entry'!G21</f>
        <v>2</v>
      </c>
      <c r="H21" s="2">
        <f>'Data Entry'!H21</f>
        <v>0</v>
      </c>
      <c r="I21" s="2">
        <f t="shared" si="0"/>
        <v>0</v>
      </c>
      <c r="J21" s="2">
        <f t="shared" si="1"/>
        <v>2</v>
      </c>
      <c r="K21" s="2">
        <f t="shared" si="2"/>
        <v>2</v>
      </c>
      <c r="L21" s="2">
        <f t="shared" si="3"/>
        <v>0</v>
      </c>
      <c r="M21" s="2">
        <f t="shared" si="4"/>
        <v>8</v>
      </c>
      <c r="N21" s="2">
        <f t="shared" si="5"/>
        <v>2</v>
      </c>
      <c r="O21" s="2">
        <f t="shared" si="6"/>
        <v>10</v>
      </c>
      <c r="P21" s="3">
        <f>'Data Entry'!I21</f>
        <v>0</v>
      </c>
      <c r="Q21" s="3">
        <f>'Data Entry'!J21</f>
        <v>0</v>
      </c>
      <c r="R21" s="3">
        <f>'Data Entry'!K21</f>
        <v>4</v>
      </c>
      <c r="S21" s="3">
        <f>'Data Entry'!L21</f>
        <v>4</v>
      </c>
      <c r="T21" s="3">
        <f t="shared" si="7"/>
        <v>0</v>
      </c>
      <c r="U21" s="3">
        <f t="shared" si="8"/>
        <v>8</v>
      </c>
      <c r="V21" s="3" t="e">
        <f t="shared" si="14"/>
        <v>#DIV/0!</v>
      </c>
      <c r="W21" s="3">
        <f t="shared" si="15"/>
        <v>0.5</v>
      </c>
      <c r="X21" s="3">
        <f t="shared" si="16"/>
        <v>4</v>
      </c>
      <c r="Y21" s="3">
        <f t="shared" si="9"/>
        <v>0</v>
      </c>
      <c r="Z21" s="3">
        <f t="shared" si="10"/>
        <v>8</v>
      </c>
      <c r="AA21" s="3">
        <f t="shared" si="11"/>
        <v>8</v>
      </c>
      <c r="AB21" s="4">
        <f>'Data Entry'!S21</f>
        <v>3.875</v>
      </c>
      <c r="AC21" s="4">
        <f>'Data Entry'!T21</f>
        <v>2</v>
      </c>
      <c r="AD21" s="4">
        <f>'Data Entry'!U21</f>
        <v>0</v>
      </c>
      <c r="AE21" s="4">
        <f t="shared" si="12"/>
        <v>6</v>
      </c>
      <c r="AF21" s="5">
        <f>'Data Entry'!V21</f>
        <v>0</v>
      </c>
      <c r="AG21" s="5">
        <f t="shared" si="13"/>
        <v>0</v>
      </c>
      <c r="AH21" s="5">
        <f>'Data Entry'!W21</f>
        <v>0</v>
      </c>
      <c r="AI21" s="5">
        <f>'Data Entry'!X21</f>
        <v>0</v>
      </c>
      <c r="AJ21" s="5">
        <f>'Data Entry'!Y21</f>
        <v>0</v>
      </c>
      <c r="AK21" s="5">
        <f>'Data Entry'!Z21</f>
        <v>0</v>
      </c>
    </row>
    <row r="22" spans="1:37">
      <c r="A22" s="1">
        <f>'Data Entry'!A22</f>
        <v>1305</v>
      </c>
      <c r="B22" s="1">
        <f>'Data Entry'!B22</f>
        <v>4</v>
      </c>
      <c r="C22" s="8">
        <f>IF('Data Entry'!C22="red",1,IF('Data Entry'!C22="blue",2,0))</f>
        <v>2</v>
      </c>
      <c r="D22" s="2">
        <f>'Data Entry'!D22</f>
        <v>1</v>
      </c>
      <c r="E22" s="2">
        <f>'Data Entry'!E22</f>
        <v>0</v>
      </c>
      <c r="F22" s="2">
        <f>'Data Entry'!F22</f>
        <v>0</v>
      </c>
      <c r="G22" s="2">
        <f>'Data Entry'!G22</f>
        <v>0</v>
      </c>
      <c r="H22" s="2">
        <f>'Data Entry'!H22</f>
        <v>3</v>
      </c>
      <c r="I22" s="2">
        <f t="shared" si="0"/>
        <v>0</v>
      </c>
      <c r="J22" s="2">
        <f t="shared" si="1"/>
        <v>3</v>
      </c>
      <c r="K22" s="2">
        <f t="shared" si="2"/>
        <v>2</v>
      </c>
      <c r="L22" s="2">
        <f t="shared" si="3"/>
        <v>0</v>
      </c>
      <c r="M22" s="2">
        <f t="shared" si="4"/>
        <v>0</v>
      </c>
      <c r="N22" s="2">
        <f t="shared" si="5"/>
        <v>3</v>
      </c>
      <c r="O22" s="2">
        <f t="shared" si="6"/>
        <v>2</v>
      </c>
      <c r="P22" s="3">
        <f>'Data Entry'!I22</f>
        <v>0</v>
      </c>
      <c r="Q22" s="3">
        <f>'Data Entry'!J22</f>
        <v>0</v>
      </c>
      <c r="R22" s="3">
        <f>'Data Entry'!K22</f>
        <v>1</v>
      </c>
      <c r="S22" s="3">
        <f>'Data Entry'!L22</f>
        <v>4</v>
      </c>
      <c r="T22" s="3">
        <f t="shared" si="7"/>
        <v>0</v>
      </c>
      <c r="U22" s="3">
        <f t="shared" si="8"/>
        <v>5</v>
      </c>
      <c r="V22" s="3" t="e">
        <f t="shared" si="14"/>
        <v>#DIV/0!</v>
      </c>
      <c r="W22" s="3">
        <f t="shared" si="15"/>
        <v>0.2</v>
      </c>
      <c r="X22" s="3">
        <f t="shared" si="16"/>
        <v>2.5</v>
      </c>
      <c r="Y22" s="3">
        <f t="shared" si="9"/>
        <v>0</v>
      </c>
      <c r="Z22" s="3">
        <f t="shared" si="10"/>
        <v>2</v>
      </c>
      <c r="AA22" s="3">
        <f t="shared" si="11"/>
        <v>2</v>
      </c>
      <c r="AB22" s="4">
        <f>'Data Entry'!S22</f>
        <v>0</v>
      </c>
      <c r="AC22" s="4">
        <f>'Data Entry'!T22</f>
        <v>2</v>
      </c>
      <c r="AD22" s="4">
        <f>'Data Entry'!U22</f>
        <v>0</v>
      </c>
      <c r="AE22" s="4">
        <f t="shared" si="12"/>
        <v>6</v>
      </c>
      <c r="AF22" s="5">
        <f>'Data Entry'!V22</f>
        <v>0</v>
      </c>
      <c r="AG22" s="5">
        <f t="shared" si="13"/>
        <v>0</v>
      </c>
      <c r="AH22" s="5">
        <f>'Data Entry'!W22</f>
        <v>0</v>
      </c>
      <c r="AI22" s="5">
        <f>'Data Entry'!X22</f>
        <v>0</v>
      </c>
      <c r="AJ22" s="5">
        <f>'Data Entry'!Y22</f>
        <v>0</v>
      </c>
      <c r="AK22" s="5">
        <f>'Data Entry'!Z22</f>
        <v>0</v>
      </c>
    </row>
    <row r="23" spans="1:37">
      <c r="A23" s="1">
        <f>'Data Entry'!A23</f>
        <v>7757</v>
      </c>
      <c r="B23" s="1">
        <f>'Data Entry'!B23</f>
        <v>4</v>
      </c>
      <c r="C23" s="8">
        <f>IF('Data Entry'!C23="red",1,IF('Data Entry'!C23="blue",2,0))</f>
        <v>1</v>
      </c>
      <c r="D23" s="2">
        <f>'Data Entry'!D23</f>
        <v>1</v>
      </c>
      <c r="E23" s="2">
        <f>'Data Entry'!E23</f>
        <v>0</v>
      </c>
      <c r="F23" s="2">
        <f>'Data Entry'!F23</f>
        <v>0</v>
      </c>
      <c r="G23" s="2">
        <f>'Data Entry'!G23</f>
        <v>0</v>
      </c>
      <c r="H23" s="2">
        <f>'Data Entry'!H23</f>
        <v>0</v>
      </c>
      <c r="I23" s="2">
        <f t="shared" si="0"/>
        <v>0</v>
      </c>
      <c r="J23" s="2">
        <f t="shared" si="1"/>
        <v>0</v>
      </c>
      <c r="K23" s="2">
        <f t="shared" si="2"/>
        <v>2</v>
      </c>
      <c r="L23" s="2">
        <f t="shared" si="3"/>
        <v>0</v>
      </c>
      <c r="M23" s="2">
        <f t="shared" si="4"/>
        <v>0</v>
      </c>
      <c r="N23" s="2">
        <f t="shared" si="5"/>
        <v>0</v>
      </c>
      <c r="O23" s="2">
        <f t="shared" si="6"/>
        <v>2</v>
      </c>
      <c r="P23" s="3">
        <f>'Data Entry'!I23</f>
        <v>0</v>
      </c>
      <c r="Q23" s="3">
        <f>'Data Entry'!J23</f>
        <v>0</v>
      </c>
      <c r="R23" s="3">
        <f>'Data Entry'!K23</f>
        <v>1</v>
      </c>
      <c r="S23" s="3">
        <f>'Data Entry'!L23</f>
        <v>0</v>
      </c>
      <c r="T23" s="3">
        <f t="shared" si="7"/>
        <v>0</v>
      </c>
      <c r="U23" s="3">
        <f t="shared" si="8"/>
        <v>1</v>
      </c>
      <c r="V23" s="3" t="e">
        <f t="shared" si="14"/>
        <v>#DIV/0!</v>
      </c>
      <c r="W23" s="3">
        <f t="shared" si="15"/>
        <v>1</v>
      </c>
      <c r="X23" s="3">
        <f t="shared" si="16"/>
        <v>0.5</v>
      </c>
      <c r="Y23" s="3">
        <f t="shared" si="9"/>
        <v>0</v>
      </c>
      <c r="Z23" s="3">
        <f t="shared" si="10"/>
        <v>2</v>
      </c>
      <c r="AA23" s="3">
        <f t="shared" si="11"/>
        <v>2</v>
      </c>
      <c r="AB23" s="4">
        <f>'Data Entry'!S23</f>
        <v>0</v>
      </c>
      <c r="AC23" s="4">
        <f>'Data Entry'!T23</f>
        <v>0</v>
      </c>
      <c r="AD23" s="4">
        <f>'Data Entry'!U23</f>
        <v>0</v>
      </c>
      <c r="AE23" s="4">
        <f t="shared" si="12"/>
        <v>0</v>
      </c>
      <c r="AF23" s="5">
        <f>'Data Entry'!V23</f>
        <v>8</v>
      </c>
      <c r="AG23" s="5">
        <f t="shared" si="13"/>
        <v>2.66666666666667</v>
      </c>
      <c r="AH23" s="5">
        <f>'Data Entry'!W23</f>
        <v>0</v>
      </c>
      <c r="AI23" s="5">
        <f>'Data Entry'!X23</f>
        <v>0</v>
      </c>
      <c r="AJ23" s="5">
        <f>'Data Entry'!Y23</f>
        <v>1</v>
      </c>
      <c r="AK23" s="5">
        <f>'Data Entry'!Z23</f>
        <v>0</v>
      </c>
    </row>
    <row r="24" spans="1:37">
      <c r="A24" s="1">
        <f>'Data Entry'!A24</f>
        <v>4946</v>
      </c>
      <c r="B24" s="1">
        <f>'Data Entry'!B24</f>
        <v>5</v>
      </c>
      <c r="C24" s="8">
        <f>IF('Data Entry'!C24="red",1,IF('Data Entry'!C24="blue",2,0))</f>
        <v>2</v>
      </c>
      <c r="D24" s="2">
        <f>'Data Entry'!D24</f>
        <v>1</v>
      </c>
      <c r="E24" s="2">
        <f>'Data Entry'!E24</f>
        <v>1</v>
      </c>
      <c r="F24" s="2">
        <f>'Data Entry'!F24</f>
        <v>0</v>
      </c>
      <c r="G24" s="2">
        <f>'Data Entry'!G24</f>
        <v>1</v>
      </c>
      <c r="H24" s="2">
        <f>'Data Entry'!H24</f>
        <v>1</v>
      </c>
      <c r="I24" s="2">
        <f t="shared" si="0"/>
        <v>1</v>
      </c>
      <c r="J24" s="2">
        <f t="shared" si="1"/>
        <v>2</v>
      </c>
      <c r="K24" s="2">
        <f t="shared" si="2"/>
        <v>2</v>
      </c>
      <c r="L24" s="2">
        <f t="shared" si="3"/>
        <v>2</v>
      </c>
      <c r="M24" s="2">
        <f t="shared" si="4"/>
        <v>4</v>
      </c>
      <c r="N24" s="2">
        <f t="shared" si="5"/>
        <v>3</v>
      </c>
      <c r="O24" s="2">
        <f t="shared" si="6"/>
        <v>8</v>
      </c>
      <c r="P24" s="3">
        <f>'Data Entry'!I24</f>
        <v>0</v>
      </c>
      <c r="Q24" s="3">
        <f>'Data Entry'!J24</f>
        <v>0</v>
      </c>
      <c r="R24" s="3">
        <f>'Data Entry'!K24</f>
        <v>3</v>
      </c>
      <c r="S24" s="3">
        <f>'Data Entry'!L24</f>
        <v>9</v>
      </c>
      <c r="T24" s="3">
        <f t="shared" si="7"/>
        <v>0</v>
      </c>
      <c r="U24" s="3">
        <f t="shared" si="8"/>
        <v>12</v>
      </c>
      <c r="V24" s="3" t="e">
        <f t="shared" si="14"/>
        <v>#DIV/0!</v>
      </c>
      <c r="W24" s="3">
        <f t="shared" si="15"/>
        <v>0.25</v>
      </c>
      <c r="X24" s="3">
        <f t="shared" si="16"/>
        <v>6</v>
      </c>
      <c r="Y24" s="3">
        <f t="shared" si="9"/>
        <v>0</v>
      </c>
      <c r="Z24" s="3">
        <f t="shared" si="10"/>
        <v>6</v>
      </c>
      <c r="AA24" s="3">
        <f t="shared" si="11"/>
        <v>6</v>
      </c>
      <c r="AB24" s="4">
        <f>'Data Entry'!S24</f>
        <v>0</v>
      </c>
      <c r="AC24" s="4">
        <f>'Data Entry'!T24</f>
        <v>0</v>
      </c>
      <c r="AD24" s="4">
        <f>'Data Entry'!U24</f>
        <v>0</v>
      </c>
      <c r="AE24" s="4">
        <f t="shared" si="12"/>
        <v>0</v>
      </c>
      <c r="AF24" s="5">
        <f>'Data Entry'!V24</f>
        <v>0</v>
      </c>
      <c r="AG24" s="5">
        <f t="shared" si="13"/>
        <v>0</v>
      </c>
      <c r="AH24" s="5">
        <f>'Data Entry'!W24</f>
        <v>0</v>
      </c>
      <c r="AI24" s="5">
        <f>'Data Entry'!X24</f>
        <v>0</v>
      </c>
      <c r="AJ24" s="5">
        <f>'Data Entry'!Y24</f>
        <v>0</v>
      </c>
      <c r="AK24" s="5">
        <f>'Data Entry'!Z24</f>
        <v>0</v>
      </c>
    </row>
    <row r="25" spans="1:37">
      <c r="A25" s="1">
        <f>'Data Entry'!A25</f>
        <v>3543</v>
      </c>
      <c r="B25" s="1">
        <f>'Data Entry'!B25</f>
        <v>5</v>
      </c>
      <c r="C25" s="8">
        <f>IF('Data Entry'!C25="red",1,IF('Data Entry'!C25="blue",2,0))</f>
        <v>1</v>
      </c>
      <c r="D25" s="2">
        <f>'Data Entry'!D25</f>
        <v>0</v>
      </c>
      <c r="E25" s="2">
        <f>'Data Entry'!E25</f>
        <v>0</v>
      </c>
      <c r="F25" s="2">
        <f>'Data Entry'!F25</f>
        <v>1</v>
      </c>
      <c r="G25" s="2">
        <f>'Data Entry'!G25</f>
        <v>0</v>
      </c>
      <c r="H25" s="2">
        <f>'Data Entry'!H25</f>
        <v>0</v>
      </c>
      <c r="I25" s="2">
        <f t="shared" si="0"/>
        <v>1</v>
      </c>
      <c r="J25" s="2">
        <f t="shared" si="1"/>
        <v>0</v>
      </c>
      <c r="K25" s="2">
        <f t="shared" si="2"/>
        <v>0</v>
      </c>
      <c r="L25" s="2">
        <f t="shared" si="3"/>
        <v>0</v>
      </c>
      <c r="M25" s="2">
        <f t="shared" si="4"/>
        <v>0</v>
      </c>
      <c r="N25" s="2">
        <f t="shared" si="5"/>
        <v>1</v>
      </c>
      <c r="O25" s="2">
        <f t="shared" si="6"/>
        <v>0</v>
      </c>
      <c r="P25" s="3">
        <f>'Data Entry'!I25</f>
        <v>1</v>
      </c>
      <c r="Q25" s="3">
        <f>'Data Entry'!J25</f>
        <v>0</v>
      </c>
      <c r="R25" s="3">
        <f>'Data Entry'!K25</f>
        <v>0</v>
      </c>
      <c r="S25" s="3">
        <f>'Data Entry'!L25</f>
        <v>0</v>
      </c>
      <c r="T25" s="3">
        <f t="shared" si="7"/>
        <v>1</v>
      </c>
      <c r="U25" s="3">
        <f t="shared" si="8"/>
        <v>0</v>
      </c>
      <c r="V25" s="3">
        <f t="shared" si="14"/>
        <v>1</v>
      </c>
      <c r="W25" s="3" t="e">
        <f t="shared" si="15"/>
        <v>#DIV/0!</v>
      </c>
      <c r="X25" s="3">
        <f t="shared" si="16"/>
        <v>0.5</v>
      </c>
      <c r="Y25" s="3">
        <f t="shared" si="9"/>
        <v>1</v>
      </c>
      <c r="Z25" s="3">
        <f t="shared" si="10"/>
        <v>0</v>
      </c>
      <c r="AA25" s="3">
        <f t="shared" si="11"/>
        <v>1</v>
      </c>
      <c r="AB25" s="4">
        <f>'Data Entry'!S25</f>
        <v>0</v>
      </c>
      <c r="AC25" s="4">
        <f>'Data Entry'!T25</f>
        <v>0</v>
      </c>
      <c r="AD25" s="4">
        <f>'Data Entry'!U25</f>
        <v>0</v>
      </c>
      <c r="AE25" s="4">
        <f t="shared" si="12"/>
        <v>0</v>
      </c>
      <c r="AF25" s="5">
        <f>'Data Entry'!V25</f>
        <v>0</v>
      </c>
      <c r="AG25" s="5">
        <f t="shared" si="13"/>
        <v>0</v>
      </c>
      <c r="AH25" s="5">
        <f>'Data Entry'!W25</f>
        <v>0</v>
      </c>
      <c r="AI25" s="5">
        <f>'Data Entry'!X25</f>
        <v>0</v>
      </c>
      <c r="AJ25" s="5">
        <f>'Data Entry'!Y25</f>
        <v>0</v>
      </c>
      <c r="AK25" s="5">
        <f>'Data Entry'!Z25</f>
        <v>0</v>
      </c>
    </row>
    <row r="26" spans="1:37">
      <c r="A26" s="1">
        <f>'Data Entry'!A26</f>
        <v>7902</v>
      </c>
      <c r="B26" s="1">
        <f>'Data Entry'!B26</f>
        <v>5</v>
      </c>
      <c r="C26" s="8">
        <f>IF('Data Entry'!C26="red",1,IF('Data Entry'!C26="blue",2,0))</f>
        <v>1</v>
      </c>
      <c r="D26" s="2">
        <f>'Data Entry'!D26</f>
        <v>1</v>
      </c>
      <c r="E26" s="2">
        <f>'Data Entry'!E26</f>
        <v>1</v>
      </c>
      <c r="F26" s="2">
        <f>'Data Entry'!F26</f>
        <v>0</v>
      </c>
      <c r="G26" s="2">
        <f>'Data Entry'!G26</f>
        <v>0</v>
      </c>
      <c r="H26" s="2">
        <f>'Data Entry'!H26</f>
        <v>0</v>
      </c>
      <c r="I26" s="2">
        <f t="shared" si="0"/>
        <v>1</v>
      </c>
      <c r="J26" s="2">
        <f t="shared" si="1"/>
        <v>0</v>
      </c>
      <c r="K26" s="2">
        <f t="shared" si="2"/>
        <v>2</v>
      </c>
      <c r="L26" s="2">
        <f t="shared" si="3"/>
        <v>2</v>
      </c>
      <c r="M26" s="2">
        <f t="shared" si="4"/>
        <v>0</v>
      </c>
      <c r="N26" s="2">
        <f t="shared" si="5"/>
        <v>1</v>
      </c>
      <c r="O26" s="2">
        <f t="shared" si="6"/>
        <v>4</v>
      </c>
      <c r="P26" s="3">
        <f>'Data Entry'!I26</f>
        <v>8</v>
      </c>
      <c r="Q26" s="3">
        <f>'Data Entry'!J26</f>
        <v>0</v>
      </c>
      <c r="R26" s="3">
        <f>'Data Entry'!K26</f>
        <v>0</v>
      </c>
      <c r="S26" s="3">
        <f>'Data Entry'!L26</f>
        <v>0</v>
      </c>
      <c r="T26" s="3">
        <f t="shared" si="7"/>
        <v>8</v>
      </c>
      <c r="U26" s="3">
        <f t="shared" si="8"/>
        <v>0</v>
      </c>
      <c r="V26" s="3">
        <f t="shared" si="14"/>
        <v>1</v>
      </c>
      <c r="W26" s="3" t="e">
        <f t="shared" si="15"/>
        <v>#DIV/0!</v>
      </c>
      <c r="X26" s="3">
        <f t="shared" si="16"/>
        <v>4</v>
      </c>
      <c r="Y26" s="3">
        <f t="shared" si="9"/>
        <v>8</v>
      </c>
      <c r="Z26" s="3">
        <f t="shared" si="10"/>
        <v>0</v>
      </c>
      <c r="AA26" s="3">
        <f t="shared" si="11"/>
        <v>8</v>
      </c>
      <c r="AB26" s="4">
        <f>'Data Entry'!S26</f>
        <v>30.034</v>
      </c>
      <c r="AC26" s="4">
        <f>'Data Entry'!T26</f>
        <v>3</v>
      </c>
      <c r="AD26" s="4">
        <f>'Data Entry'!U26</f>
        <v>0</v>
      </c>
      <c r="AE26" s="4">
        <f t="shared" si="12"/>
        <v>10</v>
      </c>
      <c r="AF26" s="5">
        <f>'Data Entry'!V26</f>
        <v>0</v>
      </c>
      <c r="AG26" s="5">
        <f t="shared" si="13"/>
        <v>0</v>
      </c>
      <c r="AH26" s="5">
        <f>'Data Entry'!W26</f>
        <v>0</v>
      </c>
      <c r="AI26" s="5">
        <f>'Data Entry'!X26</f>
        <v>0</v>
      </c>
      <c r="AJ26" s="5">
        <f>'Data Entry'!Y26</f>
        <v>0</v>
      </c>
      <c r="AK26" s="5">
        <f>'Data Entry'!Z26</f>
        <v>0</v>
      </c>
    </row>
    <row r="27" spans="1:37">
      <c r="A27" s="1">
        <f>'Data Entry'!A27</f>
        <v>5031</v>
      </c>
      <c r="B27" s="1">
        <f>'Data Entry'!B27</f>
        <v>5</v>
      </c>
      <c r="C27" s="8">
        <f>IF('Data Entry'!C27="red",1,IF('Data Entry'!C27="blue",2,0))</f>
        <v>2</v>
      </c>
      <c r="D27" s="2">
        <f>'Data Entry'!D27</f>
        <v>1</v>
      </c>
      <c r="E27" s="2">
        <f>'Data Entry'!E27</f>
        <v>1</v>
      </c>
      <c r="F27" s="2">
        <f>'Data Entry'!F27</f>
        <v>0</v>
      </c>
      <c r="G27" s="2">
        <f>'Data Entry'!G27</f>
        <v>0</v>
      </c>
      <c r="H27" s="2">
        <f>'Data Entry'!H27</f>
        <v>0</v>
      </c>
      <c r="I27" s="2">
        <f t="shared" si="0"/>
        <v>1</v>
      </c>
      <c r="J27" s="2">
        <f t="shared" si="1"/>
        <v>0</v>
      </c>
      <c r="K27" s="2">
        <f t="shared" si="2"/>
        <v>2</v>
      </c>
      <c r="L27" s="2">
        <f t="shared" si="3"/>
        <v>2</v>
      </c>
      <c r="M27" s="2">
        <f t="shared" si="4"/>
        <v>0</v>
      </c>
      <c r="N27" s="2">
        <f t="shared" si="5"/>
        <v>1</v>
      </c>
      <c r="O27" s="2">
        <f t="shared" si="6"/>
        <v>4</v>
      </c>
      <c r="P27" s="3">
        <f>'Data Entry'!I27</f>
        <v>0</v>
      </c>
      <c r="Q27" s="3">
        <f>'Data Entry'!J27</f>
        <v>5</v>
      </c>
      <c r="R27" s="3">
        <f>'Data Entry'!K27</f>
        <v>0</v>
      </c>
      <c r="S27" s="3">
        <f>'Data Entry'!L27</f>
        <v>0</v>
      </c>
      <c r="T27" s="3">
        <f t="shared" si="7"/>
        <v>5</v>
      </c>
      <c r="U27" s="3">
        <f t="shared" si="8"/>
        <v>0</v>
      </c>
      <c r="V27" s="3">
        <f t="shared" si="14"/>
        <v>0</v>
      </c>
      <c r="W27" s="3" t="e">
        <f t="shared" si="15"/>
        <v>#DIV/0!</v>
      </c>
      <c r="X27" s="3">
        <f t="shared" si="16"/>
        <v>2.5</v>
      </c>
      <c r="Y27" s="3">
        <f t="shared" si="9"/>
        <v>0</v>
      </c>
      <c r="Z27" s="3">
        <f t="shared" si="10"/>
        <v>0</v>
      </c>
      <c r="AA27" s="3">
        <f t="shared" si="11"/>
        <v>0</v>
      </c>
      <c r="AB27" s="4">
        <f>'Data Entry'!S27</f>
        <v>11.924</v>
      </c>
      <c r="AC27" s="4">
        <f>'Data Entry'!T27</f>
        <v>2</v>
      </c>
      <c r="AD27" s="4">
        <f>'Data Entry'!U27</f>
        <v>0</v>
      </c>
      <c r="AE27" s="4">
        <f t="shared" si="12"/>
        <v>6</v>
      </c>
      <c r="AF27" s="5">
        <f>'Data Entry'!V27</f>
        <v>0</v>
      </c>
      <c r="AG27" s="5">
        <f t="shared" si="13"/>
        <v>0</v>
      </c>
      <c r="AH27" s="5">
        <f>'Data Entry'!W27</f>
        <v>0</v>
      </c>
      <c r="AI27" s="5">
        <f>'Data Entry'!X27</f>
        <v>0</v>
      </c>
      <c r="AJ27" s="5">
        <f>'Data Entry'!Y27</f>
        <v>0</v>
      </c>
      <c r="AK27" s="5">
        <f>'Data Entry'!Z27</f>
        <v>0</v>
      </c>
    </row>
    <row r="28" spans="1:37">
      <c r="A28" s="1">
        <f>'Data Entry'!A28</f>
        <v>2198</v>
      </c>
      <c r="B28" s="1">
        <f>'Data Entry'!B28</f>
        <v>5</v>
      </c>
      <c r="C28" s="8">
        <f>IF('Data Entry'!C28="red",1,IF('Data Entry'!C28="blue",2,0))</f>
        <v>2</v>
      </c>
      <c r="D28" s="2">
        <f>'Data Entry'!D28</f>
        <v>1</v>
      </c>
      <c r="E28" s="2">
        <f>'Data Entry'!E28</f>
        <v>0</v>
      </c>
      <c r="F28" s="2">
        <f>'Data Entry'!F28</f>
        <v>0</v>
      </c>
      <c r="G28" s="2">
        <f>'Data Entry'!G28</f>
        <v>1</v>
      </c>
      <c r="H28" s="2">
        <f>'Data Entry'!H28</f>
        <v>0</v>
      </c>
      <c r="I28" s="2">
        <f t="shared" si="0"/>
        <v>0</v>
      </c>
      <c r="J28" s="2">
        <f t="shared" si="1"/>
        <v>1</v>
      </c>
      <c r="K28" s="2">
        <f t="shared" si="2"/>
        <v>2</v>
      </c>
      <c r="L28" s="2">
        <f t="shared" si="3"/>
        <v>0</v>
      </c>
      <c r="M28" s="2">
        <f t="shared" si="4"/>
        <v>4</v>
      </c>
      <c r="N28" s="2">
        <f t="shared" si="5"/>
        <v>1</v>
      </c>
      <c r="O28" s="2">
        <f t="shared" si="6"/>
        <v>6</v>
      </c>
      <c r="P28" s="3">
        <f>'Data Entry'!I28</f>
        <v>5</v>
      </c>
      <c r="Q28" s="3">
        <f>'Data Entry'!J28</f>
        <v>2</v>
      </c>
      <c r="R28" s="3">
        <f>'Data Entry'!K28</f>
        <v>0</v>
      </c>
      <c r="S28" s="3">
        <f>'Data Entry'!L28</f>
        <v>0</v>
      </c>
      <c r="T28" s="3">
        <f t="shared" si="7"/>
        <v>7</v>
      </c>
      <c r="U28" s="3">
        <f t="shared" si="8"/>
        <v>0</v>
      </c>
      <c r="V28" s="3">
        <f t="shared" si="14"/>
        <v>0.714285714285714</v>
      </c>
      <c r="W28" s="3" t="e">
        <f t="shared" si="15"/>
        <v>#DIV/0!</v>
      </c>
      <c r="X28" s="3">
        <f t="shared" si="16"/>
        <v>3.5</v>
      </c>
      <c r="Y28" s="3">
        <f t="shared" si="9"/>
        <v>5</v>
      </c>
      <c r="Z28" s="3">
        <f t="shared" si="10"/>
        <v>0</v>
      </c>
      <c r="AA28" s="3">
        <f t="shared" si="11"/>
        <v>5</v>
      </c>
      <c r="AB28" s="4">
        <f>'Data Entry'!S28</f>
        <v>4.018</v>
      </c>
      <c r="AC28" s="4">
        <f>'Data Entry'!T28</f>
        <v>0</v>
      </c>
      <c r="AD28" s="4">
        <f>'Data Entry'!U28</f>
        <v>0</v>
      </c>
      <c r="AE28" s="4">
        <f t="shared" si="12"/>
        <v>0</v>
      </c>
      <c r="AF28" s="5">
        <f>'Data Entry'!V28</f>
        <v>0</v>
      </c>
      <c r="AG28" s="5">
        <f t="shared" si="13"/>
        <v>0</v>
      </c>
      <c r="AH28" s="5">
        <f>'Data Entry'!W28</f>
        <v>0</v>
      </c>
      <c r="AI28" s="5">
        <f>'Data Entry'!X28</f>
        <v>0</v>
      </c>
      <c r="AJ28" s="5">
        <f>'Data Entry'!Y28</f>
        <v>0</v>
      </c>
      <c r="AK28" s="5">
        <f>'Data Entry'!Z28</f>
        <v>0</v>
      </c>
    </row>
    <row r="29" spans="1:37">
      <c r="A29" s="1">
        <f>'Data Entry'!A29</f>
        <v>8884</v>
      </c>
      <c r="B29" s="1">
        <f>'Data Entry'!B29</f>
        <v>5</v>
      </c>
      <c r="C29" s="8">
        <f>IF('Data Entry'!C29="red",1,IF('Data Entry'!C29="blue",2,0))</f>
        <v>1</v>
      </c>
      <c r="D29" s="2">
        <f>'Data Entry'!D29</f>
        <v>1</v>
      </c>
      <c r="E29" s="2">
        <f>'Data Entry'!E29</f>
        <v>0</v>
      </c>
      <c r="F29" s="2">
        <f>'Data Entry'!F29</f>
        <v>0</v>
      </c>
      <c r="G29" s="2">
        <f>'Data Entry'!G29</f>
        <v>0</v>
      </c>
      <c r="H29" s="2">
        <f>'Data Entry'!H29</f>
        <v>0</v>
      </c>
      <c r="I29" s="2">
        <f t="shared" si="0"/>
        <v>0</v>
      </c>
      <c r="J29" s="2">
        <f t="shared" si="1"/>
        <v>0</v>
      </c>
      <c r="K29" s="2">
        <f t="shared" si="2"/>
        <v>2</v>
      </c>
      <c r="L29" s="2">
        <f t="shared" si="3"/>
        <v>0</v>
      </c>
      <c r="M29" s="2">
        <f t="shared" si="4"/>
        <v>0</v>
      </c>
      <c r="N29" s="2">
        <f t="shared" si="5"/>
        <v>0</v>
      </c>
      <c r="O29" s="2">
        <f t="shared" si="6"/>
        <v>2</v>
      </c>
      <c r="P29" s="3">
        <f>'Data Entry'!I29</f>
        <v>5</v>
      </c>
      <c r="Q29" s="3">
        <f>'Data Entry'!J29</f>
        <v>0</v>
      </c>
      <c r="R29" s="3">
        <f>'Data Entry'!K29</f>
        <v>0</v>
      </c>
      <c r="S29" s="3">
        <f>'Data Entry'!L29</f>
        <v>0</v>
      </c>
      <c r="T29" s="3">
        <f t="shared" si="7"/>
        <v>5</v>
      </c>
      <c r="U29" s="3">
        <f t="shared" si="8"/>
        <v>0</v>
      </c>
      <c r="V29" s="3">
        <f t="shared" si="14"/>
        <v>1</v>
      </c>
      <c r="W29" s="3" t="e">
        <f t="shared" si="15"/>
        <v>#DIV/0!</v>
      </c>
      <c r="X29" s="3">
        <f t="shared" si="16"/>
        <v>2.5</v>
      </c>
      <c r="Y29" s="3">
        <f t="shared" si="9"/>
        <v>5</v>
      </c>
      <c r="Z29" s="3">
        <f t="shared" si="10"/>
        <v>0</v>
      </c>
      <c r="AA29" s="3">
        <f t="shared" si="11"/>
        <v>5</v>
      </c>
      <c r="AB29" s="4">
        <f>'Data Entry'!S29</f>
        <v>0</v>
      </c>
      <c r="AC29" s="4">
        <f>'Data Entry'!T29</f>
        <v>0</v>
      </c>
      <c r="AD29" s="4">
        <f>'Data Entry'!U29</f>
        <v>0</v>
      </c>
      <c r="AE29" s="4">
        <f t="shared" si="12"/>
        <v>0</v>
      </c>
      <c r="AF29" s="5">
        <f>'Data Entry'!V29</f>
        <v>0</v>
      </c>
      <c r="AG29" s="5">
        <f t="shared" si="13"/>
        <v>0</v>
      </c>
      <c r="AH29" s="5">
        <f>'Data Entry'!W29</f>
        <v>0</v>
      </c>
      <c r="AI29" s="5">
        <f>'Data Entry'!X29</f>
        <v>0</v>
      </c>
      <c r="AJ29" s="5">
        <f>'Data Entry'!Y29</f>
        <v>0</v>
      </c>
      <c r="AK29" s="5">
        <f>'Data Entry'!Z29</f>
        <v>0</v>
      </c>
    </row>
    <row r="30" spans="1:37">
      <c r="A30" s="1">
        <f>'Data Entry'!A30</f>
        <v>6397</v>
      </c>
      <c r="B30" s="1">
        <f>'Data Entry'!B30</f>
        <v>6</v>
      </c>
      <c r="C30" s="8">
        <f>IF('Data Entry'!C30="red",1,IF('Data Entry'!C30="blue",2,0))</f>
        <v>1</v>
      </c>
      <c r="D30" s="2">
        <f>'Data Entry'!D30</f>
        <v>0</v>
      </c>
      <c r="E30" s="2">
        <f>'Data Entry'!E30</f>
        <v>0</v>
      </c>
      <c r="F30" s="2">
        <f>'Data Entry'!F30</f>
        <v>0</v>
      </c>
      <c r="G30" s="2">
        <f>'Data Entry'!G30</f>
        <v>1</v>
      </c>
      <c r="H30" s="2">
        <f>'Data Entry'!H30</f>
        <v>0</v>
      </c>
      <c r="I30" s="2">
        <f t="shared" si="0"/>
        <v>0</v>
      </c>
      <c r="J30" s="2">
        <f t="shared" si="1"/>
        <v>1</v>
      </c>
      <c r="K30" s="2">
        <f t="shared" si="2"/>
        <v>0</v>
      </c>
      <c r="L30" s="2">
        <f t="shared" si="3"/>
        <v>0</v>
      </c>
      <c r="M30" s="2">
        <f t="shared" si="4"/>
        <v>4</v>
      </c>
      <c r="N30" s="2">
        <f t="shared" si="5"/>
        <v>1</v>
      </c>
      <c r="O30" s="2">
        <f t="shared" si="6"/>
        <v>4</v>
      </c>
      <c r="P30" s="3">
        <f>'Data Entry'!I30</f>
        <v>0</v>
      </c>
      <c r="Q30" s="3">
        <f>'Data Entry'!J30</f>
        <v>6</v>
      </c>
      <c r="R30" s="3">
        <f>'Data Entry'!K30</f>
        <v>0</v>
      </c>
      <c r="S30" s="3">
        <f>'Data Entry'!L30</f>
        <v>0</v>
      </c>
      <c r="T30" s="3">
        <f t="shared" si="7"/>
        <v>6</v>
      </c>
      <c r="U30" s="3">
        <f t="shared" si="8"/>
        <v>0</v>
      </c>
      <c r="V30" s="3">
        <f t="shared" si="14"/>
        <v>0</v>
      </c>
      <c r="W30" s="3" t="e">
        <f t="shared" si="15"/>
        <v>#DIV/0!</v>
      </c>
      <c r="X30" s="3">
        <f t="shared" si="16"/>
        <v>3</v>
      </c>
      <c r="Y30" s="3">
        <f t="shared" si="9"/>
        <v>0</v>
      </c>
      <c r="Z30" s="3">
        <f t="shared" si="10"/>
        <v>0</v>
      </c>
      <c r="AA30" s="3">
        <f t="shared" si="11"/>
        <v>0</v>
      </c>
      <c r="AB30" s="4">
        <f>'Data Entry'!S30</f>
        <v>0</v>
      </c>
      <c r="AC30" s="4">
        <f>'Data Entry'!T30</f>
        <v>0</v>
      </c>
      <c r="AD30" s="4">
        <f>'Data Entry'!U30</f>
        <v>0</v>
      </c>
      <c r="AE30" s="4">
        <f t="shared" si="12"/>
        <v>0</v>
      </c>
      <c r="AF30" s="5">
        <f>'Data Entry'!V30</f>
        <v>0</v>
      </c>
      <c r="AG30" s="5">
        <f t="shared" si="13"/>
        <v>0</v>
      </c>
      <c r="AH30" s="5">
        <f>'Data Entry'!W30</f>
        <v>0</v>
      </c>
      <c r="AI30" s="5">
        <f>'Data Entry'!X30</f>
        <v>0</v>
      </c>
      <c r="AJ30" s="5">
        <f>'Data Entry'!Y30</f>
        <v>0</v>
      </c>
      <c r="AK30" s="5">
        <f>'Data Entry'!Z30</f>
        <v>0</v>
      </c>
    </row>
    <row r="31" spans="1:37">
      <c r="A31" s="1">
        <f>'Data Entry'!A31</f>
        <v>4976</v>
      </c>
      <c r="B31" s="1">
        <f>'Data Entry'!B31</f>
        <v>6</v>
      </c>
      <c r="C31" s="8">
        <f>IF('Data Entry'!C31="red",1,IF('Data Entry'!C31="blue",2,0))</f>
        <v>2</v>
      </c>
      <c r="D31" s="2">
        <f>'Data Entry'!D31</f>
        <v>1</v>
      </c>
      <c r="E31" s="2">
        <f>'Data Entry'!E31</f>
        <v>0</v>
      </c>
      <c r="F31" s="2">
        <f>'Data Entry'!F31</f>
        <v>0</v>
      </c>
      <c r="G31" s="2">
        <f>'Data Entry'!G31</f>
        <v>1</v>
      </c>
      <c r="H31" s="2">
        <f>'Data Entry'!H31</f>
        <v>1</v>
      </c>
      <c r="I31" s="2">
        <f t="shared" si="0"/>
        <v>0</v>
      </c>
      <c r="J31" s="2">
        <f t="shared" si="1"/>
        <v>2</v>
      </c>
      <c r="K31" s="2">
        <f t="shared" si="2"/>
        <v>2</v>
      </c>
      <c r="L31" s="2">
        <f t="shared" si="3"/>
        <v>0</v>
      </c>
      <c r="M31" s="2">
        <f t="shared" si="4"/>
        <v>4</v>
      </c>
      <c r="N31" s="2">
        <f t="shared" si="5"/>
        <v>2</v>
      </c>
      <c r="O31" s="2">
        <f t="shared" si="6"/>
        <v>6</v>
      </c>
      <c r="P31" s="3">
        <f>'Data Entry'!I31</f>
        <v>0</v>
      </c>
      <c r="Q31" s="3">
        <f>'Data Entry'!J31</f>
        <v>0</v>
      </c>
      <c r="R31" s="3">
        <f>'Data Entry'!K31</f>
        <v>12</v>
      </c>
      <c r="S31" s="3">
        <f>'Data Entry'!L31</f>
        <v>3</v>
      </c>
      <c r="T31" s="3">
        <f t="shared" si="7"/>
        <v>0</v>
      </c>
      <c r="U31" s="3">
        <f t="shared" si="8"/>
        <v>15</v>
      </c>
      <c r="V31" s="3" t="e">
        <f t="shared" si="14"/>
        <v>#DIV/0!</v>
      </c>
      <c r="W31" s="3">
        <f t="shared" si="15"/>
        <v>0.8</v>
      </c>
      <c r="X31" s="3">
        <f t="shared" si="16"/>
        <v>7.5</v>
      </c>
      <c r="Y31" s="3">
        <f t="shared" si="9"/>
        <v>0</v>
      </c>
      <c r="Z31" s="3">
        <f t="shared" si="10"/>
        <v>24</v>
      </c>
      <c r="AA31" s="3">
        <f t="shared" si="11"/>
        <v>24</v>
      </c>
      <c r="AB31" s="4">
        <f>'Data Entry'!S31</f>
        <v>20.183</v>
      </c>
      <c r="AC31" s="4">
        <f>'Data Entry'!T31</f>
        <v>3</v>
      </c>
      <c r="AD31" s="4">
        <f>'Data Entry'!U31</f>
        <v>0</v>
      </c>
      <c r="AE31" s="4">
        <f t="shared" si="12"/>
        <v>10</v>
      </c>
      <c r="AF31" s="5">
        <f>'Data Entry'!V31</f>
        <v>0</v>
      </c>
      <c r="AG31" s="5">
        <f t="shared" si="13"/>
        <v>0</v>
      </c>
      <c r="AH31" s="5">
        <f>'Data Entry'!W31</f>
        <v>0</v>
      </c>
      <c r="AI31" s="5">
        <f>'Data Entry'!X31</f>
        <v>0</v>
      </c>
      <c r="AJ31" s="5">
        <f>'Data Entry'!Y31</f>
        <v>0</v>
      </c>
      <c r="AK31" s="5">
        <f>'Data Entry'!Z31</f>
        <v>0</v>
      </c>
    </row>
    <row r="32" spans="1:37">
      <c r="A32" s="1">
        <f>'Data Entry'!A32</f>
        <v>8850</v>
      </c>
      <c r="B32" s="1">
        <f>'Data Entry'!B32</f>
        <v>6</v>
      </c>
      <c r="C32" s="8">
        <f>IF('Data Entry'!C32="red",1,IF('Data Entry'!C32="blue",2,0))</f>
        <v>1</v>
      </c>
      <c r="D32" s="2">
        <f>'Data Entry'!D32</f>
        <v>0</v>
      </c>
      <c r="E32" s="2">
        <f>'Data Entry'!E32</f>
        <v>0</v>
      </c>
      <c r="F32" s="2">
        <f>'Data Entry'!F32</f>
        <v>0</v>
      </c>
      <c r="G32" s="2">
        <f>'Data Entry'!G32</f>
        <v>0</v>
      </c>
      <c r="H32" s="2">
        <f>'Data Entry'!H32</f>
        <v>0</v>
      </c>
      <c r="I32" s="2">
        <f t="shared" si="0"/>
        <v>0</v>
      </c>
      <c r="J32" s="2">
        <f t="shared" si="1"/>
        <v>0</v>
      </c>
      <c r="K32" s="2">
        <f t="shared" si="2"/>
        <v>0</v>
      </c>
      <c r="L32" s="2">
        <f t="shared" si="3"/>
        <v>0</v>
      </c>
      <c r="M32" s="2">
        <f t="shared" si="4"/>
        <v>0</v>
      </c>
      <c r="N32" s="2">
        <f t="shared" si="5"/>
        <v>0</v>
      </c>
      <c r="O32" s="2">
        <f t="shared" si="6"/>
        <v>0</v>
      </c>
      <c r="P32" s="3">
        <f>'Data Entry'!I32</f>
        <v>0</v>
      </c>
      <c r="Q32" s="3">
        <f>'Data Entry'!J32</f>
        <v>1</v>
      </c>
      <c r="R32" s="3">
        <f>'Data Entry'!K32</f>
        <v>0</v>
      </c>
      <c r="S32" s="3">
        <f>'Data Entry'!L32</f>
        <v>0</v>
      </c>
      <c r="T32" s="3">
        <f t="shared" si="7"/>
        <v>1</v>
      </c>
      <c r="U32" s="3">
        <f t="shared" si="8"/>
        <v>0</v>
      </c>
      <c r="V32" s="3">
        <f t="shared" si="14"/>
        <v>0</v>
      </c>
      <c r="W32" s="3" t="e">
        <f t="shared" si="15"/>
        <v>#DIV/0!</v>
      </c>
      <c r="X32" s="3">
        <f t="shared" si="16"/>
        <v>0.5</v>
      </c>
      <c r="Y32" s="3">
        <f t="shared" si="9"/>
        <v>0</v>
      </c>
      <c r="Z32" s="3">
        <f t="shared" si="10"/>
        <v>0</v>
      </c>
      <c r="AA32" s="3">
        <f t="shared" si="11"/>
        <v>0</v>
      </c>
      <c r="AB32" s="4">
        <f>'Data Entry'!S32</f>
        <v>30.767</v>
      </c>
      <c r="AC32" s="4">
        <f>'Data Entry'!T32</f>
        <v>0</v>
      </c>
      <c r="AD32" s="4">
        <f>'Data Entry'!U32</f>
        <v>0</v>
      </c>
      <c r="AE32" s="4">
        <f t="shared" si="12"/>
        <v>0</v>
      </c>
      <c r="AF32" s="5">
        <f>'Data Entry'!V32</f>
        <v>4</v>
      </c>
      <c r="AG32" s="5">
        <f t="shared" si="13"/>
        <v>1.33333333333333</v>
      </c>
      <c r="AH32" s="5">
        <f>'Data Entry'!W32</f>
        <v>0</v>
      </c>
      <c r="AI32" s="5">
        <f>'Data Entry'!X32</f>
        <v>0</v>
      </c>
      <c r="AJ32" s="5">
        <f>'Data Entry'!Y32</f>
        <v>0</v>
      </c>
      <c r="AK32" s="5">
        <f>'Data Entry'!Z32</f>
        <v>0</v>
      </c>
    </row>
    <row r="33" spans="1:37">
      <c r="A33" s="1">
        <f>'Data Entry'!A33</f>
        <v>8574</v>
      </c>
      <c r="B33" s="1">
        <f>'Data Entry'!B33</f>
        <v>6</v>
      </c>
      <c r="C33" s="8">
        <f>IF('Data Entry'!C33="red",1,IF('Data Entry'!C33="blue",2,0))</f>
        <v>2</v>
      </c>
      <c r="D33" s="2">
        <f>'Data Entry'!D33</f>
        <v>0</v>
      </c>
      <c r="E33" s="2">
        <f>'Data Entry'!E33</f>
        <v>0</v>
      </c>
      <c r="F33" s="2">
        <f>'Data Entry'!F33</f>
        <v>0</v>
      </c>
      <c r="G33" s="2">
        <f>'Data Entry'!G33</f>
        <v>0</v>
      </c>
      <c r="H33" s="2">
        <f>'Data Entry'!H33</f>
        <v>0</v>
      </c>
      <c r="I33" s="2">
        <f t="shared" si="0"/>
        <v>0</v>
      </c>
      <c r="J33" s="2">
        <f t="shared" si="1"/>
        <v>0</v>
      </c>
      <c r="K33" s="2">
        <f t="shared" si="2"/>
        <v>0</v>
      </c>
      <c r="L33" s="2">
        <f t="shared" si="3"/>
        <v>0</v>
      </c>
      <c r="M33" s="2">
        <f t="shared" si="4"/>
        <v>0</v>
      </c>
      <c r="N33" s="2">
        <f t="shared" si="5"/>
        <v>0</v>
      </c>
      <c r="O33" s="2">
        <f t="shared" si="6"/>
        <v>0</v>
      </c>
      <c r="P33" s="3">
        <f>'Data Entry'!I33</f>
        <v>2</v>
      </c>
      <c r="Q33" s="3">
        <f>'Data Entry'!J33</f>
        <v>3</v>
      </c>
      <c r="R33" s="3">
        <f>'Data Entry'!K33</f>
        <v>0</v>
      </c>
      <c r="S33" s="3">
        <f>'Data Entry'!L33</f>
        <v>0</v>
      </c>
      <c r="T33" s="3">
        <f t="shared" si="7"/>
        <v>5</v>
      </c>
      <c r="U33" s="3">
        <f t="shared" si="8"/>
        <v>0</v>
      </c>
      <c r="V33" s="3">
        <f t="shared" si="14"/>
        <v>0.4</v>
      </c>
      <c r="W33" s="3" t="e">
        <f t="shared" si="15"/>
        <v>#DIV/0!</v>
      </c>
      <c r="X33" s="3">
        <f t="shared" si="16"/>
        <v>2.5</v>
      </c>
      <c r="Y33" s="3">
        <f t="shared" si="9"/>
        <v>2</v>
      </c>
      <c r="Z33" s="3">
        <f t="shared" si="10"/>
        <v>0</v>
      </c>
      <c r="AA33" s="3">
        <f t="shared" si="11"/>
        <v>2</v>
      </c>
      <c r="AB33" s="4">
        <f>'Data Entry'!S33</f>
        <v>24.504</v>
      </c>
      <c r="AC33" s="4">
        <f>'Data Entry'!T33</f>
        <v>0</v>
      </c>
      <c r="AD33" s="4">
        <f>'Data Entry'!U33</f>
        <v>0</v>
      </c>
      <c r="AE33" s="4">
        <f t="shared" si="12"/>
        <v>0</v>
      </c>
      <c r="AF33" s="5">
        <f>'Data Entry'!V33</f>
        <v>12</v>
      </c>
      <c r="AG33" s="5">
        <f t="shared" si="13"/>
        <v>4</v>
      </c>
      <c r="AH33" s="5">
        <f>'Data Entry'!W33</f>
        <v>0</v>
      </c>
      <c r="AI33" s="5">
        <f>'Data Entry'!X33</f>
        <v>0</v>
      </c>
      <c r="AJ33" s="5">
        <f>'Data Entry'!Y33</f>
        <v>0</v>
      </c>
      <c r="AK33" s="5">
        <f>'Data Entry'!Z33</f>
        <v>0</v>
      </c>
    </row>
    <row r="34" spans="1:37">
      <c r="A34" s="1">
        <f>'Data Entry'!A34</f>
        <v>5032</v>
      </c>
      <c r="B34" s="1">
        <f>'Data Entry'!B34</f>
        <v>6</v>
      </c>
      <c r="C34" s="8">
        <f>IF('Data Entry'!C34="red",1,IF('Data Entry'!C34="blue",2,0))</f>
        <v>1</v>
      </c>
      <c r="D34" s="2">
        <f>'Data Entry'!D34</f>
        <v>1</v>
      </c>
      <c r="E34" s="2">
        <f>'Data Entry'!E34</f>
        <v>0</v>
      </c>
      <c r="F34" s="2">
        <f>'Data Entry'!F34</f>
        <v>0</v>
      </c>
      <c r="G34" s="2">
        <f>'Data Entry'!G34</f>
        <v>0</v>
      </c>
      <c r="H34" s="2">
        <f>'Data Entry'!H34</f>
        <v>0</v>
      </c>
      <c r="I34" s="2">
        <f t="shared" si="0"/>
        <v>0</v>
      </c>
      <c r="J34" s="2">
        <f t="shared" si="1"/>
        <v>0</v>
      </c>
      <c r="K34" s="2">
        <f t="shared" si="2"/>
        <v>2</v>
      </c>
      <c r="L34" s="2">
        <f t="shared" si="3"/>
        <v>0</v>
      </c>
      <c r="M34" s="2">
        <f t="shared" si="4"/>
        <v>0</v>
      </c>
      <c r="N34" s="2">
        <f t="shared" si="5"/>
        <v>0</v>
      </c>
      <c r="O34" s="2">
        <f t="shared" si="6"/>
        <v>2</v>
      </c>
      <c r="P34" s="3">
        <f>'Data Entry'!I34</f>
        <v>0</v>
      </c>
      <c r="Q34" s="3">
        <f>'Data Entry'!J34</f>
        <v>0</v>
      </c>
      <c r="R34" s="3">
        <f>'Data Entry'!K34</f>
        <v>14</v>
      </c>
      <c r="S34" s="3">
        <f>'Data Entry'!L34</f>
        <v>1</v>
      </c>
      <c r="T34" s="3">
        <f t="shared" si="7"/>
        <v>0</v>
      </c>
      <c r="U34" s="3">
        <f t="shared" si="8"/>
        <v>15</v>
      </c>
      <c r="V34" s="3" t="e">
        <f t="shared" si="14"/>
        <v>#DIV/0!</v>
      </c>
      <c r="W34" s="3">
        <f t="shared" si="15"/>
        <v>0.933333333333333</v>
      </c>
      <c r="X34" s="3">
        <f t="shared" si="16"/>
        <v>7.5</v>
      </c>
      <c r="Y34" s="3">
        <f t="shared" si="9"/>
        <v>0</v>
      </c>
      <c r="Z34" s="3">
        <f t="shared" si="10"/>
        <v>28</v>
      </c>
      <c r="AA34" s="3">
        <f t="shared" si="11"/>
        <v>28</v>
      </c>
      <c r="AB34" s="4">
        <f>'Data Entry'!S34</f>
        <v>0</v>
      </c>
      <c r="AC34" s="4">
        <f>'Data Entry'!T34</f>
        <v>0</v>
      </c>
      <c r="AD34" s="4">
        <f>'Data Entry'!U34</f>
        <v>0</v>
      </c>
      <c r="AE34" s="4">
        <f t="shared" si="12"/>
        <v>0</v>
      </c>
      <c r="AF34" s="5">
        <f>'Data Entry'!V34</f>
        <v>4</v>
      </c>
      <c r="AG34" s="5">
        <f t="shared" si="13"/>
        <v>1.33333333333333</v>
      </c>
      <c r="AH34" s="5">
        <f>'Data Entry'!W34</f>
        <v>0</v>
      </c>
      <c r="AI34" s="5">
        <f>'Data Entry'!X34</f>
        <v>0</v>
      </c>
      <c r="AJ34" s="5">
        <f>'Data Entry'!Y34</f>
        <v>0</v>
      </c>
      <c r="AK34" s="5">
        <f>'Data Entry'!Z34</f>
        <v>0</v>
      </c>
    </row>
    <row r="35" spans="1:37">
      <c r="A35" s="1">
        <f>'Data Entry'!A35</f>
        <v>1305</v>
      </c>
      <c r="B35" s="1">
        <f>'Data Entry'!B35</f>
        <v>6</v>
      </c>
      <c r="C35" s="8">
        <f>IF('Data Entry'!C35="red",1,IF('Data Entry'!C35="blue",2,0))</f>
        <v>2</v>
      </c>
      <c r="D35" s="2">
        <f>'Data Entry'!D35</f>
        <v>1</v>
      </c>
      <c r="E35" s="2">
        <f>'Data Entry'!E35</f>
        <v>0</v>
      </c>
      <c r="F35" s="2">
        <f>'Data Entry'!F35</f>
        <v>0</v>
      </c>
      <c r="G35" s="2">
        <f>'Data Entry'!G35</f>
        <v>2</v>
      </c>
      <c r="H35" s="2">
        <f>'Data Entry'!H35</f>
        <v>1</v>
      </c>
      <c r="I35" s="2">
        <f t="shared" si="0"/>
        <v>0</v>
      </c>
      <c r="J35" s="2">
        <f t="shared" si="1"/>
        <v>3</v>
      </c>
      <c r="K35" s="2">
        <f t="shared" si="2"/>
        <v>2</v>
      </c>
      <c r="L35" s="2">
        <f t="shared" si="3"/>
        <v>0</v>
      </c>
      <c r="M35" s="2">
        <f t="shared" si="4"/>
        <v>8</v>
      </c>
      <c r="N35" s="2">
        <f t="shared" si="5"/>
        <v>3</v>
      </c>
      <c r="O35" s="2">
        <f t="shared" si="6"/>
        <v>10</v>
      </c>
      <c r="P35" s="3">
        <f>'Data Entry'!I35</f>
        <v>0</v>
      </c>
      <c r="Q35" s="3">
        <f>'Data Entry'!J35</f>
        <v>0</v>
      </c>
      <c r="R35" s="3">
        <f>'Data Entry'!K35</f>
        <v>4</v>
      </c>
      <c r="S35" s="3">
        <f>'Data Entry'!L35</f>
        <v>0</v>
      </c>
      <c r="T35" s="3">
        <f t="shared" si="7"/>
        <v>0</v>
      </c>
      <c r="U35" s="3">
        <f t="shared" si="8"/>
        <v>4</v>
      </c>
      <c r="V35" s="3" t="e">
        <f t="shared" si="14"/>
        <v>#DIV/0!</v>
      </c>
      <c r="W35" s="3">
        <f t="shared" si="15"/>
        <v>1</v>
      </c>
      <c r="X35" s="3">
        <f t="shared" si="16"/>
        <v>2</v>
      </c>
      <c r="Y35" s="3">
        <f t="shared" si="9"/>
        <v>0</v>
      </c>
      <c r="Z35" s="3">
        <f t="shared" si="10"/>
        <v>8</v>
      </c>
      <c r="AA35" s="3">
        <f t="shared" si="11"/>
        <v>8</v>
      </c>
      <c r="AB35" s="4">
        <f>'Data Entry'!S35</f>
        <v>13.757</v>
      </c>
      <c r="AC35" s="4">
        <f>'Data Entry'!T35</f>
        <v>3</v>
      </c>
      <c r="AD35" s="4">
        <f>'Data Entry'!U35</f>
        <v>1</v>
      </c>
      <c r="AE35" s="4">
        <f t="shared" si="12"/>
        <v>10</v>
      </c>
      <c r="AF35" s="5">
        <f>'Data Entry'!V35</f>
        <v>12</v>
      </c>
      <c r="AG35" s="5">
        <f t="shared" si="13"/>
        <v>4</v>
      </c>
      <c r="AH35" s="5">
        <f>'Data Entry'!W35</f>
        <v>0</v>
      </c>
      <c r="AI35" s="5">
        <f>'Data Entry'!X35</f>
        <v>0</v>
      </c>
      <c r="AJ35" s="5">
        <f>'Data Entry'!Y35</f>
        <v>0</v>
      </c>
      <c r="AK35" s="5">
        <f>'Data Entry'!Z35</f>
        <v>0</v>
      </c>
    </row>
    <row r="36" spans="1:37">
      <c r="A36" s="1">
        <f>'Data Entry'!A36</f>
        <v>1374</v>
      </c>
      <c r="B36" s="1">
        <f>'Data Entry'!B36</f>
        <v>7</v>
      </c>
      <c r="C36" s="8">
        <f>IF('Data Entry'!C36="red",1,IF('Data Entry'!C36="blue",2,0))</f>
        <v>2</v>
      </c>
      <c r="D36" s="2">
        <f>'Data Entry'!D36</f>
        <v>1</v>
      </c>
      <c r="E36" s="2">
        <f>'Data Entry'!E36</f>
        <v>0</v>
      </c>
      <c r="F36" s="2">
        <f>'Data Entry'!F36</f>
        <v>0</v>
      </c>
      <c r="G36" s="2">
        <f>'Data Entry'!G36</f>
        <v>0</v>
      </c>
      <c r="H36" s="2">
        <f>'Data Entry'!H36</f>
        <v>0</v>
      </c>
      <c r="I36" s="2">
        <f t="shared" si="0"/>
        <v>0</v>
      </c>
      <c r="J36" s="2">
        <f t="shared" si="1"/>
        <v>0</v>
      </c>
      <c r="K36" s="2">
        <f t="shared" si="2"/>
        <v>2</v>
      </c>
      <c r="L36" s="2">
        <f t="shared" si="3"/>
        <v>0</v>
      </c>
      <c r="M36" s="2">
        <f t="shared" si="4"/>
        <v>0</v>
      </c>
      <c r="N36" s="2">
        <f t="shared" si="5"/>
        <v>0</v>
      </c>
      <c r="O36" s="2">
        <f t="shared" si="6"/>
        <v>2</v>
      </c>
      <c r="P36" s="3">
        <f>'Data Entry'!I36</f>
        <v>1</v>
      </c>
      <c r="Q36" s="3">
        <f>'Data Entry'!J36</f>
        <v>0</v>
      </c>
      <c r="R36" s="3">
        <f>'Data Entry'!K36</f>
        <v>0</v>
      </c>
      <c r="S36" s="3">
        <f>'Data Entry'!L36</f>
        <v>0</v>
      </c>
      <c r="T36" s="3">
        <f t="shared" si="7"/>
        <v>1</v>
      </c>
      <c r="U36" s="3">
        <f t="shared" si="8"/>
        <v>0</v>
      </c>
      <c r="V36" s="3">
        <f t="shared" si="14"/>
        <v>1</v>
      </c>
      <c r="W36" s="3" t="e">
        <f t="shared" si="15"/>
        <v>#DIV/0!</v>
      </c>
      <c r="X36" s="3">
        <f t="shared" si="16"/>
        <v>0.5</v>
      </c>
      <c r="Y36" s="3">
        <f t="shared" si="9"/>
        <v>1</v>
      </c>
      <c r="Z36" s="3">
        <f t="shared" si="10"/>
        <v>0</v>
      </c>
      <c r="AA36" s="3">
        <f t="shared" si="11"/>
        <v>1</v>
      </c>
      <c r="AB36" s="4">
        <f>'Data Entry'!S36</f>
        <v>22.109</v>
      </c>
      <c r="AC36" s="4">
        <f>'Data Entry'!T36</f>
        <v>1</v>
      </c>
      <c r="AD36" s="4">
        <f>'Data Entry'!U36</f>
        <v>0</v>
      </c>
      <c r="AE36" s="4">
        <f t="shared" si="12"/>
        <v>4</v>
      </c>
      <c r="AF36" s="5">
        <f>'Data Entry'!V36</f>
        <v>4</v>
      </c>
      <c r="AG36" s="5">
        <f t="shared" si="13"/>
        <v>1.33333333333333</v>
      </c>
      <c r="AH36" s="5">
        <f>'Data Entry'!W36</f>
        <v>0</v>
      </c>
      <c r="AI36" s="5">
        <f>'Data Entry'!X36</f>
        <v>0</v>
      </c>
      <c r="AJ36" s="5">
        <f>'Data Entry'!Y36</f>
        <v>0</v>
      </c>
      <c r="AK36" s="5">
        <f>'Data Entry'!Z36</f>
        <v>0</v>
      </c>
    </row>
    <row r="37" spans="1:37">
      <c r="A37" s="1">
        <f>'Data Entry'!A37</f>
        <v>1246</v>
      </c>
      <c r="B37" s="1">
        <f>'Data Entry'!B37</f>
        <v>7</v>
      </c>
      <c r="C37" s="8">
        <f>IF('Data Entry'!C37="red",1,IF('Data Entry'!C37="blue",2,0))</f>
        <v>2</v>
      </c>
      <c r="D37" s="2">
        <f>'Data Entry'!D37</f>
        <v>0</v>
      </c>
      <c r="E37" s="2">
        <f>'Data Entry'!E37</f>
        <v>0</v>
      </c>
      <c r="F37" s="2">
        <f>'Data Entry'!F37</f>
        <v>0</v>
      </c>
      <c r="G37" s="2">
        <f>'Data Entry'!G37</f>
        <v>0</v>
      </c>
      <c r="H37" s="2">
        <f>'Data Entry'!H37</f>
        <v>0</v>
      </c>
      <c r="I37" s="2">
        <f t="shared" si="0"/>
        <v>0</v>
      </c>
      <c r="J37" s="2">
        <f t="shared" si="1"/>
        <v>0</v>
      </c>
      <c r="K37" s="2">
        <f t="shared" si="2"/>
        <v>0</v>
      </c>
      <c r="L37" s="2">
        <f t="shared" si="3"/>
        <v>0</v>
      </c>
      <c r="M37" s="2">
        <f t="shared" si="4"/>
        <v>0</v>
      </c>
      <c r="N37" s="2">
        <f t="shared" si="5"/>
        <v>0</v>
      </c>
      <c r="O37" s="2">
        <f t="shared" si="6"/>
        <v>0</v>
      </c>
      <c r="P37" s="3">
        <f>'Data Entry'!I37</f>
        <v>0</v>
      </c>
      <c r="Q37" s="3">
        <f>'Data Entry'!J37</f>
        <v>0</v>
      </c>
      <c r="R37" s="3">
        <f>'Data Entry'!K37</f>
        <v>0</v>
      </c>
      <c r="S37" s="3">
        <f>'Data Entry'!L37</f>
        <v>0</v>
      </c>
      <c r="T37" s="3">
        <f t="shared" si="7"/>
        <v>0</v>
      </c>
      <c r="U37" s="3">
        <f t="shared" si="8"/>
        <v>0</v>
      </c>
      <c r="V37" s="3" t="e">
        <f t="shared" si="14"/>
        <v>#DIV/0!</v>
      </c>
      <c r="W37" s="3" t="e">
        <f t="shared" si="15"/>
        <v>#DIV/0!</v>
      </c>
      <c r="X37" s="3">
        <f t="shared" si="16"/>
        <v>0</v>
      </c>
      <c r="Y37" s="3">
        <f t="shared" si="9"/>
        <v>0</v>
      </c>
      <c r="Z37" s="3">
        <f t="shared" si="10"/>
        <v>0</v>
      </c>
      <c r="AA37" s="3">
        <f t="shared" si="11"/>
        <v>0</v>
      </c>
      <c r="AB37" s="4">
        <f>'Data Entry'!S37</f>
        <v>0</v>
      </c>
      <c r="AC37" s="4">
        <f>'Data Entry'!T37</f>
        <v>0</v>
      </c>
      <c r="AD37" s="4">
        <f>'Data Entry'!U37</f>
        <v>0</v>
      </c>
      <c r="AE37" s="4">
        <f t="shared" si="12"/>
        <v>0</v>
      </c>
      <c r="AF37" s="5">
        <f>'Data Entry'!V37</f>
        <v>4</v>
      </c>
      <c r="AG37" s="5">
        <f t="shared" si="13"/>
        <v>1.33333333333333</v>
      </c>
      <c r="AH37" s="5">
        <f>'Data Entry'!W37</f>
        <v>0</v>
      </c>
      <c r="AI37" s="5">
        <f>'Data Entry'!X37</f>
        <v>0</v>
      </c>
      <c r="AJ37" s="5">
        <f>'Data Entry'!Y37</f>
        <v>0</v>
      </c>
      <c r="AK37" s="5">
        <f>'Data Entry'!Z37</f>
        <v>0</v>
      </c>
    </row>
    <row r="38" spans="1:37">
      <c r="A38" s="1">
        <f>'Data Entry'!A38</f>
        <v>3543</v>
      </c>
      <c r="B38" s="1">
        <f>'Data Entry'!B38</f>
        <v>7</v>
      </c>
      <c r="C38" s="8">
        <f>IF('Data Entry'!C38="red",1,IF('Data Entry'!C38="blue",2,0))</f>
        <v>2</v>
      </c>
      <c r="D38" s="2">
        <f>'Data Entry'!D38</f>
        <v>0</v>
      </c>
      <c r="E38" s="2">
        <f>'Data Entry'!E38</f>
        <v>0</v>
      </c>
      <c r="F38" s="2">
        <f>'Data Entry'!F38</f>
        <v>0</v>
      </c>
      <c r="G38" s="2">
        <f>'Data Entry'!G38</f>
        <v>0</v>
      </c>
      <c r="H38" s="2">
        <f>'Data Entry'!H38</f>
        <v>0</v>
      </c>
      <c r="I38" s="2">
        <f t="shared" si="0"/>
        <v>0</v>
      </c>
      <c r="J38" s="2">
        <f t="shared" si="1"/>
        <v>0</v>
      </c>
      <c r="K38" s="2">
        <f t="shared" si="2"/>
        <v>0</v>
      </c>
      <c r="L38" s="2">
        <f t="shared" si="3"/>
        <v>0</v>
      </c>
      <c r="M38" s="2">
        <f t="shared" si="4"/>
        <v>0</v>
      </c>
      <c r="N38" s="2">
        <f t="shared" si="5"/>
        <v>0</v>
      </c>
      <c r="O38" s="2">
        <f t="shared" si="6"/>
        <v>0</v>
      </c>
      <c r="P38" s="3">
        <f>'Data Entry'!I38</f>
        <v>4</v>
      </c>
      <c r="Q38" s="3">
        <f>'Data Entry'!J38</f>
        <v>0</v>
      </c>
      <c r="R38" s="3">
        <f>'Data Entry'!K38</f>
        <v>0</v>
      </c>
      <c r="S38" s="3">
        <f>'Data Entry'!L38</f>
        <v>0</v>
      </c>
      <c r="T38" s="3">
        <f t="shared" si="7"/>
        <v>4</v>
      </c>
      <c r="U38" s="3">
        <f t="shared" si="8"/>
        <v>0</v>
      </c>
      <c r="V38" s="3">
        <f t="shared" si="14"/>
        <v>1</v>
      </c>
      <c r="W38" s="3" t="e">
        <f t="shared" si="15"/>
        <v>#DIV/0!</v>
      </c>
      <c r="X38" s="3">
        <f t="shared" si="16"/>
        <v>2</v>
      </c>
      <c r="Y38" s="3">
        <f t="shared" si="9"/>
        <v>4</v>
      </c>
      <c r="Z38" s="3">
        <f t="shared" si="10"/>
        <v>0</v>
      </c>
      <c r="AA38" s="3">
        <f t="shared" si="11"/>
        <v>4</v>
      </c>
      <c r="AB38" s="4">
        <f>'Data Entry'!S38</f>
        <v>23.192</v>
      </c>
      <c r="AC38" s="4">
        <f>'Data Entry'!T38</f>
        <v>2</v>
      </c>
      <c r="AD38" s="4">
        <f>'Data Entry'!U38</f>
        <v>0</v>
      </c>
      <c r="AE38" s="4">
        <f t="shared" si="12"/>
        <v>6</v>
      </c>
      <c r="AF38" s="5">
        <f>'Data Entry'!V38</f>
        <v>4</v>
      </c>
      <c r="AG38" s="5">
        <f t="shared" si="13"/>
        <v>1.33333333333333</v>
      </c>
      <c r="AH38" s="5">
        <f>'Data Entry'!W38</f>
        <v>0</v>
      </c>
      <c r="AI38" s="5">
        <f>'Data Entry'!X38</f>
        <v>0</v>
      </c>
      <c r="AJ38" s="5">
        <f>'Data Entry'!Y38</f>
        <v>0</v>
      </c>
      <c r="AK38" s="5">
        <f>'Data Entry'!Z38</f>
        <v>0</v>
      </c>
    </row>
    <row r="39" spans="1:37">
      <c r="A39" s="1">
        <f>'Data Entry'!A39</f>
        <v>7757</v>
      </c>
      <c r="B39" s="1">
        <f>'Data Entry'!B39</f>
        <v>7</v>
      </c>
      <c r="C39" s="8">
        <f>IF('Data Entry'!C39="red",1,IF('Data Entry'!C39="blue",2,0))</f>
        <v>1</v>
      </c>
      <c r="D39" s="2">
        <f>'Data Entry'!D39</f>
        <v>0</v>
      </c>
      <c r="E39" s="2">
        <f>'Data Entry'!E39</f>
        <v>0</v>
      </c>
      <c r="F39" s="2">
        <f>'Data Entry'!F39</f>
        <v>0</v>
      </c>
      <c r="G39" s="2">
        <f>'Data Entry'!G39</f>
        <v>0</v>
      </c>
      <c r="H39" s="2">
        <f>'Data Entry'!H39</f>
        <v>0</v>
      </c>
      <c r="I39" s="2">
        <f t="shared" si="0"/>
        <v>0</v>
      </c>
      <c r="J39" s="2">
        <f t="shared" si="1"/>
        <v>0</v>
      </c>
      <c r="K39" s="2">
        <f t="shared" si="2"/>
        <v>0</v>
      </c>
      <c r="L39" s="2">
        <f t="shared" si="3"/>
        <v>0</v>
      </c>
      <c r="M39" s="2">
        <f t="shared" si="4"/>
        <v>0</v>
      </c>
      <c r="N39" s="2">
        <f t="shared" si="5"/>
        <v>0</v>
      </c>
      <c r="O39" s="2">
        <f t="shared" si="6"/>
        <v>0</v>
      </c>
      <c r="P39" s="3">
        <f>'Data Entry'!I39</f>
        <v>0</v>
      </c>
      <c r="Q39" s="3">
        <f>'Data Entry'!J39</f>
        <v>0</v>
      </c>
      <c r="R39" s="3">
        <f>'Data Entry'!K39</f>
        <v>0</v>
      </c>
      <c r="S39" s="3">
        <f>'Data Entry'!L39</f>
        <v>0</v>
      </c>
      <c r="T39" s="3">
        <f t="shared" si="7"/>
        <v>0</v>
      </c>
      <c r="U39" s="3">
        <f t="shared" si="8"/>
        <v>0</v>
      </c>
      <c r="V39" s="3" t="e">
        <f t="shared" si="14"/>
        <v>#DIV/0!</v>
      </c>
      <c r="W39" s="3" t="e">
        <f t="shared" si="15"/>
        <v>#DIV/0!</v>
      </c>
      <c r="X39" s="3">
        <f t="shared" si="16"/>
        <v>0</v>
      </c>
      <c r="Y39" s="3">
        <f t="shared" si="9"/>
        <v>0</v>
      </c>
      <c r="Z39" s="3">
        <f t="shared" si="10"/>
        <v>0</v>
      </c>
      <c r="AA39" s="3">
        <f t="shared" si="11"/>
        <v>0</v>
      </c>
      <c r="AB39" s="4">
        <f>'Data Entry'!S39</f>
        <v>0</v>
      </c>
      <c r="AC39" s="4">
        <f>'Data Entry'!T39</f>
        <v>0</v>
      </c>
      <c r="AD39" s="4">
        <f>'Data Entry'!U39</f>
        <v>0</v>
      </c>
      <c r="AE39" s="4">
        <f t="shared" si="12"/>
        <v>0</v>
      </c>
      <c r="AF39" s="5">
        <f>'Data Entry'!V39</f>
        <v>12</v>
      </c>
      <c r="AG39" s="5">
        <f t="shared" si="13"/>
        <v>4</v>
      </c>
      <c r="AH39" s="5">
        <f>'Data Entry'!W39</f>
        <v>0</v>
      </c>
      <c r="AI39" s="5">
        <f>'Data Entry'!X39</f>
        <v>0</v>
      </c>
      <c r="AJ39" s="5">
        <f>'Data Entry'!Y39</f>
        <v>0</v>
      </c>
      <c r="AK39" s="5">
        <f>'Data Entry'!Z39</f>
        <v>0</v>
      </c>
    </row>
    <row r="40" spans="1:37">
      <c r="A40" s="1">
        <f>'Data Entry'!A40</f>
        <v>5031</v>
      </c>
      <c r="B40" s="1">
        <f>'Data Entry'!B40</f>
        <v>7</v>
      </c>
      <c r="C40" s="8">
        <f>IF('Data Entry'!C40="red",1,IF('Data Entry'!C40="blue",2,0))</f>
        <v>1</v>
      </c>
      <c r="D40" s="2">
        <f>'Data Entry'!D40</f>
        <v>1</v>
      </c>
      <c r="E40" s="2">
        <f>'Data Entry'!E40</f>
        <v>1</v>
      </c>
      <c r="F40" s="2">
        <f>'Data Entry'!F40</f>
        <v>0</v>
      </c>
      <c r="G40" s="2">
        <f>'Data Entry'!G40</f>
        <v>0</v>
      </c>
      <c r="H40" s="2">
        <f>'Data Entry'!H40</f>
        <v>0</v>
      </c>
      <c r="I40" s="2">
        <f t="shared" si="0"/>
        <v>1</v>
      </c>
      <c r="J40" s="2">
        <f t="shared" si="1"/>
        <v>0</v>
      </c>
      <c r="K40" s="2">
        <f t="shared" si="2"/>
        <v>2</v>
      </c>
      <c r="L40" s="2">
        <f t="shared" si="3"/>
        <v>2</v>
      </c>
      <c r="M40" s="2">
        <f t="shared" si="4"/>
        <v>0</v>
      </c>
      <c r="N40" s="2">
        <f t="shared" si="5"/>
        <v>1</v>
      </c>
      <c r="O40" s="2">
        <f t="shared" si="6"/>
        <v>4</v>
      </c>
      <c r="P40" s="3">
        <f>'Data Entry'!I40</f>
        <v>2</v>
      </c>
      <c r="Q40" s="3">
        <f>'Data Entry'!J40</f>
        <v>0</v>
      </c>
      <c r="R40" s="3">
        <f>'Data Entry'!K40</f>
        <v>0</v>
      </c>
      <c r="S40" s="3">
        <f>'Data Entry'!L40</f>
        <v>0</v>
      </c>
      <c r="T40" s="3">
        <f t="shared" si="7"/>
        <v>2</v>
      </c>
      <c r="U40" s="3">
        <f t="shared" si="8"/>
        <v>0</v>
      </c>
      <c r="V40" s="3">
        <f t="shared" si="14"/>
        <v>1</v>
      </c>
      <c r="W40" s="3" t="e">
        <f t="shared" si="15"/>
        <v>#DIV/0!</v>
      </c>
      <c r="X40" s="3">
        <f t="shared" si="16"/>
        <v>1</v>
      </c>
      <c r="Y40" s="3">
        <f t="shared" si="9"/>
        <v>2</v>
      </c>
      <c r="Z40" s="3">
        <f t="shared" si="10"/>
        <v>0</v>
      </c>
      <c r="AA40" s="3">
        <f t="shared" si="11"/>
        <v>2</v>
      </c>
      <c r="AB40" s="4">
        <f>'Data Entry'!S40</f>
        <v>0</v>
      </c>
      <c r="AC40" s="4">
        <f>'Data Entry'!T40</f>
        <v>2</v>
      </c>
      <c r="AD40" s="4">
        <f>'Data Entry'!U40</f>
        <v>0</v>
      </c>
      <c r="AE40" s="4">
        <f t="shared" si="12"/>
        <v>6</v>
      </c>
      <c r="AF40" s="5">
        <f>'Data Entry'!V40</f>
        <v>0</v>
      </c>
      <c r="AG40" s="5">
        <f t="shared" si="13"/>
        <v>0</v>
      </c>
      <c r="AH40" s="5">
        <f>'Data Entry'!W40</f>
        <v>0</v>
      </c>
      <c r="AI40" s="5">
        <f>'Data Entry'!X40</f>
        <v>0</v>
      </c>
      <c r="AJ40" s="5">
        <f>'Data Entry'!Y40</f>
        <v>0</v>
      </c>
      <c r="AK40" s="5">
        <f>'Data Entry'!Z40</f>
        <v>0</v>
      </c>
    </row>
    <row r="41" spans="1:37">
      <c r="A41" s="1">
        <f>'Data Entry'!A41</f>
        <v>1374</v>
      </c>
      <c r="B41" s="1">
        <f>'Data Entry'!B41</f>
        <v>7</v>
      </c>
      <c r="C41" s="8">
        <f>IF('Data Entry'!C41="red",1,IF('Data Entry'!C41="blue",2,0))</f>
        <v>2</v>
      </c>
      <c r="D41" s="2">
        <f>'Data Entry'!D41</f>
        <v>1</v>
      </c>
      <c r="E41" s="2">
        <f>'Data Entry'!E41</f>
        <v>0</v>
      </c>
      <c r="F41" s="2">
        <f>'Data Entry'!F41</f>
        <v>0</v>
      </c>
      <c r="G41" s="2">
        <f>'Data Entry'!G41</f>
        <v>0</v>
      </c>
      <c r="H41" s="2">
        <f>'Data Entry'!H41</f>
        <v>0</v>
      </c>
      <c r="I41" s="2">
        <f t="shared" si="0"/>
        <v>0</v>
      </c>
      <c r="J41" s="2">
        <f t="shared" si="1"/>
        <v>0</v>
      </c>
      <c r="K41" s="2">
        <f t="shared" si="2"/>
        <v>2</v>
      </c>
      <c r="L41" s="2">
        <f t="shared" si="3"/>
        <v>0</v>
      </c>
      <c r="M41" s="2">
        <f t="shared" si="4"/>
        <v>0</v>
      </c>
      <c r="N41" s="2">
        <f t="shared" si="5"/>
        <v>0</v>
      </c>
      <c r="O41" s="2">
        <f t="shared" si="6"/>
        <v>2</v>
      </c>
      <c r="P41" s="3">
        <f>'Data Entry'!I41</f>
        <v>1</v>
      </c>
      <c r="Q41" s="3">
        <f>'Data Entry'!J41</f>
        <v>0</v>
      </c>
      <c r="R41" s="3">
        <f>'Data Entry'!K41</f>
        <v>0</v>
      </c>
      <c r="S41" s="3">
        <f>'Data Entry'!L41</f>
        <v>0</v>
      </c>
      <c r="T41" s="3">
        <f t="shared" si="7"/>
        <v>1</v>
      </c>
      <c r="U41" s="3">
        <f t="shared" si="8"/>
        <v>0</v>
      </c>
      <c r="V41" s="3">
        <f t="shared" si="14"/>
        <v>1</v>
      </c>
      <c r="W41" s="3" t="e">
        <f t="shared" si="15"/>
        <v>#DIV/0!</v>
      </c>
      <c r="X41" s="3">
        <f t="shared" si="16"/>
        <v>0.5</v>
      </c>
      <c r="Y41" s="3">
        <f t="shared" si="9"/>
        <v>1</v>
      </c>
      <c r="Z41" s="3">
        <f t="shared" si="10"/>
        <v>0</v>
      </c>
      <c r="AA41" s="3">
        <f t="shared" si="11"/>
        <v>1</v>
      </c>
      <c r="AB41" s="4">
        <f>'Data Entry'!S41</f>
        <v>22.109</v>
      </c>
      <c r="AC41" s="4">
        <f>'Data Entry'!T41</f>
        <v>1</v>
      </c>
      <c r="AD41" s="4">
        <f>'Data Entry'!U41</f>
        <v>0</v>
      </c>
      <c r="AE41" s="4">
        <f t="shared" si="12"/>
        <v>4</v>
      </c>
      <c r="AF41" s="5">
        <f>'Data Entry'!V41</f>
        <v>4</v>
      </c>
      <c r="AG41" s="5">
        <f t="shared" si="13"/>
        <v>1.33333333333333</v>
      </c>
      <c r="AH41" s="5">
        <f>'Data Entry'!W41</f>
        <v>0</v>
      </c>
      <c r="AI41" s="5">
        <f>'Data Entry'!X41</f>
        <v>0</v>
      </c>
      <c r="AJ41" s="5">
        <f>'Data Entry'!Y41</f>
        <v>0</v>
      </c>
      <c r="AK41" s="5">
        <f>'Data Entry'!Z41</f>
        <v>0</v>
      </c>
    </row>
    <row r="42" spans="1:37">
      <c r="A42" s="1">
        <f>'Data Entry'!A42</f>
        <v>1246</v>
      </c>
      <c r="B42" s="1">
        <f>'Data Entry'!B42</f>
        <v>7</v>
      </c>
      <c r="C42" s="8">
        <f>IF('Data Entry'!C42="red",1,IF('Data Entry'!C42="blue",2,0))</f>
        <v>2</v>
      </c>
      <c r="D42" s="2">
        <f>'Data Entry'!D42</f>
        <v>0</v>
      </c>
      <c r="E42" s="2">
        <f>'Data Entry'!E42</f>
        <v>0</v>
      </c>
      <c r="F42" s="2">
        <f>'Data Entry'!F42</f>
        <v>0</v>
      </c>
      <c r="G42" s="2">
        <f>'Data Entry'!G42</f>
        <v>0</v>
      </c>
      <c r="H42" s="2">
        <f>'Data Entry'!H42</f>
        <v>0</v>
      </c>
      <c r="I42" s="2">
        <f t="shared" si="0"/>
        <v>0</v>
      </c>
      <c r="J42" s="2">
        <f t="shared" si="1"/>
        <v>0</v>
      </c>
      <c r="K42" s="2">
        <f t="shared" si="2"/>
        <v>0</v>
      </c>
      <c r="L42" s="2">
        <f t="shared" si="3"/>
        <v>0</v>
      </c>
      <c r="M42" s="2">
        <f t="shared" si="4"/>
        <v>0</v>
      </c>
      <c r="N42" s="2">
        <f t="shared" si="5"/>
        <v>0</v>
      </c>
      <c r="O42" s="2">
        <f t="shared" si="6"/>
        <v>0</v>
      </c>
      <c r="P42" s="3">
        <f>'Data Entry'!I42</f>
        <v>0</v>
      </c>
      <c r="Q42" s="3">
        <f>'Data Entry'!J42</f>
        <v>0</v>
      </c>
      <c r="R42" s="3">
        <f>'Data Entry'!K42</f>
        <v>0</v>
      </c>
      <c r="S42" s="3">
        <f>'Data Entry'!L42</f>
        <v>0</v>
      </c>
      <c r="T42" s="3">
        <f t="shared" si="7"/>
        <v>0</v>
      </c>
      <c r="U42" s="3">
        <f t="shared" si="8"/>
        <v>0</v>
      </c>
      <c r="V42" s="3" t="e">
        <f t="shared" si="14"/>
        <v>#DIV/0!</v>
      </c>
      <c r="W42" s="3" t="e">
        <f t="shared" si="15"/>
        <v>#DIV/0!</v>
      </c>
      <c r="X42" s="3">
        <f t="shared" si="16"/>
        <v>0</v>
      </c>
      <c r="Y42" s="3">
        <f t="shared" si="9"/>
        <v>0</v>
      </c>
      <c r="Z42" s="3">
        <f t="shared" si="10"/>
        <v>0</v>
      </c>
      <c r="AA42" s="3">
        <f t="shared" si="11"/>
        <v>0</v>
      </c>
      <c r="AB42" s="4">
        <f>'Data Entry'!S42</f>
        <v>0</v>
      </c>
      <c r="AC42" s="4">
        <f>'Data Entry'!T42</f>
        <v>0</v>
      </c>
      <c r="AD42" s="4">
        <f>'Data Entry'!U42</f>
        <v>0</v>
      </c>
      <c r="AE42" s="4">
        <f t="shared" si="12"/>
        <v>0</v>
      </c>
      <c r="AF42" s="5">
        <f>'Data Entry'!V42</f>
        <v>4</v>
      </c>
      <c r="AG42" s="5">
        <f t="shared" si="13"/>
        <v>1.33333333333333</v>
      </c>
      <c r="AH42" s="5">
        <f>'Data Entry'!W42</f>
        <v>0</v>
      </c>
      <c r="AI42" s="5">
        <f>'Data Entry'!X42</f>
        <v>0</v>
      </c>
      <c r="AJ42" s="5">
        <f>'Data Entry'!Y42</f>
        <v>0</v>
      </c>
      <c r="AK42" s="5">
        <f>'Data Entry'!Z42</f>
        <v>0</v>
      </c>
    </row>
    <row r="43" spans="1:37">
      <c r="A43" s="1">
        <f>'Data Entry'!A43</f>
        <v>3543</v>
      </c>
      <c r="B43" s="1">
        <f>'Data Entry'!B43</f>
        <v>7</v>
      </c>
      <c r="C43" s="8">
        <f>IF('Data Entry'!C43="red",1,IF('Data Entry'!C43="blue",2,0))</f>
        <v>2</v>
      </c>
      <c r="D43" s="2">
        <f>'Data Entry'!D43</f>
        <v>0</v>
      </c>
      <c r="E43" s="2">
        <f>'Data Entry'!E43</f>
        <v>0</v>
      </c>
      <c r="F43" s="2">
        <f>'Data Entry'!F43</f>
        <v>0</v>
      </c>
      <c r="G43" s="2">
        <f>'Data Entry'!G43</f>
        <v>0</v>
      </c>
      <c r="H43" s="2">
        <f>'Data Entry'!H43</f>
        <v>0</v>
      </c>
      <c r="I43" s="2">
        <f t="shared" si="0"/>
        <v>0</v>
      </c>
      <c r="J43" s="2">
        <f t="shared" si="1"/>
        <v>0</v>
      </c>
      <c r="K43" s="2">
        <f t="shared" si="2"/>
        <v>0</v>
      </c>
      <c r="L43" s="2">
        <f t="shared" si="3"/>
        <v>0</v>
      </c>
      <c r="M43" s="2">
        <f t="shared" si="4"/>
        <v>0</v>
      </c>
      <c r="N43" s="2">
        <f t="shared" si="5"/>
        <v>0</v>
      </c>
      <c r="O43" s="2">
        <f t="shared" si="6"/>
        <v>0</v>
      </c>
      <c r="P43" s="3">
        <f>'Data Entry'!I43</f>
        <v>4</v>
      </c>
      <c r="Q43" s="3">
        <f>'Data Entry'!J43</f>
        <v>0</v>
      </c>
      <c r="R43" s="3">
        <f>'Data Entry'!K43</f>
        <v>0</v>
      </c>
      <c r="S43" s="3">
        <f>'Data Entry'!L43</f>
        <v>0</v>
      </c>
      <c r="T43" s="3">
        <f t="shared" si="7"/>
        <v>4</v>
      </c>
      <c r="U43" s="3">
        <f t="shared" si="8"/>
        <v>0</v>
      </c>
      <c r="V43" s="3">
        <f t="shared" si="14"/>
        <v>1</v>
      </c>
      <c r="W43" s="3" t="e">
        <f t="shared" si="15"/>
        <v>#DIV/0!</v>
      </c>
      <c r="X43" s="3">
        <f t="shared" si="16"/>
        <v>2</v>
      </c>
      <c r="Y43" s="3">
        <f t="shared" si="9"/>
        <v>4</v>
      </c>
      <c r="Z43" s="3">
        <f t="shared" si="10"/>
        <v>0</v>
      </c>
      <c r="AA43" s="3">
        <f t="shared" si="11"/>
        <v>4</v>
      </c>
      <c r="AB43" s="4">
        <f>'Data Entry'!S43</f>
        <v>23.192</v>
      </c>
      <c r="AC43" s="4">
        <f>'Data Entry'!T43</f>
        <v>2</v>
      </c>
      <c r="AD43" s="4">
        <f>'Data Entry'!U43</f>
        <v>0</v>
      </c>
      <c r="AE43" s="4">
        <f t="shared" si="12"/>
        <v>6</v>
      </c>
      <c r="AF43" s="5">
        <f>'Data Entry'!V43</f>
        <v>4</v>
      </c>
      <c r="AG43" s="5">
        <f t="shared" si="13"/>
        <v>1.33333333333333</v>
      </c>
      <c r="AH43" s="5">
        <f>'Data Entry'!W43</f>
        <v>0</v>
      </c>
      <c r="AI43" s="5">
        <f>'Data Entry'!X43</f>
        <v>0</v>
      </c>
      <c r="AJ43" s="5">
        <f>'Data Entry'!Y43</f>
        <v>0</v>
      </c>
      <c r="AK43" s="5">
        <f>'Data Entry'!Z43</f>
        <v>0</v>
      </c>
    </row>
    <row r="44" spans="1:37">
      <c r="A44" s="1">
        <f>'Data Entry'!A44</f>
        <v>7757</v>
      </c>
      <c r="B44" s="1">
        <f>'Data Entry'!B44</f>
        <v>7</v>
      </c>
      <c r="C44" s="8">
        <f>IF('Data Entry'!C44="red",1,IF('Data Entry'!C44="blue",2,0))</f>
        <v>1</v>
      </c>
      <c r="D44" s="2">
        <f>'Data Entry'!D44</f>
        <v>0</v>
      </c>
      <c r="E44" s="2">
        <f>'Data Entry'!E44</f>
        <v>0</v>
      </c>
      <c r="F44" s="2">
        <f>'Data Entry'!F44</f>
        <v>0</v>
      </c>
      <c r="G44" s="2">
        <f>'Data Entry'!G44</f>
        <v>0</v>
      </c>
      <c r="H44" s="2">
        <f>'Data Entry'!H44</f>
        <v>0</v>
      </c>
      <c r="I44" s="2">
        <f t="shared" si="0"/>
        <v>0</v>
      </c>
      <c r="J44" s="2">
        <f t="shared" si="1"/>
        <v>0</v>
      </c>
      <c r="K44" s="2">
        <f t="shared" si="2"/>
        <v>0</v>
      </c>
      <c r="L44" s="2">
        <f t="shared" si="3"/>
        <v>0</v>
      </c>
      <c r="M44" s="2">
        <f t="shared" si="4"/>
        <v>0</v>
      </c>
      <c r="N44" s="2">
        <f t="shared" si="5"/>
        <v>0</v>
      </c>
      <c r="O44" s="2">
        <f t="shared" si="6"/>
        <v>0</v>
      </c>
      <c r="P44" s="3">
        <f>'Data Entry'!I44</f>
        <v>0</v>
      </c>
      <c r="Q44" s="3">
        <f>'Data Entry'!J44</f>
        <v>0</v>
      </c>
      <c r="R44" s="3">
        <f>'Data Entry'!K44</f>
        <v>0</v>
      </c>
      <c r="S44" s="3">
        <f>'Data Entry'!L44</f>
        <v>0</v>
      </c>
      <c r="T44" s="3">
        <f t="shared" si="7"/>
        <v>0</v>
      </c>
      <c r="U44" s="3">
        <f t="shared" si="8"/>
        <v>0</v>
      </c>
      <c r="V44" s="3" t="e">
        <f t="shared" si="14"/>
        <v>#DIV/0!</v>
      </c>
      <c r="W44" s="3" t="e">
        <f t="shared" si="15"/>
        <v>#DIV/0!</v>
      </c>
      <c r="X44" s="3">
        <f t="shared" si="16"/>
        <v>0</v>
      </c>
      <c r="Y44" s="3">
        <f t="shared" si="9"/>
        <v>0</v>
      </c>
      <c r="Z44" s="3">
        <f t="shared" si="10"/>
        <v>0</v>
      </c>
      <c r="AA44" s="3">
        <f t="shared" si="11"/>
        <v>0</v>
      </c>
      <c r="AB44" s="4">
        <f>'Data Entry'!S44</f>
        <v>0</v>
      </c>
      <c r="AC44" s="4">
        <f>'Data Entry'!T44</f>
        <v>0</v>
      </c>
      <c r="AD44" s="4">
        <f>'Data Entry'!U44</f>
        <v>0</v>
      </c>
      <c r="AE44" s="4">
        <f t="shared" si="12"/>
        <v>0</v>
      </c>
      <c r="AF44" s="5">
        <f>'Data Entry'!V44</f>
        <v>12</v>
      </c>
      <c r="AG44" s="5">
        <f t="shared" si="13"/>
        <v>4</v>
      </c>
      <c r="AH44" s="5">
        <f>'Data Entry'!W44</f>
        <v>0</v>
      </c>
      <c r="AI44" s="5">
        <f>'Data Entry'!X44</f>
        <v>0</v>
      </c>
      <c r="AJ44" s="5">
        <f>'Data Entry'!Y44</f>
        <v>0</v>
      </c>
      <c r="AK44" s="5">
        <f>'Data Entry'!Z44</f>
        <v>0</v>
      </c>
    </row>
    <row r="45" spans="1:37">
      <c r="A45" s="1">
        <f>'Data Entry'!A45</f>
        <v>5031</v>
      </c>
      <c r="B45" s="1">
        <f>'Data Entry'!B45</f>
        <v>7</v>
      </c>
      <c r="C45" s="8">
        <f>IF('Data Entry'!C45="red",1,IF('Data Entry'!C45="blue",2,0))</f>
        <v>1</v>
      </c>
      <c r="D45" s="2">
        <f>'Data Entry'!D45</f>
        <v>1</v>
      </c>
      <c r="E45" s="2">
        <f>'Data Entry'!E45</f>
        <v>1</v>
      </c>
      <c r="F45" s="2">
        <f>'Data Entry'!F45</f>
        <v>0</v>
      </c>
      <c r="G45" s="2">
        <f>'Data Entry'!G45</f>
        <v>0</v>
      </c>
      <c r="H45" s="2">
        <f>'Data Entry'!H45</f>
        <v>0</v>
      </c>
      <c r="I45" s="2">
        <f t="shared" si="0"/>
        <v>1</v>
      </c>
      <c r="J45" s="2">
        <f t="shared" si="1"/>
        <v>0</v>
      </c>
      <c r="K45" s="2">
        <f t="shared" si="2"/>
        <v>2</v>
      </c>
      <c r="L45" s="2">
        <f t="shared" si="3"/>
        <v>2</v>
      </c>
      <c r="M45" s="2">
        <f t="shared" si="4"/>
        <v>0</v>
      </c>
      <c r="N45" s="2">
        <f t="shared" si="5"/>
        <v>1</v>
      </c>
      <c r="O45" s="2">
        <f t="shared" si="6"/>
        <v>4</v>
      </c>
      <c r="P45" s="3">
        <f>'Data Entry'!I45</f>
        <v>2</v>
      </c>
      <c r="Q45" s="3">
        <f>'Data Entry'!J45</f>
        <v>0</v>
      </c>
      <c r="R45" s="3">
        <f>'Data Entry'!K45</f>
        <v>0</v>
      </c>
      <c r="S45" s="3">
        <f>'Data Entry'!L45</f>
        <v>0</v>
      </c>
      <c r="T45" s="3">
        <f t="shared" si="7"/>
        <v>2</v>
      </c>
      <c r="U45" s="3">
        <f t="shared" si="8"/>
        <v>0</v>
      </c>
      <c r="V45" s="3">
        <f t="shared" si="14"/>
        <v>1</v>
      </c>
      <c r="W45" s="3" t="e">
        <f t="shared" si="15"/>
        <v>#DIV/0!</v>
      </c>
      <c r="X45" s="3">
        <f t="shared" si="16"/>
        <v>1</v>
      </c>
      <c r="Y45" s="3">
        <f t="shared" si="9"/>
        <v>2</v>
      </c>
      <c r="Z45" s="3">
        <f t="shared" si="10"/>
        <v>0</v>
      </c>
      <c r="AA45" s="3">
        <f t="shared" si="11"/>
        <v>2</v>
      </c>
      <c r="AB45" s="4">
        <f>'Data Entry'!S45</f>
        <v>0</v>
      </c>
      <c r="AC45" s="4">
        <f>'Data Entry'!T45</f>
        <v>2</v>
      </c>
      <c r="AD45" s="4">
        <f>'Data Entry'!U45</f>
        <v>0</v>
      </c>
      <c r="AE45" s="4">
        <f t="shared" si="12"/>
        <v>6</v>
      </c>
      <c r="AF45" s="5">
        <f>'Data Entry'!V45</f>
        <v>0</v>
      </c>
      <c r="AG45" s="5">
        <f t="shared" si="13"/>
        <v>0</v>
      </c>
      <c r="AH45" s="5">
        <f>'Data Entry'!W45</f>
        <v>0</v>
      </c>
      <c r="AI45" s="5">
        <f>'Data Entry'!X45</f>
        <v>0</v>
      </c>
      <c r="AJ45" s="5">
        <f>'Data Entry'!Y45</f>
        <v>0</v>
      </c>
      <c r="AK45" s="5">
        <f>'Data Entry'!Z45</f>
        <v>0</v>
      </c>
    </row>
    <row r="46" spans="1:37">
      <c r="A46" s="1">
        <f>'Data Entry'!A46</f>
        <v>1246</v>
      </c>
      <c r="B46" s="1">
        <f>'Data Entry'!B46</f>
        <v>9</v>
      </c>
      <c r="C46" s="8">
        <f>IF('Data Entry'!C46="red",1,IF('Data Entry'!C46="blue",2,0))</f>
        <v>2</v>
      </c>
      <c r="D46" s="2">
        <f>'Data Entry'!D46</f>
        <v>1</v>
      </c>
      <c r="E46" s="2">
        <f>'Data Entry'!E46</f>
        <v>0</v>
      </c>
      <c r="F46" s="2">
        <f>'Data Entry'!F46</f>
        <v>0</v>
      </c>
      <c r="G46" s="2">
        <f>'Data Entry'!G46</f>
        <v>0</v>
      </c>
      <c r="H46" s="2">
        <f>'Data Entry'!H46</f>
        <v>0</v>
      </c>
      <c r="I46" s="2">
        <f t="shared" si="0"/>
        <v>0</v>
      </c>
      <c r="J46" s="2">
        <f t="shared" si="1"/>
        <v>0</v>
      </c>
      <c r="K46" s="2">
        <f t="shared" si="2"/>
        <v>2</v>
      </c>
      <c r="L46" s="2">
        <f t="shared" si="3"/>
        <v>0</v>
      </c>
      <c r="M46" s="2">
        <f t="shared" si="4"/>
        <v>0</v>
      </c>
      <c r="N46" s="2">
        <f t="shared" si="5"/>
        <v>0</v>
      </c>
      <c r="O46" s="2">
        <f t="shared" si="6"/>
        <v>2</v>
      </c>
      <c r="P46" s="3">
        <f>'Data Entry'!I46</f>
        <v>0</v>
      </c>
      <c r="Q46" s="3">
        <f>'Data Entry'!J46</f>
        <v>0</v>
      </c>
      <c r="R46" s="3">
        <f>'Data Entry'!K46</f>
        <v>0</v>
      </c>
      <c r="S46" s="3">
        <f>'Data Entry'!L46</f>
        <v>2</v>
      </c>
      <c r="T46" s="3">
        <f t="shared" si="7"/>
        <v>0</v>
      </c>
      <c r="U46" s="3">
        <f t="shared" si="8"/>
        <v>2</v>
      </c>
      <c r="V46" s="3" t="e">
        <f t="shared" si="14"/>
        <v>#DIV/0!</v>
      </c>
      <c r="W46" s="3">
        <f t="shared" si="15"/>
        <v>0</v>
      </c>
      <c r="X46" s="3">
        <f t="shared" si="16"/>
        <v>1</v>
      </c>
      <c r="Y46" s="3">
        <f t="shared" si="9"/>
        <v>0</v>
      </c>
      <c r="Z46" s="3">
        <f t="shared" si="10"/>
        <v>0</v>
      </c>
      <c r="AA46" s="3">
        <f t="shared" si="11"/>
        <v>0</v>
      </c>
      <c r="AB46" s="4">
        <f>'Data Entry'!S46</f>
        <v>0</v>
      </c>
      <c r="AC46" s="4">
        <f>'Data Entry'!T46</f>
        <v>0</v>
      </c>
      <c r="AD46" s="4">
        <f>'Data Entry'!U46</f>
        <v>0</v>
      </c>
      <c r="AE46" s="4">
        <f t="shared" si="12"/>
        <v>0</v>
      </c>
      <c r="AF46" s="5">
        <f>'Data Entry'!V46</f>
        <v>4</v>
      </c>
      <c r="AG46" s="5">
        <f t="shared" si="13"/>
        <v>1.33333333333333</v>
      </c>
      <c r="AH46" s="5">
        <f>'Data Entry'!W46</f>
        <v>0</v>
      </c>
      <c r="AI46" s="5">
        <f>'Data Entry'!X46</f>
        <v>0</v>
      </c>
      <c r="AJ46" s="5">
        <f>'Data Entry'!Y46</f>
        <v>0</v>
      </c>
      <c r="AK46" s="5">
        <f>'Data Entry'!Z46</f>
        <v>0</v>
      </c>
    </row>
    <row r="47" spans="1:37">
      <c r="A47" s="1">
        <f>'Data Entry'!A47</f>
        <v>8731</v>
      </c>
      <c r="B47" s="1">
        <f>'Data Entry'!B47</f>
        <v>9</v>
      </c>
      <c r="C47" s="8">
        <f>IF('Data Entry'!C47="red",1,IF('Data Entry'!C47="blue",2,0))</f>
        <v>2</v>
      </c>
      <c r="D47" s="2">
        <f>'Data Entry'!D47</f>
        <v>1</v>
      </c>
      <c r="E47" s="2">
        <f>'Data Entry'!E47</f>
        <v>0</v>
      </c>
      <c r="F47" s="2">
        <f>'Data Entry'!F47</f>
        <v>0</v>
      </c>
      <c r="G47" s="2">
        <f>'Data Entry'!G47</f>
        <v>0</v>
      </c>
      <c r="H47" s="2">
        <f>'Data Entry'!H47</f>
        <v>0</v>
      </c>
      <c r="I47" s="2">
        <f t="shared" si="0"/>
        <v>0</v>
      </c>
      <c r="J47" s="2">
        <f t="shared" si="1"/>
        <v>0</v>
      </c>
      <c r="K47" s="2">
        <f t="shared" si="2"/>
        <v>2</v>
      </c>
      <c r="L47" s="2">
        <f t="shared" si="3"/>
        <v>0</v>
      </c>
      <c r="M47" s="2">
        <f t="shared" si="4"/>
        <v>0</v>
      </c>
      <c r="N47" s="2">
        <f t="shared" si="5"/>
        <v>0</v>
      </c>
      <c r="O47" s="2">
        <f t="shared" si="6"/>
        <v>2</v>
      </c>
      <c r="P47" s="3">
        <f>'Data Entry'!I47</f>
        <v>6</v>
      </c>
      <c r="Q47" s="3">
        <f>'Data Entry'!J47</f>
        <v>1</v>
      </c>
      <c r="R47" s="3">
        <f>'Data Entry'!K47</f>
        <v>0</v>
      </c>
      <c r="S47" s="3">
        <f>'Data Entry'!L47</f>
        <v>0</v>
      </c>
      <c r="T47" s="3">
        <f t="shared" si="7"/>
        <v>7</v>
      </c>
      <c r="U47" s="3">
        <f t="shared" si="8"/>
        <v>0</v>
      </c>
      <c r="V47" s="3">
        <f t="shared" si="14"/>
        <v>0.857142857142857</v>
      </c>
      <c r="W47" s="3" t="e">
        <f t="shared" si="15"/>
        <v>#DIV/0!</v>
      </c>
      <c r="X47" s="3">
        <f t="shared" si="16"/>
        <v>3.5</v>
      </c>
      <c r="Y47" s="3">
        <f t="shared" si="9"/>
        <v>6</v>
      </c>
      <c r="Z47" s="3">
        <f t="shared" si="10"/>
        <v>0</v>
      </c>
      <c r="AA47" s="3">
        <f t="shared" si="11"/>
        <v>6</v>
      </c>
      <c r="AB47" s="4">
        <f>'Data Entry'!S47</f>
        <v>0</v>
      </c>
      <c r="AC47" s="4">
        <f>'Data Entry'!T47</f>
        <v>0</v>
      </c>
      <c r="AD47" s="4">
        <f>'Data Entry'!U47</f>
        <v>0</v>
      </c>
      <c r="AE47" s="4">
        <f t="shared" si="12"/>
        <v>0</v>
      </c>
      <c r="AF47" s="5">
        <f>'Data Entry'!V47</f>
        <v>0</v>
      </c>
      <c r="AG47" s="5">
        <f t="shared" si="13"/>
        <v>0</v>
      </c>
      <c r="AH47" s="5">
        <f>'Data Entry'!W47</f>
        <v>0</v>
      </c>
      <c r="AI47" s="5">
        <f>'Data Entry'!X47</f>
        <v>0</v>
      </c>
      <c r="AJ47" s="5">
        <f>'Data Entry'!Y47</f>
        <v>0</v>
      </c>
      <c r="AK47" s="5">
        <f>'Data Entry'!Z47</f>
        <v>0</v>
      </c>
    </row>
    <row r="48" spans="1:37">
      <c r="A48" s="1">
        <f>'Data Entry'!A48</f>
        <v>8850</v>
      </c>
      <c r="B48" s="1">
        <f>'Data Entry'!B48</f>
        <v>9</v>
      </c>
      <c r="C48" s="8">
        <f>IF('Data Entry'!C48="red",1,IF('Data Entry'!C48="blue",2,0))</f>
        <v>1</v>
      </c>
      <c r="D48" s="2">
        <f>'Data Entry'!D48</f>
        <v>0</v>
      </c>
      <c r="E48" s="2">
        <f>'Data Entry'!E48</f>
        <v>0</v>
      </c>
      <c r="F48" s="2">
        <f>'Data Entry'!F48</f>
        <v>0</v>
      </c>
      <c r="G48" s="2">
        <f>'Data Entry'!G48</f>
        <v>0</v>
      </c>
      <c r="H48" s="2">
        <f>'Data Entry'!H48</f>
        <v>0</v>
      </c>
      <c r="I48" s="2">
        <f t="shared" si="0"/>
        <v>0</v>
      </c>
      <c r="J48" s="2">
        <f t="shared" si="1"/>
        <v>0</v>
      </c>
      <c r="K48" s="2">
        <f t="shared" si="2"/>
        <v>0</v>
      </c>
      <c r="L48" s="2">
        <f t="shared" si="3"/>
        <v>0</v>
      </c>
      <c r="M48" s="2">
        <f t="shared" si="4"/>
        <v>0</v>
      </c>
      <c r="N48" s="2">
        <f t="shared" si="5"/>
        <v>0</v>
      </c>
      <c r="O48" s="2">
        <f t="shared" si="6"/>
        <v>0</v>
      </c>
      <c r="P48" s="3">
        <f>'Data Entry'!I48</f>
        <v>0</v>
      </c>
      <c r="Q48" s="3">
        <f>'Data Entry'!J48</f>
        <v>1</v>
      </c>
      <c r="R48" s="3">
        <f>'Data Entry'!K48</f>
        <v>0</v>
      </c>
      <c r="S48" s="3">
        <f>'Data Entry'!L48</f>
        <v>0</v>
      </c>
      <c r="T48" s="3">
        <f t="shared" si="7"/>
        <v>1</v>
      </c>
      <c r="U48" s="3">
        <f t="shared" si="8"/>
        <v>0</v>
      </c>
      <c r="V48" s="3">
        <f t="shared" si="14"/>
        <v>0</v>
      </c>
      <c r="W48" s="3" t="e">
        <f t="shared" si="15"/>
        <v>#DIV/0!</v>
      </c>
      <c r="X48" s="3">
        <f t="shared" si="16"/>
        <v>0.5</v>
      </c>
      <c r="Y48" s="3">
        <f t="shared" si="9"/>
        <v>0</v>
      </c>
      <c r="Z48" s="3">
        <f t="shared" si="10"/>
        <v>0</v>
      </c>
      <c r="AA48" s="3">
        <f t="shared" si="11"/>
        <v>0</v>
      </c>
      <c r="AB48" s="4">
        <f>'Data Entry'!S48</f>
        <v>0</v>
      </c>
      <c r="AC48" s="4">
        <f>'Data Entry'!T48</f>
        <v>0</v>
      </c>
      <c r="AD48" s="4">
        <f>'Data Entry'!U48</f>
        <v>0</v>
      </c>
      <c r="AE48" s="4">
        <f t="shared" si="12"/>
        <v>0</v>
      </c>
      <c r="AF48" s="5">
        <f>'Data Entry'!V48</f>
        <v>0</v>
      </c>
      <c r="AG48" s="5">
        <f t="shared" si="13"/>
        <v>0</v>
      </c>
      <c r="AH48" s="5">
        <f>'Data Entry'!W48</f>
        <v>0</v>
      </c>
      <c r="AI48" s="5">
        <f>'Data Entry'!X48</f>
        <v>0</v>
      </c>
      <c r="AJ48" s="5">
        <f>'Data Entry'!Y48</f>
        <v>0</v>
      </c>
      <c r="AK48" s="5">
        <f>'Data Entry'!Z48</f>
        <v>0</v>
      </c>
    </row>
    <row r="49" spans="1:37">
      <c r="A49" s="1">
        <f>'Data Entry'!A49</f>
        <v>4946</v>
      </c>
      <c r="B49" s="1">
        <f>'Data Entry'!B49</f>
        <v>9</v>
      </c>
      <c r="C49" s="8">
        <f>IF('Data Entry'!C49="red",1,IF('Data Entry'!C49="blue",2,0))</f>
        <v>2</v>
      </c>
      <c r="D49" s="2">
        <f>'Data Entry'!D49</f>
        <v>1</v>
      </c>
      <c r="E49" s="2">
        <f>'Data Entry'!E49</f>
        <v>0</v>
      </c>
      <c r="F49" s="2">
        <f>'Data Entry'!F49</f>
        <v>0</v>
      </c>
      <c r="G49" s="2">
        <f>'Data Entry'!G49</f>
        <v>0</v>
      </c>
      <c r="H49" s="2">
        <f>'Data Entry'!H49</f>
        <v>2</v>
      </c>
      <c r="I49" s="2">
        <f t="shared" si="0"/>
        <v>0</v>
      </c>
      <c r="J49" s="2">
        <f t="shared" si="1"/>
        <v>2</v>
      </c>
      <c r="K49" s="2">
        <f t="shared" si="2"/>
        <v>2</v>
      </c>
      <c r="L49" s="2">
        <f t="shared" si="3"/>
        <v>0</v>
      </c>
      <c r="M49" s="2">
        <f t="shared" si="4"/>
        <v>0</v>
      </c>
      <c r="N49" s="2">
        <f t="shared" si="5"/>
        <v>2</v>
      </c>
      <c r="O49" s="2">
        <f t="shared" si="6"/>
        <v>2</v>
      </c>
      <c r="P49" s="3">
        <f>'Data Entry'!I49</f>
        <v>0</v>
      </c>
      <c r="Q49" s="3">
        <f>'Data Entry'!J49</f>
        <v>0</v>
      </c>
      <c r="R49" s="3">
        <f>'Data Entry'!K49</f>
        <v>1</v>
      </c>
      <c r="S49" s="3">
        <f>'Data Entry'!L49</f>
        <v>10</v>
      </c>
      <c r="T49" s="3">
        <f t="shared" si="7"/>
        <v>0</v>
      </c>
      <c r="U49" s="3">
        <f t="shared" si="8"/>
        <v>11</v>
      </c>
      <c r="V49" s="3" t="e">
        <f t="shared" si="14"/>
        <v>#DIV/0!</v>
      </c>
      <c r="W49" s="3">
        <f t="shared" si="15"/>
        <v>0.0909090909090909</v>
      </c>
      <c r="X49" s="3">
        <f t="shared" si="16"/>
        <v>5.5</v>
      </c>
      <c r="Y49" s="3">
        <f t="shared" si="9"/>
        <v>0</v>
      </c>
      <c r="Z49" s="3">
        <f t="shared" si="10"/>
        <v>2</v>
      </c>
      <c r="AA49" s="3">
        <f t="shared" si="11"/>
        <v>2</v>
      </c>
      <c r="AB49" s="4">
        <f>'Data Entry'!S49</f>
        <v>0</v>
      </c>
      <c r="AC49" s="4">
        <f>'Data Entry'!T49</f>
        <v>0</v>
      </c>
      <c r="AD49" s="4">
        <f>'Data Entry'!U49</f>
        <v>0</v>
      </c>
      <c r="AE49" s="4">
        <f t="shared" si="12"/>
        <v>0</v>
      </c>
      <c r="AF49" s="5">
        <f>'Data Entry'!V49</f>
        <v>4</v>
      </c>
      <c r="AG49" s="5">
        <f t="shared" si="13"/>
        <v>1.33333333333333</v>
      </c>
      <c r="AH49" s="5">
        <f>'Data Entry'!W49</f>
        <v>0</v>
      </c>
      <c r="AI49" s="5">
        <f>'Data Entry'!X49</f>
        <v>0</v>
      </c>
      <c r="AJ49" s="5">
        <f>'Data Entry'!Y49</f>
        <v>0</v>
      </c>
      <c r="AK49" s="5">
        <f>'Data Entry'!Z49</f>
        <v>0</v>
      </c>
    </row>
    <row r="50" spans="1:37">
      <c r="A50" s="1">
        <f>'Data Entry'!A50</f>
        <v>5032</v>
      </c>
      <c r="B50" s="1">
        <f>'Data Entry'!B50</f>
        <v>9</v>
      </c>
      <c r="C50" s="8">
        <f>IF('Data Entry'!C50="red",1,IF('Data Entry'!C50="blue",2,0))</f>
        <v>1</v>
      </c>
      <c r="D50" s="2">
        <f>'Data Entry'!D50</f>
        <v>1</v>
      </c>
      <c r="E50" s="2">
        <f>'Data Entry'!E50</f>
        <v>0</v>
      </c>
      <c r="F50" s="2">
        <f>'Data Entry'!F50</f>
        <v>0</v>
      </c>
      <c r="G50" s="2">
        <f>'Data Entry'!G50</f>
        <v>0</v>
      </c>
      <c r="H50" s="2">
        <f>'Data Entry'!H50</f>
        <v>2</v>
      </c>
      <c r="I50" s="2">
        <f t="shared" si="0"/>
        <v>0</v>
      </c>
      <c r="J50" s="2">
        <f t="shared" si="1"/>
        <v>2</v>
      </c>
      <c r="K50" s="2">
        <f t="shared" si="2"/>
        <v>2</v>
      </c>
      <c r="L50" s="2">
        <f t="shared" si="3"/>
        <v>0</v>
      </c>
      <c r="M50" s="2">
        <f t="shared" si="4"/>
        <v>0</v>
      </c>
      <c r="N50" s="2">
        <f t="shared" si="5"/>
        <v>2</v>
      </c>
      <c r="O50" s="2">
        <f t="shared" si="6"/>
        <v>2</v>
      </c>
      <c r="P50" s="3">
        <f>'Data Entry'!I50</f>
        <v>0</v>
      </c>
      <c r="Q50" s="3">
        <f>'Data Entry'!J50</f>
        <v>0</v>
      </c>
      <c r="R50" s="3">
        <f>'Data Entry'!K50</f>
        <v>13</v>
      </c>
      <c r="S50" s="3">
        <f>'Data Entry'!L50</f>
        <v>4</v>
      </c>
      <c r="T50" s="3">
        <f t="shared" si="7"/>
        <v>0</v>
      </c>
      <c r="U50" s="3">
        <f t="shared" si="8"/>
        <v>17</v>
      </c>
      <c r="V50" s="3" t="e">
        <f t="shared" si="14"/>
        <v>#DIV/0!</v>
      </c>
      <c r="W50" s="3">
        <f t="shared" si="15"/>
        <v>0.764705882352941</v>
      </c>
      <c r="X50" s="3">
        <f t="shared" si="16"/>
        <v>8.5</v>
      </c>
      <c r="Y50" s="3">
        <f t="shared" si="9"/>
        <v>0</v>
      </c>
      <c r="Z50" s="3">
        <f t="shared" si="10"/>
        <v>26</v>
      </c>
      <c r="AA50" s="3">
        <f t="shared" si="11"/>
        <v>26</v>
      </c>
      <c r="AB50" s="4">
        <f>'Data Entry'!S50</f>
        <v>5.073</v>
      </c>
      <c r="AC50" s="4">
        <f>'Data Entry'!T50</f>
        <v>2</v>
      </c>
      <c r="AD50" s="4">
        <f>'Data Entry'!U50</f>
        <v>0</v>
      </c>
      <c r="AE50" s="4">
        <f t="shared" si="12"/>
        <v>6</v>
      </c>
      <c r="AF50" s="5">
        <f>'Data Entry'!V50</f>
        <v>8</v>
      </c>
      <c r="AG50" s="5">
        <f t="shared" si="13"/>
        <v>2.66666666666667</v>
      </c>
      <c r="AH50" s="5">
        <f>'Data Entry'!W50</f>
        <v>0</v>
      </c>
      <c r="AI50" s="5">
        <f>'Data Entry'!X50</f>
        <v>0</v>
      </c>
      <c r="AJ50" s="5">
        <f>'Data Entry'!Y50</f>
        <v>0</v>
      </c>
      <c r="AK50" s="5">
        <f>'Data Entry'!Z50</f>
        <v>0</v>
      </c>
    </row>
    <row r="51" spans="1:37">
      <c r="A51" s="1">
        <f>'Data Entry'!A51</f>
        <v>4343</v>
      </c>
      <c r="B51" s="1">
        <f>'Data Entry'!B51</f>
        <v>9</v>
      </c>
      <c r="C51" s="8">
        <f>IF('Data Entry'!C51="red",1,IF('Data Entry'!C51="blue",2,0))</f>
        <v>1</v>
      </c>
      <c r="D51" s="2">
        <f>'Data Entry'!D51</f>
        <v>1</v>
      </c>
      <c r="E51" s="2">
        <f>'Data Entry'!E51</f>
        <v>0</v>
      </c>
      <c r="F51" s="2">
        <f>'Data Entry'!F51</f>
        <v>0</v>
      </c>
      <c r="G51" s="2">
        <f>'Data Entry'!G51</f>
        <v>0</v>
      </c>
      <c r="H51" s="2">
        <f>'Data Entry'!H51</f>
        <v>0</v>
      </c>
      <c r="I51" s="2">
        <f t="shared" si="0"/>
        <v>0</v>
      </c>
      <c r="J51" s="2">
        <f t="shared" si="1"/>
        <v>0</v>
      </c>
      <c r="K51" s="2">
        <f t="shared" si="2"/>
        <v>2</v>
      </c>
      <c r="L51" s="2">
        <f t="shared" si="3"/>
        <v>0</v>
      </c>
      <c r="M51" s="2">
        <f t="shared" si="4"/>
        <v>0</v>
      </c>
      <c r="N51" s="2">
        <f t="shared" si="5"/>
        <v>0</v>
      </c>
      <c r="O51" s="2">
        <f t="shared" si="6"/>
        <v>2</v>
      </c>
      <c r="P51" s="3">
        <f>'Data Entry'!I51</f>
        <v>0</v>
      </c>
      <c r="Q51" s="3">
        <f>'Data Entry'!J51</f>
        <v>0</v>
      </c>
      <c r="R51" s="3">
        <f>'Data Entry'!K51</f>
        <v>5</v>
      </c>
      <c r="S51" s="3">
        <f>'Data Entry'!L51</f>
        <v>5</v>
      </c>
      <c r="T51" s="3">
        <f t="shared" si="7"/>
        <v>0</v>
      </c>
      <c r="U51" s="3">
        <f t="shared" si="8"/>
        <v>10</v>
      </c>
      <c r="V51" s="3" t="e">
        <f t="shared" si="14"/>
        <v>#DIV/0!</v>
      </c>
      <c r="W51" s="3">
        <f t="shared" si="15"/>
        <v>0.5</v>
      </c>
      <c r="X51" s="3">
        <f t="shared" si="16"/>
        <v>5</v>
      </c>
      <c r="Y51" s="3">
        <f t="shared" si="9"/>
        <v>0</v>
      </c>
      <c r="Z51" s="3">
        <f t="shared" si="10"/>
        <v>10</v>
      </c>
      <c r="AA51" s="3">
        <f t="shared" si="11"/>
        <v>10</v>
      </c>
      <c r="AB51" s="4">
        <f>'Data Entry'!S51</f>
        <v>0</v>
      </c>
      <c r="AC51" s="4">
        <f>'Data Entry'!T51</f>
        <v>2</v>
      </c>
      <c r="AD51" s="4">
        <f>'Data Entry'!U51</f>
        <v>0</v>
      </c>
      <c r="AE51" s="4">
        <f t="shared" si="12"/>
        <v>6</v>
      </c>
      <c r="AF51" s="5">
        <f>'Data Entry'!V51</f>
        <v>0</v>
      </c>
      <c r="AG51" s="5">
        <f t="shared" si="13"/>
        <v>0</v>
      </c>
      <c r="AH51" s="5">
        <f>'Data Entry'!W51</f>
        <v>0</v>
      </c>
      <c r="AI51" s="5">
        <f>'Data Entry'!X51</f>
        <v>0</v>
      </c>
      <c r="AJ51" s="5">
        <f>'Data Entry'!Y51</f>
        <v>0</v>
      </c>
      <c r="AK51" s="5">
        <f>'Data Entry'!Z51</f>
        <v>0</v>
      </c>
    </row>
    <row r="52" spans="1:37">
      <c r="A52" s="1">
        <f>'Data Entry'!A52</f>
        <v>8884</v>
      </c>
      <c r="B52" s="1">
        <f>'Data Entry'!B52</f>
        <v>10</v>
      </c>
      <c r="C52" s="8">
        <f>IF('Data Entry'!C52="red",1,IF('Data Entry'!C52="blue",2,0))</f>
        <v>1</v>
      </c>
      <c r="D52" s="2">
        <f>'Data Entry'!D52</f>
        <v>0</v>
      </c>
      <c r="E52" s="2">
        <f>'Data Entry'!E52</f>
        <v>0</v>
      </c>
      <c r="F52" s="2">
        <f>'Data Entry'!F52</f>
        <v>0</v>
      </c>
      <c r="G52" s="2">
        <f>'Data Entry'!G52</f>
        <v>0</v>
      </c>
      <c r="H52" s="2">
        <f>'Data Entry'!H52</f>
        <v>0</v>
      </c>
      <c r="I52" s="2">
        <f t="shared" si="0"/>
        <v>0</v>
      </c>
      <c r="J52" s="2">
        <f t="shared" si="1"/>
        <v>0</v>
      </c>
      <c r="K52" s="2">
        <f t="shared" si="2"/>
        <v>0</v>
      </c>
      <c r="L52" s="2">
        <f t="shared" si="3"/>
        <v>0</v>
      </c>
      <c r="M52" s="2">
        <f t="shared" si="4"/>
        <v>0</v>
      </c>
      <c r="N52" s="2">
        <f t="shared" si="5"/>
        <v>0</v>
      </c>
      <c r="O52" s="2">
        <f t="shared" si="6"/>
        <v>0</v>
      </c>
      <c r="P52" s="3">
        <f>'Data Entry'!I52</f>
        <v>2</v>
      </c>
      <c r="Q52" s="3">
        <f>'Data Entry'!J52</f>
        <v>0</v>
      </c>
      <c r="R52" s="3">
        <f>'Data Entry'!K52</f>
        <v>0</v>
      </c>
      <c r="S52" s="3">
        <f>'Data Entry'!L52</f>
        <v>0</v>
      </c>
      <c r="T52" s="3">
        <f t="shared" si="7"/>
        <v>2</v>
      </c>
      <c r="U52" s="3">
        <f t="shared" si="8"/>
        <v>0</v>
      </c>
      <c r="V52" s="3">
        <f t="shared" si="14"/>
        <v>1</v>
      </c>
      <c r="W52" s="3" t="e">
        <f t="shared" si="15"/>
        <v>#DIV/0!</v>
      </c>
      <c r="X52" s="3">
        <f t="shared" si="16"/>
        <v>1</v>
      </c>
      <c r="Y52" s="3">
        <f t="shared" si="9"/>
        <v>2</v>
      </c>
      <c r="Z52" s="3">
        <f t="shared" si="10"/>
        <v>0</v>
      </c>
      <c r="AA52" s="3">
        <f t="shared" si="11"/>
        <v>2</v>
      </c>
      <c r="AB52" s="4">
        <f>'Data Entry'!S52</f>
        <v>1.091</v>
      </c>
      <c r="AC52" s="4">
        <f>'Data Entry'!T52</f>
        <v>0</v>
      </c>
      <c r="AD52" s="4">
        <f>'Data Entry'!U52</f>
        <v>0</v>
      </c>
      <c r="AE52" s="4">
        <f t="shared" si="12"/>
        <v>0</v>
      </c>
      <c r="AF52" s="5">
        <f>'Data Entry'!V52</f>
        <v>0</v>
      </c>
      <c r="AG52" s="5">
        <f t="shared" si="13"/>
        <v>0</v>
      </c>
      <c r="AH52" s="5">
        <f>'Data Entry'!W52</f>
        <v>0</v>
      </c>
      <c r="AI52" s="5">
        <f>'Data Entry'!X52</f>
        <v>0</v>
      </c>
      <c r="AJ52" s="5">
        <f>'Data Entry'!Y52</f>
        <v>0</v>
      </c>
      <c r="AK52" s="5">
        <f>'Data Entry'!Z52</f>
        <v>0</v>
      </c>
    </row>
    <row r="53" spans="1:37">
      <c r="A53" s="1">
        <f>'Data Entry'!A53</f>
        <v>4976</v>
      </c>
      <c r="B53" s="1">
        <f>'Data Entry'!B53</f>
        <v>10</v>
      </c>
      <c r="C53" s="8">
        <f>IF('Data Entry'!C53="red",1,IF('Data Entry'!C53="blue",2,0))</f>
        <v>1</v>
      </c>
      <c r="D53" s="2">
        <f>'Data Entry'!D53</f>
        <v>1</v>
      </c>
      <c r="E53" s="2">
        <f>'Data Entry'!E53</f>
        <v>0</v>
      </c>
      <c r="F53" s="2">
        <f>'Data Entry'!F53</f>
        <v>0</v>
      </c>
      <c r="G53" s="2">
        <f>'Data Entry'!G53</f>
        <v>2</v>
      </c>
      <c r="H53" s="2">
        <f>'Data Entry'!H53</f>
        <v>0</v>
      </c>
      <c r="I53" s="2">
        <f t="shared" si="0"/>
        <v>0</v>
      </c>
      <c r="J53" s="2">
        <f t="shared" si="1"/>
        <v>2</v>
      </c>
      <c r="K53" s="2">
        <f t="shared" si="2"/>
        <v>2</v>
      </c>
      <c r="L53" s="2">
        <f t="shared" si="3"/>
        <v>0</v>
      </c>
      <c r="M53" s="2">
        <f t="shared" si="4"/>
        <v>8</v>
      </c>
      <c r="N53" s="2">
        <f t="shared" si="5"/>
        <v>2</v>
      </c>
      <c r="O53" s="2">
        <f t="shared" si="6"/>
        <v>10</v>
      </c>
      <c r="P53" s="3">
        <f>'Data Entry'!I53</f>
        <v>1</v>
      </c>
      <c r="Q53" s="3">
        <f>'Data Entry'!J53</f>
        <v>0</v>
      </c>
      <c r="R53" s="3">
        <f>'Data Entry'!K53</f>
        <v>6</v>
      </c>
      <c r="S53" s="3">
        <f>'Data Entry'!L53</f>
        <v>2</v>
      </c>
      <c r="T53" s="3">
        <f t="shared" si="7"/>
        <v>1</v>
      </c>
      <c r="U53" s="3">
        <f t="shared" si="8"/>
        <v>8</v>
      </c>
      <c r="V53" s="3">
        <f t="shared" si="14"/>
        <v>1</v>
      </c>
      <c r="W53" s="3">
        <f t="shared" si="15"/>
        <v>0.75</v>
      </c>
      <c r="X53" s="3">
        <f t="shared" si="16"/>
        <v>4.5</v>
      </c>
      <c r="Y53" s="3">
        <f t="shared" si="9"/>
        <v>1</v>
      </c>
      <c r="Z53" s="3">
        <f t="shared" si="10"/>
        <v>12</v>
      </c>
      <c r="AA53" s="3">
        <f t="shared" si="11"/>
        <v>13</v>
      </c>
      <c r="AB53" s="4">
        <f>'Data Entry'!S53</f>
        <v>0</v>
      </c>
      <c r="AC53" s="4">
        <f>'Data Entry'!T53</f>
        <v>4</v>
      </c>
      <c r="AD53" s="4">
        <f>'Data Entry'!U53</f>
        <v>0</v>
      </c>
      <c r="AE53" s="4">
        <f t="shared" si="12"/>
        <v>15</v>
      </c>
      <c r="AF53" s="5">
        <f>'Data Entry'!V53</f>
        <v>0</v>
      </c>
      <c r="AG53" s="5">
        <f t="shared" si="13"/>
        <v>0</v>
      </c>
      <c r="AH53" s="5">
        <f>'Data Entry'!W53</f>
        <v>0</v>
      </c>
      <c r="AI53" s="5">
        <f>'Data Entry'!X53</f>
        <v>0</v>
      </c>
      <c r="AJ53" s="5">
        <f>'Data Entry'!Y53</f>
        <v>0</v>
      </c>
      <c r="AK53" s="5">
        <f>'Data Entry'!Z53</f>
        <v>0</v>
      </c>
    </row>
    <row r="54" spans="1:37">
      <c r="A54" s="1">
        <f>'Data Entry'!A54</f>
        <v>1374</v>
      </c>
      <c r="B54" s="1">
        <f>'Data Entry'!B54</f>
        <v>10</v>
      </c>
      <c r="C54" s="8">
        <f>IF('Data Entry'!C54="red",1,IF('Data Entry'!C54="blue",2,0))</f>
        <v>2</v>
      </c>
      <c r="D54" s="2">
        <f>'Data Entry'!D54</f>
        <v>1</v>
      </c>
      <c r="E54" s="2">
        <f>'Data Entry'!E54</f>
        <v>0</v>
      </c>
      <c r="F54" s="2">
        <f>'Data Entry'!F54</f>
        <v>0</v>
      </c>
      <c r="G54" s="2">
        <f>'Data Entry'!G54</f>
        <v>0</v>
      </c>
      <c r="H54" s="2">
        <f>'Data Entry'!H54</f>
        <v>0</v>
      </c>
      <c r="I54" s="2">
        <f t="shared" si="0"/>
        <v>0</v>
      </c>
      <c r="J54" s="2">
        <f t="shared" si="1"/>
        <v>0</v>
      </c>
      <c r="K54" s="2">
        <f t="shared" si="2"/>
        <v>2</v>
      </c>
      <c r="L54" s="2">
        <f t="shared" si="3"/>
        <v>0</v>
      </c>
      <c r="M54" s="2">
        <f t="shared" si="4"/>
        <v>0</v>
      </c>
      <c r="N54" s="2">
        <f t="shared" si="5"/>
        <v>0</v>
      </c>
      <c r="O54" s="2">
        <f t="shared" si="6"/>
        <v>2</v>
      </c>
      <c r="P54" s="3">
        <f>'Data Entry'!I54</f>
        <v>0</v>
      </c>
      <c r="Q54" s="3">
        <f>'Data Entry'!J54</f>
        <v>0</v>
      </c>
      <c r="R54" s="3">
        <f>'Data Entry'!K54</f>
        <v>0</v>
      </c>
      <c r="S54" s="3">
        <f>'Data Entry'!L54</f>
        <v>0</v>
      </c>
      <c r="T54" s="3">
        <f t="shared" si="7"/>
        <v>0</v>
      </c>
      <c r="U54" s="3">
        <f t="shared" si="8"/>
        <v>0</v>
      </c>
      <c r="V54" s="3" t="e">
        <f t="shared" si="14"/>
        <v>#DIV/0!</v>
      </c>
      <c r="W54" s="3" t="e">
        <f t="shared" si="15"/>
        <v>#DIV/0!</v>
      </c>
      <c r="X54" s="3">
        <f t="shared" si="16"/>
        <v>0</v>
      </c>
      <c r="Y54" s="3">
        <f t="shared" si="9"/>
        <v>0</v>
      </c>
      <c r="Z54" s="3">
        <f t="shared" si="10"/>
        <v>0</v>
      </c>
      <c r="AA54" s="3">
        <f t="shared" si="11"/>
        <v>0</v>
      </c>
      <c r="AB54" s="4">
        <f>'Data Entry'!S54</f>
        <v>1.943</v>
      </c>
      <c r="AC54" s="4">
        <f>'Data Entry'!T54</f>
        <v>0</v>
      </c>
      <c r="AD54" s="4">
        <f>'Data Entry'!U54</f>
        <v>0</v>
      </c>
      <c r="AE54" s="4">
        <f t="shared" si="12"/>
        <v>0</v>
      </c>
      <c r="AF54" s="5">
        <f>'Data Entry'!V54</f>
        <v>4</v>
      </c>
      <c r="AG54" s="5">
        <f t="shared" si="13"/>
        <v>1.33333333333333</v>
      </c>
      <c r="AH54" s="5">
        <f>'Data Entry'!W54</f>
        <v>0</v>
      </c>
      <c r="AI54" s="5">
        <f>'Data Entry'!X54</f>
        <v>0</v>
      </c>
      <c r="AJ54" s="5">
        <f>'Data Entry'!Y54</f>
        <v>0</v>
      </c>
      <c r="AK54" s="5">
        <f>'Data Entry'!Z54</f>
        <v>0</v>
      </c>
    </row>
    <row r="55" spans="1:37">
      <c r="A55" s="1">
        <f>'Data Entry'!A55</f>
        <v>1305</v>
      </c>
      <c r="B55" s="1">
        <f>'Data Entry'!B55</f>
        <v>10</v>
      </c>
      <c r="C55" s="8">
        <f>IF('Data Entry'!C55="red",1,IF('Data Entry'!C55="blue",2,0))</f>
        <v>2</v>
      </c>
      <c r="D55" s="2">
        <f>'Data Entry'!D55</f>
        <v>1</v>
      </c>
      <c r="E55" s="2">
        <f>'Data Entry'!E55</f>
        <v>0</v>
      </c>
      <c r="F55" s="2">
        <f>'Data Entry'!F55</f>
        <v>0</v>
      </c>
      <c r="G55" s="2">
        <f>'Data Entry'!G55</f>
        <v>2</v>
      </c>
      <c r="H55" s="2">
        <f>'Data Entry'!H55</f>
        <v>0</v>
      </c>
      <c r="I55" s="2">
        <f t="shared" si="0"/>
        <v>0</v>
      </c>
      <c r="J55" s="2">
        <f t="shared" si="1"/>
        <v>2</v>
      </c>
      <c r="K55" s="2">
        <f t="shared" si="2"/>
        <v>2</v>
      </c>
      <c r="L55" s="2">
        <f t="shared" si="3"/>
        <v>0</v>
      </c>
      <c r="M55" s="2">
        <f t="shared" si="4"/>
        <v>8</v>
      </c>
      <c r="N55" s="2">
        <f t="shared" si="5"/>
        <v>2</v>
      </c>
      <c r="O55" s="2">
        <f t="shared" si="6"/>
        <v>10</v>
      </c>
      <c r="P55" s="3">
        <f>'Data Entry'!I55</f>
        <v>1</v>
      </c>
      <c r="Q55" s="3">
        <f>'Data Entry'!J55</f>
        <v>0</v>
      </c>
      <c r="R55" s="3">
        <f>'Data Entry'!K55</f>
        <v>2</v>
      </c>
      <c r="S55" s="3">
        <f>'Data Entry'!L55</f>
        <v>5</v>
      </c>
      <c r="T55" s="3">
        <f t="shared" si="7"/>
        <v>1</v>
      </c>
      <c r="U55" s="3">
        <f t="shared" si="8"/>
        <v>7</v>
      </c>
      <c r="V55" s="3">
        <f t="shared" si="14"/>
        <v>1</v>
      </c>
      <c r="W55" s="3">
        <f t="shared" si="15"/>
        <v>0.285714285714286</v>
      </c>
      <c r="X55" s="3">
        <f t="shared" si="16"/>
        <v>4</v>
      </c>
      <c r="Y55" s="3">
        <f t="shared" si="9"/>
        <v>1</v>
      </c>
      <c r="Z55" s="3">
        <f t="shared" si="10"/>
        <v>4</v>
      </c>
      <c r="AA55" s="3">
        <f t="shared" si="11"/>
        <v>5</v>
      </c>
      <c r="AB55" s="4">
        <f>'Data Entry'!S55</f>
        <v>32.281</v>
      </c>
      <c r="AC55" s="4">
        <f>'Data Entry'!T55</f>
        <v>0</v>
      </c>
      <c r="AD55" s="4">
        <f>'Data Entry'!U55</f>
        <v>1</v>
      </c>
      <c r="AE55" s="4">
        <f t="shared" si="12"/>
        <v>0</v>
      </c>
      <c r="AF55" s="5">
        <f>'Data Entry'!V55</f>
        <v>4</v>
      </c>
      <c r="AG55" s="5">
        <f t="shared" si="13"/>
        <v>1.33333333333333</v>
      </c>
      <c r="AH55" s="5">
        <f>'Data Entry'!W55</f>
        <v>0</v>
      </c>
      <c r="AI55" s="5">
        <f>'Data Entry'!X55</f>
        <v>0</v>
      </c>
      <c r="AJ55" s="5">
        <f>'Data Entry'!Y55</f>
        <v>0</v>
      </c>
      <c r="AK55" s="5">
        <f>'Data Entry'!Z55</f>
        <v>0</v>
      </c>
    </row>
    <row r="56" spans="1:37">
      <c r="A56" s="1">
        <f>'Data Entry'!A56</f>
        <v>7757</v>
      </c>
      <c r="B56" s="1">
        <f>'Data Entry'!B56</f>
        <v>10</v>
      </c>
      <c r="C56" s="8">
        <f>IF('Data Entry'!C56="red",1,IF('Data Entry'!C56="blue",2,0))</f>
        <v>1</v>
      </c>
      <c r="D56" s="2">
        <f>'Data Entry'!D56</f>
        <v>1</v>
      </c>
      <c r="E56" s="2">
        <f>'Data Entry'!E56</f>
        <v>0</v>
      </c>
      <c r="F56" s="2">
        <f>'Data Entry'!F56</f>
        <v>0</v>
      </c>
      <c r="G56" s="2">
        <f>'Data Entry'!G56</f>
        <v>0</v>
      </c>
      <c r="H56" s="2">
        <f>'Data Entry'!H56</f>
        <v>0</v>
      </c>
      <c r="I56" s="2">
        <f t="shared" si="0"/>
        <v>0</v>
      </c>
      <c r="J56" s="2">
        <f t="shared" si="1"/>
        <v>0</v>
      </c>
      <c r="K56" s="2">
        <f t="shared" si="2"/>
        <v>2</v>
      </c>
      <c r="L56" s="2">
        <f t="shared" si="3"/>
        <v>0</v>
      </c>
      <c r="M56" s="2">
        <f t="shared" si="4"/>
        <v>0</v>
      </c>
      <c r="N56" s="2">
        <f t="shared" si="5"/>
        <v>0</v>
      </c>
      <c r="O56" s="2">
        <f t="shared" si="6"/>
        <v>2</v>
      </c>
      <c r="P56" s="3">
        <f>'Data Entry'!I56</f>
        <v>0</v>
      </c>
      <c r="Q56" s="3">
        <f>'Data Entry'!J56</f>
        <v>0</v>
      </c>
      <c r="R56" s="3">
        <f>'Data Entry'!K56</f>
        <v>0</v>
      </c>
      <c r="S56" s="3">
        <f>'Data Entry'!L56</f>
        <v>0</v>
      </c>
      <c r="T56" s="3">
        <f t="shared" si="7"/>
        <v>0</v>
      </c>
      <c r="U56" s="3">
        <f t="shared" si="8"/>
        <v>0</v>
      </c>
      <c r="V56" s="3" t="e">
        <f t="shared" si="14"/>
        <v>#DIV/0!</v>
      </c>
      <c r="W56" s="3" t="e">
        <f t="shared" si="15"/>
        <v>#DIV/0!</v>
      </c>
      <c r="X56" s="3">
        <f t="shared" si="16"/>
        <v>0</v>
      </c>
      <c r="Y56" s="3">
        <f t="shared" si="9"/>
        <v>0</v>
      </c>
      <c r="Z56" s="3">
        <f t="shared" si="10"/>
        <v>0</v>
      </c>
      <c r="AA56" s="3">
        <f t="shared" si="11"/>
        <v>0</v>
      </c>
      <c r="AB56" s="4">
        <f>'Data Entry'!S56</f>
        <v>0</v>
      </c>
      <c r="AC56" s="4">
        <f>'Data Entry'!T56</f>
        <v>0</v>
      </c>
      <c r="AD56" s="4">
        <f>'Data Entry'!U56</f>
        <v>0</v>
      </c>
      <c r="AE56" s="4">
        <f t="shared" si="12"/>
        <v>0</v>
      </c>
      <c r="AF56" s="5">
        <f>'Data Entry'!V56</f>
        <v>0</v>
      </c>
      <c r="AG56" s="5">
        <f t="shared" si="13"/>
        <v>0</v>
      </c>
      <c r="AH56" s="5">
        <f>'Data Entry'!W56</f>
        <v>0</v>
      </c>
      <c r="AI56" s="5">
        <f>'Data Entry'!X56</f>
        <v>0</v>
      </c>
      <c r="AJ56" s="5">
        <f>'Data Entry'!Y56</f>
        <v>0</v>
      </c>
      <c r="AK56" s="5">
        <f>'Data Entry'!Z56</f>
        <v>0</v>
      </c>
    </row>
    <row r="57" spans="1:37">
      <c r="A57" s="1">
        <f>'Data Entry'!A57</f>
        <v>6397</v>
      </c>
      <c r="B57" s="1">
        <f>'Data Entry'!B57</f>
        <v>10</v>
      </c>
      <c r="C57" s="8">
        <f>IF('Data Entry'!C57="red",1,IF('Data Entry'!C57="blue",2,0))</f>
        <v>2</v>
      </c>
      <c r="D57" s="2">
        <f>'Data Entry'!D57</f>
        <v>1</v>
      </c>
      <c r="E57" s="2">
        <f>'Data Entry'!E57</f>
        <v>0</v>
      </c>
      <c r="F57" s="2">
        <f>'Data Entry'!F57</f>
        <v>0</v>
      </c>
      <c r="G57" s="2">
        <f>'Data Entry'!G57</f>
        <v>0</v>
      </c>
      <c r="H57" s="2">
        <f>'Data Entry'!H57</f>
        <v>0</v>
      </c>
      <c r="I57" s="2">
        <f t="shared" si="0"/>
        <v>0</v>
      </c>
      <c r="J57" s="2">
        <f t="shared" si="1"/>
        <v>0</v>
      </c>
      <c r="K57" s="2">
        <f t="shared" si="2"/>
        <v>2</v>
      </c>
      <c r="L57" s="2">
        <f t="shared" si="3"/>
        <v>0</v>
      </c>
      <c r="M57" s="2">
        <f t="shared" si="4"/>
        <v>0</v>
      </c>
      <c r="N57" s="2">
        <f t="shared" si="5"/>
        <v>0</v>
      </c>
      <c r="O57" s="2">
        <f t="shared" si="6"/>
        <v>2</v>
      </c>
      <c r="P57" s="3">
        <f>'Data Entry'!I57</f>
        <v>1</v>
      </c>
      <c r="Q57" s="3">
        <f>'Data Entry'!J57</f>
        <v>1</v>
      </c>
      <c r="R57" s="3">
        <f>'Data Entry'!K57</f>
        <v>0</v>
      </c>
      <c r="S57" s="3">
        <f>'Data Entry'!L57</f>
        <v>0</v>
      </c>
      <c r="T57" s="3">
        <f t="shared" si="7"/>
        <v>2</v>
      </c>
      <c r="U57" s="3">
        <f t="shared" si="8"/>
        <v>0</v>
      </c>
      <c r="V57" s="3">
        <f t="shared" si="14"/>
        <v>0.5</v>
      </c>
      <c r="W57" s="3" t="e">
        <f t="shared" si="15"/>
        <v>#DIV/0!</v>
      </c>
      <c r="X57" s="3">
        <f t="shared" si="16"/>
        <v>1</v>
      </c>
      <c r="Y57" s="3">
        <f t="shared" si="9"/>
        <v>1</v>
      </c>
      <c r="Z57" s="3">
        <f t="shared" si="10"/>
        <v>0</v>
      </c>
      <c r="AA57" s="3">
        <f t="shared" si="11"/>
        <v>1</v>
      </c>
      <c r="AB57" s="4">
        <f>'Data Entry'!S57</f>
        <v>25.447</v>
      </c>
      <c r="AC57" s="4">
        <f>'Data Entry'!T57</f>
        <v>0</v>
      </c>
      <c r="AD57" s="4">
        <f>'Data Entry'!U57</f>
        <v>0</v>
      </c>
      <c r="AE57" s="4">
        <f t="shared" si="12"/>
        <v>0</v>
      </c>
      <c r="AF57" s="5">
        <f>'Data Entry'!V57</f>
        <v>4</v>
      </c>
      <c r="AG57" s="5">
        <f t="shared" si="13"/>
        <v>1.33333333333333</v>
      </c>
      <c r="AH57" s="5">
        <f>'Data Entry'!W57</f>
        <v>0</v>
      </c>
      <c r="AI57" s="5">
        <f>'Data Entry'!X57</f>
        <v>0</v>
      </c>
      <c r="AJ57" s="5">
        <f>'Data Entry'!Y57</f>
        <v>0</v>
      </c>
      <c r="AK57" s="5">
        <f>'Data Entry'!Z57</f>
        <v>0</v>
      </c>
    </row>
    <row r="58" spans="1:37">
      <c r="A58" s="1">
        <f>'Data Entry'!A58</f>
        <v>4946</v>
      </c>
      <c r="B58" s="1">
        <f>'Data Entry'!B58</f>
        <v>11</v>
      </c>
      <c r="C58" s="8">
        <f>IF('Data Entry'!C58="red",1,IF('Data Entry'!C58="blue",2,0))</f>
        <v>2</v>
      </c>
      <c r="D58" s="2">
        <f>'Data Entry'!D58</f>
        <v>1</v>
      </c>
      <c r="E58" s="2">
        <f>'Data Entry'!E58</f>
        <v>0</v>
      </c>
      <c r="F58" s="2">
        <f>'Data Entry'!F58</f>
        <v>1</v>
      </c>
      <c r="G58" s="2">
        <f>'Data Entry'!G58</f>
        <v>0</v>
      </c>
      <c r="H58" s="2">
        <f>'Data Entry'!H58</f>
        <v>0</v>
      </c>
      <c r="I58" s="2">
        <f t="shared" si="0"/>
        <v>1</v>
      </c>
      <c r="J58" s="2">
        <f t="shared" si="1"/>
        <v>0</v>
      </c>
      <c r="K58" s="2">
        <f t="shared" si="2"/>
        <v>2</v>
      </c>
      <c r="L58" s="2">
        <f t="shared" si="3"/>
        <v>0</v>
      </c>
      <c r="M58" s="2">
        <f t="shared" si="4"/>
        <v>0</v>
      </c>
      <c r="N58" s="2">
        <f t="shared" si="5"/>
        <v>1</v>
      </c>
      <c r="O58" s="2">
        <f t="shared" si="6"/>
        <v>2</v>
      </c>
      <c r="P58" s="3">
        <f>'Data Entry'!I58</f>
        <v>1</v>
      </c>
      <c r="Q58" s="3">
        <f>'Data Entry'!J58</f>
        <v>0</v>
      </c>
      <c r="R58" s="3">
        <f>'Data Entry'!K58</f>
        <v>3</v>
      </c>
      <c r="S58" s="3">
        <f>'Data Entry'!L58</f>
        <v>5</v>
      </c>
      <c r="T58" s="3">
        <f t="shared" si="7"/>
        <v>1</v>
      </c>
      <c r="U58" s="3">
        <f t="shared" si="8"/>
        <v>8</v>
      </c>
      <c r="V58" s="3">
        <f t="shared" si="14"/>
        <v>1</v>
      </c>
      <c r="W58" s="3">
        <f t="shared" si="15"/>
        <v>0.375</v>
      </c>
      <c r="X58" s="3">
        <f t="shared" si="16"/>
        <v>4.5</v>
      </c>
      <c r="Y58" s="3">
        <f t="shared" si="9"/>
        <v>1</v>
      </c>
      <c r="Z58" s="3">
        <f t="shared" si="10"/>
        <v>6</v>
      </c>
      <c r="AA58" s="3">
        <f t="shared" si="11"/>
        <v>7</v>
      </c>
      <c r="AB58" s="4">
        <f>'Data Entry'!S58</f>
        <v>0</v>
      </c>
      <c r="AC58" s="4">
        <f>'Data Entry'!T58</f>
        <v>0</v>
      </c>
      <c r="AD58" s="4">
        <f>'Data Entry'!U58</f>
        <v>0</v>
      </c>
      <c r="AE58" s="4">
        <f t="shared" si="12"/>
        <v>0</v>
      </c>
      <c r="AF58" s="5">
        <f>'Data Entry'!V58</f>
        <v>0</v>
      </c>
      <c r="AG58" s="5">
        <f t="shared" si="13"/>
        <v>0</v>
      </c>
      <c r="AH58" s="5">
        <f>'Data Entry'!W58</f>
        <v>0</v>
      </c>
      <c r="AI58" s="5">
        <f>'Data Entry'!X58</f>
        <v>0</v>
      </c>
      <c r="AJ58" s="5">
        <f>'Data Entry'!Y58</f>
        <v>0</v>
      </c>
      <c r="AK58" s="5">
        <f>'Data Entry'!Z58</f>
        <v>0</v>
      </c>
    </row>
    <row r="59" spans="1:37">
      <c r="A59" s="1">
        <f>'Data Entry'!A59</f>
        <v>7902</v>
      </c>
      <c r="B59" s="1">
        <f>'Data Entry'!B59</f>
        <v>11</v>
      </c>
      <c r="C59" s="8">
        <f>IF('Data Entry'!C59="red",1,IF('Data Entry'!C59="blue",2,0))</f>
        <v>1</v>
      </c>
      <c r="D59" s="2">
        <f>'Data Entry'!D59</f>
        <v>1</v>
      </c>
      <c r="E59" s="2">
        <f>'Data Entry'!E59</f>
        <v>0</v>
      </c>
      <c r="F59" s="2">
        <f>'Data Entry'!F59</f>
        <v>0</v>
      </c>
      <c r="G59" s="2">
        <f>'Data Entry'!G59</f>
        <v>0</v>
      </c>
      <c r="H59" s="2">
        <f>'Data Entry'!H59</f>
        <v>0</v>
      </c>
      <c r="I59" s="2">
        <f t="shared" si="0"/>
        <v>0</v>
      </c>
      <c r="J59" s="2">
        <f t="shared" si="1"/>
        <v>0</v>
      </c>
      <c r="K59" s="2">
        <f t="shared" si="2"/>
        <v>2</v>
      </c>
      <c r="L59" s="2">
        <f t="shared" si="3"/>
        <v>0</v>
      </c>
      <c r="M59" s="2">
        <f t="shared" si="4"/>
        <v>0</v>
      </c>
      <c r="N59" s="2">
        <f t="shared" si="5"/>
        <v>0</v>
      </c>
      <c r="O59" s="2">
        <f t="shared" si="6"/>
        <v>2</v>
      </c>
      <c r="P59" s="3">
        <f>'Data Entry'!I59</f>
        <v>7</v>
      </c>
      <c r="Q59" s="3">
        <f>'Data Entry'!J59</f>
        <v>0</v>
      </c>
      <c r="R59" s="3">
        <f>'Data Entry'!K59</f>
        <v>0</v>
      </c>
      <c r="S59" s="3">
        <f>'Data Entry'!L59</f>
        <v>0</v>
      </c>
      <c r="T59" s="3">
        <f t="shared" si="7"/>
        <v>7</v>
      </c>
      <c r="U59" s="3">
        <f t="shared" si="8"/>
        <v>0</v>
      </c>
      <c r="V59" s="3">
        <f t="shared" si="14"/>
        <v>1</v>
      </c>
      <c r="W59" s="3" t="e">
        <f t="shared" si="15"/>
        <v>#DIV/0!</v>
      </c>
      <c r="X59" s="3">
        <f t="shared" si="16"/>
        <v>3.5</v>
      </c>
      <c r="Y59" s="3">
        <f t="shared" si="9"/>
        <v>7</v>
      </c>
      <c r="Z59" s="3">
        <f t="shared" si="10"/>
        <v>0</v>
      </c>
      <c r="AA59" s="3">
        <f t="shared" si="11"/>
        <v>7</v>
      </c>
      <c r="AB59" s="4">
        <f>'Data Entry'!S59</f>
        <v>9.064</v>
      </c>
      <c r="AC59" s="4">
        <f>'Data Entry'!T59</f>
        <v>3</v>
      </c>
      <c r="AD59" s="4">
        <f>'Data Entry'!U59</f>
        <v>0</v>
      </c>
      <c r="AE59" s="4">
        <f t="shared" si="12"/>
        <v>10</v>
      </c>
      <c r="AF59" s="5">
        <f>'Data Entry'!V59</f>
        <v>4</v>
      </c>
      <c r="AG59" s="5">
        <f t="shared" si="13"/>
        <v>1.33333333333333</v>
      </c>
      <c r="AH59" s="5">
        <f>'Data Entry'!W59</f>
        <v>0</v>
      </c>
      <c r="AI59" s="5">
        <f>'Data Entry'!X59</f>
        <v>0</v>
      </c>
      <c r="AJ59" s="5">
        <f>'Data Entry'!Y59</f>
        <v>0</v>
      </c>
      <c r="AK59" s="5">
        <f>'Data Entry'!Z59</f>
        <v>0</v>
      </c>
    </row>
    <row r="60" spans="1:37">
      <c r="A60" s="1">
        <f>'Data Entry'!A60</f>
        <v>5409</v>
      </c>
      <c r="B60" s="1">
        <f>'Data Entry'!B60</f>
        <v>11</v>
      </c>
      <c r="C60" s="8">
        <f>IF('Data Entry'!C60="red",1,IF('Data Entry'!C60="blue",2,0))</f>
        <v>2</v>
      </c>
      <c r="D60" s="2">
        <f>'Data Entry'!D60</f>
        <v>1</v>
      </c>
      <c r="E60" s="2">
        <f>'Data Entry'!E60</f>
        <v>0</v>
      </c>
      <c r="F60" s="2">
        <f>'Data Entry'!F60</f>
        <v>0</v>
      </c>
      <c r="G60" s="2">
        <f>'Data Entry'!G60</f>
        <v>2</v>
      </c>
      <c r="H60" s="2">
        <f>'Data Entry'!H60</f>
        <v>0</v>
      </c>
      <c r="I60" s="2">
        <f t="shared" si="0"/>
        <v>0</v>
      </c>
      <c r="J60" s="2">
        <f t="shared" si="1"/>
        <v>2</v>
      </c>
      <c r="K60" s="2">
        <f t="shared" si="2"/>
        <v>2</v>
      </c>
      <c r="L60" s="2">
        <f t="shared" si="3"/>
        <v>0</v>
      </c>
      <c r="M60" s="2">
        <f t="shared" si="4"/>
        <v>8</v>
      </c>
      <c r="N60" s="2">
        <f t="shared" si="5"/>
        <v>2</v>
      </c>
      <c r="O60" s="2">
        <f t="shared" si="6"/>
        <v>10</v>
      </c>
      <c r="P60" s="3">
        <f>'Data Entry'!I60</f>
        <v>0</v>
      </c>
      <c r="Q60" s="3">
        <f>'Data Entry'!J60</f>
        <v>0</v>
      </c>
      <c r="R60" s="3">
        <f>'Data Entry'!K60</f>
        <v>14</v>
      </c>
      <c r="S60" s="3">
        <f>'Data Entry'!L60</f>
        <v>0</v>
      </c>
      <c r="T60" s="3">
        <f t="shared" si="7"/>
        <v>0</v>
      </c>
      <c r="U60" s="3">
        <f t="shared" si="8"/>
        <v>14</v>
      </c>
      <c r="V60" s="3" t="e">
        <f t="shared" si="14"/>
        <v>#DIV/0!</v>
      </c>
      <c r="W60" s="3">
        <f t="shared" si="15"/>
        <v>1</v>
      </c>
      <c r="X60" s="3">
        <f t="shared" si="16"/>
        <v>7</v>
      </c>
      <c r="Y60" s="3">
        <f t="shared" si="9"/>
        <v>0</v>
      </c>
      <c r="Z60" s="3">
        <f t="shared" si="10"/>
        <v>28</v>
      </c>
      <c r="AA60" s="3">
        <f t="shared" si="11"/>
        <v>28</v>
      </c>
      <c r="AB60" s="4">
        <f>'Data Entry'!S60</f>
        <v>14.619</v>
      </c>
      <c r="AC60" s="4">
        <f>'Data Entry'!T60</f>
        <v>2</v>
      </c>
      <c r="AD60" s="4">
        <f>'Data Entry'!U60</f>
        <v>0</v>
      </c>
      <c r="AE60" s="4">
        <f t="shared" si="12"/>
        <v>6</v>
      </c>
      <c r="AF60" s="5">
        <f>'Data Entry'!V60</f>
        <v>0</v>
      </c>
      <c r="AG60" s="5">
        <f t="shared" si="13"/>
        <v>0</v>
      </c>
      <c r="AH60" s="5">
        <f>'Data Entry'!W60</f>
        <v>0</v>
      </c>
      <c r="AI60" s="5">
        <f>'Data Entry'!X60</f>
        <v>0</v>
      </c>
      <c r="AJ60" s="5">
        <f>'Data Entry'!Y60</f>
        <v>0</v>
      </c>
      <c r="AK60" s="5">
        <f>'Data Entry'!Z60</f>
        <v>0</v>
      </c>
    </row>
    <row r="61" spans="1:37">
      <c r="A61" s="1">
        <f>'Data Entry'!A61</f>
        <v>1246</v>
      </c>
      <c r="B61" s="1">
        <f>'Data Entry'!B61</f>
        <v>11</v>
      </c>
      <c r="C61" s="8">
        <f>IF('Data Entry'!C61="red",1,IF('Data Entry'!C61="blue",2,0))</f>
        <v>1</v>
      </c>
      <c r="D61" s="2">
        <f>'Data Entry'!D61</f>
        <v>1</v>
      </c>
      <c r="E61" s="2">
        <f>'Data Entry'!E61</f>
        <v>0</v>
      </c>
      <c r="F61" s="2">
        <f>'Data Entry'!F61</f>
        <v>0</v>
      </c>
      <c r="G61" s="2">
        <f>'Data Entry'!G61</f>
        <v>0</v>
      </c>
      <c r="H61" s="2">
        <f>'Data Entry'!H61</f>
        <v>0</v>
      </c>
      <c r="I61" s="2">
        <f t="shared" si="0"/>
        <v>0</v>
      </c>
      <c r="J61" s="2">
        <f t="shared" si="1"/>
        <v>0</v>
      </c>
      <c r="K61" s="2">
        <f t="shared" si="2"/>
        <v>2</v>
      </c>
      <c r="L61" s="2">
        <f t="shared" si="3"/>
        <v>0</v>
      </c>
      <c r="M61" s="2">
        <f t="shared" si="4"/>
        <v>0</v>
      </c>
      <c r="N61" s="2">
        <f t="shared" si="5"/>
        <v>0</v>
      </c>
      <c r="O61" s="2">
        <f t="shared" si="6"/>
        <v>2</v>
      </c>
      <c r="P61" s="3">
        <f>'Data Entry'!I61</f>
        <v>1</v>
      </c>
      <c r="Q61" s="3">
        <f>'Data Entry'!J61</f>
        <v>0</v>
      </c>
      <c r="R61" s="3">
        <f>'Data Entry'!K61</f>
        <v>0</v>
      </c>
      <c r="S61" s="3">
        <f>'Data Entry'!L61</f>
        <v>1</v>
      </c>
      <c r="T61" s="3">
        <f t="shared" si="7"/>
        <v>1</v>
      </c>
      <c r="U61" s="3">
        <f t="shared" si="8"/>
        <v>1</v>
      </c>
      <c r="V61" s="3">
        <f t="shared" si="14"/>
        <v>1</v>
      </c>
      <c r="W61" s="3">
        <f t="shared" si="15"/>
        <v>0</v>
      </c>
      <c r="X61" s="3">
        <f t="shared" si="16"/>
        <v>1</v>
      </c>
      <c r="Y61" s="3">
        <f t="shared" si="9"/>
        <v>1</v>
      </c>
      <c r="Z61" s="3">
        <f t="shared" si="10"/>
        <v>0</v>
      </c>
      <c r="AA61" s="3">
        <f t="shared" si="11"/>
        <v>1</v>
      </c>
      <c r="AB61" s="4">
        <f>'Data Entry'!S61</f>
        <v>0</v>
      </c>
      <c r="AC61" s="4">
        <f>'Data Entry'!T61</f>
        <v>0</v>
      </c>
      <c r="AD61" s="4">
        <f>'Data Entry'!U61</f>
        <v>0</v>
      </c>
      <c r="AE61" s="4">
        <f t="shared" si="12"/>
        <v>0</v>
      </c>
      <c r="AF61" s="5">
        <f>'Data Entry'!V61</f>
        <v>4</v>
      </c>
      <c r="AG61" s="5">
        <f t="shared" si="13"/>
        <v>1.33333333333333</v>
      </c>
      <c r="AH61" s="5">
        <f>'Data Entry'!W61</f>
        <v>0</v>
      </c>
      <c r="AI61" s="5">
        <f>'Data Entry'!X61</f>
        <v>0</v>
      </c>
      <c r="AJ61" s="5">
        <f>'Data Entry'!Y61</f>
        <v>0</v>
      </c>
      <c r="AK61" s="5">
        <f>'Data Entry'!Z61</f>
        <v>0</v>
      </c>
    </row>
    <row r="62" spans="1:37">
      <c r="A62" s="1">
        <f>'Data Entry'!A62</f>
        <v>5032</v>
      </c>
      <c r="B62" s="1">
        <f>'Data Entry'!B62</f>
        <v>11</v>
      </c>
      <c r="C62" s="8">
        <f>IF('Data Entry'!C62="red",1,IF('Data Entry'!C62="blue",2,0))</f>
        <v>1</v>
      </c>
      <c r="D62" s="2">
        <f>'Data Entry'!D62</f>
        <v>1</v>
      </c>
      <c r="E62" s="2">
        <f>'Data Entry'!E62</f>
        <v>0</v>
      </c>
      <c r="F62" s="2">
        <f>'Data Entry'!F62</f>
        <v>0</v>
      </c>
      <c r="G62" s="2">
        <f>'Data Entry'!G62</f>
        <v>1</v>
      </c>
      <c r="H62" s="2">
        <f>'Data Entry'!H62</f>
        <v>0</v>
      </c>
      <c r="I62" s="2">
        <f t="shared" si="0"/>
        <v>0</v>
      </c>
      <c r="J62" s="2">
        <f t="shared" si="1"/>
        <v>1</v>
      </c>
      <c r="K62" s="2">
        <f t="shared" si="2"/>
        <v>2</v>
      </c>
      <c r="L62" s="2">
        <f t="shared" si="3"/>
        <v>0</v>
      </c>
      <c r="M62" s="2">
        <f t="shared" si="4"/>
        <v>4</v>
      </c>
      <c r="N62" s="2">
        <f t="shared" si="5"/>
        <v>1</v>
      </c>
      <c r="O62" s="2">
        <f t="shared" si="6"/>
        <v>6</v>
      </c>
      <c r="P62" s="3">
        <f>'Data Entry'!I62</f>
        <v>0</v>
      </c>
      <c r="Q62" s="3">
        <f>'Data Entry'!J62</f>
        <v>0</v>
      </c>
      <c r="R62" s="3">
        <f>'Data Entry'!K62</f>
        <v>12</v>
      </c>
      <c r="S62" s="3">
        <f>'Data Entry'!L62</f>
        <v>4</v>
      </c>
      <c r="T62" s="3">
        <f t="shared" si="7"/>
        <v>0</v>
      </c>
      <c r="U62" s="3">
        <f t="shared" si="8"/>
        <v>16</v>
      </c>
      <c r="V62" s="3" t="e">
        <f t="shared" si="14"/>
        <v>#DIV/0!</v>
      </c>
      <c r="W62" s="3">
        <f t="shared" si="15"/>
        <v>0.75</v>
      </c>
      <c r="X62" s="3">
        <f t="shared" si="16"/>
        <v>8</v>
      </c>
      <c r="Y62" s="3">
        <f t="shared" si="9"/>
        <v>0</v>
      </c>
      <c r="Z62" s="3">
        <f t="shared" si="10"/>
        <v>24</v>
      </c>
      <c r="AA62" s="3">
        <f t="shared" si="11"/>
        <v>24</v>
      </c>
      <c r="AB62" s="4">
        <f>'Data Entry'!S62</f>
        <v>0</v>
      </c>
      <c r="AC62" s="4">
        <f>'Data Entry'!T62</f>
        <v>0</v>
      </c>
      <c r="AD62" s="4">
        <f>'Data Entry'!U62</f>
        <v>0</v>
      </c>
      <c r="AE62" s="4">
        <f t="shared" si="12"/>
        <v>0</v>
      </c>
      <c r="AF62" s="5">
        <f>'Data Entry'!V62</f>
        <v>0</v>
      </c>
      <c r="AG62" s="5">
        <f t="shared" si="13"/>
        <v>0</v>
      </c>
      <c r="AH62" s="5">
        <f>'Data Entry'!W62</f>
        <v>0</v>
      </c>
      <c r="AI62" s="5">
        <f>'Data Entry'!X62</f>
        <v>0</v>
      </c>
      <c r="AJ62" s="5">
        <f>'Data Entry'!Y62</f>
        <v>0</v>
      </c>
      <c r="AK62" s="5">
        <f>'Data Entry'!Z62</f>
        <v>0</v>
      </c>
    </row>
    <row r="63" spans="1:37">
      <c r="A63" s="1">
        <f>'Data Entry'!A63</f>
        <v>8574</v>
      </c>
      <c r="B63" s="1">
        <f>'Data Entry'!B63</f>
        <v>11</v>
      </c>
      <c r="C63" s="8">
        <f>IF('Data Entry'!C63="red",1,IF('Data Entry'!C63="blue",2,0))</f>
        <v>2</v>
      </c>
      <c r="D63" s="2">
        <f>'Data Entry'!D63</f>
        <v>1</v>
      </c>
      <c r="E63" s="2">
        <f>'Data Entry'!E63</f>
        <v>1</v>
      </c>
      <c r="F63" s="2">
        <f>'Data Entry'!F63</f>
        <v>0</v>
      </c>
      <c r="G63" s="2">
        <f>'Data Entry'!G63</f>
        <v>0</v>
      </c>
      <c r="H63" s="2">
        <f>'Data Entry'!H63</f>
        <v>0</v>
      </c>
      <c r="I63" s="2">
        <f t="shared" si="0"/>
        <v>1</v>
      </c>
      <c r="J63" s="2">
        <f t="shared" si="1"/>
        <v>0</v>
      </c>
      <c r="K63" s="2">
        <f t="shared" si="2"/>
        <v>2</v>
      </c>
      <c r="L63" s="2">
        <f t="shared" si="3"/>
        <v>2</v>
      </c>
      <c r="M63" s="2">
        <f t="shared" si="4"/>
        <v>0</v>
      </c>
      <c r="N63" s="2">
        <f t="shared" si="5"/>
        <v>1</v>
      </c>
      <c r="O63" s="2">
        <f t="shared" si="6"/>
        <v>4</v>
      </c>
      <c r="P63" s="3">
        <f>'Data Entry'!I63</f>
        <v>4</v>
      </c>
      <c r="Q63" s="3">
        <f>'Data Entry'!J63</f>
        <v>1</v>
      </c>
      <c r="R63" s="3">
        <f>'Data Entry'!K63</f>
        <v>0</v>
      </c>
      <c r="S63" s="3">
        <f>'Data Entry'!L63</f>
        <v>0</v>
      </c>
      <c r="T63" s="3">
        <f t="shared" si="7"/>
        <v>5</v>
      </c>
      <c r="U63" s="3">
        <f t="shared" si="8"/>
        <v>0</v>
      </c>
      <c r="V63" s="3">
        <f t="shared" si="14"/>
        <v>0.8</v>
      </c>
      <c r="W63" s="3" t="e">
        <f t="shared" si="15"/>
        <v>#DIV/0!</v>
      </c>
      <c r="X63" s="3">
        <f t="shared" si="16"/>
        <v>2.5</v>
      </c>
      <c r="Y63" s="3">
        <f t="shared" si="9"/>
        <v>4</v>
      </c>
      <c r="Z63" s="3">
        <f t="shared" si="10"/>
        <v>0</v>
      </c>
      <c r="AA63" s="3">
        <f t="shared" si="11"/>
        <v>4</v>
      </c>
      <c r="AB63" s="4">
        <f>'Data Entry'!S63</f>
        <v>0</v>
      </c>
      <c r="AC63" s="4">
        <f>'Data Entry'!T63</f>
        <v>0</v>
      </c>
      <c r="AD63" s="4">
        <f>'Data Entry'!U63</f>
        <v>0</v>
      </c>
      <c r="AE63" s="4">
        <f t="shared" si="12"/>
        <v>0</v>
      </c>
      <c r="AF63" s="5">
        <f>'Data Entry'!V63</f>
        <v>0</v>
      </c>
      <c r="AG63" s="5">
        <f t="shared" si="13"/>
        <v>0</v>
      </c>
      <c r="AH63" s="5">
        <f>'Data Entry'!W63</f>
        <v>0</v>
      </c>
      <c r="AI63" s="5">
        <f>'Data Entry'!X63</f>
        <v>0</v>
      </c>
      <c r="AJ63" s="5">
        <f>'Data Entry'!Y63</f>
        <v>0</v>
      </c>
      <c r="AK63" s="5">
        <f>'Data Entry'!Z63</f>
        <v>0</v>
      </c>
    </row>
    <row r="64" spans="1:37">
      <c r="A64" s="1">
        <f>'Data Entry'!A64</f>
        <v>4343</v>
      </c>
      <c r="B64" s="1">
        <f>'Data Entry'!B64</f>
        <v>12</v>
      </c>
      <c r="C64" s="8">
        <f>IF('Data Entry'!C64="red",1,IF('Data Entry'!C64="blue",2,0))</f>
        <v>2</v>
      </c>
      <c r="D64" s="2">
        <f>'Data Entry'!D64</f>
        <v>1</v>
      </c>
      <c r="E64" s="2">
        <f>'Data Entry'!E64</f>
        <v>0</v>
      </c>
      <c r="F64" s="2">
        <f>'Data Entry'!F64</f>
        <v>0</v>
      </c>
      <c r="G64" s="2">
        <f>'Data Entry'!G64</f>
        <v>2</v>
      </c>
      <c r="H64" s="2">
        <f>'Data Entry'!H64</f>
        <v>0</v>
      </c>
      <c r="I64" s="2">
        <f t="shared" si="0"/>
        <v>0</v>
      </c>
      <c r="J64" s="2">
        <f t="shared" si="1"/>
        <v>2</v>
      </c>
      <c r="K64" s="2">
        <f t="shared" si="2"/>
        <v>2</v>
      </c>
      <c r="L64" s="2">
        <f t="shared" si="3"/>
        <v>0</v>
      </c>
      <c r="M64" s="2">
        <f t="shared" si="4"/>
        <v>8</v>
      </c>
      <c r="N64" s="2">
        <f t="shared" si="5"/>
        <v>2</v>
      </c>
      <c r="O64" s="2">
        <f t="shared" si="6"/>
        <v>10</v>
      </c>
      <c r="P64" s="3">
        <f>'Data Entry'!I64</f>
        <v>0</v>
      </c>
      <c r="Q64" s="3">
        <f>'Data Entry'!J64</f>
        <v>0</v>
      </c>
      <c r="R64" s="3">
        <f>'Data Entry'!K64</f>
        <v>5</v>
      </c>
      <c r="S64" s="3">
        <f>'Data Entry'!L64</f>
        <v>1</v>
      </c>
      <c r="T64" s="3">
        <f t="shared" si="7"/>
        <v>0</v>
      </c>
      <c r="U64" s="3">
        <f t="shared" si="8"/>
        <v>6</v>
      </c>
      <c r="V64" s="3" t="e">
        <f t="shared" si="14"/>
        <v>#DIV/0!</v>
      </c>
      <c r="W64" s="3">
        <f t="shared" si="15"/>
        <v>0.833333333333333</v>
      </c>
      <c r="X64" s="3">
        <f t="shared" si="16"/>
        <v>3</v>
      </c>
      <c r="Y64" s="3">
        <f t="shared" si="9"/>
        <v>0</v>
      </c>
      <c r="Z64" s="3">
        <f t="shared" si="10"/>
        <v>10</v>
      </c>
      <c r="AA64" s="3">
        <f t="shared" si="11"/>
        <v>10</v>
      </c>
      <c r="AB64" s="4">
        <f>'Data Entry'!S64</f>
        <v>9.612</v>
      </c>
      <c r="AC64" s="4">
        <f>'Data Entry'!T64</f>
        <v>2</v>
      </c>
      <c r="AD64" s="4">
        <f>'Data Entry'!U64</f>
        <v>0</v>
      </c>
      <c r="AE64" s="4">
        <f t="shared" si="12"/>
        <v>6</v>
      </c>
      <c r="AF64" s="5">
        <f>'Data Entry'!V64</f>
        <v>0</v>
      </c>
      <c r="AG64" s="5">
        <f t="shared" si="13"/>
        <v>0</v>
      </c>
      <c r="AH64" s="5">
        <f>'Data Entry'!W64</f>
        <v>0</v>
      </c>
      <c r="AI64" s="5">
        <f>'Data Entry'!X64</f>
        <v>0</v>
      </c>
      <c r="AJ64" s="5">
        <f>'Data Entry'!Y64</f>
        <v>0</v>
      </c>
      <c r="AK64" s="5">
        <f>'Data Entry'!Z64</f>
        <v>0</v>
      </c>
    </row>
    <row r="65" spans="1:37">
      <c r="A65" s="1">
        <f>'Data Entry'!A65</f>
        <v>8850</v>
      </c>
      <c r="B65" s="1">
        <f>'Data Entry'!B65</f>
        <v>12</v>
      </c>
      <c r="C65" s="8">
        <f>IF('Data Entry'!C65="red",1,IF('Data Entry'!C65="blue",2,0))</f>
        <v>1</v>
      </c>
      <c r="D65" s="2">
        <f>'Data Entry'!D65</f>
        <v>0</v>
      </c>
      <c r="E65" s="2">
        <f>'Data Entry'!E65</f>
        <v>0</v>
      </c>
      <c r="F65" s="2">
        <f>'Data Entry'!F65</f>
        <v>0</v>
      </c>
      <c r="G65" s="2">
        <f>'Data Entry'!G65</f>
        <v>0</v>
      </c>
      <c r="H65" s="2">
        <f>'Data Entry'!H65</f>
        <v>0</v>
      </c>
      <c r="I65" s="2">
        <f t="shared" si="0"/>
        <v>0</v>
      </c>
      <c r="J65" s="2">
        <f t="shared" si="1"/>
        <v>0</v>
      </c>
      <c r="K65" s="2">
        <f t="shared" si="2"/>
        <v>0</v>
      </c>
      <c r="L65" s="2">
        <f t="shared" si="3"/>
        <v>0</v>
      </c>
      <c r="M65" s="2">
        <f t="shared" si="4"/>
        <v>0</v>
      </c>
      <c r="N65" s="2">
        <f t="shared" si="5"/>
        <v>0</v>
      </c>
      <c r="O65" s="2">
        <f t="shared" si="6"/>
        <v>0</v>
      </c>
      <c r="P65" s="3">
        <f>'Data Entry'!I65</f>
        <v>1</v>
      </c>
      <c r="Q65" s="3">
        <f>'Data Entry'!J65</f>
        <v>0</v>
      </c>
      <c r="R65" s="3">
        <f>'Data Entry'!K65</f>
        <v>0</v>
      </c>
      <c r="S65" s="3">
        <f>'Data Entry'!L65</f>
        <v>0</v>
      </c>
      <c r="T65" s="3">
        <f t="shared" si="7"/>
        <v>1</v>
      </c>
      <c r="U65" s="3">
        <f t="shared" si="8"/>
        <v>0</v>
      </c>
      <c r="V65" s="3">
        <f t="shared" si="14"/>
        <v>1</v>
      </c>
      <c r="W65" s="3" t="e">
        <f t="shared" si="15"/>
        <v>#DIV/0!</v>
      </c>
      <c r="X65" s="3">
        <f t="shared" si="16"/>
        <v>0.5</v>
      </c>
      <c r="Y65" s="3">
        <f t="shared" si="9"/>
        <v>1</v>
      </c>
      <c r="Z65" s="3">
        <f t="shared" si="10"/>
        <v>0</v>
      </c>
      <c r="AA65" s="3">
        <f t="shared" si="11"/>
        <v>1</v>
      </c>
      <c r="AB65" s="4">
        <f>'Data Entry'!S65</f>
        <v>0</v>
      </c>
      <c r="AC65" s="4">
        <f>'Data Entry'!T65</f>
        <v>0</v>
      </c>
      <c r="AD65" s="4">
        <f>'Data Entry'!U65</f>
        <v>0</v>
      </c>
      <c r="AE65" s="4">
        <f t="shared" si="12"/>
        <v>0</v>
      </c>
      <c r="AF65" s="5">
        <f>'Data Entry'!V65</f>
        <v>8</v>
      </c>
      <c r="AG65" s="5">
        <f t="shared" si="13"/>
        <v>2.66666666666667</v>
      </c>
      <c r="AH65" s="5">
        <f>'Data Entry'!W65</f>
        <v>0</v>
      </c>
      <c r="AI65" s="5">
        <f>'Data Entry'!X65</f>
        <v>0</v>
      </c>
      <c r="AJ65" s="5">
        <f>'Data Entry'!Y65</f>
        <v>0</v>
      </c>
      <c r="AK65" s="5">
        <f>'Data Entry'!Z65</f>
        <v>0</v>
      </c>
    </row>
    <row r="66" spans="1:37">
      <c r="A66" s="1">
        <f>'Data Entry'!A66</f>
        <v>8884</v>
      </c>
      <c r="B66" s="1">
        <f>'Data Entry'!B66</f>
        <v>12</v>
      </c>
      <c r="C66" s="8">
        <f>IF('Data Entry'!C66="red",1,IF('Data Entry'!C66="blue",2,0))</f>
        <v>2</v>
      </c>
      <c r="D66" s="2">
        <f>'Data Entry'!D66</f>
        <v>0</v>
      </c>
      <c r="E66" s="2">
        <f>'Data Entry'!E66</f>
        <v>0</v>
      </c>
      <c r="F66" s="2">
        <f>'Data Entry'!F66</f>
        <v>0</v>
      </c>
      <c r="G66" s="2">
        <f>'Data Entry'!G66</f>
        <v>0</v>
      </c>
      <c r="H66" s="2">
        <f>'Data Entry'!H66</f>
        <v>0</v>
      </c>
      <c r="I66" s="2">
        <f t="shared" si="0"/>
        <v>0</v>
      </c>
      <c r="J66" s="2">
        <f t="shared" si="1"/>
        <v>0</v>
      </c>
      <c r="K66" s="2">
        <f t="shared" si="2"/>
        <v>0</v>
      </c>
      <c r="L66" s="2">
        <f t="shared" si="3"/>
        <v>0</v>
      </c>
      <c r="M66" s="2">
        <f t="shared" si="4"/>
        <v>0</v>
      </c>
      <c r="N66" s="2">
        <f t="shared" si="5"/>
        <v>0</v>
      </c>
      <c r="O66" s="2">
        <f t="shared" si="6"/>
        <v>0</v>
      </c>
      <c r="P66" s="3">
        <f>'Data Entry'!I66</f>
        <v>0</v>
      </c>
      <c r="Q66" s="3">
        <f>'Data Entry'!J66</f>
        <v>0</v>
      </c>
      <c r="R66" s="3">
        <f>'Data Entry'!K66</f>
        <v>0</v>
      </c>
      <c r="S66" s="3">
        <f>'Data Entry'!L66</f>
        <v>0</v>
      </c>
      <c r="T66" s="3">
        <f t="shared" si="7"/>
        <v>0</v>
      </c>
      <c r="U66" s="3">
        <f t="shared" si="8"/>
        <v>0</v>
      </c>
      <c r="V66" s="3" t="e">
        <f t="shared" si="14"/>
        <v>#DIV/0!</v>
      </c>
      <c r="W66" s="3" t="e">
        <f t="shared" si="15"/>
        <v>#DIV/0!</v>
      </c>
      <c r="X66" s="3">
        <f t="shared" si="16"/>
        <v>0</v>
      </c>
      <c r="Y66" s="3">
        <f t="shared" si="9"/>
        <v>0</v>
      </c>
      <c r="Z66" s="3">
        <f t="shared" si="10"/>
        <v>0</v>
      </c>
      <c r="AA66" s="3">
        <f t="shared" si="11"/>
        <v>0</v>
      </c>
      <c r="AB66" s="4">
        <f>'Data Entry'!S66</f>
        <v>0.123</v>
      </c>
      <c r="AC66" s="4">
        <f>'Data Entry'!T66</f>
        <v>0</v>
      </c>
      <c r="AD66" s="4">
        <f>'Data Entry'!U66</f>
        <v>0</v>
      </c>
      <c r="AE66" s="4">
        <f t="shared" si="12"/>
        <v>0</v>
      </c>
      <c r="AF66" s="5">
        <f>'Data Entry'!V66</f>
        <v>0</v>
      </c>
      <c r="AG66" s="5">
        <f t="shared" si="13"/>
        <v>0</v>
      </c>
      <c r="AH66" s="5">
        <f>'Data Entry'!W66</f>
        <v>0</v>
      </c>
      <c r="AI66" s="5">
        <f>'Data Entry'!X66</f>
        <v>0</v>
      </c>
      <c r="AJ66" s="5">
        <f>'Data Entry'!Y66</f>
        <v>0</v>
      </c>
      <c r="AK66" s="5">
        <f>'Data Entry'!Z66</f>
        <v>0</v>
      </c>
    </row>
    <row r="67" spans="1:37">
      <c r="A67" s="1">
        <f>'Data Entry'!A67</f>
        <v>4976</v>
      </c>
      <c r="B67" s="1">
        <f>'Data Entry'!B67</f>
        <v>12</v>
      </c>
      <c r="C67" s="8">
        <f>IF('Data Entry'!C67="red",1,IF('Data Entry'!C67="blue",2,0))</f>
        <v>2</v>
      </c>
      <c r="D67" s="2">
        <f>'Data Entry'!D67</f>
        <v>1</v>
      </c>
      <c r="E67" s="2">
        <f>'Data Entry'!E67</f>
        <v>0</v>
      </c>
      <c r="F67" s="2">
        <f>'Data Entry'!F67</f>
        <v>0</v>
      </c>
      <c r="G67" s="2">
        <f>'Data Entry'!G67</f>
        <v>1</v>
      </c>
      <c r="H67" s="2">
        <f>'Data Entry'!H67</f>
        <v>1</v>
      </c>
      <c r="I67" s="2">
        <f t="shared" ref="I67:I130" si="17">E67+F67</f>
        <v>0</v>
      </c>
      <c r="J67" s="2">
        <f t="shared" ref="J67:J130" si="18">G67+H67</f>
        <v>2</v>
      </c>
      <c r="K67" s="2">
        <f t="shared" ref="K67:K130" si="19">IF(D67=1,2,0)</f>
        <v>2</v>
      </c>
      <c r="L67" s="2">
        <f t="shared" ref="L67:L130" si="20">E67*2</f>
        <v>0</v>
      </c>
      <c r="M67" s="2">
        <f t="shared" ref="M67:M130" si="21">G67*4</f>
        <v>4</v>
      </c>
      <c r="N67" s="2">
        <f t="shared" ref="N67:N130" si="22">I67+J67</f>
        <v>2</v>
      </c>
      <c r="O67" s="2">
        <f t="shared" ref="O67:O130" si="23">SUM(K67:M67)</f>
        <v>6</v>
      </c>
      <c r="P67" s="3">
        <f>'Data Entry'!I67</f>
        <v>0</v>
      </c>
      <c r="Q67" s="3">
        <f>'Data Entry'!J67</f>
        <v>0</v>
      </c>
      <c r="R67" s="3">
        <f>'Data Entry'!K67</f>
        <v>12</v>
      </c>
      <c r="S67" s="3">
        <f>'Data Entry'!L67</f>
        <v>4</v>
      </c>
      <c r="T67" s="3">
        <f t="shared" ref="T67:T130" si="24">P67+Q67</f>
        <v>0</v>
      </c>
      <c r="U67" s="3">
        <f t="shared" ref="U67:U130" si="25">R67+S67</f>
        <v>16</v>
      </c>
      <c r="V67" s="3" t="e">
        <f t="shared" si="14"/>
        <v>#DIV/0!</v>
      </c>
      <c r="W67" s="3">
        <f t="shared" si="15"/>
        <v>0.75</v>
      </c>
      <c r="X67" s="3">
        <f t="shared" si="16"/>
        <v>8</v>
      </c>
      <c r="Y67" s="3">
        <f t="shared" ref="Y67:Y130" si="26">P67</f>
        <v>0</v>
      </c>
      <c r="Z67" s="3">
        <f t="shared" ref="Z67:Z130" si="27">R67*2</f>
        <v>24</v>
      </c>
      <c r="AA67" s="3">
        <f t="shared" ref="AA67:AA130" si="28">Y67+Z67</f>
        <v>24</v>
      </c>
      <c r="AB67" s="4">
        <f>'Data Entry'!S67</f>
        <v>28.893</v>
      </c>
      <c r="AC67" s="4">
        <f>'Data Entry'!T67</f>
        <v>4</v>
      </c>
      <c r="AD67" s="4">
        <f>'Data Entry'!U67</f>
        <v>0</v>
      </c>
      <c r="AE67" s="4">
        <f t="shared" ref="AE67:AE130" si="29">IF(AC67=4,15,IF(AC67=3,10,IF(AC67=2,6,IF(AC67=1,4,0))))</f>
        <v>15</v>
      </c>
      <c r="AF67" s="5">
        <f>'Data Entry'!V67</f>
        <v>0</v>
      </c>
      <c r="AG67" s="5">
        <f t="shared" ref="AG67:AG130" si="30">AF67/3</f>
        <v>0</v>
      </c>
      <c r="AH67" s="5">
        <f>'Data Entry'!W67</f>
        <v>0</v>
      </c>
      <c r="AI67" s="5">
        <f>'Data Entry'!X67</f>
        <v>0</v>
      </c>
      <c r="AJ67" s="5">
        <f>'Data Entry'!Y67</f>
        <v>0</v>
      </c>
      <c r="AK67" s="5">
        <f>'Data Entry'!Z67</f>
        <v>0</v>
      </c>
    </row>
    <row r="68" spans="1:37">
      <c r="A68" s="1">
        <f>'Data Entry'!A68</f>
        <v>3543</v>
      </c>
      <c r="B68" s="1">
        <f>'Data Entry'!B68</f>
        <v>12</v>
      </c>
      <c r="C68" s="8">
        <f>IF('Data Entry'!C68="red",1,IF('Data Entry'!C68="blue",2,0))</f>
        <v>1</v>
      </c>
      <c r="D68" s="2">
        <f>'Data Entry'!D68</f>
        <v>0</v>
      </c>
      <c r="E68" s="2">
        <f>'Data Entry'!E68</f>
        <v>0</v>
      </c>
      <c r="F68" s="2">
        <f>'Data Entry'!F68</f>
        <v>0</v>
      </c>
      <c r="G68" s="2">
        <f>'Data Entry'!G68</f>
        <v>0</v>
      </c>
      <c r="H68" s="2">
        <f>'Data Entry'!H68</f>
        <v>0</v>
      </c>
      <c r="I68" s="2">
        <f t="shared" si="17"/>
        <v>0</v>
      </c>
      <c r="J68" s="2">
        <f t="shared" si="18"/>
        <v>0</v>
      </c>
      <c r="K68" s="2">
        <f t="shared" si="19"/>
        <v>0</v>
      </c>
      <c r="L68" s="2">
        <f t="shared" si="20"/>
        <v>0</v>
      </c>
      <c r="M68" s="2">
        <f t="shared" si="21"/>
        <v>0</v>
      </c>
      <c r="N68" s="2">
        <f t="shared" si="22"/>
        <v>0</v>
      </c>
      <c r="O68" s="2">
        <f t="shared" si="23"/>
        <v>0</v>
      </c>
      <c r="P68" s="3">
        <f>'Data Entry'!I68</f>
        <v>0</v>
      </c>
      <c r="Q68" s="3">
        <f>'Data Entry'!J68</f>
        <v>0</v>
      </c>
      <c r="R68" s="3">
        <f>'Data Entry'!K68</f>
        <v>0</v>
      </c>
      <c r="S68" s="3">
        <f>'Data Entry'!L68</f>
        <v>0</v>
      </c>
      <c r="T68" s="3">
        <f t="shared" si="24"/>
        <v>0</v>
      </c>
      <c r="U68" s="3">
        <f t="shared" si="25"/>
        <v>0</v>
      </c>
      <c r="V68" s="3" t="e">
        <f t="shared" ref="V68:V131" si="31">P68/T68</f>
        <v>#DIV/0!</v>
      </c>
      <c r="W68" s="3" t="e">
        <f t="shared" ref="W68:W131" si="32">R68/U68</f>
        <v>#DIV/0!</v>
      </c>
      <c r="X68" s="3">
        <f t="shared" ref="X68:X131" si="33">(T68+U68)/2</f>
        <v>0</v>
      </c>
      <c r="Y68" s="3">
        <f t="shared" si="26"/>
        <v>0</v>
      </c>
      <c r="Z68" s="3">
        <f t="shared" si="27"/>
        <v>0</v>
      </c>
      <c r="AA68" s="3">
        <f t="shared" si="28"/>
        <v>0</v>
      </c>
      <c r="AB68" s="4">
        <f>'Data Entry'!S68</f>
        <v>0</v>
      </c>
      <c r="AC68" s="4">
        <f>'Data Entry'!T68</f>
        <v>0</v>
      </c>
      <c r="AD68" s="4">
        <f>'Data Entry'!U68</f>
        <v>0</v>
      </c>
      <c r="AE68" s="4">
        <f t="shared" si="29"/>
        <v>0</v>
      </c>
      <c r="AF68" s="5">
        <f>'Data Entry'!V68</f>
        <v>8</v>
      </c>
      <c r="AG68" s="5">
        <f t="shared" si="30"/>
        <v>2.66666666666667</v>
      </c>
      <c r="AH68" s="5">
        <f>'Data Entry'!W68</f>
        <v>0</v>
      </c>
      <c r="AI68" s="5">
        <f>'Data Entry'!X68</f>
        <v>0</v>
      </c>
      <c r="AJ68" s="5">
        <f>'Data Entry'!Y68</f>
        <v>0</v>
      </c>
      <c r="AK68" s="5">
        <f>'Data Entry'!Z68</f>
        <v>0</v>
      </c>
    </row>
    <row r="69" spans="1:37">
      <c r="A69" s="1">
        <f>'Data Entry'!A69</f>
        <v>8867</v>
      </c>
      <c r="B69" s="1">
        <f>'Data Entry'!B69</f>
        <v>12</v>
      </c>
      <c r="C69" s="8">
        <f>IF('Data Entry'!C69="red",1,IF('Data Entry'!C69="blue",2,0))</f>
        <v>1</v>
      </c>
      <c r="D69" s="2">
        <f>'Data Entry'!D69</f>
        <v>0</v>
      </c>
      <c r="E69" s="2">
        <f>'Data Entry'!E69</f>
        <v>0</v>
      </c>
      <c r="F69" s="2">
        <f>'Data Entry'!F69</f>
        <v>0</v>
      </c>
      <c r="G69" s="2">
        <f>'Data Entry'!G69</f>
        <v>0</v>
      </c>
      <c r="H69" s="2">
        <f>'Data Entry'!H69</f>
        <v>0</v>
      </c>
      <c r="I69" s="2">
        <f t="shared" si="17"/>
        <v>0</v>
      </c>
      <c r="J69" s="2">
        <f t="shared" si="18"/>
        <v>0</v>
      </c>
      <c r="K69" s="2">
        <f t="shared" si="19"/>
        <v>0</v>
      </c>
      <c r="L69" s="2">
        <f t="shared" si="20"/>
        <v>0</v>
      </c>
      <c r="M69" s="2">
        <f t="shared" si="21"/>
        <v>0</v>
      </c>
      <c r="N69" s="2">
        <f t="shared" si="22"/>
        <v>0</v>
      </c>
      <c r="O69" s="2">
        <f t="shared" si="23"/>
        <v>0</v>
      </c>
      <c r="P69" s="3">
        <f>'Data Entry'!I69</f>
        <v>0</v>
      </c>
      <c r="Q69" s="3">
        <f>'Data Entry'!J69</f>
        <v>0</v>
      </c>
      <c r="R69" s="3">
        <f>'Data Entry'!K69</f>
        <v>0</v>
      </c>
      <c r="S69" s="3">
        <f>'Data Entry'!L69</f>
        <v>0</v>
      </c>
      <c r="T69" s="3">
        <f t="shared" si="24"/>
        <v>0</v>
      </c>
      <c r="U69" s="3">
        <f t="shared" si="25"/>
        <v>0</v>
      </c>
      <c r="V69" s="3" t="e">
        <f t="shared" si="31"/>
        <v>#DIV/0!</v>
      </c>
      <c r="W69" s="3" t="e">
        <f t="shared" si="32"/>
        <v>#DIV/0!</v>
      </c>
      <c r="X69" s="3">
        <f t="shared" si="33"/>
        <v>0</v>
      </c>
      <c r="Y69" s="3">
        <f t="shared" si="26"/>
        <v>0</v>
      </c>
      <c r="Z69" s="3">
        <f t="shared" si="27"/>
        <v>0</v>
      </c>
      <c r="AA69" s="3">
        <f t="shared" si="28"/>
        <v>0</v>
      </c>
      <c r="AB69" s="4">
        <f>'Data Entry'!S69</f>
        <v>0</v>
      </c>
      <c r="AC69" s="4">
        <f>'Data Entry'!T69</f>
        <v>0</v>
      </c>
      <c r="AD69" s="4">
        <f>'Data Entry'!U69</f>
        <v>0</v>
      </c>
      <c r="AE69" s="4">
        <f t="shared" si="29"/>
        <v>0</v>
      </c>
      <c r="AF69" s="5">
        <f>'Data Entry'!V69</f>
        <v>0</v>
      </c>
      <c r="AG69" s="5">
        <f t="shared" si="30"/>
        <v>0</v>
      </c>
      <c r="AH69" s="5">
        <f>'Data Entry'!W69</f>
        <v>0</v>
      </c>
      <c r="AI69" s="5">
        <f>'Data Entry'!X69</f>
        <v>0</v>
      </c>
      <c r="AJ69" s="5">
        <f>'Data Entry'!Y69</f>
        <v>0</v>
      </c>
      <c r="AK69" s="5">
        <f>'Data Entry'!Z69</f>
        <v>0</v>
      </c>
    </row>
    <row r="70" spans="1:37">
      <c r="A70" s="1">
        <f>'Data Entry'!A70</f>
        <v>1374</v>
      </c>
      <c r="B70" s="1">
        <f>'Data Entry'!B70</f>
        <v>13</v>
      </c>
      <c r="C70" s="8">
        <f>IF('Data Entry'!C70="red",1,IF('Data Entry'!C70="blue",2,0))</f>
        <v>2</v>
      </c>
      <c r="D70" s="2">
        <f>'Data Entry'!D70</f>
        <v>0</v>
      </c>
      <c r="E70" s="2">
        <f>'Data Entry'!E70</f>
        <v>0</v>
      </c>
      <c r="F70" s="2">
        <f>'Data Entry'!F70</f>
        <v>0</v>
      </c>
      <c r="G70" s="2">
        <f>'Data Entry'!G70</f>
        <v>0</v>
      </c>
      <c r="H70" s="2">
        <f>'Data Entry'!H70</f>
        <v>0</v>
      </c>
      <c r="I70" s="2">
        <f t="shared" si="17"/>
        <v>0</v>
      </c>
      <c r="J70" s="2">
        <f t="shared" si="18"/>
        <v>0</v>
      </c>
      <c r="K70" s="2">
        <f t="shared" si="19"/>
        <v>0</v>
      </c>
      <c r="L70" s="2">
        <f t="shared" si="20"/>
        <v>0</v>
      </c>
      <c r="M70" s="2">
        <f t="shared" si="21"/>
        <v>0</v>
      </c>
      <c r="N70" s="2">
        <f t="shared" si="22"/>
        <v>0</v>
      </c>
      <c r="O70" s="2">
        <f t="shared" si="23"/>
        <v>0</v>
      </c>
      <c r="P70" s="3">
        <f>'Data Entry'!I70</f>
        <v>2</v>
      </c>
      <c r="Q70" s="3">
        <f>'Data Entry'!J70</f>
        <v>0</v>
      </c>
      <c r="R70" s="3">
        <f>'Data Entry'!K70</f>
        <v>0</v>
      </c>
      <c r="S70" s="3">
        <f>'Data Entry'!L70</f>
        <v>0</v>
      </c>
      <c r="T70" s="3">
        <f t="shared" si="24"/>
        <v>2</v>
      </c>
      <c r="U70" s="3">
        <f t="shared" si="25"/>
        <v>0</v>
      </c>
      <c r="V70" s="3">
        <f t="shared" si="31"/>
        <v>1</v>
      </c>
      <c r="W70" s="3" t="e">
        <f t="shared" si="32"/>
        <v>#DIV/0!</v>
      </c>
      <c r="X70" s="3">
        <f t="shared" si="33"/>
        <v>1</v>
      </c>
      <c r="Y70" s="3">
        <f t="shared" si="26"/>
        <v>2</v>
      </c>
      <c r="Z70" s="3">
        <f t="shared" si="27"/>
        <v>0</v>
      </c>
      <c r="AA70" s="3">
        <f t="shared" si="28"/>
        <v>2</v>
      </c>
      <c r="AB70" s="4">
        <f>'Data Entry'!S70</f>
        <v>6.384</v>
      </c>
      <c r="AC70" s="4">
        <f>'Data Entry'!T70</f>
        <v>1</v>
      </c>
      <c r="AD70" s="4">
        <f>'Data Entry'!U70</f>
        <v>0</v>
      </c>
      <c r="AE70" s="4">
        <f t="shared" si="29"/>
        <v>4</v>
      </c>
      <c r="AF70" s="5">
        <f>'Data Entry'!V70</f>
        <v>8</v>
      </c>
      <c r="AG70" s="5">
        <f t="shared" si="30"/>
        <v>2.66666666666667</v>
      </c>
      <c r="AH70" s="5">
        <f>'Data Entry'!W70</f>
        <v>0</v>
      </c>
      <c r="AI70" s="5">
        <f>'Data Entry'!X70</f>
        <v>0</v>
      </c>
      <c r="AJ70" s="5">
        <f>'Data Entry'!Y70</f>
        <v>0</v>
      </c>
      <c r="AK70" s="5">
        <f>'Data Entry'!Z70</f>
        <v>0</v>
      </c>
    </row>
    <row r="71" spans="1:37">
      <c r="A71" s="1">
        <f>'Data Entry'!A71</f>
        <v>1305</v>
      </c>
      <c r="B71" s="1">
        <f>'Data Entry'!B71</f>
        <v>13</v>
      </c>
      <c r="C71" s="8">
        <f>IF('Data Entry'!C71="red",1,IF('Data Entry'!C71="blue",2,0))</f>
        <v>1</v>
      </c>
      <c r="D71" s="2">
        <f>'Data Entry'!D71</f>
        <v>1</v>
      </c>
      <c r="E71" s="2">
        <f>'Data Entry'!E71</f>
        <v>0</v>
      </c>
      <c r="F71" s="2">
        <f>'Data Entry'!F71</f>
        <v>0</v>
      </c>
      <c r="G71" s="2">
        <f>'Data Entry'!G71</f>
        <v>0</v>
      </c>
      <c r="H71" s="2">
        <f>'Data Entry'!H71</f>
        <v>0</v>
      </c>
      <c r="I71" s="2">
        <f t="shared" si="17"/>
        <v>0</v>
      </c>
      <c r="J71" s="2">
        <f t="shared" si="18"/>
        <v>0</v>
      </c>
      <c r="K71" s="2">
        <f t="shared" si="19"/>
        <v>2</v>
      </c>
      <c r="L71" s="2">
        <f t="shared" si="20"/>
        <v>0</v>
      </c>
      <c r="M71" s="2">
        <f t="shared" si="21"/>
        <v>0</v>
      </c>
      <c r="N71" s="2">
        <f t="shared" si="22"/>
        <v>0</v>
      </c>
      <c r="O71" s="2">
        <f t="shared" si="23"/>
        <v>2</v>
      </c>
      <c r="P71" s="3">
        <f>'Data Entry'!I71</f>
        <v>0</v>
      </c>
      <c r="Q71" s="3">
        <f>'Data Entry'!J71</f>
        <v>0</v>
      </c>
      <c r="R71" s="3">
        <f>'Data Entry'!K71</f>
        <v>0</v>
      </c>
      <c r="S71" s="3">
        <f>'Data Entry'!L71</f>
        <v>0</v>
      </c>
      <c r="T71" s="3">
        <f t="shared" si="24"/>
        <v>0</v>
      </c>
      <c r="U71" s="3">
        <f t="shared" si="25"/>
        <v>0</v>
      </c>
      <c r="V71" s="3" t="e">
        <f t="shared" si="31"/>
        <v>#DIV/0!</v>
      </c>
      <c r="W71" s="3" t="e">
        <f t="shared" si="32"/>
        <v>#DIV/0!</v>
      </c>
      <c r="X71" s="3">
        <f t="shared" si="33"/>
        <v>0</v>
      </c>
      <c r="Y71" s="3">
        <f t="shared" si="26"/>
        <v>0</v>
      </c>
      <c r="Z71" s="3">
        <f t="shared" si="27"/>
        <v>0</v>
      </c>
      <c r="AA71" s="3">
        <f t="shared" si="28"/>
        <v>0</v>
      </c>
      <c r="AB71" s="4">
        <f>'Data Entry'!S71</f>
        <v>0</v>
      </c>
      <c r="AC71" s="4">
        <f>'Data Entry'!T71</f>
        <v>2</v>
      </c>
      <c r="AD71" s="4">
        <f>'Data Entry'!U71</f>
        <v>0</v>
      </c>
      <c r="AE71" s="4">
        <f t="shared" si="29"/>
        <v>6</v>
      </c>
      <c r="AF71" s="5">
        <f>'Data Entry'!V71</f>
        <v>8</v>
      </c>
      <c r="AG71" s="5">
        <f t="shared" si="30"/>
        <v>2.66666666666667</v>
      </c>
      <c r="AH71" s="5">
        <f>'Data Entry'!W71</f>
        <v>1</v>
      </c>
      <c r="AI71" s="5">
        <f>'Data Entry'!X71</f>
        <v>0</v>
      </c>
      <c r="AJ71" s="5">
        <f>'Data Entry'!Y71</f>
        <v>0</v>
      </c>
      <c r="AK71" s="5">
        <f>'Data Entry'!Z71</f>
        <v>0</v>
      </c>
    </row>
    <row r="72" spans="1:37">
      <c r="A72" s="1">
        <f>'Data Entry'!A72</f>
        <v>5032</v>
      </c>
      <c r="B72" s="1">
        <f>'Data Entry'!B72</f>
        <v>13</v>
      </c>
      <c r="C72" s="8">
        <f>IF('Data Entry'!C72="red",1,IF('Data Entry'!C72="blue",2,0))</f>
        <v>1</v>
      </c>
      <c r="D72" s="2">
        <f>'Data Entry'!D72</f>
        <v>1</v>
      </c>
      <c r="E72" s="2">
        <f>'Data Entry'!E72</f>
        <v>0</v>
      </c>
      <c r="F72" s="2">
        <f>'Data Entry'!F72</f>
        <v>0</v>
      </c>
      <c r="G72" s="2">
        <f>'Data Entry'!G72</f>
        <v>0</v>
      </c>
      <c r="H72" s="2">
        <f>'Data Entry'!H72</f>
        <v>0</v>
      </c>
      <c r="I72" s="2">
        <f t="shared" si="17"/>
        <v>0</v>
      </c>
      <c r="J72" s="2">
        <f t="shared" si="18"/>
        <v>0</v>
      </c>
      <c r="K72" s="2">
        <f t="shared" si="19"/>
        <v>2</v>
      </c>
      <c r="L72" s="2">
        <f t="shared" si="20"/>
        <v>0</v>
      </c>
      <c r="M72" s="2">
        <f t="shared" si="21"/>
        <v>0</v>
      </c>
      <c r="N72" s="2">
        <f t="shared" si="22"/>
        <v>0</v>
      </c>
      <c r="O72" s="2">
        <f t="shared" si="23"/>
        <v>2</v>
      </c>
      <c r="P72" s="3">
        <f>'Data Entry'!I72</f>
        <v>0</v>
      </c>
      <c r="Q72" s="3">
        <f>'Data Entry'!J72</f>
        <v>0</v>
      </c>
      <c r="R72" s="3">
        <f>'Data Entry'!K72</f>
        <v>14</v>
      </c>
      <c r="S72" s="3">
        <f>'Data Entry'!L72</f>
        <v>1</v>
      </c>
      <c r="T72" s="3">
        <f t="shared" si="24"/>
        <v>0</v>
      </c>
      <c r="U72" s="3">
        <f t="shared" si="25"/>
        <v>15</v>
      </c>
      <c r="V72" s="3" t="e">
        <f t="shared" si="31"/>
        <v>#DIV/0!</v>
      </c>
      <c r="W72" s="3">
        <f t="shared" si="32"/>
        <v>0.933333333333333</v>
      </c>
      <c r="X72" s="3">
        <f t="shared" si="33"/>
        <v>7.5</v>
      </c>
      <c r="Y72" s="3">
        <f t="shared" si="26"/>
        <v>0</v>
      </c>
      <c r="Z72" s="3">
        <f t="shared" si="27"/>
        <v>28</v>
      </c>
      <c r="AA72" s="3">
        <f t="shared" si="28"/>
        <v>28</v>
      </c>
      <c r="AB72" s="4">
        <f>'Data Entry'!S72</f>
        <v>0</v>
      </c>
      <c r="AC72" s="4">
        <f>'Data Entry'!T72</f>
        <v>0</v>
      </c>
      <c r="AD72" s="4">
        <f>'Data Entry'!U72</f>
        <v>0</v>
      </c>
      <c r="AE72" s="4">
        <f t="shared" si="29"/>
        <v>0</v>
      </c>
      <c r="AF72" s="5">
        <f>'Data Entry'!V72</f>
        <v>8</v>
      </c>
      <c r="AG72" s="5">
        <f t="shared" si="30"/>
        <v>2.66666666666667</v>
      </c>
      <c r="AH72" s="5">
        <f>'Data Entry'!W72</f>
        <v>0</v>
      </c>
      <c r="AI72" s="5">
        <f>'Data Entry'!X72</f>
        <v>0</v>
      </c>
      <c r="AJ72" s="5">
        <f>'Data Entry'!Y72</f>
        <v>0</v>
      </c>
      <c r="AK72" s="5">
        <f>'Data Entry'!Z72</f>
        <v>0</v>
      </c>
    </row>
    <row r="73" spans="1:37">
      <c r="A73" s="1">
        <f>'Data Entry'!A73</f>
        <v>2198</v>
      </c>
      <c r="B73" s="1">
        <f>'Data Entry'!B73</f>
        <v>13</v>
      </c>
      <c r="C73" s="8">
        <f>IF('Data Entry'!C73="red",1,IF('Data Entry'!C73="blue",2,0))</f>
        <v>2</v>
      </c>
      <c r="D73" s="2">
        <f>'Data Entry'!D73</f>
        <v>1</v>
      </c>
      <c r="E73" s="2">
        <f>'Data Entry'!E73</f>
        <v>0</v>
      </c>
      <c r="F73" s="2">
        <f>'Data Entry'!F73</f>
        <v>0</v>
      </c>
      <c r="G73" s="2">
        <f>'Data Entry'!G73</f>
        <v>0</v>
      </c>
      <c r="H73" s="2">
        <f>'Data Entry'!H73</f>
        <v>0</v>
      </c>
      <c r="I73" s="2">
        <f t="shared" si="17"/>
        <v>0</v>
      </c>
      <c r="J73" s="2">
        <f t="shared" si="18"/>
        <v>0</v>
      </c>
      <c r="K73" s="2">
        <f t="shared" si="19"/>
        <v>2</v>
      </c>
      <c r="L73" s="2">
        <f t="shared" si="20"/>
        <v>0</v>
      </c>
      <c r="M73" s="2">
        <f t="shared" si="21"/>
        <v>0</v>
      </c>
      <c r="N73" s="2">
        <f t="shared" si="22"/>
        <v>0</v>
      </c>
      <c r="O73" s="2">
        <f t="shared" si="23"/>
        <v>2</v>
      </c>
      <c r="P73" s="3">
        <f>'Data Entry'!I73</f>
        <v>2</v>
      </c>
      <c r="Q73" s="3">
        <f>'Data Entry'!J73</f>
        <v>0</v>
      </c>
      <c r="R73" s="3">
        <f>'Data Entry'!K73</f>
        <v>0</v>
      </c>
      <c r="S73" s="3">
        <f>'Data Entry'!L73</f>
        <v>0</v>
      </c>
      <c r="T73" s="3">
        <f t="shared" si="24"/>
        <v>2</v>
      </c>
      <c r="U73" s="3">
        <f t="shared" si="25"/>
        <v>0</v>
      </c>
      <c r="V73" s="3">
        <f t="shared" si="31"/>
        <v>1</v>
      </c>
      <c r="W73" s="3" t="e">
        <f t="shared" si="32"/>
        <v>#DIV/0!</v>
      </c>
      <c r="X73" s="3">
        <f t="shared" si="33"/>
        <v>1</v>
      </c>
      <c r="Y73" s="3">
        <f t="shared" si="26"/>
        <v>2</v>
      </c>
      <c r="Z73" s="3">
        <f t="shared" si="27"/>
        <v>0</v>
      </c>
      <c r="AA73" s="3">
        <f t="shared" si="28"/>
        <v>2</v>
      </c>
      <c r="AB73" s="4">
        <f>'Data Entry'!S73</f>
        <v>0</v>
      </c>
      <c r="AC73" s="4">
        <f>'Data Entry'!T73</f>
        <v>0</v>
      </c>
      <c r="AD73" s="4">
        <f>'Data Entry'!U73</f>
        <v>0</v>
      </c>
      <c r="AE73" s="4">
        <f t="shared" si="29"/>
        <v>0</v>
      </c>
      <c r="AF73" s="5">
        <f>'Data Entry'!V73</f>
        <v>0</v>
      </c>
      <c r="AG73" s="5">
        <f t="shared" si="30"/>
        <v>0</v>
      </c>
      <c r="AH73" s="5">
        <f>'Data Entry'!W73</f>
        <v>0</v>
      </c>
      <c r="AI73" s="5">
        <f>'Data Entry'!X73</f>
        <v>0</v>
      </c>
      <c r="AJ73" s="5">
        <f>'Data Entry'!Y73</f>
        <v>1</v>
      </c>
      <c r="AK73" s="5">
        <f>'Data Entry'!Z73</f>
        <v>0</v>
      </c>
    </row>
    <row r="74" spans="1:37">
      <c r="A74" s="1">
        <f>'Data Entry'!A74</f>
        <v>8731</v>
      </c>
      <c r="B74" s="1">
        <f>'Data Entry'!B74</f>
        <v>13</v>
      </c>
      <c r="C74" s="8">
        <f>IF('Data Entry'!C74="red",1,IF('Data Entry'!C74="blue",2,0))</f>
        <v>2</v>
      </c>
      <c r="D74" s="2">
        <f>'Data Entry'!D74</f>
        <v>1</v>
      </c>
      <c r="E74" s="2">
        <f>'Data Entry'!E74</f>
        <v>1</v>
      </c>
      <c r="F74" s="2">
        <f>'Data Entry'!F74</f>
        <v>0</v>
      </c>
      <c r="G74" s="2">
        <f>'Data Entry'!G74</f>
        <v>0</v>
      </c>
      <c r="H74" s="2">
        <f>'Data Entry'!H74</f>
        <v>0</v>
      </c>
      <c r="I74" s="2">
        <f t="shared" si="17"/>
        <v>1</v>
      </c>
      <c r="J74" s="2">
        <f t="shared" si="18"/>
        <v>0</v>
      </c>
      <c r="K74" s="2">
        <f t="shared" si="19"/>
        <v>2</v>
      </c>
      <c r="L74" s="2">
        <f t="shared" si="20"/>
        <v>2</v>
      </c>
      <c r="M74" s="2">
        <f t="shared" si="21"/>
        <v>0</v>
      </c>
      <c r="N74" s="2">
        <f t="shared" si="22"/>
        <v>1</v>
      </c>
      <c r="O74" s="2">
        <f t="shared" si="23"/>
        <v>4</v>
      </c>
      <c r="P74" s="3">
        <f>'Data Entry'!I74</f>
        <v>6</v>
      </c>
      <c r="Q74" s="3">
        <f>'Data Entry'!J74</f>
        <v>1</v>
      </c>
      <c r="R74" s="3">
        <f>'Data Entry'!K74</f>
        <v>0</v>
      </c>
      <c r="S74" s="3">
        <f>'Data Entry'!L74</f>
        <v>0</v>
      </c>
      <c r="T74" s="3">
        <f t="shared" si="24"/>
        <v>7</v>
      </c>
      <c r="U74" s="3">
        <f t="shared" si="25"/>
        <v>0</v>
      </c>
      <c r="V74" s="3">
        <f t="shared" si="31"/>
        <v>0.857142857142857</v>
      </c>
      <c r="W74" s="3" t="e">
        <f t="shared" si="32"/>
        <v>#DIV/0!</v>
      </c>
      <c r="X74" s="3">
        <f t="shared" si="33"/>
        <v>3.5</v>
      </c>
      <c r="Y74" s="3">
        <f t="shared" si="26"/>
        <v>6</v>
      </c>
      <c r="Z74" s="3">
        <f t="shared" si="27"/>
        <v>0</v>
      </c>
      <c r="AA74" s="3">
        <f t="shared" si="28"/>
        <v>6</v>
      </c>
      <c r="AB74" s="4">
        <f>'Data Entry'!S74</f>
        <v>0</v>
      </c>
      <c r="AC74" s="4">
        <f>'Data Entry'!T74</f>
        <v>0</v>
      </c>
      <c r="AD74" s="4">
        <f>'Data Entry'!U74</f>
        <v>0</v>
      </c>
      <c r="AE74" s="4">
        <f t="shared" si="29"/>
        <v>0</v>
      </c>
      <c r="AF74" s="5">
        <f>'Data Entry'!V74</f>
        <v>0</v>
      </c>
      <c r="AG74" s="5">
        <f t="shared" si="30"/>
        <v>0</v>
      </c>
      <c r="AH74" s="5">
        <f>'Data Entry'!W74</f>
        <v>0</v>
      </c>
      <c r="AI74" s="5">
        <f>'Data Entry'!X74</f>
        <v>0</v>
      </c>
      <c r="AJ74" s="5">
        <f>'Data Entry'!Y74</f>
        <v>0</v>
      </c>
      <c r="AK74" s="5">
        <f>'Data Entry'!Z74</f>
        <v>0</v>
      </c>
    </row>
    <row r="75" spans="1:37">
      <c r="A75" s="1">
        <f>'Data Entry'!A75</f>
        <v>5031</v>
      </c>
      <c r="B75" s="1">
        <f>'Data Entry'!B75</f>
        <v>13</v>
      </c>
      <c r="C75" s="8">
        <f>IF('Data Entry'!C75="red",1,IF('Data Entry'!C75="blue",2,0))</f>
        <v>1</v>
      </c>
      <c r="D75" s="2">
        <f>'Data Entry'!D75</f>
        <v>1</v>
      </c>
      <c r="E75" s="2">
        <f>'Data Entry'!E75</f>
        <v>1</v>
      </c>
      <c r="F75" s="2">
        <f>'Data Entry'!F75</f>
        <v>0</v>
      </c>
      <c r="G75" s="2">
        <f>'Data Entry'!G75</f>
        <v>0</v>
      </c>
      <c r="H75" s="2">
        <f>'Data Entry'!H75</f>
        <v>0</v>
      </c>
      <c r="I75" s="2">
        <f t="shared" si="17"/>
        <v>1</v>
      </c>
      <c r="J75" s="2">
        <f t="shared" si="18"/>
        <v>0</v>
      </c>
      <c r="K75" s="2">
        <f t="shared" si="19"/>
        <v>2</v>
      </c>
      <c r="L75" s="2">
        <f t="shared" si="20"/>
        <v>2</v>
      </c>
      <c r="M75" s="2">
        <f t="shared" si="21"/>
        <v>0</v>
      </c>
      <c r="N75" s="2">
        <f t="shared" si="22"/>
        <v>1</v>
      </c>
      <c r="O75" s="2">
        <f t="shared" si="23"/>
        <v>4</v>
      </c>
      <c r="P75" s="3">
        <f>'Data Entry'!I75</f>
        <v>1</v>
      </c>
      <c r="Q75" s="3">
        <f>'Data Entry'!J75</f>
        <v>0</v>
      </c>
      <c r="R75" s="3">
        <f>'Data Entry'!K75</f>
        <v>0</v>
      </c>
      <c r="S75" s="3">
        <f>'Data Entry'!L75</f>
        <v>0</v>
      </c>
      <c r="T75" s="3">
        <f t="shared" si="24"/>
        <v>1</v>
      </c>
      <c r="U75" s="3">
        <f t="shared" si="25"/>
        <v>0</v>
      </c>
      <c r="V75" s="3">
        <f t="shared" si="31"/>
        <v>1</v>
      </c>
      <c r="W75" s="3" t="e">
        <f t="shared" si="32"/>
        <v>#DIV/0!</v>
      </c>
      <c r="X75" s="3">
        <f t="shared" si="33"/>
        <v>0.5</v>
      </c>
      <c r="Y75" s="3">
        <f t="shared" si="26"/>
        <v>1</v>
      </c>
      <c r="Z75" s="3">
        <f t="shared" si="27"/>
        <v>0</v>
      </c>
      <c r="AA75" s="3">
        <f t="shared" si="28"/>
        <v>1</v>
      </c>
      <c r="AB75" s="4">
        <f>'Data Entry'!S75</f>
        <v>0</v>
      </c>
      <c r="AC75" s="4">
        <f>'Data Entry'!T75</f>
        <v>2</v>
      </c>
      <c r="AD75" s="4">
        <f>'Data Entry'!U75</f>
        <v>0</v>
      </c>
      <c r="AE75" s="4">
        <f t="shared" si="29"/>
        <v>6</v>
      </c>
      <c r="AF75" s="5">
        <f>'Data Entry'!V75</f>
        <v>0</v>
      </c>
      <c r="AG75" s="5">
        <f t="shared" si="30"/>
        <v>0</v>
      </c>
      <c r="AH75" s="5">
        <f>'Data Entry'!W75</f>
        <v>0</v>
      </c>
      <c r="AI75" s="5">
        <f>'Data Entry'!X75</f>
        <v>0</v>
      </c>
      <c r="AJ75" s="5">
        <f>'Data Entry'!Y75</f>
        <v>0</v>
      </c>
      <c r="AK75" s="5">
        <f>'Data Entry'!Z75</f>
        <v>0</v>
      </c>
    </row>
    <row r="76" spans="1:37">
      <c r="A76" s="1">
        <f>'Data Entry'!A76</f>
        <v>7757</v>
      </c>
      <c r="B76" s="1">
        <f>'Data Entry'!B76</f>
        <v>14</v>
      </c>
      <c r="C76" s="8">
        <f>IF('Data Entry'!C76="red",1,IF('Data Entry'!C76="blue",2,0))</f>
        <v>1</v>
      </c>
      <c r="D76" s="2">
        <f>'Data Entry'!D76</f>
        <v>1</v>
      </c>
      <c r="E76" s="2">
        <f>'Data Entry'!E76</f>
        <v>0</v>
      </c>
      <c r="F76" s="2">
        <f>'Data Entry'!F76</f>
        <v>0</v>
      </c>
      <c r="G76" s="2">
        <f>'Data Entry'!G76</f>
        <v>0</v>
      </c>
      <c r="H76" s="2">
        <f>'Data Entry'!H76</f>
        <v>0</v>
      </c>
      <c r="I76" s="2">
        <f t="shared" si="17"/>
        <v>0</v>
      </c>
      <c r="J76" s="2">
        <f t="shared" si="18"/>
        <v>0</v>
      </c>
      <c r="K76" s="2">
        <f t="shared" si="19"/>
        <v>2</v>
      </c>
      <c r="L76" s="2">
        <f t="shared" si="20"/>
        <v>0</v>
      </c>
      <c r="M76" s="2">
        <f t="shared" si="21"/>
        <v>0</v>
      </c>
      <c r="N76" s="2">
        <f t="shared" si="22"/>
        <v>0</v>
      </c>
      <c r="O76" s="2">
        <f t="shared" si="23"/>
        <v>2</v>
      </c>
      <c r="P76" s="3">
        <f>'Data Entry'!I76</f>
        <v>0</v>
      </c>
      <c r="Q76" s="3">
        <f>'Data Entry'!J76</f>
        <v>0</v>
      </c>
      <c r="R76" s="3">
        <f>'Data Entry'!K76</f>
        <v>3</v>
      </c>
      <c r="S76" s="3">
        <f>'Data Entry'!L76</f>
        <v>1</v>
      </c>
      <c r="T76" s="3">
        <f t="shared" si="24"/>
        <v>0</v>
      </c>
      <c r="U76" s="3">
        <f t="shared" si="25"/>
        <v>4</v>
      </c>
      <c r="V76" s="3" t="e">
        <f t="shared" si="31"/>
        <v>#DIV/0!</v>
      </c>
      <c r="W76" s="3">
        <f t="shared" si="32"/>
        <v>0.75</v>
      </c>
      <c r="X76" s="3">
        <f t="shared" si="33"/>
        <v>2</v>
      </c>
      <c r="Y76" s="3">
        <f t="shared" si="26"/>
        <v>0</v>
      </c>
      <c r="Z76" s="3">
        <f t="shared" si="27"/>
        <v>6</v>
      </c>
      <c r="AA76" s="3">
        <f t="shared" si="28"/>
        <v>6</v>
      </c>
      <c r="AB76" s="4">
        <f>'Data Entry'!S76</f>
        <v>0</v>
      </c>
      <c r="AC76" s="4">
        <f>'Data Entry'!T76</f>
        <v>0</v>
      </c>
      <c r="AD76" s="4">
        <f>'Data Entry'!U76</f>
        <v>0</v>
      </c>
      <c r="AE76" s="4">
        <f t="shared" si="29"/>
        <v>0</v>
      </c>
      <c r="AF76" s="5">
        <f>'Data Entry'!V76</f>
        <v>0</v>
      </c>
      <c r="AG76" s="5">
        <f t="shared" si="30"/>
        <v>0</v>
      </c>
      <c r="AH76" s="5">
        <f>'Data Entry'!W76</f>
        <v>0</v>
      </c>
      <c r="AI76" s="5">
        <f>'Data Entry'!X76</f>
        <v>0</v>
      </c>
      <c r="AJ76" s="5">
        <f>'Data Entry'!Y76</f>
        <v>0</v>
      </c>
      <c r="AK76" s="5">
        <f>'Data Entry'!Z76</f>
        <v>0</v>
      </c>
    </row>
    <row r="77" spans="1:37">
      <c r="A77" s="1">
        <f>'Data Entry'!A77</f>
        <v>4343</v>
      </c>
      <c r="B77" s="1">
        <f>'Data Entry'!B77</f>
        <v>14</v>
      </c>
      <c r="C77" s="8">
        <f>IF('Data Entry'!C77="red",1,IF('Data Entry'!C77="blue",2,0))</f>
        <v>2</v>
      </c>
      <c r="D77" s="2">
        <f>'Data Entry'!D77</f>
        <v>1</v>
      </c>
      <c r="E77" s="2">
        <f>'Data Entry'!E77</f>
        <v>0</v>
      </c>
      <c r="F77" s="2">
        <f>'Data Entry'!F77</f>
        <v>0</v>
      </c>
      <c r="G77" s="2">
        <f>'Data Entry'!G77</f>
        <v>0</v>
      </c>
      <c r="H77" s="2">
        <f>'Data Entry'!H77</f>
        <v>2</v>
      </c>
      <c r="I77" s="2">
        <f t="shared" si="17"/>
        <v>0</v>
      </c>
      <c r="J77" s="2">
        <f t="shared" si="18"/>
        <v>2</v>
      </c>
      <c r="K77" s="2">
        <f t="shared" si="19"/>
        <v>2</v>
      </c>
      <c r="L77" s="2">
        <f t="shared" si="20"/>
        <v>0</v>
      </c>
      <c r="M77" s="2">
        <f t="shared" si="21"/>
        <v>0</v>
      </c>
      <c r="N77" s="2">
        <f t="shared" si="22"/>
        <v>2</v>
      </c>
      <c r="O77" s="2">
        <f t="shared" si="23"/>
        <v>2</v>
      </c>
      <c r="P77" s="3">
        <f>'Data Entry'!I77</f>
        <v>0</v>
      </c>
      <c r="Q77" s="3">
        <f>'Data Entry'!J77</f>
        <v>0</v>
      </c>
      <c r="R77" s="3">
        <f>'Data Entry'!K77</f>
        <v>2</v>
      </c>
      <c r="S77" s="3">
        <f>'Data Entry'!L77</f>
        <v>6</v>
      </c>
      <c r="T77" s="3">
        <f t="shared" si="24"/>
        <v>0</v>
      </c>
      <c r="U77" s="3">
        <f t="shared" si="25"/>
        <v>8</v>
      </c>
      <c r="V77" s="3" t="e">
        <f t="shared" si="31"/>
        <v>#DIV/0!</v>
      </c>
      <c r="W77" s="3">
        <f t="shared" si="32"/>
        <v>0.25</v>
      </c>
      <c r="X77" s="3">
        <f t="shared" si="33"/>
        <v>4</v>
      </c>
      <c r="Y77" s="3">
        <f t="shared" si="26"/>
        <v>0</v>
      </c>
      <c r="Z77" s="3">
        <f t="shared" si="27"/>
        <v>4</v>
      </c>
      <c r="AA77" s="3">
        <f t="shared" si="28"/>
        <v>4</v>
      </c>
      <c r="AB77" s="4">
        <f>'Data Entry'!S77</f>
        <v>6.565</v>
      </c>
      <c r="AC77" s="4">
        <f>'Data Entry'!T77</f>
        <v>2</v>
      </c>
      <c r="AD77" s="4">
        <f>'Data Entry'!U77</f>
        <v>0</v>
      </c>
      <c r="AE77" s="4">
        <f t="shared" si="29"/>
        <v>6</v>
      </c>
      <c r="AF77" s="5">
        <f>'Data Entry'!V77</f>
        <v>8</v>
      </c>
      <c r="AG77" s="5">
        <f t="shared" si="30"/>
        <v>2.66666666666667</v>
      </c>
      <c r="AH77" s="5">
        <f>'Data Entry'!W77</f>
        <v>0</v>
      </c>
      <c r="AI77" s="5">
        <f>'Data Entry'!X77</f>
        <v>0</v>
      </c>
      <c r="AJ77" s="5">
        <f>'Data Entry'!Y77</f>
        <v>0</v>
      </c>
      <c r="AK77" s="5">
        <f>'Data Entry'!Z77</f>
        <v>0</v>
      </c>
    </row>
    <row r="78" spans="1:37">
      <c r="A78" s="1">
        <f>'Data Entry'!A78</f>
        <v>3543</v>
      </c>
      <c r="B78" s="1">
        <f>'Data Entry'!B78</f>
        <v>14</v>
      </c>
      <c r="C78" s="8">
        <f>IF('Data Entry'!C78="red",1,IF('Data Entry'!C78="blue",2,0))</f>
        <v>1</v>
      </c>
      <c r="D78" s="2">
        <f>'Data Entry'!D78</f>
        <v>1</v>
      </c>
      <c r="E78" s="2">
        <f>'Data Entry'!E78</f>
        <v>0</v>
      </c>
      <c r="F78" s="2">
        <f>'Data Entry'!F78</f>
        <v>0</v>
      </c>
      <c r="G78" s="2">
        <f>'Data Entry'!G78</f>
        <v>0</v>
      </c>
      <c r="H78" s="2">
        <f>'Data Entry'!H78</f>
        <v>0</v>
      </c>
      <c r="I78" s="2">
        <f t="shared" si="17"/>
        <v>0</v>
      </c>
      <c r="J78" s="2">
        <f t="shared" si="18"/>
        <v>0</v>
      </c>
      <c r="K78" s="2">
        <f t="shared" si="19"/>
        <v>2</v>
      </c>
      <c r="L78" s="2">
        <f t="shared" si="20"/>
        <v>0</v>
      </c>
      <c r="M78" s="2">
        <f t="shared" si="21"/>
        <v>0</v>
      </c>
      <c r="N78" s="2">
        <f t="shared" si="22"/>
        <v>0</v>
      </c>
      <c r="O78" s="2">
        <f t="shared" si="23"/>
        <v>2</v>
      </c>
      <c r="P78" s="3">
        <f>'Data Entry'!I78</f>
        <v>0</v>
      </c>
      <c r="Q78" s="3">
        <f>'Data Entry'!J78</f>
        <v>0</v>
      </c>
      <c r="R78" s="3">
        <f>'Data Entry'!K78</f>
        <v>0</v>
      </c>
      <c r="S78" s="3">
        <f>'Data Entry'!L78</f>
        <v>0</v>
      </c>
      <c r="T78" s="3">
        <f t="shared" si="24"/>
        <v>0</v>
      </c>
      <c r="U78" s="3">
        <f t="shared" si="25"/>
        <v>0</v>
      </c>
      <c r="V78" s="3" t="e">
        <f t="shared" si="31"/>
        <v>#DIV/0!</v>
      </c>
      <c r="W78" s="3" t="e">
        <f t="shared" si="32"/>
        <v>#DIV/0!</v>
      </c>
      <c r="X78" s="3">
        <f t="shared" si="33"/>
        <v>0</v>
      </c>
      <c r="Y78" s="3">
        <f t="shared" si="26"/>
        <v>0</v>
      </c>
      <c r="Z78" s="3">
        <f t="shared" si="27"/>
        <v>0</v>
      </c>
      <c r="AA78" s="3">
        <f t="shared" si="28"/>
        <v>0</v>
      </c>
      <c r="AB78" s="4">
        <f>'Data Entry'!S78</f>
        <v>1.068</v>
      </c>
      <c r="AC78" s="4">
        <f>'Data Entry'!T78</f>
        <v>0</v>
      </c>
      <c r="AD78" s="4">
        <f>'Data Entry'!U78</f>
        <v>0</v>
      </c>
      <c r="AE78" s="4">
        <f t="shared" si="29"/>
        <v>0</v>
      </c>
      <c r="AF78" s="5">
        <f>'Data Entry'!V78</f>
        <v>0</v>
      </c>
      <c r="AG78" s="5">
        <f t="shared" si="30"/>
        <v>0</v>
      </c>
      <c r="AH78" s="5">
        <f>'Data Entry'!W78</f>
        <v>0</v>
      </c>
      <c r="AI78" s="5">
        <f>'Data Entry'!X78</f>
        <v>0</v>
      </c>
      <c r="AJ78" s="5">
        <f>'Data Entry'!Y78</f>
        <v>0</v>
      </c>
      <c r="AK78" s="5">
        <f>'Data Entry'!Z78</f>
        <v>0</v>
      </c>
    </row>
    <row r="79" spans="1:37">
      <c r="A79" s="1">
        <f>'Data Entry'!A79</f>
        <v>8884</v>
      </c>
      <c r="B79" s="1">
        <f>'Data Entry'!B79</f>
        <v>14</v>
      </c>
      <c r="C79" s="8">
        <f>IF('Data Entry'!C79="red",1,IF('Data Entry'!C79="blue",2,0))</f>
        <v>2</v>
      </c>
      <c r="D79" s="2">
        <f>'Data Entry'!D79</f>
        <v>1</v>
      </c>
      <c r="E79" s="2">
        <f>'Data Entry'!E79</f>
        <v>0</v>
      </c>
      <c r="F79" s="2">
        <f>'Data Entry'!F79</f>
        <v>0</v>
      </c>
      <c r="G79" s="2">
        <f>'Data Entry'!G79</f>
        <v>0</v>
      </c>
      <c r="H79" s="2">
        <f>'Data Entry'!H79</f>
        <v>0</v>
      </c>
      <c r="I79" s="2">
        <f t="shared" si="17"/>
        <v>0</v>
      </c>
      <c r="J79" s="2">
        <f t="shared" si="18"/>
        <v>0</v>
      </c>
      <c r="K79" s="2">
        <f t="shared" si="19"/>
        <v>2</v>
      </c>
      <c r="L79" s="2">
        <f t="shared" si="20"/>
        <v>0</v>
      </c>
      <c r="M79" s="2">
        <f t="shared" si="21"/>
        <v>0</v>
      </c>
      <c r="N79" s="2">
        <f t="shared" si="22"/>
        <v>0</v>
      </c>
      <c r="O79" s="2">
        <f t="shared" si="23"/>
        <v>2</v>
      </c>
      <c r="P79" s="3">
        <f>'Data Entry'!I79</f>
        <v>3</v>
      </c>
      <c r="Q79" s="3">
        <f>'Data Entry'!J79</f>
        <v>3</v>
      </c>
      <c r="R79" s="3">
        <f>'Data Entry'!K79</f>
        <v>0</v>
      </c>
      <c r="S79" s="3">
        <f>'Data Entry'!L79</f>
        <v>0</v>
      </c>
      <c r="T79" s="3">
        <f t="shared" si="24"/>
        <v>6</v>
      </c>
      <c r="U79" s="3">
        <f t="shared" si="25"/>
        <v>0</v>
      </c>
      <c r="V79" s="3">
        <f t="shared" si="31"/>
        <v>0.5</v>
      </c>
      <c r="W79" s="3" t="e">
        <f t="shared" si="32"/>
        <v>#DIV/0!</v>
      </c>
      <c r="X79" s="3">
        <f t="shared" si="33"/>
        <v>3</v>
      </c>
      <c r="Y79" s="3">
        <f t="shared" si="26"/>
        <v>3</v>
      </c>
      <c r="Z79" s="3">
        <f t="shared" si="27"/>
        <v>0</v>
      </c>
      <c r="AA79" s="3">
        <f t="shared" si="28"/>
        <v>3</v>
      </c>
      <c r="AB79" s="4">
        <f>'Data Entry'!S79</f>
        <v>0</v>
      </c>
      <c r="AC79" s="4">
        <f>'Data Entry'!T79</f>
        <v>0</v>
      </c>
      <c r="AD79" s="4">
        <f>'Data Entry'!U79</f>
        <v>0</v>
      </c>
      <c r="AE79" s="4">
        <f t="shared" si="29"/>
        <v>0</v>
      </c>
      <c r="AF79" s="5">
        <f>'Data Entry'!V79</f>
        <v>8</v>
      </c>
      <c r="AG79" s="5">
        <f t="shared" si="30"/>
        <v>2.66666666666667</v>
      </c>
      <c r="AH79" s="5">
        <f>'Data Entry'!W79</f>
        <v>0</v>
      </c>
      <c r="AI79" s="5">
        <f>'Data Entry'!X79</f>
        <v>0</v>
      </c>
      <c r="AJ79" s="5">
        <f>'Data Entry'!Y79</f>
        <v>0</v>
      </c>
      <c r="AK79" s="5">
        <f>'Data Entry'!Z79</f>
        <v>0</v>
      </c>
    </row>
    <row r="80" spans="1:37">
      <c r="A80" s="1">
        <f>'Data Entry'!A80</f>
        <v>4946</v>
      </c>
      <c r="B80" s="1">
        <f>'Data Entry'!B80</f>
        <v>14</v>
      </c>
      <c r="C80" s="8">
        <f>IF('Data Entry'!C80="red",1,IF('Data Entry'!C80="blue",2,0))</f>
        <v>2</v>
      </c>
      <c r="D80" s="2">
        <f>'Data Entry'!D80</f>
        <v>1</v>
      </c>
      <c r="E80" s="2">
        <f>'Data Entry'!E80</f>
        <v>0</v>
      </c>
      <c r="F80" s="2">
        <f>'Data Entry'!F80</f>
        <v>0</v>
      </c>
      <c r="G80" s="2">
        <f>'Data Entry'!G80</f>
        <v>0</v>
      </c>
      <c r="H80" s="2">
        <f>'Data Entry'!H80</f>
        <v>2</v>
      </c>
      <c r="I80" s="2">
        <f t="shared" si="17"/>
        <v>0</v>
      </c>
      <c r="J80" s="2">
        <f t="shared" si="18"/>
        <v>2</v>
      </c>
      <c r="K80" s="2">
        <f t="shared" si="19"/>
        <v>2</v>
      </c>
      <c r="L80" s="2">
        <f t="shared" si="20"/>
        <v>0</v>
      </c>
      <c r="M80" s="2">
        <f t="shared" si="21"/>
        <v>0</v>
      </c>
      <c r="N80" s="2">
        <f t="shared" si="22"/>
        <v>2</v>
      </c>
      <c r="O80" s="2">
        <f t="shared" si="23"/>
        <v>2</v>
      </c>
      <c r="P80" s="3">
        <f>'Data Entry'!I80</f>
        <v>0</v>
      </c>
      <c r="Q80" s="3">
        <f>'Data Entry'!J80</f>
        <v>0</v>
      </c>
      <c r="R80" s="3">
        <f>'Data Entry'!K80</f>
        <v>0</v>
      </c>
      <c r="S80" s="3">
        <f>'Data Entry'!L80</f>
        <v>2</v>
      </c>
      <c r="T80" s="3">
        <f t="shared" si="24"/>
        <v>0</v>
      </c>
      <c r="U80" s="3">
        <f t="shared" si="25"/>
        <v>2</v>
      </c>
      <c r="V80" s="3" t="e">
        <f t="shared" si="31"/>
        <v>#DIV/0!</v>
      </c>
      <c r="W80" s="3">
        <f t="shared" si="32"/>
        <v>0</v>
      </c>
      <c r="X80" s="3">
        <f t="shared" si="33"/>
        <v>1</v>
      </c>
      <c r="Y80" s="3">
        <f t="shared" si="26"/>
        <v>0</v>
      </c>
      <c r="Z80" s="3">
        <f t="shared" si="27"/>
        <v>0</v>
      </c>
      <c r="AA80" s="3">
        <f t="shared" si="28"/>
        <v>0</v>
      </c>
      <c r="AB80" s="4">
        <f>'Data Entry'!S80</f>
        <v>0</v>
      </c>
      <c r="AC80" s="4">
        <f>'Data Entry'!T80</f>
        <v>0</v>
      </c>
      <c r="AD80" s="4">
        <f>'Data Entry'!U80</f>
        <v>0</v>
      </c>
      <c r="AE80" s="4">
        <f t="shared" si="29"/>
        <v>0</v>
      </c>
      <c r="AF80" s="5">
        <f>'Data Entry'!V80</f>
        <v>8</v>
      </c>
      <c r="AG80" s="5">
        <f t="shared" si="30"/>
        <v>2.66666666666667</v>
      </c>
      <c r="AH80" s="5">
        <f>'Data Entry'!W80</f>
        <v>0</v>
      </c>
      <c r="AI80" s="5">
        <f>'Data Entry'!X80</f>
        <v>0</v>
      </c>
      <c r="AJ80" s="5">
        <f>'Data Entry'!Y80</f>
        <v>0</v>
      </c>
      <c r="AK80" s="5">
        <f>'Data Entry'!Z80</f>
        <v>0</v>
      </c>
    </row>
    <row r="81" spans="1:37">
      <c r="A81" s="1">
        <f>'Data Entry'!A81</f>
        <v>2198</v>
      </c>
      <c r="B81" s="1">
        <f>'Data Entry'!B81</f>
        <v>15</v>
      </c>
      <c r="C81" s="8">
        <f>IF('Data Entry'!C81="red",1,IF('Data Entry'!C81="blue",2,0))</f>
        <v>1</v>
      </c>
      <c r="D81" s="2">
        <f>'Data Entry'!D81</f>
        <v>1</v>
      </c>
      <c r="E81" s="2">
        <f>'Data Entry'!E81</f>
        <v>0</v>
      </c>
      <c r="F81" s="2">
        <f>'Data Entry'!F81</f>
        <v>0</v>
      </c>
      <c r="G81" s="2">
        <f>'Data Entry'!G81</f>
        <v>1</v>
      </c>
      <c r="H81" s="2">
        <f>'Data Entry'!H81</f>
        <v>0</v>
      </c>
      <c r="I81" s="2">
        <f t="shared" si="17"/>
        <v>0</v>
      </c>
      <c r="J81" s="2">
        <f t="shared" si="18"/>
        <v>1</v>
      </c>
      <c r="K81" s="2">
        <f t="shared" si="19"/>
        <v>2</v>
      </c>
      <c r="L81" s="2">
        <f t="shared" si="20"/>
        <v>0</v>
      </c>
      <c r="M81" s="2">
        <f t="shared" si="21"/>
        <v>4</v>
      </c>
      <c r="N81" s="2">
        <f t="shared" si="22"/>
        <v>1</v>
      </c>
      <c r="O81" s="2">
        <f t="shared" si="23"/>
        <v>6</v>
      </c>
      <c r="P81" s="3">
        <f>'Data Entry'!I81</f>
        <v>2</v>
      </c>
      <c r="Q81" s="3">
        <f>'Data Entry'!J81</f>
        <v>2</v>
      </c>
      <c r="R81" s="3">
        <f>'Data Entry'!K81</f>
        <v>0</v>
      </c>
      <c r="S81" s="3">
        <f>'Data Entry'!L81</f>
        <v>0</v>
      </c>
      <c r="T81" s="3">
        <f t="shared" si="24"/>
        <v>4</v>
      </c>
      <c r="U81" s="3">
        <f t="shared" si="25"/>
        <v>0</v>
      </c>
      <c r="V81" s="3">
        <f t="shared" si="31"/>
        <v>0.5</v>
      </c>
      <c r="W81" s="3" t="e">
        <f t="shared" si="32"/>
        <v>#DIV/0!</v>
      </c>
      <c r="X81" s="3">
        <f t="shared" si="33"/>
        <v>2</v>
      </c>
      <c r="Y81" s="3">
        <f t="shared" si="26"/>
        <v>2</v>
      </c>
      <c r="Z81" s="3">
        <f t="shared" si="27"/>
        <v>0</v>
      </c>
      <c r="AA81" s="3">
        <f t="shared" si="28"/>
        <v>2</v>
      </c>
      <c r="AB81" s="4">
        <f>'Data Entry'!S81</f>
        <v>0</v>
      </c>
      <c r="AC81" s="4">
        <f>'Data Entry'!T81</f>
        <v>0</v>
      </c>
      <c r="AD81" s="4">
        <f>'Data Entry'!U81</f>
        <v>0</v>
      </c>
      <c r="AE81" s="4">
        <f t="shared" si="29"/>
        <v>0</v>
      </c>
      <c r="AF81" s="5">
        <f>'Data Entry'!V81</f>
        <v>0</v>
      </c>
      <c r="AG81" s="5">
        <f t="shared" si="30"/>
        <v>0</v>
      </c>
      <c r="AH81" s="5">
        <f>'Data Entry'!W81</f>
        <v>0</v>
      </c>
      <c r="AI81" s="5">
        <f>'Data Entry'!X81</f>
        <v>0</v>
      </c>
      <c r="AJ81" s="5">
        <f>'Data Entry'!Y81</f>
        <v>0</v>
      </c>
      <c r="AK81" s="5">
        <f>'Data Entry'!Z81</f>
        <v>0</v>
      </c>
    </row>
    <row r="82" spans="1:37">
      <c r="A82" s="1">
        <f>'Data Entry'!A82</f>
        <v>5031</v>
      </c>
      <c r="B82" s="1">
        <f>'Data Entry'!B82</f>
        <v>16</v>
      </c>
      <c r="C82" s="8">
        <f>IF('Data Entry'!C82="red",1,IF('Data Entry'!C82="blue",2,0))</f>
        <v>1</v>
      </c>
      <c r="D82" s="2">
        <f>'Data Entry'!D82</f>
        <v>1</v>
      </c>
      <c r="E82" s="2">
        <f>'Data Entry'!E82</f>
        <v>1</v>
      </c>
      <c r="F82" s="2">
        <f>'Data Entry'!F82</f>
        <v>0</v>
      </c>
      <c r="G82" s="2">
        <f>'Data Entry'!G82</f>
        <v>0</v>
      </c>
      <c r="H82" s="2">
        <f>'Data Entry'!H82</f>
        <v>0</v>
      </c>
      <c r="I82" s="2">
        <f t="shared" si="17"/>
        <v>1</v>
      </c>
      <c r="J82" s="2">
        <f t="shared" si="18"/>
        <v>0</v>
      </c>
      <c r="K82" s="2">
        <f t="shared" si="19"/>
        <v>2</v>
      </c>
      <c r="L82" s="2">
        <f t="shared" si="20"/>
        <v>2</v>
      </c>
      <c r="M82" s="2">
        <f t="shared" si="21"/>
        <v>0</v>
      </c>
      <c r="N82" s="2">
        <f t="shared" si="22"/>
        <v>1</v>
      </c>
      <c r="O82" s="2">
        <f t="shared" si="23"/>
        <v>4</v>
      </c>
      <c r="P82" s="3">
        <f>'Data Entry'!I82</f>
        <v>2</v>
      </c>
      <c r="Q82" s="3">
        <f>'Data Entry'!J82</f>
        <v>0</v>
      </c>
      <c r="R82" s="3">
        <f>'Data Entry'!K82</f>
        <v>0</v>
      </c>
      <c r="S82" s="3">
        <f>'Data Entry'!L82</f>
        <v>0</v>
      </c>
      <c r="T82" s="3">
        <f t="shared" si="24"/>
        <v>2</v>
      </c>
      <c r="U82" s="3">
        <f t="shared" si="25"/>
        <v>0</v>
      </c>
      <c r="V82" s="3">
        <f t="shared" si="31"/>
        <v>1</v>
      </c>
      <c r="W82" s="3" t="e">
        <f t="shared" si="32"/>
        <v>#DIV/0!</v>
      </c>
      <c r="X82" s="3">
        <f t="shared" si="33"/>
        <v>1</v>
      </c>
      <c r="Y82" s="3">
        <f t="shared" si="26"/>
        <v>2</v>
      </c>
      <c r="Z82" s="3">
        <f t="shared" si="27"/>
        <v>0</v>
      </c>
      <c r="AA82" s="3">
        <f t="shared" si="28"/>
        <v>2</v>
      </c>
      <c r="AB82" s="4">
        <f>'Data Entry'!S82</f>
        <v>19.631</v>
      </c>
      <c r="AC82" s="4">
        <f>'Data Entry'!T82</f>
        <v>0</v>
      </c>
      <c r="AD82" s="4">
        <f>'Data Entry'!U82</f>
        <v>0</v>
      </c>
      <c r="AE82" s="4">
        <f t="shared" si="29"/>
        <v>0</v>
      </c>
      <c r="AF82" s="5">
        <f>'Data Entry'!V82</f>
        <v>20</v>
      </c>
      <c r="AG82" s="5">
        <f t="shared" si="30"/>
        <v>6.66666666666667</v>
      </c>
      <c r="AH82" s="5">
        <f>'Data Entry'!W82</f>
        <v>0</v>
      </c>
      <c r="AI82" s="5">
        <f>'Data Entry'!X82</f>
        <v>0</v>
      </c>
      <c r="AJ82" s="5">
        <f>'Data Entry'!Y82</f>
        <v>0</v>
      </c>
      <c r="AK82" s="5">
        <f>'Data Entry'!Z82</f>
        <v>0</v>
      </c>
    </row>
    <row r="83" spans="1:37">
      <c r="A83" s="1">
        <f>'Data Entry'!A83</f>
        <v>8731</v>
      </c>
      <c r="B83" s="1">
        <f>'Data Entry'!B83</f>
        <v>16</v>
      </c>
      <c r="C83" s="8">
        <f>IF('Data Entry'!C83="red",1,IF('Data Entry'!C83="blue",2,0))</f>
        <v>2</v>
      </c>
      <c r="D83" s="2">
        <f>'Data Entry'!D83</f>
        <v>1</v>
      </c>
      <c r="E83" s="2">
        <f>'Data Entry'!E83</f>
        <v>0</v>
      </c>
      <c r="F83" s="2">
        <f>'Data Entry'!F83</f>
        <v>0</v>
      </c>
      <c r="G83" s="2">
        <f>'Data Entry'!G83</f>
        <v>0</v>
      </c>
      <c r="H83" s="2">
        <f>'Data Entry'!H83</f>
        <v>0</v>
      </c>
      <c r="I83" s="2">
        <f t="shared" si="17"/>
        <v>0</v>
      </c>
      <c r="J83" s="2">
        <f t="shared" si="18"/>
        <v>0</v>
      </c>
      <c r="K83" s="2">
        <f t="shared" si="19"/>
        <v>2</v>
      </c>
      <c r="L83" s="2">
        <f t="shared" si="20"/>
        <v>0</v>
      </c>
      <c r="M83" s="2">
        <f t="shared" si="21"/>
        <v>0</v>
      </c>
      <c r="N83" s="2">
        <f t="shared" si="22"/>
        <v>0</v>
      </c>
      <c r="O83" s="2">
        <f t="shared" si="23"/>
        <v>2</v>
      </c>
      <c r="P83" s="3">
        <f>'Data Entry'!I83</f>
        <v>4</v>
      </c>
      <c r="Q83" s="3">
        <f>'Data Entry'!J83</f>
        <v>0</v>
      </c>
      <c r="R83" s="3">
        <f>'Data Entry'!K83</f>
        <v>0</v>
      </c>
      <c r="S83" s="3">
        <f>'Data Entry'!L83</f>
        <v>0</v>
      </c>
      <c r="T83" s="3">
        <f t="shared" si="24"/>
        <v>4</v>
      </c>
      <c r="U83" s="3">
        <f t="shared" si="25"/>
        <v>0</v>
      </c>
      <c r="V83" s="3">
        <f t="shared" si="31"/>
        <v>1</v>
      </c>
      <c r="W83" s="3" t="e">
        <f t="shared" si="32"/>
        <v>#DIV/0!</v>
      </c>
      <c r="X83" s="3">
        <f t="shared" si="33"/>
        <v>2</v>
      </c>
      <c r="Y83" s="3">
        <f t="shared" si="26"/>
        <v>4</v>
      </c>
      <c r="Z83" s="3">
        <f t="shared" si="27"/>
        <v>0</v>
      </c>
      <c r="AA83" s="3">
        <f t="shared" si="28"/>
        <v>4</v>
      </c>
      <c r="AB83" s="4">
        <f>'Data Entry'!S83</f>
        <v>0</v>
      </c>
      <c r="AC83" s="4">
        <f>'Data Entry'!T83</f>
        <v>0</v>
      </c>
      <c r="AD83" s="4">
        <f>'Data Entry'!U83</f>
        <v>0</v>
      </c>
      <c r="AE83" s="4">
        <f t="shared" si="29"/>
        <v>0</v>
      </c>
      <c r="AF83" s="5">
        <f>'Data Entry'!V83</f>
        <v>0</v>
      </c>
      <c r="AG83" s="5">
        <f t="shared" si="30"/>
        <v>0</v>
      </c>
      <c r="AH83" s="5">
        <f>'Data Entry'!W83</f>
        <v>0</v>
      </c>
      <c r="AI83" s="5">
        <f>'Data Entry'!X83</f>
        <v>0</v>
      </c>
      <c r="AJ83" s="5">
        <f>'Data Entry'!Y83</f>
        <v>0</v>
      </c>
      <c r="AK83" s="5">
        <f>'Data Entry'!Z83</f>
        <v>0</v>
      </c>
    </row>
    <row r="84" spans="1:37">
      <c r="A84" s="1">
        <f>'Data Entry'!A84</f>
        <v>2198</v>
      </c>
      <c r="B84" s="1">
        <f>'Data Entry'!B84</f>
        <v>17</v>
      </c>
      <c r="C84" s="8">
        <f>IF('Data Entry'!C84="red",1,IF('Data Entry'!C84="blue",2,0))</f>
        <v>1</v>
      </c>
      <c r="D84" s="2">
        <f>'Data Entry'!D84</f>
        <v>1</v>
      </c>
      <c r="E84" s="2">
        <f>'Data Entry'!E84</f>
        <v>1</v>
      </c>
      <c r="F84" s="2">
        <f>'Data Entry'!F84</f>
        <v>0</v>
      </c>
      <c r="G84" s="2">
        <f>'Data Entry'!G84</f>
        <v>0</v>
      </c>
      <c r="H84" s="2">
        <f>'Data Entry'!H84</f>
        <v>0</v>
      </c>
      <c r="I84" s="2">
        <f t="shared" si="17"/>
        <v>1</v>
      </c>
      <c r="J84" s="2">
        <f t="shared" si="18"/>
        <v>0</v>
      </c>
      <c r="K84" s="2">
        <f t="shared" si="19"/>
        <v>2</v>
      </c>
      <c r="L84" s="2">
        <f t="shared" si="20"/>
        <v>2</v>
      </c>
      <c r="M84" s="2">
        <f t="shared" si="21"/>
        <v>0</v>
      </c>
      <c r="N84" s="2">
        <f t="shared" si="22"/>
        <v>1</v>
      </c>
      <c r="O84" s="2">
        <f t="shared" si="23"/>
        <v>4</v>
      </c>
      <c r="P84" s="3">
        <f>'Data Entry'!I84</f>
        <v>5</v>
      </c>
      <c r="Q84" s="3">
        <f>'Data Entry'!J84</f>
        <v>1</v>
      </c>
      <c r="R84" s="3">
        <f>'Data Entry'!K84</f>
        <v>0</v>
      </c>
      <c r="S84" s="3">
        <f>'Data Entry'!L84</f>
        <v>0</v>
      </c>
      <c r="T84" s="3">
        <f t="shared" si="24"/>
        <v>6</v>
      </c>
      <c r="U84" s="3">
        <f t="shared" si="25"/>
        <v>0</v>
      </c>
      <c r="V84" s="3">
        <f t="shared" si="31"/>
        <v>0.833333333333333</v>
      </c>
      <c r="W84" s="3" t="e">
        <f t="shared" si="32"/>
        <v>#DIV/0!</v>
      </c>
      <c r="X84" s="3">
        <f t="shared" si="33"/>
        <v>3</v>
      </c>
      <c r="Y84" s="3">
        <f t="shared" si="26"/>
        <v>5</v>
      </c>
      <c r="Z84" s="3">
        <f t="shared" si="27"/>
        <v>0</v>
      </c>
      <c r="AA84" s="3">
        <f t="shared" si="28"/>
        <v>5</v>
      </c>
      <c r="AB84" s="4">
        <f>'Data Entry'!S84</f>
        <v>5.79</v>
      </c>
      <c r="AC84" s="4">
        <f>'Data Entry'!T84</f>
        <v>2</v>
      </c>
      <c r="AD84" s="4">
        <f>'Data Entry'!U84</f>
        <v>0</v>
      </c>
      <c r="AE84" s="4">
        <f t="shared" si="29"/>
        <v>6</v>
      </c>
      <c r="AF84" s="5">
        <f>'Data Entry'!V84</f>
        <v>12</v>
      </c>
      <c r="AG84" s="5">
        <f t="shared" si="30"/>
        <v>4</v>
      </c>
      <c r="AH84" s="5">
        <f>'Data Entry'!W84</f>
        <v>0</v>
      </c>
      <c r="AI84" s="5">
        <f>'Data Entry'!X84</f>
        <v>0</v>
      </c>
      <c r="AJ84" s="5">
        <f>'Data Entry'!Y84</f>
        <v>0</v>
      </c>
      <c r="AK84" s="5">
        <f>'Data Entry'!Z84</f>
        <v>0</v>
      </c>
    </row>
    <row r="85" spans="1:37">
      <c r="A85" s="1">
        <f>'Data Entry'!A85</f>
        <v>4343</v>
      </c>
      <c r="B85" s="1">
        <f>'Data Entry'!B85</f>
        <v>17</v>
      </c>
      <c r="C85" s="8">
        <f>IF('Data Entry'!C85="red",1,IF('Data Entry'!C85="blue",2,0))</f>
        <v>1</v>
      </c>
      <c r="D85" s="2">
        <f>'Data Entry'!D85</f>
        <v>0</v>
      </c>
      <c r="E85" s="2">
        <f>'Data Entry'!E85</f>
        <v>0</v>
      </c>
      <c r="F85" s="2">
        <f>'Data Entry'!F85</f>
        <v>0</v>
      </c>
      <c r="G85" s="2">
        <f>'Data Entry'!G85</f>
        <v>0</v>
      </c>
      <c r="H85" s="2">
        <f>'Data Entry'!H85</f>
        <v>1</v>
      </c>
      <c r="I85" s="2">
        <f t="shared" si="17"/>
        <v>0</v>
      </c>
      <c r="J85" s="2">
        <f t="shared" si="18"/>
        <v>1</v>
      </c>
      <c r="K85" s="2">
        <f t="shared" si="19"/>
        <v>0</v>
      </c>
      <c r="L85" s="2">
        <f t="shared" si="20"/>
        <v>0</v>
      </c>
      <c r="M85" s="2">
        <f t="shared" si="21"/>
        <v>0</v>
      </c>
      <c r="N85" s="2">
        <f t="shared" si="22"/>
        <v>1</v>
      </c>
      <c r="O85" s="2">
        <f t="shared" si="23"/>
        <v>0</v>
      </c>
      <c r="P85" s="3">
        <f>'Data Entry'!I85</f>
        <v>0</v>
      </c>
      <c r="Q85" s="3">
        <f>'Data Entry'!J85</f>
        <v>0</v>
      </c>
      <c r="R85" s="3">
        <f>'Data Entry'!K85</f>
        <v>0</v>
      </c>
      <c r="S85" s="3">
        <f>'Data Entry'!L85</f>
        <v>3</v>
      </c>
      <c r="T85" s="3">
        <f t="shared" si="24"/>
        <v>0</v>
      </c>
      <c r="U85" s="3">
        <f t="shared" si="25"/>
        <v>3</v>
      </c>
      <c r="V85" s="3" t="e">
        <f t="shared" si="31"/>
        <v>#DIV/0!</v>
      </c>
      <c r="W85" s="3">
        <f t="shared" si="32"/>
        <v>0</v>
      </c>
      <c r="X85" s="3">
        <f t="shared" si="33"/>
        <v>1.5</v>
      </c>
      <c r="Y85" s="3">
        <f t="shared" si="26"/>
        <v>0</v>
      </c>
      <c r="Z85" s="3">
        <f t="shared" si="27"/>
        <v>0</v>
      </c>
      <c r="AA85" s="3">
        <f t="shared" si="28"/>
        <v>0</v>
      </c>
      <c r="AB85" s="4">
        <f>'Data Entry'!S85</f>
        <v>14.011</v>
      </c>
      <c r="AC85" s="4">
        <f>'Data Entry'!T85</f>
        <v>0</v>
      </c>
      <c r="AD85" s="4">
        <f>'Data Entry'!U85</f>
        <v>0</v>
      </c>
      <c r="AE85" s="4">
        <f t="shared" si="29"/>
        <v>0</v>
      </c>
      <c r="AF85" s="5">
        <f>'Data Entry'!V85</f>
        <v>12</v>
      </c>
      <c r="AG85" s="5">
        <f t="shared" si="30"/>
        <v>4</v>
      </c>
      <c r="AH85" s="5">
        <f>'Data Entry'!W85</f>
        <v>0</v>
      </c>
      <c r="AI85" s="5">
        <f>'Data Entry'!X85</f>
        <v>0</v>
      </c>
      <c r="AJ85" s="5">
        <f>'Data Entry'!Y85</f>
        <v>0</v>
      </c>
      <c r="AK85" s="5">
        <f>'Data Entry'!Z85</f>
        <v>0</v>
      </c>
    </row>
    <row r="86" spans="1:37">
      <c r="A86" s="1">
        <f>'Data Entry'!A86</f>
        <v>7757</v>
      </c>
      <c r="B86" s="1">
        <f>'Data Entry'!B86</f>
        <v>17</v>
      </c>
      <c r="C86" s="8">
        <f>IF('Data Entry'!C86="red",1,IF('Data Entry'!C86="blue",2,0))</f>
        <v>1</v>
      </c>
      <c r="D86" s="2">
        <f>'Data Entry'!D86</f>
        <v>1</v>
      </c>
      <c r="E86" s="2">
        <f>'Data Entry'!E86</f>
        <v>0</v>
      </c>
      <c r="F86" s="2">
        <f>'Data Entry'!F86</f>
        <v>0</v>
      </c>
      <c r="G86" s="2">
        <f>'Data Entry'!G86</f>
        <v>0</v>
      </c>
      <c r="H86" s="2">
        <f>'Data Entry'!H86</f>
        <v>0</v>
      </c>
      <c r="I86" s="2">
        <f t="shared" si="17"/>
        <v>0</v>
      </c>
      <c r="J86" s="2">
        <f t="shared" si="18"/>
        <v>0</v>
      </c>
      <c r="K86" s="2">
        <f t="shared" si="19"/>
        <v>2</v>
      </c>
      <c r="L86" s="2">
        <f t="shared" si="20"/>
        <v>0</v>
      </c>
      <c r="M86" s="2">
        <f t="shared" si="21"/>
        <v>0</v>
      </c>
      <c r="N86" s="2">
        <f t="shared" si="22"/>
        <v>0</v>
      </c>
      <c r="O86" s="2">
        <f t="shared" si="23"/>
        <v>2</v>
      </c>
      <c r="P86" s="3">
        <f>'Data Entry'!I86</f>
        <v>0</v>
      </c>
      <c r="Q86" s="3">
        <f>'Data Entry'!J86</f>
        <v>2</v>
      </c>
      <c r="R86" s="3">
        <f>'Data Entry'!K86</f>
        <v>0</v>
      </c>
      <c r="S86" s="3">
        <f>'Data Entry'!L86</f>
        <v>0</v>
      </c>
      <c r="T86" s="3">
        <f t="shared" si="24"/>
        <v>2</v>
      </c>
      <c r="U86" s="3">
        <f t="shared" si="25"/>
        <v>0</v>
      </c>
      <c r="V86" s="3">
        <f t="shared" si="31"/>
        <v>0</v>
      </c>
      <c r="W86" s="3" t="e">
        <f t="shared" si="32"/>
        <v>#DIV/0!</v>
      </c>
      <c r="X86" s="3">
        <f t="shared" si="33"/>
        <v>1</v>
      </c>
      <c r="Y86" s="3">
        <f t="shared" si="26"/>
        <v>0</v>
      </c>
      <c r="Z86" s="3">
        <f t="shared" si="27"/>
        <v>0</v>
      </c>
      <c r="AA86" s="3">
        <f t="shared" si="28"/>
        <v>0</v>
      </c>
      <c r="AB86" s="4">
        <f>'Data Entry'!S86</f>
        <v>0</v>
      </c>
      <c r="AC86" s="4">
        <f>'Data Entry'!T86</f>
        <v>2</v>
      </c>
      <c r="AD86" s="4">
        <f>'Data Entry'!U86</f>
        <v>0</v>
      </c>
      <c r="AE86" s="4">
        <f t="shared" si="29"/>
        <v>6</v>
      </c>
      <c r="AF86" s="5">
        <f>'Data Entry'!V86</f>
        <v>12</v>
      </c>
      <c r="AG86" s="5">
        <f t="shared" si="30"/>
        <v>4</v>
      </c>
      <c r="AH86" s="5">
        <f>'Data Entry'!W86</f>
        <v>0</v>
      </c>
      <c r="AI86" s="5">
        <f>'Data Entry'!X86</f>
        <v>0</v>
      </c>
      <c r="AJ86" s="5">
        <f>'Data Entry'!Y86</f>
        <v>0</v>
      </c>
      <c r="AK86" s="5">
        <f>'Data Entry'!Z86</f>
        <v>0</v>
      </c>
    </row>
    <row r="87" spans="1:37">
      <c r="A87" s="1">
        <f>'Data Entry'!A87</f>
        <v>1374</v>
      </c>
      <c r="B87" s="1">
        <f>'Data Entry'!B87</f>
        <v>17</v>
      </c>
      <c r="C87" s="8">
        <f>IF('Data Entry'!C87="red",1,IF('Data Entry'!C87="blue",2,0))</f>
        <v>2</v>
      </c>
      <c r="D87" s="2">
        <f>'Data Entry'!D87</f>
        <v>1</v>
      </c>
      <c r="E87" s="2">
        <f>'Data Entry'!E87</f>
        <v>0</v>
      </c>
      <c r="F87" s="2">
        <f>'Data Entry'!F87</f>
        <v>0</v>
      </c>
      <c r="G87" s="2">
        <f>'Data Entry'!G87</f>
        <v>1</v>
      </c>
      <c r="H87" s="2">
        <f>'Data Entry'!H87</f>
        <v>0</v>
      </c>
      <c r="I87" s="2">
        <f t="shared" si="17"/>
        <v>0</v>
      </c>
      <c r="J87" s="2">
        <f t="shared" si="18"/>
        <v>1</v>
      </c>
      <c r="K87" s="2">
        <f t="shared" si="19"/>
        <v>2</v>
      </c>
      <c r="L87" s="2">
        <f t="shared" si="20"/>
        <v>0</v>
      </c>
      <c r="M87" s="2">
        <f t="shared" si="21"/>
        <v>4</v>
      </c>
      <c r="N87" s="2">
        <f t="shared" si="22"/>
        <v>1</v>
      </c>
      <c r="O87" s="2">
        <f t="shared" si="23"/>
        <v>6</v>
      </c>
      <c r="P87" s="3">
        <f>'Data Entry'!I87</f>
        <v>0</v>
      </c>
      <c r="Q87" s="3">
        <f>'Data Entry'!J87</f>
        <v>0</v>
      </c>
      <c r="R87" s="3">
        <f>'Data Entry'!K87</f>
        <v>0</v>
      </c>
      <c r="S87" s="3">
        <f>'Data Entry'!L87</f>
        <v>0</v>
      </c>
      <c r="T87" s="3">
        <f t="shared" si="24"/>
        <v>0</v>
      </c>
      <c r="U87" s="3">
        <f t="shared" si="25"/>
        <v>0</v>
      </c>
      <c r="V87" s="3" t="e">
        <f t="shared" si="31"/>
        <v>#DIV/0!</v>
      </c>
      <c r="W87" s="3" t="e">
        <f t="shared" si="32"/>
        <v>#DIV/0!</v>
      </c>
      <c r="X87" s="3">
        <f t="shared" si="33"/>
        <v>0</v>
      </c>
      <c r="Y87" s="3">
        <f t="shared" si="26"/>
        <v>0</v>
      </c>
      <c r="Z87" s="3">
        <f t="shared" si="27"/>
        <v>0</v>
      </c>
      <c r="AA87" s="3">
        <f t="shared" si="28"/>
        <v>0</v>
      </c>
      <c r="AB87" s="4">
        <f>'Data Entry'!S87</f>
        <v>10.983</v>
      </c>
      <c r="AC87" s="4">
        <f>'Data Entry'!T87</f>
        <v>0</v>
      </c>
      <c r="AD87" s="4">
        <f>'Data Entry'!U87</f>
        <v>0</v>
      </c>
      <c r="AE87" s="4">
        <f t="shared" si="29"/>
        <v>0</v>
      </c>
      <c r="AF87" s="5">
        <f>'Data Entry'!V87</f>
        <v>0</v>
      </c>
      <c r="AG87" s="5">
        <f t="shared" si="30"/>
        <v>0</v>
      </c>
      <c r="AH87" s="5">
        <f>'Data Entry'!W87</f>
        <v>0</v>
      </c>
      <c r="AI87" s="5">
        <f>'Data Entry'!X87</f>
        <v>0</v>
      </c>
      <c r="AJ87" s="5">
        <f>'Data Entry'!Y87</f>
        <v>0</v>
      </c>
      <c r="AK87" s="5">
        <f>'Data Entry'!Z87</f>
        <v>0</v>
      </c>
    </row>
    <row r="88" spans="1:37">
      <c r="A88" s="1">
        <f>'Data Entry'!A88</f>
        <v>4946</v>
      </c>
      <c r="B88" s="1">
        <f>'Data Entry'!B88</f>
        <v>19</v>
      </c>
      <c r="C88" s="8">
        <f>IF('Data Entry'!C88="red",1,IF('Data Entry'!C88="blue",2,0))</f>
        <v>2</v>
      </c>
      <c r="D88" s="2">
        <f>'Data Entry'!D88</f>
        <v>1</v>
      </c>
      <c r="E88" s="2">
        <f>'Data Entry'!E88</f>
        <v>0</v>
      </c>
      <c r="F88" s="2">
        <f>'Data Entry'!F88</f>
        <v>0</v>
      </c>
      <c r="G88" s="2">
        <f>'Data Entry'!G88</f>
        <v>1</v>
      </c>
      <c r="H88" s="2">
        <f>'Data Entry'!H88</f>
        <v>1</v>
      </c>
      <c r="I88" s="2">
        <f t="shared" si="17"/>
        <v>0</v>
      </c>
      <c r="J88" s="2">
        <f t="shared" si="18"/>
        <v>2</v>
      </c>
      <c r="K88" s="2">
        <f t="shared" si="19"/>
        <v>2</v>
      </c>
      <c r="L88" s="2">
        <f t="shared" si="20"/>
        <v>0</v>
      </c>
      <c r="M88" s="2">
        <f t="shared" si="21"/>
        <v>4</v>
      </c>
      <c r="N88" s="2">
        <f t="shared" si="22"/>
        <v>2</v>
      </c>
      <c r="O88" s="2">
        <f t="shared" si="23"/>
        <v>6</v>
      </c>
      <c r="P88" s="3">
        <f>'Data Entry'!I88</f>
        <v>0</v>
      </c>
      <c r="Q88" s="3">
        <f>'Data Entry'!J88</f>
        <v>0</v>
      </c>
      <c r="R88" s="3">
        <f>'Data Entry'!K88</f>
        <v>2</v>
      </c>
      <c r="S88" s="3">
        <f>'Data Entry'!L88</f>
        <v>6</v>
      </c>
      <c r="T88" s="3">
        <f t="shared" si="24"/>
        <v>0</v>
      </c>
      <c r="U88" s="3">
        <f t="shared" si="25"/>
        <v>8</v>
      </c>
      <c r="V88" s="3" t="e">
        <f t="shared" si="31"/>
        <v>#DIV/0!</v>
      </c>
      <c r="W88" s="3">
        <f t="shared" si="32"/>
        <v>0.25</v>
      </c>
      <c r="X88" s="3">
        <f t="shared" si="33"/>
        <v>4</v>
      </c>
      <c r="Y88" s="3">
        <f t="shared" si="26"/>
        <v>0</v>
      </c>
      <c r="Z88" s="3">
        <f t="shared" si="27"/>
        <v>4</v>
      </c>
      <c r="AA88" s="3">
        <f t="shared" si="28"/>
        <v>4</v>
      </c>
      <c r="AB88" s="4">
        <f>'Data Entry'!S88</f>
        <v>6.646</v>
      </c>
      <c r="AC88" s="4">
        <f>'Data Entry'!T88</f>
        <v>2</v>
      </c>
      <c r="AD88" s="4">
        <f>'Data Entry'!U88</f>
        <v>0</v>
      </c>
      <c r="AE88" s="4">
        <f t="shared" si="29"/>
        <v>6</v>
      </c>
      <c r="AF88" s="5">
        <f>'Data Entry'!V88</f>
        <v>0</v>
      </c>
      <c r="AG88" s="5">
        <f t="shared" si="30"/>
        <v>0</v>
      </c>
      <c r="AH88" s="5">
        <f>'Data Entry'!W88</f>
        <v>0</v>
      </c>
      <c r="AI88" s="5">
        <f>'Data Entry'!X88</f>
        <v>0</v>
      </c>
      <c r="AJ88" s="5">
        <f>'Data Entry'!Y88</f>
        <v>0</v>
      </c>
      <c r="AK88" s="5">
        <f>'Data Entry'!Z88</f>
        <v>0</v>
      </c>
    </row>
    <row r="89" spans="1:37">
      <c r="A89" s="1">
        <f>'Data Entry'!A89</f>
        <v>5031</v>
      </c>
      <c r="B89" s="1">
        <f>'Data Entry'!B89</f>
        <v>18</v>
      </c>
      <c r="C89" s="8">
        <f>IF('Data Entry'!C89="red",1,IF('Data Entry'!C89="blue",2,0))</f>
        <v>1</v>
      </c>
      <c r="D89" s="2">
        <f>'Data Entry'!D89</f>
        <v>1</v>
      </c>
      <c r="E89" s="2">
        <f>'Data Entry'!E89</f>
        <v>1</v>
      </c>
      <c r="F89" s="2">
        <f>'Data Entry'!F89</f>
        <v>0</v>
      </c>
      <c r="G89" s="2">
        <f>'Data Entry'!G89</f>
        <v>0</v>
      </c>
      <c r="H89" s="2">
        <f>'Data Entry'!H89</f>
        <v>0</v>
      </c>
      <c r="I89" s="2">
        <f t="shared" si="17"/>
        <v>1</v>
      </c>
      <c r="J89" s="2">
        <f t="shared" si="18"/>
        <v>0</v>
      </c>
      <c r="K89" s="2">
        <f t="shared" si="19"/>
        <v>2</v>
      </c>
      <c r="L89" s="2">
        <f t="shared" si="20"/>
        <v>2</v>
      </c>
      <c r="M89" s="2">
        <f t="shared" si="21"/>
        <v>0</v>
      </c>
      <c r="N89" s="2">
        <f t="shared" si="22"/>
        <v>1</v>
      </c>
      <c r="O89" s="2">
        <f t="shared" si="23"/>
        <v>4</v>
      </c>
      <c r="P89" s="3">
        <f>'Data Entry'!I89</f>
        <v>2</v>
      </c>
      <c r="Q89" s="3">
        <f>'Data Entry'!J89</f>
        <v>2</v>
      </c>
      <c r="R89" s="3">
        <f>'Data Entry'!K89</f>
        <v>0</v>
      </c>
      <c r="S89" s="3">
        <f>'Data Entry'!L89</f>
        <v>0</v>
      </c>
      <c r="T89" s="3">
        <f t="shared" si="24"/>
        <v>4</v>
      </c>
      <c r="U89" s="3">
        <f t="shared" si="25"/>
        <v>0</v>
      </c>
      <c r="V89" s="3">
        <f t="shared" si="31"/>
        <v>0.5</v>
      </c>
      <c r="W89" s="3" t="e">
        <f t="shared" si="32"/>
        <v>#DIV/0!</v>
      </c>
      <c r="X89" s="3">
        <f t="shared" si="33"/>
        <v>2</v>
      </c>
      <c r="Y89" s="3">
        <f t="shared" si="26"/>
        <v>2</v>
      </c>
      <c r="Z89" s="3">
        <f t="shared" si="27"/>
        <v>0</v>
      </c>
      <c r="AA89" s="3">
        <f t="shared" si="28"/>
        <v>2</v>
      </c>
      <c r="AB89" s="4">
        <f>'Data Entry'!S89</f>
        <v>0</v>
      </c>
      <c r="AC89" s="4">
        <f>'Data Entry'!T89</f>
        <v>2</v>
      </c>
      <c r="AD89" s="4">
        <f>'Data Entry'!U89</f>
        <v>0</v>
      </c>
      <c r="AE89" s="4">
        <f t="shared" si="29"/>
        <v>6</v>
      </c>
      <c r="AF89" s="5">
        <f>'Data Entry'!V89</f>
        <v>0</v>
      </c>
      <c r="AG89" s="5">
        <f t="shared" si="30"/>
        <v>0</v>
      </c>
      <c r="AH89" s="5">
        <f>'Data Entry'!W89</f>
        <v>0</v>
      </c>
      <c r="AI89" s="5">
        <f>'Data Entry'!X89</f>
        <v>0</v>
      </c>
      <c r="AJ89" s="5">
        <f>'Data Entry'!Y89</f>
        <v>0</v>
      </c>
      <c r="AK89" s="5">
        <f>'Data Entry'!Z89</f>
        <v>0</v>
      </c>
    </row>
    <row r="90" spans="1:37">
      <c r="A90" s="1">
        <f>'Data Entry'!A90</f>
        <v>8884</v>
      </c>
      <c r="B90" s="1">
        <f>'Data Entry'!B90</f>
        <v>19</v>
      </c>
      <c r="C90" s="8">
        <f>IF('Data Entry'!C90="red",1,IF('Data Entry'!C90="blue",2,0))</f>
        <v>2</v>
      </c>
      <c r="D90" s="2">
        <f>'Data Entry'!D90</f>
        <v>1</v>
      </c>
      <c r="E90" s="2">
        <f>'Data Entry'!E90</f>
        <v>0</v>
      </c>
      <c r="F90" s="2">
        <f>'Data Entry'!F90</f>
        <v>0</v>
      </c>
      <c r="G90" s="2">
        <f>'Data Entry'!G90</f>
        <v>0</v>
      </c>
      <c r="H90" s="2">
        <f>'Data Entry'!H90</f>
        <v>0</v>
      </c>
      <c r="I90" s="2">
        <f t="shared" si="17"/>
        <v>0</v>
      </c>
      <c r="J90" s="2">
        <f t="shared" si="18"/>
        <v>0</v>
      </c>
      <c r="K90" s="2">
        <f t="shared" si="19"/>
        <v>2</v>
      </c>
      <c r="L90" s="2">
        <f t="shared" si="20"/>
        <v>0</v>
      </c>
      <c r="M90" s="2">
        <f t="shared" si="21"/>
        <v>0</v>
      </c>
      <c r="N90" s="2">
        <f t="shared" si="22"/>
        <v>0</v>
      </c>
      <c r="O90" s="2">
        <f t="shared" si="23"/>
        <v>2</v>
      </c>
      <c r="P90" s="3">
        <f>'Data Entry'!I90</f>
        <v>2</v>
      </c>
      <c r="Q90" s="3">
        <f>'Data Entry'!J90</f>
        <v>0</v>
      </c>
      <c r="R90" s="3">
        <f>'Data Entry'!K90</f>
        <v>0</v>
      </c>
      <c r="S90" s="3">
        <f>'Data Entry'!L90</f>
        <v>0</v>
      </c>
      <c r="T90" s="3">
        <f t="shared" si="24"/>
        <v>2</v>
      </c>
      <c r="U90" s="3">
        <f t="shared" si="25"/>
        <v>0</v>
      </c>
      <c r="V90" s="3">
        <f t="shared" si="31"/>
        <v>1</v>
      </c>
      <c r="W90" s="3" t="e">
        <f t="shared" si="32"/>
        <v>#DIV/0!</v>
      </c>
      <c r="X90" s="3">
        <f t="shared" si="33"/>
        <v>1</v>
      </c>
      <c r="Y90" s="3">
        <f t="shared" si="26"/>
        <v>2</v>
      </c>
      <c r="Z90" s="3">
        <f t="shared" si="27"/>
        <v>0</v>
      </c>
      <c r="AA90" s="3">
        <f t="shared" si="28"/>
        <v>2</v>
      </c>
      <c r="AB90" s="4">
        <f>'Data Entry'!S90</f>
        <v>1.608</v>
      </c>
      <c r="AC90" s="4">
        <f>'Data Entry'!T90</f>
        <v>0</v>
      </c>
      <c r="AD90" s="4">
        <f>'Data Entry'!U90</f>
        <v>0</v>
      </c>
      <c r="AE90" s="4">
        <f t="shared" si="29"/>
        <v>0</v>
      </c>
      <c r="AF90" s="5">
        <f>'Data Entry'!V90</f>
        <v>0</v>
      </c>
      <c r="AG90" s="5">
        <f t="shared" si="30"/>
        <v>0</v>
      </c>
      <c r="AH90" s="5">
        <f>'Data Entry'!W90</f>
        <v>0</v>
      </c>
      <c r="AI90" s="5">
        <f>'Data Entry'!X90</f>
        <v>0</v>
      </c>
      <c r="AJ90" s="5">
        <f>'Data Entry'!Y90</f>
        <v>0</v>
      </c>
      <c r="AK90" s="5">
        <f>'Data Entry'!Z90</f>
        <v>0</v>
      </c>
    </row>
    <row r="91" spans="1:37">
      <c r="A91" s="1">
        <f>'Data Entry'!A91</f>
        <v>8731</v>
      </c>
      <c r="B91" s="1">
        <f>'Data Entry'!B91</f>
        <v>19</v>
      </c>
      <c r="C91" s="8">
        <f>IF('Data Entry'!C91="red",1,IF('Data Entry'!C91="blue",2,0))</f>
        <v>0</v>
      </c>
      <c r="D91" s="2">
        <f>'Data Entry'!D91</f>
        <v>1</v>
      </c>
      <c r="E91" s="2">
        <f>'Data Entry'!E91</f>
        <v>1</v>
      </c>
      <c r="F91" s="2">
        <f>'Data Entry'!F91</f>
        <v>0</v>
      </c>
      <c r="G91" s="2">
        <f>'Data Entry'!G91</f>
        <v>0</v>
      </c>
      <c r="H91" s="2">
        <f>'Data Entry'!H91</f>
        <v>0</v>
      </c>
      <c r="I91" s="2">
        <f t="shared" si="17"/>
        <v>1</v>
      </c>
      <c r="J91" s="2">
        <f t="shared" si="18"/>
        <v>0</v>
      </c>
      <c r="K91" s="2">
        <f t="shared" si="19"/>
        <v>2</v>
      </c>
      <c r="L91" s="2">
        <f t="shared" si="20"/>
        <v>2</v>
      </c>
      <c r="M91" s="2">
        <f t="shared" si="21"/>
        <v>0</v>
      </c>
      <c r="N91" s="2">
        <f t="shared" si="22"/>
        <v>1</v>
      </c>
      <c r="O91" s="2">
        <f t="shared" si="23"/>
        <v>4</v>
      </c>
      <c r="P91" s="3">
        <f>'Data Entry'!I91</f>
        <v>5</v>
      </c>
      <c r="Q91" s="3">
        <f>'Data Entry'!J91</f>
        <v>0</v>
      </c>
      <c r="R91" s="3">
        <f>'Data Entry'!K91</f>
        <v>0</v>
      </c>
      <c r="S91" s="3">
        <f>'Data Entry'!L91</f>
        <v>0</v>
      </c>
      <c r="T91" s="3">
        <f t="shared" si="24"/>
        <v>5</v>
      </c>
      <c r="U91" s="3">
        <f t="shared" si="25"/>
        <v>0</v>
      </c>
      <c r="V91" s="3">
        <f t="shared" si="31"/>
        <v>1</v>
      </c>
      <c r="W91" s="3" t="e">
        <f t="shared" si="32"/>
        <v>#DIV/0!</v>
      </c>
      <c r="X91" s="3">
        <f t="shared" si="33"/>
        <v>2.5</v>
      </c>
      <c r="Y91" s="3">
        <f t="shared" si="26"/>
        <v>5</v>
      </c>
      <c r="Z91" s="3">
        <f t="shared" si="27"/>
        <v>0</v>
      </c>
      <c r="AA91" s="3">
        <f t="shared" si="28"/>
        <v>5</v>
      </c>
      <c r="AB91" s="4">
        <f>'Data Entry'!S91</f>
        <v>0</v>
      </c>
      <c r="AC91" s="4">
        <f>'Data Entry'!T91</f>
        <v>0</v>
      </c>
      <c r="AD91" s="4">
        <f>'Data Entry'!U91</f>
        <v>0</v>
      </c>
      <c r="AE91" s="4">
        <f t="shared" si="29"/>
        <v>0</v>
      </c>
      <c r="AF91" s="5">
        <f>'Data Entry'!V91</f>
        <v>0</v>
      </c>
      <c r="AG91" s="5">
        <f t="shared" si="30"/>
        <v>0</v>
      </c>
      <c r="AH91" s="5">
        <f>'Data Entry'!W91</f>
        <v>0</v>
      </c>
      <c r="AI91" s="5">
        <f>'Data Entry'!X91</f>
        <v>0</v>
      </c>
      <c r="AJ91" s="5">
        <f>'Data Entry'!Y91</f>
        <v>0</v>
      </c>
      <c r="AK91" s="5">
        <f>'Data Entry'!Z91</f>
        <v>0</v>
      </c>
    </row>
    <row r="92" spans="1:37">
      <c r="A92" s="1">
        <f>'Data Entry'!A92</f>
        <v>1305</v>
      </c>
      <c r="B92" s="1">
        <f>'Data Entry'!B92</f>
        <v>19</v>
      </c>
      <c r="C92" s="8">
        <f>IF('Data Entry'!C92="red",1,IF('Data Entry'!C92="blue",2,0))</f>
        <v>1</v>
      </c>
      <c r="D92" s="2">
        <f>'Data Entry'!D92</f>
        <v>1</v>
      </c>
      <c r="E92" s="2">
        <f>'Data Entry'!E92</f>
        <v>0</v>
      </c>
      <c r="F92" s="2">
        <f>'Data Entry'!F92</f>
        <v>0</v>
      </c>
      <c r="G92" s="2">
        <f>'Data Entry'!G92</f>
        <v>2</v>
      </c>
      <c r="H92" s="2">
        <f>'Data Entry'!H92</f>
        <v>1</v>
      </c>
      <c r="I92" s="2">
        <f t="shared" si="17"/>
        <v>0</v>
      </c>
      <c r="J92" s="2">
        <f t="shared" si="18"/>
        <v>3</v>
      </c>
      <c r="K92" s="2">
        <f t="shared" si="19"/>
        <v>2</v>
      </c>
      <c r="L92" s="2">
        <f t="shared" si="20"/>
        <v>0</v>
      </c>
      <c r="M92" s="2">
        <f t="shared" si="21"/>
        <v>8</v>
      </c>
      <c r="N92" s="2">
        <f t="shared" si="22"/>
        <v>3</v>
      </c>
      <c r="O92" s="2">
        <f t="shared" si="23"/>
        <v>10</v>
      </c>
      <c r="P92" s="3">
        <f>'Data Entry'!I92</f>
        <v>0</v>
      </c>
      <c r="Q92" s="3">
        <f>'Data Entry'!J92</f>
        <v>0</v>
      </c>
      <c r="R92" s="3">
        <f>'Data Entry'!K92</f>
        <v>5</v>
      </c>
      <c r="S92" s="3">
        <f>'Data Entry'!L92</f>
        <v>2</v>
      </c>
      <c r="T92" s="3">
        <f t="shared" si="24"/>
        <v>0</v>
      </c>
      <c r="U92" s="3">
        <f t="shared" si="25"/>
        <v>7</v>
      </c>
      <c r="V92" s="3" t="e">
        <f t="shared" si="31"/>
        <v>#DIV/0!</v>
      </c>
      <c r="W92" s="3">
        <f t="shared" si="32"/>
        <v>0.714285714285714</v>
      </c>
      <c r="X92" s="3">
        <f t="shared" si="33"/>
        <v>3.5</v>
      </c>
      <c r="Y92" s="3">
        <f t="shared" si="26"/>
        <v>0</v>
      </c>
      <c r="Z92" s="3">
        <f t="shared" si="27"/>
        <v>10</v>
      </c>
      <c r="AA92" s="3">
        <f t="shared" si="28"/>
        <v>10</v>
      </c>
      <c r="AB92" s="4">
        <f>'Data Entry'!S92</f>
        <v>5.291</v>
      </c>
      <c r="AC92" s="4">
        <f>'Data Entry'!T92</f>
        <v>3</v>
      </c>
      <c r="AD92" s="4">
        <f>'Data Entry'!U92</f>
        <v>0</v>
      </c>
      <c r="AE92" s="4">
        <f t="shared" si="29"/>
        <v>10</v>
      </c>
      <c r="AF92" s="5">
        <f>'Data Entry'!V92</f>
        <v>0</v>
      </c>
      <c r="AG92" s="5">
        <f t="shared" si="30"/>
        <v>0</v>
      </c>
      <c r="AH92" s="5">
        <f>'Data Entry'!W92</f>
        <v>0</v>
      </c>
      <c r="AI92" s="5">
        <f>'Data Entry'!X92</f>
        <v>0</v>
      </c>
      <c r="AJ92" s="5">
        <f>'Data Entry'!Y92</f>
        <v>0</v>
      </c>
      <c r="AK92" s="5">
        <f>'Data Entry'!Z92</f>
        <v>0</v>
      </c>
    </row>
    <row r="93" spans="1:37">
      <c r="A93" s="1">
        <f>'Data Entry'!A93</f>
        <v>5032</v>
      </c>
      <c r="B93" s="1">
        <f>'Data Entry'!B93</f>
        <v>26</v>
      </c>
      <c r="C93" s="8">
        <f>IF('Data Entry'!C93="red",1,IF('Data Entry'!C93="blue",2,0))</f>
        <v>1</v>
      </c>
      <c r="D93" s="2">
        <f>'Data Entry'!D93</f>
        <v>1</v>
      </c>
      <c r="E93" s="2">
        <f>'Data Entry'!E93</f>
        <v>0</v>
      </c>
      <c r="F93" s="2">
        <f>'Data Entry'!F93</f>
        <v>0</v>
      </c>
      <c r="G93" s="2">
        <f>'Data Entry'!G93</f>
        <v>1</v>
      </c>
      <c r="H93" s="2">
        <f>'Data Entry'!H93</f>
        <v>0</v>
      </c>
      <c r="I93" s="2">
        <f t="shared" si="17"/>
        <v>0</v>
      </c>
      <c r="J93" s="2">
        <f t="shared" si="18"/>
        <v>1</v>
      </c>
      <c r="K93" s="2">
        <f t="shared" si="19"/>
        <v>2</v>
      </c>
      <c r="L93" s="2">
        <f t="shared" si="20"/>
        <v>0</v>
      </c>
      <c r="M93" s="2">
        <f t="shared" si="21"/>
        <v>4</v>
      </c>
      <c r="N93" s="2">
        <f t="shared" si="22"/>
        <v>1</v>
      </c>
      <c r="O93" s="2">
        <f t="shared" si="23"/>
        <v>6</v>
      </c>
      <c r="P93" s="3">
        <f>'Data Entry'!I93</f>
        <v>0</v>
      </c>
      <c r="Q93" s="3">
        <f>'Data Entry'!J93</f>
        <v>0</v>
      </c>
      <c r="R93" s="3">
        <f>'Data Entry'!K93</f>
        <v>7</v>
      </c>
      <c r="S93" s="3">
        <f>'Data Entry'!L93</f>
        <v>3</v>
      </c>
      <c r="T93" s="3">
        <f t="shared" si="24"/>
        <v>0</v>
      </c>
      <c r="U93" s="3">
        <f t="shared" si="25"/>
        <v>10</v>
      </c>
      <c r="V93" s="3" t="e">
        <f t="shared" si="31"/>
        <v>#DIV/0!</v>
      </c>
      <c r="W93" s="3">
        <f t="shared" si="32"/>
        <v>0.7</v>
      </c>
      <c r="X93" s="3">
        <f t="shared" si="33"/>
        <v>5</v>
      </c>
      <c r="Y93" s="3">
        <f t="shared" si="26"/>
        <v>0</v>
      </c>
      <c r="Z93" s="3">
        <f t="shared" si="27"/>
        <v>14</v>
      </c>
      <c r="AA93" s="3">
        <f t="shared" si="28"/>
        <v>14</v>
      </c>
      <c r="AB93" s="4">
        <f>'Data Entry'!S93</f>
        <v>4.39</v>
      </c>
      <c r="AC93" s="4">
        <f>'Data Entry'!T93</f>
        <v>2</v>
      </c>
      <c r="AD93" s="4">
        <f>'Data Entry'!U93</f>
        <v>0</v>
      </c>
      <c r="AE93" s="4">
        <f t="shared" si="29"/>
        <v>6</v>
      </c>
      <c r="AF93" s="5">
        <f>'Data Entry'!V93</f>
        <v>8</v>
      </c>
      <c r="AG93" s="5">
        <f t="shared" si="30"/>
        <v>2.66666666666667</v>
      </c>
      <c r="AH93" s="5">
        <f>'Data Entry'!W93</f>
        <v>0</v>
      </c>
      <c r="AI93" s="5">
        <f>'Data Entry'!X93</f>
        <v>0</v>
      </c>
      <c r="AJ93" s="5">
        <f>'Data Entry'!Y93</f>
        <v>0</v>
      </c>
      <c r="AK93" s="5">
        <f>'Data Entry'!Z93</f>
        <v>0</v>
      </c>
    </row>
    <row r="94" spans="1:37">
      <c r="A94" s="1">
        <f>'Data Entry'!A94</f>
        <v>1374</v>
      </c>
      <c r="B94" s="1">
        <f>'Data Entry'!B94</f>
        <v>24</v>
      </c>
      <c r="C94" s="8">
        <f>IF('Data Entry'!C94="red",1,IF('Data Entry'!C94="blue",2,0))</f>
        <v>2</v>
      </c>
      <c r="D94" s="2">
        <f>'Data Entry'!D94</f>
        <v>1</v>
      </c>
      <c r="E94" s="2">
        <f>'Data Entry'!E94</f>
        <v>0</v>
      </c>
      <c r="F94" s="2">
        <f>'Data Entry'!F94</f>
        <v>0</v>
      </c>
      <c r="G94" s="2">
        <f>'Data Entry'!G94</f>
        <v>0</v>
      </c>
      <c r="H94" s="2">
        <f>'Data Entry'!H94</f>
        <v>0</v>
      </c>
      <c r="I94" s="2">
        <f t="shared" si="17"/>
        <v>0</v>
      </c>
      <c r="J94" s="2">
        <f t="shared" si="18"/>
        <v>0</v>
      </c>
      <c r="K94" s="2">
        <f t="shared" si="19"/>
        <v>2</v>
      </c>
      <c r="L94" s="2">
        <f t="shared" si="20"/>
        <v>0</v>
      </c>
      <c r="M94" s="2">
        <f t="shared" si="21"/>
        <v>0</v>
      </c>
      <c r="N94" s="2">
        <f t="shared" si="22"/>
        <v>0</v>
      </c>
      <c r="O94" s="2">
        <f t="shared" si="23"/>
        <v>2</v>
      </c>
      <c r="P94" s="3">
        <f>'Data Entry'!I94</f>
        <v>0</v>
      </c>
      <c r="Q94" s="3">
        <f>'Data Entry'!J94</f>
        <v>0</v>
      </c>
      <c r="R94" s="3">
        <f>'Data Entry'!K94</f>
        <v>0</v>
      </c>
      <c r="S94" s="3">
        <f>'Data Entry'!L94</f>
        <v>0</v>
      </c>
      <c r="T94" s="3">
        <f t="shared" si="24"/>
        <v>0</v>
      </c>
      <c r="U94" s="3">
        <f t="shared" si="25"/>
        <v>0</v>
      </c>
      <c r="V94" s="3" t="e">
        <f t="shared" si="31"/>
        <v>#DIV/0!</v>
      </c>
      <c r="W94" s="3" t="e">
        <f t="shared" si="32"/>
        <v>#DIV/0!</v>
      </c>
      <c r="X94" s="3">
        <f t="shared" si="33"/>
        <v>0</v>
      </c>
      <c r="Y94" s="3">
        <f t="shared" si="26"/>
        <v>0</v>
      </c>
      <c r="Z94" s="3">
        <f t="shared" si="27"/>
        <v>0</v>
      </c>
      <c r="AA94" s="3">
        <f t="shared" si="28"/>
        <v>0</v>
      </c>
      <c r="AB94" s="4">
        <f>'Data Entry'!S94</f>
        <v>1.275</v>
      </c>
      <c r="AC94" s="4">
        <f>'Data Entry'!T94</f>
        <v>2</v>
      </c>
      <c r="AD94" s="4">
        <f>'Data Entry'!U94</f>
        <v>0</v>
      </c>
      <c r="AE94" s="4">
        <f t="shared" si="29"/>
        <v>6</v>
      </c>
      <c r="AF94" s="5">
        <f>'Data Entry'!V94</f>
        <v>8</v>
      </c>
      <c r="AG94" s="5">
        <f t="shared" si="30"/>
        <v>2.66666666666667</v>
      </c>
      <c r="AH94" s="5">
        <f>'Data Entry'!W94</f>
        <v>0</v>
      </c>
      <c r="AI94" s="5">
        <f>'Data Entry'!X94</f>
        <v>0</v>
      </c>
      <c r="AJ94" s="5">
        <f>'Data Entry'!Y94</f>
        <v>0</v>
      </c>
      <c r="AK94" s="5">
        <f>'Data Entry'!Z94</f>
        <v>0</v>
      </c>
    </row>
    <row r="95" spans="1:37">
      <c r="A95" s="1">
        <f>'Data Entry'!A95</f>
        <v>2198</v>
      </c>
      <c r="B95" s="1">
        <f>'Data Entry'!B95</f>
        <v>24</v>
      </c>
      <c r="C95" s="8">
        <f>IF('Data Entry'!C95="red",1,IF('Data Entry'!C95="blue",2,0))</f>
        <v>1</v>
      </c>
      <c r="D95" s="2">
        <f>'Data Entry'!D95</f>
        <v>1</v>
      </c>
      <c r="E95" s="2">
        <f>'Data Entry'!E95</f>
        <v>0</v>
      </c>
      <c r="F95" s="2">
        <f>'Data Entry'!F95</f>
        <v>1</v>
      </c>
      <c r="G95" s="2">
        <f>'Data Entry'!G95</f>
        <v>0</v>
      </c>
      <c r="H95" s="2">
        <f>'Data Entry'!H95</f>
        <v>0</v>
      </c>
      <c r="I95" s="2">
        <f t="shared" si="17"/>
        <v>1</v>
      </c>
      <c r="J95" s="2">
        <f t="shared" si="18"/>
        <v>0</v>
      </c>
      <c r="K95" s="2">
        <f t="shared" si="19"/>
        <v>2</v>
      </c>
      <c r="L95" s="2">
        <f t="shared" si="20"/>
        <v>0</v>
      </c>
      <c r="M95" s="2">
        <f t="shared" si="21"/>
        <v>0</v>
      </c>
      <c r="N95" s="2">
        <f t="shared" si="22"/>
        <v>1</v>
      </c>
      <c r="O95" s="2">
        <f t="shared" si="23"/>
        <v>2</v>
      </c>
      <c r="P95" s="3">
        <f>'Data Entry'!I95</f>
        <v>5</v>
      </c>
      <c r="Q95" s="3">
        <f>'Data Entry'!J95</f>
        <v>0</v>
      </c>
      <c r="R95" s="3">
        <f>'Data Entry'!K95</f>
        <v>0</v>
      </c>
      <c r="S95" s="3">
        <f>'Data Entry'!L95</f>
        <v>0</v>
      </c>
      <c r="T95" s="3">
        <f t="shared" si="24"/>
        <v>5</v>
      </c>
      <c r="U95" s="3">
        <f t="shared" si="25"/>
        <v>0</v>
      </c>
      <c r="V95" s="3">
        <f t="shared" si="31"/>
        <v>1</v>
      </c>
      <c r="W95" s="3" t="e">
        <f t="shared" si="32"/>
        <v>#DIV/0!</v>
      </c>
      <c r="X95" s="3">
        <f t="shared" si="33"/>
        <v>2.5</v>
      </c>
      <c r="Y95" s="3">
        <f t="shared" si="26"/>
        <v>5</v>
      </c>
      <c r="Z95" s="3">
        <f t="shared" si="27"/>
        <v>0</v>
      </c>
      <c r="AA95" s="3">
        <f t="shared" si="28"/>
        <v>5</v>
      </c>
      <c r="AB95" s="4">
        <f>'Data Entry'!S95</f>
        <v>0</v>
      </c>
      <c r="AC95" s="4">
        <f>'Data Entry'!T95</f>
        <v>0</v>
      </c>
      <c r="AD95" s="4">
        <f>'Data Entry'!U95</f>
        <v>0</v>
      </c>
      <c r="AE95" s="4">
        <f t="shared" si="29"/>
        <v>0</v>
      </c>
      <c r="AF95" s="5">
        <f>'Data Entry'!V95</f>
        <v>0</v>
      </c>
      <c r="AG95" s="5">
        <f t="shared" si="30"/>
        <v>0</v>
      </c>
      <c r="AH95" s="5">
        <f>'Data Entry'!W95</f>
        <v>0</v>
      </c>
      <c r="AI95" s="5">
        <f>'Data Entry'!X95</f>
        <v>0</v>
      </c>
      <c r="AJ95" s="5">
        <f>'Data Entry'!Y95</f>
        <v>0</v>
      </c>
      <c r="AK95" s="5">
        <f>'Data Entry'!Z95</f>
        <v>0</v>
      </c>
    </row>
    <row r="96" spans="1:37">
      <c r="A96" s="1">
        <f>'Data Entry'!A96</f>
        <v>4946</v>
      </c>
      <c r="B96" s="1">
        <f>'Data Entry'!B96</f>
        <v>22</v>
      </c>
      <c r="C96" s="8">
        <f>IF('Data Entry'!C96="red",1,IF('Data Entry'!C96="blue",2,0))</f>
        <v>2</v>
      </c>
      <c r="D96" s="2">
        <f>'Data Entry'!D96</f>
        <v>1</v>
      </c>
      <c r="E96" s="2">
        <f>'Data Entry'!E96</f>
        <v>0</v>
      </c>
      <c r="F96" s="2">
        <f>'Data Entry'!F96</f>
        <v>0</v>
      </c>
      <c r="G96" s="2">
        <f>'Data Entry'!G96</f>
        <v>1</v>
      </c>
      <c r="H96" s="2">
        <f>'Data Entry'!H96</f>
        <v>0</v>
      </c>
      <c r="I96" s="2">
        <f t="shared" si="17"/>
        <v>0</v>
      </c>
      <c r="J96" s="2">
        <f t="shared" si="18"/>
        <v>1</v>
      </c>
      <c r="K96" s="2">
        <f t="shared" si="19"/>
        <v>2</v>
      </c>
      <c r="L96" s="2">
        <f t="shared" si="20"/>
        <v>0</v>
      </c>
      <c r="M96" s="2">
        <f t="shared" si="21"/>
        <v>4</v>
      </c>
      <c r="N96" s="2">
        <f t="shared" si="22"/>
        <v>1</v>
      </c>
      <c r="O96" s="2">
        <f t="shared" si="23"/>
        <v>6</v>
      </c>
      <c r="P96" s="3">
        <f>'Data Entry'!I96</f>
        <v>0</v>
      </c>
      <c r="Q96" s="3">
        <f>'Data Entry'!J96</f>
        <v>0</v>
      </c>
      <c r="R96" s="3">
        <f>'Data Entry'!K96</f>
        <v>2</v>
      </c>
      <c r="S96" s="3">
        <f>'Data Entry'!L96</f>
        <v>1</v>
      </c>
      <c r="T96" s="3">
        <f t="shared" si="24"/>
        <v>0</v>
      </c>
      <c r="U96" s="3">
        <f t="shared" si="25"/>
        <v>3</v>
      </c>
      <c r="V96" s="3" t="e">
        <f t="shared" si="31"/>
        <v>#DIV/0!</v>
      </c>
      <c r="W96" s="3">
        <f t="shared" si="32"/>
        <v>0.666666666666667</v>
      </c>
      <c r="X96" s="3">
        <f t="shared" si="33"/>
        <v>1.5</v>
      </c>
      <c r="Y96" s="3">
        <f t="shared" si="26"/>
        <v>0</v>
      </c>
      <c r="Z96" s="3">
        <f t="shared" si="27"/>
        <v>4</v>
      </c>
      <c r="AA96" s="3">
        <f t="shared" si="28"/>
        <v>4</v>
      </c>
      <c r="AB96" s="4">
        <f>'Data Entry'!S96</f>
        <v>9.781</v>
      </c>
      <c r="AC96" s="4">
        <f>'Data Entry'!T96</f>
        <v>3</v>
      </c>
      <c r="AD96" s="4">
        <f>'Data Entry'!U96</f>
        <v>0</v>
      </c>
      <c r="AE96" s="4">
        <f t="shared" si="29"/>
        <v>10</v>
      </c>
      <c r="AF96" s="5">
        <f>'Data Entry'!V96</f>
        <v>4</v>
      </c>
      <c r="AG96" s="5">
        <f t="shared" si="30"/>
        <v>1.33333333333333</v>
      </c>
      <c r="AH96" s="5">
        <f>'Data Entry'!W96</f>
        <v>0</v>
      </c>
      <c r="AI96" s="5">
        <f>'Data Entry'!X96</f>
        <v>0</v>
      </c>
      <c r="AJ96" s="5">
        <f>'Data Entry'!Y96</f>
        <v>0</v>
      </c>
      <c r="AK96" s="5">
        <f>'Data Entry'!Z96</f>
        <v>0</v>
      </c>
    </row>
    <row r="97" spans="1:37">
      <c r="A97" s="1">
        <f>'Data Entry'!A97</f>
        <v>5032</v>
      </c>
      <c r="B97" s="1">
        <f>'Data Entry'!B97</f>
        <v>22</v>
      </c>
      <c r="C97" s="8">
        <f>IF('Data Entry'!C97="red",1,IF('Data Entry'!C97="blue",2,0))</f>
        <v>2</v>
      </c>
      <c r="D97" s="2">
        <f>'Data Entry'!D97</f>
        <v>1</v>
      </c>
      <c r="E97" s="2">
        <f>'Data Entry'!E97</f>
        <v>0</v>
      </c>
      <c r="F97" s="2">
        <f>'Data Entry'!F97</f>
        <v>0</v>
      </c>
      <c r="G97" s="2">
        <f>'Data Entry'!G97</f>
        <v>1</v>
      </c>
      <c r="H97" s="2">
        <f>'Data Entry'!H97</f>
        <v>0</v>
      </c>
      <c r="I97" s="2">
        <f t="shared" si="17"/>
        <v>0</v>
      </c>
      <c r="J97" s="2">
        <f t="shared" si="18"/>
        <v>1</v>
      </c>
      <c r="K97" s="2">
        <f t="shared" si="19"/>
        <v>2</v>
      </c>
      <c r="L97" s="2">
        <f t="shared" si="20"/>
        <v>0</v>
      </c>
      <c r="M97" s="2">
        <f t="shared" si="21"/>
        <v>4</v>
      </c>
      <c r="N97" s="2">
        <f t="shared" si="22"/>
        <v>1</v>
      </c>
      <c r="O97" s="2">
        <f t="shared" si="23"/>
        <v>6</v>
      </c>
      <c r="P97" s="3">
        <f>'Data Entry'!I97</f>
        <v>0</v>
      </c>
      <c r="Q97" s="3">
        <f>'Data Entry'!J97</f>
        <v>0</v>
      </c>
      <c r="R97" s="3">
        <f>'Data Entry'!K97</f>
        <v>6</v>
      </c>
      <c r="S97" s="3">
        <f>'Data Entry'!L97</f>
        <v>2</v>
      </c>
      <c r="T97" s="3">
        <f t="shared" si="24"/>
        <v>0</v>
      </c>
      <c r="U97" s="3">
        <f t="shared" si="25"/>
        <v>8</v>
      </c>
      <c r="V97" s="3" t="e">
        <f t="shared" si="31"/>
        <v>#DIV/0!</v>
      </c>
      <c r="W97" s="3">
        <f t="shared" si="32"/>
        <v>0.75</v>
      </c>
      <c r="X97" s="3">
        <f t="shared" si="33"/>
        <v>4</v>
      </c>
      <c r="Y97" s="3">
        <f t="shared" si="26"/>
        <v>0</v>
      </c>
      <c r="Z97" s="3">
        <f t="shared" si="27"/>
        <v>12</v>
      </c>
      <c r="AA97" s="3">
        <f t="shared" si="28"/>
        <v>12</v>
      </c>
      <c r="AB97" s="4">
        <f>'Data Entry'!S97</f>
        <v>0</v>
      </c>
      <c r="AC97" s="4">
        <f>'Data Entry'!T97</f>
        <v>0</v>
      </c>
      <c r="AD97" s="4">
        <f>'Data Entry'!U97</f>
        <v>0</v>
      </c>
      <c r="AE97" s="4">
        <f t="shared" si="29"/>
        <v>0</v>
      </c>
      <c r="AF97" s="5">
        <f>'Data Entry'!V97</f>
        <v>4</v>
      </c>
      <c r="AG97" s="5">
        <f t="shared" si="30"/>
        <v>1.33333333333333</v>
      </c>
      <c r="AH97" s="5">
        <f>'Data Entry'!W97</f>
        <v>0</v>
      </c>
      <c r="AI97" s="5">
        <f>'Data Entry'!X97</f>
        <v>0</v>
      </c>
      <c r="AJ97" s="5">
        <f>'Data Entry'!Y97</f>
        <v>0</v>
      </c>
      <c r="AK97" s="5">
        <f>'Data Entry'!Z97</f>
        <v>0</v>
      </c>
    </row>
    <row r="98" spans="1:37">
      <c r="A98" s="1">
        <f>'Data Entry'!A98</f>
        <v>1305</v>
      </c>
      <c r="B98" s="1">
        <f>'Data Entry'!B98</f>
        <v>22</v>
      </c>
      <c r="C98" s="8">
        <f>IF('Data Entry'!C98="red",1,IF('Data Entry'!C98="blue",2,0))</f>
        <v>1</v>
      </c>
      <c r="D98" s="2">
        <f>'Data Entry'!D98</f>
        <v>1</v>
      </c>
      <c r="E98" s="2">
        <f>'Data Entry'!E98</f>
        <v>0</v>
      </c>
      <c r="F98" s="2">
        <f>'Data Entry'!F98</f>
        <v>0</v>
      </c>
      <c r="G98" s="2">
        <f>'Data Entry'!G98</f>
        <v>1</v>
      </c>
      <c r="H98" s="2">
        <f>'Data Entry'!H98</f>
        <v>0</v>
      </c>
      <c r="I98" s="2">
        <f t="shared" si="17"/>
        <v>0</v>
      </c>
      <c r="J98" s="2">
        <f t="shared" si="18"/>
        <v>1</v>
      </c>
      <c r="K98" s="2">
        <f t="shared" si="19"/>
        <v>2</v>
      </c>
      <c r="L98" s="2">
        <f t="shared" si="20"/>
        <v>0</v>
      </c>
      <c r="M98" s="2">
        <f t="shared" si="21"/>
        <v>4</v>
      </c>
      <c r="N98" s="2">
        <f t="shared" si="22"/>
        <v>1</v>
      </c>
      <c r="O98" s="2">
        <f t="shared" si="23"/>
        <v>6</v>
      </c>
      <c r="P98" s="3">
        <f>'Data Entry'!I98</f>
        <v>0</v>
      </c>
      <c r="Q98" s="3">
        <f>'Data Entry'!J98</f>
        <v>0</v>
      </c>
      <c r="R98" s="3">
        <f>'Data Entry'!K98</f>
        <v>7</v>
      </c>
      <c r="S98" s="3">
        <f>'Data Entry'!L98</f>
        <v>1</v>
      </c>
      <c r="T98" s="3">
        <f t="shared" si="24"/>
        <v>0</v>
      </c>
      <c r="U98" s="3">
        <f t="shared" si="25"/>
        <v>8</v>
      </c>
      <c r="V98" s="3" t="e">
        <f t="shared" si="31"/>
        <v>#DIV/0!</v>
      </c>
      <c r="W98" s="3">
        <f t="shared" si="32"/>
        <v>0.875</v>
      </c>
      <c r="X98" s="3">
        <f t="shared" si="33"/>
        <v>4</v>
      </c>
      <c r="Y98" s="3">
        <f t="shared" si="26"/>
        <v>0</v>
      </c>
      <c r="Z98" s="3">
        <f t="shared" si="27"/>
        <v>14</v>
      </c>
      <c r="AA98" s="3">
        <f t="shared" si="28"/>
        <v>14</v>
      </c>
      <c r="AB98" s="4">
        <f>'Data Entry'!S98</f>
        <v>18.631</v>
      </c>
      <c r="AC98" s="4">
        <f>'Data Entry'!T98</f>
        <v>1</v>
      </c>
      <c r="AD98" s="4">
        <f>'Data Entry'!U98</f>
        <v>0</v>
      </c>
      <c r="AE98" s="4">
        <f t="shared" si="29"/>
        <v>4</v>
      </c>
      <c r="AF98" s="5">
        <f>'Data Entry'!V98</f>
        <v>0</v>
      </c>
      <c r="AG98" s="5">
        <f t="shared" si="30"/>
        <v>0</v>
      </c>
      <c r="AH98" s="5">
        <f>'Data Entry'!W98</f>
        <v>0</v>
      </c>
      <c r="AI98" s="5">
        <f>'Data Entry'!X98</f>
        <v>0</v>
      </c>
      <c r="AJ98" s="5">
        <f>'Data Entry'!Y98</f>
        <v>0</v>
      </c>
      <c r="AK98" s="5">
        <f>'Data Entry'!Z98</f>
        <v>0</v>
      </c>
    </row>
    <row r="99" spans="1:37">
      <c r="A99" s="1">
        <f>'Data Entry'!A99</f>
        <v>3543</v>
      </c>
      <c r="B99" s="1">
        <f>'Data Entry'!B99</f>
        <v>22</v>
      </c>
      <c r="C99" s="8">
        <f>IF('Data Entry'!C99="red",1,IF('Data Entry'!C99="blue",2,0))</f>
        <v>0</v>
      </c>
      <c r="D99" s="2">
        <f>'Data Entry'!D99</f>
        <v>0</v>
      </c>
      <c r="E99" s="2">
        <f>'Data Entry'!E99</f>
        <v>0</v>
      </c>
      <c r="F99" s="2">
        <f>'Data Entry'!F99</f>
        <v>1</v>
      </c>
      <c r="G99" s="2">
        <f>'Data Entry'!G99</f>
        <v>0</v>
      </c>
      <c r="H99" s="2">
        <f>'Data Entry'!H99</f>
        <v>0</v>
      </c>
      <c r="I99" s="2">
        <f t="shared" si="17"/>
        <v>1</v>
      </c>
      <c r="J99" s="2">
        <f t="shared" si="18"/>
        <v>0</v>
      </c>
      <c r="K99" s="2">
        <f t="shared" si="19"/>
        <v>0</v>
      </c>
      <c r="L99" s="2">
        <f t="shared" si="20"/>
        <v>0</v>
      </c>
      <c r="M99" s="2">
        <f t="shared" si="21"/>
        <v>0</v>
      </c>
      <c r="N99" s="2">
        <f t="shared" si="22"/>
        <v>1</v>
      </c>
      <c r="O99" s="2">
        <f t="shared" si="23"/>
        <v>0</v>
      </c>
      <c r="P99" s="3">
        <f>'Data Entry'!I99</f>
        <v>4</v>
      </c>
      <c r="Q99" s="3">
        <f>'Data Entry'!J99</f>
        <v>2</v>
      </c>
      <c r="R99" s="3">
        <f>'Data Entry'!K99</f>
        <v>0</v>
      </c>
      <c r="S99" s="3">
        <f>'Data Entry'!L99</f>
        <v>0</v>
      </c>
      <c r="T99" s="3">
        <f t="shared" si="24"/>
        <v>6</v>
      </c>
      <c r="U99" s="3">
        <f t="shared" si="25"/>
        <v>0</v>
      </c>
      <c r="V99" s="3">
        <f t="shared" si="31"/>
        <v>0.666666666666667</v>
      </c>
      <c r="W99" s="3" t="e">
        <f t="shared" si="32"/>
        <v>#DIV/0!</v>
      </c>
      <c r="X99" s="3">
        <f t="shared" si="33"/>
        <v>3</v>
      </c>
      <c r="Y99" s="3">
        <f t="shared" si="26"/>
        <v>4</v>
      </c>
      <c r="Z99" s="3">
        <f t="shared" si="27"/>
        <v>0</v>
      </c>
      <c r="AA99" s="3">
        <f t="shared" si="28"/>
        <v>4</v>
      </c>
      <c r="AB99" s="4">
        <f>'Data Entry'!S99</f>
        <v>0</v>
      </c>
      <c r="AC99" s="4">
        <f>'Data Entry'!T99</f>
        <v>0</v>
      </c>
      <c r="AD99" s="4">
        <f>'Data Entry'!U99</f>
        <v>0</v>
      </c>
      <c r="AE99" s="4">
        <f t="shared" si="29"/>
        <v>0</v>
      </c>
      <c r="AF99" s="5">
        <f>'Data Entry'!V99</f>
        <v>0</v>
      </c>
      <c r="AG99" s="5">
        <f t="shared" si="30"/>
        <v>0</v>
      </c>
      <c r="AH99" s="5">
        <f>'Data Entry'!W99</f>
        <v>0</v>
      </c>
      <c r="AI99" s="5">
        <f>'Data Entry'!X99</f>
        <v>0</v>
      </c>
      <c r="AJ99" s="5">
        <f>'Data Entry'!Y99</f>
        <v>0</v>
      </c>
      <c r="AK99" s="5">
        <f>'Data Entry'!Z99</f>
        <v>0</v>
      </c>
    </row>
    <row r="100" spans="1:37">
      <c r="A100" s="1">
        <f>'Data Entry'!A100</f>
        <v>5031</v>
      </c>
      <c r="B100" s="1">
        <f>'Data Entry'!B100</f>
        <v>20</v>
      </c>
      <c r="C100" s="8">
        <f>IF('Data Entry'!C100="red",1,IF('Data Entry'!C100="blue",2,0))</f>
        <v>2</v>
      </c>
      <c r="D100" s="2">
        <f>'Data Entry'!D100</f>
        <v>1</v>
      </c>
      <c r="E100" s="2">
        <f>'Data Entry'!E100</f>
        <v>0</v>
      </c>
      <c r="F100" s="2">
        <f>'Data Entry'!F100</f>
        <v>0</v>
      </c>
      <c r="G100" s="2">
        <f>'Data Entry'!G100</f>
        <v>0</v>
      </c>
      <c r="H100" s="2">
        <f>'Data Entry'!H100</f>
        <v>0</v>
      </c>
      <c r="I100" s="2">
        <f t="shared" si="17"/>
        <v>0</v>
      </c>
      <c r="J100" s="2">
        <f t="shared" si="18"/>
        <v>0</v>
      </c>
      <c r="K100" s="2">
        <f t="shared" si="19"/>
        <v>2</v>
      </c>
      <c r="L100" s="2">
        <f t="shared" si="20"/>
        <v>0</v>
      </c>
      <c r="M100" s="2">
        <f t="shared" si="21"/>
        <v>0</v>
      </c>
      <c r="N100" s="2">
        <f t="shared" si="22"/>
        <v>0</v>
      </c>
      <c r="O100" s="2">
        <f t="shared" si="23"/>
        <v>2</v>
      </c>
      <c r="P100" s="3">
        <f>'Data Entry'!I100</f>
        <v>1</v>
      </c>
      <c r="Q100" s="3">
        <f>'Data Entry'!J100</f>
        <v>0</v>
      </c>
      <c r="R100" s="3">
        <f>'Data Entry'!K100</f>
        <v>0</v>
      </c>
      <c r="S100" s="3">
        <f>'Data Entry'!L100</f>
        <v>0</v>
      </c>
      <c r="T100" s="3">
        <f t="shared" si="24"/>
        <v>1</v>
      </c>
      <c r="U100" s="3">
        <f t="shared" si="25"/>
        <v>0</v>
      </c>
      <c r="V100" s="3">
        <f t="shared" si="31"/>
        <v>1</v>
      </c>
      <c r="W100" s="3" t="e">
        <f t="shared" si="32"/>
        <v>#DIV/0!</v>
      </c>
      <c r="X100" s="3">
        <f t="shared" si="33"/>
        <v>0.5</v>
      </c>
      <c r="Y100" s="3">
        <f t="shared" si="26"/>
        <v>1</v>
      </c>
      <c r="Z100" s="3">
        <f t="shared" si="27"/>
        <v>0</v>
      </c>
      <c r="AA100" s="3">
        <f t="shared" si="28"/>
        <v>1</v>
      </c>
      <c r="AB100" s="4">
        <f>'Data Entry'!S100</f>
        <v>0</v>
      </c>
      <c r="AC100" s="4">
        <f>'Data Entry'!T100</f>
        <v>0</v>
      </c>
      <c r="AD100" s="4">
        <f>'Data Entry'!U100</f>
        <v>0</v>
      </c>
      <c r="AE100" s="4">
        <f t="shared" si="29"/>
        <v>0</v>
      </c>
      <c r="AF100" s="5">
        <f>'Data Entry'!V100</f>
        <v>0</v>
      </c>
      <c r="AG100" s="5">
        <f t="shared" si="30"/>
        <v>0</v>
      </c>
      <c r="AH100" s="5">
        <f>'Data Entry'!W100</f>
        <v>0</v>
      </c>
      <c r="AI100" s="5">
        <f>'Data Entry'!X100</f>
        <v>0</v>
      </c>
      <c r="AJ100" s="5">
        <f>'Data Entry'!Y100</f>
        <v>0</v>
      </c>
      <c r="AK100" s="5">
        <f>'Data Entry'!Z100</f>
        <v>0</v>
      </c>
    </row>
    <row r="101" spans="1:37">
      <c r="A101" s="1">
        <f>'Data Entry'!A101</f>
        <v>4946</v>
      </c>
      <c r="B101" s="1">
        <f>'Data Entry'!B101</f>
        <v>22</v>
      </c>
      <c r="C101" s="8">
        <f>IF('Data Entry'!C101="red",1,IF('Data Entry'!C101="blue",2,0))</f>
        <v>2</v>
      </c>
      <c r="D101" s="2">
        <f>'Data Entry'!D101</f>
        <v>1</v>
      </c>
      <c r="E101" s="2">
        <f>'Data Entry'!E101</f>
        <v>0</v>
      </c>
      <c r="F101" s="2">
        <f>'Data Entry'!F101</f>
        <v>0</v>
      </c>
      <c r="G101" s="2">
        <f>'Data Entry'!G101</f>
        <v>1</v>
      </c>
      <c r="H101" s="2">
        <f>'Data Entry'!H101</f>
        <v>0</v>
      </c>
      <c r="I101" s="2">
        <f t="shared" si="17"/>
        <v>0</v>
      </c>
      <c r="J101" s="2">
        <f t="shared" si="18"/>
        <v>1</v>
      </c>
      <c r="K101" s="2">
        <f t="shared" si="19"/>
        <v>2</v>
      </c>
      <c r="L101" s="2">
        <f t="shared" si="20"/>
        <v>0</v>
      </c>
      <c r="M101" s="2">
        <f t="shared" si="21"/>
        <v>4</v>
      </c>
      <c r="N101" s="2">
        <f t="shared" si="22"/>
        <v>1</v>
      </c>
      <c r="O101" s="2">
        <f t="shared" si="23"/>
        <v>6</v>
      </c>
      <c r="P101" s="3">
        <f>'Data Entry'!I101</f>
        <v>0</v>
      </c>
      <c r="Q101" s="3">
        <f>'Data Entry'!J101</f>
        <v>0</v>
      </c>
      <c r="R101" s="3">
        <f>'Data Entry'!K101</f>
        <v>2</v>
      </c>
      <c r="S101" s="3">
        <f>'Data Entry'!L101</f>
        <v>1</v>
      </c>
      <c r="T101" s="3">
        <f t="shared" si="24"/>
        <v>0</v>
      </c>
      <c r="U101" s="3">
        <f t="shared" si="25"/>
        <v>3</v>
      </c>
      <c r="V101" s="3" t="e">
        <f t="shared" si="31"/>
        <v>#DIV/0!</v>
      </c>
      <c r="W101" s="3">
        <f t="shared" si="32"/>
        <v>0.666666666666667</v>
      </c>
      <c r="X101" s="3">
        <f t="shared" si="33"/>
        <v>1.5</v>
      </c>
      <c r="Y101" s="3">
        <f t="shared" si="26"/>
        <v>0</v>
      </c>
      <c r="Z101" s="3">
        <f t="shared" si="27"/>
        <v>4</v>
      </c>
      <c r="AA101" s="3">
        <f t="shared" si="28"/>
        <v>4</v>
      </c>
      <c r="AB101" s="4">
        <f>'Data Entry'!S101</f>
        <v>9.781</v>
      </c>
      <c r="AC101" s="4">
        <f>'Data Entry'!T101</f>
        <v>3</v>
      </c>
      <c r="AD101" s="4">
        <f>'Data Entry'!U101</f>
        <v>0</v>
      </c>
      <c r="AE101" s="4">
        <f t="shared" si="29"/>
        <v>10</v>
      </c>
      <c r="AF101" s="5">
        <f>'Data Entry'!V101</f>
        <v>4</v>
      </c>
      <c r="AG101" s="5">
        <f t="shared" si="30"/>
        <v>1.33333333333333</v>
      </c>
      <c r="AH101" s="5">
        <f>'Data Entry'!W101</f>
        <v>0</v>
      </c>
      <c r="AI101" s="5">
        <f>'Data Entry'!X101</f>
        <v>0</v>
      </c>
      <c r="AJ101" s="5">
        <f>'Data Entry'!Y101</f>
        <v>0</v>
      </c>
      <c r="AK101" s="5">
        <f>'Data Entry'!Z101</f>
        <v>0</v>
      </c>
    </row>
    <row r="102" spans="1:37">
      <c r="A102" s="1">
        <f>'Data Entry'!A102</f>
        <v>5032</v>
      </c>
      <c r="B102" s="1">
        <f>'Data Entry'!B102</f>
        <v>22</v>
      </c>
      <c r="C102" s="8">
        <f>IF('Data Entry'!C102="red",1,IF('Data Entry'!C102="blue",2,0))</f>
        <v>2</v>
      </c>
      <c r="D102" s="2">
        <f>'Data Entry'!D102</f>
        <v>1</v>
      </c>
      <c r="E102" s="2">
        <f>'Data Entry'!E102</f>
        <v>0</v>
      </c>
      <c r="F102" s="2">
        <f>'Data Entry'!F102</f>
        <v>0</v>
      </c>
      <c r="G102" s="2">
        <f>'Data Entry'!G102</f>
        <v>1</v>
      </c>
      <c r="H102" s="2">
        <f>'Data Entry'!H102</f>
        <v>0</v>
      </c>
      <c r="I102" s="2">
        <f t="shared" si="17"/>
        <v>0</v>
      </c>
      <c r="J102" s="2">
        <f t="shared" si="18"/>
        <v>1</v>
      </c>
      <c r="K102" s="2">
        <f t="shared" si="19"/>
        <v>2</v>
      </c>
      <c r="L102" s="2">
        <f t="shared" si="20"/>
        <v>0</v>
      </c>
      <c r="M102" s="2">
        <f t="shared" si="21"/>
        <v>4</v>
      </c>
      <c r="N102" s="2">
        <f t="shared" si="22"/>
        <v>1</v>
      </c>
      <c r="O102" s="2">
        <f t="shared" si="23"/>
        <v>6</v>
      </c>
      <c r="P102" s="3">
        <f>'Data Entry'!I102</f>
        <v>0</v>
      </c>
      <c r="Q102" s="3">
        <f>'Data Entry'!J102</f>
        <v>0</v>
      </c>
      <c r="R102" s="3">
        <f>'Data Entry'!K102</f>
        <v>6</v>
      </c>
      <c r="S102" s="3">
        <f>'Data Entry'!L102</f>
        <v>2</v>
      </c>
      <c r="T102" s="3">
        <f t="shared" si="24"/>
        <v>0</v>
      </c>
      <c r="U102" s="3">
        <f t="shared" si="25"/>
        <v>8</v>
      </c>
      <c r="V102" s="3" t="e">
        <f t="shared" si="31"/>
        <v>#DIV/0!</v>
      </c>
      <c r="W102" s="3">
        <f t="shared" si="32"/>
        <v>0.75</v>
      </c>
      <c r="X102" s="3">
        <f t="shared" si="33"/>
        <v>4</v>
      </c>
      <c r="Y102" s="3">
        <f t="shared" si="26"/>
        <v>0</v>
      </c>
      <c r="Z102" s="3">
        <f t="shared" si="27"/>
        <v>12</v>
      </c>
      <c r="AA102" s="3">
        <f t="shared" si="28"/>
        <v>12</v>
      </c>
      <c r="AB102" s="4">
        <f>'Data Entry'!S102</f>
        <v>0</v>
      </c>
      <c r="AC102" s="4">
        <f>'Data Entry'!T102</f>
        <v>0</v>
      </c>
      <c r="AD102" s="4">
        <f>'Data Entry'!U102</f>
        <v>0</v>
      </c>
      <c r="AE102" s="4">
        <f t="shared" si="29"/>
        <v>0</v>
      </c>
      <c r="AF102" s="5">
        <f>'Data Entry'!V102</f>
        <v>4</v>
      </c>
      <c r="AG102" s="5">
        <f t="shared" si="30"/>
        <v>1.33333333333333</v>
      </c>
      <c r="AH102" s="5">
        <f>'Data Entry'!W102</f>
        <v>0</v>
      </c>
      <c r="AI102" s="5">
        <f>'Data Entry'!X102</f>
        <v>0</v>
      </c>
      <c r="AJ102" s="5">
        <f>'Data Entry'!Y102</f>
        <v>0</v>
      </c>
      <c r="AK102" s="5">
        <f>'Data Entry'!Z102</f>
        <v>0</v>
      </c>
    </row>
    <row r="103" spans="1:37">
      <c r="A103" s="1">
        <f>'Data Entry'!A103</f>
        <v>1305</v>
      </c>
      <c r="B103" s="1">
        <f>'Data Entry'!B103</f>
        <v>22</v>
      </c>
      <c r="C103" s="8">
        <f>IF('Data Entry'!C103="red",1,IF('Data Entry'!C103="blue",2,0))</f>
        <v>1</v>
      </c>
      <c r="D103" s="2">
        <f>'Data Entry'!D103</f>
        <v>1</v>
      </c>
      <c r="E103" s="2">
        <f>'Data Entry'!E103</f>
        <v>0</v>
      </c>
      <c r="F103" s="2">
        <f>'Data Entry'!F103</f>
        <v>0</v>
      </c>
      <c r="G103" s="2">
        <f>'Data Entry'!G103</f>
        <v>1</v>
      </c>
      <c r="H103" s="2">
        <f>'Data Entry'!H103</f>
        <v>0</v>
      </c>
      <c r="I103" s="2">
        <f t="shared" si="17"/>
        <v>0</v>
      </c>
      <c r="J103" s="2">
        <f t="shared" si="18"/>
        <v>1</v>
      </c>
      <c r="K103" s="2">
        <f t="shared" si="19"/>
        <v>2</v>
      </c>
      <c r="L103" s="2">
        <f t="shared" si="20"/>
        <v>0</v>
      </c>
      <c r="M103" s="2">
        <f t="shared" si="21"/>
        <v>4</v>
      </c>
      <c r="N103" s="2">
        <f t="shared" si="22"/>
        <v>1</v>
      </c>
      <c r="O103" s="2">
        <f t="shared" si="23"/>
        <v>6</v>
      </c>
      <c r="P103" s="3">
        <f>'Data Entry'!I103</f>
        <v>0</v>
      </c>
      <c r="Q103" s="3">
        <f>'Data Entry'!J103</f>
        <v>0</v>
      </c>
      <c r="R103" s="3">
        <f>'Data Entry'!K103</f>
        <v>7</v>
      </c>
      <c r="S103" s="3">
        <f>'Data Entry'!L103</f>
        <v>1</v>
      </c>
      <c r="T103" s="3">
        <f t="shared" si="24"/>
        <v>0</v>
      </c>
      <c r="U103" s="3">
        <f t="shared" si="25"/>
        <v>8</v>
      </c>
      <c r="V103" s="3" t="e">
        <f t="shared" si="31"/>
        <v>#DIV/0!</v>
      </c>
      <c r="W103" s="3">
        <f t="shared" si="32"/>
        <v>0.875</v>
      </c>
      <c r="X103" s="3">
        <f t="shared" si="33"/>
        <v>4</v>
      </c>
      <c r="Y103" s="3">
        <f t="shared" si="26"/>
        <v>0</v>
      </c>
      <c r="Z103" s="3">
        <f t="shared" si="27"/>
        <v>14</v>
      </c>
      <c r="AA103" s="3">
        <f t="shared" si="28"/>
        <v>14</v>
      </c>
      <c r="AB103" s="4">
        <f>'Data Entry'!S103</f>
        <v>18.631</v>
      </c>
      <c r="AC103" s="4">
        <f>'Data Entry'!T103</f>
        <v>1</v>
      </c>
      <c r="AD103" s="4">
        <f>'Data Entry'!U103</f>
        <v>0</v>
      </c>
      <c r="AE103" s="4">
        <f t="shared" si="29"/>
        <v>4</v>
      </c>
      <c r="AF103" s="5">
        <f>'Data Entry'!V103</f>
        <v>0</v>
      </c>
      <c r="AG103" s="5">
        <f t="shared" si="30"/>
        <v>0</v>
      </c>
      <c r="AH103" s="5">
        <f>'Data Entry'!W103</f>
        <v>0</v>
      </c>
      <c r="AI103" s="5">
        <f>'Data Entry'!X103</f>
        <v>0</v>
      </c>
      <c r="AJ103" s="5">
        <f>'Data Entry'!Y103</f>
        <v>0</v>
      </c>
      <c r="AK103" s="5">
        <f>'Data Entry'!Z103</f>
        <v>0</v>
      </c>
    </row>
    <row r="104" spans="1:37">
      <c r="A104" s="1">
        <f>'Data Entry'!A104</f>
        <v>3543</v>
      </c>
      <c r="B104" s="1">
        <f>'Data Entry'!B104</f>
        <v>22</v>
      </c>
      <c r="C104" s="8">
        <f>IF('Data Entry'!C104="red",1,IF('Data Entry'!C104="blue",2,0))</f>
        <v>0</v>
      </c>
      <c r="D104" s="2">
        <f>'Data Entry'!D104</f>
        <v>0</v>
      </c>
      <c r="E104" s="2">
        <f>'Data Entry'!E104</f>
        <v>0</v>
      </c>
      <c r="F104" s="2">
        <f>'Data Entry'!F104</f>
        <v>1</v>
      </c>
      <c r="G104" s="2">
        <f>'Data Entry'!G104</f>
        <v>0</v>
      </c>
      <c r="H104" s="2">
        <f>'Data Entry'!H104</f>
        <v>0</v>
      </c>
      <c r="I104" s="2">
        <f t="shared" si="17"/>
        <v>1</v>
      </c>
      <c r="J104" s="2">
        <f t="shared" si="18"/>
        <v>0</v>
      </c>
      <c r="K104" s="2">
        <f t="shared" si="19"/>
        <v>0</v>
      </c>
      <c r="L104" s="2">
        <f t="shared" si="20"/>
        <v>0</v>
      </c>
      <c r="M104" s="2">
        <f t="shared" si="21"/>
        <v>0</v>
      </c>
      <c r="N104" s="2">
        <f t="shared" si="22"/>
        <v>1</v>
      </c>
      <c r="O104" s="2">
        <f t="shared" si="23"/>
        <v>0</v>
      </c>
      <c r="P104" s="3">
        <f>'Data Entry'!I104</f>
        <v>4</v>
      </c>
      <c r="Q104" s="3">
        <f>'Data Entry'!J104</f>
        <v>2</v>
      </c>
      <c r="R104" s="3">
        <f>'Data Entry'!K104</f>
        <v>0</v>
      </c>
      <c r="S104" s="3">
        <f>'Data Entry'!L104</f>
        <v>0</v>
      </c>
      <c r="T104" s="3">
        <f t="shared" si="24"/>
        <v>6</v>
      </c>
      <c r="U104" s="3">
        <f t="shared" si="25"/>
        <v>0</v>
      </c>
      <c r="V104" s="3">
        <f t="shared" si="31"/>
        <v>0.666666666666667</v>
      </c>
      <c r="W104" s="3" t="e">
        <f t="shared" si="32"/>
        <v>#DIV/0!</v>
      </c>
      <c r="X104" s="3">
        <f t="shared" si="33"/>
        <v>3</v>
      </c>
      <c r="Y104" s="3">
        <f t="shared" si="26"/>
        <v>4</v>
      </c>
      <c r="Z104" s="3">
        <f t="shared" si="27"/>
        <v>0</v>
      </c>
      <c r="AA104" s="3">
        <f t="shared" si="28"/>
        <v>4</v>
      </c>
      <c r="AB104" s="4">
        <f>'Data Entry'!S104</f>
        <v>0</v>
      </c>
      <c r="AC104" s="4">
        <f>'Data Entry'!T104</f>
        <v>0</v>
      </c>
      <c r="AD104" s="4">
        <f>'Data Entry'!U104</f>
        <v>0</v>
      </c>
      <c r="AE104" s="4">
        <f t="shared" si="29"/>
        <v>0</v>
      </c>
      <c r="AF104" s="5">
        <f>'Data Entry'!V104</f>
        <v>0</v>
      </c>
      <c r="AG104" s="5">
        <f t="shared" si="30"/>
        <v>0</v>
      </c>
      <c r="AH104" s="5">
        <f>'Data Entry'!W104</f>
        <v>0</v>
      </c>
      <c r="AI104" s="5">
        <f>'Data Entry'!X104</f>
        <v>0</v>
      </c>
      <c r="AJ104" s="5">
        <f>'Data Entry'!Y104</f>
        <v>0</v>
      </c>
      <c r="AK104" s="5">
        <f>'Data Entry'!Z104</f>
        <v>0</v>
      </c>
    </row>
    <row r="105" spans="1:37">
      <c r="A105" s="1">
        <f>'Data Entry'!A105</f>
        <v>5031</v>
      </c>
      <c r="B105" s="1">
        <f>'Data Entry'!B105</f>
        <v>20</v>
      </c>
      <c r="C105" s="8">
        <f>IF('Data Entry'!C105="red",1,IF('Data Entry'!C105="blue",2,0))</f>
        <v>2</v>
      </c>
      <c r="D105" s="2">
        <f>'Data Entry'!D105</f>
        <v>1</v>
      </c>
      <c r="E105" s="2">
        <f>'Data Entry'!E105</f>
        <v>0</v>
      </c>
      <c r="F105" s="2">
        <f>'Data Entry'!F105</f>
        <v>0</v>
      </c>
      <c r="G105" s="2">
        <f>'Data Entry'!G105</f>
        <v>0</v>
      </c>
      <c r="H105" s="2">
        <f>'Data Entry'!H105</f>
        <v>0</v>
      </c>
      <c r="I105" s="2">
        <f t="shared" si="17"/>
        <v>0</v>
      </c>
      <c r="J105" s="2">
        <f t="shared" si="18"/>
        <v>0</v>
      </c>
      <c r="K105" s="2">
        <f t="shared" si="19"/>
        <v>2</v>
      </c>
      <c r="L105" s="2">
        <f t="shared" si="20"/>
        <v>0</v>
      </c>
      <c r="M105" s="2">
        <f t="shared" si="21"/>
        <v>0</v>
      </c>
      <c r="N105" s="2">
        <f t="shared" si="22"/>
        <v>0</v>
      </c>
      <c r="O105" s="2">
        <f t="shared" si="23"/>
        <v>2</v>
      </c>
      <c r="P105" s="3">
        <f>'Data Entry'!I105</f>
        <v>1</v>
      </c>
      <c r="Q105" s="3">
        <f>'Data Entry'!J105</f>
        <v>0</v>
      </c>
      <c r="R105" s="3">
        <f>'Data Entry'!K105</f>
        <v>0</v>
      </c>
      <c r="S105" s="3">
        <f>'Data Entry'!L105</f>
        <v>0</v>
      </c>
      <c r="T105" s="3">
        <f t="shared" si="24"/>
        <v>1</v>
      </c>
      <c r="U105" s="3">
        <f t="shared" si="25"/>
        <v>0</v>
      </c>
      <c r="V105" s="3">
        <f t="shared" si="31"/>
        <v>1</v>
      </c>
      <c r="W105" s="3" t="e">
        <f t="shared" si="32"/>
        <v>#DIV/0!</v>
      </c>
      <c r="X105" s="3">
        <f t="shared" si="33"/>
        <v>0.5</v>
      </c>
      <c r="Y105" s="3">
        <f t="shared" si="26"/>
        <v>1</v>
      </c>
      <c r="Z105" s="3">
        <f t="shared" si="27"/>
        <v>0</v>
      </c>
      <c r="AA105" s="3">
        <f t="shared" si="28"/>
        <v>1</v>
      </c>
      <c r="AB105" s="4">
        <f>'Data Entry'!S105</f>
        <v>0</v>
      </c>
      <c r="AC105" s="4">
        <f>'Data Entry'!T105</f>
        <v>0</v>
      </c>
      <c r="AD105" s="4">
        <f>'Data Entry'!U105</f>
        <v>0</v>
      </c>
      <c r="AE105" s="4">
        <f t="shared" si="29"/>
        <v>0</v>
      </c>
      <c r="AF105" s="5">
        <f>'Data Entry'!V105</f>
        <v>0</v>
      </c>
      <c r="AG105" s="5">
        <f t="shared" si="30"/>
        <v>0</v>
      </c>
      <c r="AH105" s="5">
        <f>'Data Entry'!W105</f>
        <v>0</v>
      </c>
      <c r="AI105" s="5">
        <f>'Data Entry'!X105</f>
        <v>0</v>
      </c>
      <c r="AJ105" s="5">
        <f>'Data Entry'!Y105</f>
        <v>0</v>
      </c>
      <c r="AK105" s="5">
        <f>'Data Entry'!Z105</f>
        <v>0</v>
      </c>
    </row>
    <row r="106" spans="1:37">
      <c r="A106" s="1">
        <f>'Data Entry'!A106</f>
        <v>8731</v>
      </c>
      <c r="B106" s="1">
        <f>'Data Entry'!B106</f>
        <v>21</v>
      </c>
      <c r="C106" s="8">
        <f>IF('Data Entry'!C106="red",1,IF('Data Entry'!C106="blue",2,0))</f>
        <v>1</v>
      </c>
      <c r="D106" s="2">
        <f>'Data Entry'!D106</f>
        <v>1</v>
      </c>
      <c r="E106" s="2">
        <f>'Data Entry'!E106</f>
        <v>1</v>
      </c>
      <c r="F106" s="2">
        <f>'Data Entry'!F106</f>
        <v>0</v>
      </c>
      <c r="G106" s="2">
        <f>'Data Entry'!G106</f>
        <v>0</v>
      </c>
      <c r="H106" s="2">
        <f>'Data Entry'!H106</f>
        <v>0</v>
      </c>
      <c r="I106" s="2">
        <f t="shared" si="17"/>
        <v>1</v>
      </c>
      <c r="J106" s="2">
        <f t="shared" si="18"/>
        <v>0</v>
      </c>
      <c r="K106" s="2">
        <f t="shared" si="19"/>
        <v>2</v>
      </c>
      <c r="L106" s="2">
        <f t="shared" si="20"/>
        <v>2</v>
      </c>
      <c r="M106" s="2">
        <f t="shared" si="21"/>
        <v>0</v>
      </c>
      <c r="N106" s="2">
        <f t="shared" si="22"/>
        <v>1</v>
      </c>
      <c r="O106" s="2">
        <f t="shared" si="23"/>
        <v>4</v>
      </c>
      <c r="P106" s="3">
        <f>'Data Entry'!I106</f>
        <v>4</v>
      </c>
      <c r="Q106" s="3">
        <f>'Data Entry'!J106</f>
        <v>0</v>
      </c>
      <c r="R106" s="3">
        <f>'Data Entry'!K106</f>
        <v>0</v>
      </c>
      <c r="S106" s="3">
        <f>'Data Entry'!L106</f>
        <v>0</v>
      </c>
      <c r="T106" s="3">
        <f t="shared" si="24"/>
        <v>4</v>
      </c>
      <c r="U106" s="3">
        <f t="shared" si="25"/>
        <v>0</v>
      </c>
      <c r="V106" s="3">
        <f t="shared" si="31"/>
        <v>1</v>
      </c>
      <c r="W106" s="3" t="e">
        <f t="shared" si="32"/>
        <v>#DIV/0!</v>
      </c>
      <c r="X106" s="3">
        <f t="shared" si="33"/>
        <v>2</v>
      </c>
      <c r="Y106" s="3">
        <f t="shared" si="26"/>
        <v>4</v>
      </c>
      <c r="Z106" s="3">
        <f t="shared" si="27"/>
        <v>0</v>
      </c>
      <c r="AA106" s="3">
        <f t="shared" si="28"/>
        <v>4</v>
      </c>
      <c r="AB106" s="4">
        <f>'Data Entry'!S106</f>
        <v>0</v>
      </c>
      <c r="AC106" s="4">
        <f>'Data Entry'!T106</f>
        <v>0</v>
      </c>
      <c r="AD106" s="4">
        <f>'Data Entry'!U106</f>
        <v>0</v>
      </c>
      <c r="AE106" s="4">
        <f t="shared" si="29"/>
        <v>0</v>
      </c>
      <c r="AF106" s="5">
        <f>'Data Entry'!V106</f>
        <v>16</v>
      </c>
      <c r="AG106" s="5">
        <f t="shared" si="30"/>
        <v>5.33333333333333</v>
      </c>
      <c r="AH106" s="5">
        <f>'Data Entry'!W106</f>
        <v>0</v>
      </c>
      <c r="AI106" s="5">
        <f>'Data Entry'!X106</f>
        <v>0</v>
      </c>
      <c r="AJ106" s="5">
        <f>'Data Entry'!Y106</f>
        <v>0</v>
      </c>
      <c r="AK106" s="5">
        <f>'Data Entry'!Z106</f>
        <v>0</v>
      </c>
    </row>
    <row r="107" spans="1:37">
      <c r="A107" s="1">
        <f>'Data Entry'!A107</f>
        <v>1305</v>
      </c>
      <c r="B107" s="1">
        <f>'Data Entry'!B107</f>
        <v>19</v>
      </c>
      <c r="C107" s="8">
        <f>IF('Data Entry'!C107="red",1,IF('Data Entry'!C107="blue",2,0))</f>
        <v>1</v>
      </c>
      <c r="D107" s="2">
        <f>'Data Entry'!D107</f>
        <v>1</v>
      </c>
      <c r="E107" s="2">
        <f>'Data Entry'!E107</f>
        <v>0</v>
      </c>
      <c r="F107" s="2">
        <f>'Data Entry'!F107</f>
        <v>0</v>
      </c>
      <c r="G107" s="2">
        <f>'Data Entry'!G107</f>
        <v>2</v>
      </c>
      <c r="H107" s="2">
        <f>'Data Entry'!H107</f>
        <v>1</v>
      </c>
      <c r="I107" s="2">
        <f t="shared" si="17"/>
        <v>0</v>
      </c>
      <c r="J107" s="2">
        <f t="shared" si="18"/>
        <v>3</v>
      </c>
      <c r="K107" s="2">
        <f t="shared" si="19"/>
        <v>2</v>
      </c>
      <c r="L107" s="2">
        <f t="shared" si="20"/>
        <v>0</v>
      </c>
      <c r="M107" s="2">
        <f t="shared" si="21"/>
        <v>8</v>
      </c>
      <c r="N107" s="2">
        <f t="shared" si="22"/>
        <v>3</v>
      </c>
      <c r="O107" s="2">
        <f t="shared" si="23"/>
        <v>10</v>
      </c>
      <c r="P107" s="3">
        <f>'Data Entry'!I107</f>
        <v>0</v>
      </c>
      <c r="Q107" s="3">
        <f>'Data Entry'!J107</f>
        <v>0</v>
      </c>
      <c r="R107" s="3">
        <f>'Data Entry'!K107</f>
        <v>5</v>
      </c>
      <c r="S107" s="3">
        <f>'Data Entry'!L107</f>
        <v>2</v>
      </c>
      <c r="T107" s="3">
        <f t="shared" si="24"/>
        <v>0</v>
      </c>
      <c r="U107" s="3">
        <f t="shared" si="25"/>
        <v>7</v>
      </c>
      <c r="V107" s="3" t="e">
        <f t="shared" si="31"/>
        <v>#DIV/0!</v>
      </c>
      <c r="W107" s="3">
        <f t="shared" si="32"/>
        <v>0.714285714285714</v>
      </c>
      <c r="X107" s="3">
        <f t="shared" si="33"/>
        <v>3.5</v>
      </c>
      <c r="Y107" s="3">
        <f t="shared" si="26"/>
        <v>0</v>
      </c>
      <c r="Z107" s="3">
        <f t="shared" si="27"/>
        <v>10</v>
      </c>
      <c r="AA107" s="3">
        <f t="shared" si="28"/>
        <v>10</v>
      </c>
      <c r="AB107" s="4">
        <f>'Data Entry'!S107</f>
        <v>5.291</v>
      </c>
      <c r="AC107" s="4">
        <f>'Data Entry'!T107</f>
        <v>3</v>
      </c>
      <c r="AD107" s="4">
        <f>'Data Entry'!U107</f>
        <v>0</v>
      </c>
      <c r="AE107" s="4">
        <f t="shared" si="29"/>
        <v>10</v>
      </c>
      <c r="AF107" s="5">
        <f>'Data Entry'!V107</f>
        <v>0</v>
      </c>
      <c r="AG107" s="5">
        <f t="shared" si="30"/>
        <v>0</v>
      </c>
      <c r="AH107" s="5">
        <f>'Data Entry'!W107</f>
        <v>0</v>
      </c>
      <c r="AI107" s="5">
        <f>'Data Entry'!X107</f>
        <v>0</v>
      </c>
      <c r="AJ107" s="5">
        <f>'Data Entry'!Y107</f>
        <v>0</v>
      </c>
      <c r="AK107" s="5">
        <f>'Data Entry'!Z107</f>
        <v>0</v>
      </c>
    </row>
    <row r="108" spans="1:37">
      <c r="A108" s="1">
        <f>'Data Entry'!A108</f>
        <v>1374</v>
      </c>
      <c r="B108" s="1">
        <f>'Data Entry'!B108</f>
        <v>20</v>
      </c>
      <c r="C108" s="8">
        <f>IF('Data Entry'!C108="red",1,IF('Data Entry'!C108="blue",2,0))</f>
        <v>2</v>
      </c>
      <c r="D108" s="2">
        <f>'Data Entry'!D108</f>
        <v>1</v>
      </c>
      <c r="E108" s="2">
        <f>'Data Entry'!E108</f>
        <v>1</v>
      </c>
      <c r="F108" s="2">
        <f>'Data Entry'!F108</f>
        <v>0</v>
      </c>
      <c r="G108" s="2">
        <f>'Data Entry'!G108</f>
        <v>0</v>
      </c>
      <c r="H108" s="2">
        <f>'Data Entry'!H108</f>
        <v>0</v>
      </c>
      <c r="I108" s="2">
        <f t="shared" si="17"/>
        <v>1</v>
      </c>
      <c r="J108" s="2">
        <f t="shared" si="18"/>
        <v>0</v>
      </c>
      <c r="K108" s="2">
        <f t="shared" si="19"/>
        <v>2</v>
      </c>
      <c r="L108" s="2">
        <f t="shared" si="20"/>
        <v>2</v>
      </c>
      <c r="M108" s="2">
        <f t="shared" si="21"/>
        <v>0</v>
      </c>
      <c r="N108" s="2">
        <f t="shared" si="22"/>
        <v>1</v>
      </c>
      <c r="O108" s="2">
        <f t="shared" si="23"/>
        <v>4</v>
      </c>
      <c r="P108" s="3">
        <f>'Data Entry'!I108</f>
        <v>0</v>
      </c>
      <c r="Q108" s="3">
        <f>'Data Entry'!J108</f>
        <v>0</v>
      </c>
      <c r="R108" s="3">
        <f>'Data Entry'!K108</f>
        <v>0</v>
      </c>
      <c r="S108" s="3">
        <f>'Data Entry'!L108</f>
        <v>0</v>
      </c>
      <c r="T108" s="3">
        <f t="shared" si="24"/>
        <v>0</v>
      </c>
      <c r="U108" s="3">
        <f t="shared" si="25"/>
        <v>0</v>
      </c>
      <c r="V108" s="3" t="e">
        <f t="shared" si="31"/>
        <v>#DIV/0!</v>
      </c>
      <c r="W108" s="3" t="e">
        <f t="shared" si="32"/>
        <v>#DIV/0!</v>
      </c>
      <c r="X108" s="3">
        <f t="shared" si="33"/>
        <v>0</v>
      </c>
      <c r="Y108" s="3">
        <f t="shared" si="26"/>
        <v>0</v>
      </c>
      <c r="Z108" s="3">
        <f t="shared" si="27"/>
        <v>0</v>
      </c>
      <c r="AA108" s="3">
        <f t="shared" si="28"/>
        <v>0</v>
      </c>
      <c r="AB108" s="4">
        <f>'Data Entry'!S108</f>
        <v>6.89</v>
      </c>
      <c r="AC108" s="4">
        <f>'Data Entry'!T108</f>
        <v>2</v>
      </c>
      <c r="AD108" s="4">
        <f>'Data Entry'!U108</f>
        <v>0</v>
      </c>
      <c r="AE108" s="4">
        <f t="shared" si="29"/>
        <v>6</v>
      </c>
      <c r="AF108" s="5">
        <f>'Data Entry'!V108</f>
        <v>4</v>
      </c>
      <c r="AG108" s="5">
        <f t="shared" si="30"/>
        <v>1.33333333333333</v>
      </c>
      <c r="AH108" s="5">
        <f>'Data Entry'!W108</f>
        <v>0</v>
      </c>
      <c r="AI108" s="5">
        <f>'Data Entry'!X108</f>
        <v>0</v>
      </c>
      <c r="AJ108" s="5">
        <f>'Data Entry'!Y108</f>
        <v>1</v>
      </c>
      <c r="AK108" s="5">
        <f>'Data Entry'!Z108</f>
        <v>1</v>
      </c>
    </row>
    <row r="109" spans="1:37">
      <c r="A109" s="1">
        <f>'Data Entry'!A109</f>
        <v>2198</v>
      </c>
      <c r="B109" s="1">
        <f>'Data Entry'!B109</f>
        <v>20</v>
      </c>
      <c r="C109" s="8">
        <f>IF('Data Entry'!C109="red",1,IF('Data Entry'!C109="blue",2,0))</f>
        <v>1</v>
      </c>
      <c r="D109" s="2">
        <f>'Data Entry'!D109</f>
        <v>1</v>
      </c>
      <c r="E109" s="2">
        <f>'Data Entry'!E109</f>
        <v>1</v>
      </c>
      <c r="F109" s="2">
        <f>'Data Entry'!F109</f>
        <v>0</v>
      </c>
      <c r="G109" s="2">
        <f>'Data Entry'!G109</f>
        <v>0</v>
      </c>
      <c r="H109" s="2">
        <f>'Data Entry'!H109</f>
        <v>0</v>
      </c>
      <c r="I109" s="2">
        <f t="shared" si="17"/>
        <v>1</v>
      </c>
      <c r="J109" s="2">
        <f t="shared" si="18"/>
        <v>0</v>
      </c>
      <c r="K109" s="2">
        <f t="shared" si="19"/>
        <v>2</v>
      </c>
      <c r="L109" s="2">
        <f t="shared" si="20"/>
        <v>2</v>
      </c>
      <c r="M109" s="2">
        <f t="shared" si="21"/>
        <v>0</v>
      </c>
      <c r="N109" s="2">
        <f t="shared" si="22"/>
        <v>1</v>
      </c>
      <c r="O109" s="2">
        <f t="shared" si="23"/>
        <v>4</v>
      </c>
      <c r="P109" s="3">
        <f>'Data Entry'!I109</f>
        <v>3</v>
      </c>
      <c r="Q109" s="3">
        <f>'Data Entry'!J109</f>
        <v>2</v>
      </c>
      <c r="R109" s="3">
        <f>'Data Entry'!K109</f>
        <v>0</v>
      </c>
      <c r="S109" s="3">
        <f>'Data Entry'!L109</f>
        <v>0</v>
      </c>
      <c r="T109" s="3">
        <f t="shared" si="24"/>
        <v>5</v>
      </c>
      <c r="U109" s="3">
        <f t="shared" si="25"/>
        <v>0</v>
      </c>
      <c r="V109" s="3">
        <f t="shared" si="31"/>
        <v>0.6</v>
      </c>
      <c r="W109" s="3" t="e">
        <f t="shared" si="32"/>
        <v>#DIV/0!</v>
      </c>
      <c r="X109" s="3">
        <f t="shared" si="33"/>
        <v>2.5</v>
      </c>
      <c r="Y109" s="3">
        <f t="shared" si="26"/>
        <v>3</v>
      </c>
      <c r="Z109" s="3">
        <f t="shared" si="27"/>
        <v>0</v>
      </c>
      <c r="AA109" s="3">
        <f t="shared" si="28"/>
        <v>3</v>
      </c>
      <c r="AB109" s="4">
        <f>'Data Entry'!S109</f>
        <v>0</v>
      </c>
      <c r="AC109" s="4">
        <f>'Data Entry'!T109</f>
        <v>0</v>
      </c>
      <c r="AD109" s="4">
        <f>'Data Entry'!U109</f>
        <v>0</v>
      </c>
      <c r="AE109" s="4">
        <f t="shared" si="29"/>
        <v>0</v>
      </c>
      <c r="AF109" s="5">
        <f>'Data Entry'!V109</f>
        <v>0</v>
      </c>
      <c r="AG109" s="5">
        <f t="shared" si="30"/>
        <v>0</v>
      </c>
      <c r="AH109" s="5">
        <f>'Data Entry'!W109</f>
        <v>0</v>
      </c>
      <c r="AI109" s="5">
        <f>'Data Entry'!X109</f>
        <v>0</v>
      </c>
      <c r="AJ109" s="5">
        <f>'Data Entry'!Y109</f>
        <v>0</v>
      </c>
      <c r="AK109" s="5">
        <f>'Data Entry'!Z109</f>
        <v>0</v>
      </c>
    </row>
    <row r="110" spans="1:37">
      <c r="A110" s="1">
        <f>'Data Entry'!A110</f>
        <v>1305</v>
      </c>
      <c r="B110" s="1">
        <f>'Data Entry'!B110</f>
        <v>19</v>
      </c>
      <c r="C110" s="8">
        <f>IF('Data Entry'!C110="red",1,IF('Data Entry'!C110="blue",2,0))</f>
        <v>1</v>
      </c>
      <c r="D110" s="2">
        <f>'Data Entry'!D110</f>
        <v>1</v>
      </c>
      <c r="E110" s="2">
        <f>'Data Entry'!E110</f>
        <v>0</v>
      </c>
      <c r="F110" s="2">
        <f>'Data Entry'!F110</f>
        <v>0</v>
      </c>
      <c r="G110" s="2">
        <f>'Data Entry'!G110</f>
        <v>2</v>
      </c>
      <c r="H110" s="2">
        <f>'Data Entry'!H110</f>
        <v>1</v>
      </c>
      <c r="I110" s="2">
        <f t="shared" si="17"/>
        <v>0</v>
      </c>
      <c r="J110" s="2">
        <f t="shared" si="18"/>
        <v>3</v>
      </c>
      <c r="K110" s="2">
        <f t="shared" si="19"/>
        <v>2</v>
      </c>
      <c r="L110" s="2">
        <f t="shared" si="20"/>
        <v>0</v>
      </c>
      <c r="M110" s="2">
        <f t="shared" si="21"/>
        <v>8</v>
      </c>
      <c r="N110" s="2">
        <f t="shared" si="22"/>
        <v>3</v>
      </c>
      <c r="O110" s="2">
        <f t="shared" si="23"/>
        <v>10</v>
      </c>
      <c r="P110" s="3">
        <f>'Data Entry'!I110</f>
        <v>0</v>
      </c>
      <c r="Q110" s="3">
        <f>'Data Entry'!J110</f>
        <v>0</v>
      </c>
      <c r="R110" s="3">
        <f>'Data Entry'!K110</f>
        <v>5</v>
      </c>
      <c r="S110" s="3">
        <f>'Data Entry'!L110</f>
        <v>2</v>
      </c>
      <c r="T110" s="3">
        <f t="shared" si="24"/>
        <v>0</v>
      </c>
      <c r="U110" s="3">
        <f t="shared" si="25"/>
        <v>7</v>
      </c>
      <c r="V110" s="3" t="e">
        <f t="shared" si="31"/>
        <v>#DIV/0!</v>
      </c>
      <c r="W110" s="3">
        <f t="shared" si="32"/>
        <v>0.714285714285714</v>
      </c>
      <c r="X110" s="3">
        <f t="shared" si="33"/>
        <v>3.5</v>
      </c>
      <c r="Y110" s="3">
        <f t="shared" si="26"/>
        <v>0</v>
      </c>
      <c r="Z110" s="3">
        <f t="shared" si="27"/>
        <v>10</v>
      </c>
      <c r="AA110" s="3">
        <f t="shared" si="28"/>
        <v>10</v>
      </c>
      <c r="AB110" s="4">
        <f>'Data Entry'!S110</f>
        <v>5.291</v>
      </c>
      <c r="AC110" s="4">
        <f>'Data Entry'!T110</f>
        <v>3</v>
      </c>
      <c r="AD110" s="4">
        <f>'Data Entry'!U110</f>
        <v>0</v>
      </c>
      <c r="AE110" s="4">
        <f t="shared" si="29"/>
        <v>10</v>
      </c>
      <c r="AF110" s="5">
        <f>'Data Entry'!V110</f>
        <v>0</v>
      </c>
      <c r="AG110" s="5">
        <f t="shared" si="30"/>
        <v>0</v>
      </c>
      <c r="AH110" s="5">
        <f>'Data Entry'!W110</f>
        <v>0</v>
      </c>
      <c r="AI110" s="5">
        <f>'Data Entry'!X110</f>
        <v>0</v>
      </c>
      <c r="AJ110" s="5">
        <f>'Data Entry'!Y110</f>
        <v>0</v>
      </c>
      <c r="AK110" s="5">
        <f>'Data Entry'!Z110</f>
        <v>0</v>
      </c>
    </row>
    <row r="111" spans="1:37">
      <c r="A111" s="1">
        <f>'Data Entry'!A111</f>
        <v>1374</v>
      </c>
      <c r="B111" s="1">
        <f>'Data Entry'!B111</f>
        <v>20</v>
      </c>
      <c r="C111" s="8">
        <f>IF('Data Entry'!C111="red",1,IF('Data Entry'!C111="blue",2,0))</f>
        <v>2</v>
      </c>
      <c r="D111" s="2">
        <f>'Data Entry'!D111</f>
        <v>1</v>
      </c>
      <c r="E111" s="2">
        <f>'Data Entry'!E111</f>
        <v>1</v>
      </c>
      <c r="F111" s="2">
        <f>'Data Entry'!F111</f>
        <v>0</v>
      </c>
      <c r="G111" s="2">
        <f>'Data Entry'!G111</f>
        <v>0</v>
      </c>
      <c r="H111" s="2">
        <f>'Data Entry'!H111</f>
        <v>0</v>
      </c>
      <c r="I111" s="2">
        <f t="shared" si="17"/>
        <v>1</v>
      </c>
      <c r="J111" s="2">
        <f t="shared" si="18"/>
        <v>0</v>
      </c>
      <c r="K111" s="2">
        <f t="shared" si="19"/>
        <v>2</v>
      </c>
      <c r="L111" s="2">
        <f t="shared" si="20"/>
        <v>2</v>
      </c>
      <c r="M111" s="2">
        <f t="shared" si="21"/>
        <v>0</v>
      </c>
      <c r="N111" s="2">
        <f t="shared" si="22"/>
        <v>1</v>
      </c>
      <c r="O111" s="2">
        <f t="shared" si="23"/>
        <v>4</v>
      </c>
      <c r="P111" s="3">
        <f>'Data Entry'!I111</f>
        <v>0</v>
      </c>
      <c r="Q111" s="3">
        <f>'Data Entry'!J111</f>
        <v>0</v>
      </c>
      <c r="R111" s="3">
        <f>'Data Entry'!K111</f>
        <v>0</v>
      </c>
      <c r="S111" s="3">
        <f>'Data Entry'!L111</f>
        <v>0</v>
      </c>
      <c r="T111" s="3">
        <f t="shared" si="24"/>
        <v>0</v>
      </c>
      <c r="U111" s="3">
        <f t="shared" si="25"/>
        <v>0</v>
      </c>
      <c r="V111" s="3" t="e">
        <f t="shared" si="31"/>
        <v>#DIV/0!</v>
      </c>
      <c r="W111" s="3" t="e">
        <f t="shared" si="32"/>
        <v>#DIV/0!</v>
      </c>
      <c r="X111" s="3">
        <f t="shared" si="33"/>
        <v>0</v>
      </c>
      <c r="Y111" s="3">
        <f t="shared" si="26"/>
        <v>0</v>
      </c>
      <c r="Z111" s="3">
        <f t="shared" si="27"/>
        <v>0</v>
      </c>
      <c r="AA111" s="3">
        <f t="shared" si="28"/>
        <v>0</v>
      </c>
      <c r="AB111" s="4">
        <f>'Data Entry'!S111</f>
        <v>6.89</v>
      </c>
      <c r="AC111" s="4">
        <f>'Data Entry'!T111</f>
        <v>2</v>
      </c>
      <c r="AD111" s="4">
        <f>'Data Entry'!U111</f>
        <v>0</v>
      </c>
      <c r="AE111" s="4">
        <f t="shared" si="29"/>
        <v>6</v>
      </c>
      <c r="AF111" s="5">
        <f>'Data Entry'!V111</f>
        <v>4</v>
      </c>
      <c r="AG111" s="5">
        <f t="shared" si="30"/>
        <v>1.33333333333333</v>
      </c>
      <c r="AH111" s="5">
        <f>'Data Entry'!W111</f>
        <v>0</v>
      </c>
      <c r="AI111" s="5">
        <f>'Data Entry'!X111</f>
        <v>0</v>
      </c>
      <c r="AJ111" s="5">
        <f>'Data Entry'!Y111</f>
        <v>1</v>
      </c>
      <c r="AK111" s="5">
        <f>'Data Entry'!Z111</f>
        <v>1</v>
      </c>
    </row>
    <row r="112" spans="1:37">
      <c r="A112" s="1">
        <f>'Data Entry'!A112</f>
        <v>2198</v>
      </c>
      <c r="B112" s="1">
        <f>'Data Entry'!B112</f>
        <v>20</v>
      </c>
      <c r="C112" s="8">
        <f>IF('Data Entry'!C112="red",1,IF('Data Entry'!C112="blue",2,0))</f>
        <v>1</v>
      </c>
      <c r="D112" s="2">
        <f>'Data Entry'!D112</f>
        <v>1</v>
      </c>
      <c r="E112" s="2">
        <f>'Data Entry'!E112</f>
        <v>1</v>
      </c>
      <c r="F112" s="2">
        <f>'Data Entry'!F112</f>
        <v>0</v>
      </c>
      <c r="G112" s="2">
        <f>'Data Entry'!G112</f>
        <v>0</v>
      </c>
      <c r="H112" s="2">
        <f>'Data Entry'!H112</f>
        <v>0</v>
      </c>
      <c r="I112" s="2">
        <f t="shared" si="17"/>
        <v>1</v>
      </c>
      <c r="J112" s="2">
        <f t="shared" si="18"/>
        <v>0</v>
      </c>
      <c r="K112" s="2">
        <f t="shared" si="19"/>
        <v>2</v>
      </c>
      <c r="L112" s="2">
        <f t="shared" si="20"/>
        <v>2</v>
      </c>
      <c r="M112" s="2">
        <f t="shared" si="21"/>
        <v>0</v>
      </c>
      <c r="N112" s="2">
        <f t="shared" si="22"/>
        <v>1</v>
      </c>
      <c r="O112" s="2">
        <f t="shared" si="23"/>
        <v>4</v>
      </c>
      <c r="P112" s="3">
        <f>'Data Entry'!I112</f>
        <v>3</v>
      </c>
      <c r="Q112" s="3">
        <f>'Data Entry'!J112</f>
        <v>2</v>
      </c>
      <c r="R112" s="3">
        <f>'Data Entry'!K112</f>
        <v>0</v>
      </c>
      <c r="S112" s="3">
        <f>'Data Entry'!L112</f>
        <v>0</v>
      </c>
      <c r="T112" s="3">
        <f t="shared" si="24"/>
        <v>5</v>
      </c>
      <c r="U112" s="3">
        <f t="shared" si="25"/>
        <v>0</v>
      </c>
      <c r="V112" s="3">
        <f t="shared" si="31"/>
        <v>0.6</v>
      </c>
      <c r="W112" s="3" t="e">
        <f t="shared" si="32"/>
        <v>#DIV/0!</v>
      </c>
      <c r="X112" s="3">
        <f t="shared" si="33"/>
        <v>2.5</v>
      </c>
      <c r="Y112" s="3">
        <f t="shared" si="26"/>
        <v>3</v>
      </c>
      <c r="Z112" s="3">
        <f t="shared" si="27"/>
        <v>0</v>
      </c>
      <c r="AA112" s="3">
        <f t="shared" si="28"/>
        <v>3</v>
      </c>
      <c r="AB112" s="4">
        <f>'Data Entry'!S112</f>
        <v>0</v>
      </c>
      <c r="AC112" s="4">
        <f>'Data Entry'!T112</f>
        <v>0</v>
      </c>
      <c r="AD112" s="4">
        <f>'Data Entry'!U112</f>
        <v>0</v>
      </c>
      <c r="AE112" s="4">
        <f t="shared" si="29"/>
        <v>0</v>
      </c>
      <c r="AF112" s="5">
        <f>'Data Entry'!V112</f>
        <v>0</v>
      </c>
      <c r="AG112" s="5">
        <f t="shared" si="30"/>
        <v>0</v>
      </c>
      <c r="AH112" s="5">
        <f>'Data Entry'!W112</f>
        <v>0</v>
      </c>
      <c r="AI112" s="5">
        <f>'Data Entry'!X112</f>
        <v>0</v>
      </c>
      <c r="AJ112" s="5">
        <f>'Data Entry'!Y112</f>
        <v>0</v>
      </c>
      <c r="AK112" s="5">
        <f>'Data Entry'!Z112</f>
        <v>0</v>
      </c>
    </row>
    <row r="113" spans="1:37">
      <c r="A113" s="1">
        <f>'Data Entry'!A113</f>
        <v>0</v>
      </c>
      <c r="B113" s="1">
        <f>'Data Entry'!B113</f>
        <v>0</v>
      </c>
      <c r="C113" s="8">
        <f>IF('Data Entry'!C113="red",1,IF('Data Entry'!C113="blue",2,0))</f>
        <v>0</v>
      </c>
      <c r="D113" s="2">
        <f>'Data Entry'!D113</f>
        <v>0</v>
      </c>
      <c r="E113" s="2">
        <f>'Data Entry'!E113</f>
        <v>0</v>
      </c>
      <c r="F113" s="2">
        <f>'Data Entry'!F113</f>
        <v>0</v>
      </c>
      <c r="G113" s="2">
        <f>'Data Entry'!G113</f>
        <v>0</v>
      </c>
      <c r="H113" s="2">
        <f>'Data Entry'!H113</f>
        <v>0</v>
      </c>
      <c r="I113" s="2">
        <f t="shared" si="17"/>
        <v>0</v>
      </c>
      <c r="J113" s="2">
        <f t="shared" si="18"/>
        <v>0</v>
      </c>
      <c r="K113" s="2">
        <f t="shared" si="19"/>
        <v>0</v>
      </c>
      <c r="L113" s="2">
        <f t="shared" si="20"/>
        <v>0</v>
      </c>
      <c r="M113" s="2">
        <f t="shared" si="21"/>
        <v>0</v>
      </c>
      <c r="N113" s="2">
        <f t="shared" si="22"/>
        <v>0</v>
      </c>
      <c r="O113" s="2">
        <f t="shared" si="23"/>
        <v>0</v>
      </c>
      <c r="P113" s="3">
        <f>'Data Entry'!I113</f>
        <v>0</v>
      </c>
      <c r="Q113" s="3">
        <f>'Data Entry'!J113</f>
        <v>0</v>
      </c>
      <c r="R113" s="3">
        <f>'Data Entry'!K113</f>
        <v>0</v>
      </c>
      <c r="S113" s="3">
        <f>'Data Entry'!L113</f>
        <v>0</v>
      </c>
      <c r="T113" s="3">
        <f t="shared" si="24"/>
        <v>0</v>
      </c>
      <c r="U113" s="3">
        <f t="shared" si="25"/>
        <v>0</v>
      </c>
      <c r="V113" s="3" t="e">
        <f t="shared" si="31"/>
        <v>#DIV/0!</v>
      </c>
      <c r="W113" s="3" t="e">
        <f t="shared" si="32"/>
        <v>#DIV/0!</v>
      </c>
      <c r="X113" s="3">
        <f t="shared" si="33"/>
        <v>0</v>
      </c>
      <c r="Y113" s="3">
        <f t="shared" si="26"/>
        <v>0</v>
      </c>
      <c r="Z113" s="3">
        <f t="shared" si="27"/>
        <v>0</v>
      </c>
      <c r="AA113" s="3">
        <f t="shared" si="28"/>
        <v>0</v>
      </c>
      <c r="AB113" s="4">
        <f>'Data Entry'!S113</f>
        <v>0</v>
      </c>
      <c r="AC113" s="4">
        <f>'Data Entry'!T113</f>
        <v>0</v>
      </c>
      <c r="AD113" s="4">
        <f>'Data Entry'!U113</f>
        <v>0</v>
      </c>
      <c r="AE113" s="4">
        <f t="shared" si="29"/>
        <v>0</v>
      </c>
      <c r="AF113" s="5">
        <f>'Data Entry'!V113</f>
        <v>0</v>
      </c>
      <c r="AG113" s="5">
        <f t="shared" si="30"/>
        <v>0</v>
      </c>
      <c r="AH113" s="5">
        <f>'Data Entry'!W113</f>
        <v>0</v>
      </c>
      <c r="AI113" s="5">
        <f>'Data Entry'!X113</f>
        <v>0</v>
      </c>
      <c r="AJ113" s="5">
        <f>'Data Entry'!Y113</f>
        <v>0</v>
      </c>
      <c r="AK113" s="5">
        <f>'Data Entry'!Z113</f>
        <v>0</v>
      </c>
    </row>
    <row r="114" spans="1:37">
      <c r="A114" s="1">
        <f>'Data Entry'!A114</f>
        <v>0</v>
      </c>
      <c r="B114" s="1">
        <f>'Data Entry'!B114</f>
        <v>0</v>
      </c>
      <c r="C114" s="8">
        <f>IF('Data Entry'!C114="red",1,IF('Data Entry'!C114="blue",2,0))</f>
        <v>0</v>
      </c>
      <c r="D114" s="2">
        <f>'Data Entry'!D114</f>
        <v>0</v>
      </c>
      <c r="E114" s="2">
        <f>'Data Entry'!E114</f>
        <v>0</v>
      </c>
      <c r="F114" s="2">
        <f>'Data Entry'!F114</f>
        <v>0</v>
      </c>
      <c r="G114" s="2">
        <f>'Data Entry'!G114</f>
        <v>0</v>
      </c>
      <c r="H114" s="2">
        <f>'Data Entry'!H114</f>
        <v>0</v>
      </c>
      <c r="I114" s="2">
        <f t="shared" si="17"/>
        <v>0</v>
      </c>
      <c r="J114" s="2">
        <f t="shared" si="18"/>
        <v>0</v>
      </c>
      <c r="K114" s="2">
        <f t="shared" si="19"/>
        <v>0</v>
      </c>
      <c r="L114" s="2">
        <f t="shared" si="20"/>
        <v>0</v>
      </c>
      <c r="M114" s="2">
        <f t="shared" si="21"/>
        <v>0</v>
      </c>
      <c r="N114" s="2">
        <f t="shared" si="22"/>
        <v>0</v>
      </c>
      <c r="O114" s="2">
        <f t="shared" si="23"/>
        <v>0</v>
      </c>
      <c r="P114" s="3">
        <f>'Data Entry'!I114</f>
        <v>0</v>
      </c>
      <c r="Q114" s="3">
        <f>'Data Entry'!J114</f>
        <v>0</v>
      </c>
      <c r="R114" s="3">
        <f>'Data Entry'!K114</f>
        <v>0</v>
      </c>
      <c r="S114" s="3">
        <f>'Data Entry'!L114</f>
        <v>0</v>
      </c>
      <c r="T114" s="3">
        <f t="shared" si="24"/>
        <v>0</v>
      </c>
      <c r="U114" s="3">
        <f t="shared" si="25"/>
        <v>0</v>
      </c>
      <c r="V114" s="3" t="e">
        <f t="shared" si="31"/>
        <v>#DIV/0!</v>
      </c>
      <c r="W114" s="3" t="e">
        <f t="shared" si="32"/>
        <v>#DIV/0!</v>
      </c>
      <c r="X114" s="3">
        <f t="shared" si="33"/>
        <v>0</v>
      </c>
      <c r="Y114" s="3">
        <f t="shared" si="26"/>
        <v>0</v>
      </c>
      <c r="Z114" s="3">
        <f t="shared" si="27"/>
        <v>0</v>
      </c>
      <c r="AA114" s="3">
        <f t="shared" si="28"/>
        <v>0</v>
      </c>
      <c r="AB114" s="4">
        <f>'Data Entry'!S114</f>
        <v>0</v>
      </c>
      <c r="AC114" s="4">
        <f>'Data Entry'!T114</f>
        <v>0</v>
      </c>
      <c r="AD114" s="4">
        <f>'Data Entry'!U114</f>
        <v>0</v>
      </c>
      <c r="AE114" s="4">
        <f t="shared" si="29"/>
        <v>0</v>
      </c>
      <c r="AF114" s="5">
        <f>'Data Entry'!V114</f>
        <v>0</v>
      </c>
      <c r="AG114" s="5">
        <f t="shared" si="30"/>
        <v>0</v>
      </c>
      <c r="AH114" s="5">
        <f>'Data Entry'!W114</f>
        <v>0</v>
      </c>
      <c r="AI114" s="5">
        <f>'Data Entry'!X114</f>
        <v>0</v>
      </c>
      <c r="AJ114" s="5">
        <f>'Data Entry'!Y114</f>
        <v>0</v>
      </c>
      <c r="AK114" s="5">
        <f>'Data Entry'!Z114</f>
        <v>0</v>
      </c>
    </row>
    <row r="115" spans="1:37">
      <c r="A115" s="1">
        <f>'Data Entry'!A115</f>
        <v>0</v>
      </c>
      <c r="B115" s="1">
        <f>'Data Entry'!B115</f>
        <v>0</v>
      </c>
      <c r="C115" s="8">
        <f>IF('Data Entry'!C115="red",1,IF('Data Entry'!C115="blue",2,0))</f>
        <v>0</v>
      </c>
      <c r="D115" s="2">
        <f>'Data Entry'!D115</f>
        <v>0</v>
      </c>
      <c r="E115" s="2">
        <f>'Data Entry'!E115</f>
        <v>0</v>
      </c>
      <c r="F115" s="2">
        <f>'Data Entry'!F115</f>
        <v>0</v>
      </c>
      <c r="G115" s="2">
        <f>'Data Entry'!G115</f>
        <v>0</v>
      </c>
      <c r="H115" s="2">
        <f>'Data Entry'!H115</f>
        <v>0</v>
      </c>
      <c r="I115" s="2">
        <f t="shared" si="17"/>
        <v>0</v>
      </c>
      <c r="J115" s="2">
        <f t="shared" si="18"/>
        <v>0</v>
      </c>
      <c r="K115" s="2">
        <f t="shared" si="19"/>
        <v>0</v>
      </c>
      <c r="L115" s="2">
        <f t="shared" si="20"/>
        <v>0</v>
      </c>
      <c r="M115" s="2">
        <f t="shared" si="21"/>
        <v>0</v>
      </c>
      <c r="N115" s="2">
        <f t="shared" si="22"/>
        <v>0</v>
      </c>
      <c r="O115" s="2">
        <f t="shared" si="23"/>
        <v>0</v>
      </c>
      <c r="P115" s="3">
        <f>'Data Entry'!I115</f>
        <v>0</v>
      </c>
      <c r="Q115" s="3">
        <f>'Data Entry'!J115</f>
        <v>0</v>
      </c>
      <c r="R115" s="3">
        <f>'Data Entry'!K115</f>
        <v>0</v>
      </c>
      <c r="S115" s="3">
        <f>'Data Entry'!L115</f>
        <v>0</v>
      </c>
      <c r="T115" s="3">
        <f t="shared" si="24"/>
        <v>0</v>
      </c>
      <c r="U115" s="3">
        <f t="shared" si="25"/>
        <v>0</v>
      </c>
      <c r="V115" s="3" t="e">
        <f t="shared" si="31"/>
        <v>#DIV/0!</v>
      </c>
      <c r="W115" s="3" t="e">
        <f t="shared" si="32"/>
        <v>#DIV/0!</v>
      </c>
      <c r="X115" s="3">
        <f t="shared" si="33"/>
        <v>0</v>
      </c>
      <c r="Y115" s="3">
        <f t="shared" si="26"/>
        <v>0</v>
      </c>
      <c r="Z115" s="3">
        <f t="shared" si="27"/>
        <v>0</v>
      </c>
      <c r="AA115" s="3">
        <f t="shared" si="28"/>
        <v>0</v>
      </c>
      <c r="AB115" s="4">
        <f>'Data Entry'!S115</f>
        <v>0</v>
      </c>
      <c r="AC115" s="4">
        <f>'Data Entry'!T115</f>
        <v>0</v>
      </c>
      <c r="AD115" s="4">
        <f>'Data Entry'!U115</f>
        <v>0</v>
      </c>
      <c r="AE115" s="4">
        <f t="shared" si="29"/>
        <v>0</v>
      </c>
      <c r="AF115" s="5">
        <f>'Data Entry'!V115</f>
        <v>0</v>
      </c>
      <c r="AG115" s="5">
        <f t="shared" si="30"/>
        <v>0</v>
      </c>
      <c r="AH115" s="5">
        <f>'Data Entry'!W115</f>
        <v>0</v>
      </c>
      <c r="AI115" s="5">
        <f>'Data Entry'!X115</f>
        <v>0</v>
      </c>
      <c r="AJ115" s="5">
        <f>'Data Entry'!Y115</f>
        <v>0</v>
      </c>
      <c r="AK115" s="5">
        <f>'Data Entry'!Z115</f>
        <v>0</v>
      </c>
    </row>
    <row r="116" spans="1:37">
      <c r="A116" s="1">
        <f>'Data Entry'!A116</f>
        <v>0</v>
      </c>
      <c r="B116" s="1">
        <f>'Data Entry'!B116</f>
        <v>0</v>
      </c>
      <c r="C116" s="8">
        <f>IF('Data Entry'!C116="red",1,IF('Data Entry'!C116="blue",2,0))</f>
        <v>0</v>
      </c>
      <c r="D116" s="2">
        <f>'Data Entry'!D116</f>
        <v>0</v>
      </c>
      <c r="E116" s="2">
        <f>'Data Entry'!E116</f>
        <v>0</v>
      </c>
      <c r="F116" s="2">
        <f>'Data Entry'!F116</f>
        <v>0</v>
      </c>
      <c r="G116" s="2">
        <f>'Data Entry'!G116</f>
        <v>0</v>
      </c>
      <c r="H116" s="2">
        <f>'Data Entry'!H116</f>
        <v>0</v>
      </c>
      <c r="I116" s="2">
        <f t="shared" si="17"/>
        <v>0</v>
      </c>
      <c r="J116" s="2">
        <f t="shared" si="18"/>
        <v>0</v>
      </c>
      <c r="K116" s="2">
        <f t="shared" si="19"/>
        <v>0</v>
      </c>
      <c r="L116" s="2">
        <f t="shared" si="20"/>
        <v>0</v>
      </c>
      <c r="M116" s="2">
        <f t="shared" si="21"/>
        <v>0</v>
      </c>
      <c r="N116" s="2">
        <f t="shared" si="22"/>
        <v>0</v>
      </c>
      <c r="O116" s="2">
        <f t="shared" si="23"/>
        <v>0</v>
      </c>
      <c r="P116" s="3">
        <f>'Data Entry'!I116</f>
        <v>0</v>
      </c>
      <c r="Q116" s="3">
        <f>'Data Entry'!J116</f>
        <v>0</v>
      </c>
      <c r="R116" s="3">
        <f>'Data Entry'!K116</f>
        <v>0</v>
      </c>
      <c r="S116" s="3">
        <f>'Data Entry'!L116</f>
        <v>0</v>
      </c>
      <c r="T116" s="3">
        <f t="shared" si="24"/>
        <v>0</v>
      </c>
      <c r="U116" s="3">
        <f t="shared" si="25"/>
        <v>0</v>
      </c>
      <c r="V116" s="3" t="e">
        <f t="shared" si="31"/>
        <v>#DIV/0!</v>
      </c>
      <c r="W116" s="3" t="e">
        <f t="shared" si="32"/>
        <v>#DIV/0!</v>
      </c>
      <c r="X116" s="3">
        <f t="shared" si="33"/>
        <v>0</v>
      </c>
      <c r="Y116" s="3">
        <f t="shared" si="26"/>
        <v>0</v>
      </c>
      <c r="Z116" s="3">
        <f t="shared" si="27"/>
        <v>0</v>
      </c>
      <c r="AA116" s="3">
        <f t="shared" si="28"/>
        <v>0</v>
      </c>
      <c r="AB116" s="4">
        <f>'Data Entry'!S116</f>
        <v>0</v>
      </c>
      <c r="AC116" s="4">
        <f>'Data Entry'!T116</f>
        <v>0</v>
      </c>
      <c r="AD116" s="4">
        <f>'Data Entry'!U116</f>
        <v>0</v>
      </c>
      <c r="AE116" s="4">
        <f t="shared" si="29"/>
        <v>0</v>
      </c>
      <c r="AF116" s="5">
        <f>'Data Entry'!V116</f>
        <v>0</v>
      </c>
      <c r="AG116" s="5">
        <f t="shared" si="30"/>
        <v>0</v>
      </c>
      <c r="AH116" s="5">
        <f>'Data Entry'!W116</f>
        <v>0</v>
      </c>
      <c r="AI116" s="5">
        <f>'Data Entry'!X116</f>
        <v>0</v>
      </c>
      <c r="AJ116" s="5">
        <f>'Data Entry'!Y116</f>
        <v>0</v>
      </c>
      <c r="AK116" s="5">
        <f>'Data Entry'!Z116</f>
        <v>0</v>
      </c>
    </row>
    <row r="117" spans="1:37">
      <c r="A117" s="1">
        <f>'Data Entry'!A117</f>
        <v>0</v>
      </c>
      <c r="B117" s="1">
        <f>'Data Entry'!B117</f>
        <v>0</v>
      </c>
      <c r="C117" s="8">
        <f>IF('Data Entry'!C117="red",1,IF('Data Entry'!C117="blue",2,0))</f>
        <v>0</v>
      </c>
      <c r="D117" s="2">
        <f>'Data Entry'!D117</f>
        <v>0</v>
      </c>
      <c r="E117" s="2">
        <f>'Data Entry'!E117</f>
        <v>0</v>
      </c>
      <c r="F117" s="2">
        <f>'Data Entry'!F117</f>
        <v>0</v>
      </c>
      <c r="G117" s="2">
        <f>'Data Entry'!G117</f>
        <v>0</v>
      </c>
      <c r="H117" s="2">
        <f>'Data Entry'!H117</f>
        <v>0</v>
      </c>
      <c r="I117" s="2">
        <f t="shared" si="17"/>
        <v>0</v>
      </c>
      <c r="J117" s="2">
        <f t="shared" si="18"/>
        <v>0</v>
      </c>
      <c r="K117" s="2">
        <f t="shared" si="19"/>
        <v>0</v>
      </c>
      <c r="L117" s="2">
        <f t="shared" si="20"/>
        <v>0</v>
      </c>
      <c r="M117" s="2">
        <f t="shared" si="21"/>
        <v>0</v>
      </c>
      <c r="N117" s="2">
        <f t="shared" si="22"/>
        <v>0</v>
      </c>
      <c r="O117" s="2">
        <f t="shared" si="23"/>
        <v>0</v>
      </c>
      <c r="P117" s="3">
        <f>'Data Entry'!I117</f>
        <v>0</v>
      </c>
      <c r="Q117" s="3">
        <f>'Data Entry'!J117</f>
        <v>0</v>
      </c>
      <c r="R117" s="3">
        <f>'Data Entry'!K117</f>
        <v>0</v>
      </c>
      <c r="S117" s="3">
        <f>'Data Entry'!L117</f>
        <v>0</v>
      </c>
      <c r="T117" s="3">
        <f t="shared" si="24"/>
        <v>0</v>
      </c>
      <c r="U117" s="3">
        <f t="shared" si="25"/>
        <v>0</v>
      </c>
      <c r="V117" s="3" t="e">
        <f t="shared" si="31"/>
        <v>#DIV/0!</v>
      </c>
      <c r="W117" s="3" t="e">
        <f t="shared" si="32"/>
        <v>#DIV/0!</v>
      </c>
      <c r="X117" s="3">
        <f t="shared" si="33"/>
        <v>0</v>
      </c>
      <c r="Y117" s="3">
        <f t="shared" si="26"/>
        <v>0</v>
      </c>
      <c r="Z117" s="3">
        <f t="shared" si="27"/>
        <v>0</v>
      </c>
      <c r="AA117" s="3">
        <f t="shared" si="28"/>
        <v>0</v>
      </c>
      <c r="AB117" s="4">
        <f>'Data Entry'!S117</f>
        <v>0</v>
      </c>
      <c r="AC117" s="4">
        <f>'Data Entry'!T117</f>
        <v>0</v>
      </c>
      <c r="AD117" s="4">
        <f>'Data Entry'!U117</f>
        <v>0</v>
      </c>
      <c r="AE117" s="4">
        <f t="shared" si="29"/>
        <v>0</v>
      </c>
      <c r="AF117" s="5">
        <f>'Data Entry'!V117</f>
        <v>0</v>
      </c>
      <c r="AG117" s="5">
        <f t="shared" si="30"/>
        <v>0</v>
      </c>
      <c r="AH117" s="5">
        <f>'Data Entry'!W117</f>
        <v>0</v>
      </c>
      <c r="AI117" s="5">
        <f>'Data Entry'!X117</f>
        <v>0</v>
      </c>
      <c r="AJ117" s="5">
        <f>'Data Entry'!Y117</f>
        <v>0</v>
      </c>
      <c r="AK117" s="5">
        <f>'Data Entry'!Z117</f>
        <v>0</v>
      </c>
    </row>
    <row r="118" spans="1:37">
      <c r="A118" s="1">
        <f>'Data Entry'!A118</f>
        <v>0</v>
      </c>
      <c r="B118" s="1">
        <f>'Data Entry'!B118</f>
        <v>0</v>
      </c>
      <c r="C118" s="8">
        <f>IF('Data Entry'!C118="red",1,IF('Data Entry'!C118="blue",2,0))</f>
        <v>0</v>
      </c>
      <c r="D118" s="2">
        <f>'Data Entry'!D118</f>
        <v>0</v>
      </c>
      <c r="E118" s="2">
        <f>'Data Entry'!E118</f>
        <v>0</v>
      </c>
      <c r="F118" s="2">
        <f>'Data Entry'!F118</f>
        <v>0</v>
      </c>
      <c r="G118" s="2">
        <f>'Data Entry'!G118</f>
        <v>0</v>
      </c>
      <c r="H118" s="2">
        <f>'Data Entry'!H118</f>
        <v>0</v>
      </c>
      <c r="I118" s="2">
        <f t="shared" si="17"/>
        <v>0</v>
      </c>
      <c r="J118" s="2">
        <f t="shared" si="18"/>
        <v>0</v>
      </c>
      <c r="K118" s="2">
        <f t="shared" si="19"/>
        <v>0</v>
      </c>
      <c r="L118" s="2">
        <f t="shared" si="20"/>
        <v>0</v>
      </c>
      <c r="M118" s="2">
        <f t="shared" si="21"/>
        <v>0</v>
      </c>
      <c r="N118" s="2">
        <f t="shared" si="22"/>
        <v>0</v>
      </c>
      <c r="O118" s="2">
        <f t="shared" si="23"/>
        <v>0</v>
      </c>
      <c r="P118" s="3">
        <f>'Data Entry'!I118</f>
        <v>0</v>
      </c>
      <c r="Q118" s="3">
        <f>'Data Entry'!J118</f>
        <v>0</v>
      </c>
      <c r="R118" s="3">
        <f>'Data Entry'!K118</f>
        <v>0</v>
      </c>
      <c r="S118" s="3">
        <f>'Data Entry'!L118</f>
        <v>0</v>
      </c>
      <c r="T118" s="3">
        <f t="shared" si="24"/>
        <v>0</v>
      </c>
      <c r="U118" s="3">
        <f t="shared" si="25"/>
        <v>0</v>
      </c>
      <c r="V118" s="3" t="e">
        <f t="shared" si="31"/>
        <v>#DIV/0!</v>
      </c>
      <c r="W118" s="3" t="e">
        <f t="shared" si="32"/>
        <v>#DIV/0!</v>
      </c>
      <c r="X118" s="3">
        <f t="shared" si="33"/>
        <v>0</v>
      </c>
      <c r="Y118" s="3">
        <f t="shared" si="26"/>
        <v>0</v>
      </c>
      <c r="Z118" s="3">
        <f t="shared" si="27"/>
        <v>0</v>
      </c>
      <c r="AA118" s="3">
        <f t="shared" si="28"/>
        <v>0</v>
      </c>
      <c r="AB118" s="4">
        <f>'Data Entry'!S118</f>
        <v>0</v>
      </c>
      <c r="AC118" s="4">
        <f>'Data Entry'!T118</f>
        <v>0</v>
      </c>
      <c r="AD118" s="4">
        <f>'Data Entry'!U118</f>
        <v>0</v>
      </c>
      <c r="AE118" s="4">
        <f t="shared" si="29"/>
        <v>0</v>
      </c>
      <c r="AF118" s="5">
        <f>'Data Entry'!V118</f>
        <v>0</v>
      </c>
      <c r="AG118" s="5">
        <f t="shared" si="30"/>
        <v>0</v>
      </c>
      <c r="AH118" s="5">
        <f>'Data Entry'!W118</f>
        <v>0</v>
      </c>
      <c r="AI118" s="5">
        <f>'Data Entry'!X118</f>
        <v>0</v>
      </c>
      <c r="AJ118" s="5">
        <f>'Data Entry'!Y118</f>
        <v>0</v>
      </c>
      <c r="AK118" s="5">
        <f>'Data Entry'!Z118</f>
        <v>0</v>
      </c>
    </row>
    <row r="119" spans="1:37">
      <c r="A119" s="1">
        <f>'Data Entry'!A119</f>
        <v>0</v>
      </c>
      <c r="B119" s="1">
        <f>'Data Entry'!B119</f>
        <v>0</v>
      </c>
      <c r="C119" s="8">
        <f>IF('Data Entry'!C119="red",1,IF('Data Entry'!C119="blue",2,0))</f>
        <v>0</v>
      </c>
      <c r="D119" s="2">
        <f>'Data Entry'!D119</f>
        <v>0</v>
      </c>
      <c r="E119" s="2">
        <f>'Data Entry'!E119</f>
        <v>0</v>
      </c>
      <c r="F119" s="2">
        <f>'Data Entry'!F119</f>
        <v>0</v>
      </c>
      <c r="G119" s="2">
        <f>'Data Entry'!G119</f>
        <v>0</v>
      </c>
      <c r="H119" s="2">
        <f>'Data Entry'!H119</f>
        <v>0</v>
      </c>
      <c r="I119" s="2">
        <f t="shared" si="17"/>
        <v>0</v>
      </c>
      <c r="J119" s="2">
        <f t="shared" si="18"/>
        <v>0</v>
      </c>
      <c r="K119" s="2">
        <f t="shared" si="19"/>
        <v>0</v>
      </c>
      <c r="L119" s="2">
        <f t="shared" si="20"/>
        <v>0</v>
      </c>
      <c r="M119" s="2">
        <f t="shared" si="21"/>
        <v>0</v>
      </c>
      <c r="N119" s="2">
        <f t="shared" si="22"/>
        <v>0</v>
      </c>
      <c r="O119" s="2">
        <f t="shared" si="23"/>
        <v>0</v>
      </c>
      <c r="P119" s="3">
        <f>'Data Entry'!I119</f>
        <v>0</v>
      </c>
      <c r="Q119" s="3">
        <f>'Data Entry'!J119</f>
        <v>0</v>
      </c>
      <c r="R119" s="3">
        <f>'Data Entry'!K119</f>
        <v>0</v>
      </c>
      <c r="S119" s="3">
        <f>'Data Entry'!L119</f>
        <v>0</v>
      </c>
      <c r="T119" s="3">
        <f t="shared" si="24"/>
        <v>0</v>
      </c>
      <c r="U119" s="3">
        <f t="shared" si="25"/>
        <v>0</v>
      </c>
      <c r="V119" s="3" t="e">
        <f t="shared" si="31"/>
        <v>#DIV/0!</v>
      </c>
      <c r="W119" s="3" t="e">
        <f t="shared" si="32"/>
        <v>#DIV/0!</v>
      </c>
      <c r="X119" s="3">
        <f t="shared" si="33"/>
        <v>0</v>
      </c>
      <c r="Y119" s="3">
        <f t="shared" si="26"/>
        <v>0</v>
      </c>
      <c r="Z119" s="3">
        <f t="shared" si="27"/>
        <v>0</v>
      </c>
      <c r="AA119" s="3">
        <f t="shared" si="28"/>
        <v>0</v>
      </c>
      <c r="AB119" s="4">
        <f>'Data Entry'!S119</f>
        <v>0</v>
      </c>
      <c r="AC119" s="4">
        <f>'Data Entry'!T119</f>
        <v>0</v>
      </c>
      <c r="AD119" s="4">
        <f>'Data Entry'!U119</f>
        <v>0</v>
      </c>
      <c r="AE119" s="4">
        <f t="shared" si="29"/>
        <v>0</v>
      </c>
      <c r="AF119" s="5">
        <f>'Data Entry'!V119</f>
        <v>0</v>
      </c>
      <c r="AG119" s="5">
        <f t="shared" si="30"/>
        <v>0</v>
      </c>
      <c r="AH119" s="5">
        <f>'Data Entry'!W119</f>
        <v>0</v>
      </c>
      <c r="AI119" s="5">
        <f>'Data Entry'!X119</f>
        <v>0</v>
      </c>
      <c r="AJ119" s="5">
        <f>'Data Entry'!Y119</f>
        <v>0</v>
      </c>
      <c r="AK119" s="5">
        <f>'Data Entry'!Z119</f>
        <v>0</v>
      </c>
    </row>
    <row r="120" spans="1:37">
      <c r="A120" s="1">
        <f>'Data Entry'!A120</f>
        <v>0</v>
      </c>
      <c r="B120" s="1">
        <f>'Data Entry'!B120</f>
        <v>0</v>
      </c>
      <c r="C120" s="8">
        <f>IF('Data Entry'!C120="red",1,IF('Data Entry'!C120="blue",2,0))</f>
        <v>0</v>
      </c>
      <c r="D120" s="2">
        <f>'Data Entry'!D120</f>
        <v>0</v>
      </c>
      <c r="E120" s="2">
        <f>'Data Entry'!E120</f>
        <v>0</v>
      </c>
      <c r="F120" s="2">
        <f>'Data Entry'!F120</f>
        <v>0</v>
      </c>
      <c r="G120" s="2">
        <f>'Data Entry'!G120</f>
        <v>0</v>
      </c>
      <c r="H120" s="2">
        <f>'Data Entry'!H120</f>
        <v>0</v>
      </c>
      <c r="I120" s="2">
        <f t="shared" si="17"/>
        <v>0</v>
      </c>
      <c r="J120" s="2">
        <f t="shared" si="18"/>
        <v>0</v>
      </c>
      <c r="K120" s="2">
        <f t="shared" si="19"/>
        <v>0</v>
      </c>
      <c r="L120" s="2">
        <f t="shared" si="20"/>
        <v>0</v>
      </c>
      <c r="M120" s="2">
        <f t="shared" si="21"/>
        <v>0</v>
      </c>
      <c r="N120" s="2">
        <f t="shared" si="22"/>
        <v>0</v>
      </c>
      <c r="O120" s="2">
        <f t="shared" si="23"/>
        <v>0</v>
      </c>
      <c r="P120" s="3">
        <f>'Data Entry'!I120</f>
        <v>0</v>
      </c>
      <c r="Q120" s="3">
        <f>'Data Entry'!J120</f>
        <v>0</v>
      </c>
      <c r="R120" s="3">
        <f>'Data Entry'!K120</f>
        <v>0</v>
      </c>
      <c r="S120" s="3">
        <f>'Data Entry'!L120</f>
        <v>0</v>
      </c>
      <c r="T120" s="3">
        <f t="shared" si="24"/>
        <v>0</v>
      </c>
      <c r="U120" s="3">
        <f t="shared" si="25"/>
        <v>0</v>
      </c>
      <c r="V120" s="3" t="e">
        <f t="shared" si="31"/>
        <v>#DIV/0!</v>
      </c>
      <c r="W120" s="3" t="e">
        <f t="shared" si="32"/>
        <v>#DIV/0!</v>
      </c>
      <c r="X120" s="3">
        <f t="shared" si="33"/>
        <v>0</v>
      </c>
      <c r="Y120" s="3">
        <f t="shared" si="26"/>
        <v>0</v>
      </c>
      <c r="Z120" s="3">
        <f t="shared" si="27"/>
        <v>0</v>
      </c>
      <c r="AA120" s="3">
        <f t="shared" si="28"/>
        <v>0</v>
      </c>
      <c r="AB120" s="4">
        <f>'Data Entry'!S120</f>
        <v>0</v>
      </c>
      <c r="AC120" s="4">
        <f>'Data Entry'!T120</f>
        <v>0</v>
      </c>
      <c r="AD120" s="4">
        <f>'Data Entry'!U120</f>
        <v>0</v>
      </c>
      <c r="AE120" s="4">
        <f t="shared" si="29"/>
        <v>0</v>
      </c>
      <c r="AF120" s="5">
        <f>'Data Entry'!V120</f>
        <v>0</v>
      </c>
      <c r="AG120" s="5">
        <f t="shared" si="30"/>
        <v>0</v>
      </c>
      <c r="AH120" s="5">
        <f>'Data Entry'!W120</f>
        <v>0</v>
      </c>
      <c r="AI120" s="5">
        <f>'Data Entry'!X120</f>
        <v>0</v>
      </c>
      <c r="AJ120" s="5">
        <f>'Data Entry'!Y120</f>
        <v>0</v>
      </c>
      <c r="AK120" s="5">
        <f>'Data Entry'!Z120</f>
        <v>0</v>
      </c>
    </row>
    <row r="121" spans="1:37">
      <c r="A121" s="1">
        <f>'Data Entry'!A121</f>
        <v>0</v>
      </c>
      <c r="B121" s="1">
        <f>'Data Entry'!B121</f>
        <v>0</v>
      </c>
      <c r="C121" s="8">
        <f>IF('Data Entry'!C121="red",1,IF('Data Entry'!C121="blue",2,0))</f>
        <v>0</v>
      </c>
      <c r="D121" s="2">
        <f>'Data Entry'!D121</f>
        <v>0</v>
      </c>
      <c r="E121" s="2">
        <f>'Data Entry'!E121</f>
        <v>0</v>
      </c>
      <c r="F121" s="2">
        <f>'Data Entry'!F121</f>
        <v>0</v>
      </c>
      <c r="G121" s="2">
        <f>'Data Entry'!G121</f>
        <v>0</v>
      </c>
      <c r="H121" s="2">
        <f>'Data Entry'!H121</f>
        <v>0</v>
      </c>
      <c r="I121" s="2">
        <f t="shared" si="17"/>
        <v>0</v>
      </c>
      <c r="J121" s="2">
        <f t="shared" si="18"/>
        <v>0</v>
      </c>
      <c r="K121" s="2">
        <f t="shared" si="19"/>
        <v>0</v>
      </c>
      <c r="L121" s="2">
        <f t="shared" si="20"/>
        <v>0</v>
      </c>
      <c r="M121" s="2">
        <f t="shared" si="21"/>
        <v>0</v>
      </c>
      <c r="N121" s="2">
        <f t="shared" si="22"/>
        <v>0</v>
      </c>
      <c r="O121" s="2">
        <f t="shared" si="23"/>
        <v>0</v>
      </c>
      <c r="P121" s="3">
        <f>'Data Entry'!I121</f>
        <v>0</v>
      </c>
      <c r="Q121" s="3">
        <f>'Data Entry'!J121</f>
        <v>0</v>
      </c>
      <c r="R121" s="3">
        <f>'Data Entry'!K121</f>
        <v>0</v>
      </c>
      <c r="S121" s="3">
        <f>'Data Entry'!L121</f>
        <v>0</v>
      </c>
      <c r="T121" s="3">
        <f t="shared" si="24"/>
        <v>0</v>
      </c>
      <c r="U121" s="3">
        <f t="shared" si="25"/>
        <v>0</v>
      </c>
      <c r="V121" s="3" t="e">
        <f t="shared" si="31"/>
        <v>#DIV/0!</v>
      </c>
      <c r="W121" s="3" t="e">
        <f t="shared" si="32"/>
        <v>#DIV/0!</v>
      </c>
      <c r="X121" s="3">
        <f t="shared" si="33"/>
        <v>0</v>
      </c>
      <c r="Y121" s="3">
        <f t="shared" si="26"/>
        <v>0</v>
      </c>
      <c r="Z121" s="3">
        <f t="shared" si="27"/>
        <v>0</v>
      </c>
      <c r="AA121" s="3">
        <f t="shared" si="28"/>
        <v>0</v>
      </c>
      <c r="AB121" s="4">
        <f>'Data Entry'!S121</f>
        <v>0</v>
      </c>
      <c r="AC121" s="4">
        <f>'Data Entry'!T121</f>
        <v>0</v>
      </c>
      <c r="AD121" s="4">
        <f>'Data Entry'!U121</f>
        <v>0</v>
      </c>
      <c r="AE121" s="4">
        <f t="shared" si="29"/>
        <v>0</v>
      </c>
      <c r="AF121" s="5">
        <f>'Data Entry'!V121</f>
        <v>0</v>
      </c>
      <c r="AG121" s="5">
        <f t="shared" si="30"/>
        <v>0</v>
      </c>
      <c r="AH121" s="5">
        <f>'Data Entry'!W121</f>
        <v>0</v>
      </c>
      <c r="AI121" s="5">
        <f>'Data Entry'!X121</f>
        <v>0</v>
      </c>
      <c r="AJ121" s="5">
        <f>'Data Entry'!Y121</f>
        <v>0</v>
      </c>
      <c r="AK121" s="5">
        <f>'Data Entry'!Z121</f>
        <v>0</v>
      </c>
    </row>
    <row r="122" spans="1:37">
      <c r="A122" s="1">
        <f>'Data Entry'!A122</f>
        <v>0</v>
      </c>
      <c r="B122" s="1">
        <f>'Data Entry'!B122</f>
        <v>0</v>
      </c>
      <c r="C122" s="8">
        <f>IF('Data Entry'!C122="red",1,IF('Data Entry'!C122="blue",2,0))</f>
        <v>0</v>
      </c>
      <c r="D122" s="2">
        <f>'Data Entry'!D122</f>
        <v>0</v>
      </c>
      <c r="E122" s="2">
        <f>'Data Entry'!E122</f>
        <v>0</v>
      </c>
      <c r="F122" s="2">
        <f>'Data Entry'!F122</f>
        <v>0</v>
      </c>
      <c r="G122" s="2">
        <f>'Data Entry'!G122</f>
        <v>0</v>
      </c>
      <c r="H122" s="2">
        <f>'Data Entry'!H122</f>
        <v>0</v>
      </c>
      <c r="I122" s="2">
        <f t="shared" si="17"/>
        <v>0</v>
      </c>
      <c r="J122" s="2">
        <f t="shared" si="18"/>
        <v>0</v>
      </c>
      <c r="K122" s="2">
        <f t="shared" si="19"/>
        <v>0</v>
      </c>
      <c r="L122" s="2">
        <f t="shared" si="20"/>
        <v>0</v>
      </c>
      <c r="M122" s="2">
        <f t="shared" si="21"/>
        <v>0</v>
      </c>
      <c r="N122" s="2">
        <f t="shared" si="22"/>
        <v>0</v>
      </c>
      <c r="O122" s="2">
        <f t="shared" si="23"/>
        <v>0</v>
      </c>
      <c r="P122" s="3">
        <f>'Data Entry'!I122</f>
        <v>0</v>
      </c>
      <c r="Q122" s="3">
        <f>'Data Entry'!J122</f>
        <v>0</v>
      </c>
      <c r="R122" s="3">
        <f>'Data Entry'!K122</f>
        <v>0</v>
      </c>
      <c r="S122" s="3">
        <f>'Data Entry'!L122</f>
        <v>0</v>
      </c>
      <c r="T122" s="3">
        <f t="shared" si="24"/>
        <v>0</v>
      </c>
      <c r="U122" s="3">
        <f t="shared" si="25"/>
        <v>0</v>
      </c>
      <c r="V122" s="3" t="e">
        <f t="shared" si="31"/>
        <v>#DIV/0!</v>
      </c>
      <c r="W122" s="3" t="e">
        <f t="shared" si="32"/>
        <v>#DIV/0!</v>
      </c>
      <c r="X122" s="3">
        <f t="shared" si="33"/>
        <v>0</v>
      </c>
      <c r="Y122" s="3">
        <f t="shared" si="26"/>
        <v>0</v>
      </c>
      <c r="Z122" s="3">
        <f t="shared" si="27"/>
        <v>0</v>
      </c>
      <c r="AA122" s="3">
        <f t="shared" si="28"/>
        <v>0</v>
      </c>
      <c r="AB122" s="4">
        <f>'Data Entry'!S122</f>
        <v>0</v>
      </c>
      <c r="AC122" s="4">
        <f>'Data Entry'!T122</f>
        <v>0</v>
      </c>
      <c r="AD122" s="4">
        <f>'Data Entry'!U122</f>
        <v>0</v>
      </c>
      <c r="AE122" s="4">
        <f t="shared" si="29"/>
        <v>0</v>
      </c>
      <c r="AF122" s="5">
        <f>'Data Entry'!V122</f>
        <v>0</v>
      </c>
      <c r="AG122" s="5">
        <f t="shared" si="30"/>
        <v>0</v>
      </c>
      <c r="AH122" s="5">
        <f>'Data Entry'!W122</f>
        <v>0</v>
      </c>
      <c r="AI122" s="5">
        <f>'Data Entry'!X122</f>
        <v>0</v>
      </c>
      <c r="AJ122" s="5">
        <f>'Data Entry'!Y122</f>
        <v>0</v>
      </c>
      <c r="AK122" s="5">
        <f>'Data Entry'!Z122</f>
        <v>0</v>
      </c>
    </row>
    <row r="123" spans="1:37">
      <c r="A123" s="1">
        <f>'Data Entry'!A123</f>
        <v>0</v>
      </c>
      <c r="B123" s="1">
        <f>'Data Entry'!B123</f>
        <v>0</v>
      </c>
      <c r="C123" s="8">
        <f>IF('Data Entry'!C123="red",1,IF('Data Entry'!C123="blue",2,0))</f>
        <v>0</v>
      </c>
      <c r="D123" s="2">
        <f>'Data Entry'!D123</f>
        <v>0</v>
      </c>
      <c r="E123" s="2">
        <f>'Data Entry'!E123</f>
        <v>0</v>
      </c>
      <c r="F123" s="2">
        <f>'Data Entry'!F123</f>
        <v>0</v>
      </c>
      <c r="G123" s="2">
        <f>'Data Entry'!G123</f>
        <v>0</v>
      </c>
      <c r="H123" s="2">
        <f>'Data Entry'!H123</f>
        <v>0</v>
      </c>
      <c r="I123" s="2">
        <f t="shared" si="17"/>
        <v>0</v>
      </c>
      <c r="J123" s="2">
        <f t="shared" si="18"/>
        <v>0</v>
      </c>
      <c r="K123" s="2">
        <f t="shared" si="19"/>
        <v>0</v>
      </c>
      <c r="L123" s="2">
        <f t="shared" si="20"/>
        <v>0</v>
      </c>
      <c r="M123" s="2">
        <f t="shared" si="21"/>
        <v>0</v>
      </c>
      <c r="N123" s="2">
        <f t="shared" si="22"/>
        <v>0</v>
      </c>
      <c r="O123" s="2">
        <f t="shared" si="23"/>
        <v>0</v>
      </c>
      <c r="P123" s="3">
        <f>'Data Entry'!I123</f>
        <v>0</v>
      </c>
      <c r="Q123" s="3">
        <f>'Data Entry'!J123</f>
        <v>0</v>
      </c>
      <c r="R123" s="3">
        <f>'Data Entry'!K123</f>
        <v>0</v>
      </c>
      <c r="S123" s="3">
        <f>'Data Entry'!L123</f>
        <v>0</v>
      </c>
      <c r="T123" s="3">
        <f t="shared" si="24"/>
        <v>0</v>
      </c>
      <c r="U123" s="3">
        <f t="shared" si="25"/>
        <v>0</v>
      </c>
      <c r="V123" s="3" t="e">
        <f t="shared" si="31"/>
        <v>#DIV/0!</v>
      </c>
      <c r="W123" s="3" t="e">
        <f t="shared" si="32"/>
        <v>#DIV/0!</v>
      </c>
      <c r="X123" s="3">
        <f t="shared" si="33"/>
        <v>0</v>
      </c>
      <c r="Y123" s="3">
        <f t="shared" si="26"/>
        <v>0</v>
      </c>
      <c r="Z123" s="3">
        <f t="shared" si="27"/>
        <v>0</v>
      </c>
      <c r="AA123" s="3">
        <f t="shared" si="28"/>
        <v>0</v>
      </c>
      <c r="AB123" s="4">
        <f>'Data Entry'!S123</f>
        <v>0</v>
      </c>
      <c r="AC123" s="4">
        <f>'Data Entry'!T123</f>
        <v>0</v>
      </c>
      <c r="AD123" s="4">
        <f>'Data Entry'!U123</f>
        <v>0</v>
      </c>
      <c r="AE123" s="4">
        <f t="shared" si="29"/>
        <v>0</v>
      </c>
      <c r="AF123" s="5">
        <f>'Data Entry'!V123</f>
        <v>0</v>
      </c>
      <c r="AG123" s="5">
        <f t="shared" si="30"/>
        <v>0</v>
      </c>
      <c r="AH123" s="5">
        <f>'Data Entry'!W123</f>
        <v>0</v>
      </c>
      <c r="AI123" s="5">
        <f>'Data Entry'!X123</f>
        <v>0</v>
      </c>
      <c r="AJ123" s="5">
        <f>'Data Entry'!Y123</f>
        <v>0</v>
      </c>
      <c r="AK123" s="5">
        <f>'Data Entry'!Z123</f>
        <v>0</v>
      </c>
    </row>
    <row r="124" spans="1:37">
      <c r="A124" s="1">
        <f>'Data Entry'!A124</f>
        <v>0</v>
      </c>
      <c r="B124" s="1">
        <f>'Data Entry'!B124</f>
        <v>0</v>
      </c>
      <c r="C124" s="8">
        <f>IF('Data Entry'!C124="red",1,IF('Data Entry'!C124="blue",2,0))</f>
        <v>0</v>
      </c>
      <c r="D124" s="2">
        <f>'Data Entry'!D124</f>
        <v>0</v>
      </c>
      <c r="E124" s="2">
        <f>'Data Entry'!E124</f>
        <v>0</v>
      </c>
      <c r="F124" s="2">
        <f>'Data Entry'!F124</f>
        <v>0</v>
      </c>
      <c r="G124" s="2">
        <f>'Data Entry'!G124</f>
        <v>0</v>
      </c>
      <c r="H124" s="2">
        <f>'Data Entry'!H124</f>
        <v>0</v>
      </c>
      <c r="I124" s="2">
        <f t="shared" si="17"/>
        <v>0</v>
      </c>
      <c r="J124" s="2">
        <f t="shared" si="18"/>
        <v>0</v>
      </c>
      <c r="K124" s="2">
        <f t="shared" si="19"/>
        <v>0</v>
      </c>
      <c r="L124" s="2">
        <f t="shared" si="20"/>
        <v>0</v>
      </c>
      <c r="M124" s="2">
        <f t="shared" si="21"/>
        <v>0</v>
      </c>
      <c r="N124" s="2">
        <f t="shared" si="22"/>
        <v>0</v>
      </c>
      <c r="O124" s="2">
        <f t="shared" si="23"/>
        <v>0</v>
      </c>
      <c r="P124" s="3">
        <f>'Data Entry'!I124</f>
        <v>0</v>
      </c>
      <c r="Q124" s="3">
        <f>'Data Entry'!J124</f>
        <v>0</v>
      </c>
      <c r="R124" s="3">
        <f>'Data Entry'!K124</f>
        <v>0</v>
      </c>
      <c r="S124" s="3">
        <f>'Data Entry'!L124</f>
        <v>0</v>
      </c>
      <c r="T124" s="3">
        <f t="shared" si="24"/>
        <v>0</v>
      </c>
      <c r="U124" s="3">
        <f t="shared" si="25"/>
        <v>0</v>
      </c>
      <c r="V124" s="3" t="e">
        <f t="shared" si="31"/>
        <v>#DIV/0!</v>
      </c>
      <c r="W124" s="3" t="e">
        <f t="shared" si="32"/>
        <v>#DIV/0!</v>
      </c>
      <c r="X124" s="3">
        <f t="shared" si="33"/>
        <v>0</v>
      </c>
      <c r="Y124" s="3">
        <f t="shared" si="26"/>
        <v>0</v>
      </c>
      <c r="Z124" s="3">
        <f t="shared" si="27"/>
        <v>0</v>
      </c>
      <c r="AA124" s="3">
        <f t="shared" si="28"/>
        <v>0</v>
      </c>
      <c r="AB124" s="4">
        <f>'Data Entry'!S124</f>
        <v>0</v>
      </c>
      <c r="AC124" s="4">
        <f>'Data Entry'!T124</f>
        <v>0</v>
      </c>
      <c r="AD124" s="4">
        <f>'Data Entry'!U124</f>
        <v>0</v>
      </c>
      <c r="AE124" s="4">
        <f t="shared" si="29"/>
        <v>0</v>
      </c>
      <c r="AF124" s="5">
        <f>'Data Entry'!V124</f>
        <v>0</v>
      </c>
      <c r="AG124" s="5">
        <f t="shared" si="30"/>
        <v>0</v>
      </c>
      <c r="AH124" s="5">
        <f>'Data Entry'!W124</f>
        <v>0</v>
      </c>
      <c r="AI124" s="5">
        <f>'Data Entry'!X124</f>
        <v>0</v>
      </c>
      <c r="AJ124" s="5">
        <f>'Data Entry'!Y124</f>
        <v>0</v>
      </c>
      <c r="AK124" s="5">
        <f>'Data Entry'!Z124</f>
        <v>0</v>
      </c>
    </row>
    <row r="125" spans="1:37">
      <c r="A125" s="1">
        <f>'Data Entry'!A125</f>
        <v>0</v>
      </c>
      <c r="B125" s="1">
        <f>'Data Entry'!B125</f>
        <v>0</v>
      </c>
      <c r="C125" s="8">
        <f>IF('Data Entry'!C125="red",1,IF('Data Entry'!C125="blue",2,0))</f>
        <v>0</v>
      </c>
      <c r="D125" s="2">
        <f>'Data Entry'!D125</f>
        <v>0</v>
      </c>
      <c r="E125" s="2">
        <f>'Data Entry'!E125</f>
        <v>0</v>
      </c>
      <c r="F125" s="2">
        <f>'Data Entry'!F125</f>
        <v>0</v>
      </c>
      <c r="G125" s="2">
        <f>'Data Entry'!G125</f>
        <v>0</v>
      </c>
      <c r="H125" s="2">
        <f>'Data Entry'!H125</f>
        <v>0</v>
      </c>
      <c r="I125" s="2">
        <f t="shared" si="17"/>
        <v>0</v>
      </c>
      <c r="J125" s="2">
        <f t="shared" si="18"/>
        <v>0</v>
      </c>
      <c r="K125" s="2">
        <f t="shared" si="19"/>
        <v>0</v>
      </c>
      <c r="L125" s="2">
        <f t="shared" si="20"/>
        <v>0</v>
      </c>
      <c r="M125" s="2">
        <f t="shared" si="21"/>
        <v>0</v>
      </c>
      <c r="N125" s="2">
        <f t="shared" si="22"/>
        <v>0</v>
      </c>
      <c r="O125" s="2">
        <f t="shared" si="23"/>
        <v>0</v>
      </c>
      <c r="P125" s="3">
        <f>'Data Entry'!I125</f>
        <v>0</v>
      </c>
      <c r="Q125" s="3">
        <f>'Data Entry'!J125</f>
        <v>0</v>
      </c>
      <c r="R125" s="3">
        <f>'Data Entry'!K125</f>
        <v>0</v>
      </c>
      <c r="S125" s="3">
        <f>'Data Entry'!L125</f>
        <v>0</v>
      </c>
      <c r="T125" s="3">
        <f t="shared" si="24"/>
        <v>0</v>
      </c>
      <c r="U125" s="3">
        <f t="shared" si="25"/>
        <v>0</v>
      </c>
      <c r="V125" s="3" t="e">
        <f t="shared" si="31"/>
        <v>#DIV/0!</v>
      </c>
      <c r="W125" s="3" t="e">
        <f t="shared" si="32"/>
        <v>#DIV/0!</v>
      </c>
      <c r="X125" s="3">
        <f t="shared" si="33"/>
        <v>0</v>
      </c>
      <c r="Y125" s="3">
        <f t="shared" si="26"/>
        <v>0</v>
      </c>
      <c r="Z125" s="3">
        <f t="shared" si="27"/>
        <v>0</v>
      </c>
      <c r="AA125" s="3">
        <f t="shared" si="28"/>
        <v>0</v>
      </c>
      <c r="AB125" s="4">
        <f>'Data Entry'!S125</f>
        <v>0</v>
      </c>
      <c r="AC125" s="4">
        <f>'Data Entry'!T125</f>
        <v>0</v>
      </c>
      <c r="AD125" s="4">
        <f>'Data Entry'!U125</f>
        <v>0</v>
      </c>
      <c r="AE125" s="4">
        <f t="shared" si="29"/>
        <v>0</v>
      </c>
      <c r="AF125" s="5">
        <f>'Data Entry'!V125</f>
        <v>0</v>
      </c>
      <c r="AG125" s="5">
        <f t="shared" si="30"/>
        <v>0</v>
      </c>
      <c r="AH125" s="5">
        <f>'Data Entry'!W125</f>
        <v>0</v>
      </c>
      <c r="AI125" s="5">
        <f>'Data Entry'!X125</f>
        <v>0</v>
      </c>
      <c r="AJ125" s="5">
        <f>'Data Entry'!Y125</f>
        <v>0</v>
      </c>
      <c r="AK125" s="5">
        <f>'Data Entry'!Z125</f>
        <v>0</v>
      </c>
    </row>
    <row r="126" spans="1:37">
      <c r="A126" s="1">
        <f>'Data Entry'!A126</f>
        <v>0</v>
      </c>
      <c r="B126" s="1">
        <f>'Data Entry'!B126</f>
        <v>0</v>
      </c>
      <c r="C126" s="8">
        <f>IF('Data Entry'!C126="red",1,IF('Data Entry'!C126="blue",2,0))</f>
        <v>0</v>
      </c>
      <c r="D126" s="2">
        <f>'Data Entry'!D126</f>
        <v>0</v>
      </c>
      <c r="E126" s="2">
        <f>'Data Entry'!E126</f>
        <v>0</v>
      </c>
      <c r="F126" s="2">
        <f>'Data Entry'!F126</f>
        <v>0</v>
      </c>
      <c r="G126" s="2">
        <f>'Data Entry'!G126</f>
        <v>0</v>
      </c>
      <c r="H126" s="2">
        <f>'Data Entry'!H126</f>
        <v>0</v>
      </c>
      <c r="I126" s="2">
        <f t="shared" si="17"/>
        <v>0</v>
      </c>
      <c r="J126" s="2">
        <f t="shared" si="18"/>
        <v>0</v>
      </c>
      <c r="K126" s="2">
        <f t="shared" si="19"/>
        <v>0</v>
      </c>
      <c r="L126" s="2">
        <f t="shared" si="20"/>
        <v>0</v>
      </c>
      <c r="M126" s="2">
        <f t="shared" si="21"/>
        <v>0</v>
      </c>
      <c r="N126" s="2">
        <f t="shared" si="22"/>
        <v>0</v>
      </c>
      <c r="O126" s="2">
        <f t="shared" si="23"/>
        <v>0</v>
      </c>
      <c r="P126" s="3">
        <f>'Data Entry'!I126</f>
        <v>0</v>
      </c>
      <c r="Q126" s="3">
        <f>'Data Entry'!J126</f>
        <v>0</v>
      </c>
      <c r="R126" s="3">
        <f>'Data Entry'!K126</f>
        <v>0</v>
      </c>
      <c r="S126" s="3">
        <f>'Data Entry'!L126</f>
        <v>0</v>
      </c>
      <c r="T126" s="3">
        <f t="shared" si="24"/>
        <v>0</v>
      </c>
      <c r="U126" s="3">
        <f t="shared" si="25"/>
        <v>0</v>
      </c>
      <c r="V126" s="3" t="e">
        <f t="shared" si="31"/>
        <v>#DIV/0!</v>
      </c>
      <c r="W126" s="3" t="e">
        <f t="shared" si="32"/>
        <v>#DIV/0!</v>
      </c>
      <c r="X126" s="3">
        <f t="shared" si="33"/>
        <v>0</v>
      </c>
      <c r="Y126" s="3">
        <f t="shared" si="26"/>
        <v>0</v>
      </c>
      <c r="Z126" s="3">
        <f t="shared" si="27"/>
        <v>0</v>
      </c>
      <c r="AA126" s="3">
        <f t="shared" si="28"/>
        <v>0</v>
      </c>
      <c r="AB126" s="4">
        <f>'Data Entry'!S126</f>
        <v>0</v>
      </c>
      <c r="AC126" s="4">
        <f>'Data Entry'!T126</f>
        <v>0</v>
      </c>
      <c r="AD126" s="4">
        <f>'Data Entry'!U126</f>
        <v>0</v>
      </c>
      <c r="AE126" s="4">
        <f t="shared" si="29"/>
        <v>0</v>
      </c>
      <c r="AF126" s="5">
        <f>'Data Entry'!V126</f>
        <v>0</v>
      </c>
      <c r="AG126" s="5">
        <f t="shared" si="30"/>
        <v>0</v>
      </c>
      <c r="AH126" s="5">
        <f>'Data Entry'!W126</f>
        <v>0</v>
      </c>
      <c r="AI126" s="5">
        <f>'Data Entry'!X126</f>
        <v>0</v>
      </c>
      <c r="AJ126" s="5">
        <f>'Data Entry'!Y126</f>
        <v>0</v>
      </c>
      <c r="AK126" s="5">
        <f>'Data Entry'!Z126</f>
        <v>0</v>
      </c>
    </row>
    <row r="127" spans="1:37">
      <c r="A127" s="1">
        <f>'Data Entry'!A127</f>
        <v>0</v>
      </c>
      <c r="B127" s="1">
        <f>'Data Entry'!B127</f>
        <v>0</v>
      </c>
      <c r="C127" s="8">
        <f>IF('Data Entry'!C127="red",1,IF('Data Entry'!C127="blue",2,0))</f>
        <v>0</v>
      </c>
      <c r="D127" s="2">
        <f>'Data Entry'!D127</f>
        <v>0</v>
      </c>
      <c r="E127" s="2">
        <f>'Data Entry'!E127</f>
        <v>0</v>
      </c>
      <c r="F127" s="2">
        <f>'Data Entry'!F127</f>
        <v>0</v>
      </c>
      <c r="G127" s="2">
        <f>'Data Entry'!G127</f>
        <v>0</v>
      </c>
      <c r="H127" s="2">
        <f>'Data Entry'!H127</f>
        <v>0</v>
      </c>
      <c r="I127" s="2">
        <f t="shared" si="17"/>
        <v>0</v>
      </c>
      <c r="J127" s="2">
        <f t="shared" si="18"/>
        <v>0</v>
      </c>
      <c r="K127" s="2">
        <f t="shared" si="19"/>
        <v>0</v>
      </c>
      <c r="L127" s="2">
        <f t="shared" si="20"/>
        <v>0</v>
      </c>
      <c r="M127" s="2">
        <f t="shared" si="21"/>
        <v>0</v>
      </c>
      <c r="N127" s="2">
        <f t="shared" si="22"/>
        <v>0</v>
      </c>
      <c r="O127" s="2">
        <f t="shared" si="23"/>
        <v>0</v>
      </c>
      <c r="P127" s="3">
        <f>'Data Entry'!I127</f>
        <v>0</v>
      </c>
      <c r="Q127" s="3">
        <f>'Data Entry'!J127</f>
        <v>0</v>
      </c>
      <c r="R127" s="3">
        <f>'Data Entry'!K127</f>
        <v>0</v>
      </c>
      <c r="S127" s="3">
        <f>'Data Entry'!L127</f>
        <v>0</v>
      </c>
      <c r="T127" s="3">
        <f t="shared" si="24"/>
        <v>0</v>
      </c>
      <c r="U127" s="3">
        <f t="shared" si="25"/>
        <v>0</v>
      </c>
      <c r="V127" s="3" t="e">
        <f t="shared" si="31"/>
        <v>#DIV/0!</v>
      </c>
      <c r="W127" s="3" t="e">
        <f t="shared" si="32"/>
        <v>#DIV/0!</v>
      </c>
      <c r="X127" s="3">
        <f t="shared" si="33"/>
        <v>0</v>
      </c>
      <c r="Y127" s="3">
        <f t="shared" si="26"/>
        <v>0</v>
      </c>
      <c r="Z127" s="3">
        <f t="shared" si="27"/>
        <v>0</v>
      </c>
      <c r="AA127" s="3">
        <f t="shared" si="28"/>
        <v>0</v>
      </c>
      <c r="AB127" s="4">
        <f>'Data Entry'!S127</f>
        <v>0</v>
      </c>
      <c r="AC127" s="4">
        <f>'Data Entry'!T127</f>
        <v>0</v>
      </c>
      <c r="AD127" s="4">
        <f>'Data Entry'!U127</f>
        <v>0</v>
      </c>
      <c r="AE127" s="4">
        <f t="shared" si="29"/>
        <v>0</v>
      </c>
      <c r="AF127" s="5">
        <f>'Data Entry'!V127</f>
        <v>0</v>
      </c>
      <c r="AG127" s="5">
        <f t="shared" si="30"/>
        <v>0</v>
      </c>
      <c r="AH127" s="5">
        <f>'Data Entry'!W127</f>
        <v>0</v>
      </c>
      <c r="AI127" s="5">
        <f>'Data Entry'!X127</f>
        <v>0</v>
      </c>
      <c r="AJ127" s="5">
        <f>'Data Entry'!Y127</f>
        <v>0</v>
      </c>
      <c r="AK127" s="5">
        <f>'Data Entry'!Z127</f>
        <v>0</v>
      </c>
    </row>
    <row r="128" spans="1:37">
      <c r="A128" s="1">
        <f>'Data Entry'!A128</f>
        <v>0</v>
      </c>
      <c r="B128" s="1">
        <f>'Data Entry'!B128</f>
        <v>0</v>
      </c>
      <c r="C128" s="8">
        <f>IF('Data Entry'!C128="red",1,IF('Data Entry'!C128="blue",2,0))</f>
        <v>0</v>
      </c>
      <c r="D128" s="2">
        <f>'Data Entry'!D128</f>
        <v>0</v>
      </c>
      <c r="E128" s="2">
        <f>'Data Entry'!E128</f>
        <v>0</v>
      </c>
      <c r="F128" s="2">
        <f>'Data Entry'!F128</f>
        <v>0</v>
      </c>
      <c r="G128" s="2">
        <f>'Data Entry'!G128</f>
        <v>0</v>
      </c>
      <c r="H128" s="2">
        <f>'Data Entry'!H128</f>
        <v>0</v>
      </c>
      <c r="I128" s="2">
        <f t="shared" si="17"/>
        <v>0</v>
      </c>
      <c r="J128" s="2">
        <f t="shared" si="18"/>
        <v>0</v>
      </c>
      <c r="K128" s="2">
        <f t="shared" si="19"/>
        <v>0</v>
      </c>
      <c r="L128" s="2">
        <f t="shared" si="20"/>
        <v>0</v>
      </c>
      <c r="M128" s="2">
        <f t="shared" si="21"/>
        <v>0</v>
      </c>
      <c r="N128" s="2">
        <f t="shared" si="22"/>
        <v>0</v>
      </c>
      <c r="O128" s="2">
        <f t="shared" si="23"/>
        <v>0</v>
      </c>
      <c r="P128" s="3">
        <f>'Data Entry'!I128</f>
        <v>0</v>
      </c>
      <c r="Q128" s="3">
        <f>'Data Entry'!J128</f>
        <v>0</v>
      </c>
      <c r="R128" s="3">
        <f>'Data Entry'!K128</f>
        <v>0</v>
      </c>
      <c r="S128" s="3">
        <f>'Data Entry'!L128</f>
        <v>0</v>
      </c>
      <c r="T128" s="3">
        <f t="shared" si="24"/>
        <v>0</v>
      </c>
      <c r="U128" s="3">
        <f t="shared" si="25"/>
        <v>0</v>
      </c>
      <c r="V128" s="3" t="e">
        <f t="shared" si="31"/>
        <v>#DIV/0!</v>
      </c>
      <c r="W128" s="3" t="e">
        <f t="shared" si="32"/>
        <v>#DIV/0!</v>
      </c>
      <c r="X128" s="3">
        <f t="shared" si="33"/>
        <v>0</v>
      </c>
      <c r="Y128" s="3">
        <f t="shared" si="26"/>
        <v>0</v>
      </c>
      <c r="Z128" s="3">
        <f t="shared" si="27"/>
        <v>0</v>
      </c>
      <c r="AA128" s="3">
        <f t="shared" si="28"/>
        <v>0</v>
      </c>
      <c r="AB128" s="4">
        <f>'Data Entry'!S128</f>
        <v>0</v>
      </c>
      <c r="AC128" s="4">
        <f>'Data Entry'!T128</f>
        <v>0</v>
      </c>
      <c r="AD128" s="4">
        <f>'Data Entry'!U128</f>
        <v>0</v>
      </c>
      <c r="AE128" s="4">
        <f t="shared" si="29"/>
        <v>0</v>
      </c>
      <c r="AF128" s="5">
        <f>'Data Entry'!V128</f>
        <v>0</v>
      </c>
      <c r="AG128" s="5">
        <f t="shared" si="30"/>
        <v>0</v>
      </c>
      <c r="AH128" s="5">
        <f>'Data Entry'!W128</f>
        <v>0</v>
      </c>
      <c r="AI128" s="5">
        <f>'Data Entry'!X128</f>
        <v>0</v>
      </c>
      <c r="AJ128" s="5">
        <f>'Data Entry'!Y128</f>
        <v>0</v>
      </c>
      <c r="AK128" s="5">
        <f>'Data Entry'!Z128</f>
        <v>0</v>
      </c>
    </row>
    <row r="129" spans="1:37">
      <c r="A129" s="1">
        <f>'Data Entry'!A129</f>
        <v>0</v>
      </c>
      <c r="B129" s="1">
        <f>'Data Entry'!B129</f>
        <v>0</v>
      </c>
      <c r="C129" s="8">
        <f>IF('Data Entry'!C129="red",1,IF('Data Entry'!C129="blue",2,0))</f>
        <v>0</v>
      </c>
      <c r="D129" s="2">
        <f>'Data Entry'!D129</f>
        <v>0</v>
      </c>
      <c r="E129" s="2">
        <f>'Data Entry'!E129</f>
        <v>0</v>
      </c>
      <c r="F129" s="2">
        <f>'Data Entry'!F129</f>
        <v>0</v>
      </c>
      <c r="G129" s="2">
        <f>'Data Entry'!G129</f>
        <v>0</v>
      </c>
      <c r="H129" s="2">
        <f>'Data Entry'!H129</f>
        <v>0</v>
      </c>
      <c r="I129" s="2">
        <f t="shared" si="17"/>
        <v>0</v>
      </c>
      <c r="J129" s="2">
        <f t="shared" si="18"/>
        <v>0</v>
      </c>
      <c r="K129" s="2">
        <f t="shared" si="19"/>
        <v>0</v>
      </c>
      <c r="L129" s="2">
        <f t="shared" si="20"/>
        <v>0</v>
      </c>
      <c r="M129" s="2">
        <f t="shared" si="21"/>
        <v>0</v>
      </c>
      <c r="N129" s="2">
        <f t="shared" si="22"/>
        <v>0</v>
      </c>
      <c r="O129" s="2">
        <f t="shared" si="23"/>
        <v>0</v>
      </c>
      <c r="P129" s="3">
        <f>'Data Entry'!I129</f>
        <v>0</v>
      </c>
      <c r="Q129" s="3">
        <f>'Data Entry'!J129</f>
        <v>0</v>
      </c>
      <c r="R129" s="3">
        <f>'Data Entry'!K129</f>
        <v>0</v>
      </c>
      <c r="S129" s="3">
        <f>'Data Entry'!L129</f>
        <v>0</v>
      </c>
      <c r="T129" s="3">
        <f t="shared" si="24"/>
        <v>0</v>
      </c>
      <c r="U129" s="3">
        <f t="shared" si="25"/>
        <v>0</v>
      </c>
      <c r="V129" s="3" t="e">
        <f t="shared" si="31"/>
        <v>#DIV/0!</v>
      </c>
      <c r="W129" s="3" t="e">
        <f t="shared" si="32"/>
        <v>#DIV/0!</v>
      </c>
      <c r="X129" s="3">
        <f t="shared" si="33"/>
        <v>0</v>
      </c>
      <c r="Y129" s="3">
        <f t="shared" si="26"/>
        <v>0</v>
      </c>
      <c r="Z129" s="3">
        <f t="shared" si="27"/>
        <v>0</v>
      </c>
      <c r="AA129" s="3">
        <f t="shared" si="28"/>
        <v>0</v>
      </c>
      <c r="AB129" s="4">
        <f>'Data Entry'!S129</f>
        <v>0</v>
      </c>
      <c r="AC129" s="4">
        <f>'Data Entry'!T129</f>
        <v>0</v>
      </c>
      <c r="AD129" s="4">
        <f>'Data Entry'!U129</f>
        <v>0</v>
      </c>
      <c r="AE129" s="4">
        <f t="shared" si="29"/>
        <v>0</v>
      </c>
      <c r="AF129" s="5">
        <f>'Data Entry'!V129</f>
        <v>0</v>
      </c>
      <c r="AG129" s="5">
        <f t="shared" si="30"/>
        <v>0</v>
      </c>
      <c r="AH129" s="5">
        <f>'Data Entry'!W129</f>
        <v>0</v>
      </c>
      <c r="AI129" s="5">
        <f>'Data Entry'!X129</f>
        <v>0</v>
      </c>
      <c r="AJ129" s="5">
        <f>'Data Entry'!Y129</f>
        <v>0</v>
      </c>
      <c r="AK129" s="5">
        <f>'Data Entry'!Z129</f>
        <v>0</v>
      </c>
    </row>
    <row r="130" spans="1:37">
      <c r="A130" s="1">
        <f>'Data Entry'!A130</f>
        <v>0</v>
      </c>
      <c r="B130" s="1">
        <f>'Data Entry'!B130</f>
        <v>0</v>
      </c>
      <c r="C130" s="8">
        <f>IF('Data Entry'!C130="red",1,IF('Data Entry'!C130="blue",2,0))</f>
        <v>0</v>
      </c>
      <c r="D130" s="2">
        <f>'Data Entry'!D130</f>
        <v>0</v>
      </c>
      <c r="E130" s="2">
        <f>'Data Entry'!E130</f>
        <v>0</v>
      </c>
      <c r="F130" s="2">
        <f>'Data Entry'!F130</f>
        <v>0</v>
      </c>
      <c r="G130" s="2">
        <f>'Data Entry'!G130</f>
        <v>0</v>
      </c>
      <c r="H130" s="2">
        <f>'Data Entry'!H130</f>
        <v>0</v>
      </c>
      <c r="I130" s="2">
        <f t="shared" si="17"/>
        <v>0</v>
      </c>
      <c r="J130" s="2">
        <f t="shared" si="18"/>
        <v>0</v>
      </c>
      <c r="K130" s="2">
        <f t="shared" si="19"/>
        <v>0</v>
      </c>
      <c r="L130" s="2">
        <f t="shared" si="20"/>
        <v>0</v>
      </c>
      <c r="M130" s="2">
        <f t="shared" si="21"/>
        <v>0</v>
      </c>
      <c r="N130" s="2">
        <f t="shared" si="22"/>
        <v>0</v>
      </c>
      <c r="O130" s="2">
        <f t="shared" si="23"/>
        <v>0</v>
      </c>
      <c r="P130" s="3">
        <f>'Data Entry'!I130</f>
        <v>0</v>
      </c>
      <c r="Q130" s="3">
        <f>'Data Entry'!J130</f>
        <v>0</v>
      </c>
      <c r="R130" s="3">
        <f>'Data Entry'!K130</f>
        <v>0</v>
      </c>
      <c r="S130" s="3">
        <f>'Data Entry'!L130</f>
        <v>0</v>
      </c>
      <c r="T130" s="3">
        <f t="shared" si="24"/>
        <v>0</v>
      </c>
      <c r="U130" s="3">
        <f t="shared" si="25"/>
        <v>0</v>
      </c>
      <c r="V130" s="3" t="e">
        <f t="shared" si="31"/>
        <v>#DIV/0!</v>
      </c>
      <c r="W130" s="3" t="e">
        <f t="shared" si="32"/>
        <v>#DIV/0!</v>
      </c>
      <c r="X130" s="3">
        <f t="shared" si="33"/>
        <v>0</v>
      </c>
      <c r="Y130" s="3">
        <f t="shared" si="26"/>
        <v>0</v>
      </c>
      <c r="Z130" s="3">
        <f t="shared" si="27"/>
        <v>0</v>
      </c>
      <c r="AA130" s="3">
        <f t="shared" si="28"/>
        <v>0</v>
      </c>
      <c r="AB130" s="4">
        <f>'Data Entry'!S130</f>
        <v>0</v>
      </c>
      <c r="AC130" s="4">
        <f>'Data Entry'!T130</f>
        <v>0</v>
      </c>
      <c r="AD130" s="4">
        <f>'Data Entry'!U130</f>
        <v>0</v>
      </c>
      <c r="AE130" s="4">
        <f t="shared" si="29"/>
        <v>0</v>
      </c>
      <c r="AF130" s="5">
        <f>'Data Entry'!V130</f>
        <v>0</v>
      </c>
      <c r="AG130" s="5">
        <f t="shared" si="30"/>
        <v>0</v>
      </c>
      <c r="AH130" s="5">
        <f>'Data Entry'!W130</f>
        <v>0</v>
      </c>
      <c r="AI130" s="5">
        <f>'Data Entry'!X130</f>
        <v>0</v>
      </c>
      <c r="AJ130" s="5">
        <f>'Data Entry'!Y130</f>
        <v>0</v>
      </c>
      <c r="AK130" s="5">
        <f>'Data Entry'!Z130</f>
        <v>0</v>
      </c>
    </row>
    <row r="131" spans="1:37">
      <c r="A131" s="1">
        <f>'Data Entry'!A131</f>
        <v>0</v>
      </c>
      <c r="B131" s="1">
        <f>'Data Entry'!B131</f>
        <v>0</v>
      </c>
      <c r="C131" s="8">
        <f>IF('Data Entry'!C131="red",1,IF('Data Entry'!C131="blue",2,0))</f>
        <v>0</v>
      </c>
      <c r="D131" s="2">
        <f>'Data Entry'!D131</f>
        <v>0</v>
      </c>
      <c r="E131" s="2">
        <f>'Data Entry'!E131</f>
        <v>0</v>
      </c>
      <c r="F131" s="2">
        <f>'Data Entry'!F131</f>
        <v>0</v>
      </c>
      <c r="G131" s="2">
        <f>'Data Entry'!G131</f>
        <v>0</v>
      </c>
      <c r="H131" s="2">
        <f>'Data Entry'!H131</f>
        <v>0</v>
      </c>
      <c r="I131" s="2">
        <f t="shared" ref="I131:I194" si="34">E131+F131</f>
        <v>0</v>
      </c>
      <c r="J131" s="2">
        <f t="shared" ref="J131:J194" si="35">G131+H131</f>
        <v>0</v>
      </c>
      <c r="K131" s="2">
        <f t="shared" ref="K131:K194" si="36">IF(D131=1,2,0)</f>
        <v>0</v>
      </c>
      <c r="L131" s="2">
        <f t="shared" ref="L131:L194" si="37">E131*2</f>
        <v>0</v>
      </c>
      <c r="M131" s="2">
        <f t="shared" ref="M131:M194" si="38">G131*4</f>
        <v>0</v>
      </c>
      <c r="N131" s="2">
        <f t="shared" ref="N131:N194" si="39">I131+J131</f>
        <v>0</v>
      </c>
      <c r="O131" s="2">
        <f t="shared" ref="O131:O194" si="40">SUM(K131:M131)</f>
        <v>0</v>
      </c>
      <c r="P131" s="3">
        <f>'Data Entry'!I131</f>
        <v>0</v>
      </c>
      <c r="Q131" s="3">
        <f>'Data Entry'!J131</f>
        <v>0</v>
      </c>
      <c r="R131" s="3">
        <f>'Data Entry'!K131</f>
        <v>0</v>
      </c>
      <c r="S131" s="3">
        <f>'Data Entry'!L131</f>
        <v>0</v>
      </c>
      <c r="T131" s="3">
        <f t="shared" ref="T131:T194" si="41">P131+Q131</f>
        <v>0</v>
      </c>
      <c r="U131" s="3">
        <f t="shared" ref="U131:U194" si="42">R131+S131</f>
        <v>0</v>
      </c>
      <c r="V131" s="3" t="e">
        <f t="shared" si="31"/>
        <v>#DIV/0!</v>
      </c>
      <c r="W131" s="3" t="e">
        <f t="shared" si="32"/>
        <v>#DIV/0!</v>
      </c>
      <c r="X131" s="3">
        <f t="shared" si="33"/>
        <v>0</v>
      </c>
      <c r="Y131" s="3">
        <f t="shared" ref="Y131:Y194" si="43">P131</f>
        <v>0</v>
      </c>
      <c r="Z131" s="3">
        <f t="shared" ref="Z131:Z194" si="44">R131*2</f>
        <v>0</v>
      </c>
      <c r="AA131" s="3">
        <f t="shared" ref="AA131:AA194" si="45">Y131+Z131</f>
        <v>0</v>
      </c>
      <c r="AB131" s="4">
        <f>'Data Entry'!S131</f>
        <v>0</v>
      </c>
      <c r="AC131" s="4">
        <f>'Data Entry'!T131</f>
        <v>0</v>
      </c>
      <c r="AD131" s="4">
        <f>'Data Entry'!U131</f>
        <v>0</v>
      </c>
      <c r="AE131" s="4">
        <f t="shared" ref="AE131:AE194" si="46">IF(AC131=4,15,IF(AC131=3,10,IF(AC131=2,6,IF(AC131=1,4,0))))</f>
        <v>0</v>
      </c>
      <c r="AF131" s="5">
        <f>'Data Entry'!V131</f>
        <v>0</v>
      </c>
      <c r="AG131" s="5">
        <f t="shared" ref="AG131:AG194" si="47">AF131/3</f>
        <v>0</v>
      </c>
      <c r="AH131" s="5">
        <f>'Data Entry'!W131</f>
        <v>0</v>
      </c>
      <c r="AI131" s="5">
        <f>'Data Entry'!X131</f>
        <v>0</v>
      </c>
      <c r="AJ131" s="5">
        <f>'Data Entry'!Y131</f>
        <v>0</v>
      </c>
      <c r="AK131" s="5">
        <f>'Data Entry'!Z131</f>
        <v>0</v>
      </c>
    </row>
    <row r="132" spans="1:37">
      <c r="A132" s="1">
        <f>'Data Entry'!A132</f>
        <v>0</v>
      </c>
      <c r="B132" s="1">
        <f>'Data Entry'!B132</f>
        <v>0</v>
      </c>
      <c r="C132" s="8">
        <f>IF('Data Entry'!C132="red",1,IF('Data Entry'!C132="blue",2,0))</f>
        <v>0</v>
      </c>
      <c r="D132" s="2">
        <f>'Data Entry'!D132</f>
        <v>0</v>
      </c>
      <c r="E132" s="2">
        <f>'Data Entry'!E132</f>
        <v>0</v>
      </c>
      <c r="F132" s="2">
        <f>'Data Entry'!F132</f>
        <v>0</v>
      </c>
      <c r="G132" s="2">
        <f>'Data Entry'!G132</f>
        <v>0</v>
      </c>
      <c r="H132" s="2">
        <f>'Data Entry'!H132</f>
        <v>0</v>
      </c>
      <c r="I132" s="2">
        <f t="shared" si="34"/>
        <v>0</v>
      </c>
      <c r="J132" s="2">
        <f t="shared" si="35"/>
        <v>0</v>
      </c>
      <c r="K132" s="2">
        <f t="shared" si="36"/>
        <v>0</v>
      </c>
      <c r="L132" s="2">
        <f t="shared" si="37"/>
        <v>0</v>
      </c>
      <c r="M132" s="2">
        <f t="shared" si="38"/>
        <v>0</v>
      </c>
      <c r="N132" s="2">
        <f t="shared" si="39"/>
        <v>0</v>
      </c>
      <c r="O132" s="2">
        <f t="shared" si="40"/>
        <v>0</v>
      </c>
      <c r="P132" s="3">
        <f>'Data Entry'!I132</f>
        <v>0</v>
      </c>
      <c r="Q132" s="3">
        <f>'Data Entry'!J132</f>
        <v>0</v>
      </c>
      <c r="R132" s="3">
        <f>'Data Entry'!K132</f>
        <v>0</v>
      </c>
      <c r="S132" s="3">
        <f>'Data Entry'!L132</f>
        <v>0</v>
      </c>
      <c r="T132" s="3">
        <f t="shared" si="41"/>
        <v>0</v>
      </c>
      <c r="U132" s="3">
        <f t="shared" si="42"/>
        <v>0</v>
      </c>
      <c r="V132" s="3" t="e">
        <f t="shared" ref="V132:V195" si="48">P132/T132</f>
        <v>#DIV/0!</v>
      </c>
      <c r="W132" s="3" t="e">
        <f t="shared" ref="W132:W195" si="49">R132/U132</f>
        <v>#DIV/0!</v>
      </c>
      <c r="X132" s="3">
        <f t="shared" ref="X132:X195" si="50">(T132+U132)/2</f>
        <v>0</v>
      </c>
      <c r="Y132" s="3">
        <f t="shared" si="43"/>
        <v>0</v>
      </c>
      <c r="Z132" s="3">
        <f t="shared" si="44"/>
        <v>0</v>
      </c>
      <c r="AA132" s="3">
        <f t="shared" si="45"/>
        <v>0</v>
      </c>
      <c r="AB132" s="4">
        <f>'Data Entry'!S132</f>
        <v>0</v>
      </c>
      <c r="AC132" s="4">
        <f>'Data Entry'!T132</f>
        <v>0</v>
      </c>
      <c r="AD132" s="4">
        <f>'Data Entry'!U132</f>
        <v>0</v>
      </c>
      <c r="AE132" s="4">
        <f t="shared" si="46"/>
        <v>0</v>
      </c>
      <c r="AF132" s="5">
        <f>'Data Entry'!V132</f>
        <v>0</v>
      </c>
      <c r="AG132" s="5">
        <f t="shared" si="47"/>
        <v>0</v>
      </c>
      <c r="AH132" s="5">
        <f>'Data Entry'!W132</f>
        <v>0</v>
      </c>
      <c r="AI132" s="5">
        <f>'Data Entry'!X132</f>
        <v>0</v>
      </c>
      <c r="AJ132" s="5">
        <f>'Data Entry'!Y132</f>
        <v>0</v>
      </c>
      <c r="AK132" s="5">
        <f>'Data Entry'!Z132</f>
        <v>0</v>
      </c>
    </row>
    <row r="133" spans="1:37">
      <c r="A133" s="1">
        <f>'Data Entry'!A133</f>
        <v>0</v>
      </c>
      <c r="B133" s="1">
        <f>'Data Entry'!B133</f>
        <v>0</v>
      </c>
      <c r="C133" s="8">
        <f>IF('Data Entry'!C133="red",1,IF('Data Entry'!C133="blue",2,0))</f>
        <v>0</v>
      </c>
      <c r="D133" s="2">
        <f>'Data Entry'!D133</f>
        <v>0</v>
      </c>
      <c r="E133" s="2">
        <f>'Data Entry'!E133</f>
        <v>0</v>
      </c>
      <c r="F133" s="2">
        <f>'Data Entry'!F133</f>
        <v>0</v>
      </c>
      <c r="G133" s="2">
        <f>'Data Entry'!G133</f>
        <v>0</v>
      </c>
      <c r="H133" s="2">
        <f>'Data Entry'!H133</f>
        <v>0</v>
      </c>
      <c r="I133" s="2">
        <f t="shared" si="34"/>
        <v>0</v>
      </c>
      <c r="J133" s="2">
        <f t="shared" si="35"/>
        <v>0</v>
      </c>
      <c r="K133" s="2">
        <f t="shared" si="36"/>
        <v>0</v>
      </c>
      <c r="L133" s="2">
        <f t="shared" si="37"/>
        <v>0</v>
      </c>
      <c r="M133" s="2">
        <f t="shared" si="38"/>
        <v>0</v>
      </c>
      <c r="N133" s="2">
        <f t="shared" si="39"/>
        <v>0</v>
      </c>
      <c r="O133" s="2">
        <f t="shared" si="40"/>
        <v>0</v>
      </c>
      <c r="P133" s="3">
        <f>'Data Entry'!I133</f>
        <v>0</v>
      </c>
      <c r="Q133" s="3">
        <f>'Data Entry'!J133</f>
        <v>0</v>
      </c>
      <c r="R133" s="3">
        <f>'Data Entry'!K133</f>
        <v>0</v>
      </c>
      <c r="S133" s="3">
        <f>'Data Entry'!L133</f>
        <v>0</v>
      </c>
      <c r="T133" s="3">
        <f t="shared" si="41"/>
        <v>0</v>
      </c>
      <c r="U133" s="3">
        <f t="shared" si="42"/>
        <v>0</v>
      </c>
      <c r="V133" s="3" t="e">
        <f t="shared" si="48"/>
        <v>#DIV/0!</v>
      </c>
      <c r="W133" s="3" t="e">
        <f t="shared" si="49"/>
        <v>#DIV/0!</v>
      </c>
      <c r="X133" s="3">
        <f t="shared" si="50"/>
        <v>0</v>
      </c>
      <c r="Y133" s="3">
        <f t="shared" si="43"/>
        <v>0</v>
      </c>
      <c r="Z133" s="3">
        <f t="shared" si="44"/>
        <v>0</v>
      </c>
      <c r="AA133" s="3">
        <f t="shared" si="45"/>
        <v>0</v>
      </c>
      <c r="AB133" s="4">
        <f>'Data Entry'!S133</f>
        <v>0</v>
      </c>
      <c r="AC133" s="4">
        <f>'Data Entry'!T133</f>
        <v>0</v>
      </c>
      <c r="AD133" s="4">
        <f>'Data Entry'!U133</f>
        <v>0</v>
      </c>
      <c r="AE133" s="4">
        <f t="shared" si="46"/>
        <v>0</v>
      </c>
      <c r="AF133" s="5">
        <f>'Data Entry'!V133</f>
        <v>0</v>
      </c>
      <c r="AG133" s="5">
        <f t="shared" si="47"/>
        <v>0</v>
      </c>
      <c r="AH133" s="5">
        <f>'Data Entry'!W133</f>
        <v>0</v>
      </c>
      <c r="AI133" s="5">
        <f>'Data Entry'!X133</f>
        <v>0</v>
      </c>
      <c r="AJ133" s="5">
        <f>'Data Entry'!Y133</f>
        <v>0</v>
      </c>
      <c r="AK133" s="5">
        <f>'Data Entry'!Z133</f>
        <v>0</v>
      </c>
    </row>
    <row r="134" spans="1:37">
      <c r="A134" s="1">
        <f>'Data Entry'!A134</f>
        <v>0</v>
      </c>
      <c r="B134" s="1">
        <f>'Data Entry'!B134</f>
        <v>0</v>
      </c>
      <c r="C134" s="8">
        <f>IF('Data Entry'!C134="red",1,IF('Data Entry'!C134="blue",2,0))</f>
        <v>0</v>
      </c>
      <c r="D134" s="2">
        <f>'Data Entry'!D134</f>
        <v>0</v>
      </c>
      <c r="E134" s="2">
        <f>'Data Entry'!E134</f>
        <v>0</v>
      </c>
      <c r="F134" s="2">
        <f>'Data Entry'!F134</f>
        <v>0</v>
      </c>
      <c r="G134" s="2">
        <f>'Data Entry'!G134</f>
        <v>0</v>
      </c>
      <c r="H134" s="2">
        <f>'Data Entry'!H134</f>
        <v>0</v>
      </c>
      <c r="I134" s="2">
        <f t="shared" si="34"/>
        <v>0</v>
      </c>
      <c r="J134" s="2">
        <f t="shared" si="35"/>
        <v>0</v>
      </c>
      <c r="K134" s="2">
        <f t="shared" si="36"/>
        <v>0</v>
      </c>
      <c r="L134" s="2">
        <f t="shared" si="37"/>
        <v>0</v>
      </c>
      <c r="M134" s="2">
        <f t="shared" si="38"/>
        <v>0</v>
      </c>
      <c r="N134" s="2">
        <f t="shared" si="39"/>
        <v>0</v>
      </c>
      <c r="O134" s="2">
        <f t="shared" si="40"/>
        <v>0</v>
      </c>
      <c r="P134" s="3">
        <f>'Data Entry'!I134</f>
        <v>0</v>
      </c>
      <c r="Q134" s="3">
        <f>'Data Entry'!J134</f>
        <v>0</v>
      </c>
      <c r="R134" s="3">
        <f>'Data Entry'!K134</f>
        <v>0</v>
      </c>
      <c r="S134" s="3">
        <f>'Data Entry'!L134</f>
        <v>0</v>
      </c>
      <c r="T134" s="3">
        <f t="shared" si="41"/>
        <v>0</v>
      </c>
      <c r="U134" s="3">
        <f t="shared" si="42"/>
        <v>0</v>
      </c>
      <c r="V134" s="3" t="e">
        <f t="shared" si="48"/>
        <v>#DIV/0!</v>
      </c>
      <c r="W134" s="3" t="e">
        <f t="shared" si="49"/>
        <v>#DIV/0!</v>
      </c>
      <c r="X134" s="3">
        <f t="shared" si="50"/>
        <v>0</v>
      </c>
      <c r="Y134" s="3">
        <f t="shared" si="43"/>
        <v>0</v>
      </c>
      <c r="Z134" s="3">
        <f t="shared" si="44"/>
        <v>0</v>
      </c>
      <c r="AA134" s="3">
        <f t="shared" si="45"/>
        <v>0</v>
      </c>
      <c r="AB134" s="4">
        <f>'Data Entry'!S134</f>
        <v>0</v>
      </c>
      <c r="AC134" s="4">
        <f>'Data Entry'!T134</f>
        <v>0</v>
      </c>
      <c r="AD134" s="4">
        <f>'Data Entry'!U134</f>
        <v>0</v>
      </c>
      <c r="AE134" s="4">
        <f t="shared" si="46"/>
        <v>0</v>
      </c>
      <c r="AF134" s="5">
        <f>'Data Entry'!V134</f>
        <v>0</v>
      </c>
      <c r="AG134" s="5">
        <f t="shared" si="47"/>
        <v>0</v>
      </c>
      <c r="AH134" s="5">
        <f>'Data Entry'!W134</f>
        <v>0</v>
      </c>
      <c r="AI134" s="5">
        <f>'Data Entry'!X134</f>
        <v>0</v>
      </c>
      <c r="AJ134" s="5">
        <f>'Data Entry'!Y134</f>
        <v>0</v>
      </c>
      <c r="AK134" s="5">
        <f>'Data Entry'!Z134</f>
        <v>0</v>
      </c>
    </row>
    <row r="135" spans="1:37">
      <c r="A135" s="1">
        <f>'Data Entry'!A135</f>
        <v>0</v>
      </c>
      <c r="B135" s="1">
        <f>'Data Entry'!B135</f>
        <v>0</v>
      </c>
      <c r="C135" s="8">
        <f>IF('Data Entry'!C135="red",1,IF('Data Entry'!C135="blue",2,0))</f>
        <v>0</v>
      </c>
      <c r="D135" s="2">
        <f>'Data Entry'!D135</f>
        <v>0</v>
      </c>
      <c r="E135" s="2">
        <f>'Data Entry'!E135</f>
        <v>0</v>
      </c>
      <c r="F135" s="2">
        <f>'Data Entry'!F135</f>
        <v>0</v>
      </c>
      <c r="G135" s="2">
        <f>'Data Entry'!G135</f>
        <v>0</v>
      </c>
      <c r="H135" s="2">
        <f>'Data Entry'!H135</f>
        <v>0</v>
      </c>
      <c r="I135" s="2">
        <f t="shared" si="34"/>
        <v>0</v>
      </c>
      <c r="J135" s="2">
        <f t="shared" si="35"/>
        <v>0</v>
      </c>
      <c r="K135" s="2">
        <f t="shared" si="36"/>
        <v>0</v>
      </c>
      <c r="L135" s="2">
        <f t="shared" si="37"/>
        <v>0</v>
      </c>
      <c r="M135" s="2">
        <f t="shared" si="38"/>
        <v>0</v>
      </c>
      <c r="N135" s="2">
        <f t="shared" si="39"/>
        <v>0</v>
      </c>
      <c r="O135" s="2">
        <f t="shared" si="40"/>
        <v>0</v>
      </c>
      <c r="P135" s="3">
        <f>'Data Entry'!I135</f>
        <v>0</v>
      </c>
      <c r="Q135" s="3">
        <f>'Data Entry'!J135</f>
        <v>0</v>
      </c>
      <c r="R135" s="3">
        <f>'Data Entry'!K135</f>
        <v>0</v>
      </c>
      <c r="S135" s="3">
        <f>'Data Entry'!L135</f>
        <v>0</v>
      </c>
      <c r="T135" s="3">
        <f t="shared" si="41"/>
        <v>0</v>
      </c>
      <c r="U135" s="3">
        <f t="shared" si="42"/>
        <v>0</v>
      </c>
      <c r="V135" s="3" t="e">
        <f t="shared" si="48"/>
        <v>#DIV/0!</v>
      </c>
      <c r="W135" s="3" t="e">
        <f t="shared" si="49"/>
        <v>#DIV/0!</v>
      </c>
      <c r="X135" s="3">
        <f t="shared" si="50"/>
        <v>0</v>
      </c>
      <c r="Y135" s="3">
        <f t="shared" si="43"/>
        <v>0</v>
      </c>
      <c r="Z135" s="3">
        <f t="shared" si="44"/>
        <v>0</v>
      </c>
      <c r="AA135" s="3">
        <f t="shared" si="45"/>
        <v>0</v>
      </c>
      <c r="AB135" s="4">
        <f>'Data Entry'!S135</f>
        <v>0</v>
      </c>
      <c r="AC135" s="4">
        <f>'Data Entry'!T135</f>
        <v>0</v>
      </c>
      <c r="AD135" s="4">
        <f>'Data Entry'!U135</f>
        <v>0</v>
      </c>
      <c r="AE135" s="4">
        <f t="shared" si="46"/>
        <v>0</v>
      </c>
      <c r="AF135" s="5">
        <f>'Data Entry'!V135</f>
        <v>0</v>
      </c>
      <c r="AG135" s="5">
        <f t="shared" si="47"/>
        <v>0</v>
      </c>
      <c r="AH135" s="5">
        <f>'Data Entry'!W135</f>
        <v>0</v>
      </c>
      <c r="AI135" s="5">
        <f>'Data Entry'!X135</f>
        <v>0</v>
      </c>
      <c r="AJ135" s="5">
        <f>'Data Entry'!Y135</f>
        <v>0</v>
      </c>
      <c r="AK135" s="5">
        <f>'Data Entry'!Z135</f>
        <v>0</v>
      </c>
    </row>
    <row r="136" spans="1:37">
      <c r="A136" s="1">
        <f>'Data Entry'!A136</f>
        <v>0</v>
      </c>
      <c r="B136" s="1">
        <f>'Data Entry'!B136</f>
        <v>0</v>
      </c>
      <c r="C136" s="8">
        <f>IF('Data Entry'!C136="red",1,IF('Data Entry'!C136="blue",2,0))</f>
        <v>0</v>
      </c>
      <c r="D136" s="2">
        <f>'Data Entry'!D136</f>
        <v>0</v>
      </c>
      <c r="E136" s="2">
        <f>'Data Entry'!E136</f>
        <v>0</v>
      </c>
      <c r="F136" s="2">
        <f>'Data Entry'!F136</f>
        <v>0</v>
      </c>
      <c r="G136" s="2">
        <f>'Data Entry'!G136</f>
        <v>0</v>
      </c>
      <c r="H136" s="2">
        <f>'Data Entry'!H136</f>
        <v>0</v>
      </c>
      <c r="I136" s="2">
        <f t="shared" si="34"/>
        <v>0</v>
      </c>
      <c r="J136" s="2">
        <f t="shared" si="35"/>
        <v>0</v>
      </c>
      <c r="K136" s="2">
        <f t="shared" si="36"/>
        <v>0</v>
      </c>
      <c r="L136" s="2">
        <f t="shared" si="37"/>
        <v>0</v>
      </c>
      <c r="M136" s="2">
        <f t="shared" si="38"/>
        <v>0</v>
      </c>
      <c r="N136" s="2">
        <f t="shared" si="39"/>
        <v>0</v>
      </c>
      <c r="O136" s="2">
        <f t="shared" si="40"/>
        <v>0</v>
      </c>
      <c r="P136" s="3">
        <f>'Data Entry'!I136</f>
        <v>0</v>
      </c>
      <c r="Q136" s="3">
        <f>'Data Entry'!J136</f>
        <v>0</v>
      </c>
      <c r="R136" s="3">
        <f>'Data Entry'!K136</f>
        <v>0</v>
      </c>
      <c r="S136" s="3">
        <f>'Data Entry'!L136</f>
        <v>0</v>
      </c>
      <c r="T136" s="3">
        <f t="shared" si="41"/>
        <v>0</v>
      </c>
      <c r="U136" s="3">
        <f t="shared" si="42"/>
        <v>0</v>
      </c>
      <c r="V136" s="3" t="e">
        <f t="shared" si="48"/>
        <v>#DIV/0!</v>
      </c>
      <c r="W136" s="3" t="e">
        <f t="shared" si="49"/>
        <v>#DIV/0!</v>
      </c>
      <c r="X136" s="3">
        <f t="shared" si="50"/>
        <v>0</v>
      </c>
      <c r="Y136" s="3">
        <f t="shared" si="43"/>
        <v>0</v>
      </c>
      <c r="Z136" s="3">
        <f t="shared" si="44"/>
        <v>0</v>
      </c>
      <c r="AA136" s="3">
        <f t="shared" si="45"/>
        <v>0</v>
      </c>
      <c r="AB136" s="4">
        <f>'Data Entry'!S136</f>
        <v>0</v>
      </c>
      <c r="AC136" s="4">
        <f>'Data Entry'!T136</f>
        <v>0</v>
      </c>
      <c r="AD136" s="4">
        <f>'Data Entry'!U136</f>
        <v>0</v>
      </c>
      <c r="AE136" s="4">
        <f t="shared" si="46"/>
        <v>0</v>
      </c>
      <c r="AF136" s="5">
        <f>'Data Entry'!V136</f>
        <v>0</v>
      </c>
      <c r="AG136" s="5">
        <f t="shared" si="47"/>
        <v>0</v>
      </c>
      <c r="AH136" s="5">
        <f>'Data Entry'!W136</f>
        <v>0</v>
      </c>
      <c r="AI136" s="5">
        <f>'Data Entry'!X136</f>
        <v>0</v>
      </c>
      <c r="AJ136" s="5">
        <f>'Data Entry'!Y136</f>
        <v>0</v>
      </c>
      <c r="AK136" s="5">
        <f>'Data Entry'!Z136</f>
        <v>0</v>
      </c>
    </row>
    <row r="137" spans="1:37">
      <c r="A137" s="1">
        <f>'Data Entry'!A137</f>
        <v>0</v>
      </c>
      <c r="B137" s="1">
        <f>'Data Entry'!B137</f>
        <v>0</v>
      </c>
      <c r="C137" s="8">
        <f>IF('Data Entry'!C137="red",1,IF('Data Entry'!C137="blue",2,0))</f>
        <v>0</v>
      </c>
      <c r="D137" s="2">
        <f>'Data Entry'!D137</f>
        <v>0</v>
      </c>
      <c r="E137" s="2">
        <f>'Data Entry'!E137</f>
        <v>0</v>
      </c>
      <c r="F137" s="2">
        <f>'Data Entry'!F137</f>
        <v>0</v>
      </c>
      <c r="G137" s="2">
        <f>'Data Entry'!G137</f>
        <v>0</v>
      </c>
      <c r="H137" s="2">
        <f>'Data Entry'!H137</f>
        <v>0</v>
      </c>
      <c r="I137" s="2">
        <f t="shared" si="34"/>
        <v>0</v>
      </c>
      <c r="J137" s="2">
        <f t="shared" si="35"/>
        <v>0</v>
      </c>
      <c r="K137" s="2">
        <f t="shared" si="36"/>
        <v>0</v>
      </c>
      <c r="L137" s="2">
        <f t="shared" si="37"/>
        <v>0</v>
      </c>
      <c r="M137" s="2">
        <f t="shared" si="38"/>
        <v>0</v>
      </c>
      <c r="N137" s="2">
        <f t="shared" si="39"/>
        <v>0</v>
      </c>
      <c r="O137" s="2">
        <f t="shared" si="40"/>
        <v>0</v>
      </c>
      <c r="P137" s="3">
        <f>'Data Entry'!I137</f>
        <v>0</v>
      </c>
      <c r="Q137" s="3">
        <f>'Data Entry'!J137</f>
        <v>0</v>
      </c>
      <c r="R137" s="3">
        <f>'Data Entry'!K137</f>
        <v>0</v>
      </c>
      <c r="S137" s="3">
        <f>'Data Entry'!L137</f>
        <v>0</v>
      </c>
      <c r="T137" s="3">
        <f t="shared" si="41"/>
        <v>0</v>
      </c>
      <c r="U137" s="3">
        <f t="shared" si="42"/>
        <v>0</v>
      </c>
      <c r="V137" s="3" t="e">
        <f t="shared" si="48"/>
        <v>#DIV/0!</v>
      </c>
      <c r="W137" s="3" t="e">
        <f t="shared" si="49"/>
        <v>#DIV/0!</v>
      </c>
      <c r="X137" s="3">
        <f t="shared" si="50"/>
        <v>0</v>
      </c>
      <c r="Y137" s="3">
        <f t="shared" si="43"/>
        <v>0</v>
      </c>
      <c r="Z137" s="3">
        <f t="shared" si="44"/>
        <v>0</v>
      </c>
      <c r="AA137" s="3">
        <f t="shared" si="45"/>
        <v>0</v>
      </c>
      <c r="AB137" s="4">
        <f>'Data Entry'!S137</f>
        <v>0</v>
      </c>
      <c r="AC137" s="4">
        <f>'Data Entry'!T137</f>
        <v>0</v>
      </c>
      <c r="AD137" s="4">
        <f>'Data Entry'!U137</f>
        <v>0</v>
      </c>
      <c r="AE137" s="4">
        <f t="shared" si="46"/>
        <v>0</v>
      </c>
      <c r="AF137" s="5">
        <f>'Data Entry'!V137</f>
        <v>0</v>
      </c>
      <c r="AG137" s="5">
        <f t="shared" si="47"/>
        <v>0</v>
      </c>
      <c r="AH137" s="5">
        <f>'Data Entry'!W137</f>
        <v>0</v>
      </c>
      <c r="AI137" s="5">
        <f>'Data Entry'!X137</f>
        <v>0</v>
      </c>
      <c r="AJ137" s="5">
        <f>'Data Entry'!Y137</f>
        <v>0</v>
      </c>
      <c r="AK137" s="5">
        <f>'Data Entry'!Z137</f>
        <v>0</v>
      </c>
    </row>
    <row r="138" spans="1:37">
      <c r="A138" s="1">
        <f>'Data Entry'!A138</f>
        <v>0</v>
      </c>
      <c r="B138" s="1">
        <f>'Data Entry'!B138</f>
        <v>0</v>
      </c>
      <c r="C138" s="8">
        <f>IF('Data Entry'!C138="red",1,IF('Data Entry'!C138="blue",2,0))</f>
        <v>0</v>
      </c>
      <c r="D138" s="2">
        <f>'Data Entry'!D138</f>
        <v>0</v>
      </c>
      <c r="E138" s="2">
        <f>'Data Entry'!E138</f>
        <v>0</v>
      </c>
      <c r="F138" s="2">
        <f>'Data Entry'!F138</f>
        <v>0</v>
      </c>
      <c r="G138" s="2">
        <f>'Data Entry'!G138</f>
        <v>0</v>
      </c>
      <c r="H138" s="2">
        <f>'Data Entry'!H138</f>
        <v>0</v>
      </c>
      <c r="I138" s="2">
        <f t="shared" si="34"/>
        <v>0</v>
      </c>
      <c r="J138" s="2">
        <f t="shared" si="35"/>
        <v>0</v>
      </c>
      <c r="K138" s="2">
        <f t="shared" si="36"/>
        <v>0</v>
      </c>
      <c r="L138" s="2">
        <f t="shared" si="37"/>
        <v>0</v>
      </c>
      <c r="M138" s="2">
        <f t="shared" si="38"/>
        <v>0</v>
      </c>
      <c r="N138" s="2">
        <f t="shared" si="39"/>
        <v>0</v>
      </c>
      <c r="O138" s="2">
        <f t="shared" si="40"/>
        <v>0</v>
      </c>
      <c r="P138" s="3">
        <f>'Data Entry'!I138</f>
        <v>0</v>
      </c>
      <c r="Q138" s="3">
        <f>'Data Entry'!J138</f>
        <v>0</v>
      </c>
      <c r="R138" s="3">
        <f>'Data Entry'!K138</f>
        <v>0</v>
      </c>
      <c r="S138" s="3">
        <f>'Data Entry'!L138</f>
        <v>0</v>
      </c>
      <c r="T138" s="3">
        <f t="shared" si="41"/>
        <v>0</v>
      </c>
      <c r="U138" s="3">
        <f t="shared" si="42"/>
        <v>0</v>
      </c>
      <c r="V138" s="3" t="e">
        <f t="shared" si="48"/>
        <v>#DIV/0!</v>
      </c>
      <c r="W138" s="3" t="e">
        <f t="shared" si="49"/>
        <v>#DIV/0!</v>
      </c>
      <c r="X138" s="3">
        <f t="shared" si="50"/>
        <v>0</v>
      </c>
      <c r="Y138" s="3">
        <f t="shared" si="43"/>
        <v>0</v>
      </c>
      <c r="Z138" s="3">
        <f t="shared" si="44"/>
        <v>0</v>
      </c>
      <c r="AA138" s="3">
        <f t="shared" si="45"/>
        <v>0</v>
      </c>
      <c r="AB138" s="4">
        <f>'Data Entry'!S138</f>
        <v>0</v>
      </c>
      <c r="AC138" s="4">
        <f>'Data Entry'!T138</f>
        <v>0</v>
      </c>
      <c r="AD138" s="4">
        <f>'Data Entry'!U138</f>
        <v>0</v>
      </c>
      <c r="AE138" s="4">
        <f t="shared" si="46"/>
        <v>0</v>
      </c>
      <c r="AF138" s="5">
        <f>'Data Entry'!V138</f>
        <v>0</v>
      </c>
      <c r="AG138" s="5">
        <f t="shared" si="47"/>
        <v>0</v>
      </c>
      <c r="AH138" s="5">
        <f>'Data Entry'!W138</f>
        <v>0</v>
      </c>
      <c r="AI138" s="5">
        <f>'Data Entry'!X138</f>
        <v>0</v>
      </c>
      <c r="AJ138" s="5">
        <f>'Data Entry'!Y138</f>
        <v>0</v>
      </c>
      <c r="AK138" s="5">
        <f>'Data Entry'!Z138</f>
        <v>0</v>
      </c>
    </row>
    <row r="139" spans="1:37">
      <c r="A139" s="1">
        <f>'Data Entry'!A139</f>
        <v>0</v>
      </c>
      <c r="B139" s="1">
        <f>'Data Entry'!B139</f>
        <v>0</v>
      </c>
      <c r="C139" s="8">
        <f>IF('Data Entry'!C139="red",1,IF('Data Entry'!C139="blue",2,0))</f>
        <v>0</v>
      </c>
      <c r="D139" s="2">
        <f>'Data Entry'!D139</f>
        <v>0</v>
      </c>
      <c r="E139" s="2">
        <f>'Data Entry'!E139</f>
        <v>0</v>
      </c>
      <c r="F139" s="2">
        <f>'Data Entry'!F139</f>
        <v>0</v>
      </c>
      <c r="G139" s="2">
        <f>'Data Entry'!G139</f>
        <v>0</v>
      </c>
      <c r="H139" s="2">
        <f>'Data Entry'!H139</f>
        <v>0</v>
      </c>
      <c r="I139" s="2">
        <f t="shared" si="34"/>
        <v>0</v>
      </c>
      <c r="J139" s="2">
        <f t="shared" si="35"/>
        <v>0</v>
      </c>
      <c r="K139" s="2">
        <f t="shared" si="36"/>
        <v>0</v>
      </c>
      <c r="L139" s="2">
        <f t="shared" si="37"/>
        <v>0</v>
      </c>
      <c r="M139" s="2">
        <f t="shared" si="38"/>
        <v>0</v>
      </c>
      <c r="N139" s="2">
        <f t="shared" si="39"/>
        <v>0</v>
      </c>
      <c r="O139" s="2">
        <f t="shared" si="40"/>
        <v>0</v>
      </c>
      <c r="P139" s="3">
        <f>'Data Entry'!I139</f>
        <v>0</v>
      </c>
      <c r="Q139" s="3">
        <f>'Data Entry'!J139</f>
        <v>0</v>
      </c>
      <c r="R139" s="3">
        <f>'Data Entry'!K139</f>
        <v>0</v>
      </c>
      <c r="S139" s="3">
        <f>'Data Entry'!L139</f>
        <v>0</v>
      </c>
      <c r="T139" s="3">
        <f t="shared" si="41"/>
        <v>0</v>
      </c>
      <c r="U139" s="3">
        <f t="shared" si="42"/>
        <v>0</v>
      </c>
      <c r="V139" s="3" t="e">
        <f t="shared" si="48"/>
        <v>#DIV/0!</v>
      </c>
      <c r="W139" s="3" t="e">
        <f t="shared" si="49"/>
        <v>#DIV/0!</v>
      </c>
      <c r="X139" s="3">
        <f t="shared" si="50"/>
        <v>0</v>
      </c>
      <c r="Y139" s="3">
        <f t="shared" si="43"/>
        <v>0</v>
      </c>
      <c r="Z139" s="3">
        <f t="shared" si="44"/>
        <v>0</v>
      </c>
      <c r="AA139" s="3">
        <f t="shared" si="45"/>
        <v>0</v>
      </c>
      <c r="AB139" s="4">
        <f>'Data Entry'!S139</f>
        <v>0</v>
      </c>
      <c r="AC139" s="4">
        <f>'Data Entry'!T139</f>
        <v>0</v>
      </c>
      <c r="AD139" s="4">
        <f>'Data Entry'!U139</f>
        <v>0</v>
      </c>
      <c r="AE139" s="4">
        <f t="shared" si="46"/>
        <v>0</v>
      </c>
      <c r="AF139" s="5">
        <f>'Data Entry'!V139</f>
        <v>0</v>
      </c>
      <c r="AG139" s="5">
        <f t="shared" si="47"/>
        <v>0</v>
      </c>
      <c r="AH139" s="5">
        <f>'Data Entry'!W139</f>
        <v>0</v>
      </c>
      <c r="AI139" s="5">
        <f>'Data Entry'!X139</f>
        <v>0</v>
      </c>
      <c r="AJ139" s="5">
        <f>'Data Entry'!Y139</f>
        <v>0</v>
      </c>
      <c r="AK139" s="5">
        <f>'Data Entry'!Z139</f>
        <v>0</v>
      </c>
    </row>
    <row r="140" spans="1:37">
      <c r="A140" s="1">
        <f>'Data Entry'!A140</f>
        <v>0</v>
      </c>
      <c r="B140" s="1">
        <f>'Data Entry'!B140</f>
        <v>0</v>
      </c>
      <c r="C140" s="8">
        <f>IF('Data Entry'!C140="red",1,IF('Data Entry'!C140="blue",2,0))</f>
        <v>0</v>
      </c>
      <c r="D140" s="2">
        <f>'Data Entry'!D140</f>
        <v>0</v>
      </c>
      <c r="E140" s="2">
        <f>'Data Entry'!E140</f>
        <v>0</v>
      </c>
      <c r="F140" s="2">
        <f>'Data Entry'!F140</f>
        <v>0</v>
      </c>
      <c r="G140" s="2">
        <f>'Data Entry'!G140</f>
        <v>0</v>
      </c>
      <c r="H140" s="2">
        <f>'Data Entry'!H140</f>
        <v>0</v>
      </c>
      <c r="I140" s="2">
        <f t="shared" si="34"/>
        <v>0</v>
      </c>
      <c r="J140" s="2">
        <f t="shared" si="35"/>
        <v>0</v>
      </c>
      <c r="K140" s="2">
        <f t="shared" si="36"/>
        <v>0</v>
      </c>
      <c r="L140" s="2">
        <f t="shared" si="37"/>
        <v>0</v>
      </c>
      <c r="M140" s="2">
        <f t="shared" si="38"/>
        <v>0</v>
      </c>
      <c r="N140" s="2">
        <f t="shared" si="39"/>
        <v>0</v>
      </c>
      <c r="O140" s="2">
        <f t="shared" si="40"/>
        <v>0</v>
      </c>
      <c r="P140" s="3">
        <f>'Data Entry'!I140</f>
        <v>0</v>
      </c>
      <c r="Q140" s="3">
        <f>'Data Entry'!J140</f>
        <v>0</v>
      </c>
      <c r="R140" s="3">
        <f>'Data Entry'!K140</f>
        <v>0</v>
      </c>
      <c r="S140" s="3">
        <f>'Data Entry'!L140</f>
        <v>0</v>
      </c>
      <c r="T140" s="3">
        <f t="shared" si="41"/>
        <v>0</v>
      </c>
      <c r="U140" s="3">
        <f t="shared" si="42"/>
        <v>0</v>
      </c>
      <c r="V140" s="3" t="e">
        <f t="shared" si="48"/>
        <v>#DIV/0!</v>
      </c>
      <c r="W140" s="3" t="e">
        <f t="shared" si="49"/>
        <v>#DIV/0!</v>
      </c>
      <c r="X140" s="3">
        <f t="shared" si="50"/>
        <v>0</v>
      </c>
      <c r="Y140" s="3">
        <f t="shared" si="43"/>
        <v>0</v>
      </c>
      <c r="Z140" s="3">
        <f t="shared" si="44"/>
        <v>0</v>
      </c>
      <c r="AA140" s="3">
        <f t="shared" si="45"/>
        <v>0</v>
      </c>
      <c r="AB140" s="4">
        <f>'Data Entry'!S140</f>
        <v>0</v>
      </c>
      <c r="AC140" s="4">
        <f>'Data Entry'!T140</f>
        <v>0</v>
      </c>
      <c r="AD140" s="4">
        <f>'Data Entry'!U140</f>
        <v>0</v>
      </c>
      <c r="AE140" s="4">
        <f t="shared" si="46"/>
        <v>0</v>
      </c>
      <c r="AF140" s="5">
        <f>'Data Entry'!V140</f>
        <v>0</v>
      </c>
      <c r="AG140" s="5">
        <f t="shared" si="47"/>
        <v>0</v>
      </c>
      <c r="AH140" s="5">
        <f>'Data Entry'!W140</f>
        <v>0</v>
      </c>
      <c r="AI140" s="5">
        <f>'Data Entry'!X140</f>
        <v>0</v>
      </c>
      <c r="AJ140" s="5">
        <f>'Data Entry'!Y140</f>
        <v>0</v>
      </c>
      <c r="AK140" s="5">
        <f>'Data Entry'!Z140</f>
        <v>0</v>
      </c>
    </row>
    <row r="141" spans="1:37">
      <c r="A141" s="1">
        <f>'Data Entry'!A141</f>
        <v>0</v>
      </c>
      <c r="B141" s="1">
        <f>'Data Entry'!B141</f>
        <v>0</v>
      </c>
      <c r="C141" s="8">
        <f>IF('Data Entry'!C141="red",1,IF('Data Entry'!C141="blue",2,0))</f>
        <v>0</v>
      </c>
      <c r="D141" s="2">
        <f>'Data Entry'!D141</f>
        <v>0</v>
      </c>
      <c r="E141" s="2">
        <f>'Data Entry'!E141</f>
        <v>0</v>
      </c>
      <c r="F141" s="2">
        <f>'Data Entry'!F141</f>
        <v>0</v>
      </c>
      <c r="G141" s="2">
        <f>'Data Entry'!G141</f>
        <v>0</v>
      </c>
      <c r="H141" s="2">
        <f>'Data Entry'!H141</f>
        <v>0</v>
      </c>
      <c r="I141" s="2">
        <f t="shared" si="34"/>
        <v>0</v>
      </c>
      <c r="J141" s="2">
        <f t="shared" si="35"/>
        <v>0</v>
      </c>
      <c r="K141" s="2">
        <f t="shared" si="36"/>
        <v>0</v>
      </c>
      <c r="L141" s="2">
        <f t="shared" si="37"/>
        <v>0</v>
      </c>
      <c r="M141" s="2">
        <f t="shared" si="38"/>
        <v>0</v>
      </c>
      <c r="N141" s="2">
        <f t="shared" si="39"/>
        <v>0</v>
      </c>
      <c r="O141" s="2">
        <f t="shared" si="40"/>
        <v>0</v>
      </c>
      <c r="P141" s="3">
        <f>'Data Entry'!I141</f>
        <v>0</v>
      </c>
      <c r="Q141" s="3">
        <f>'Data Entry'!J141</f>
        <v>0</v>
      </c>
      <c r="R141" s="3">
        <f>'Data Entry'!K141</f>
        <v>0</v>
      </c>
      <c r="S141" s="3">
        <f>'Data Entry'!L141</f>
        <v>0</v>
      </c>
      <c r="T141" s="3">
        <f t="shared" si="41"/>
        <v>0</v>
      </c>
      <c r="U141" s="3">
        <f t="shared" si="42"/>
        <v>0</v>
      </c>
      <c r="V141" s="3" t="e">
        <f t="shared" si="48"/>
        <v>#DIV/0!</v>
      </c>
      <c r="W141" s="3" t="e">
        <f t="shared" si="49"/>
        <v>#DIV/0!</v>
      </c>
      <c r="X141" s="3">
        <f t="shared" si="50"/>
        <v>0</v>
      </c>
      <c r="Y141" s="3">
        <f t="shared" si="43"/>
        <v>0</v>
      </c>
      <c r="Z141" s="3">
        <f t="shared" si="44"/>
        <v>0</v>
      </c>
      <c r="AA141" s="3">
        <f t="shared" si="45"/>
        <v>0</v>
      </c>
      <c r="AB141" s="4">
        <f>'Data Entry'!S141</f>
        <v>0</v>
      </c>
      <c r="AC141" s="4">
        <f>'Data Entry'!T141</f>
        <v>0</v>
      </c>
      <c r="AD141" s="4">
        <f>'Data Entry'!U141</f>
        <v>0</v>
      </c>
      <c r="AE141" s="4">
        <f t="shared" si="46"/>
        <v>0</v>
      </c>
      <c r="AF141" s="5">
        <f>'Data Entry'!V141</f>
        <v>0</v>
      </c>
      <c r="AG141" s="5">
        <f t="shared" si="47"/>
        <v>0</v>
      </c>
      <c r="AH141" s="5">
        <f>'Data Entry'!W141</f>
        <v>0</v>
      </c>
      <c r="AI141" s="5">
        <f>'Data Entry'!X141</f>
        <v>0</v>
      </c>
      <c r="AJ141" s="5">
        <f>'Data Entry'!Y141</f>
        <v>0</v>
      </c>
      <c r="AK141" s="5">
        <f>'Data Entry'!Z141</f>
        <v>0</v>
      </c>
    </row>
    <row r="142" spans="1:37">
      <c r="A142" s="1">
        <f>'Data Entry'!A142</f>
        <v>0</v>
      </c>
      <c r="B142" s="1">
        <f>'Data Entry'!B142</f>
        <v>0</v>
      </c>
      <c r="C142" s="8">
        <f>IF('Data Entry'!C142="red",1,IF('Data Entry'!C142="blue",2,0))</f>
        <v>0</v>
      </c>
      <c r="D142" s="2">
        <f>'Data Entry'!D142</f>
        <v>0</v>
      </c>
      <c r="E142" s="2">
        <f>'Data Entry'!E142</f>
        <v>0</v>
      </c>
      <c r="F142" s="2">
        <f>'Data Entry'!F142</f>
        <v>0</v>
      </c>
      <c r="G142" s="2">
        <f>'Data Entry'!G142</f>
        <v>0</v>
      </c>
      <c r="H142" s="2">
        <f>'Data Entry'!H142</f>
        <v>0</v>
      </c>
      <c r="I142" s="2">
        <f t="shared" si="34"/>
        <v>0</v>
      </c>
      <c r="J142" s="2">
        <f t="shared" si="35"/>
        <v>0</v>
      </c>
      <c r="K142" s="2">
        <f t="shared" si="36"/>
        <v>0</v>
      </c>
      <c r="L142" s="2">
        <f t="shared" si="37"/>
        <v>0</v>
      </c>
      <c r="M142" s="2">
        <f t="shared" si="38"/>
        <v>0</v>
      </c>
      <c r="N142" s="2">
        <f t="shared" si="39"/>
        <v>0</v>
      </c>
      <c r="O142" s="2">
        <f t="shared" si="40"/>
        <v>0</v>
      </c>
      <c r="P142" s="3">
        <f>'Data Entry'!I142</f>
        <v>0</v>
      </c>
      <c r="Q142" s="3">
        <f>'Data Entry'!J142</f>
        <v>0</v>
      </c>
      <c r="R142" s="3">
        <f>'Data Entry'!K142</f>
        <v>0</v>
      </c>
      <c r="S142" s="3">
        <f>'Data Entry'!L142</f>
        <v>0</v>
      </c>
      <c r="T142" s="3">
        <f t="shared" si="41"/>
        <v>0</v>
      </c>
      <c r="U142" s="3">
        <f t="shared" si="42"/>
        <v>0</v>
      </c>
      <c r="V142" s="3" t="e">
        <f t="shared" si="48"/>
        <v>#DIV/0!</v>
      </c>
      <c r="W142" s="3" t="e">
        <f t="shared" si="49"/>
        <v>#DIV/0!</v>
      </c>
      <c r="X142" s="3">
        <f t="shared" si="50"/>
        <v>0</v>
      </c>
      <c r="Y142" s="3">
        <f t="shared" si="43"/>
        <v>0</v>
      </c>
      <c r="Z142" s="3">
        <f t="shared" si="44"/>
        <v>0</v>
      </c>
      <c r="AA142" s="3">
        <f t="shared" si="45"/>
        <v>0</v>
      </c>
      <c r="AB142" s="4">
        <f>'Data Entry'!S142</f>
        <v>0</v>
      </c>
      <c r="AC142" s="4">
        <f>'Data Entry'!T142</f>
        <v>0</v>
      </c>
      <c r="AD142" s="4">
        <f>'Data Entry'!U142</f>
        <v>0</v>
      </c>
      <c r="AE142" s="4">
        <f t="shared" si="46"/>
        <v>0</v>
      </c>
      <c r="AF142" s="5">
        <f>'Data Entry'!V142</f>
        <v>0</v>
      </c>
      <c r="AG142" s="5">
        <f t="shared" si="47"/>
        <v>0</v>
      </c>
      <c r="AH142" s="5">
        <f>'Data Entry'!W142</f>
        <v>0</v>
      </c>
      <c r="AI142" s="5">
        <f>'Data Entry'!X142</f>
        <v>0</v>
      </c>
      <c r="AJ142" s="5">
        <f>'Data Entry'!Y142</f>
        <v>0</v>
      </c>
      <c r="AK142" s="5">
        <f>'Data Entry'!Z142</f>
        <v>0</v>
      </c>
    </row>
    <row r="143" spans="1:37">
      <c r="A143" s="1">
        <f>'Data Entry'!A143</f>
        <v>0</v>
      </c>
      <c r="B143" s="1">
        <f>'Data Entry'!B143</f>
        <v>0</v>
      </c>
      <c r="C143" s="8">
        <f>IF('Data Entry'!C143="red",1,IF('Data Entry'!C143="blue",2,0))</f>
        <v>0</v>
      </c>
      <c r="D143" s="2">
        <f>'Data Entry'!D143</f>
        <v>0</v>
      </c>
      <c r="E143" s="2">
        <f>'Data Entry'!E143</f>
        <v>0</v>
      </c>
      <c r="F143" s="2">
        <f>'Data Entry'!F143</f>
        <v>0</v>
      </c>
      <c r="G143" s="2">
        <f>'Data Entry'!G143</f>
        <v>0</v>
      </c>
      <c r="H143" s="2">
        <f>'Data Entry'!H143</f>
        <v>0</v>
      </c>
      <c r="I143" s="2">
        <f t="shared" si="34"/>
        <v>0</v>
      </c>
      <c r="J143" s="2">
        <f t="shared" si="35"/>
        <v>0</v>
      </c>
      <c r="K143" s="2">
        <f t="shared" si="36"/>
        <v>0</v>
      </c>
      <c r="L143" s="2">
        <f t="shared" si="37"/>
        <v>0</v>
      </c>
      <c r="M143" s="2">
        <f t="shared" si="38"/>
        <v>0</v>
      </c>
      <c r="N143" s="2">
        <f t="shared" si="39"/>
        <v>0</v>
      </c>
      <c r="O143" s="2">
        <f t="shared" si="40"/>
        <v>0</v>
      </c>
      <c r="P143" s="3">
        <f>'Data Entry'!I143</f>
        <v>0</v>
      </c>
      <c r="Q143" s="3">
        <f>'Data Entry'!J143</f>
        <v>0</v>
      </c>
      <c r="R143" s="3">
        <f>'Data Entry'!K143</f>
        <v>0</v>
      </c>
      <c r="S143" s="3">
        <f>'Data Entry'!L143</f>
        <v>0</v>
      </c>
      <c r="T143" s="3">
        <f t="shared" si="41"/>
        <v>0</v>
      </c>
      <c r="U143" s="3">
        <f t="shared" si="42"/>
        <v>0</v>
      </c>
      <c r="V143" s="3" t="e">
        <f t="shared" si="48"/>
        <v>#DIV/0!</v>
      </c>
      <c r="W143" s="3" t="e">
        <f t="shared" si="49"/>
        <v>#DIV/0!</v>
      </c>
      <c r="X143" s="3">
        <f t="shared" si="50"/>
        <v>0</v>
      </c>
      <c r="Y143" s="3">
        <f t="shared" si="43"/>
        <v>0</v>
      </c>
      <c r="Z143" s="3">
        <f t="shared" si="44"/>
        <v>0</v>
      </c>
      <c r="AA143" s="3">
        <f t="shared" si="45"/>
        <v>0</v>
      </c>
      <c r="AB143" s="4">
        <f>'Data Entry'!S143</f>
        <v>0</v>
      </c>
      <c r="AC143" s="4">
        <f>'Data Entry'!T143</f>
        <v>0</v>
      </c>
      <c r="AD143" s="4">
        <f>'Data Entry'!U143</f>
        <v>0</v>
      </c>
      <c r="AE143" s="4">
        <f t="shared" si="46"/>
        <v>0</v>
      </c>
      <c r="AF143" s="5">
        <f>'Data Entry'!V143</f>
        <v>0</v>
      </c>
      <c r="AG143" s="5">
        <f t="shared" si="47"/>
        <v>0</v>
      </c>
      <c r="AH143" s="5">
        <f>'Data Entry'!W143</f>
        <v>0</v>
      </c>
      <c r="AI143" s="5">
        <f>'Data Entry'!X143</f>
        <v>0</v>
      </c>
      <c r="AJ143" s="5">
        <f>'Data Entry'!Y143</f>
        <v>0</v>
      </c>
      <c r="AK143" s="5">
        <f>'Data Entry'!Z143</f>
        <v>0</v>
      </c>
    </row>
    <row r="144" spans="1:37">
      <c r="A144" s="1">
        <f>'Data Entry'!A144</f>
        <v>0</v>
      </c>
      <c r="B144" s="1">
        <f>'Data Entry'!B144</f>
        <v>0</v>
      </c>
      <c r="C144" s="8">
        <f>IF('Data Entry'!C144="red",1,IF('Data Entry'!C144="blue",2,0))</f>
        <v>0</v>
      </c>
      <c r="D144" s="2">
        <f>'Data Entry'!D144</f>
        <v>0</v>
      </c>
      <c r="E144" s="2">
        <f>'Data Entry'!E144</f>
        <v>0</v>
      </c>
      <c r="F144" s="2">
        <f>'Data Entry'!F144</f>
        <v>0</v>
      </c>
      <c r="G144" s="2">
        <f>'Data Entry'!G144</f>
        <v>0</v>
      </c>
      <c r="H144" s="2">
        <f>'Data Entry'!H144</f>
        <v>0</v>
      </c>
      <c r="I144" s="2">
        <f t="shared" si="34"/>
        <v>0</v>
      </c>
      <c r="J144" s="2">
        <f t="shared" si="35"/>
        <v>0</v>
      </c>
      <c r="K144" s="2">
        <f t="shared" si="36"/>
        <v>0</v>
      </c>
      <c r="L144" s="2">
        <f t="shared" si="37"/>
        <v>0</v>
      </c>
      <c r="M144" s="2">
        <f t="shared" si="38"/>
        <v>0</v>
      </c>
      <c r="N144" s="2">
        <f t="shared" si="39"/>
        <v>0</v>
      </c>
      <c r="O144" s="2">
        <f t="shared" si="40"/>
        <v>0</v>
      </c>
      <c r="P144" s="3">
        <f>'Data Entry'!I144</f>
        <v>0</v>
      </c>
      <c r="Q144" s="3">
        <f>'Data Entry'!J144</f>
        <v>0</v>
      </c>
      <c r="R144" s="3">
        <f>'Data Entry'!K144</f>
        <v>0</v>
      </c>
      <c r="S144" s="3">
        <f>'Data Entry'!L144</f>
        <v>0</v>
      </c>
      <c r="T144" s="3">
        <f t="shared" si="41"/>
        <v>0</v>
      </c>
      <c r="U144" s="3">
        <f t="shared" si="42"/>
        <v>0</v>
      </c>
      <c r="V144" s="3" t="e">
        <f t="shared" si="48"/>
        <v>#DIV/0!</v>
      </c>
      <c r="W144" s="3" t="e">
        <f t="shared" si="49"/>
        <v>#DIV/0!</v>
      </c>
      <c r="X144" s="3">
        <f t="shared" si="50"/>
        <v>0</v>
      </c>
      <c r="Y144" s="3">
        <f t="shared" si="43"/>
        <v>0</v>
      </c>
      <c r="Z144" s="3">
        <f t="shared" si="44"/>
        <v>0</v>
      </c>
      <c r="AA144" s="3">
        <f t="shared" si="45"/>
        <v>0</v>
      </c>
      <c r="AB144" s="4">
        <f>'Data Entry'!S144</f>
        <v>0</v>
      </c>
      <c r="AC144" s="4">
        <f>'Data Entry'!T144</f>
        <v>0</v>
      </c>
      <c r="AD144" s="4">
        <f>'Data Entry'!U144</f>
        <v>0</v>
      </c>
      <c r="AE144" s="4">
        <f t="shared" si="46"/>
        <v>0</v>
      </c>
      <c r="AF144" s="5">
        <f>'Data Entry'!V144</f>
        <v>0</v>
      </c>
      <c r="AG144" s="5">
        <f t="shared" si="47"/>
        <v>0</v>
      </c>
      <c r="AH144" s="5">
        <f>'Data Entry'!W144</f>
        <v>0</v>
      </c>
      <c r="AI144" s="5">
        <f>'Data Entry'!X144</f>
        <v>0</v>
      </c>
      <c r="AJ144" s="5">
        <f>'Data Entry'!Y144</f>
        <v>0</v>
      </c>
      <c r="AK144" s="5">
        <f>'Data Entry'!Z144</f>
        <v>0</v>
      </c>
    </row>
    <row r="145" spans="1:37">
      <c r="A145" s="1">
        <f>'Data Entry'!A145</f>
        <v>0</v>
      </c>
      <c r="B145" s="1">
        <f>'Data Entry'!B145</f>
        <v>0</v>
      </c>
      <c r="C145" s="8">
        <f>IF('Data Entry'!C145="red",1,IF('Data Entry'!C145="blue",2,0))</f>
        <v>0</v>
      </c>
      <c r="D145" s="2">
        <f>'Data Entry'!D145</f>
        <v>0</v>
      </c>
      <c r="E145" s="2">
        <f>'Data Entry'!E145</f>
        <v>0</v>
      </c>
      <c r="F145" s="2">
        <f>'Data Entry'!F145</f>
        <v>0</v>
      </c>
      <c r="G145" s="2">
        <f>'Data Entry'!G145</f>
        <v>0</v>
      </c>
      <c r="H145" s="2">
        <f>'Data Entry'!H145</f>
        <v>0</v>
      </c>
      <c r="I145" s="2">
        <f t="shared" si="34"/>
        <v>0</v>
      </c>
      <c r="J145" s="2">
        <f t="shared" si="35"/>
        <v>0</v>
      </c>
      <c r="K145" s="2">
        <f t="shared" si="36"/>
        <v>0</v>
      </c>
      <c r="L145" s="2">
        <f t="shared" si="37"/>
        <v>0</v>
      </c>
      <c r="M145" s="2">
        <f t="shared" si="38"/>
        <v>0</v>
      </c>
      <c r="N145" s="2">
        <f t="shared" si="39"/>
        <v>0</v>
      </c>
      <c r="O145" s="2">
        <f t="shared" si="40"/>
        <v>0</v>
      </c>
      <c r="P145" s="3">
        <f>'Data Entry'!I145</f>
        <v>0</v>
      </c>
      <c r="Q145" s="3">
        <f>'Data Entry'!J145</f>
        <v>0</v>
      </c>
      <c r="R145" s="3">
        <f>'Data Entry'!K145</f>
        <v>0</v>
      </c>
      <c r="S145" s="3">
        <f>'Data Entry'!L145</f>
        <v>0</v>
      </c>
      <c r="T145" s="3">
        <f t="shared" si="41"/>
        <v>0</v>
      </c>
      <c r="U145" s="3">
        <f t="shared" si="42"/>
        <v>0</v>
      </c>
      <c r="V145" s="3" t="e">
        <f t="shared" si="48"/>
        <v>#DIV/0!</v>
      </c>
      <c r="W145" s="3" t="e">
        <f t="shared" si="49"/>
        <v>#DIV/0!</v>
      </c>
      <c r="X145" s="3">
        <f t="shared" si="50"/>
        <v>0</v>
      </c>
      <c r="Y145" s="3">
        <f t="shared" si="43"/>
        <v>0</v>
      </c>
      <c r="Z145" s="3">
        <f t="shared" si="44"/>
        <v>0</v>
      </c>
      <c r="AA145" s="3">
        <f t="shared" si="45"/>
        <v>0</v>
      </c>
      <c r="AB145" s="4">
        <f>'Data Entry'!S145</f>
        <v>0</v>
      </c>
      <c r="AC145" s="4">
        <f>'Data Entry'!T145</f>
        <v>0</v>
      </c>
      <c r="AD145" s="4">
        <f>'Data Entry'!U145</f>
        <v>0</v>
      </c>
      <c r="AE145" s="4">
        <f t="shared" si="46"/>
        <v>0</v>
      </c>
      <c r="AF145" s="5">
        <f>'Data Entry'!V145</f>
        <v>0</v>
      </c>
      <c r="AG145" s="5">
        <f t="shared" si="47"/>
        <v>0</v>
      </c>
      <c r="AH145" s="5">
        <f>'Data Entry'!W145</f>
        <v>0</v>
      </c>
      <c r="AI145" s="5">
        <f>'Data Entry'!X145</f>
        <v>0</v>
      </c>
      <c r="AJ145" s="5">
        <f>'Data Entry'!Y145</f>
        <v>0</v>
      </c>
      <c r="AK145" s="5">
        <f>'Data Entry'!Z145</f>
        <v>0</v>
      </c>
    </row>
    <row r="146" spans="1:37">
      <c r="A146" s="1">
        <f>'Data Entry'!A146</f>
        <v>0</v>
      </c>
      <c r="B146" s="1">
        <f>'Data Entry'!B146</f>
        <v>0</v>
      </c>
      <c r="C146" s="8">
        <f>IF('Data Entry'!C146="red",1,IF('Data Entry'!C146="blue",2,0))</f>
        <v>0</v>
      </c>
      <c r="D146" s="2">
        <f>'Data Entry'!D146</f>
        <v>0</v>
      </c>
      <c r="E146" s="2">
        <f>'Data Entry'!E146</f>
        <v>0</v>
      </c>
      <c r="F146" s="2">
        <f>'Data Entry'!F146</f>
        <v>0</v>
      </c>
      <c r="G146" s="2">
        <f>'Data Entry'!G146</f>
        <v>0</v>
      </c>
      <c r="H146" s="2">
        <f>'Data Entry'!H146</f>
        <v>0</v>
      </c>
      <c r="I146" s="2">
        <f t="shared" si="34"/>
        <v>0</v>
      </c>
      <c r="J146" s="2">
        <f t="shared" si="35"/>
        <v>0</v>
      </c>
      <c r="K146" s="2">
        <f t="shared" si="36"/>
        <v>0</v>
      </c>
      <c r="L146" s="2">
        <f t="shared" si="37"/>
        <v>0</v>
      </c>
      <c r="M146" s="2">
        <f t="shared" si="38"/>
        <v>0</v>
      </c>
      <c r="N146" s="2">
        <f t="shared" si="39"/>
        <v>0</v>
      </c>
      <c r="O146" s="2">
        <f t="shared" si="40"/>
        <v>0</v>
      </c>
      <c r="P146" s="3">
        <f>'Data Entry'!I146</f>
        <v>0</v>
      </c>
      <c r="Q146" s="3">
        <f>'Data Entry'!J146</f>
        <v>0</v>
      </c>
      <c r="R146" s="3">
        <f>'Data Entry'!K146</f>
        <v>0</v>
      </c>
      <c r="S146" s="3">
        <f>'Data Entry'!L146</f>
        <v>0</v>
      </c>
      <c r="T146" s="3">
        <f t="shared" si="41"/>
        <v>0</v>
      </c>
      <c r="U146" s="3">
        <f t="shared" si="42"/>
        <v>0</v>
      </c>
      <c r="V146" s="3" t="e">
        <f t="shared" si="48"/>
        <v>#DIV/0!</v>
      </c>
      <c r="W146" s="3" t="e">
        <f t="shared" si="49"/>
        <v>#DIV/0!</v>
      </c>
      <c r="X146" s="3">
        <f t="shared" si="50"/>
        <v>0</v>
      </c>
      <c r="Y146" s="3">
        <f t="shared" si="43"/>
        <v>0</v>
      </c>
      <c r="Z146" s="3">
        <f t="shared" si="44"/>
        <v>0</v>
      </c>
      <c r="AA146" s="3">
        <f t="shared" si="45"/>
        <v>0</v>
      </c>
      <c r="AB146" s="4">
        <f>'Data Entry'!S146</f>
        <v>0</v>
      </c>
      <c r="AC146" s="4">
        <f>'Data Entry'!T146</f>
        <v>0</v>
      </c>
      <c r="AD146" s="4">
        <f>'Data Entry'!U146</f>
        <v>0</v>
      </c>
      <c r="AE146" s="4">
        <f t="shared" si="46"/>
        <v>0</v>
      </c>
      <c r="AF146" s="5">
        <f>'Data Entry'!V146</f>
        <v>0</v>
      </c>
      <c r="AG146" s="5">
        <f t="shared" si="47"/>
        <v>0</v>
      </c>
      <c r="AH146" s="5">
        <f>'Data Entry'!W146</f>
        <v>0</v>
      </c>
      <c r="AI146" s="5">
        <f>'Data Entry'!X146</f>
        <v>0</v>
      </c>
      <c r="AJ146" s="5">
        <f>'Data Entry'!Y146</f>
        <v>0</v>
      </c>
      <c r="AK146" s="5">
        <f>'Data Entry'!Z146</f>
        <v>0</v>
      </c>
    </row>
    <row r="147" spans="1:37">
      <c r="A147" s="1">
        <f>'Data Entry'!A147</f>
        <v>0</v>
      </c>
      <c r="B147" s="1">
        <f>'Data Entry'!B147</f>
        <v>0</v>
      </c>
      <c r="C147" s="8">
        <f>IF('Data Entry'!C147="red",1,IF('Data Entry'!C147="blue",2,0))</f>
        <v>0</v>
      </c>
      <c r="D147" s="2">
        <f>'Data Entry'!D147</f>
        <v>0</v>
      </c>
      <c r="E147" s="2">
        <f>'Data Entry'!E147</f>
        <v>0</v>
      </c>
      <c r="F147" s="2">
        <f>'Data Entry'!F147</f>
        <v>0</v>
      </c>
      <c r="G147" s="2">
        <f>'Data Entry'!G147</f>
        <v>0</v>
      </c>
      <c r="H147" s="2">
        <f>'Data Entry'!H147</f>
        <v>0</v>
      </c>
      <c r="I147" s="2">
        <f t="shared" si="34"/>
        <v>0</v>
      </c>
      <c r="J147" s="2">
        <f t="shared" si="35"/>
        <v>0</v>
      </c>
      <c r="K147" s="2">
        <f t="shared" si="36"/>
        <v>0</v>
      </c>
      <c r="L147" s="2">
        <f t="shared" si="37"/>
        <v>0</v>
      </c>
      <c r="M147" s="2">
        <f t="shared" si="38"/>
        <v>0</v>
      </c>
      <c r="N147" s="2">
        <f t="shared" si="39"/>
        <v>0</v>
      </c>
      <c r="O147" s="2">
        <f t="shared" si="40"/>
        <v>0</v>
      </c>
      <c r="P147" s="3">
        <f>'Data Entry'!I147</f>
        <v>0</v>
      </c>
      <c r="Q147" s="3">
        <f>'Data Entry'!J147</f>
        <v>0</v>
      </c>
      <c r="R147" s="3">
        <f>'Data Entry'!K147</f>
        <v>0</v>
      </c>
      <c r="S147" s="3">
        <f>'Data Entry'!L147</f>
        <v>0</v>
      </c>
      <c r="T147" s="3">
        <f t="shared" si="41"/>
        <v>0</v>
      </c>
      <c r="U147" s="3">
        <f t="shared" si="42"/>
        <v>0</v>
      </c>
      <c r="V147" s="3" t="e">
        <f t="shared" si="48"/>
        <v>#DIV/0!</v>
      </c>
      <c r="W147" s="3" t="e">
        <f t="shared" si="49"/>
        <v>#DIV/0!</v>
      </c>
      <c r="X147" s="3">
        <f t="shared" si="50"/>
        <v>0</v>
      </c>
      <c r="Y147" s="3">
        <f t="shared" si="43"/>
        <v>0</v>
      </c>
      <c r="Z147" s="3">
        <f t="shared" si="44"/>
        <v>0</v>
      </c>
      <c r="AA147" s="3">
        <f t="shared" si="45"/>
        <v>0</v>
      </c>
      <c r="AB147" s="4">
        <f>'Data Entry'!S147</f>
        <v>0</v>
      </c>
      <c r="AC147" s="4">
        <f>'Data Entry'!T147</f>
        <v>0</v>
      </c>
      <c r="AD147" s="4">
        <f>'Data Entry'!U147</f>
        <v>0</v>
      </c>
      <c r="AE147" s="4">
        <f t="shared" si="46"/>
        <v>0</v>
      </c>
      <c r="AF147" s="5">
        <f>'Data Entry'!V147</f>
        <v>0</v>
      </c>
      <c r="AG147" s="5">
        <f t="shared" si="47"/>
        <v>0</v>
      </c>
      <c r="AH147" s="5">
        <f>'Data Entry'!W147</f>
        <v>0</v>
      </c>
      <c r="AI147" s="5">
        <f>'Data Entry'!X147</f>
        <v>0</v>
      </c>
      <c r="AJ147" s="5">
        <f>'Data Entry'!Y147</f>
        <v>0</v>
      </c>
      <c r="AK147" s="5">
        <f>'Data Entry'!Z147</f>
        <v>0</v>
      </c>
    </row>
    <row r="148" spans="1:37">
      <c r="A148" s="1">
        <f>'Data Entry'!A148</f>
        <v>0</v>
      </c>
      <c r="B148" s="1">
        <f>'Data Entry'!B148</f>
        <v>0</v>
      </c>
      <c r="C148" s="8">
        <f>IF('Data Entry'!C148="red",1,IF('Data Entry'!C148="blue",2,0))</f>
        <v>0</v>
      </c>
      <c r="D148" s="2">
        <f>'Data Entry'!D148</f>
        <v>0</v>
      </c>
      <c r="E148" s="2">
        <f>'Data Entry'!E148</f>
        <v>0</v>
      </c>
      <c r="F148" s="2">
        <f>'Data Entry'!F148</f>
        <v>0</v>
      </c>
      <c r="G148" s="2">
        <f>'Data Entry'!G148</f>
        <v>0</v>
      </c>
      <c r="H148" s="2">
        <f>'Data Entry'!H148</f>
        <v>0</v>
      </c>
      <c r="I148" s="2">
        <f t="shared" si="34"/>
        <v>0</v>
      </c>
      <c r="J148" s="2">
        <f t="shared" si="35"/>
        <v>0</v>
      </c>
      <c r="K148" s="2">
        <f t="shared" si="36"/>
        <v>0</v>
      </c>
      <c r="L148" s="2">
        <f t="shared" si="37"/>
        <v>0</v>
      </c>
      <c r="M148" s="2">
        <f t="shared" si="38"/>
        <v>0</v>
      </c>
      <c r="N148" s="2">
        <f t="shared" si="39"/>
        <v>0</v>
      </c>
      <c r="O148" s="2">
        <f t="shared" si="40"/>
        <v>0</v>
      </c>
      <c r="P148" s="3">
        <f>'Data Entry'!I148</f>
        <v>0</v>
      </c>
      <c r="Q148" s="3">
        <f>'Data Entry'!J148</f>
        <v>0</v>
      </c>
      <c r="R148" s="3">
        <f>'Data Entry'!K148</f>
        <v>0</v>
      </c>
      <c r="S148" s="3">
        <f>'Data Entry'!L148</f>
        <v>0</v>
      </c>
      <c r="T148" s="3">
        <f t="shared" si="41"/>
        <v>0</v>
      </c>
      <c r="U148" s="3">
        <f t="shared" si="42"/>
        <v>0</v>
      </c>
      <c r="V148" s="3" t="e">
        <f t="shared" si="48"/>
        <v>#DIV/0!</v>
      </c>
      <c r="W148" s="3" t="e">
        <f t="shared" si="49"/>
        <v>#DIV/0!</v>
      </c>
      <c r="X148" s="3">
        <f t="shared" si="50"/>
        <v>0</v>
      </c>
      <c r="Y148" s="3">
        <f t="shared" si="43"/>
        <v>0</v>
      </c>
      <c r="Z148" s="3">
        <f t="shared" si="44"/>
        <v>0</v>
      </c>
      <c r="AA148" s="3">
        <f t="shared" si="45"/>
        <v>0</v>
      </c>
      <c r="AB148" s="4">
        <f>'Data Entry'!S148</f>
        <v>0</v>
      </c>
      <c r="AC148" s="4">
        <f>'Data Entry'!T148</f>
        <v>0</v>
      </c>
      <c r="AD148" s="4">
        <f>'Data Entry'!U148</f>
        <v>0</v>
      </c>
      <c r="AE148" s="4">
        <f t="shared" si="46"/>
        <v>0</v>
      </c>
      <c r="AF148" s="5">
        <f>'Data Entry'!V148</f>
        <v>0</v>
      </c>
      <c r="AG148" s="5">
        <f t="shared" si="47"/>
        <v>0</v>
      </c>
      <c r="AH148" s="5">
        <f>'Data Entry'!W148</f>
        <v>0</v>
      </c>
      <c r="AI148" s="5">
        <f>'Data Entry'!X148</f>
        <v>0</v>
      </c>
      <c r="AJ148" s="5">
        <f>'Data Entry'!Y148</f>
        <v>0</v>
      </c>
      <c r="AK148" s="5">
        <f>'Data Entry'!Z148</f>
        <v>0</v>
      </c>
    </row>
    <row r="149" spans="1:37">
      <c r="A149" s="1">
        <f>'Data Entry'!A149</f>
        <v>0</v>
      </c>
      <c r="B149" s="1">
        <f>'Data Entry'!B149</f>
        <v>0</v>
      </c>
      <c r="C149" s="8">
        <f>IF('Data Entry'!C149="red",1,IF('Data Entry'!C149="blue",2,0))</f>
        <v>0</v>
      </c>
      <c r="D149" s="2">
        <f>'Data Entry'!D149</f>
        <v>0</v>
      </c>
      <c r="E149" s="2">
        <f>'Data Entry'!E149</f>
        <v>0</v>
      </c>
      <c r="F149" s="2">
        <f>'Data Entry'!F149</f>
        <v>0</v>
      </c>
      <c r="G149" s="2">
        <f>'Data Entry'!G149</f>
        <v>0</v>
      </c>
      <c r="H149" s="2">
        <f>'Data Entry'!H149</f>
        <v>0</v>
      </c>
      <c r="I149" s="2">
        <f t="shared" si="34"/>
        <v>0</v>
      </c>
      <c r="J149" s="2">
        <f t="shared" si="35"/>
        <v>0</v>
      </c>
      <c r="K149" s="2">
        <f t="shared" si="36"/>
        <v>0</v>
      </c>
      <c r="L149" s="2">
        <f t="shared" si="37"/>
        <v>0</v>
      </c>
      <c r="M149" s="2">
        <f t="shared" si="38"/>
        <v>0</v>
      </c>
      <c r="N149" s="2">
        <f t="shared" si="39"/>
        <v>0</v>
      </c>
      <c r="O149" s="2">
        <f t="shared" si="40"/>
        <v>0</v>
      </c>
      <c r="P149" s="3">
        <f>'Data Entry'!I149</f>
        <v>0</v>
      </c>
      <c r="Q149" s="3">
        <f>'Data Entry'!J149</f>
        <v>0</v>
      </c>
      <c r="R149" s="3">
        <f>'Data Entry'!K149</f>
        <v>0</v>
      </c>
      <c r="S149" s="3">
        <f>'Data Entry'!L149</f>
        <v>0</v>
      </c>
      <c r="T149" s="3">
        <f t="shared" si="41"/>
        <v>0</v>
      </c>
      <c r="U149" s="3">
        <f t="shared" si="42"/>
        <v>0</v>
      </c>
      <c r="V149" s="3" t="e">
        <f t="shared" si="48"/>
        <v>#DIV/0!</v>
      </c>
      <c r="W149" s="3" t="e">
        <f t="shared" si="49"/>
        <v>#DIV/0!</v>
      </c>
      <c r="X149" s="3">
        <f t="shared" si="50"/>
        <v>0</v>
      </c>
      <c r="Y149" s="3">
        <f t="shared" si="43"/>
        <v>0</v>
      </c>
      <c r="Z149" s="3">
        <f t="shared" si="44"/>
        <v>0</v>
      </c>
      <c r="AA149" s="3">
        <f t="shared" si="45"/>
        <v>0</v>
      </c>
      <c r="AB149" s="4">
        <f>'Data Entry'!S149</f>
        <v>0</v>
      </c>
      <c r="AC149" s="4">
        <f>'Data Entry'!T149</f>
        <v>0</v>
      </c>
      <c r="AD149" s="4">
        <f>'Data Entry'!U149</f>
        <v>0</v>
      </c>
      <c r="AE149" s="4">
        <f t="shared" si="46"/>
        <v>0</v>
      </c>
      <c r="AF149" s="5">
        <f>'Data Entry'!V149</f>
        <v>0</v>
      </c>
      <c r="AG149" s="5">
        <f t="shared" si="47"/>
        <v>0</v>
      </c>
      <c r="AH149" s="5">
        <f>'Data Entry'!W149</f>
        <v>0</v>
      </c>
      <c r="AI149" s="5">
        <f>'Data Entry'!X149</f>
        <v>0</v>
      </c>
      <c r="AJ149" s="5">
        <f>'Data Entry'!Y149</f>
        <v>0</v>
      </c>
      <c r="AK149" s="5">
        <f>'Data Entry'!Z149</f>
        <v>0</v>
      </c>
    </row>
    <row r="150" spans="1:37">
      <c r="A150" s="1">
        <f>'Data Entry'!A150</f>
        <v>0</v>
      </c>
      <c r="B150" s="1">
        <f>'Data Entry'!B150</f>
        <v>0</v>
      </c>
      <c r="C150" s="8">
        <f>IF('Data Entry'!C150="red",1,IF('Data Entry'!C150="blue",2,0))</f>
        <v>0</v>
      </c>
      <c r="D150" s="2">
        <f>'Data Entry'!D150</f>
        <v>0</v>
      </c>
      <c r="E150" s="2">
        <f>'Data Entry'!E150</f>
        <v>0</v>
      </c>
      <c r="F150" s="2">
        <f>'Data Entry'!F150</f>
        <v>0</v>
      </c>
      <c r="G150" s="2">
        <f>'Data Entry'!G150</f>
        <v>0</v>
      </c>
      <c r="H150" s="2">
        <f>'Data Entry'!H150</f>
        <v>0</v>
      </c>
      <c r="I150" s="2">
        <f t="shared" si="34"/>
        <v>0</v>
      </c>
      <c r="J150" s="2">
        <f t="shared" si="35"/>
        <v>0</v>
      </c>
      <c r="K150" s="2">
        <f t="shared" si="36"/>
        <v>0</v>
      </c>
      <c r="L150" s="2">
        <f t="shared" si="37"/>
        <v>0</v>
      </c>
      <c r="M150" s="2">
        <f t="shared" si="38"/>
        <v>0</v>
      </c>
      <c r="N150" s="2">
        <f t="shared" si="39"/>
        <v>0</v>
      </c>
      <c r="O150" s="2">
        <f t="shared" si="40"/>
        <v>0</v>
      </c>
      <c r="P150" s="3">
        <f>'Data Entry'!I150</f>
        <v>0</v>
      </c>
      <c r="Q150" s="3">
        <f>'Data Entry'!J150</f>
        <v>0</v>
      </c>
      <c r="R150" s="3">
        <f>'Data Entry'!K150</f>
        <v>0</v>
      </c>
      <c r="S150" s="3">
        <f>'Data Entry'!L150</f>
        <v>0</v>
      </c>
      <c r="T150" s="3">
        <f t="shared" si="41"/>
        <v>0</v>
      </c>
      <c r="U150" s="3">
        <f t="shared" si="42"/>
        <v>0</v>
      </c>
      <c r="V150" s="3" t="e">
        <f t="shared" si="48"/>
        <v>#DIV/0!</v>
      </c>
      <c r="W150" s="3" t="e">
        <f t="shared" si="49"/>
        <v>#DIV/0!</v>
      </c>
      <c r="X150" s="3">
        <f t="shared" si="50"/>
        <v>0</v>
      </c>
      <c r="Y150" s="3">
        <f t="shared" si="43"/>
        <v>0</v>
      </c>
      <c r="Z150" s="3">
        <f t="shared" si="44"/>
        <v>0</v>
      </c>
      <c r="AA150" s="3">
        <f t="shared" si="45"/>
        <v>0</v>
      </c>
      <c r="AB150" s="4">
        <f>'Data Entry'!S150</f>
        <v>0</v>
      </c>
      <c r="AC150" s="4">
        <f>'Data Entry'!T150</f>
        <v>0</v>
      </c>
      <c r="AD150" s="4">
        <f>'Data Entry'!U150</f>
        <v>0</v>
      </c>
      <c r="AE150" s="4">
        <f t="shared" si="46"/>
        <v>0</v>
      </c>
      <c r="AF150" s="5">
        <f>'Data Entry'!V150</f>
        <v>0</v>
      </c>
      <c r="AG150" s="5">
        <f t="shared" si="47"/>
        <v>0</v>
      </c>
      <c r="AH150" s="5">
        <f>'Data Entry'!W150</f>
        <v>0</v>
      </c>
      <c r="AI150" s="5">
        <f>'Data Entry'!X150</f>
        <v>0</v>
      </c>
      <c r="AJ150" s="5">
        <f>'Data Entry'!Y150</f>
        <v>0</v>
      </c>
      <c r="AK150" s="5">
        <f>'Data Entry'!Z150</f>
        <v>0</v>
      </c>
    </row>
    <row r="151" spans="1:37">
      <c r="A151" s="1">
        <f>'Data Entry'!A151</f>
        <v>0</v>
      </c>
      <c r="B151" s="1">
        <f>'Data Entry'!B151</f>
        <v>0</v>
      </c>
      <c r="C151" s="8">
        <f>IF('Data Entry'!C151="red",1,IF('Data Entry'!C151="blue",2,0))</f>
        <v>0</v>
      </c>
      <c r="D151" s="2">
        <f>'Data Entry'!D151</f>
        <v>0</v>
      </c>
      <c r="E151" s="2">
        <f>'Data Entry'!E151</f>
        <v>0</v>
      </c>
      <c r="F151" s="2">
        <f>'Data Entry'!F151</f>
        <v>0</v>
      </c>
      <c r="G151" s="2">
        <f>'Data Entry'!G151</f>
        <v>0</v>
      </c>
      <c r="H151" s="2">
        <f>'Data Entry'!H151</f>
        <v>0</v>
      </c>
      <c r="I151" s="2">
        <f t="shared" si="34"/>
        <v>0</v>
      </c>
      <c r="J151" s="2">
        <f t="shared" si="35"/>
        <v>0</v>
      </c>
      <c r="K151" s="2">
        <f t="shared" si="36"/>
        <v>0</v>
      </c>
      <c r="L151" s="2">
        <f t="shared" si="37"/>
        <v>0</v>
      </c>
      <c r="M151" s="2">
        <f t="shared" si="38"/>
        <v>0</v>
      </c>
      <c r="N151" s="2">
        <f t="shared" si="39"/>
        <v>0</v>
      </c>
      <c r="O151" s="2">
        <f t="shared" si="40"/>
        <v>0</v>
      </c>
      <c r="P151" s="3">
        <f>'Data Entry'!I151</f>
        <v>0</v>
      </c>
      <c r="Q151" s="3">
        <f>'Data Entry'!J151</f>
        <v>0</v>
      </c>
      <c r="R151" s="3">
        <f>'Data Entry'!K151</f>
        <v>0</v>
      </c>
      <c r="S151" s="3">
        <f>'Data Entry'!L151</f>
        <v>0</v>
      </c>
      <c r="T151" s="3">
        <f t="shared" si="41"/>
        <v>0</v>
      </c>
      <c r="U151" s="3">
        <f t="shared" si="42"/>
        <v>0</v>
      </c>
      <c r="V151" s="3" t="e">
        <f t="shared" si="48"/>
        <v>#DIV/0!</v>
      </c>
      <c r="W151" s="3" t="e">
        <f t="shared" si="49"/>
        <v>#DIV/0!</v>
      </c>
      <c r="X151" s="3">
        <f t="shared" si="50"/>
        <v>0</v>
      </c>
      <c r="Y151" s="3">
        <f t="shared" si="43"/>
        <v>0</v>
      </c>
      <c r="Z151" s="3">
        <f t="shared" si="44"/>
        <v>0</v>
      </c>
      <c r="AA151" s="3">
        <f t="shared" si="45"/>
        <v>0</v>
      </c>
      <c r="AB151" s="4">
        <f>'Data Entry'!S151</f>
        <v>0</v>
      </c>
      <c r="AC151" s="4">
        <f>'Data Entry'!T151</f>
        <v>0</v>
      </c>
      <c r="AD151" s="4">
        <f>'Data Entry'!U151</f>
        <v>0</v>
      </c>
      <c r="AE151" s="4">
        <f t="shared" si="46"/>
        <v>0</v>
      </c>
      <c r="AF151" s="5">
        <f>'Data Entry'!V151</f>
        <v>0</v>
      </c>
      <c r="AG151" s="5">
        <f t="shared" si="47"/>
        <v>0</v>
      </c>
      <c r="AH151" s="5">
        <f>'Data Entry'!W151</f>
        <v>0</v>
      </c>
      <c r="AI151" s="5">
        <f>'Data Entry'!X151</f>
        <v>0</v>
      </c>
      <c r="AJ151" s="5">
        <f>'Data Entry'!Y151</f>
        <v>0</v>
      </c>
      <c r="AK151" s="5">
        <f>'Data Entry'!Z151</f>
        <v>0</v>
      </c>
    </row>
    <row r="152" spans="1:37">
      <c r="A152" s="1">
        <f>'Data Entry'!A152</f>
        <v>0</v>
      </c>
      <c r="B152" s="1">
        <f>'Data Entry'!B152</f>
        <v>0</v>
      </c>
      <c r="C152" s="8">
        <f>IF('Data Entry'!C152="red",1,IF('Data Entry'!C152="blue",2,0))</f>
        <v>0</v>
      </c>
      <c r="D152" s="2">
        <f>'Data Entry'!D152</f>
        <v>0</v>
      </c>
      <c r="E152" s="2">
        <f>'Data Entry'!E152</f>
        <v>0</v>
      </c>
      <c r="F152" s="2">
        <f>'Data Entry'!F152</f>
        <v>0</v>
      </c>
      <c r="G152" s="2">
        <f>'Data Entry'!G152</f>
        <v>0</v>
      </c>
      <c r="H152" s="2">
        <f>'Data Entry'!H152</f>
        <v>0</v>
      </c>
      <c r="I152" s="2">
        <f t="shared" si="34"/>
        <v>0</v>
      </c>
      <c r="J152" s="2">
        <f t="shared" si="35"/>
        <v>0</v>
      </c>
      <c r="K152" s="2">
        <f t="shared" si="36"/>
        <v>0</v>
      </c>
      <c r="L152" s="2">
        <f t="shared" si="37"/>
        <v>0</v>
      </c>
      <c r="M152" s="2">
        <f t="shared" si="38"/>
        <v>0</v>
      </c>
      <c r="N152" s="2">
        <f t="shared" si="39"/>
        <v>0</v>
      </c>
      <c r="O152" s="2">
        <f t="shared" si="40"/>
        <v>0</v>
      </c>
      <c r="P152" s="3">
        <f>'Data Entry'!I152</f>
        <v>0</v>
      </c>
      <c r="Q152" s="3">
        <f>'Data Entry'!J152</f>
        <v>0</v>
      </c>
      <c r="R152" s="3">
        <f>'Data Entry'!K152</f>
        <v>0</v>
      </c>
      <c r="S152" s="3">
        <f>'Data Entry'!L152</f>
        <v>0</v>
      </c>
      <c r="T152" s="3">
        <f t="shared" si="41"/>
        <v>0</v>
      </c>
      <c r="U152" s="3">
        <f t="shared" si="42"/>
        <v>0</v>
      </c>
      <c r="V152" s="3" t="e">
        <f t="shared" si="48"/>
        <v>#DIV/0!</v>
      </c>
      <c r="W152" s="3" t="e">
        <f t="shared" si="49"/>
        <v>#DIV/0!</v>
      </c>
      <c r="X152" s="3">
        <f t="shared" si="50"/>
        <v>0</v>
      </c>
      <c r="Y152" s="3">
        <f t="shared" si="43"/>
        <v>0</v>
      </c>
      <c r="Z152" s="3">
        <f t="shared" si="44"/>
        <v>0</v>
      </c>
      <c r="AA152" s="3">
        <f t="shared" si="45"/>
        <v>0</v>
      </c>
      <c r="AB152" s="4">
        <f>'Data Entry'!S152</f>
        <v>0</v>
      </c>
      <c r="AC152" s="4">
        <f>'Data Entry'!T152</f>
        <v>0</v>
      </c>
      <c r="AD152" s="4">
        <f>'Data Entry'!U152</f>
        <v>0</v>
      </c>
      <c r="AE152" s="4">
        <f t="shared" si="46"/>
        <v>0</v>
      </c>
      <c r="AF152" s="5">
        <f>'Data Entry'!V152</f>
        <v>0</v>
      </c>
      <c r="AG152" s="5">
        <f t="shared" si="47"/>
        <v>0</v>
      </c>
      <c r="AH152" s="5">
        <f>'Data Entry'!W152</f>
        <v>0</v>
      </c>
      <c r="AI152" s="5">
        <f>'Data Entry'!X152</f>
        <v>0</v>
      </c>
      <c r="AJ152" s="5">
        <f>'Data Entry'!Y152</f>
        <v>0</v>
      </c>
      <c r="AK152" s="5">
        <f>'Data Entry'!Z152</f>
        <v>0</v>
      </c>
    </row>
    <row r="153" spans="1:37">
      <c r="A153" s="1">
        <f>'Data Entry'!A153</f>
        <v>0</v>
      </c>
      <c r="B153" s="1">
        <f>'Data Entry'!B153</f>
        <v>0</v>
      </c>
      <c r="C153" s="8">
        <f>IF('Data Entry'!C153="red",1,IF('Data Entry'!C153="blue",2,0))</f>
        <v>0</v>
      </c>
      <c r="D153" s="2">
        <f>'Data Entry'!D153</f>
        <v>0</v>
      </c>
      <c r="E153" s="2">
        <f>'Data Entry'!E153</f>
        <v>0</v>
      </c>
      <c r="F153" s="2">
        <f>'Data Entry'!F153</f>
        <v>0</v>
      </c>
      <c r="G153" s="2">
        <f>'Data Entry'!G153</f>
        <v>0</v>
      </c>
      <c r="H153" s="2">
        <f>'Data Entry'!H153</f>
        <v>0</v>
      </c>
      <c r="I153" s="2">
        <f t="shared" si="34"/>
        <v>0</v>
      </c>
      <c r="J153" s="2">
        <f t="shared" si="35"/>
        <v>0</v>
      </c>
      <c r="K153" s="2">
        <f t="shared" si="36"/>
        <v>0</v>
      </c>
      <c r="L153" s="2">
        <f t="shared" si="37"/>
        <v>0</v>
      </c>
      <c r="M153" s="2">
        <f t="shared" si="38"/>
        <v>0</v>
      </c>
      <c r="N153" s="2">
        <f t="shared" si="39"/>
        <v>0</v>
      </c>
      <c r="O153" s="2">
        <f t="shared" si="40"/>
        <v>0</v>
      </c>
      <c r="P153" s="3">
        <f>'Data Entry'!I153</f>
        <v>0</v>
      </c>
      <c r="Q153" s="3">
        <f>'Data Entry'!J153</f>
        <v>0</v>
      </c>
      <c r="R153" s="3">
        <f>'Data Entry'!K153</f>
        <v>0</v>
      </c>
      <c r="S153" s="3">
        <f>'Data Entry'!L153</f>
        <v>0</v>
      </c>
      <c r="T153" s="3">
        <f t="shared" si="41"/>
        <v>0</v>
      </c>
      <c r="U153" s="3">
        <f t="shared" si="42"/>
        <v>0</v>
      </c>
      <c r="V153" s="3" t="e">
        <f t="shared" si="48"/>
        <v>#DIV/0!</v>
      </c>
      <c r="W153" s="3" t="e">
        <f t="shared" si="49"/>
        <v>#DIV/0!</v>
      </c>
      <c r="X153" s="3">
        <f t="shared" si="50"/>
        <v>0</v>
      </c>
      <c r="Y153" s="3">
        <f t="shared" si="43"/>
        <v>0</v>
      </c>
      <c r="Z153" s="3">
        <f t="shared" si="44"/>
        <v>0</v>
      </c>
      <c r="AA153" s="3">
        <f t="shared" si="45"/>
        <v>0</v>
      </c>
      <c r="AB153" s="4">
        <f>'Data Entry'!S153</f>
        <v>0</v>
      </c>
      <c r="AC153" s="4">
        <f>'Data Entry'!T153</f>
        <v>0</v>
      </c>
      <c r="AD153" s="4">
        <f>'Data Entry'!U153</f>
        <v>0</v>
      </c>
      <c r="AE153" s="4">
        <f t="shared" si="46"/>
        <v>0</v>
      </c>
      <c r="AF153" s="5">
        <f>'Data Entry'!V153</f>
        <v>0</v>
      </c>
      <c r="AG153" s="5">
        <f t="shared" si="47"/>
        <v>0</v>
      </c>
      <c r="AH153" s="5">
        <f>'Data Entry'!W153</f>
        <v>0</v>
      </c>
      <c r="AI153" s="5">
        <f>'Data Entry'!X153</f>
        <v>0</v>
      </c>
      <c r="AJ153" s="5">
        <f>'Data Entry'!Y153</f>
        <v>0</v>
      </c>
      <c r="AK153" s="5">
        <f>'Data Entry'!Z153</f>
        <v>0</v>
      </c>
    </row>
    <row r="154" spans="1:37">
      <c r="A154" s="1">
        <f>'Data Entry'!A154</f>
        <v>0</v>
      </c>
      <c r="B154" s="1">
        <f>'Data Entry'!B154</f>
        <v>0</v>
      </c>
      <c r="C154" s="8">
        <f>IF('Data Entry'!C154="red",1,IF('Data Entry'!C154="blue",2,0))</f>
        <v>0</v>
      </c>
      <c r="D154" s="2">
        <f>'Data Entry'!D154</f>
        <v>0</v>
      </c>
      <c r="E154" s="2">
        <f>'Data Entry'!E154</f>
        <v>0</v>
      </c>
      <c r="F154" s="2">
        <f>'Data Entry'!F154</f>
        <v>0</v>
      </c>
      <c r="G154" s="2">
        <f>'Data Entry'!G154</f>
        <v>0</v>
      </c>
      <c r="H154" s="2">
        <f>'Data Entry'!H154</f>
        <v>0</v>
      </c>
      <c r="I154" s="2">
        <f t="shared" si="34"/>
        <v>0</v>
      </c>
      <c r="J154" s="2">
        <f t="shared" si="35"/>
        <v>0</v>
      </c>
      <c r="K154" s="2">
        <f t="shared" si="36"/>
        <v>0</v>
      </c>
      <c r="L154" s="2">
        <f t="shared" si="37"/>
        <v>0</v>
      </c>
      <c r="M154" s="2">
        <f t="shared" si="38"/>
        <v>0</v>
      </c>
      <c r="N154" s="2">
        <f t="shared" si="39"/>
        <v>0</v>
      </c>
      <c r="O154" s="2">
        <f t="shared" si="40"/>
        <v>0</v>
      </c>
      <c r="P154" s="3">
        <f>'Data Entry'!I154</f>
        <v>0</v>
      </c>
      <c r="Q154" s="3">
        <f>'Data Entry'!J154</f>
        <v>0</v>
      </c>
      <c r="R154" s="3">
        <f>'Data Entry'!K154</f>
        <v>0</v>
      </c>
      <c r="S154" s="3">
        <f>'Data Entry'!L154</f>
        <v>0</v>
      </c>
      <c r="T154" s="3">
        <f t="shared" si="41"/>
        <v>0</v>
      </c>
      <c r="U154" s="3">
        <f t="shared" si="42"/>
        <v>0</v>
      </c>
      <c r="V154" s="3" t="e">
        <f t="shared" si="48"/>
        <v>#DIV/0!</v>
      </c>
      <c r="W154" s="3" t="e">
        <f t="shared" si="49"/>
        <v>#DIV/0!</v>
      </c>
      <c r="X154" s="3">
        <f t="shared" si="50"/>
        <v>0</v>
      </c>
      <c r="Y154" s="3">
        <f t="shared" si="43"/>
        <v>0</v>
      </c>
      <c r="Z154" s="3">
        <f t="shared" si="44"/>
        <v>0</v>
      </c>
      <c r="AA154" s="3">
        <f t="shared" si="45"/>
        <v>0</v>
      </c>
      <c r="AB154" s="4">
        <f>'Data Entry'!S154</f>
        <v>0</v>
      </c>
      <c r="AC154" s="4">
        <f>'Data Entry'!T154</f>
        <v>0</v>
      </c>
      <c r="AD154" s="4">
        <f>'Data Entry'!U154</f>
        <v>0</v>
      </c>
      <c r="AE154" s="4">
        <f t="shared" si="46"/>
        <v>0</v>
      </c>
      <c r="AF154" s="5">
        <f>'Data Entry'!V154</f>
        <v>0</v>
      </c>
      <c r="AG154" s="5">
        <f t="shared" si="47"/>
        <v>0</v>
      </c>
      <c r="AH154" s="5">
        <f>'Data Entry'!W154</f>
        <v>0</v>
      </c>
      <c r="AI154" s="5">
        <f>'Data Entry'!X154</f>
        <v>0</v>
      </c>
      <c r="AJ154" s="5">
        <f>'Data Entry'!Y154</f>
        <v>0</v>
      </c>
      <c r="AK154" s="5">
        <f>'Data Entry'!Z154</f>
        <v>0</v>
      </c>
    </row>
    <row r="155" spans="1:37">
      <c r="A155" s="1">
        <f>'Data Entry'!A155</f>
        <v>0</v>
      </c>
      <c r="B155" s="1">
        <f>'Data Entry'!B155</f>
        <v>0</v>
      </c>
      <c r="C155" s="8">
        <f>IF('Data Entry'!C155="red",1,IF('Data Entry'!C155="blue",2,0))</f>
        <v>0</v>
      </c>
      <c r="D155" s="2">
        <f>'Data Entry'!D155</f>
        <v>0</v>
      </c>
      <c r="E155" s="2">
        <f>'Data Entry'!E155</f>
        <v>0</v>
      </c>
      <c r="F155" s="2">
        <f>'Data Entry'!F155</f>
        <v>0</v>
      </c>
      <c r="G155" s="2">
        <f>'Data Entry'!G155</f>
        <v>0</v>
      </c>
      <c r="H155" s="2">
        <f>'Data Entry'!H155</f>
        <v>0</v>
      </c>
      <c r="I155" s="2">
        <f t="shared" si="34"/>
        <v>0</v>
      </c>
      <c r="J155" s="2">
        <f t="shared" si="35"/>
        <v>0</v>
      </c>
      <c r="K155" s="2">
        <f t="shared" si="36"/>
        <v>0</v>
      </c>
      <c r="L155" s="2">
        <f t="shared" si="37"/>
        <v>0</v>
      </c>
      <c r="M155" s="2">
        <f t="shared" si="38"/>
        <v>0</v>
      </c>
      <c r="N155" s="2">
        <f t="shared" si="39"/>
        <v>0</v>
      </c>
      <c r="O155" s="2">
        <f t="shared" si="40"/>
        <v>0</v>
      </c>
      <c r="P155" s="3">
        <f>'Data Entry'!I155</f>
        <v>0</v>
      </c>
      <c r="Q155" s="3">
        <f>'Data Entry'!J155</f>
        <v>0</v>
      </c>
      <c r="R155" s="3">
        <f>'Data Entry'!K155</f>
        <v>0</v>
      </c>
      <c r="S155" s="3">
        <f>'Data Entry'!L155</f>
        <v>0</v>
      </c>
      <c r="T155" s="3">
        <f t="shared" si="41"/>
        <v>0</v>
      </c>
      <c r="U155" s="3">
        <f t="shared" si="42"/>
        <v>0</v>
      </c>
      <c r="V155" s="3" t="e">
        <f t="shared" si="48"/>
        <v>#DIV/0!</v>
      </c>
      <c r="W155" s="3" t="e">
        <f t="shared" si="49"/>
        <v>#DIV/0!</v>
      </c>
      <c r="X155" s="3">
        <f t="shared" si="50"/>
        <v>0</v>
      </c>
      <c r="Y155" s="3">
        <f t="shared" si="43"/>
        <v>0</v>
      </c>
      <c r="Z155" s="3">
        <f t="shared" si="44"/>
        <v>0</v>
      </c>
      <c r="AA155" s="3">
        <f t="shared" si="45"/>
        <v>0</v>
      </c>
      <c r="AB155" s="4">
        <f>'Data Entry'!S155</f>
        <v>0</v>
      </c>
      <c r="AC155" s="4">
        <f>'Data Entry'!T155</f>
        <v>0</v>
      </c>
      <c r="AD155" s="4">
        <f>'Data Entry'!U155</f>
        <v>0</v>
      </c>
      <c r="AE155" s="4">
        <f t="shared" si="46"/>
        <v>0</v>
      </c>
      <c r="AF155" s="5">
        <f>'Data Entry'!V155</f>
        <v>0</v>
      </c>
      <c r="AG155" s="5">
        <f t="shared" si="47"/>
        <v>0</v>
      </c>
      <c r="AH155" s="5">
        <f>'Data Entry'!W155</f>
        <v>0</v>
      </c>
      <c r="AI155" s="5">
        <f>'Data Entry'!X155</f>
        <v>0</v>
      </c>
      <c r="AJ155" s="5">
        <f>'Data Entry'!Y155</f>
        <v>0</v>
      </c>
      <c r="AK155" s="5">
        <f>'Data Entry'!Z155</f>
        <v>0</v>
      </c>
    </row>
    <row r="156" spans="1:37">
      <c r="A156" s="1">
        <f>'Data Entry'!A156</f>
        <v>0</v>
      </c>
      <c r="B156" s="1">
        <f>'Data Entry'!B156</f>
        <v>0</v>
      </c>
      <c r="C156" s="8">
        <f>IF('Data Entry'!C156="red",1,IF('Data Entry'!C156="blue",2,0))</f>
        <v>0</v>
      </c>
      <c r="D156" s="2">
        <f>'Data Entry'!D156</f>
        <v>0</v>
      </c>
      <c r="E156" s="2">
        <f>'Data Entry'!E156</f>
        <v>0</v>
      </c>
      <c r="F156" s="2">
        <f>'Data Entry'!F156</f>
        <v>0</v>
      </c>
      <c r="G156" s="2">
        <f>'Data Entry'!G156</f>
        <v>0</v>
      </c>
      <c r="H156" s="2">
        <f>'Data Entry'!H156</f>
        <v>0</v>
      </c>
      <c r="I156" s="2">
        <f t="shared" si="34"/>
        <v>0</v>
      </c>
      <c r="J156" s="2">
        <f t="shared" si="35"/>
        <v>0</v>
      </c>
      <c r="K156" s="2">
        <f t="shared" si="36"/>
        <v>0</v>
      </c>
      <c r="L156" s="2">
        <f t="shared" si="37"/>
        <v>0</v>
      </c>
      <c r="M156" s="2">
        <f t="shared" si="38"/>
        <v>0</v>
      </c>
      <c r="N156" s="2">
        <f t="shared" si="39"/>
        <v>0</v>
      </c>
      <c r="O156" s="2">
        <f t="shared" si="40"/>
        <v>0</v>
      </c>
      <c r="P156" s="3">
        <f>'Data Entry'!I156</f>
        <v>0</v>
      </c>
      <c r="Q156" s="3">
        <f>'Data Entry'!J156</f>
        <v>0</v>
      </c>
      <c r="R156" s="3">
        <f>'Data Entry'!K156</f>
        <v>0</v>
      </c>
      <c r="S156" s="3">
        <f>'Data Entry'!L156</f>
        <v>0</v>
      </c>
      <c r="T156" s="3">
        <f t="shared" si="41"/>
        <v>0</v>
      </c>
      <c r="U156" s="3">
        <f t="shared" si="42"/>
        <v>0</v>
      </c>
      <c r="V156" s="3" t="e">
        <f t="shared" si="48"/>
        <v>#DIV/0!</v>
      </c>
      <c r="W156" s="3" t="e">
        <f t="shared" si="49"/>
        <v>#DIV/0!</v>
      </c>
      <c r="X156" s="3">
        <f t="shared" si="50"/>
        <v>0</v>
      </c>
      <c r="Y156" s="3">
        <f t="shared" si="43"/>
        <v>0</v>
      </c>
      <c r="Z156" s="3">
        <f t="shared" si="44"/>
        <v>0</v>
      </c>
      <c r="AA156" s="3">
        <f t="shared" si="45"/>
        <v>0</v>
      </c>
      <c r="AB156" s="4">
        <f>'Data Entry'!S156</f>
        <v>0</v>
      </c>
      <c r="AC156" s="4">
        <f>'Data Entry'!T156</f>
        <v>0</v>
      </c>
      <c r="AD156" s="4">
        <f>'Data Entry'!U156</f>
        <v>0</v>
      </c>
      <c r="AE156" s="4">
        <f t="shared" si="46"/>
        <v>0</v>
      </c>
      <c r="AF156" s="5">
        <f>'Data Entry'!V156</f>
        <v>0</v>
      </c>
      <c r="AG156" s="5">
        <f t="shared" si="47"/>
        <v>0</v>
      </c>
      <c r="AH156" s="5">
        <f>'Data Entry'!W156</f>
        <v>0</v>
      </c>
      <c r="AI156" s="5">
        <f>'Data Entry'!X156</f>
        <v>0</v>
      </c>
      <c r="AJ156" s="5">
        <f>'Data Entry'!Y156</f>
        <v>0</v>
      </c>
      <c r="AK156" s="5">
        <f>'Data Entry'!Z156</f>
        <v>0</v>
      </c>
    </row>
    <row r="157" spans="1:37">
      <c r="A157" s="1">
        <f>'Data Entry'!A157</f>
        <v>0</v>
      </c>
      <c r="B157" s="1">
        <f>'Data Entry'!B157</f>
        <v>0</v>
      </c>
      <c r="C157" s="8">
        <f>IF('Data Entry'!C157="red",1,IF('Data Entry'!C157="blue",2,0))</f>
        <v>0</v>
      </c>
      <c r="D157" s="2">
        <f>'Data Entry'!D157</f>
        <v>0</v>
      </c>
      <c r="E157" s="2">
        <f>'Data Entry'!E157</f>
        <v>0</v>
      </c>
      <c r="F157" s="2">
        <f>'Data Entry'!F157</f>
        <v>0</v>
      </c>
      <c r="G157" s="2">
        <f>'Data Entry'!G157</f>
        <v>0</v>
      </c>
      <c r="H157" s="2">
        <f>'Data Entry'!H157</f>
        <v>0</v>
      </c>
      <c r="I157" s="2">
        <f t="shared" si="34"/>
        <v>0</v>
      </c>
      <c r="J157" s="2">
        <f t="shared" si="35"/>
        <v>0</v>
      </c>
      <c r="K157" s="2">
        <f t="shared" si="36"/>
        <v>0</v>
      </c>
      <c r="L157" s="2">
        <f t="shared" si="37"/>
        <v>0</v>
      </c>
      <c r="M157" s="2">
        <f t="shared" si="38"/>
        <v>0</v>
      </c>
      <c r="N157" s="2">
        <f t="shared" si="39"/>
        <v>0</v>
      </c>
      <c r="O157" s="2">
        <f t="shared" si="40"/>
        <v>0</v>
      </c>
      <c r="P157" s="3">
        <f>'Data Entry'!I157</f>
        <v>0</v>
      </c>
      <c r="Q157" s="3">
        <f>'Data Entry'!J157</f>
        <v>0</v>
      </c>
      <c r="R157" s="3">
        <f>'Data Entry'!K157</f>
        <v>0</v>
      </c>
      <c r="S157" s="3">
        <f>'Data Entry'!L157</f>
        <v>0</v>
      </c>
      <c r="T157" s="3">
        <f t="shared" si="41"/>
        <v>0</v>
      </c>
      <c r="U157" s="3">
        <f t="shared" si="42"/>
        <v>0</v>
      </c>
      <c r="V157" s="3" t="e">
        <f t="shared" si="48"/>
        <v>#DIV/0!</v>
      </c>
      <c r="W157" s="3" t="e">
        <f t="shared" si="49"/>
        <v>#DIV/0!</v>
      </c>
      <c r="X157" s="3">
        <f t="shared" si="50"/>
        <v>0</v>
      </c>
      <c r="Y157" s="3">
        <f t="shared" si="43"/>
        <v>0</v>
      </c>
      <c r="Z157" s="3">
        <f t="shared" si="44"/>
        <v>0</v>
      </c>
      <c r="AA157" s="3">
        <f t="shared" si="45"/>
        <v>0</v>
      </c>
      <c r="AB157" s="4">
        <f>'Data Entry'!S157</f>
        <v>0</v>
      </c>
      <c r="AC157" s="4">
        <f>'Data Entry'!T157</f>
        <v>0</v>
      </c>
      <c r="AD157" s="4">
        <f>'Data Entry'!U157</f>
        <v>0</v>
      </c>
      <c r="AE157" s="4">
        <f t="shared" si="46"/>
        <v>0</v>
      </c>
      <c r="AF157" s="5">
        <f>'Data Entry'!V157</f>
        <v>0</v>
      </c>
      <c r="AG157" s="5">
        <f t="shared" si="47"/>
        <v>0</v>
      </c>
      <c r="AH157" s="5">
        <f>'Data Entry'!W157</f>
        <v>0</v>
      </c>
      <c r="AI157" s="5">
        <f>'Data Entry'!X157</f>
        <v>0</v>
      </c>
      <c r="AJ157" s="5">
        <f>'Data Entry'!Y157</f>
        <v>0</v>
      </c>
      <c r="AK157" s="5">
        <f>'Data Entry'!Z157</f>
        <v>0</v>
      </c>
    </row>
    <row r="158" spans="1:37">
      <c r="A158" s="1">
        <f>'Data Entry'!A158</f>
        <v>0</v>
      </c>
      <c r="B158" s="1">
        <f>'Data Entry'!B158</f>
        <v>0</v>
      </c>
      <c r="C158" s="8">
        <f>IF('Data Entry'!C158="red",1,IF('Data Entry'!C158="blue",2,0))</f>
        <v>0</v>
      </c>
      <c r="D158" s="2">
        <f>'Data Entry'!D158</f>
        <v>0</v>
      </c>
      <c r="E158" s="2">
        <f>'Data Entry'!E158</f>
        <v>0</v>
      </c>
      <c r="F158" s="2">
        <f>'Data Entry'!F158</f>
        <v>0</v>
      </c>
      <c r="G158" s="2">
        <f>'Data Entry'!G158</f>
        <v>0</v>
      </c>
      <c r="H158" s="2">
        <f>'Data Entry'!H158</f>
        <v>0</v>
      </c>
      <c r="I158" s="2">
        <f t="shared" si="34"/>
        <v>0</v>
      </c>
      <c r="J158" s="2">
        <f t="shared" si="35"/>
        <v>0</v>
      </c>
      <c r="K158" s="2">
        <f t="shared" si="36"/>
        <v>0</v>
      </c>
      <c r="L158" s="2">
        <f t="shared" si="37"/>
        <v>0</v>
      </c>
      <c r="M158" s="2">
        <f t="shared" si="38"/>
        <v>0</v>
      </c>
      <c r="N158" s="2">
        <f t="shared" si="39"/>
        <v>0</v>
      </c>
      <c r="O158" s="2">
        <f t="shared" si="40"/>
        <v>0</v>
      </c>
      <c r="P158" s="3">
        <f>'Data Entry'!I158</f>
        <v>0</v>
      </c>
      <c r="Q158" s="3">
        <f>'Data Entry'!J158</f>
        <v>0</v>
      </c>
      <c r="R158" s="3">
        <f>'Data Entry'!K158</f>
        <v>0</v>
      </c>
      <c r="S158" s="3">
        <f>'Data Entry'!L158</f>
        <v>0</v>
      </c>
      <c r="T158" s="3">
        <f t="shared" si="41"/>
        <v>0</v>
      </c>
      <c r="U158" s="3">
        <f t="shared" si="42"/>
        <v>0</v>
      </c>
      <c r="V158" s="3" t="e">
        <f t="shared" si="48"/>
        <v>#DIV/0!</v>
      </c>
      <c r="W158" s="3" t="e">
        <f t="shared" si="49"/>
        <v>#DIV/0!</v>
      </c>
      <c r="X158" s="3">
        <f t="shared" si="50"/>
        <v>0</v>
      </c>
      <c r="Y158" s="3">
        <f t="shared" si="43"/>
        <v>0</v>
      </c>
      <c r="Z158" s="3">
        <f t="shared" si="44"/>
        <v>0</v>
      </c>
      <c r="AA158" s="3">
        <f t="shared" si="45"/>
        <v>0</v>
      </c>
      <c r="AB158" s="4">
        <f>'Data Entry'!S158</f>
        <v>0</v>
      </c>
      <c r="AC158" s="4">
        <f>'Data Entry'!T158</f>
        <v>0</v>
      </c>
      <c r="AD158" s="4">
        <f>'Data Entry'!U158</f>
        <v>0</v>
      </c>
      <c r="AE158" s="4">
        <f t="shared" si="46"/>
        <v>0</v>
      </c>
      <c r="AF158" s="5">
        <f>'Data Entry'!V158</f>
        <v>0</v>
      </c>
      <c r="AG158" s="5">
        <f t="shared" si="47"/>
        <v>0</v>
      </c>
      <c r="AH158" s="5">
        <f>'Data Entry'!W158</f>
        <v>0</v>
      </c>
      <c r="AI158" s="5">
        <f>'Data Entry'!X158</f>
        <v>0</v>
      </c>
      <c r="AJ158" s="5">
        <f>'Data Entry'!Y158</f>
        <v>0</v>
      </c>
      <c r="AK158" s="5">
        <f>'Data Entry'!Z158</f>
        <v>0</v>
      </c>
    </row>
    <row r="159" spans="1:37">
      <c r="A159" s="1">
        <f>'Data Entry'!A159</f>
        <v>0</v>
      </c>
      <c r="B159" s="1">
        <f>'Data Entry'!B159</f>
        <v>0</v>
      </c>
      <c r="C159" s="8">
        <f>IF('Data Entry'!C159="red",1,IF('Data Entry'!C159="blue",2,0))</f>
        <v>0</v>
      </c>
      <c r="D159" s="2">
        <f>'Data Entry'!D159</f>
        <v>0</v>
      </c>
      <c r="E159" s="2">
        <f>'Data Entry'!E159</f>
        <v>0</v>
      </c>
      <c r="F159" s="2">
        <f>'Data Entry'!F159</f>
        <v>0</v>
      </c>
      <c r="G159" s="2">
        <f>'Data Entry'!G159</f>
        <v>0</v>
      </c>
      <c r="H159" s="2">
        <f>'Data Entry'!H159</f>
        <v>0</v>
      </c>
      <c r="I159" s="2">
        <f t="shared" si="34"/>
        <v>0</v>
      </c>
      <c r="J159" s="2">
        <f t="shared" si="35"/>
        <v>0</v>
      </c>
      <c r="K159" s="2">
        <f t="shared" si="36"/>
        <v>0</v>
      </c>
      <c r="L159" s="2">
        <f t="shared" si="37"/>
        <v>0</v>
      </c>
      <c r="M159" s="2">
        <f t="shared" si="38"/>
        <v>0</v>
      </c>
      <c r="N159" s="2">
        <f t="shared" si="39"/>
        <v>0</v>
      </c>
      <c r="O159" s="2">
        <f t="shared" si="40"/>
        <v>0</v>
      </c>
      <c r="P159" s="3">
        <f>'Data Entry'!I159</f>
        <v>0</v>
      </c>
      <c r="Q159" s="3">
        <f>'Data Entry'!J159</f>
        <v>0</v>
      </c>
      <c r="R159" s="3">
        <f>'Data Entry'!K159</f>
        <v>0</v>
      </c>
      <c r="S159" s="3">
        <f>'Data Entry'!L159</f>
        <v>0</v>
      </c>
      <c r="T159" s="3">
        <f t="shared" si="41"/>
        <v>0</v>
      </c>
      <c r="U159" s="3">
        <f t="shared" si="42"/>
        <v>0</v>
      </c>
      <c r="V159" s="3" t="e">
        <f t="shared" si="48"/>
        <v>#DIV/0!</v>
      </c>
      <c r="W159" s="3" t="e">
        <f t="shared" si="49"/>
        <v>#DIV/0!</v>
      </c>
      <c r="X159" s="3">
        <f t="shared" si="50"/>
        <v>0</v>
      </c>
      <c r="Y159" s="3">
        <f t="shared" si="43"/>
        <v>0</v>
      </c>
      <c r="Z159" s="3">
        <f t="shared" si="44"/>
        <v>0</v>
      </c>
      <c r="AA159" s="3">
        <f t="shared" si="45"/>
        <v>0</v>
      </c>
      <c r="AB159" s="4">
        <f>'Data Entry'!S159</f>
        <v>0</v>
      </c>
      <c r="AC159" s="4">
        <f>'Data Entry'!T159</f>
        <v>0</v>
      </c>
      <c r="AD159" s="4">
        <f>'Data Entry'!U159</f>
        <v>0</v>
      </c>
      <c r="AE159" s="4">
        <f t="shared" si="46"/>
        <v>0</v>
      </c>
      <c r="AF159" s="5">
        <f>'Data Entry'!V159</f>
        <v>0</v>
      </c>
      <c r="AG159" s="5">
        <f t="shared" si="47"/>
        <v>0</v>
      </c>
      <c r="AH159" s="5">
        <f>'Data Entry'!W159</f>
        <v>0</v>
      </c>
      <c r="AI159" s="5">
        <f>'Data Entry'!X159</f>
        <v>0</v>
      </c>
      <c r="AJ159" s="5">
        <f>'Data Entry'!Y159</f>
        <v>0</v>
      </c>
      <c r="AK159" s="5">
        <f>'Data Entry'!Z159</f>
        <v>0</v>
      </c>
    </row>
    <row r="160" spans="1:37">
      <c r="A160" s="1">
        <f>'Data Entry'!A160</f>
        <v>0</v>
      </c>
      <c r="B160" s="1">
        <f>'Data Entry'!B160</f>
        <v>0</v>
      </c>
      <c r="C160" s="8">
        <f>IF('Data Entry'!C160="red",1,IF('Data Entry'!C160="blue",2,0))</f>
        <v>0</v>
      </c>
      <c r="D160" s="2">
        <f>'Data Entry'!D160</f>
        <v>0</v>
      </c>
      <c r="E160" s="2">
        <f>'Data Entry'!E160</f>
        <v>0</v>
      </c>
      <c r="F160" s="2">
        <f>'Data Entry'!F160</f>
        <v>0</v>
      </c>
      <c r="G160" s="2">
        <f>'Data Entry'!G160</f>
        <v>0</v>
      </c>
      <c r="H160" s="2">
        <f>'Data Entry'!H160</f>
        <v>0</v>
      </c>
      <c r="I160" s="2">
        <f t="shared" si="34"/>
        <v>0</v>
      </c>
      <c r="J160" s="2">
        <f t="shared" si="35"/>
        <v>0</v>
      </c>
      <c r="K160" s="2">
        <f t="shared" si="36"/>
        <v>0</v>
      </c>
      <c r="L160" s="2">
        <f t="shared" si="37"/>
        <v>0</v>
      </c>
      <c r="M160" s="2">
        <f t="shared" si="38"/>
        <v>0</v>
      </c>
      <c r="N160" s="2">
        <f t="shared" si="39"/>
        <v>0</v>
      </c>
      <c r="O160" s="2">
        <f t="shared" si="40"/>
        <v>0</v>
      </c>
      <c r="P160" s="3">
        <f>'Data Entry'!I160</f>
        <v>0</v>
      </c>
      <c r="Q160" s="3">
        <f>'Data Entry'!J160</f>
        <v>0</v>
      </c>
      <c r="R160" s="3">
        <f>'Data Entry'!K160</f>
        <v>0</v>
      </c>
      <c r="S160" s="3">
        <f>'Data Entry'!L160</f>
        <v>0</v>
      </c>
      <c r="T160" s="3">
        <f t="shared" si="41"/>
        <v>0</v>
      </c>
      <c r="U160" s="3">
        <f t="shared" si="42"/>
        <v>0</v>
      </c>
      <c r="V160" s="3" t="e">
        <f t="shared" si="48"/>
        <v>#DIV/0!</v>
      </c>
      <c r="W160" s="3" t="e">
        <f t="shared" si="49"/>
        <v>#DIV/0!</v>
      </c>
      <c r="X160" s="3">
        <f t="shared" si="50"/>
        <v>0</v>
      </c>
      <c r="Y160" s="3">
        <f t="shared" si="43"/>
        <v>0</v>
      </c>
      <c r="Z160" s="3">
        <f t="shared" si="44"/>
        <v>0</v>
      </c>
      <c r="AA160" s="3">
        <f t="shared" si="45"/>
        <v>0</v>
      </c>
      <c r="AB160" s="4">
        <f>'Data Entry'!S160</f>
        <v>0</v>
      </c>
      <c r="AC160" s="4">
        <f>'Data Entry'!T160</f>
        <v>0</v>
      </c>
      <c r="AD160" s="4">
        <f>'Data Entry'!U160</f>
        <v>0</v>
      </c>
      <c r="AE160" s="4">
        <f t="shared" si="46"/>
        <v>0</v>
      </c>
      <c r="AF160" s="5">
        <f>'Data Entry'!V160</f>
        <v>0</v>
      </c>
      <c r="AG160" s="5">
        <f t="shared" si="47"/>
        <v>0</v>
      </c>
      <c r="AH160" s="5">
        <f>'Data Entry'!W160</f>
        <v>0</v>
      </c>
      <c r="AI160" s="5">
        <f>'Data Entry'!X160</f>
        <v>0</v>
      </c>
      <c r="AJ160" s="5">
        <f>'Data Entry'!Y160</f>
        <v>0</v>
      </c>
      <c r="AK160" s="5">
        <f>'Data Entry'!Z160</f>
        <v>0</v>
      </c>
    </row>
    <row r="161" spans="1:37">
      <c r="A161" s="1">
        <f>'Data Entry'!A161</f>
        <v>0</v>
      </c>
      <c r="B161" s="1">
        <f>'Data Entry'!B161</f>
        <v>0</v>
      </c>
      <c r="C161" s="8">
        <f>IF('Data Entry'!C161="red",1,IF('Data Entry'!C161="blue",2,0))</f>
        <v>0</v>
      </c>
      <c r="D161" s="2">
        <f>'Data Entry'!D161</f>
        <v>0</v>
      </c>
      <c r="E161" s="2">
        <f>'Data Entry'!E161</f>
        <v>0</v>
      </c>
      <c r="F161" s="2">
        <f>'Data Entry'!F161</f>
        <v>0</v>
      </c>
      <c r="G161" s="2">
        <f>'Data Entry'!G161</f>
        <v>0</v>
      </c>
      <c r="H161" s="2">
        <f>'Data Entry'!H161</f>
        <v>0</v>
      </c>
      <c r="I161" s="2">
        <f t="shared" si="34"/>
        <v>0</v>
      </c>
      <c r="J161" s="2">
        <f t="shared" si="35"/>
        <v>0</v>
      </c>
      <c r="K161" s="2">
        <f t="shared" si="36"/>
        <v>0</v>
      </c>
      <c r="L161" s="2">
        <f t="shared" si="37"/>
        <v>0</v>
      </c>
      <c r="M161" s="2">
        <f t="shared" si="38"/>
        <v>0</v>
      </c>
      <c r="N161" s="2">
        <f t="shared" si="39"/>
        <v>0</v>
      </c>
      <c r="O161" s="2">
        <f t="shared" si="40"/>
        <v>0</v>
      </c>
      <c r="P161" s="3">
        <f>'Data Entry'!I161</f>
        <v>0</v>
      </c>
      <c r="Q161" s="3">
        <f>'Data Entry'!J161</f>
        <v>0</v>
      </c>
      <c r="R161" s="3">
        <f>'Data Entry'!K161</f>
        <v>0</v>
      </c>
      <c r="S161" s="3">
        <f>'Data Entry'!L161</f>
        <v>0</v>
      </c>
      <c r="T161" s="3">
        <f t="shared" si="41"/>
        <v>0</v>
      </c>
      <c r="U161" s="3">
        <f t="shared" si="42"/>
        <v>0</v>
      </c>
      <c r="V161" s="3" t="e">
        <f t="shared" si="48"/>
        <v>#DIV/0!</v>
      </c>
      <c r="W161" s="3" t="e">
        <f t="shared" si="49"/>
        <v>#DIV/0!</v>
      </c>
      <c r="X161" s="3">
        <f t="shared" si="50"/>
        <v>0</v>
      </c>
      <c r="Y161" s="3">
        <f t="shared" si="43"/>
        <v>0</v>
      </c>
      <c r="Z161" s="3">
        <f t="shared" si="44"/>
        <v>0</v>
      </c>
      <c r="AA161" s="3">
        <f t="shared" si="45"/>
        <v>0</v>
      </c>
      <c r="AB161" s="4">
        <f>'Data Entry'!S161</f>
        <v>0</v>
      </c>
      <c r="AC161" s="4">
        <f>'Data Entry'!T161</f>
        <v>0</v>
      </c>
      <c r="AD161" s="4">
        <f>'Data Entry'!U161</f>
        <v>0</v>
      </c>
      <c r="AE161" s="4">
        <f t="shared" si="46"/>
        <v>0</v>
      </c>
      <c r="AF161" s="5">
        <f>'Data Entry'!V161</f>
        <v>0</v>
      </c>
      <c r="AG161" s="5">
        <f t="shared" si="47"/>
        <v>0</v>
      </c>
      <c r="AH161" s="5">
        <f>'Data Entry'!W161</f>
        <v>0</v>
      </c>
      <c r="AI161" s="5">
        <f>'Data Entry'!X161</f>
        <v>0</v>
      </c>
      <c r="AJ161" s="5">
        <f>'Data Entry'!Y161</f>
        <v>0</v>
      </c>
      <c r="AK161" s="5">
        <f>'Data Entry'!Z161</f>
        <v>0</v>
      </c>
    </row>
    <row r="162" spans="1:37">
      <c r="A162" s="1">
        <f>'Data Entry'!A162</f>
        <v>0</v>
      </c>
      <c r="B162" s="1">
        <f>'Data Entry'!B162</f>
        <v>0</v>
      </c>
      <c r="C162" s="8">
        <f>IF('Data Entry'!C162="red",1,IF('Data Entry'!C162="blue",2,0))</f>
        <v>0</v>
      </c>
      <c r="D162" s="2">
        <f>'Data Entry'!D162</f>
        <v>0</v>
      </c>
      <c r="E162" s="2">
        <f>'Data Entry'!E162</f>
        <v>0</v>
      </c>
      <c r="F162" s="2">
        <f>'Data Entry'!F162</f>
        <v>0</v>
      </c>
      <c r="G162" s="2">
        <f>'Data Entry'!G162</f>
        <v>0</v>
      </c>
      <c r="H162" s="2">
        <f>'Data Entry'!H162</f>
        <v>0</v>
      </c>
      <c r="I162" s="2">
        <f t="shared" si="34"/>
        <v>0</v>
      </c>
      <c r="J162" s="2">
        <f t="shared" si="35"/>
        <v>0</v>
      </c>
      <c r="K162" s="2">
        <f t="shared" si="36"/>
        <v>0</v>
      </c>
      <c r="L162" s="2">
        <f t="shared" si="37"/>
        <v>0</v>
      </c>
      <c r="M162" s="2">
        <f t="shared" si="38"/>
        <v>0</v>
      </c>
      <c r="N162" s="2">
        <f t="shared" si="39"/>
        <v>0</v>
      </c>
      <c r="O162" s="2">
        <f t="shared" si="40"/>
        <v>0</v>
      </c>
      <c r="P162" s="3">
        <f>'Data Entry'!I162</f>
        <v>0</v>
      </c>
      <c r="Q162" s="3">
        <f>'Data Entry'!J162</f>
        <v>0</v>
      </c>
      <c r="R162" s="3">
        <f>'Data Entry'!K162</f>
        <v>0</v>
      </c>
      <c r="S162" s="3">
        <f>'Data Entry'!L162</f>
        <v>0</v>
      </c>
      <c r="T162" s="3">
        <f t="shared" si="41"/>
        <v>0</v>
      </c>
      <c r="U162" s="3">
        <f t="shared" si="42"/>
        <v>0</v>
      </c>
      <c r="V162" s="3" t="e">
        <f t="shared" si="48"/>
        <v>#DIV/0!</v>
      </c>
      <c r="W162" s="3" t="e">
        <f t="shared" si="49"/>
        <v>#DIV/0!</v>
      </c>
      <c r="X162" s="3">
        <f t="shared" si="50"/>
        <v>0</v>
      </c>
      <c r="Y162" s="3">
        <f t="shared" si="43"/>
        <v>0</v>
      </c>
      <c r="Z162" s="3">
        <f t="shared" si="44"/>
        <v>0</v>
      </c>
      <c r="AA162" s="3">
        <f t="shared" si="45"/>
        <v>0</v>
      </c>
      <c r="AB162" s="4">
        <f>'Data Entry'!S162</f>
        <v>0</v>
      </c>
      <c r="AC162" s="4">
        <f>'Data Entry'!T162</f>
        <v>0</v>
      </c>
      <c r="AD162" s="4">
        <f>'Data Entry'!U162</f>
        <v>0</v>
      </c>
      <c r="AE162" s="4">
        <f t="shared" si="46"/>
        <v>0</v>
      </c>
      <c r="AF162" s="5">
        <f>'Data Entry'!V162</f>
        <v>0</v>
      </c>
      <c r="AG162" s="5">
        <f t="shared" si="47"/>
        <v>0</v>
      </c>
      <c r="AH162" s="5">
        <f>'Data Entry'!W162</f>
        <v>0</v>
      </c>
      <c r="AI162" s="5">
        <f>'Data Entry'!X162</f>
        <v>0</v>
      </c>
      <c r="AJ162" s="5">
        <f>'Data Entry'!Y162</f>
        <v>0</v>
      </c>
      <c r="AK162" s="5">
        <f>'Data Entry'!Z162</f>
        <v>0</v>
      </c>
    </row>
    <row r="163" spans="1:37">
      <c r="A163" s="1">
        <f>'Data Entry'!A163</f>
        <v>0</v>
      </c>
      <c r="B163" s="1">
        <f>'Data Entry'!B163</f>
        <v>0</v>
      </c>
      <c r="C163" s="8">
        <f>IF('Data Entry'!C163="red",1,IF('Data Entry'!C163="blue",2,0))</f>
        <v>0</v>
      </c>
      <c r="D163" s="2">
        <f>'Data Entry'!D163</f>
        <v>0</v>
      </c>
      <c r="E163" s="2">
        <f>'Data Entry'!E163</f>
        <v>0</v>
      </c>
      <c r="F163" s="2">
        <f>'Data Entry'!F163</f>
        <v>0</v>
      </c>
      <c r="G163" s="2">
        <f>'Data Entry'!G163</f>
        <v>0</v>
      </c>
      <c r="H163" s="2">
        <f>'Data Entry'!H163</f>
        <v>0</v>
      </c>
      <c r="I163" s="2">
        <f t="shared" si="34"/>
        <v>0</v>
      </c>
      <c r="J163" s="2">
        <f t="shared" si="35"/>
        <v>0</v>
      </c>
      <c r="K163" s="2">
        <f t="shared" si="36"/>
        <v>0</v>
      </c>
      <c r="L163" s="2">
        <f t="shared" si="37"/>
        <v>0</v>
      </c>
      <c r="M163" s="2">
        <f t="shared" si="38"/>
        <v>0</v>
      </c>
      <c r="N163" s="2">
        <f t="shared" si="39"/>
        <v>0</v>
      </c>
      <c r="O163" s="2">
        <f t="shared" si="40"/>
        <v>0</v>
      </c>
      <c r="P163" s="3">
        <f>'Data Entry'!I163</f>
        <v>0</v>
      </c>
      <c r="Q163" s="3">
        <f>'Data Entry'!J163</f>
        <v>0</v>
      </c>
      <c r="R163" s="3">
        <f>'Data Entry'!K163</f>
        <v>0</v>
      </c>
      <c r="S163" s="3">
        <f>'Data Entry'!L163</f>
        <v>0</v>
      </c>
      <c r="T163" s="3">
        <f t="shared" si="41"/>
        <v>0</v>
      </c>
      <c r="U163" s="3">
        <f t="shared" si="42"/>
        <v>0</v>
      </c>
      <c r="V163" s="3" t="e">
        <f t="shared" si="48"/>
        <v>#DIV/0!</v>
      </c>
      <c r="W163" s="3" t="e">
        <f t="shared" si="49"/>
        <v>#DIV/0!</v>
      </c>
      <c r="X163" s="3">
        <f t="shared" si="50"/>
        <v>0</v>
      </c>
      <c r="Y163" s="3">
        <f t="shared" si="43"/>
        <v>0</v>
      </c>
      <c r="Z163" s="3">
        <f t="shared" si="44"/>
        <v>0</v>
      </c>
      <c r="AA163" s="3">
        <f t="shared" si="45"/>
        <v>0</v>
      </c>
      <c r="AB163" s="4">
        <f>'Data Entry'!S163</f>
        <v>0</v>
      </c>
      <c r="AC163" s="4">
        <f>'Data Entry'!T163</f>
        <v>0</v>
      </c>
      <c r="AD163" s="4">
        <f>'Data Entry'!U163</f>
        <v>0</v>
      </c>
      <c r="AE163" s="4">
        <f t="shared" si="46"/>
        <v>0</v>
      </c>
      <c r="AF163" s="5">
        <f>'Data Entry'!V163</f>
        <v>0</v>
      </c>
      <c r="AG163" s="5">
        <f t="shared" si="47"/>
        <v>0</v>
      </c>
      <c r="AH163" s="5">
        <f>'Data Entry'!W163</f>
        <v>0</v>
      </c>
      <c r="AI163" s="5">
        <f>'Data Entry'!X163</f>
        <v>0</v>
      </c>
      <c r="AJ163" s="5">
        <f>'Data Entry'!Y163</f>
        <v>0</v>
      </c>
      <c r="AK163" s="5">
        <f>'Data Entry'!Z163</f>
        <v>0</v>
      </c>
    </row>
    <row r="164" spans="1:37">
      <c r="A164" s="1">
        <f>'Data Entry'!A164</f>
        <v>0</v>
      </c>
      <c r="B164" s="1">
        <f>'Data Entry'!B164</f>
        <v>0</v>
      </c>
      <c r="C164" s="8">
        <f>IF('Data Entry'!C164="red",1,IF('Data Entry'!C164="blue",2,0))</f>
        <v>0</v>
      </c>
      <c r="D164" s="2">
        <f>'Data Entry'!D164</f>
        <v>0</v>
      </c>
      <c r="E164" s="2">
        <f>'Data Entry'!E164</f>
        <v>0</v>
      </c>
      <c r="F164" s="2">
        <f>'Data Entry'!F164</f>
        <v>0</v>
      </c>
      <c r="G164" s="2">
        <f>'Data Entry'!G164</f>
        <v>0</v>
      </c>
      <c r="H164" s="2">
        <f>'Data Entry'!H164</f>
        <v>0</v>
      </c>
      <c r="I164" s="2">
        <f t="shared" si="34"/>
        <v>0</v>
      </c>
      <c r="J164" s="2">
        <f t="shared" si="35"/>
        <v>0</v>
      </c>
      <c r="K164" s="2">
        <f t="shared" si="36"/>
        <v>0</v>
      </c>
      <c r="L164" s="2">
        <f t="shared" si="37"/>
        <v>0</v>
      </c>
      <c r="M164" s="2">
        <f t="shared" si="38"/>
        <v>0</v>
      </c>
      <c r="N164" s="2">
        <f t="shared" si="39"/>
        <v>0</v>
      </c>
      <c r="O164" s="2">
        <f t="shared" si="40"/>
        <v>0</v>
      </c>
      <c r="P164" s="3">
        <f>'Data Entry'!I164</f>
        <v>0</v>
      </c>
      <c r="Q164" s="3">
        <f>'Data Entry'!J164</f>
        <v>0</v>
      </c>
      <c r="R164" s="3">
        <f>'Data Entry'!K164</f>
        <v>0</v>
      </c>
      <c r="S164" s="3">
        <f>'Data Entry'!L164</f>
        <v>0</v>
      </c>
      <c r="T164" s="3">
        <f t="shared" si="41"/>
        <v>0</v>
      </c>
      <c r="U164" s="3">
        <f t="shared" si="42"/>
        <v>0</v>
      </c>
      <c r="V164" s="3" t="e">
        <f t="shared" si="48"/>
        <v>#DIV/0!</v>
      </c>
      <c r="W164" s="3" t="e">
        <f t="shared" si="49"/>
        <v>#DIV/0!</v>
      </c>
      <c r="X164" s="3">
        <f t="shared" si="50"/>
        <v>0</v>
      </c>
      <c r="Y164" s="3">
        <f t="shared" si="43"/>
        <v>0</v>
      </c>
      <c r="Z164" s="3">
        <f t="shared" si="44"/>
        <v>0</v>
      </c>
      <c r="AA164" s="3">
        <f t="shared" si="45"/>
        <v>0</v>
      </c>
      <c r="AB164" s="4">
        <f>'Data Entry'!S164</f>
        <v>0</v>
      </c>
      <c r="AC164" s="4">
        <f>'Data Entry'!T164</f>
        <v>0</v>
      </c>
      <c r="AD164" s="4">
        <f>'Data Entry'!U164</f>
        <v>0</v>
      </c>
      <c r="AE164" s="4">
        <f t="shared" si="46"/>
        <v>0</v>
      </c>
      <c r="AF164" s="5">
        <f>'Data Entry'!V164</f>
        <v>0</v>
      </c>
      <c r="AG164" s="5">
        <f t="shared" si="47"/>
        <v>0</v>
      </c>
      <c r="AH164" s="5">
        <f>'Data Entry'!W164</f>
        <v>0</v>
      </c>
      <c r="AI164" s="5">
        <f>'Data Entry'!X164</f>
        <v>0</v>
      </c>
      <c r="AJ164" s="5">
        <f>'Data Entry'!Y164</f>
        <v>0</v>
      </c>
      <c r="AK164" s="5">
        <f>'Data Entry'!Z164</f>
        <v>0</v>
      </c>
    </row>
    <row r="165" spans="1:37">
      <c r="A165" s="1">
        <f>'Data Entry'!A165</f>
        <v>0</v>
      </c>
      <c r="B165" s="1">
        <f>'Data Entry'!B165</f>
        <v>0</v>
      </c>
      <c r="C165" s="8">
        <f>IF('Data Entry'!C165="red",1,IF('Data Entry'!C165="blue",2,0))</f>
        <v>0</v>
      </c>
      <c r="D165" s="2">
        <f>'Data Entry'!D165</f>
        <v>0</v>
      </c>
      <c r="E165" s="2">
        <f>'Data Entry'!E165</f>
        <v>0</v>
      </c>
      <c r="F165" s="2">
        <f>'Data Entry'!F165</f>
        <v>0</v>
      </c>
      <c r="G165" s="2">
        <f>'Data Entry'!G165</f>
        <v>0</v>
      </c>
      <c r="H165" s="2">
        <f>'Data Entry'!H165</f>
        <v>0</v>
      </c>
      <c r="I165" s="2">
        <f t="shared" si="34"/>
        <v>0</v>
      </c>
      <c r="J165" s="2">
        <f t="shared" si="35"/>
        <v>0</v>
      </c>
      <c r="K165" s="2">
        <f t="shared" si="36"/>
        <v>0</v>
      </c>
      <c r="L165" s="2">
        <f t="shared" si="37"/>
        <v>0</v>
      </c>
      <c r="M165" s="2">
        <f t="shared" si="38"/>
        <v>0</v>
      </c>
      <c r="N165" s="2">
        <f t="shared" si="39"/>
        <v>0</v>
      </c>
      <c r="O165" s="2">
        <f t="shared" si="40"/>
        <v>0</v>
      </c>
      <c r="P165" s="3">
        <f>'Data Entry'!I165</f>
        <v>0</v>
      </c>
      <c r="Q165" s="3">
        <f>'Data Entry'!J165</f>
        <v>0</v>
      </c>
      <c r="R165" s="3">
        <f>'Data Entry'!K165</f>
        <v>0</v>
      </c>
      <c r="S165" s="3">
        <f>'Data Entry'!L165</f>
        <v>0</v>
      </c>
      <c r="T165" s="3">
        <f t="shared" si="41"/>
        <v>0</v>
      </c>
      <c r="U165" s="3">
        <f t="shared" si="42"/>
        <v>0</v>
      </c>
      <c r="V165" s="3" t="e">
        <f t="shared" si="48"/>
        <v>#DIV/0!</v>
      </c>
      <c r="W165" s="3" t="e">
        <f t="shared" si="49"/>
        <v>#DIV/0!</v>
      </c>
      <c r="X165" s="3">
        <f t="shared" si="50"/>
        <v>0</v>
      </c>
      <c r="Y165" s="3">
        <f t="shared" si="43"/>
        <v>0</v>
      </c>
      <c r="Z165" s="3">
        <f t="shared" si="44"/>
        <v>0</v>
      </c>
      <c r="AA165" s="3">
        <f t="shared" si="45"/>
        <v>0</v>
      </c>
      <c r="AB165" s="4">
        <f>'Data Entry'!S165</f>
        <v>0</v>
      </c>
      <c r="AC165" s="4">
        <f>'Data Entry'!T165</f>
        <v>0</v>
      </c>
      <c r="AD165" s="4">
        <f>'Data Entry'!U165</f>
        <v>0</v>
      </c>
      <c r="AE165" s="4">
        <f t="shared" si="46"/>
        <v>0</v>
      </c>
      <c r="AF165" s="5">
        <f>'Data Entry'!V165</f>
        <v>0</v>
      </c>
      <c r="AG165" s="5">
        <f t="shared" si="47"/>
        <v>0</v>
      </c>
      <c r="AH165" s="5">
        <f>'Data Entry'!W165</f>
        <v>0</v>
      </c>
      <c r="AI165" s="5">
        <f>'Data Entry'!X165</f>
        <v>0</v>
      </c>
      <c r="AJ165" s="5">
        <f>'Data Entry'!Y165</f>
        <v>0</v>
      </c>
      <c r="AK165" s="5">
        <f>'Data Entry'!Z165</f>
        <v>0</v>
      </c>
    </row>
    <row r="166" spans="1:37">
      <c r="A166" s="1">
        <f>'Data Entry'!A166</f>
        <v>0</v>
      </c>
      <c r="B166" s="1">
        <f>'Data Entry'!B166</f>
        <v>0</v>
      </c>
      <c r="C166" s="8">
        <f>IF('Data Entry'!C166="red",1,IF('Data Entry'!C166="blue",2,0))</f>
        <v>0</v>
      </c>
      <c r="D166" s="2">
        <f>'Data Entry'!D166</f>
        <v>0</v>
      </c>
      <c r="E166" s="2">
        <f>'Data Entry'!E166</f>
        <v>0</v>
      </c>
      <c r="F166" s="2">
        <f>'Data Entry'!F166</f>
        <v>0</v>
      </c>
      <c r="G166" s="2">
        <f>'Data Entry'!G166</f>
        <v>0</v>
      </c>
      <c r="H166" s="2">
        <f>'Data Entry'!H166</f>
        <v>0</v>
      </c>
      <c r="I166" s="2">
        <f t="shared" si="34"/>
        <v>0</v>
      </c>
      <c r="J166" s="2">
        <f t="shared" si="35"/>
        <v>0</v>
      </c>
      <c r="K166" s="2">
        <f t="shared" si="36"/>
        <v>0</v>
      </c>
      <c r="L166" s="2">
        <f t="shared" si="37"/>
        <v>0</v>
      </c>
      <c r="M166" s="2">
        <f t="shared" si="38"/>
        <v>0</v>
      </c>
      <c r="N166" s="2">
        <f t="shared" si="39"/>
        <v>0</v>
      </c>
      <c r="O166" s="2">
        <f t="shared" si="40"/>
        <v>0</v>
      </c>
      <c r="P166" s="3">
        <f>'Data Entry'!I166</f>
        <v>0</v>
      </c>
      <c r="Q166" s="3">
        <f>'Data Entry'!J166</f>
        <v>0</v>
      </c>
      <c r="R166" s="3">
        <f>'Data Entry'!K166</f>
        <v>0</v>
      </c>
      <c r="S166" s="3">
        <f>'Data Entry'!L166</f>
        <v>0</v>
      </c>
      <c r="T166" s="3">
        <f t="shared" si="41"/>
        <v>0</v>
      </c>
      <c r="U166" s="3">
        <f t="shared" si="42"/>
        <v>0</v>
      </c>
      <c r="V166" s="3" t="e">
        <f t="shared" si="48"/>
        <v>#DIV/0!</v>
      </c>
      <c r="W166" s="3" t="e">
        <f t="shared" si="49"/>
        <v>#DIV/0!</v>
      </c>
      <c r="X166" s="3">
        <f t="shared" si="50"/>
        <v>0</v>
      </c>
      <c r="Y166" s="3">
        <f t="shared" si="43"/>
        <v>0</v>
      </c>
      <c r="Z166" s="3">
        <f t="shared" si="44"/>
        <v>0</v>
      </c>
      <c r="AA166" s="3">
        <f t="shared" si="45"/>
        <v>0</v>
      </c>
      <c r="AB166" s="4">
        <f>'Data Entry'!S166</f>
        <v>0</v>
      </c>
      <c r="AC166" s="4">
        <f>'Data Entry'!T166</f>
        <v>0</v>
      </c>
      <c r="AD166" s="4">
        <f>'Data Entry'!U166</f>
        <v>0</v>
      </c>
      <c r="AE166" s="4">
        <f t="shared" si="46"/>
        <v>0</v>
      </c>
      <c r="AF166" s="5">
        <f>'Data Entry'!V166</f>
        <v>0</v>
      </c>
      <c r="AG166" s="5">
        <f t="shared" si="47"/>
        <v>0</v>
      </c>
      <c r="AH166" s="5">
        <f>'Data Entry'!W166</f>
        <v>0</v>
      </c>
      <c r="AI166" s="5">
        <f>'Data Entry'!X166</f>
        <v>0</v>
      </c>
      <c r="AJ166" s="5">
        <f>'Data Entry'!Y166</f>
        <v>0</v>
      </c>
      <c r="AK166" s="5">
        <f>'Data Entry'!Z166</f>
        <v>0</v>
      </c>
    </row>
    <row r="167" spans="1:37">
      <c r="A167" s="1">
        <f>'Data Entry'!A167</f>
        <v>0</v>
      </c>
      <c r="B167" s="1">
        <f>'Data Entry'!B167</f>
        <v>0</v>
      </c>
      <c r="C167" s="8">
        <f>IF('Data Entry'!C167="red",1,IF('Data Entry'!C167="blue",2,0))</f>
        <v>0</v>
      </c>
      <c r="D167" s="2">
        <f>'Data Entry'!D167</f>
        <v>0</v>
      </c>
      <c r="E167" s="2">
        <f>'Data Entry'!E167</f>
        <v>0</v>
      </c>
      <c r="F167" s="2">
        <f>'Data Entry'!F167</f>
        <v>0</v>
      </c>
      <c r="G167" s="2">
        <f>'Data Entry'!G167</f>
        <v>0</v>
      </c>
      <c r="H167" s="2">
        <f>'Data Entry'!H167</f>
        <v>0</v>
      </c>
      <c r="I167" s="2">
        <f t="shared" si="34"/>
        <v>0</v>
      </c>
      <c r="J167" s="2">
        <f t="shared" si="35"/>
        <v>0</v>
      </c>
      <c r="K167" s="2">
        <f t="shared" si="36"/>
        <v>0</v>
      </c>
      <c r="L167" s="2">
        <f t="shared" si="37"/>
        <v>0</v>
      </c>
      <c r="M167" s="2">
        <f t="shared" si="38"/>
        <v>0</v>
      </c>
      <c r="N167" s="2">
        <f t="shared" si="39"/>
        <v>0</v>
      </c>
      <c r="O167" s="2">
        <f t="shared" si="40"/>
        <v>0</v>
      </c>
      <c r="P167" s="3">
        <f>'Data Entry'!I167</f>
        <v>0</v>
      </c>
      <c r="Q167" s="3">
        <f>'Data Entry'!J167</f>
        <v>0</v>
      </c>
      <c r="R167" s="3">
        <f>'Data Entry'!K167</f>
        <v>0</v>
      </c>
      <c r="S167" s="3">
        <f>'Data Entry'!L167</f>
        <v>0</v>
      </c>
      <c r="T167" s="3">
        <f t="shared" si="41"/>
        <v>0</v>
      </c>
      <c r="U167" s="3">
        <f t="shared" si="42"/>
        <v>0</v>
      </c>
      <c r="V167" s="3" t="e">
        <f t="shared" si="48"/>
        <v>#DIV/0!</v>
      </c>
      <c r="W167" s="3" t="e">
        <f t="shared" si="49"/>
        <v>#DIV/0!</v>
      </c>
      <c r="X167" s="3">
        <f t="shared" si="50"/>
        <v>0</v>
      </c>
      <c r="Y167" s="3">
        <f t="shared" si="43"/>
        <v>0</v>
      </c>
      <c r="Z167" s="3">
        <f t="shared" si="44"/>
        <v>0</v>
      </c>
      <c r="AA167" s="3">
        <f t="shared" si="45"/>
        <v>0</v>
      </c>
      <c r="AB167" s="4">
        <f>'Data Entry'!S167</f>
        <v>0</v>
      </c>
      <c r="AC167" s="4">
        <f>'Data Entry'!T167</f>
        <v>0</v>
      </c>
      <c r="AD167" s="4">
        <f>'Data Entry'!U167</f>
        <v>0</v>
      </c>
      <c r="AE167" s="4">
        <f t="shared" si="46"/>
        <v>0</v>
      </c>
      <c r="AF167" s="5">
        <f>'Data Entry'!V167</f>
        <v>0</v>
      </c>
      <c r="AG167" s="5">
        <f t="shared" si="47"/>
        <v>0</v>
      </c>
      <c r="AH167" s="5">
        <f>'Data Entry'!W167</f>
        <v>0</v>
      </c>
      <c r="AI167" s="5">
        <f>'Data Entry'!X167</f>
        <v>0</v>
      </c>
      <c r="AJ167" s="5">
        <f>'Data Entry'!Y167</f>
        <v>0</v>
      </c>
      <c r="AK167" s="5">
        <f>'Data Entry'!Z167</f>
        <v>0</v>
      </c>
    </row>
    <row r="168" spans="1:37">
      <c r="A168" s="1">
        <f>'Data Entry'!A168</f>
        <v>0</v>
      </c>
      <c r="B168" s="1">
        <f>'Data Entry'!B168</f>
        <v>0</v>
      </c>
      <c r="C168" s="8">
        <f>IF('Data Entry'!C168="red",1,IF('Data Entry'!C168="blue",2,0))</f>
        <v>0</v>
      </c>
      <c r="D168" s="2">
        <f>'Data Entry'!D168</f>
        <v>0</v>
      </c>
      <c r="E168" s="2">
        <f>'Data Entry'!E168</f>
        <v>0</v>
      </c>
      <c r="F168" s="2">
        <f>'Data Entry'!F168</f>
        <v>0</v>
      </c>
      <c r="G168" s="2">
        <f>'Data Entry'!G168</f>
        <v>0</v>
      </c>
      <c r="H168" s="2">
        <f>'Data Entry'!H168</f>
        <v>0</v>
      </c>
      <c r="I168" s="2">
        <f t="shared" si="34"/>
        <v>0</v>
      </c>
      <c r="J168" s="2">
        <f t="shared" si="35"/>
        <v>0</v>
      </c>
      <c r="K168" s="2">
        <f t="shared" si="36"/>
        <v>0</v>
      </c>
      <c r="L168" s="2">
        <f t="shared" si="37"/>
        <v>0</v>
      </c>
      <c r="M168" s="2">
        <f t="shared" si="38"/>
        <v>0</v>
      </c>
      <c r="N168" s="2">
        <f t="shared" si="39"/>
        <v>0</v>
      </c>
      <c r="O168" s="2">
        <f t="shared" si="40"/>
        <v>0</v>
      </c>
      <c r="P168" s="3">
        <f>'Data Entry'!I168</f>
        <v>0</v>
      </c>
      <c r="Q168" s="3">
        <f>'Data Entry'!J168</f>
        <v>0</v>
      </c>
      <c r="R168" s="3">
        <f>'Data Entry'!K168</f>
        <v>0</v>
      </c>
      <c r="S168" s="3">
        <f>'Data Entry'!L168</f>
        <v>0</v>
      </c>
      <c r="T168" s="3">
        <f t="shared" si="41"/>
        <v>0</v>
      </c>
      <c r="U168" s="3">
        <f t="shared" si="42"/>
        <v>0</v>
      </c>
      <c r="V168" s="3" t="e">
        <f t="shared" si="48"/>
        <v>#DIV/0!</v>
      </c>
      <c r="W168" s="3" t="e">
        <f t="shared" si="49"/>
        <v>#DIV/0!</v>
      </c>
      <c r="X168" s="3">
        <f t="shared" si="50"/>
        <v>0</v>
      </c>
      <c r="Y168" s="3">
        <f t="shared" si="43"/>
        <v>0</v>
      </c>
      <c r="Z168" s="3">
        <f t="shared" si="44"/>
        <v>0</v>
      </c>
      <c r="AA168" s="3">
        <f t="shared" si="45"/>
        <v>0</v>
      </c>
      <c r="AB168" s="4">
        <f>'Data Entry'!S168</f>
        <v>0</v>
      </c>
      <c r="AC168" s="4">
        <f>'Data Entry'!T168</f>
        <v>0</v>
      </c>
      <c r="AD168" s="4">
        <f>'Data Entry'!U168</f>
        <v>0</v>
      </c>
      <c r="AE168" s="4">
        <f t="shared" si="46"/>
        <v>0</v>
      </c>
      <c r="AF168" s="5">
        <f>'Data Entry'!V168</f>
        <v>0</v>
      </c>
      <c r="AG168" s="5">
        <f t="shared" si="47"/>
        <v>0</v>
      </c>
      <c r="AH168" s="5">
        <f>'Data Entry'!W168</f>
        <v>0</v>
      </c>
      <c r="AI168" s="5">
        <f>'Data Entry'!X168</f>
        <v>0</v>
      </c>
      <c r="AJ168" s="5">
        <f>'Data Entry'!Y168</f>
        <v>0</v>
      </c>
      <c r="AK168" s="5">
        <f>'Data Entry'!Z168</f>
        <v>0</v>
      </c>
    </row>
    <row r="169" spans="1:37">
      <c r="A169" s="1">
        <f>'Data Entry'!A169</f>
        <v>0</v>
      </c>
      <c r="B169" s="1">
        <f>'Data Entry'!B169</f>
        <v>0</v>
      </c>
      <c r="C169" s="8">
        <f>IF('Data Entry'!C169="red",1,IF('Data Entry'!C169="blue",2,0))</f>
        <v>0</v>
      </c>
      <c r="D169" s="2">
        <f>'Data Entry'!D169</f>
        <v>0</v>
      </c>
      <c r="E169" s="2">
        <f>'Data Entry'!E169</f>
        <v>0</v>
      </c>
      <c r="F169" s="2">
        <f>'Data Entry'!F169</f>
        <v>0</v>
      </c>
      <c r="G169" s="2">
        <f>'Data Entry'!G169</f>
        <v>0</v>
      </c>
      <c r="H169" s="2">
        <f>'Data Entry'!H169</f>
        <v>0</v>
      </c>
      <c r="I169" s="2">
        <f t="shared" si="34"/>
        <v>0</v>
      </c>
      <c r="J169" s="2">
        <f t="shared" si="35"/>
        <v>0</v>
      </c>
      <c r="K169" s="2">
        <f t="shared" si="36"/>
        <v>0</v>
      </c>
      <c r="L169" s="2">
        <f t="shared" si="37"/>
        <v>0</v>
      </c>
      <c r="M169" s="2">
        <f t="shared" si="38"/>
        <v>0</v>
      </c>
      <c r="N169" s="2">
        <f t="shared" si="39"/>
        <v>0</v>
      </c>
      <c r="O169" s="2">
        <f t="shared" si="40"/>
        <v>0</v>
      </c>
      <c r="P169" s="3">
        <f>'Data Entry'!I169</f>
        <v>0</v>
      </c>
      <c r="Q169" s="3">
        <f>'Data Entry'!J169</f>
        <v>0</v>
      </c>
      <c r="R169" s="3">
        <f>'Data Entry'!K169</f>
        <v>0</v>
      </c>
      <c r="S169" s="3">
        <f>'Data Entry'!L169</f>
        <v>0</v>
      </c>
      <c r="T169" s="3">
        <f t="shared" si="41"/>
        <v>0</v>
      </c>
      <c r="U169" s="3">
        <f t="shared" si="42"/>
        <v>0</v>
      </c>
      <c r="V169" s="3" t="e">
        <f t="shared" si="48"/>
        <v>#DIV/0!</v>
      </c>
      <c r="W169" s="3" t="e">
        <f t="shared" si="49"/>
        <v>#DIV/0!</v>
      </c>
      <c r="X169" s="3">
        <f t="shared" si="50"/>
        <v>0</v>
      </c>
      <c r="Y169" s="3">
        <f t="shared" si="43"/>
        <v>0</v>
      </c>
      <c r="Z169" s="3">
        <f t="shared" si="44"/>
        <v>0</v>
      </c>
      <c r="AA169" s="3">
        <f t="shared" si="45"/>
        <v>0</v>
      </c>
      <c r="AB169" s="4">
        <f>'Data Entry'!S169</f>
        <v>0</v>
      </c>
      <c r="AC169" s="4">
        <f>'Data Entry'!T169</f>
        <v>0</v>
      </c>
      <c r="AD169" s="4">
        <f>'Data Entry'!U169</f>
        <v>0</v>
      </c>
      <c r="AE169" s="4">
        <f t="shared" si="46"/>
        <v>0</v>
      </c>
      <c r="AF169" s="5">
        <f>'Data Entry'!V169</f>
        <v>0</v>
      </c>
      <c r="AG169" s="5">
        <f t="shared" si="47"/>
        <v>0</v>
      </c>
      <c r="AH169" s="5">
        <f>'Data Entry'!W169</f>
        <v>0</v>
      </c>
      <c r="AI169" s="5">
        <f>'Data Entry'!X169</f>
        <v>0</v>
      </c>
      <c r="AJ169" s="5">
        <f>'Data Entry'!Y169</f>
        <v>0</v>
      </c>
      <c r="AK169" s="5">
        <f>'Data Entry'!Z169</f>
        <v>0</v>
      </c>
    </row>
    <row r="170" spans="1:37">
      <c r="A170" s="1">
        <f>'Data Entry'!A170</f>
        <v>0</v>
      </c>
      <c r="B170" s="1">
        <f>'Data Entry'!B170</f>
        <v>0</v>
      </c>
      <c r="C170" s="8">
        <f>IF('Data Entry'!C170="red",1,IF('Data Entry'!C170="blue",2,0))</f>
        <v>0</v>
      </c>
      <c r="D170" s="2">
        <f>'Data Entry'!D170</f>
        <v>0</v>
      </c>
      <c r="E170" s="2">
        <f>'Data Entry'!E170</f>
        <v>0</v>
      </c>
      <c r="F170" s="2">
        <f>'Data Entry'!F170</f>
        <v>0</v>
      </c>
      <c r="G170" s="2">
        <f>'Data Entry'!G170</f>
        <v>0</v>
      </c>
      <c r="H170" s="2">
        <f>'Data Entry'!H170</f>
        <v>0</v>
      </c>
      <c r="I170" s="2">
        <f t="shared" si="34"/>
        <v>0</v>
      </c>
      <c r="J170" s="2">
        <f t="shared" si="35"/>
        <v>0</v>
      </c>
      <c r="K170" s="2">
        <f t="shared" si="36"/>
        <v>0</v>
      </c>
      <c r="L170" s="2">
        <f t="shared" si="37"/>
        <v>0</v>
      </c>
      <c r="M170" s="2">
        <f t="shared" si="38"/>
        <v>0</v>
      </c>
      <c r="N170" s="2">
        <f t="shared" si="39"/>
        <v>0</v>
      </c>
      <c r="O170" s="2">
        <f t="shared" si="40"/>
        <v>0</v>
      </c>
      <c r="P170" s="3">
        <f>'Data Entry'!I170</f>
        <v>0</v>
      </c>
      <c r="Q170" s="3">
        <f>'Data Entry'!J170</f>
        <v>0</v>
      </c>
      <c r="R170" s="3">
        <f>'Data Entry'!K170</f>
        <v>0</v>
      </c>
      <c r="S170" s="3">
        <f>'Data Entry'!L170</f>
        <v>0</v>
      </c>
      <c r="T170" s="3">
        <f t="shared" si="41"/>
        <v>0</v>
      </c>
      <c r="U170" s="3">
        <f t="shared" si="42"/>
        <v>0</v>
      </c>
      <c r="V170" s="3" t="e">
        <f t="shared" si="48"/>
        <v>#DIV/0!</v>
      </c>
      <c r="W170" s="3" t="e">
        <f t="shared" si="49"/>
        <v>#DIV/0!</v>
      </c>
      <c r="X170" s="3">
        <f t="shared" si="50"/>
        <v>0</v>
      </c>
      <c r="Y170" s="3">
        <f t="shared" si="43"/>
        <v>0</v>
      </c>
      <c r="Z170" s="3">
        <f t="shared" si="44"/>
        <v>0</v>
      </c>
      <c r="AA170" s="3">
        <f t="shared" si="45"/>
        <v>0</v>
      </c>
      <c r="AB170" s="4">
        <f>'Data Entry'!S170</f>
        <v>0</v>
      </c>
      <c r="AC170" s="4">
        <f>'Data Entry'!T170</f>
        <v>0</v>
      </c>
      <c r="AD170" s="4">
        <f>'Data Entry'!U170</f>
        <v>0</v>
      </c>
      <c r="AE170" s="4">
        <f t="shared" si="46"/>
        <v>0</v>
      </c>
      <c r="AF170" s="5">
        <f>'Data Entry'!V170</f>
        <v>0</v>
      </c>
      <c r="AG170" s="5">
        <f t="shared" si="47"/>
        <v>0</v>
      </c>
      <c r="AH170" s="5">
        <f>'Data Entry'!W170</f>
        <v>0</v>
      </c>
      <c r="AI170" s="5">
        <f>'Data Entry'!X170</f>
        <v>0</v>
      </c>
      <c r="AJ170" s="5">
        <f>'Data Entry'!Y170</f>
        <v>0</v>
      </c>
      <c r="AK170" s="5">
        <f>'Data Entry'!Z170</f>
        <v>0</v>
      </c>
    </row>
    <row r="171" spans="1:37">
      <c r="A171" s="1">
        <f>'Data Entry'!A171</f>
        <v>0</v>
      </c>
      <c r="B171" s="1">
        <f>'Data Entry'!B171</f>
        <v>0</v>
      </c>
      <c r="C171" s="8">
        <f>IF('Data Entry'!C171="red",1,IF('Data Entry'!C171="blue",2,0))</f>
        <v>0</v>
      </c>
      <c r="D171" s="2">
        <f>'Data Entry'!D171</f>
        <v>0</v>
      </c>
      <c r="E171" s="2">
        <f>'Data Entry'!E171</f>
        <v>0</v>
      </c>
      <c r="F171" s="2">
        <f>'Data Entry'!F171</f>
        <v>0</v>
      </c>
      <c r="G171" s="2">
        <f>'Data Entry'!G171</f>
        <v>0</v>
      </c>
      <c r="H171" s="2">
        <f>'Data Entry'!H171</f>
        <v>0</v>
      </c>
      <c r="I171" s="2">
        <f t="shared" si="34"/>
        <v>0</v>
      </c>
      <c r="J171" s="2">
        <f t="shared" si="35"/>
        <v>0</v>
      </c>
      <c r="K171" s="2">
        <f t="shared" si="36"/>
        <v>0</v>
      </c>
      <c r="L171" s="2">
        <f t="shared" si="37"/>
        <v>0</v>
      </c>
      <c r="M171" s="2">
        <f t="shared" si="38"/>
        <v>0</v>
      </c>
      <c r="N171" s="2">
        <f t="shared" si="39"/>
        <v>0</v>
      </c>
      <c r="O171" s="2">
        <f t="shared" si="40"/>
        <v>0</v>
      </c>
      <c r="P171" s="3">
        <f>'Data Entry'!I171</f>
        <v>0</v>
      </c>
      <c r="Q171" s="3">
        <f>'Data Entry'!J171</f>
        <v>0</v>
      </c>
      <c r="R171" s="3">
        <f>'Data Entry'!K171</f>
        <v>0</v>
      </c>
      <c r="S171" s="3">
        <f>'Data Entry'!L171</f>
        <v>0</v>
      </c>
      <c r="T171" s="3">
        <f t="shared" si="41"/>
        <v>0</v>
      </c>
      <c r="U171" s="3">
        <f t="shared" si="42"/>
        <v>0</v>
      </c>
      <c r="V171" s="3" t="e">
        <f t="shared" si="48"/>
        <v>#DIV/0!</v>
      </c>
      <c r="W171" s="3" t="e">
        <f t="shared" si="49"/>
        <v>#DIV/0!</v>
      </c>
      <c r="X171" s="3">
        <f t="shared" si="50"/>
        <v>0</v>
      </c>
      <c r="Y171" s="3">
        <f t="shared" si="43"/>
        <v>0</v>
      </c>
      <c r="Z171" s="3">
        <f t="shared" si="44"/>
        <v>0</v>
      </c>
      <c r="AA171" s="3">
        <f t="shared" si="45"/>
        <v>0</v>
      </c>
      <c r="AB171" s="4">
        <f>'Data Entry'!S171</f>
        <v>0</v>
      </c>
      <c r="AC171" s="4">
        <f>'Data Entry'!T171</f>
        <v>0</v>
      </c>
      <c r="AD171" s="4">
        <f>'Data Entry'!U171</f>
        <v>0</v>
      </c>
      <c r="AE171" s="4">
        <f t="shared" si="46"/>
        <v>0</v>
      </c>
      <c r="AF171" s="5">
        <f>'Data Entry'!V171</f>
        <v>0</v>
      </c>
      <c r="AG171" s="5">
        <f t="shared" si="47"/>
        <v>0</v>
      </c>
      <c r="AH171" s="5">
        <f>'Data Entry'!W171</f>
        <v>0</v>
      </c>
      <c r="AI171" s="5">
        <f>'Data Entry'!X171</f>
        <v>0</v>
      </c>
      <c r="AJ171" s="5">
        <f>'Data Entry'!Y171</f>
        <v>0</v>
      </c>
      <c r="AK171" s="5">
        <f>'Data Entry'!Z171</f>
        <v>0</v>
      </c>
    </row>
    <row r="172" spans="1:37">
      <c r="A172" s="1">
        <f>'Data Entry'!A172</f>
        <v>0</v>
      </c>
      <c r="B172" s="1">
        <f>'Data Entry'!B172</f>
        <v>0</v>
      </c>
      <c r="C172" s="8">
        <f>IF('Data Entry'!C172="red",1,IF('Data Entry'!C172="blue",2,0))</f>
        <v>0</v>
      </c>
      <c r="D172" s="2">
        <f>'Data Entry'!D172</f>
        <v>0</v>
      </c>
      <c r="E172" s="2">
        <f>'Data Entry'!E172</f>
        <v>0</v>
      </c>
      <c r="F172" s="2">
        <f>'Data Entry'!F172</f>
        <v>0</v>
      </c>
      <c r="G172" s="2">
        <f>'Data Entry'!G172</f>
        <v>0</v>
      </c>
      <c r="H172" s="2">
        <f>'Data Entry'!H172</f>
        <v>0</v>
      </c>
      <c r="I172" s="2">
        <f t="shared" si="34"/>
        <v>0</v>
      </c>
      <c r="J172" s="2">
        <f t="shared" si="35"/>
        <v>0</v>
      </c>
      <c r="K172" s="2">
        <f t="shared" si="36"/>
        <v>0</v>
      </c>
      <c r="L172" s="2">
        <f t="shared" si="37"/>
        <v>0</v>
      </c>
      <c r="M172" s="2">
        <f t="shared" si="38"/>
        <v>0</v>
      </c>
      <c r="N172" s="2">
        <f t="shared" si="39"/>
        <v>0</v>
      </c>
      <c r="O172" s="2">
        <f t="shared" si="40"/>
        <v>0</v>
      </c>
      <c r="P172" s="3">
        <f>'Data Entry'!I172</f>
        <v>0</v>
      </c>
      <c r="Q172" s="3">
        <f>'Data Entry'!J172</f>
        <v>0</v>
      </c>
      <c r="R172" s="3">
        <f>'Data Entry'!K172</f>
        <v>0</v>
      </c>
      <c r="S172" s="3">
        <f>'Data Entry'!L172</f>
        <v>0</v>
      </c>
      <c r="T172" s="3">
        <f t="shared" si="41"/>
        <v>0</v>
      </c>
      <c r="U172" s="3">
        <f t="shared" si="42"/>
        <v>0</v>
      </c>
      <c r="V172" s="3" t="e">
        <f t="shared" si="48"/>
        <v>#DIV/0!</v>
      </c>
      <c r="W172" s="3" t="e">
        <f t="shared" si="49"/>
        <v>#DIV/0!</v>
      </c>
      <c r="X172" s="3">
        <f t="shared" si="50"/>
        <v>0</v>
      </c>
      <c r="Y172" s="3">
        <f t="shared" si="43"/>
        <v>0</v>
      </c>
      <c r="Z172" s="3">
        <f t="shared" si="44"/>
        <v>0</v>
      </c>
      <c r="AA172" s="3">
        <f t="shared" si="45"/>
        <v>0</v>
      </c>
      <c r="AB172" s="4">
        <f>'Data Entry'!S172</f>
        <v>0</v>
      </c>
      <c r="AC172" s="4">
        <f>'Data Entry'!T172</f>
        <v>0</v>
      </c>
      <c r="AD172" s="4">
        <f>'Data Entry'!U172</f>
        <v>0</v>
      </c>
      <c r="AE172" s="4">
        <f t="shared" si="46"/>
        <v>0</v>
      </c>
      <c r="AF172" s="5">
        <f>'Data Entry'!V172</f>
        <v>0</v>
      </c>
      <c r="AG172" s="5">
        <f t="shared" si="47"/>
        <v>0</v>
      </c>
      <c r="AH172" s="5">
        <f>'Data Entry'!W172</f>
        <v>0</v>
      </c>
      <c r="AI172" s="5">
        <f>'Data Entry'!X172</f>
        <v>0</v>
      </c>
      <c r="AJ172" s="5">
        <f>'Data Entry'!Y172</f>
        <v>0</v>
      </c>
      <c r="AK172" s="5">
        <f>'Data Entry'!Z172</f>
        <v>0</v>
      </c>
    </row>
    <row r="173" spans="1:37">
      <c r="A173" s="1">
        <f>'Data Entry'!A173</f>
        <v>0</v>
      </c>
      <c r="B173" s="1">
        <f>'Data Entry'!B173</f>
        <v>0</v>
      </c>
      <c r="C173" s="8">
        <f>IF('Data Entry'!C173="red",1,IF('Data Entry'!C173="blue",2,0))</f>
        <v>0</v>
      </c>
      <c r="D173" s="2">
        <f>'Data Entry'!D173</f>
        <v>0</v>
      </c>
      <c r="E173" s="2">
        <f>'Data Entry'!E173</f>
        <v>0</v>
      </c>
      <c r="F173" s="2">
        <f>'Data Entry'!F173</f>
        <v>0</v>
      </c>
      <c r="G173" s="2">
        <f>'Data Entry'!G173</f>
        <v>0</v>
      </c>
      <c r="H173" s="2">
        <f>'Data Entry'!H173</f>
        <v>0</v>
      </c>
      <c r="I173" s="2">
        <f t="shared" si="34"/>
        <v>0</v>
      </c>
      <c r="J173" s="2">
        <f t="shared" si="35"/>
        <v>0</v>
      </c>
      <c r="K173" s="2">
        <f t="shared" si="36"/>
        <v>0</v>
      </c>
      <c r="L173" s="2">
        <f t="shared" si="37"/>
        <v>0</v>
      </c>
      <c r="M173" s="2">
        <f t="shared" si="38"/>
        <v>0</v>
      </c>
      <c r="N173" s="2">
        <f t="shared" si="39"/>
        <v>0</v>
      </c>
      <c r="O173" s="2">
        <f t="shared" si="40"/>
        <v>0</v>
      </c>
      <c r="P173" s="3">
        <f>'Data Entry'!I173</f>
        <v>0</v>
      </c>
      <c r="Q173" s="3">
        <f>'Data Entry'!J173</f>
        <v>0</v>
      </c>
      <c r="R173" s="3">
        <f>'Data Entry'!K173</f>
        <v>0</v>
      </c>
      <c r="S173" s="3">
        <f>'Data Entry'!L173</f>
        <v>0</v>
      </c>
      <c r="T173" s="3">
        <f t="shared" si="41"/>
        <v>0</v>
      </c>
      <c r="U173" s="3">
        <f t="shared" si="42"/>
        <v>0</v>
      </c>
      <c r="V173" s="3" t="e">
        <f t="shared" si="48"/>
        <v>#DIV/0!</v>
      </c>
      <c r="W173" s="3" t="e">
        <f t="shared" si="49"/>
        <v>#DIV/0!</v>
      </c>
      <c r="X173" s="3">
        <f t="shared" si="50"/>
        <v>0</v>
      </c>
      <c r="Y173" s="3">
        <f t="shared" si="43"/>
        <v>0</v>
      </c>
      <c r="Z173" s="3">
        <f t="shared" si="44"/>
        <v>0</v>
      </c>
      <c r="AA173" s="3">
        <f t="shared" si="45"/>
        <v>0</v>
      </c>
      <c r="AB173" s="4">
        <f>'Data Entry'!S173</f>
        <v>0</v>
      </c>
      <c r="AC173" s="4">
        <f>'Data Entry'!T173</f>
        <v>0</v>
      </c>
      <c r="AD173" s="4">
        <f>'Data Entry'!U173</f>
        <v>0</v>
      </c>
      <c r="AE173" s="4">
        <f t="shared" si="46"/>
        <v>0</v>
      </c>
      <c r="AF173" s="5">
        <f>'Data Entry'!V173</f>
        <v>0</v>
      </c>
      <c r="AG173" s="5">
        <f t="shared" si="47"/>
        <v>0</v>
      </c>
      <c r="AH173" s="5">
        <f>'Data Entry'!W173</f>
        <v>0</v>
      </c>
      <c r="AI173" s="5">
        <f>'Data Entry'!X173</f>
        <v>0</v>
      </c>
      <c r="AJ173" s="5">
        <f>'Data Entry'!Y173</f>
        <v>0</v>
      </c>
      <c r="AK173" s="5">
        <f>'Data Entry'!Z173</f>
        <v>0</v>
      </c>
    </row>
    <row r="174" spans="1:37">
      <c r="A174" s="1">
        <f>'Data Entry'!A174</f>
        <v>0</v>
      </c>
      <c r="B174" s="1">
        <f>'Data Entry'!B174</f>
        <v>0</v>
      </c>
      <c r="C174" s="8">
        <f>IF('Data Entry'!C174="red",1,IF('Data Entry'!C174="blue",2,0))</f>
        <v>0</v>
      </c>
      <c r="D174" s="2">
        <f>'Data Entry'!D174</f>
        <v>0</v>
      </c>
      <c r="E174" s="2">
        <f>'Data Entry'!E174</f>
        <v>0</v>
      </c>
      <c r="F174" s="2">
        <f>'Data Entry'!F174</f>
        <v>0</v>
      </c>
      <c r="G174" s="2">
        <f>'Data Entry'!G174</f>
        <v>0</v>
      </c>
      <c r="H174" s="2">
        <f>'Data Entry'!H174</f>
        <v>0</v>
      </c>
      <c r="I174" s="2">
        <f t="shared" si="34"/>
        <v>0</v>
      </c>
      <c r="J174" s="2">
        <f t="shared" si="35"/>
        <v>0</v>
      </c>
      <c r="K174" s="2">
        <f t="shared" si="36"/>
        <v>0</v>
      </c>
      <c r="L174" s="2">
        <f t="shared" si="37"/>
        <v>0</v>
      </c>
      <c r="M174" s="2">
        <f t="shared" si="38"/>
        <v>0</v>
      </c>
      <c r="N174" s="2">
        <f t="shared" si="39"/>
        <v>0</v>
      </c>
      <c r="O174" s="2">
        <f t="shared" si="40"/>
        <v>0</v>
      </c>
      <c r="P174" s="3">
        <f>'Data Entry'!I174</f>
        <v>0</v>
      </c>
      <c r="Q174" s="3">
        <f>'Data Entry'!J174</f>
        <v>0</v>
      </c>
      <c r="R174" s="3">
        <f>'Data Entry'!K174</f>
        <v>0</v>
      </c>
      <c r="S174" s="3">
        <f>'Data Entry'!L174</f>
        <v>0</v>
      </c>
      <c r="T174" s="3">
        <f t="shared" si="41"/>
        <v>0</v>
      </c>
      <c r="U174" s="3">
        <f t="shared" si="42"/>
        <v>0</v>
      </c>
      <c r="V174" s="3" t="e">
        <f t="shared" si="48"/>
        <v>#DIV/0!</v>
      </c>
      <c r="W174" s="3" t="e">
        <f t="shared" si="49"/>
        <v>#DIV/0!</v>
      </c>
      <c r="X174" s="3">
        <f t="shared" si="50"/>
        <v>0</v>
      </c>
      <c r="Y174" s="3">
        <f t="shared" si="43"/>
        <v>0</v>
      </c>
      <c r="Z174" s="3">
        <f t="shared" si="44"/>
        <v>0</v>
      </c>
      <c r="AA174" s="3">
        <f t="shared" si="45"/>
        <v>0</v>
      </c>
      <c r="AB174" s="4">
        <f>'Data Entry'!S174</f>
        <v>0</v>
      </c>
      <c r="AC174" s="4">
        <f>'Data Entry'!T174</f>
        <v>0</v>
      </c>
      <c r="AD174" s="4">
        <f>'Data Entry'!U174</f>
        <v>0</v>
      </c>
      <c r="AE174" s="4">
        <f t="shared" si="46"/>
        <v>0</v>
      </c>
      <c r="AF174" s="5">
        <f>'Data Entry'!V174</f>
        <v>0</v>
      </c>
      <c r="AG174" s="5">
        <f t="shared" si="47"/>
        <v>0</v>
      </c>
      <c r="AH174" s="5">
        <f>'Data Entry'!W174</f>
        <v>0</v>
      </c>
      <c r="AI174" s="5">
        <f>'Data Entry'!X174</f>
        <v>0</v>
      </c>
      <c r="AJ174" s="5">
        <f>'Data Entry'!Y174</f>
        <v>0</v>
      </c>
      <c r="AK174" s="5">
        <f>'Data Entry'!Z174</f>
        <v>0</v>
      </c>
    </row>
    <row r="175" spans="1:37">
      <c r="A175" s="1">
        <f>'Data Entry'!A175</f>
        <v>0</v>
      </c>
      <c r="B175" s="1">
        <f>'Data Entry'!B175</f>
        <v>0</v>
      </c>
      <c r="C175" s="8">
        <f>IF('Data Entry'!C175="red",1,IF('Data Entry'!C175="blue",2,0))</f>
        <v>0</v>
      </c>
      <c r="D175" s="2">
        <f>'Data Entry'!D175</f>
        <v>0</v>
      </c>
      <c r="E175" s="2">
        <f>'Data Entry'!E175</f>
        <v>0</v>
      </c>
      <c r="F175" s="2">
        <f>'Data Entry'!F175</f>
        <v>0</v>
      </c>
      <c r="G175" s="2">
        <f>'Data Entry'!G175</f>
        <v>0</v>
      </c>
      <c r="H175" s="2">
        <f>'Data Entry'!H175</f>
        <v>0</v>
      </c>
      <c r="I175" s="2">
        <f t="shared" si="34"/>
        <v>0</v>
      </c>
      <c r="J175" s="2">
        <f t="shared" si="35"/>
        <v>0</v>
      </c>
      <c r="K175" s="2">
        <f t="shared" si="36"/>
        <v>0</v>
      </c>
      <c r="L175" s="2">
        <f t="shared" si="37"/>
        <v>0</v>
      </c>
      <c r="M175" s="2">
        <f t="shared" si="38"/>
        <v>0</v>
      </c>
      <c r="N175" s="2">
        <f t="shared" si="39"/>
        <v>0</v>
      </c>
      <c r="O175" s="2">
        <f t="shared" si="40"/>
        <v>0</v>
      </c>
      <c r="P175" s="3">
        <f>'Data Entry'!I175</f>
        <v>0</v>
      </c>
      <c r="Q175" s="3">
        <f>'Data Entry'!J175</f>
        <v>0</v>
      </c>
      <c r="R175" s="3">
        <f>'Data Entry'!K175</f>
        <v>0</v>
      </c>
      <c r="S175" s="3">
        <f>'Data Entry'!L175</f>
        <v>0</v>
      </c>
      <c r="T175" s="3">
        <f t="shared" si="41"/>
        <v>0</v>
      </c>
      <c r="U175" s="3">
        <f t="shared" si="42"/>
        <v>0</v>
      </c>
      <c r="V175" s="3" t="e">
        <f t="shared" si="48"/>
        <v>#DIV/0!</v>
      </c>
      <c r="W175" s="3" t="e">
        <f t="shared" si="49"/>
        <v>#DIV/0!</v>
      </c>
      <c r="X175" s="3">
        <f t="shared" si="50"/>
        <v>0</v>
      </c>
      <c r="Y175" s="3">
        <f t="shared" si="43"/>
        <v>0</v>
      </c>
      <c r="Z175" s="3">
        <f t="shared" si="44"/>
        <v>0</v>
      </c>
      <c r="AA175" s="3">
        <f t="shared" si="45"/>
        <v>0</v>
      </c>
      <c r="AB175" s="4">
        <f>'Data Entry'!S175</f>
        <v>0</v>
      </c>
      <c r="AC175" s="4">
        <f>'Data Entry'!T175</f>
        <v>0</v>
      </c>
      <c r="AD175" s="4">
        <f>'Data Entry'!U175</f>
        <v>0</v>
      </c>
      <c r="AE175" s="4">
        <f t="shared" si="46"/>
        <v>0</v>
      </c>
      <c r="AF175" s="5">
        <f>'Data Entry'!V175</f>
        <v>0</v>
      </c>
      <c r="AG175" s="5">
        <f t="shared" si="47"/>
        <v>0</v>
      </c>
      <c r="AH175" s="5">
        <f>'Data Entry'!W175</f>
        <v>0</v>
      </c>
      <c r="AI175" s="5">
        <f>'Data Entry'!X175</f>
        <v>0</v>
      </c>
      <c r="AJ175" s="5">
        <f>'Data Entry'!Y175</f>
        <v>0</v>
      </c>
      <c r="AK175" s="5">
        <f>'Data Entry'!Z175</f>
        <v>0</v>
      </c>
    </row>
    <row r="176" spans="1:37">
      <c r="A176" s="1">
        <f>'Data Entry'!A176</f>
        <v>0</v>
      </c>
      <c r="B176" s="1">
        <f>'Data Entry'!B176</f>
        <v>0</v>
      </c>
      <c r="C176" s="8">
        <f>IF('Data Entry'!C176="red",1,IF('Data Entry'!C176="blue",2,0))</f>
        <v>0</v>
      </c>
      <c r="D176" s="2">
        <f>'Data Entry'!D176</f>
        <v>0</v>
      </c>
      <c r="E176" s="2">
        <f>'Data Entry'!E176</f>
        <v>0</v>
      </c>
      <c r="F176" s="2">
        <f>'Data Entry'!F176</f>
        <v>0</v>
      </c>
      <c r="G176" s="2">
        <f>'Data Entry'!G176</f>
        <v>0</v>
      </c>
      <c r="H176" s="2">
        <f>'Data Entry'!H176</f>
        <v>0</v>
      </c>
      <c r="I176" s="2">
        <f t="shared" si="34"/>
        <v>0</v>
      </c>
      <c r="J176" s="2">
        <f t="shared" si="35"/>
        <v>0</v>
      </c>
      <c r="K176" s="2">
        <f t="shared" si="36"/>
        <v>0</v>
      </c>
      <c r="L176" s="2">
        <f t="shared" si="37"/>
        <v>0</v>
      </c>
      <c r="M176" s="2">
        <f t="shared" si="38"/>
        <v>0</v>
      </c>
      <c r="N176" s="2">
        <f t="shared" si="39"/>
        <v>0</v>
      </c>
      <c r="O176" s="2">
        <f t="shared" si="40"/>
        <v>0</v>
      </c>
      <c r="P176" s="3">
        <f>'Data Entry'!I176</f>
        <v>0</v>
      </c>
      <c r="Q176" s="3">
        <f>'Data Entry'!J176</f>
        <v>0</v>
      </c>
      <c r="R176" s="3">
        <f>'Data Entry'!K176</f>
        <v>0</v>
      </c>
      <c r="S176" s="3">
        <f>'Data Entry'!L176</f>
        <v>0</v>
      </c>
      <c r="T176" s="3">
        <f t="shared" si="41"/>
        <v>0</v>
      </c>
      <c r="U176" s="3">
        <f t="shared" si="42"/>
        <v>0</v>
      </c>
      <c r="V176" s="3" t="e">
        <f t="shared" si="48"/>
        <v>#DIV/0!</v>
      </c>
      <c r="W176" s="3" t="e">
        <f t="shared" si="49"/>
        <v>#DIV/0!</v>
      </c>
      <c r="X176" s="3">
        <f t="shared" si="50"/>
        <v>0</v>
      </c>
      <c r="Y176" s="3">
        <f t="shared" si="43"/>
        <v>0</v>
      </c>
      <c r="Z176" s="3">
        <f t="shared" si="44"/>
        <v>0</v>
      </c>
      <c r="AA176" s="3">
        <f t="shared" si="45"/>
        <v>0</v>
      </c>
      <c r="AB176" s="4">
        <f>'Data Entry'!S176</f>
        <v>0</v>
      </c>
      <c r="AC176" s="4">
        <f>'Data Entry'!T176</f>
        <v>0</v>
      </c>
      <c r="AD176" s="4">
        <f>'Data Entry'!U176</f>
        <v>0</v>
      </c>
      <c r="AE176" s="4">
        <f t="shared" si="46"/>
        <v>0</v>
      </c>
      <c r="AF176" s="5">
        <f>'Data Entry'!V176</f>
        <v>0</v>
      </c>
      <c r="AG176" s="5">
        <f t="shared" si="47"/>
        <v>0</v>
      </c>
      <c r="AH176" s="5">
        <f>'Data Entry'!W176</f>
        <v>0</v>
      </c>
      <c r="AI176" s="5">
        <f>'Data Entry'!X176</f>
        <v>0</v>
      </c>
      <c r="AJ176" s="5">
        <f>'Data Entry'!Y176</f>
        <v>0</v>
      </c>
      <c r="AK176" s="5">
        <f>'Data Entry'!Z176</f>
        <v>0</v>
      </c>
    </row>
    <row r="177" spans="1:37">
      <c r="A177" s="1">
        <f>'Data Entry'!A177</f>
        <v>0</v>
      </c>
      <c r="B177" s="1">
        <f>'Data Entry'!B177</f>
        <v>0</v>
      </c>
      <c r="C177" s="8">
        <f>IF('Data Entry'!C177="red",1,IF('Data Entry'!C177="blue",2,0))</f>
        <v>0</v>
      </c>
      <c r="D177" s="2">
        <f>'Data Entry'!D177</f>
        <v>0</v>
      </c>
      <c r="E177" s="2">
        <f>'Data Entry'!E177</f>
        <v>0</v>
      </c>
      <c r="F177" s="2">
        <f>'Data Entry'!F177</f>
        <v>0</v>
      </c>
      <c r="G177" s="2">
        <f>'Data Entry'!G177</f>
        <v>0</v>
      </c>
      <c r="H177" s="2">
        <f>'Data Entry'!H177</f>
        <v>0</v>
      </c>
      <c r="I177" s="2">
        <f t="shared" si="34"/>
        <v>0</v>
      </c>
      <c r="J177" s="2">
        <f t="shared" si="35"/>
        <v>0</v>
      </c>
      <c r="K177" s="2">
        <f t="shared" si="36"/>
        <v>0</v>
      </c>
      <c r="L177" s="2">
        <f t="shared" si="37"/>
        <v>0</v>
      </c>
      <c r="M177" s="2">
        <f t="shared" si="38"/>
        <v>0</v>
      </c>
      <c r="N177" s="2">
        <f t="shared" si="39"/>
        <v>0</v>
      </c>
      <c r="O177" s="2">
        <f t="shared" si="40"/>
        <v>0</v>
      </c>
      <c r="P177" s="3">
        <f>'Data Entry'!I177</f>
        <v>0</v>
      </c>
      <c r="Q177" s="3">
        <f>'Data Entry'!J177</f>
        <v>0</v>
      </c>
      <c r="R177" s="3">
        <f>'Data Entry'!K177</f>
        <v>0</v>
      </c>
      <c r="S177" s="3">
        <f>'Data Entry'!L177</f>
        <v>0</v>
      </c>
      <c r="T177" s="3">
        <f t="shared" si="41"/>
        <v>0</v>
      </c>
      <c r="U177" s="3">
        <f t="shared" si="42"/>
        <v>0</v>
      </c>
      <c r="V177" s="3" t="e">
        <f t="shared" si="48"/>
        <v>#DIV/0!</v>
      </c>
      <c r="W177" s="3" t="e">
        <f t="shared" si="49"/>
        <v>#DIV/0!</v>
      </c>
      <c r="X177" s="3">
        <f t="shared" si="50"/>
        <v>0</v>
      </c>
      <c r="Y177" s="3">
        <f t="shared" si="43"/>
        <v>0</v>
      </c>
      <c r="Z177" s="3">
        <f t="shared" si="44"/>
        <v>0</v>
      </c>
      <c r="AA177" s="3">
        <f t="shared" si="45"/>
        <v>0</v>
      </c>
      <c r="AB177" s="4">
        <f>'Data Entry'!S177</f>
        <v>0</v>
      </c>
      <c r="AC177" s="4">
        <f>'Data Entry'!T177</f>
        <v>0</v>
      </c>
      <c r="AD177" s="4">
        <f>'Data Entry'!U177</f>
        <v>0</v>
      </c>
      <c r="AE177" s="4">
        <f t="shared" si="46"/>
        <v>0</v>
      </c>
      <c r="AF177" s="5">
        <f>'Data Entry'!V177</f>
        <v>0</v>
      </c>
      <c r="AG177" s="5">
        <f t="shared" si="47"/>
        <v>0</v>
      </c>
      <c r="AH177" s="5">
        <f>'Data Entry'!W177</f>
        <v>0</v>
      </c>
      <c r="AI177" s="5">
        <f>'Data Entry'!X177</f>
        <v>0</v>
      </c>
      <c r="AJ177" s="5">
        <f>'Data Entry'!Y177</f>
        <v>0</v>
      </c>
      <c r="AK177" s="5">
        <f>'Data Entry'!Z177</f>
        <v>0</v>
      </c>
    </row>
    <row r="178" spans="1:37">
      <c r="A178" s="1">
        <f>'Data Entry'!A178</f>
        <v>0</v>
      </c>
      <c r="B178" s="1">
        <f>'Data Entry'!B178</f>
        <v>0</v>
      </c>
      <c r="C178" s="8">
        <f>IF('Data Entry'!C178="red",1,IF('Data Entry'!C178="blue",2,0))</f>
        <v>0</v>
      </c>
      <c r="D178" s="2">
        <f>'Data Entry'!D178</f>
        <v>0</v>
      </c>
      <c r="E178" s="2">
        <f>'Data Entry'!E178</f>
        <v>0</v>
      </c>
      <c r="F178" s="2">
        <f>'Data Entry'!F178</f>
        <v>0</v>
      </c>
      <c r="G178" s="2">
        <f>'Data Entry'!G178</f>
        <v>0</v>
      </c>
      <c r="H178" s="2">
        <f>'Data Entry'!H178</f>
        <v>0</v>
      </c>
      <c r="I178" s="2">
        <f t="shared" si="34"/>
        <v>0</v>
      </c>
      <c r="J178" s="2">
        <f t="shared" si="35"/>
        <v>0</v>
      </c>
      <c r="K178" s="2">
        <f t="shared" si="36"/>
        <v>0</v>
      </c>
      <c r="L178" s="2">
        <f t="shared" si="37"/>
        <v>0</v>
      </c>
      <c r="M178" s="2">
        <f t="shared" si="38"/>
        <v>0</v>
      </c>
      <c r="N178" s="2">
        <f t="shared" si="39"/>
        <v>0</v>
      </c>
      <c r="O178" s="2">
        <f t="shared" si="40"/>
        <v>0</v>
      </c>
      <c r="P178" s="3">
        <f>'Data Entry'!I178</f>
        <v>0</v>
      </c>
      <c r="Q178" s="3">
        <f>'Data Entry'!J178</f>
        <v>0</v>
      </c>
      <c r="R178" s="3">
        <f>'Data Entry'!K178</f>
        <v>0</v>
      </c>
      <c r="S178" s="3">
        <f>'Data Entry'!L178</f>
        <v>0</v>
      </c>
      <c r="T178" s="3">
        <f t="shared" si="41"/>
        <v>0</v>
      </c>
      <c r="U178" s="3">
        <f t="shared" si="42"/>
        <v>0</v>
      </c>
      <c r="V178" s="3" t="e">
        <f t="shared" si="48"/>
        <v>#DIV/0!</v>
      </c>
      <c r="W178" s="3" t="e">
        <f t="shared" si="49"/>
        <v>#DIV/0!</v>
      </c>
      <c r="X178" s="3">
        <f t="shared" si="50"/>
        <v>0</v>
      </c>
      <c r="Y178" s="3">
        <f t="shared" si="43"/>
        <v>0</v>
      </c>
      <c r="Z178" s="3">
        <f t="shared" si="44"/>
        <v>0</v>
      </c>
      <c r="AA178" s="3">
        <f t="shared" si="45"/>
        <v>0</v>
      </c>
      <c r="AB178" s="4">
        <f>'Data Entry'!S178</f>
        <v>0</v>
      </c>
      <c r="AC178" s="4">
        <f>'Data Entry'!T178</f>
        <v>0</v>
      </c>
      <c r="AD178" s="4">
        <f>'Data Entry'!U178</f>
        <v>0</v>
      </c>
      <c r="AE178" s="4">
        <f t="shared" si="46"/>
        <v>0</v>
      </c>
      <c r="AF178" s="5">
        <f>'Data Entry'!V178</f>
        <v>0</v>
      </c>
      <c r="AG178" s="5">
        <f t="shared" si="47"/>
        <v>0</v>
      </c>
      <c r="AH178" s="5">
        <f>'Data Entry'!W178</f>
        <v>0</v>
      </c>
      <c r="AI178" s="5">
        <f>'Data Entry'!X178</f>
        <v>0</v>
      </c>
      <c r="AJ178" s="5">
        <f>'Data Entry'!Y178</f>
        <v>0</v>
      </c>
      <c r="AK178" s="5">
        <f>'Data Entry'!Z178</f>
        <v>0</v>
      </c>
    </row>
    <row r="179" spans="1:37">
      <c r="A179" s="1">
        <f>'Data Entry'!A179</f>
        <v>0</v>
      </c>
      <c r="B179" s="1">
        <f>'Data Entry'!B179</f>
        <v>0</v>
      </c>
      <c r="C179" s="8">
        <f>IF('Data Entry'!C179="red",1,IF('Data Entry'!C179="blue",2,0))</f>
        <v>0</v>
      </c>
      <c r="D179" s="2">
        <f>'Data Entry'!D179</f>
        <v>0</v>
      </c>
      <c r="E179" s="2">
        <f>'Data Entry'!E179</f>
        <v>0</v>
      </c>
      <c r="F179" s="2">
        <f>'Data Entry'!F179</f>
        <v>0</v>
      </c>
      <c r="G179" s="2">
        <f>'Data Entry'!G179</f>
        <v>0</v>
      </c>
      <c r="H179" s="2">
        <f>'Data Entry'!H179</f>
        <v>0</v>
      </c>
      <c r="I179" s="2">
        <f t="shared" si="34"/>
        <v>0</v>
      </c>
      <c r="J179" s="2">
        <f t="shared" si="35"/>
        <v>0</v>
      </c>
      <c r="K179" s="2">
        <f t="shared" si="36"/>
        <v>0</v>
      </c>
      <c r="L179" s="2">
        <f t="shared" si="37"/>
        <v>0</v>
      </c>
      <c r="M179" s="2">
        <f t="shared" si="38"/>
        <v>0</v>
      </c>
      <c r="N179" s="2">
        <f t="shared" si="39"/>
        <v>0</v>
      </c>
      <c r="O179" s="2">
        <f t="shared" si="40"/>
        <v>0</v>
      </c>
      <c r="P179" s="3">
        <f>'Data Entry'!I179</f>
        <v>0</v>
      </c>
      <c r="Q179" s="3">
        <f>'Data Entry'!J179</f>
        <v>0</v>
      </c>
      <c r="R179" s="3">
        <f>'Data Entry'!K179</f>
        <v>0</v>
      </c>
      <c r="S179" s="3">
        <f>'Data Entry'!L179</f>
        <v>0</v>
      </c>
      <c r="T179" s="3">
        <f t="shared" si="41"/>
        <v>0</v>
      </c>
      <c r="U179" s="3">
        <f t="shared" si="42"/>
        <v>0</v>
      </c>
      <c r="V179" s="3" t="e">
        <f t="shared" si="48"/>
        <v>#DIV/0!</v>
      </c>
      <c r="W179" s="3" t="e">
        <f t="shared" si="49"/>
        <v>#DIV/0!</v>
      </c>
      <c r="X179" s="3">
        <f t="shared" si="50"/>
        <v>0</v>
      </c>
      <c r="Y179" s="3">
        <f t="shared" si="43"/>
        <v>0</v>
      </c>
      <c r="Z179" s="3">
        <f t="shared" si="44"/>
        <v>0</v>
      </c>
      <c r="AA179" s="3">
        <f t="shared" si="45"/>
        <v>0</v>
      </c>
      <c r="AB179" s="4">
        <f>'Data Entry'!S179</f>
        <v>0</v>
      </c>
      <c r="AC179" s="4">
        <f>'Data Entry'!T179</f>
        <v>0</v>
      </c>
      <c r="AD179" s="4">
        <f>'Data Entry'!U179</f>
        <v>0</v>
      </c>
      <c r="AE179" s="4">
        <f t="shared" si="46"/>
        <v>0</v>
      </c>
      <c r="AF179" s="5">
        <f>'Data Entry'!V179</f>
        <v>0</v>
      </c>
      <c r="AG179" s="5">
        <f t="shared" si="47"/>
        <v>0</v>
      </c>
      <c r="AH179" s="5">
        <f>'Data Entry'!W179</f>
        <v>0</v>
      </c>
      <c r="AI179" s="5">
        <f>'Data Entry'!X179</f>
        <v>0</v>
      </c>
      <c r="AJ179" s="5">
        <f>'Data Entry'!Y179</f>
        <v>0</v>
      </c>
      <c r="AK179" s="5">
        <f>'Data Entry'!Z179</f>
        <v>0</v>
      </c>
    </row>
    <row r="180" spans="1:37">
      <c r="A180" s="1">
        <f>'Data Entry'!A180</f>
        <v>0</v>
      </c>
      <c r="B180" s="1">
        <f>'Data Entry'!B180</f>
        <v>0</v>
      </c>
      <c r="C180" s="8">
        <f>IF('Data Entry'!C180="red",1,IF('Data Entry'!C180="blue",2,0))</f>
        <v>0</v>
      </c>
      <c r="D180" s="2">
        <f>'Data Entry'!D180</f>
        <v>0</v>
      </c>
      <c r="E180" s="2">
        <f>'Data Entry'!E180</f>
        <v>0</v>
      </c>
      <c r="F180" s="2">
        <f>'Data Entry'!F180</f>
        <v>0</v>
      </c>
      <c r="G180" s="2">
        <f>'Data Entry'!G180</f>
        <v>0</v>
      </c>
      <c r="H180" s="2">
        <f>'Data Entry'!H180</f>
        <v>0</v>
      </c>
      <c r="I180" s="2">
        <f t="shared" si="34"/>
        <v>0</v>
      </c>
      <c r="J180" s="2">
        <f t="shared" si="35"/>
        <v>0</v>
      </c>
      <c r="K180" s="2">
        <f t="shared" si="36"/>
        <v>0</v>
      </c>
      <c r="L180" s="2">
        <f t="shared" si="37"/>
        <v>0</v>
      </c>
      <c r="M180" s="2">
        <f t="shared" si="38"/>
        <v>0</v>
      </c>
      <c r="N180" s="2">
        <f t="shared" si="39"/>
        <v>0</v>
      </c>
      <c r="O180" s="2">
        <f t="shared" si="40"/>
        <v>0</v>
      </c>
      <c r="P180" s="3">
        <f>'Data Entry'!I180</f>
        <v>0</v>
      </c>
      <c r="Q180" s="3">
        <f>'Data Entry'!J180</f>
        <v>0</v>
      </c>
      <c r="R180" s="3">
        <f>'Data Entry'!K180</f>
        <v>0</v>
      </c>
      <c r="S180" s="3">
        <f>'Data Entry'!L180</f>
        <v>0</v>
      </c>
      <c r="T180" s="3">
        <f t="shared" si="41"/>
        <v>0</v>
      </c>
      <c r="U180" s="3">
        <f t="shared" si="42"/>
        <v>0</v>
      </c>
      <c r="V180" s="3" t="e">
        <f t="shared" si="48"/>
        <v>#DIV/0!</v>
      </c>
      <c r="W180" s="3" t="e">
        <f t="shared" si="49"/>
        <v>#DIV/0!</v>
      </c>
      <c r="X180" s="3">
        <f t="shared" si="50"/>
        <v>0</v>
      </c>
      <c r="Y180" s="3">
        <f t="shared" si="43"/>
        <v>0</v>
      </c>
      <c r="Z180" s="3">
        <f t="shared" si="44"/>
        <v>0</v>
      </c>
      <c r="AA180" s="3">
        <f t="shared" si="45"/>
        <v>0</v>
      </c>
      <c r="AB180" s="4">
        <f>'Data Entry'!S180</f>
        <v>0</v>
      </c>
      <c r="AC180" s="4">
        <f>'Data Entry'!T180</f>
        <v>0</v>
      </c>
      <c r="AD180" s="4">
        <f>'Data Entry'!U180</f>
        <v>0</v>
      </c>
      <c r="AE180" s="4">
        <f t="shared" si="46"/>
        <v>0</v>
      </c>
      <c r="AF180" s="5">
        <f>'Data Entry'!V180</f>
        <v>0</v>
      </c>
      <c r="AG180" s="5">
        <f t="shared" si="47"/>
        <v>0</v>
      </c>
      <c r="AH180" s="5">
        <f>'Data Entry'!W180</f>
        <v>0</v>
      </c>
      <c r="AI180" s="5">
        <f>'Data Entry'!X180</f>
        <v>0</v>
      </c>
      <c r="AJ180" s="5">
        <f>'Data Entry'!Y180</f>
        <v>0</v>
      </c>
      <c r="AK180" s="5">
        <f>'Data Entry'!Z180</f>
        <v>0</v>
      </c>
    </row>
    <row r="181" spans="1:37">
      <c r="A181" s="1">
        <f>'Data Entry'!A181</f>
        <v>0</v>
      </c>
      <c r="B181" s="1">
        <f>'Data Entry'!B181</f>
        <v>0</v>
      </c>
      <c r="C181" s="8">
        <f>IF('Data Entry'!C181="red",1,IF('Data Entry'!C181="blue",2,0))</f>
        <v>0</v>
      </c>
      <c r="D181" s="2">
        <f>'Data Entry'!D181</f>
        <v>0</v>
      </c>
      <c r="E181" s="2">
        <f>'Data Entry'!E181</f>
        <v>0</v>
      </c>
      <c r="F181" s="2">
        <f>'Data Entry'!F181</f>
        <v>0</v>
      </c>
      <c r="G181" s="2">
        <f>'Data Entry'!G181</f>
        <v>0</v>
      </c>
      <c r="H181" s="2">
        <f>'Data Entry'!H181</f>
        <v>0</v>
      </c>
      <c r="I181" s="2">
        <f t="shared" si="34"/>
        <v>0</v>
      </c>
      <c r="J181" s="2">
        <f t="shared" si="35"/>
        <v>0</v>
      </c>
      <c r="K181" s="2">
        <f t="shared" si="36"/>
        <v>0</v>
      </c>
      <c r="L181" s="2">
        <f t="shared" si="37"/>
        <v>0</v>
      </c>
      <c r="M181" s="2">
        <f t="shared" si="38"/>
        <v>0</v>
      </c>
      <c r="N181" s="2">
        <f t="shared" si="39"/>
        <v>0</v>
      </c>
      <c r="O181" s="2">
        <f t="shared" si="40"/>
        <v>0</v>
      </c>
      <c r="P181" s="3">
        <f>'Data Entry'!I181</f>
        <v>0</v>
      </c>
      <c r="Q181" s="3">
        <f>'Data Entry'!J181</f>
        <v>0</v>
      </c>
      <c r="R181" s="3">
        <f>'Data Entry'!K181</f>
        <v>0</v>
      </c>
      <c r="S181" s="3">
        <f>'Data Entry'!L181</f>
        <v>0</v>
      </c>
      <c r="T181" s="3">
        <f t="shared" si="41"/>
        <v>0</v>
      </c>
      <c r="U181" s="3">
        <f t="shared" si="42"/>
        <v>0</v>
      </c>
      <c r="V181" s="3" t="e">
        <f t="shared" si="48"/>
        <v>#DIV/0!</v>
      </c>
      <c r="W181" s="3" t="e">
        <f t="shared" si="49"/>
        <v>#DIV/0!</v>
      </c>
      <c r="X181" s="3">
        <f t="shared" si="50"/>
        <v>0</v>
      </c>
      <c r="Y181" s="3">
        <f t="shared" si="43"/>
        <v>0</v>
      </c>
      <c r="Z181" s="3">
        <f t="shared" si="44"/>
        <v>0</v>
      </c>
      <c r="AA181" s="3">
        <f t="shared" si="45"/>
        <v>0</v>
      </c>
      <c r="AB181" s="4">
        <f>'Data Entry'!S181</f>
        <v>0</v>
      </c>
      <c r="AC181" s="4">
        <f>'Data Entry'!T181</f>
        <v>0</v>
      </c>
      <c r="AD181" s="4">
        <f>'Data Entry'!U181</f>
        <v>0</v>
      </c>
      <c r="AE181" s="4">
        <f t="shared" si="46"/>
        <v>0</v>
      </c>
      <c r="AF181" s="5">
        <f>'Data Entry'!V181</f>
        <v>0</v>
      </c>
      <c r="AG181" s="5">
        <f t="shared" si="47"/>
        <v>0</v>
      </c>
      <c r="AH181" s="5">
        <f>'Data Entry'!W181</f>
        <v>0</v>
      </c>
      <c r="AI181" s="5">
        <f>'Data Entry'!X181</f>
        <v>0</v>
      </c>
      <c r="AJ181" s="5">
        <f>'Data Entry'!Y181</f>
        <v>0</v>
      </c>
      <c r="AK181" s="5">
        <f>'Data Entry'!Z181</f>
        <v>0</v>
      </c>
    </row>
    <row r="182" spans="1:37">
      <c r="A182" s="1">
        <f>'Data Entry'!A182</f>
        <v>0</v>
      </c>
      <c r="B182" s="1">
        <f>'Data Entry'!B182</f>
        <v>0</v>
      </c>
      <c r="C182" s="8">
        <f>IF('Data Entry'!C182="red",1,IF('Data Entry'!C182="blue",2,0))</f>
        <v>0</v>
      </c>
      <c r="D182" s="2">
        <f>'Data Entry'!D182</f>
        <v>0</v>
      </c>
      <c r="E182" s="2">
        <f>'Data Entry'!E182</f>
        <v>0</v>
      </c>
      <c r="F182" s="2">
        <f>'Data Entry'!F182</f>
        <v>0</v>
      </c>
      <c r="G182" s="2">
        <f>'Data Entry'!G182</f>
        <v>0</v>
      </c>
      <c r="H182" s="2">
        <f>'Data Entry'!H182</f>
        <v>0</v>
      </c>
      <c r="I182" s="2">
        <f t="shared" si="34"/>
        <v>0</v>
      </c>
      <c r="J182" s="2">
        <f t="shared" si="35"/>
        <v>0</v>
      </c>
      <c r="K182" s="2">
        <f t="shared" si="36"/>
        <v>0</v>
      </c>
      <c r="L182" s="2">
        <f t="shared" si="37"/>
        <v>0</v>
      </c>
      <c r="M182" s="2">
        <f t="shared" si="38"/>
        <v>0</v>
      </c>
      <c r="N182" s="2">
        <f t="shared" si="39"/>
        <v>0</v>
      </c>
      <c r="O182" s="2">
        <f t="shared" si="40"/>
        <v>0</v>
      </c>
      <c r="P182" s="3">
        <f>'Data Entry'!I182</f>
        <v>0</v>
      </c>
      <c r="Q182" s="3">
        <f>'Data Entry'!J182</f>
        <v>0</v>
      </c>
      <c r="R182" s="3">
        <f>'Data Entry'!K182</f>
        <v>0</v>
      </c>
      <c r="S182" s="3">
        <f>'Data Entry'!L182</f>
        <v>0</v>
      </c>
      <c r="T182" s="3">
        <f t="shared" si="41"/>
        <v>0</v>
      </c>
      <c r="U182" s="3">
        <f t="shared" si="42"/>
        <v>0</v>
      </c>
      <c r="V182" s="3" t="e">
        <f t="shared" si="48"/>
        <v>#DIV/0!</v>
      </c>
      <c r="W182" s="3" t="e">
        <f t="shared" si="49"/>
        <v>#DIV/0!</v>
      </c>
      <c r="X182" s="3">
        <f t="shared" si="50"/>
        <v>0</v>
      </c>
      <c r="Y182" s="3">
        <f t="shared" si="43"/>
        <v>0</v>
      </c>
      <c r="Z182" s="3">
        <f t="shared" si="44"/>
        <v>0</v>
      </c>
      <c r="AA182" s="3">
        <f t="shared" si="45"/>
        <v>0</v>
      </c>
      <c r="AB182" s="4">
        <f>'Data Entry'!S182</f>
        <v>0</v>
      </c>
      <c r="AC182" s="4">
        <f>'Data Entry'!T182</f>
        <v>0</v>
      </c>
      <c r="AD182" s="4">
        <f>'Data Entry'!U182</f>
        <v>0</v>
      </c>
      <c r="AE182" s="4">
        <f t="shared" si="46"/>
        <v>0</v>
      </c>
      <c r="AF182" s="5">
        <f>'Data Entry'!V182</f>
        <v>0</v>
      </c>
      <c r="AG182" s="5">
        <f t="shared" si="47"/>
        <v>0</v>
      </c>
      <c r="AH182" s="5">
        <f>'Data Entry'!W182</f>
        <v>0</v>
      </c>
      <c r="AI182" s="5">
        <f>'Data Entry'!X182</f>
        <v>0</v>
      </c>
      <c r="AJ182" s="5">
        <f>'Data Entry'!Y182</f>
        <v>0</v>
      </c>
      <c r="AK182" s="5">
        <f>'Data Entry'!Z182</f>
        <v>0</v>
      </c>
    </row>
    <row r="183" spans="1:37">
      <c r="A183" s="1">
        <f>'Data Entry'!A183</f>
        <v>0</v>
      </c>
      <c r="B183" s="1">
        <f>'Data Entry'!B183</f>
        <v>0</v>
      </c>
      <c r="C183" s="8">
        <f>IF('Data Entry'!C183="red",1,IF('Data Entry'!C183="blue",2,0))</f>
        <v>0</v>
      </c>
      <c r="D183" s="2">
        <f>'Data Entry'!D183</f>
        <v>0</v>
      </c>
      <c r="E183" s="2">
        <f>'Data Entry'!E183</f>
        <v>0</v>
      </c>
      <c r="F183" s="2">
        <f>'Data Entry'!F183</f>
        <v>0</v>
      </c>
      <c r="G183" s="2">
        <f>'Data Entry'!G183</f>
        <v>0</v>
      </c>
      <c r="H183" s="2">
        <f>'Data Entry'!H183</f>
        <v>0</v>
      </c>
      <c r="I183" s="2">
        <f t="shared" si="34"/>
        <v>0</v>
      </c>
      <c r="J183" s="2">
        <f t="shared" si="35"/>
        <v>0</v>
      </c>
      <c r="K183" s="2">
        <f t="shared" si="36"/>
        <v>0</v>
      </c>
      <c r="L183" s="2">
        <f t="shared" si="37"/>
        <v>0</v>
      </c>
      <c r="M183" s="2">
        <f t="shared" si="38"/>
        <v>0</v>
      </c>
      <c r="N183" s="2">
        <f t="shared" si="39"/>
        <v>0</v>
      </c>
      <c r="O183" s="2">
        <f t="shared" si="40"/>
        <v>0</v>
      </c>
      <c r="P183" s="3">
        <f>'Data Entry'!I183</f>
        <v>0</v>
      </c>
      <c r="Q183" s="3">
        <f>'Data Entry'!J183</f>
        <v>0</v>
      </c>
      <c r="R183" s="3">
        <f>'Data Entry'!K183</f>
        <v>0</v>
      </c>
      <c r="S183" s="3">
        <f>'Data Entry'!L183</f>
        <v>0</v>
      </c>
      <c r="T183" s="3">
        <f t="shared" si="41"/>
        <v>0</v>
      </c>
      <c r="U183" s="3">
        <f t="shared" si="42"/>
        <v>0</v>
      </c>
      <c r="V183" s="3" t="e">
        <f t="shared" si="48"/>
        <v>#DIV/0!</v>
      </c>
      <c r="W183" s="3" t="e">
        <f t="shared" si="49"/>
        <v>#DIV/0!</v>
      </c>
      <c r="X183" s="3">
        <f t="shared" si="50"/>
        <v>0</v>
      </c>
      <c r="Y183" s="3">
        <f t="shared" si="43"/>
        <v>0</v>
      </c>
      <c r="Z183" s="3">
        <f t="shared" si="44"/>
        <v>0</v>
      </c>
      <c r="AA183" s="3">
        <f t="shared" si="45"/>
        <v>0</v>
      </c>
      <c r="AB183" s="4">
        <f>'Data Entry'!S183</f>
        <v>0</v>
      </c>
      <c r="AC183" s="4">
        <f>'Data Entry'!T183</f>
        <v>0</v>
      </c>
      <c r="AD183" s="4">
        <f>'Data Entry'!U183</f>
        <v>0</v>
      </c>
      <c r="AE183" s="4">
        <f t="shared" si="46"/>
        <v>0</v>
      </c>
      <c r="AF183" s="5">
        <f>'Data Entry'!V183</f>
        <v>0</v>
      </c>
      <c r="AG183" s="5">
        <f t="shared" si="47"/>
        <v>0</v>
      </c>
      <c r="AH183" s="5">
        <f>'Data Entry'!W183</f>
        <v>0</v>
      </c>
      <c r="AI183" s="5">
        <f>'Data Entry'!X183</f>
        <v>0</v>
      </c>
      <c r="AJ183" s="5">
        <f>'Data Entry'!Y183</f>
        <v>0</v>
      </c>
      <c r="AK183" s="5">
        <f>'Data Entry'!Z183</f>
        <v>0</v>
      </c>
    </row>
    <row r="184" spans="1:37">
      <c r="A184" s="1">
        <f>'Data Entry'!A184</f>
        <v>0</v>
      </c>
      <c r="B184" s="1">
        <f>'Data Entry'!B184</f>
        <v>0</v>
      </c>
      <c r="C184" s="8">
        <f>IF('Data Entry'!C184="red",1,IF('Data Entry'!C184="blue",2,0))</f>
        <v>0</v>
      </c>
      <c r="D184" s="2">
        <f>'Data Entry'!D184</f>
        <v>0</v>
      </c>
      <c r="E184" s="2">
        <f>'Data Entry'!E184</f>
        <v>0</v>
      </c>
      <c r="F184" s="2">
        <f>'Data Entry'!F184</f>
        <v>0</v>
      </c>
      <c r="G184" s="2">
        <f>'Data Entry'!G184</f>
        <v>0</v>
      </c>
      <c r="H184" s="2">
        <f>'Data Entry'!H184</f>
        <v>0</v>
      </c>
      <c r="I184" s="2">
        <f t="shared" si="34"/>
        <v>0</v>
      </c>
      <c r="J184" s="2">
        <f t="shared" si="35"/>
        <v>0</v>
      </c>
      <c r="K184" s="2">
        <f t="shared" si="36"/>
        <v>0</v>
      </c>
      <c r="L184" s="2">
        <f t="shared" si="37"/>
        <v>0</v>
      </c>
      <c r="M184" s="2">
        <f t="shared" si="38"/>
        <v>0</v>
      </c>
      <c r="N184" s="2">
        <f t="shared" si="39"/>
        <v>0</v>
      </c>
      <c r="O184" s="2">
        <f t="shared" si="40"/>
        <v>0</v>
      </c>
      <c r="P184" s="3">
        <f>'Data Entry'!I184</f>
        <v>0</v>
      </c>
      <c r="Q184" s="3">
        <f>'Data Entry'!J184</f>
        <v>0</v>
      </c>
      <c r="R184" s="3">
        <f>'Data Entry'!K184</f>
        <v>0</v>
      </c>
      <c r="S184" s="3">
        <f>'Data Entry'!L184</f>
        <v>0</v>
      </c>
      <c r="T184" s="3">
        <f t="shared" si="41"/>
        <v>0</v>
      </c>
      <c r="U184" s="3">
        <f t="shared" si="42"/>
        <v>0</v>
      </c>
      <c r="V184" s="3" t="e">
        <f t="shared" si="48"/>
        <v>#DIV/0!</v>
      </c>
      <c r="W184" s="3" t="e">
        <f t="shared" si="49"/>
        <v>#DIV/0!</v>
      </c>
      <c r="X184" s="3">
        <f t="shared" si="50"/>
        <v>0</v>
      </c>
      <c r="Y184" s="3">
        <f t="shared" si="43"/>
        <v>0</v>
      </c>
      <c r="Z184" s="3">
        <f t="shared" si="44"/>
        <v>0</v>
      </c>
      <c r="AA184" s="3">
        <f t="shared" si="45"/>
        <v>0</v>
      </c>
      <c r="AB184" s="4">
        <f>'Data Entry'!S184</f>
        <v>0</v>
      </c>
      <c r="AC184" s="4">
        <f>'Data Entry'!T184</f>
        <v>0</v>
      </c>
      <c r="AD184" s="4">
        <f>'Data Entry'!U184</f>
        <v>0</v>
      </c>
      <c r="AE184" s="4">
        <f t="shared" si="46"/>
        <v>0</v>
      </c>
      <c r="AF184" s="5">
        <f>'Data Entry'!V184</f>
        <v>0</v>
      </c>
      <c r="AG184" s="5">
        <f t="shared" si="47"/>
        <v>0</v>
      </c>
      <c r="AH184" s="5">
        <f>'Data Entry'!W184</f>
        <v>0</v>
      </c>
      <c r="AI184" s="5">
        <f>'Data Entry'!X184</f>
        <v>0</v>
      </c>
      <c r="AJ184" s="5">
        <f>'Data Entry'!Y184</f>
        <v>0</v>
      </c>
      <c r="AK184" s="5">
        <f>'Data Entry'!Z184</f>
        <v>0</v>
      </c>
    </row>
    <row r="185" spans="1:37">
      <c r="A185" s="1">
        <f>'Data Entry'!A185</f>
        <v>0</v>
      </c>
      <c r="B185" s="1">
        <f>'Data Entry'!B185</f>
        <v>0</v>
      </c>
      <c r="C185" s="8">
        <f>IF('Data Entry'!C185="red",1,IF('Data Entry'!C185="blue",2,0))</f>
        <v>0</v>
      </c>
      <c r="D185" s="2">
        <f>'Data Entry'!D185</f>
        <v>0</v>
      </c>
      <c r="E185" s="2">
        <f>'Data Entry'!E185</f>
        <v>0</v>
      </c>
      <c r="F185" s="2">
        <f>'Data Entry'!F185</f>
        <v>0</v>
      </c>
      <c r="G185" s="2">
        <f>'Data Entry'!G185</f>
        <v>0</v>
      </c>
      <c r="H185" s="2">
        <f>'Data Entry'!H185</f>
        <v>0</v>
      </c>
      <c r="I185" s="2">
        <f t="shared" si="34"/>
        <v>0</v>
      </c>
      <c r="J185" s="2">
        <f t="shared" si="35"/>
        <v>0</v>
      </c>
      <c r="K185" s="2">
        <f t="shared" si="36"/>
        <v>0</v>
      </c>
      <c r="L185" s="2">
        <f t="shared" si="37"/>
        <v>0</v>
      </c>
      <c r="M185" s="2">
        <f t="shared" si="38"/>
        <v>0</v>
      </c>
      <c r="N185" s="2">
        <f t="shared" si="39"/>
        <v>0</v>
      </c>
      <c r="O185" s="2">
        <f t="shared" si="40"/>
        <v>0</v>
      </c>
      <c r="P185" s="3">
        <f>'Data Entry'!I185</f>
        <v>0</v>
      </c>
      <c r="Q185" s="3">
        <f>'Data Entry'!J185</f>
        <v>0</v>
      </c>
      <c r="R185" s="3">
        <f>'Data Entry'!K185</f>
        <v>0</v>
      </c>
      <c r="S185" s="3">
        <f>'Data Entry'!L185</f>
        <v>0</v>
      </c>
      <c r="T185" s="3">
        <f t="shared" si="41"/>
        <v>0</v>
      </c>
      <c r="U185" s="3">
        <f t="shared" si="42"/>
        <v>0</v>
      </c>
      <c r="V185" s="3" t="e">
        <f t="shared" si="48"/>
        <v>#DIV/0!</v>
      </c>
      <c r="W185" s="3" t="e">
        <f t="shared" si="49"/>
        <v>#DIV/0!</v>
      </c>
      <c r="X185" s="3">
        <f t="shared" si="50"/>
        <v>0</v>
      </c>
      <c r="Y185" s="3">
        <f t="shared" si="43"/>
        <v>0</v>
      </c>
      <c r="Z185" s="3">
        <f t="shared" si="44"/>
        <v>0</v>
      </c>
      <c r="AA185" s="3">
        <f t="shared" si="45"/>
        <v>0</v>
      </c>
      <c r="AB185" s="4">
        <f>'Data Entry'!S185</f>
        <v>0</v>
      </c>
      <c r="AC185" s="4">
        <f>'Data Entry'!T185</f>
        <v>0</v>
      </c>
      <c r="AD185" s="4">
        <f>'Data Entry'!U185</f>
        <v>0</v>
      </c>
      <c r="AE185" s="4">
        <f t="shared" si="46"/>
        <v>0</v>
      </c>
      <c r="AF185" s="5">
        <f>'Data Entry'!V185</f>
        <v>0</v>
      </c>
      <c r="AG185" s="5">
        <f t="shared" si="47"/>
        <v>0</v>
      </c>
      <c r="AH185" s="5">
        <f>'Data Entry'!W185</f>
        <v>0</v>
      </c>
      <c r="AI185" s="5">
        <f>'Data Entry'!X185</f>
        <v>0</v>
      </c>
      <c r="AJ185" s="5">
        <f>'Data Entry'!Y185</f>
        <v>0</v>
      </c>
      <c r="AK185" s="5">
        <f>'Data Entry'!Z185</f>
        <v>0</v>
      </c>
    </row>
    <row r="186" spans="1:37">
      <c r="A186" s="1">
        <f>'Data Entry'!A186</f>
        <v>0</v>
      </c>
      <c r="B186" s="1">
        <f>'Data Entry'!B186</f>
        <v>0</v>
      </c>
      <c r="C186" s="8">
        <f>IF('Data Entry'!C186="red",1,IF('Data Entry'!C186="blue",2,0))</f>
        <v>0</v>
      </c>
      <c r="D186" s="2">
        <f>'Data Entry'!D186</f>
        <v>0</v>
      </c>
      <c r="E186" s="2">
        <f>'Data Entry'!E186</f>
        <v>0</v>
      </c>
      <c r="F186" s="2">
        <f>'Data Entry'!F186</f>
        <v>0</v>
      </c>
      <c r="G186" s="2">
        <f>'Data Entry'!G186</f>
        <v>0</v>
      </c>
      <c r="H186" s="2">
        <f>'Data Entry'!H186</f>
        <v>0</v>
      </c>
      <c r="I186" s="2">
        <f t="shared" si="34"/>
        <v>0</v>
      </c>
      <c r="J186" s="2">
        <f t="shared" si="35"/>
        <v>0</v>
      </c>
      <c r="K186" s="2">
        <f t="shared" si="36"/>
        <v>0</v>
      </c>
      <c r="L186" s="2">
        <f t="shared" si="37"/>
        <v>0</v>
      </c>
      <c r="M186" s="2">
        <f t="shared" si="38"/>
        <v>0</v>
      </c>
      <c r="N186" s="2">
        <f t="shared" si="39"/>
        <v>0</v>
      </c>
      <c r="O186" s="2">
        <f t="shared" si="40"/>
        <v>0</v>
      </c>
      <c r="P186" s="3">
        <f>'Data Entry'!I186</f>
        <v>0</v>
      </c>
      <c r="Q186" s="3">
        <f>'Data Entry'!J186</f>
        <v>0</v>
      </c>
      <c r="R186" s="3">
        <f>'Data Entry'!K186</f>
        <v>0</v>
      </c>
      <c r="S186" s="3">
        <f>'Data Entry'!L186</f>
        <v>0</v>
      </c>
      <c r="T186" s="3">
        <f t="shared" si="41"/>
        <v>0</v>
      </c>
      <c r="U186" s="3">
        <f t="shared" si="42"/>
        <v>0</v>
      </c>
      <c r="V186" s="3" t="e">
        <f t="shared" si="48"/>
        <v>#DIV/0!</v>
      </c>
      <c r="W186" s="3" t="e">
        <f t="shared" si="49"/>
        <v>#DIV/0!</v>
      </c>
      <c r="X186" s="3">
        <f t="shared" si="50"/>
        <v>0</v>
      </c>
      <c r="Y186" s="3">
        <f t="shared" si="43"/>
        <v>0</v>
      </c>
      <c r="Z186" s="3">
        <f t="shared" si="44"/>
        <v>0</v>
      </c>
      <c r="AA186" s="3">
        <f t="shared" si="45"/>
        <v>0</v>
      </c>
      <c r="AB186" s="4">
        <f>'Data Entry'!S186</f>
        <v>0</v>
      </c>
      <c r="AC186" s="4">
        <f>'Data Entry'!T186</f>
        <v>0</v>
      </c>
      <c r="AD186" s="4">
        <f>'Data Entry'!U186</f>
        <v>0</v>
      </c>
      <c r="AE186" s="4">
        <f t="shared" si="46"/>
        <v>0</v>
      </c>
      <c r="AF186" s="5">
        <f>'Data Entry'!V186</f>
        <v>0</v>
      </c>
      <c r="AG186" s="5">
        <f t="shared" si="47"/>
        <v>0</v>
      </c>
      <c r="AH186" s="5">
        <f>'Data Entry'!W186</f>
        <v>0</v>
      </c>
      <c r="AI186" s="5">
        <f>'Data Entry'!X186</f>
        <v>0</v>
      </c>
      <c r="AJ186" s="5">
        <f>'Data Entry'!Y186</f>
        <v>0</v>
      </c>
      <c r="AK186" s="5">
        <f>'Data Entry'!Z186</f>
        <v>0</v>
      </c>
    </row>
    <row r="187" spans="1:37">
      <c r="A187" s="1">
        <f>'Data Entry'!A187</f>
        <v>0</v>
      </c>
      <c r="B187" s="1">
        <f>'Data Entry'!B187</f>
        <v>0</v>
      </c>
      <c r="C187" s="8">
        <f>IF('Data Entry'!C187="red",1,IF('Data Entry'!C187="blue",2,0))</f>
        <v>0</v>
      </c>
      <c r="D187" s="2">
        <f>'Data Entry'!D187</f>
        <v>0</v>
      </c>
      <c r="E187" s="2">
        <f>'Data Entry'!E187</f>
        <v>0</v>
      </c>
      <c r="F187" s="2">
        <f>'Data Entry'!F187</f>
        <v>0</v>
      </c>
      <c r="G187" s="2">
        <f>'Data Entry'!G187</f>
        <v>0</v>
      </c>
      <c r="H187" s="2">
        <f>'Data Entry'!H187</f>
        <v>0</v>
      </c>
      <c r="I187" s="2">
        <f t="shared" si="34"/>
        <v>0</v>
      </c>
      <c r="J187" s="2">
        <f t="shared" si="35"/>
        <v>0</v>
      </c>
      <c r="K187" s="2">
        <f t="shared" si="36"/>
        <v>0</v>
      </c>
      <c r="L187" s="2">
        <f t="shared" si="37"/>
        <v>0</v>
      </c>
      <c r="M187" s="2">
        <f t="shared" si="38"/>
        <v>0</v>
      </c>
      <c r="N187" s="2">
        <f t="shared" si="39"/>
        <v>0</v>
      </c>
      <c r="O187" s="2">
        <f t="shared" si="40"/>
        <v>0</v>
      </c>
      <c r="P187" s="3">
        <f>'Data Entry'!I187</f>
        <v>0</v>
      </c>
      <c r="Q187" s="3">
        <f>'Data Entry'!J187</f>
        <v>0</v>
      </c>
      <c r="R187" s="3">
        <f>'Data Entry'!K187</f>
        <v>0</v>
      </c>
      <c r="S187" s="3">
        <f>'Data Entry'!L187</f>
        <v>0</v>
      </c>
      <c r="T187" s="3">
        <f t="shared" si="41"/>
        <v>0</v>
      </c>
      <c r="U187" s="3">
        <f t="shared" si="42"/>
        <v>0</v>
      </c>
      <c r="V187" s="3" t="e">
        <f t="shared" si="48"/>
        <v>#DIV/0!</v>
      </c>
      <c r="W187" s="3" t="e">
        <f t="shared" si="49"/>
        <v>#DIV/0!</v>
      </c>
      <c r="X187" s="3">
        <f t="shared" si="50"/>
        <v>0</v>
      </c>
      <c r="Y187" s="3">
        <f t="shared" si="43"/>
        <v>0</v>
      </c>
      <c r="Z187" s="3">
        <f t="shared" si="44"/>
        <v>0</v>
      </c>
      <c r="AA187" s="3">
        <f t="shared" si="45"/>
        <v>0</v>
      </c>
      <c r="AB187" s="4">
        <f>'Data Entry'!S187</f>
        <v>0</v>
      </c>
      <c r="AC187" s="4">
        <f>'Data Entry'!T187</f>
        <v>0</v>
      </c>
      <c r="AD187" s="4">
        <f>'Data Entry'!U187</f>
        <v>0</v>
      </c>
      <c r="AE187" s="4">
        <f t="shared" si="46"/>
        <v>0</v>
      </c>
      <c r="AF187" s="5">
        <f>'Data Entry'!V187</f>
        <v>0</v>
      </c>
      <c r="AG187" s="5">
        <f t="shared" si="47"/>
        <v>0</v>
      </c>
      <c r="AH187" s="5">
        <f>'Data Entry'!W187</f>
        <v>0</v>
      </c>
      <c r="AI187" s="5">
        <f>'Data Entry'!X187</f>
        <v>0</v>
      </c>
      <c r="AJ187" s="5">
        <f>'Data Entry'!Y187</f>
        <v>0</v>
      </c>
      <c r="AK187" s="5">
        <f>'Data Entry'!Z187</f>
        <v>0</v>
      </c>
    </row>
    <row r="188" spans="1:37">
      <c r="A188" s="1">
        <f>'Data Entry'!A188</f>
        <v>0</v>
      </c>
      <c r="B188" s="1">
        <f>'Data Entry'!B188</f>
        <v>0</v>
      </c>
      <c r="C188" s="8">
        <f>IF('Data Entry'!C188="red",1,IF('Data Entry'!C188="blue",2,0))</f>
        <v>0</v>
      </c>
      <c r="D188" s="2">
        <f>'Data Entry'!D188</f>
        <v>0</v>
      </c>
      <c r="E188" s="2">
        <f>'Data Entry'!E188</f>
        <v>0</v>
      </c>
      <c r="F188" s="2">
        <f>'Data Entry'!F188</f>
        <v>0</v>
      </c>
      <c r="G188" s="2">
        <f>'Data Entry'!G188</f>
        <v>0</v>
      </c>
      <c r="H188" s="2">
        <f>'Data Entry'!H188</f>
        <v>0</v>
      </c>
      <c r="I188" s="2">
        <f t="shared" si="34"/>
        <v>0</v>
      </c>
      <c r="J188" s="2">
        <f t="shared" si="35"/>
        <v>0</v>
      </c>
      <c r="K188" s="2">
        <f t="shared" si="36"/>
        <v>0</v>
      </c>
      <c r="L188" s="2">
        <f t="shared" si="37"/>
        <v>0</v>
      </c>
      <c r="M188" s="2">
        <f t="shared" si="38"/>
        <v>0</v>
      </c>
      <c r="N188" s="2">
        <f t="shared" si="39"/>
        <v>0</v>
      </c>
      <c r="O188" s="2">
        <f t="shared" si="40"/>
        <v>0</v>
      </c>
      <c r="P188" s="3">
        <f>'Data Entry'!I188</f>
        <v>0</v>
      </c>
      <c r="Q188" s="3">
        <f>'Data Entry'!J188</f>
        <v>0</v>
      </c>
      <c r="R188" s="3">
        <f>'Data Entry'!K188</f>
        <v>0</v>
      </c>
      <c r="S188" s="3">
        <f>'Data Entry'!L188</f>
        <v>0</v>
      </c>
      <c r="T188" s="3">
        <f t="shared" si="41"/>
        <v>0</v>
      </c>
      <c r="U188" s="3">
        <f t="shared" si="42"/>
        <v>0</v>
      </c>
      <c r="V188" s="3" t="e">
        <f t="shared" si="48"/>
        <v>#DIV/0!</v>
      </c>
      <c r="W188" s="3" t="e">
        <f t="shared" si="49"/>
        <v>#DIV/0!</v>
      </c>
      <c r="X188" s="3">
        <f t="shared" si="50"/>
        <v>0</v>
      </c>
      <c r="Y188" s="3">
        <f t="shared" si="43"/>
        <v>0</v>
      </c>
      <c r="Z188" s="3">
        <f t="shared" si="44"/>
        <v>0</v>
      </c>
      <c r="AA188" s="3">
        <f t="shared" si="45"/>
        <v>0</v>
      </c>
      <c r="AB188" s="4">
        <f>'Data Entry'!S188</f>
        <v>0</v>
      </c>
      <c r="AC188" s="4">
        <f>'Data Entry'!T188</f>
        <v>0</v>
      </c>
      <c r="AD188" s="4">
        <f>'Data Entry'!U188</f>
        <v>0</v>
      </c>
      <c r="AE188" s="4">
        <f t="shared" si="46"/>
        <v>0</v>
      </c>
      <c r="AF188" s="5">
        <f>'Data Entry'!V188</f>
        <v>0</v>
      </c>
      <c r="AG188" s="5">
        <f t="shared" si="47"/>
        <v>0</v>
      </c>
      <c r="AH188" s="5">
        <f>'Data Entry'!W188</f>
        <v>0</v>
      </c>
      <c r="AI188" s="5">
        <f>'Data Entry'!X188</f>
        <v>0</v>
      </c>
      <c r="AJ188" s="5">
        <f>'Data Entry'!Y188</f>
        <v>0</v>
      </c>
      <c r="AK188" s="5">
        <f>'Data Entry'!Z188</f>
        <v>0</v>
      </c>
    </row>
    <row r="189" spans="1:37">
      <c r="A189" s="1">
        <f>'Data Entry'!A189</f>
        <v>0</v>
      </c>
      <c r="B189" s="1">
        <f>'Data Entry'!B189</f>
        <v>0</v>
      </c>
      <c r="C189" s="8">
        <f>IF('Data Entry'!C189="red",1,IF('Data Entry'!C189="blue",2,0))</f>
        <v>0</v>
      </c>
      <c r="D189" s="2">
        <f>'Data Entry'!D189</f>
        <v>0</v>
      </c>
      <c r="E189" s="2">
        <f>'Data Entry'!E189</f>
        <v>0</v>
      </c>
      <c r="F189" s="2">
        <f>'Data Entry'!F189</f>
        <v>0</v>
      </c>
      <c r="G189" s="2">
        <f>'Data Entry'!G189</f>
        <v>0</v>
      </c>
      <c r="H189" s="2">
        <f>'Data Entry'!H189</f>
        <v>0</v>
      </c>
      <c r="I189" s="2">
        <f t="shared" si="34"/>
        <v>0</v>
      </c>
      <c r="J189" s="2">
        <f t="shared" si="35"/>
        <v>0</v>
      </c>
      <c r="K189" s="2">
        <f t="shared" si="36"/>
        <v>0</v>
      </c>
      <c r="L189" s="2">
        <f t="shared" si="37"/>
        <v>0</v>
      </c>
      <c r="M189" s="2">
        <f t="shared" si="38"/>
        <v>0</v>
      </c>
      <c r="N189" s="2">
        <f t="shared" si="39"/>
        <v>0</v>
      </c>
      <c r="O189" s="2">
        <f t="shared" si="40"/>
        <v>0</v>
      </c>
      <c r="P189" s="3">
        <f>'Data Entry'!I189</f>
        <v>0</v>
      </c>
      <c r="Q189" s="3">
        <f>'Data Entry'!J189</f>
        <v>0</v>
      </c>
      <c r="R189" s="3">
        <f>'Data Entry'!K189</f>
        <v>0</v>
      </c>
      <c r="S189" s="3">
        <f>'Data Entry'!L189</f>
        <v>0</v>
      </c>
      <c r="T189" s="3">
        <f t="shared" si="41"/>
        <v>0</v>
      </c>
      <c r="U189" s="3">
        <f t="shared" si="42"/>
        <v>0</v>
      </c>
      <c r="V189" s="3" t="e">
        <f t="shared" si="48"/>
        <v>#DIV/0!</v>
      </c>
      <c r="W189" s="3" t="e">
        <f t="shared" si="49"/>
        <v>#DIV/0!</v>
      </c>
      <c r="X189" s="3">
        <f t="shared" si="50"/>
        <v>0</v>
      </c>
      <c r="Y189" s="3">
        <f t="shared" si="43"/>
        <v>0</v>
      </c>
      <c r="Z189" s="3">
        <f t="shared" si="44"/>
        <v>0</v>
      </c>
      <c r="AA189" s="3">
        <f t="shared" si="45"/>
        <v>0</v>
      </c>
      <c r="AB189" s="4">
        <f>'Data Entry'!S189</f>
        <v>0</v>
      </c>
      <c r="AC189" s="4">
        <f>'Data Entry'!T189</f>
        <v>0</v>
      </c>
      <c r="AD189" s="4">
        <f>'Data Entry'!U189</f>
        <v>0</v>
      </c>
      <c r="AE189" s="4">
        <f t="shared" si="46"/>
        <v>0</v>
      </c>
      <c r="AF189" s="5">
        <f>'Data Entry'!V189</f>
        <v>0</v>
      </c>
      <c r="AG189" s="5">
        <f t="shared" si="47"/>
        <v>0</v>
      </c>
      <c r="AH189" s="5">
        <f>'Data Entry'!W189</f>
        <v>0</v>
      </c>
      <c r="AI189" s="5">
        <f>'Data Entry'!X189</f>
        <v>0</v>
      </c>
      <c r="AJ189" s="5">
        <f>'Data Entry'!Y189</f>
        <v>0</v>
      </c>
      <c r="AK189" s="5">
        <f>'Data Entry'!Z189</f>
        <v>0</v>
      </c>
    </row>
    <row r="190" spans="1:37">
      <c r="A190" s="1">
        <f>'Data Entry'!A190</f>
        <v>0</v>
      </c>
      <c r="B190" s="1">
        <f>'Data Entry'!B190</f>
        <v>0</v>
      </c>
      <c r="C190" s="8">
        <f>IF('Data Entry'!C190="red",1,IF('Data Entry'!C190="blue",2,0))</f>
        <v>0</v>
      </c>
      <c r="D190" s="2">
        <f>'Data Entry'!D190</f>
        <v>0</v>
      </c>
      <c r="E190" s="2">
        <f>'Data Entry'!E190</f>
        <v>0</v>
      </c>
      <c r="F190" s="2">
        <f>'Data Entry'!F190</f>
        <v>0</v>
      </c>
      <c r="G190" s="2">
        <f>'Data Entry'!G190</f>
        <v>0</v>
      </c>
      <c r="H190" s="2">
        <f>'Data Entry'!H190</f>
        <v>0</v>
      </c>
      <c r="I190" s="2">
        <f t="shared" si="34"/>
        <v>0</v>
      </c>
      <c r="J190" s="2">
        <f t="shared" si="35"/>
        <v>0</v>
      </c>
      <c r="K190" s="2">
        <f t="shared" si="36"/>
        <v>0</v>
      </c>
      <c r="L190" s="2">
        <f t="shared" si="37"/>
        <v>0</v>
      </c>
      <c r="M190" s="2">
        <f t="shared" si="38"/>
        <v>0</v>
      </c>
      <c r="N190" s="2">
        <f t="shared" si="39"/>
        <v>0</v>
      </c>
      <c r="O190" s="2">
        <f t="shared" si="40"/>
        <v>0</v>
      </c>
      <c r="P190" s="3">
        <f>'Data Entry'!I190</f>
        <v>0</v>
      </c>
      <c r="Q190" s="3">
        <f>'Data Entry'!J190</f>
        <v>0</v>
      </c>
      <c r="R190" s="3">
        <f>'Data Entry'!K190</f>
        <v>0</v>
      </c>
      <c r="S190" s="3">
        <f>'Data Entry'!L190</f>
        <v>0</v>
      </c>
      <c r="T190" s="3">
        <f t="shared" si="41"/>
        <v>0</v>
      </c>
      <c r="U190" s="3">
        <f t="shared" si="42"/>
        <v>0</v>
      </c>
      <c r="V190" s="3" t="e">
        <f t="shared" si="48"/>
        <v>#DIV/0!</v>
      </c>
      <c r="W190" s="3" t="e">
        <f t="shared" si="49"/>
        <v>#DIV/0!</v>
      </c>
      <c r="X190" s="3">
        <f t="shared" si="50"/>
        <v>0</v>
      </c>
      <c r="Y190" s="3">
        <f t="shared" si="43"/>
        <v>0</v>
      </c>
      <c r="Z190" s="3">
        <f t="shared" si="44"/>
        <v>0</v>
      </c>
      <c r="AA190" s="3">
        <f t="shared" si="45"/>
        <v>0</v>
      </c>
      <c r="AB190" s="4">
        <f>'Data Entry'!S190</f>
        <v>0</v>
      </c>
      <c r="AC190" s="4">
        <f>'Data Entry'!T190</f>
        <v>0</v>
      </c>
      <c r="AD190" s="4">
        <f>'Data Entry'!U190</f>
        <v>0</v>
      </c>
      <c r="AE190" s="4">
        <f t="shared" si="46"/>
        <v>0</v>
      </c>
      <c r="AF190" s="5">
        <f>'Data Entry'!V190</f>
        <v>0</v>
      </c>
      <c r="AG190" s="5">
        <f t="shared" si="47"/>
        <v>0</v>
      </c>
      <c r="AH190" s="5">
        <f>'Data Entry'!W190</f>
        <v>0</v>
      </c>
      <c r="AI190" s="5">
        <f>'Data Entry'!X190</f>
        <v>0</v>
      </c>
      <c r="AJ190" s="5">
        <f>'Data Entry'!Y190</f>
        <v>0</v>
      </c>
      <c r="AK190" s="5">
        <f>'Data Entry'!Z190</f>
        <v>0</v>
      </c>
    </row>
    <row r="191" spans="1:37">
      <c r="A191" s="1">
        <f>'Data Entry'!A191</f>
        <v>0</v>
      </c>
      <c r="B191" s="1">
        <f>'Data Entry'!B191</f>
        <v>0</v>
      </c>
      <c r="C191" s="8">
        <f>IF('Data Entry'!C191="red",1,IF('Data Entry'!C191="blue",2,0))</f>
        <v>0</v>
      </c>
      <c r="D191" s="2">
        <f>'Data Entry'!D191</f>
        <v>0</v>
      </c>
      <c r="E191" s="2">
        <f>'Data Entry'!E191</f>
        <v>0</v>
      </c>
      <c r="F191" s="2">
        <f>'Data Entry'!F191</f>
        <v>0</v>
      </c>
      <c r="G191" s="2">
        <f>'Data Entry'!G191</f>
        <v>0</v>
      </c>
      <c r="H191" s="2">
        <f>'Data Entry'!H191</f>
        <v>0</v>
      </c>
      <c r="I191" s="2">
        <f t="shared" si="34"/>
        <v>0</v>
      </c>
      <c r="J191" s="2">
        <f t="shared" si="35"/>
        <v>0</v>
      </c>
      <c r="K191" s="2">
        <f t="shared" si="36"/>
        <v>0</v>
      </c>
      <c r="L191" s="2">
        <f t="shared" si="37"/>
        <v>0</v>
      </c>
      <c r="M191" s="2">
        <f t="shared" si="38"/>
        <v>0</v>
      </c>
      <c r="N191" s="2">
        <f t="shared" si="39"/>
        <v>0</v>
      </c>
      <c r="O191" s="2">
        <f t="shared" si="40"/>
        <v>0</v>
      </c>
      <c r="P191" s="3">
        <f>'Data Entry'!I191</f>
        <v>0</v>
      </c>
      <c r="Q191" s="3">
        <f>'Data Entry'!J191</f>
        <v>0</v>
      </c>
      <c r="R191" s="3">
        <f>'Data Entry'!K191</f>
        <v>0</v>
      </c>
      <c r="S191" s="3">
        <f>'Data Entry'!L191</f>
        <v>0</v>
      </c>
      <c r="T191" s="3">
        <f t="shared" si="41"/>
        <v>0</v>
      </c>
      <c r="U191" s="3">
        <f t="shared" si="42"/>
        <v>0</v>
      </c>
      <c r="V191" s="3" t="e">
        <f t="shared" si="48"/>
        <v>#DIV/0!</v>
      </c>
      <c r="W191" s="3" t="e">
        <f t="shared" si="49"/>
        <v>#DIV/0!</v>
      </c>
      <c r="X191" s="3">
        <f t="shared" si="50"/>
        <v>0</v>
      </c>
      <c r="Y191" s="3">
        <f t="shared" si="43"/>
        <v>0</v>
      </c>
      <c r="Z191" s="3">
        <f t="shared" si="44"/>
        <v>0</v>
      </c>
      <c r="AA191" s="3">
        <f t="shared" si="45"/>
        <v>0</v>
      </c>
      <c r="AB191" s="4">
        <f>'Data Entry'!S191</f>
        <v>0</v>
      </c>
      <c r="AC191" s="4">
        <f>'Data Entry'!T191</f>
        <v>0</v>
      </c>
      <c r="AD191" s="4">
        <f>'Data Entry'!U191</f>
        <v>0</v>
      </c>
      <c r="AE191" s="4">
        <f t="shared" si="46"/>
        <v>0</v>
      </c>
      <c r="AF191" s="5">
        <f>'Data Entry'!V191</f>
        <v>0</v>
      </c>
      <c r="AG191" s="5">
        <f t="shared" si="47"/>
        <v>0</v>
      </c>
      <c r="AH191" s="5">
        <f>'Data Entry'!W191</f>
        <v>0</v>
      </c>
      <c r="AI191" s="5">
        <f>'Data Entry'!X191</f>
        <v>0</v>
      </c>
      <c r="AJ191" s="5">
        <f>'Data Entry'!Y191</f>
        <v>0</v>
      </c>
      <c r="AK191" s="5">
        <f>'Data Entry'!Z191</f>
        <v>0</v>
      </c>
    </row>
    <row r="192" spans="1:37">
      <c r="A192" s="1">
        <f>'Data Entry'!A192</f>
        <v>0</v>
      </c>
      <c r="B192" s="1">
        <f>'Data Entry'!B192</f>
        <v>0</v>
      </c>
      <c r="C192" s="8">
        <f>IF('Data Entry'!C192="red",1,IF('Data Entry'!C192="blue",2,0))</f>
        <v>0</v>
      </c>
      <c r="D192" s="2">
        <f>'Data Entry'!D192</f>
        <v>0</v>
      </c>
      <c r="E192" s="2">
        <f>'Data Entry'!E192</f>
        <v>0</v>
      </c>
      <c r="F192" s="2">
        <f>'Data Entry'!F192</f>
        <v>0</v>
      </c>
      <c r="G192" s="2">
        <f>'Data Entry'!G192</f>
        <v>0</v>
      </c>
      <c r="H192" s="2">
        <f>'Data Entry'!H192</f>
        <v>0</v>
      </c>
      <c r="I192" s="2">
        <f t="shared" si="34"/>
        <v>0</v>
      </c>
      <c r="J192" s="2">
        <f t="shared" si="35"/>
        <v>0</v>
      </c>
      <c r="K192" s="2">
        <f t="shared" si="36"/>
        <v>0</v>
      </c>
      <c r="L192" s="2">
        <f t="shared" si="37"/>
        <v>0</v>
      </c>
      <c r="M192" s="2">
        <f t="shared" si="38"/>
        <v>0</v>
      </c>
      <c r="N192" s="2">
        <f t="shared" si="39"/>
        <v>0</v>
      </c>
      <c r="O192" s="2">
        <f t="shared" si="40"/>
        <v>0</v>
      </c>
      <c r="P192" s="3">
        <f>'Data Entry'!I192</f>
        <v>0</v>
      </c>
      <c r="Q192" s="3">
        <f>'Data Entry'!J192</f>
        <v>0</v>
      </c>
      <c r="R192" s="3">
        <f>'Data Entry'!K192</f>
        <v>0</v>
      </c>
      <c r="S192" s="3">
        <f>'Data Entry'!L192</f>
        <v>0</v>
      </c>
      <c r="T192" s="3">
        <f t="shared" si="41"/>
        <v>0</v>
      </c>
      <c r="U192" s="3">
        <f t="shared" si="42"/>
        <v>0</v>
      </c>
      <c r="V192" s="3" t="e">
        <f t="shared" si="48"/>
        <v>#DIV/0!</v>
      </c>
      <c r="W192" s="3" t="e">
        <f t="shared" si="49"/>
        <v>#DIV/0!</v>
      </c>
      <c r="X192" s="3">
        <f t="shared" si="50"/>
        <v>0</v>
      </c>
      <c r="Y192" s="3">
        <f t="shared" si="43"/>
        <v>0</v>
      </c>
      <c r="Z192" s="3">
        <f t="shared" si="44"/>
        <v>0</v>
      </c>
      <c r="AA192" s="3">
        <f t="shared" si="45"/>
        <v>0</v>
      </c>
      <c r="AB192" s="4">
        <f>'Data Entry'!S192</f>
        <v>0</v>
      </c>
      <c r="AC192" s="4">
        <f>'Data Entry'!T192</f>
        <v>0</v>
      </c>
      <c r="AD192" s="4">
        <f>'Data Entry'!U192</f>
        <v>0</v>
      </c>
      <c r="AE192" s="4">
        <f t="shared" si="46"/>
        <v>0</v>
      </c>
      <c r="AF192" s="5">
        <f>'Data Entry'!V192</f>
        <v>0</v>
      </c>
      <c r="AG192" s="5">
        <f t="shared" si="47"/>
        <v>0</v>
      </c>
      <c r="AH192" s="5">
        <f>'Data Entry'!W192</f>
        <v>0</v>
      </c>
      <c r="AI192" s="5">
        <f>'Data Entry'!X192</f>
        <v>0</v>
      </c>
      <c r="AJ192" s="5">
        <f>'Data Entry'!Y192</f>
        <v>0</v>
      </c>
      <c r="AK192" s="5">
        <f>'Data Entry'!Z192</f>
        <v>0</v>
      </c>
    </row>
    <row r="193" spans="1:37">
      <c r="A193" s="1">
        <f>'Data Entry'!A193</f>
        <v>0</v>
      </c>
      <c r="B193" s="1">
        <f>'Data Entry'!B193</f>
        <v>0</v>
      </c>
      <c r="C193" s="8">
        <f>IF('Data Entry'!C193="red",1,IF('Data Entry'!C193="blue",2,0))</f>
        <v>0</v>
      </c>
      <c r="D193" s="2">
        <f>'Data Entry'!D193</f>
        <v>0</v>
      </c>
      <c r="E193" s="2">
        <f>'Data Entry'!E193</f>
        <v>0</v>
      </c>
      <c r="F193" s="2">
        <f>'Data Entry'!F193</f>
        <v>0</v>
      </c>
      <c r="G193" s="2">
        <f>'Data Entry'!G193</f>
        <v>0</v>
      </c>
      <c r="H193" s="2">
        <f>'Data Entry'!H193</f>
        <v>0</v>
      </c>
      <c r="I193" s="2">
        <f t="shared" si="34"/>
        <v>0</v>
      </c>
      <c r="J193" s="2">
        <f t="shared" si="35"/>
        <v>0</v>
      </c>
      <c r="K193" s="2">
        <f t="shared" si="36"/>
        <v>0</v>
      </c>
      <c r="L193" s="2">
        <f t="shared" si="37"/>
        <v>0</v>
      </c>
      <c r="M193" s="2">
        <f t="shared" si="38"/>
        <v>0</v>
      </c>
      <c r="N193" s="2">
        <f t="shared" si="39"/>
        <v>0</v>
      </c>
      <c r="O193" s="2">
        <f t="shared" si="40"/>
        <v>0</v>
      </c>
      <c r="P193" s="3">
        <f>'Data Entry'!I193</f>
        <v>0</v>
      </c>
      <c r="Q193" s="3">
        <f>'Data Entry'!J193</f>
        <v>0</v>
      </c>
      <c r="R193" s="3">
        <f>'Data Entry'!K193</f>
        <v>0</v>
      </c>
      <c r="S193" s="3">
        <f>'Data Entry'!L193</f>
        <v>0</v>
      </c>
      <c r="T193" s="3">
        <f t="shared" si="41"/>
        <v>0</v>
      </c>
      <c r="U193" s="3">
        <f t="shared" si="42"/>
        <v>0</v>
      </c>
      <c r="V193" s="3" t="e">
        <f t="shared" si="48"/>
        <v>#DIV/0!</v>
      </c>
      <c r="W193" s="3" t="e">
        <f t="shared" si="49"/>
        <v>#DIV/0!</v>
      </c>
      <c r="X193" s="3">
        <f t="shared" si="50"/>
        <v>0</v>
      </c>
      <c r="Y193" s="3">
        <f t="shared" si="43"/>
        <v>0</v>
      </c>
      <c r="Z193" s="3">
        <f t="shared" si="44"/>
        <v>0</v>
      </c>
      <c r="AA193" s="3">
        <f t="shared" si="45"/>
        <v>0</v>
      </c>
      <c r="AB193" s="4">
        <f>'Data Entry'!S193</f>
        <v>0</v>
      </c>
      <c r="AC193" s="4">
        <f>'Data Entry'!T193</f>
        <v>0</v>
      </c>
      <c r="AD193" s="4">
        <f>'Data Entry'!U193</f>
        <v>0</v>
      </c>
      <c r="AE193" s="4">
        <f t="shared" si="46"/>
        <v>0</v>
      </c>
      <c r="AF193" s="5">
        <f>'Data Entry'!V193</f>
        <v>0</v>
      </c>
      <c r="AG193" s="5">
        <f t="shared" si="47"/>
        <v>0</v>
      </c>
      <c r="AH193" s="5">
        <f>'Data Entry'!W193</f>
        <v>0</v>
      </c>
      <c r="AI193" s="5">
        <f>'Data Entry'!X193</f>
        <v>0</v>
      </c>
      <c r="AJ193" s="5">
        <f>'Data Entry'!Y193</f>
        <v>0</v>
      </c>
      <c r="AK193" s="5">
        <f>'Data Entry'!Z193</f>
        <v>0</v>
      </c>
    </row>
    <row r="194" spans="1:37">
      <c r="A194" s="1">
        <f>'Data Entry'!A194</f>
        <v>0</v>
      </c>
      <c r="B194" s="1">
        <f>'Data Entry'!B194</f>
        <v>0</v>
      </c>
      <c r="C194" s="8">
        <f>IF('Data Entry'!C194="red",1,IF('Data Entry'!C194="blue",2,0))</f>
        <v>0</v>
      </c>
      <c r="D194" s="2">
        <f>'Data Entry'!D194</f>
        <v>0</v>
      </c>
      <c r="E194" s="2">
        <f>'Data Entry'!E194</f>
        <v>0</v>
      </c>
      <c r="F194" s="2">
        <f>'Data Entry'!F194</f>
        <v>0</v>
      </c>
      <c r="G194" s="2">
        <f>'Data Entry'!G194</f>
        <v>0</v>
      </c>
      <c r="H194" s="2">
        <f>'Data Entry'!H194</f>
        <v>0</v>
      </c>
      <c r="I194" s="2">
        <f t="shared" si="34"/>
        <v>0</v>
      </c>
      <c r="J194" s="2">
        <f t="shared" si="35"/>
        <v>0</v>
      </c>
      <c r="K194" s="2">
        <f t="shared" si="36"/>
        <v>0</v>
      </c>
      <c r="L194" s="2">
        <f t="shared" si="37"/>
        <v>0</v>
      </c>
      <c r="M194" s="2">
        <f t="shared" si="38"/>
        <v>0</v>
      </c>
      <c r="N194" s="2">
        <f t="shared" si="39"/>
        <v>0</v>
      </c>
      <c r="O194" s="2">
        <f t="shared" si="40"/>
        <v>0</v>
      </c>
      <c r="P194" s="3">
        <f>'Data Entry'!I194</f>
        <v>0</v>
      </c>
      <c r="Q194" s="3">
        <f>'Data Entry'!J194</f>
        <v>0</v>
      </c>
      <c r="R194" s="3">
        <f>'Data Entry'!K194</f>
        <v>0</v>
      </c>
      <c r="S194" s="3">
        <f>'Data Entry'!L194</f>
        <v>0</v>
      </c>
      <c r="T194" s="3">
        <f t="shared" si="41"/>
        <v>0</v>
      </c>
      <c r="U194" s="3">
        <f t="shared" si="42"/>
        <v>0</v>
      </c>
      <c r="V194" s="3" t="e">
        <f t="shared" si="48"/>
        <v>#DIV/0!</v>
      </c>
      <c r="W194" s="3" t="e">
        <f t="shared" si="49"/>
        <v>#DIV/0!</v>
      </c>
      <c r="X194" s="3">
        <f t="shared" si="50"/>
        <v>0</v>
      </c>
      <c r="Y194" s="3">
        <f t="shared" si="43"/>
        <v>0</v>
      </c>
      <c r="Z194" s="3">
        <f t="shared" si="44"/>
        <v>0</v>
      </c>
      <c r="AA194" s="3">
        <f t="shared" si="45"/>
        <v>0</v>
      </c>
      <c r="AB194" s="4">
        <f>'Data Entry'!S194</f>
        <v>0</v>
      </c>
      <c r="AC194" s="4">
        <f>'Data Entry'!T194</f>
        <v>0</v>
      </c>
      <c r="AD194" s="4">
        <f>'Data Entry'!U194</f>
        <v>0</v>
      </c>
      <c r="AE194" s="4">
        <f t="shared" si="46"/>
        <v>0</v>
      </c>
      <c r="AF194" s="5">
        <f>'Data Entry'!V194</f>
        <v>0</v>
      </c>
      <c r="AG194" s="5">
        <f t="shared" si="47"/>
        <v>0</v>
      </c>
      <c r="AH194" s="5">
        <f>'Data Entry'!W194</f>
        <v>0</v>
      </c>
      <c r="AI194" s="5">
        <f>'Data Entry'!X194</f>
        <v>0</v>
      </c>
      <c r="AJ194" s="5">
        <f>'Data Entry'!Y194</f>
        <v>0</v>
      </c>
      <c r="AK194" s="5">
        <f>'Data Entry'!Z194</f>
        <v>0</v>
      </c>
    </row>
    <row r="195" spans="1:37">
      <c r="A195" s="1">
        <f>'Data Entry'!A195</f>
        <v>0</v>
      </c>
      <c r="B195" s="1">
        <f>'Data Entry'!B195</f>
        <v>0</v>
      </c>
      <c r="C195" s="8">
        <f>IF('Data Entry'!C195="red",1,IF('Data Entry'!C195="blue",2,0))</f>
        <v>0</v>
      </c>
      <c r="D195" s="2">
        <f>'Data Entry'!D195</f>
        <v>0</v>
      </c>
      <c r="E195" s="2">
        <f>'Data Entry'!E195</f>
        <v>0</v>
      </c>
      <c r="F195" s="2">
        <f>'Data Entry'!F195</f>
        <v>0</v>
      </c>
      <c r="G195" s="2">
        <f>'Data Entry'!G195</f>
        <v>0</v>
      </c>
      <c r="H195" s="2">
        <f>'Data Entry'!H195</f>
        <v>0</v>
      </c>
      <c r="I195" s="2">
        <f t="shared" ref="I195:I258" si="51">E195+F195</f>
        <v>0</v>
      </c>
      <c r="J195" s="2">
        <f t="shared" ref="J195:J258" si="52">G195+H195</f>
        <v>0</v>
      </c>
      <c r="K195" s="2">
        <f t="shared" ref="K195:K258" si="53">IF(D195=1,2,0)</f>
        <v>0</v>
      </c>
      <c r="L195" s="2">
        <f t="shared" ref="L195:L258" si="54">E195*2</f>
        <v>0</v>
      </c>
      <c r="M195" s="2">
        <f t="shared" ref="M195:M258" si="55">G195*4</f>
        <v>0</v>
      </c>
      <c r="N195" s="2">
        <f t="shared" ref="N195:N258" si="56">I195+J195</f>
        <v>0</v>
      </c>
      <c r="O195" s="2">
        <f t="shared" ref="O195:O258" si="57">SUM(K195:M195)</f>
        <v>0</v>
      </c>
      <c r="P195" s="3">
        <f>'Data Entry'!I195</f>
        <v>0</v>
      </c>
      <c r="Q195" s="3">
        <f>'Data Entry'!J195</f>
        <v>0</v>
      </c>
      <c r="R195" s="3">
        <f>'Data Entry'!K195</f>
        <v>0</v>
      </c>
      <c r="S195" s="3">
        <f>'Data Entry'!L195</f>
        <v>0</v>
      </c>
      <c r="T195" s="3">
        <f t="shared" ref="T195:T258" si="58">P195+Q195</f>
        <v>0</v>
      </c>
      <c r="U195" s="3">
        <f t="shared" ref="U195:U258" si="59">R195+S195</f>
        <v>0</v>
      </c>
      <c r="V195" s="3" t="e">
        <f t="shared" si="48"/>
        <v>#DIV/0!</v>
      </c>
      <c r="W195" s="3" t="e">
        <f t="shared" si="49"/>
        <v>#DIV/0!</v>
      </c>
      <c r="X195" s="3">
        <f t="shared" si="50"/>
        <v>0</v>
      </c>
      <c r="Y195" s="3">
        <f t="shared" ref="Y195:Y258" si="60">P195</f>
        <v>0</v>
      </c>
      <c r="Z195" s="3">
        <f t="shared" ref="Z195:Z258" si="61">R195*2</f>
        <v>0</v>
      </c>
      <c r="AA195" s="3">
        <f t="shared" ref="AA195:AA258" si="62">Y195+Z195</f>
        <v>0</v>
      </c>
      <c r="AB195" s="4">
        <f>'Data Entry'!S195</f>
        <v>0</v>
      </c>
      <c r="AC195" s="4">
        <f>'Data Entry'!T195</f>
        <v>0</v>
      </c>
      <c r="AD195" s="4">
        <f>'Data Entry'!U195</f>
        <v>0</v>
      </c>
      <c r="AE195" s="4">
        <f t="shared" ref="AE195:AE258" si="63">IF(AC195=4,15,IF(AC195=3,10,IF(AC195=2,6,IF(AC195=1,4,0))))</f>
        <v>0</v>
      </c>
      <c r="AF195" s="5">
        <f>'Data Entry'!V195</f>
        <v>0</v>
      </c>
      <c r="AG195" s="5">
        <f t="shared" ref="AG195:AG258" si="64">AF195/3</f>
        <v>0</v>
      </c>
      <c r="AH195" s="5">
        <f>'Data Entry'!W195</f>
        <v>0</v>
      </c>
      <c r="AI195" s="5">
        <f>'Data Entry'!X195</f>
        <v>0</v>
      </c>
      <c r="AJ195" s="5">
        <f>'Data Entry'!Y195</f>
        <v>0</v>
      </c>
      <c r="AK195" s="5">
        <f>'Data Entry'!Z195</f>
        <v>0</v>
      </c>
    </row>
    <row r="196" spans="1:37">
      <c r="A196" s="1">
        <f>'Data Entry'!A196</f>
        <v>0</v>
      </c>
      <c r="B196" s="1">
        <f>'Data Entry'!B196</f>
        <v>0</v>
      </c>
      <c r="C196" s="8">
        <f>IF('Data Entry'!C196="red",1,IF('Data Entry'!C196="blue",2,0))</f>
        <v>0</v>
      </c>
      <c r="D196" s="2">
        <f>'Data Entry'!D196</f>
        <v>0</v>
      </c>
      <c r="E196" s="2">
        <f>'Data Entry'!E196</f>
        <v>0</v>
      </c>
      <c r="F196" s="2">
        <f>'Data Entry'!F196</f>
        <v>0</v>
      </c>
      <c r="G196" s="2">
        <f>'Data Entry'!G196</f>
        <v>0</v>
      </c>
      <c r="H196" s="2">
        <f>'Data Entry'!H196</f>
        <v>0</v>
      </c>
      <c r="I196" s="2">
        <f t="shared" si="51"/>
        <v>0</v>
      </c>
      <c r="J196" s="2">
        <f t="shared" si="52"/>
        <v>0</v>
      </c>
      <c r="K196" s="2">
        <f t="shared" si="53"/>
        <v>0</v>
      </c>
      <c r="L196" s="2">
        <f t="shared" si="54"/>
        <v>0</v>
      </c>
      <c r="M196" s="2">
        <f t="shared" si="55"/>
        <v>0</v>
      </c>
      <c r="N196" s="2">
        <f t="shared" si="56"/>
        <v>0</v>
      </c>
      <c r="O196" s="2">
        <f t="shared" si="57"/>
        <v>0</v>
      </c>
      <c r="P196" s="3">
        <f>'Data Entry'!I196</f>
        <v>0</v>
      </c>
      <c r="Q196" s="3">
        <f>'Data Entry'!J196</f>
        <v>0</v>
      </c>
      <c r="R196" s="3">
        <f>'Data Entry'!K196</f>
        <v>0</v>
      </c>
      <c r="S196" s="3">
        <f>'Data Entry'!L196</f>
        <v>0</v>
      </c>
      <c r="T196" s="3">
        <f t="shared" si="58"/>
        <v>0</v>
      </c>
      <c r="U196" s="3">
        <f t="shared" si="59"/>
        <v>0</v>
      </c>
      <c r="V196" s="3" t="e">
        <f t="shared" ref="V196:V259" si="65">P196/T196</f>
        <v>#DIV/0!</v>
      </c>
      <c r="W196" s="3" t="e">
        <f t="shared" ref="W196:W259" si="66">R196/U196</f>
        <v>#DIV/0!</v>
      </c>
      <c r="X196" s="3">
        <f t="shared" ref="X196:X259" si="67">(T196+U196)/2</f>
        <v>0</v>
      </c>
      <c r="Y196" s="3">
        <f t="shared" si="60"/>
        <v>0</v>
      </c>
      <c r="Z196" s="3">
        <f t="shared" si="61"/>
        <v>0</v>
      </c>
      <c r="AA196" s="3">
        <f t="shared" si="62"/>
        <v>0</v>
      </c>
      <c r="AB196" s="4">
        <f>'Data Entry'!S196</f>
        <v>0</v>
      </c>
      <c r="AC196" s="4">
        <f>'Data Entry'!T196</f>
        <v>0</v>
      </c>
      <c r="AD196" s="4">
        <f>'Data Entry'!U196</f>
        <v>0</v>
      </c>
      <c r="AE196" s="4">
        <f t="shared" si="63"/>
        <v>0</v>
      </c>
      <c r="AF196" s="5">
        <f>'Data Entry'!V196</f>
        <v>0</v>
      </c>
      <c r="AG196" s="5">
        <f t="shared" si="64"/>
        <v>0</v>
      </c>
      <c r="AH196" s="5">
        <f>'Data Entry'!W196</f>
        <v>0</v>
      </c>
      <c r="AI196" s="5">
        <f>'Data Entry'!X196</f>
        <v>0</v>
      </c>
      <c r="AJ196" s="5">
        <f>'Data Entry'!Y196</f>
        <v>0</v>
      </c>
      <c r="AK196" s="5">
        <f>'Data Entry'!Z196</f>
        <v>0</v>
      </c>
    </row>
    <row r="197" spans="1:37">
      <c r="A197" s="1">
        <f>'Data Entry'!A197</f>
        <v>0</v>
      </c>
      <c r="B197" s="1">
        <f>'Data Entry'!B197</f>
        <v>0</v>
      </c>
      <c r="C197" s="8">
        <f>IF('Data Entry'!C197="red",1,IF('Data Entry'!C197="blue",2,0))</f>
        <v>0</v>
      </c>
      <c r="D197" s="2">
        <f>'Data Entry'!D197</f>
        <v>0</v>
      </c>
      <c r="E197" s="2">
        <f>'Data Entry'!E197</f>
        <v>0</v>
      </c>
      <c r="F197" s="2">
        <f>'Data Entry'!F197</f>
        <v>0</v>
      </c>
      <c r="G197" s="2">
        <f>'Data Entry'!G197</f>
        <v>0</v>
      </c>
      <c r="H197" s="2">
        <f>'Data Entry'!H197</f>
        <v>0</v>
      </c>
      <c r="I197" s="2">
        <f t="shared" si="51"/>
        <v>0</v>
      </c>
      <c r="J197" s="2">
        <f t="shared" si="52"/>
        <v>0</v>
      </c>
      <c r="K197" s="2">
        <f t="shared" si="53"/>
        <v>0</v>
      </c>
      <c r="L197" s="2">
        <f t="shared" si="54"/>
        <v>0</v>
      </c>
      <c r="M197" s="2">
        <f t="shared" si="55"/>
        <v>0</v>
      </c>
      <c r="N197" s="2">
        <f t="shared" si="56"/>
        <v>0</v>
      </c>
      <c r="O197" s="2">
        <f t="shared" si="57"/>
        <v>0</v>
      </c>
      <c r="P197" s="3">
        <f>'Data Entry'!I197</f>
        <v>0</v>
      </c>
      <c r="Q197" s="3">
        <f>'Data Entry'!J197</f>
        <v>0</v>
      </c>
      <c r="R197" s="3">
        <f>'Data Entry'!K197</f>
        <v>0</v>
      </c>
      <c r="S197" s="3">
        <f>'Data Entry'!L197</f>
        <v>0</v>
      </c>
      <c r="T197" s="3">
        <f t="shared" si="58"/>
        <v>0</v>
      </c>
      <c r="U197" s="3">
        <f t="shared" si="59"/>
        <v>0</v>
      </c>
      <c r="V197" s="3" t="e">
        <f t="shared" si="65"/>
        <v>#DIV/0!</v>
      </c>
      <c r="W197" s="3" t="e">
        <f t="shared" si="66"/>
        <v>#DIV/0!</v>
      </c>
      <c r="X197" s="3">
        <f t="shared" si="67"/>
        <v>0</v>
      </c>
      <c r="Y197" s="3">
        <f t="shared" si="60"/>
        <v>0</v>
      </c>
      <c r="Z197" s="3">
        <f t="shared" si="61"/>
        <v>0</v>
      </c>
      <c r="AA197" s="3">
        <f t="shared" si="62"/>
        <v>0</v>
      </c>
      <c r="AB197" s="4">
        <f>'Data Entry'!S197</f>
        <v>0</v>
      </c>
      <c r="AC197" s="4">
        <f>'Data Entry'!T197</f>
        <v>0</v>
      </c>
      <c r="AD197" s="4">
        <f>'Data Entry'!U197</f>
        <v>0</v>
      </c>
      <c r="AE197" s="4">
        <f t="shared" si="63"/>
        <v>0</v>
      </c>
      <c r="AF197" s="5">
        <f>'Data Entry'!V197</f>
        <v>0</v>
      </c>
      <c r="AG197" s="5">
        <f t="shared" si="64"/>
        <v>0</v>
      </c>
      <c r="AH197" s="5">
        <f>'Data Entry'!W197</f>
        <v>0</v>
      </c>
      <c r="AI197" s="5">
        <f>'Data Entry'!X197</f>
        <v>0</v>
      </c>
      <c r="AJ197" s="5">
        <f>'Data Entry'!Y197</f>
        <v>0</v>
      </c>
      <c r="AK197" s="5">
        <f>'Data Entry'!Z197</f>
        <v>0</v>
      </c>
    </row>
    <row r="198" spans="1:37">
      <c r="A198" s="1">
        <f>'Data Entry'!A198</f>
        <v>0</v>
      </c>
      <c r="B198" s="1">
        <f>'Data Entry'!B198</f>
        <v>0</v>
      </c>
      <c r="C198" s="8">
        <f>IF('Data Entry'!C198="red",1,IF('Data Entry'!C198="blue",2,0))</f>
        <v>0</v>
      </c>
      <c r="D198" s="2">
        <f>'Data Entry'!D198</f>
        <v>0</v>
      </c>
      <c r="E198" s="2">
        <f>'Data Entry'!E198</f>
        <v>0</v>
      </c>
      <c r="F198" s="2">
        <f>'Data Entry'!F198</f>
        <v>0</v>
      </c>
      <c r="G198" s="2">
        <f>'Data Entry'!G198</f>
        <v>0</v>
      </c>
      <c r="H198" s="2">
        <f>'Data Entry'!H198</f>
        <v>0</v>
      </c>
      <c r="I198" s="2">
        <f t="shared" si="51"/>
        <v>0</v>
      </c>
      <c r="J198" s="2">
        <f t="shared" si="52"/>
        <v>0</v>
      </c>
      <c r="K198" s="2">
        <f t="shared" si="53"/>
        <v>0</v>
      </c>
      <c r="L198" s="2">
        <f t="shared" si="54"/>
        <v>0</v>
      </c>
      <c r="M198" s="2">
        <f t="shared" si="55"/>
        <v>0</v>
      </c>
      <c r="N198" s="2">
        <f t="shared" si="56"/>
        <v>0</v>
      </c>
      <c r="O198" s="2">
        <f t="shared" si="57"/>
        <v>0</v>
      </c>
      <c r="P198" s="3">
        <f>'Data Entry'!I198</f>
        <v>0</v>
      </c>
      <c r="Q198" s="3">
        <f>'Data Entry'!J198</f>
        <v>0</v>
      </c>
      <c r="R198" s="3">
        <f>'Data Entry'!K198</f>
        <v>0</v>
      </c>
      <c r="S198" s="3">
        <f>'Data Entry'!L198</f>
        <v>0</v>
      </c>
      <c r="T198" s="3">
        <f t="shared" si="58"/>
        <v>0</v>
      </c>
      <c r="U198" s="3">
        <f t="shared" si="59"/>
        <v>0</v>
      </c>
      <c r="V198" s="3" t="e">
        <f t="shared" si="65"/>
        <v>#DIV/0!</v>
      </c>
      <c r="W198" s="3" t="e">
        <f t="shared" si="66"/>
        <v>#DIV/0!</v>
      </c>
      <c r="X198" s="3">
        <f t="shared" si="67"/>
        <v>0</v>
      </c>
      <c r="Y198" s="3">
        <f t="shared" si="60"/>
        <v>0</v>
      </c>
      <c r="Z198" s="3">
        <f t="shared" si="61"/>
        <v>0</v>
      </c>
      <c r="AA198" s="3">
        <f t="shared" si="62"/>
        <v>0</v>
      </c>
      <c r="AB198" s="4">
        <f>'Data Entry'!S198</f>
        <v>0</v>
      </c>
      <c r="AC198" s="4">
        <f>'Data Entry'!T198</f>
        <v>0</v>
      </c>
      <c r="AD198" s="4">
        <f>'Data Entry'!U198</f>
        <v>0</v>
      </c>
      <c r="AE198" s="4">
        <f t="shared" si="63"/>
        <v>0</v>
      </c>
      <c r="AF198" s="5">
        <f>'Data Entry'!V198</f>
        <v>0</v>
      </c>
      <c r="AG198" s="5">
        <f t="shared" si="64"/>
        <v>0</v>
      </c>
      <c r="AH198" s="5">
        <f>'Data Entry'!W198</f>
        <v>0</v>
      </c>
      <c r="AI198" s="5">
        <f>'Data Entry'!X198</f>
        <v>0</v>
      </c>
      <c r="AJ198" s="5">
        <f>'Data Entry'!Y198</f>
        <v>0</v>
      </c>
      <c r="AK198" s="5">
        <f>'Data Entry'!Z198</f>
        <v>0</v>
      </c>
    </row>
    <row r="199" spans="1:37">
      <c r="A199" s="1">
        <f>'Data Entry'!A199</f>
        <v>0</v>
      </c>
      <c r="B199" s="1">
        <f>'Data Entry'!B199</f>
        <v>0</v>
      </c>
      <c r="C199" s="8">
        <f>IF('Data Entry'!C199="red",1,IF('Data Entry'!C199="blue",2,0))</f>
        <v>0</v>
      </c>
      <c r="D199" s="2">
        <f>'Data Entry'!D199</f>
        <v>0</v>
      </c>
      <c r="E199" s="2">
        <f>'Data Entry'!E199</f>
        <v>0</v>
      </c>
      <c r="F199" s="2">
        <f>'Data Entry'!F199</f>
        <v>0</v>
      </c>
      <c r="G199" s="2">
        <f>'Data Entry'!G199</f>
        <v>0</v>
      </c>
      <c r="H199" s="2">
        <f>'Data Entry'!H199</f>
        <v>0</v>
      </c>
      <c r="I199" s="2">
        <f t="shared" si="51"/>
        <v>0</v>
      </c>
      <c r="J199" s="2">
        <f t="shared" si="52"/>
        <v>0</v>
      </c>
      <c r="K199" s="2">
        <f t="shared" si="53"/>
        <v>0</v>
      </c>
      <c r="L199" s="2">
        <f t="shared" si="54"/>
        <v>0</v>
      </c>
      <c r="M199" s="2">
        <f t="shared" si="55"/>
        <v>0</v>
      </c>
      <c r="N199" s="2">
        <f t="shared" si="56"/>
        <v>0</v>
      </c>
      <c r="O199" s="2">
        <f t="shared" si="57"/>
        <v>0</v>
      </c>
      <c r="P199" s="3">
        <f>'Data Entry'!I199</f>
        <v>0</v>
      </c>
      <c r="Q199" s="3">
        <f>'Data Entry'!J199</f>
        <v>0</v>
      </c>
      <c r="R199" s="3">
        <f>'Data Entry'!K199</f>
        <v>0</v>
      </c>
      <c r="S199" s="3">
        <f>'Data Entry'!L199</f>
        <v>0</v>
      </c>
      <c r="T199" s="3">
        <f t="shared" si="58"/>
        <v>0</v>
      </c>
      <c r="U199" s="3">
        <f t="shared" si="59"/>
        <v>0</v>
      </c>
      <c r="V199" s="3" t="e">
        <f t="shared" si="65"/>
        <v>#DIV/0!</v>
      </c>
      <c r="W199" s="3" t="e">
        <f t="shared" si="66"/>
        <v>#DIV/0!</v>
      </c>
      <c r="X199" s="3">
        <f t="shared" si="67"/>
        <v>0</v>
      </c>
      <c r="Y199" s="3">
        <f t="shared" si="60"/>
        <v>0</v>
      </c>
      <c r="Z199" s="3">
        <f t="shared" si="61"/>
        <v>0</v>
      </c>
      <c r="AA199" s="3">
        <f t="shared" si="62"/>
        <v>0</v>
      </c>
      <c r="AB199" s="4">
        <f>'Data Entry'!S199</f>
        <v>0</v>
      </c>
      <c r="AC199" s="4">
        <f>'Data Entry'!T199</f>
        <v>0</v>
      </c>
      <c r="AD199" s="4">
        <f>'Data Entry'!U199</f>
        <v>0</v>
      </c>
      <c r="AE199" s="4">
        <f t="shared" si="63"/>
        <v>0</v>
      </c>
      <c r="AF199" s="5">
        <f>'Data Entry'!V199</f>
        <v>0</v>
      </c>
      <c r="AG199" s="5">
        <f t="shared" si="64"/>
        <v>0</v>
      </c>
      <c r="AH199" s="5">
        <f>'Data Entry'!W199</f>
        <v>0</v>
      </c>
      <c r="AI199" s="5">
        <f>'Data Entry'!X199</f>
        <v>0</v>
      </c>
      <c r="AJ199" s="5">
        <f>'Data Entry'!Y199</f>
        <v>0</v>
      </c>
      <c r="AK199" s="5">
        <f>'Data Entry'!Z199</f>
        <v>0</v>
      </c>
    </row>
    <row r="200" spans="1:37">
      <c r="A200" s="1">
        <f>'Data Entry'!A200</f>
        <v>0</v>
      </c>
      <c r="B200" s="1">
        <f>'Data Entry'!B200</f>
        <v>0</v>
      </c>
      <c r="C200" s="8">
        <f>IF('Data Entry'!C200="red",1,IF('Data Entry'!C200="blue",2,0))</f>
        <v>0</v>
      </c>
      <c r="D200" s="2">
        <f>'Data Entry'!D200</f>
        <v>0</v>
      </c>
      <c r="E200" s="2">
        <f>'Data Entry'!E200</f>
        <v>0</v>
      </c>
      <c r="F200" s="2">
        <f>'Data Entry'!F200</f>
        <v>0</v>
      </c>
      <c r="G200" s="2">
        <f>'Data Entry'!G200</f>
        <v>0</v>
      </c>
      <c r="H200" s="2">
        <f>'Data Entry'!H200</f>
        <v>0</v>
      </c>
      <c r="I200" s="2">
        <f t="shared" si="51"/>
        <v>0</v>
      </c>
      <c r="J200" s="2">
        <f t="shared" si="52"/>
        <v>0</v>
      </c>
      <c r="K200" s="2">
        <f t="shared" si="53"/>
        <v>0</v>
      </c>
      <c r="L200" s="2">
        <f t="shared" si="54"/>
        <v>0</v>
      </c>
      <c r="M200" s="2">
        <f t="shared" si="55"/>
        <v>0</v>
      </c>
      <c r="N200" s="2">
        <f t="shared" si="56"/>
        <v>0</v>
      </c>
      <c r="O200" s="2">
        <f t="shared" si="57"/>
        <v>0</v>
      </c>
      <c r="P200" s="3">
        <f>'Data Entry'!I200</f>
        <v>0</v>
      </c>
      <c r="Q200" s="3">
        <f>'Data Entry'!J200</f>
        <v>0</v>
      </c>
      <c r="R200" s="3">
        <f>'Data Entry'!K200</f>
        <v>0</v>
      </c>
      <c r="S200" s="3">
        <f>'Data Entry'!L200</f>
        <v>0</v>
      </c>
      <c r="T200" s="3">
        <f t="shared" si="58"/>
        <v>0</v>
      </c>
      <c r="U200" s="3">
        <f t="shared" si="59"/>
        <v>0</v>
      </c>
      <c r="V200" s="3" t="e">
        <f t="shared" si="65"/>
        <v>#DIV/0!</v>
      </c>
      <c r="W200" s="3" t="e">
        <f t="shared" si="66"/>
        <v>#DIV/0!</v>
      </c>
      <c r="X200" s="3">
        <f t="shared" si="67"/>
        <v>0</v>
      </c>
      <c r="Y200" s="3">
        <f t="shared" si="60"/>
        <v>0</v>
      </c>
      <c r="Z200" s="3">
        <f t="shared" si="61"/>
        <v>0</v>
      </c>
      <c r="AA200" s="3">
        <f t="shared" si="62"/>
        <v>0</v>
      </c>
      <c r="AB200" s="4">
        <f>'Data Entry'!S200</f>
        <v>0</v>
      </c>
      <c r="AC200" s="4">
        <f>'Data Entry'!T200</f>
        <v>0</v>
      </c>
      <c r="AD200" s="4">
        <f>'Data Entry'!U200</f>
        <v>0</v>
      </c>
      <c r="AE200" s="4">
        <f t="shared" si="63"/>
        <v>0</v>
      </c>
      <c r="AF200" s="5">
        <f>'Data Entry'!V200</f>
        <v>0</v>
      </c>
      <c r="AG200" s="5">
        <f t="shared" si="64"/>
        <v>0</v>
      </c>
      <c r="AH200" s="5">
        <f>'Data Entry'!W200</f>
        <v>0</v>
      </c>
      <c r="AI200" s="5">
        <f>'Data Entry'!X200</f>
        <v>0</v>
      </c>
      <c r="AJ200" s="5">
        <f>'Data Entry'!Y200</f>
        <v>0</v>
      </c>
      <c r="AK200" s="5">
        <f>'Data Entry'!Z200</f>
        <v>0</v>
      </c>
    </row>
    <row r="201" spans="1:37">
      <c r="A201" s="1">
        <f>'Data Entry'!A201</f>
        <v>0</v>
      </c>
      <c r="B201" s="1">
        <f>'Data Entry'!B201</f>
        <v>0</v>
      </c>
      <c r="C201" s="8">
        <f>IF('Data Entry'!C201="red",1,IF('Data Entry'!C201="blue",2,0))</f>
        <v>0</v>
      </c>
      <c r="D201" s="2">
        <f>'Data Entry'!D201</f>
        <v>0</v>
      </c>
      <c r="E201" s="2">
        <f>'Data Entry'!E201</f>
        <v>0</v>
      </c>
      <c r="F201" s="2">
        <f>'Data Entry'!F201</f>
        <v>0</v>
      </c>
      <c r="G201" s="2">
        <f>'Data Entry'!G201</f>
        <v>0</v>
      </c>
      <c r="H201" s="2">
        <f>'Data Entry'!H201</f>
        <v>0</v>
      </c>
      <c r="I201" s="2">
        <f t="shared" si="51"/>
        <v>0</v>
      </c>
      <c r="J201" s="2">
        <f t="shared" si="52"/>
        <v>0</v>
      </c>
      <c r="K201" s="2">
        <f t="shared" si="53"/>
        <v>0</v>
      </c>
      <c r="L201" s="2">
        <f t="shared" si="54"/>
        <v>0</v>
      </c>
      <c r="M201" s="2">
        <f t="shared" si="55"/>
        <v>0</v>
      </c>
      <c r="N201" s="2">
        <f t="shared" si="56"/>
        <v>0</v>
      </c>
      <c r="O201" s="2">
        <f t="shared" si="57"/>
        <v>0</v>
      </c>
      <c r="P201" s="3">
        <f>'Data Entry'!I201</f>
        <v>0</v>
      </c>
      <c r="Q201" s="3">
        <f>'Data Entry'!J201</f>
        <v>0</v>
      </c>
      <c r="R201" s="3">
        <f>'Data Entry'!K201</f>
        <v>0</v>
      </c>
      <c r="S201" s="3">
        <f>'Data Entry'!L201</f>
        <v>0</v>
      </c>
      <c r="T201" s="3">
        <f t="shared" si="58"/>
        <v>0</v>
      </c>
      <c r="U201" s="3">
        <f t="shared" si="59"/>
        <v>0</v>
      </c>
      <c r="V201" s="3" t="e">
        <f t="shared" si="65"/>
        <v>#DIV/0!</v>
      </c>
      <c r="W201" s="3" t="e">
        <f t="shared" si="66"/>
        <v>#DIV/0!</v>
      </c>
      <c r="X201" s="3">
        <f t="shared" si="67"/>
        <v>0</v>
      </c>
      <c r="Y201" s="3">
        <f t="shared" si="60"/>
        <v>0</v>
      </c>
      <c r="Z201" s="3">
        <f t="shared" si="61"/>
        <v>0</v>
      </c>
      <c r="AA201" s="3">
        <f t="shared" si="62"/>
        <v>0</v>
      </c>
      <c r="AB201" s="4">
        <f>'Data Entry'!S201</f>
        <v>0</v>
      </c>
      <c r="AC201" s="4">
        <f>'Data Entry'!T201</f>
        <v>0</v>
      </c>
      <c r="AD201" s="4">
        <f>'Data Entry'!U201</f>
        <v>0</v>
      </c>
      <c r="AE201" s="4">
        <f t="shared" si="63"/>
        <v>0</v>
      </c>
      <c r="AF201" s="5">
        <f>'Data Entry'!V201</f>
        <v>0</v>
      </c>
      <c r="AG201" s="5">
        <f t="shared" si="64"/>
        <v>0</v>
      </c>
      <c r="AH201" s="5">
        <f>'Data Entry'!W201</f>
        <v>0</v>
      </c>
      <c r="AI201" s="5">
        <f>'Data Entry'!X201</f>
        <v>0</v>
      </c>
      <c r="AJ201" s="5">
        <f>'Data Entry'!Y201</f>
        <v>0</v>
      </c>
      <c r="AK201" s="5">
        <f>'Data Entry'!Z201</f>
        <v>0</v>
      </c>
    </row>
    <row r="202" spans="1:37">
      <c r="A202" s="1">
        <f>'Data Entry'!A202</f>
        <v>0</v>
      </c>
      <c r="B202" s="1">
        <f>'Data Entry'!B202</f>
        <v>0</v>
      </c>
      <c r="C202" s="8">
        <f>IF('Data Entry'!C202="red",1,IF('Data Entry'!C202="blue",2,0))</f>
        <v>0</v>
      </c>
      <c r="D202" s="2">
        <f>'Data Entry'!D202</f>
        <v>0</v>
      </c>
      <c r="E202" s="2">
        <f>'Data Entry'!E202</f>
        <v>0</v>
      </c>
      <c r="F202" s="2">
        <f>'Data Entry'!F202</f>
        <v>0</v>
      </c>
      <c r="G202" s="2">
        <f>'Data Entry'!G202</f>
        <v>0</v>
      </c>
      <c r="H202" s="2">
        <f>'Data Entry'!H202</f>
        <v>0</v>
      </c>
      <c r="I202" s="2">
        <f t="shared" si="51"/>
        <v>0</v>
      </c>
      <c r="J202" s="2">
        <f t="shared" si="52"/>
        <v>0</v>
      </c>
      <c r="K202" s="2">
        <f t="shared" si="53"/>
        <v>0</v>
      </c>
      <c r="L202" s="2">
        <f t="shared" si="54"/>
        <v>0</v>
      </c>
      <c r="M202" s="2">
        <f t="shared" si="55"/>
        <v>0</v>
      </c>
      <c r="N202" s="2">
        <f t="shared" si="56"/>
        <v>0</v>
      </c>
      <c r="O202" s="2">
        <f t="shared" si="57"/>
        <v>0</v>
      </c>
      <c r="P202" s="3">
        <f>'Data Entry'!I202</f>
        <v>0</v>
      </c>
      <c r="Q202" s="3">
        <f>'Data Entry'!J202</f>
        <v>0</v>
      </c>
      <c r="R202" s="3">
        <f>'Data Entry'!K202</f>
        <v>0</v>
      </c>
      <c r="S202" s="3">
        <f>'Data Entry'!L202</f>
        <v>0</v>
      </c>
      <c r="T202" s="3">
        <f t="shared" si="58"/>
        <v>0</v>
      </c>
      <c r="U202" s="3">
        <f t="shared" si="59"/>
        <v>0</v>
      </c>
      <c r="V202" s="3" t="e">
        <f t="shared" si="65"/>
        <v>#DIV/0!</v>
      </c>
      <c r="W202" s="3" t="e">
        <f t="shared" si="66"/>
        <v>#DIV/0!</v>
      </c>
      <c r="X202" s="3">
        <f t="shared" si="67"/>
        <v>0</v>
      </c>
      <c r="Y202" s="3">
        <f t="shared" si="60"/>
        <v>0</v>
      </c>
      <c r="Z202" s="3">
        <f t="shared" si="61"/>
        <v>0</v>
      </c>
      <c r="AA202" s="3">
        <f t="shared" si="62"/>
        <v>0</v>
      </c>
      <c r="AB202" s="4">
        <f>'Data Entry'!S202</f>
        <v>0</v>
      </c>
      <c r="AC202" s="4">
        <f>'Data Entry'!T202</f>
        <v>0</v>
      </c>
      <c r="AD202" s="4">
        <f>'Data Entry'!U202</f>
        <v>0</v>
      </c>
      <c r="AE202" s="4">
        <f t="shared" si="63"/>
        <v>0</v>
      </c>
      <c r="AF202" s="5">
        <f>'Data Entry'!V202</f>
        <v>0</v>
      </c>
      <c r="AG202" s="5">
        <f t="shared" si="64"/>
        <v>0</v>
      </c>
      <c r="AH202" s="5">
        <f>'Data Entry'!W202</f>
        <v>0</v>
      </c>
      <c r="AI202" s="5">
        <f>'Data Entry'!X202</f>
        <v>0</v>
      </c>
      <c r="AJ202" s="5">
        <f>'Data Entry'!Y202</f>
        <v>0</v>
      </c>
      <c r="AK202" s="5">
        <f>'Data Entry'!Z202</f>
        <v>0</v>
      </c>
    </row>
    <row r="203" spans="1:37">
      <c r="A203" s="1">
        <f>'Data Entry'!A203</f>
        <v>0</v>
      </c>
      <c r="B203" s="1">
        <f>'Data Entry'!B203</f>
        <v>0</v>
      </c>
      <c r="C203" s="8">
        <f>IF('Data Entry'!C203="red",1,IF('Data Entry'!C203="blue",2,0))</f>
        <v>0</v>
      </c>
      <c r="D203" s="2">
        <f>'Data Entry'!D203</f>
        <v>0</v>
      </c>
      <c r="E203" s="2">
        <f>'Data Entry'!E203</f>
        <v>0</v>
      </c>
      <c r="F203" s="2">
        <f>'Data Entry'!F203</f>
        <v>0</v>
      </c>
      <c r="G203" s="2">
        <f>'Data Entry'!G203</f>
        <v>0</v>
      </c>
      <c r="H203" s="2">
        <f>'Data Entry'!H203</f>
        <v>0</v>
      </c>
      <c r="I203" s="2">
        <f t="shared" si="51"/>
        <v>0</v>
      </c>
      <c r="J203" s="2">
        <f t="shared" si="52"/>
        <v>0</v>
      </c>
      <c r="K203" s="2">
        <f t="shared" si="53"/>
        <v>0</v>
      </c>
      <c r="L203" s="2">
        <f t="shared" si="54"/>
        <v>0</v>
      </c>
      <c r="M203" s="2">
        <f t="shared" si="55"/>
        <v>0</v>
      </c>
      <c r="N203" s="2">
        <f t="shared" si="56"/>
        <v>0</v>
      </c>
      <c r="O203" s="2">
        <f t="shared" si="57"/>
        <v>0</v>
      </c>
      <c r="P203" s="3">
        <f>'Data Entry'!I203</f>
        <v>0</v>
      </c>
      <c r="Q203" s="3">
        <f>'Data Entry'!J203</f>
        <v>0</v>
      </c>
      <c r="R203" s="3">
        <f>'Data Entry'!K203</f>
        <v>0</v>
      </c>
      <c r="S203" s="3">
        <f>'Data Entry'!L203</f>
        <v>0</v>
      </c>
      <c r="T203" s="3">
        <f t="shared" si="58"/>
        <v>0</v>
      </c>
      <c r="U203" s="3">
        <f t="shared" si="59"/>
        <v>0</v>
      </c>
      <c r="V203" s="3" t="e">
        <f t="shared" si="65"/>
        <v>#DIV/0!</v>
      </c>
      <c r="W203" s="3" t="e">
        <f t="shared" si="66"/>
        <v>#DIV/0!</v>
      </c>
      <c r="X203" s="3">
        <f t="shared" si="67"/>
        <v>0</v>
      </c>
      <c r="Y203" s="3">
        <f t="shared" si="60"/>
        <v>0</v>
      </c>
      <c r="Z203" s="3">
        <f t="shared" si="61"/>
        <v>0</v>
      </c>
      <c r="AA203" s="3">
        <f t="shared" si="62"/>
        <v>0</v>
      </c>
      <c r="AB203" s="4">
        <f>'Data Entry'!S203</f>
        <v>0</v>
      </c>
      <c r="AC203" s="4">
        <f>'Data Entry'!T203</f>
        <v>0</v>
      </c>
      <c r="AD203" s="4">
        <f>'Data Entry'!U203</f>
        <v>0</v>
      </c>
      <c r="AE203" s="4">
        <f t="shared" si="63"/>
        <v>0</v>
      </c>
      <c r="AF203" s="5">
        <f>'Data Entry'!V203</f>
        <v>0</v>
      </c>
      <c r="AG203" s="5">
        <f t="shared" si="64"/>
        <v>0</v>
      </c>
      <c r="AH203" s="5">
        <f>'Data Entry'!W203</f>
        <v>0</v>
      </c>
      <c r="AI203" s="5">
        <f>'Data Entry'!X203</f>
        <v>0</v>
      </c>
      <c r="AJ203" s="5">
        <f>'Data Entry'!Y203</f>
        <v>0</v>
      </c>
      <c r="AK203" s="5">
        <f>'Data Entry'!Z203</f>
        <v>0</v>
      </c>
    </row>
    <row r="204" spans="1:37">
      <c r="A204" s="1">
        <f>'Data Entry'!A204</f>
        <v>0</v>
      </c>
      <c r="B204" s="1">
        <f>'Data Entry'!B204</f>
        <v>0</v>
      </c>
      <c r="C204" s="8">
        <f>IF('Data Entry'!C204="red",1,IF('Data Entry'!C204="blue",2,0))</f>
        <v>0</v>
      </c>
      <c r="D204" s="2">
        <f>'Data Entry'!D204</f>
        <v>0</v>
      </c>
      <c r="E204" s="2">
        <f>'Data Entry'!E204</f>
        <v>0</v>
      </c>
      <c r="F204" s="2">
        <f>'Data Entry'!F204</f>
        <v>0</v>
      </c>
      <c r="G204" s="2">
        <f>'Data Entry'!G204</f>
        <v>0</v>
      </c>
      <c r="H204" s="2">
        <f>'Data Entry'!H204</f>
        <v>0</v>
      </c>
      <c r="I204" s="2">
        <f t="shared" si="51"/>
        <v>0</v>
      </c>
      <c r="J204" s="2">
        <f t="shared" si="52"/>
        <v>0</v>
      </c>
      <c r="K204" s="2">
        <f t="shared" si="53"/>
        <v>0</v>
      </c>
      <c r="L204" s="2">
        <f t="shared" si="54"/>
        <v>0</v>
      </c>
      <c r="M204" s="2">
        <f t="shared" si="55"/>
        <v>0</v>
      </c>
      <c r="N204" s="2">
        <f t="shared" si="56"/>
        <v>0</v>
      </c>
      <c r="O204" s="2">
        <f t="shared" si="57"/>
        <v>0</v>
      </c>
      <c r="P204" s="3">
        <f>'Data Entry'!I204</f>
        <v>0</v>
      </c>
      <c r="Q204" s="3">
        <f>'Data Entry'!J204</f>
        <v>0</v>
      </c>
      <c r="R204" s="3">
        <f>'Data Entry'!K204</f>
        <v>0</v>
      </c>
      <c r="S204" s="3">
        <f>'Data Entry'!L204</f>
        <v>0</v>
      </c>
      <c r="T204" s="3">
        <f t="shared" si="58"/>
        <v>0</v>
      </c>
      <c r="U204" s="3">
        <f t="shared" si="59"/>
        <v>0</v>
      </c>
      <c r="V204" s="3" t="e">
        <f t="shared" si="65"/>
        <v>#DIV/0!</v>
      </c>
      <c r="W204" s="3" t="e">
        <f t="shared" si="66"/>
        <v>#DIV/0!</v>
      </c>
      <c r="X204" s="3">
        <f t="shared" si="67"/>
        <v>0</v>
      </c>
      <c r="Y204" s="3">
        <f t="shared" si="60"/>
        <v>0</v>
      </c>
      <c r="Z204" s="3">
        <f t="shared" si="61"/>
        <v>0</v>
      </c>
      <c r="AA204" s="3">
        <f t="shared" si="62"/>
        <v>0</v>
      </c>
      <c r="AB204" s="4">
        <f>'Data Entry'!S204</f>
        <v>0</v>
      </c>
      <c r="AC204" s="4">
        <f>'Data Entry'!T204</f>
        <v>0</v>
      </c>
      <c r="AD204" s="4">
        <f>'Data Entry'!U204</f>
        <v>0</v>
      </c>
      <c r="AE204" s="4">
        <f t="shared" si="63"/>
        <v>0</v>
      </c>
      <c r="AF204" s="5">
        <f>'Data Entry'!V204</f>
        <v>0</v>
      </c>
      <c r="AG204" s="5">
        <f t="shared" si="64"/>
        <v>0</v>
      </c>
      <c r="AH204" s="5">
        <f>'Data Entry'!W204</f>
        <v>0</v>
      </c>
      <c r="AI204" s="5">
        <f>'Data Entry'!X204</f>
        <v>0</v>
      </c>
      <c r="AJ204" s="5">
        <f>'Data Entry'!Y204</f>
        <v>0</v>
      </c>
      <c r="AK204" s="5">
        <f>'Data Entry'!Z204</f>
        <v>0</v>
      </c>
    </row>
    <row r="205" spans="1:37">
      <c r="A205" s="1">
        <f>'Data Entry'!A205</f>
        <v>0</v>
      </c>
      <c r="B205" s="1">
        <f>'Data Entry'!B205</f>
        <v>0</v>
      </c>
      <c r="C205" s="8">
        <f>IF('Data Entry'!C205="red",1,IF('Data Entry'!C205="blue",2,0))</f>
        <v>0</v>
      </c>
      <c r="D205" s="2">
        <f>'Data Entry'!D205</f>
        <v>0</v>
      </c>
      <c r="E205" s="2">
        <f>'Data Entry'!E205</f>
        <v>0</v>
      </c>
      <c r="F205" s="2">
        <f>'Data Entry'!F205</f>
        <v>0</v>
      </c>
      <c r="G205" s="2">
        <f>'Data Entry'!G205</f>
        <v>0</v>
      </c>
      <c r="H205" s="2">
        <f>'Data Entry'!H205</f>
        <v>0</v>
      </c>
      <c r="I205" s="2">
        <f t="shared" si="51"/>
        <v>0</v>
      </c>
      <c r="J205" s="2">
        <f t="shared" si="52"/>
        <v>0</v>
      </c>
      <c r="K205" s="2">
        <f t="shared" si="53"/>
        <v>0</v>
      </c>
      <c r="L205" s="2">
        <f t="shared" si="54"/>
        <v>0</v>
      </c>
      <c r="M205" s="2">
        <f t="shared" si="55"/>
        <v>0</v>
      </c>
      <c r="N205" s="2">
        <f t="shared" si="56"/>
        <v>0</v>
      </c>
      <c r="O205" s="2">
        <f t="shared" si="57"/>
        <v>0</v>
      </c>
      <c r="P205" s="3">
        <f>'Data Entry'!I205</f>
        <v>0</v>
      </c>
      <c r="Q205" s="3">
        <f>'Data Entry'!J205</f>
        <v>0</v>
      </c>
      <c r="R205" s="3">
        <f>'Data Entry'!K205</f>
        <v>0</v>
      </c>
      <c r="S205" s="3">
        <f>'Data Entry'!L205</f>
        <v>0</v>
      </c>
      <c r="T205" s="3">
        <f t="shared" si="58"/>
        <v>0</v>
      </c>
      <c r="U205" s="3">
        <f t="shared" si="59"/>
        <v>0</v>
      </c>
      <c r="V205" s="3" t="e">
        <f t="shared" si="65"/>
        <v>#DIV/0!</v>
      </c>
      <c r="W205" s="3" t="e">
        <f t="shared" si="66"/>
        <v>#DIV/0!</v>
      </c>
      <c r="X205" s="3">
        <f t="shared" si="67"/>
        <v>0</v>
      </c>
      <c r="Y205" s="3">
        <f t="shared" si="60"/>
        <v>0</v>
      </c>
      <c r="Z205" s="3">
        <f t="shared" si="61"/>
        <v>0</v>
      </c>
      <c r="AA205" s="3">
        <f t="shared" si="62"/>
        <v>0</v>
      </c>
      <c r="AB205" s="4">
        <f>'Data Entry'!S205</f>
        <v>0</v>
      </c>
      <c r="AC205" s="4">
        <f>'Data Entry'!T205</f>
        <v>0</v>
      </c>
      <c r="AD205" s="4">
        <f>'Data Entry'!U205</f>
        <v>0</v>
      </c>
      <c r="AE205" s="4">
        <f t="shared" si="63"/>
        <v>0</v>
      </c>
      <c r="AF205" s="5">
        <f>'Data Entry'!V205</f>
        <v>0</v>
      </c>
      <c r="AG205" s="5">
        <f t="shared" si="64"/>
        <v>0</v>
      </c>
      <c r="AH205" s="5">
        <f>'Data Entry'!W205</f>
        <v>0</v>
      </c>
      <c r="AI205" s="5">
        <f>'Data Entry'!X205</f>
        <v>0</v>
      </c>
      <c r="AJ205" s="5">
        <f>'Data Entry'!Y205</f>
        <v>0</v>
      </c>
      <c r="AK205" s="5">
        <f>'Data Entry'!Z205</f>
        <v>0</v>
      </c>
    </row>
    <row r="206" spans="1:37">
      <c r="A206" s="1">
        <f>'Data Entry'!A206</f>
        <v>0</v>
      </c>
      <c r="B206" s="1">
        <f>'Data Entry'!B206</f>
        <v>0</v>
      </c>
      <c r="C206" s="8">
        <f>IF('Data Entry'!C206="red",1,IF('Data Entry'!C206="blue",2,0))</f>
        <v>0</v>
      </c>
      <c r="D206" s="2">
        <f>'Data Entry'!D206</f>
        <v>0</v>
      </c>
      <c r="E206" s="2">
        <f>'Data Entry'!E206</f>
        <v>0</v>
      </c>
      <c r="F206" s="2">
        <f>'Data Entry'!F206</f>
        <v>0</v>
      </c>
      <c r="G206" s="2">
        <f>'Data Entry'!G206</f>
        <v>0</v>
      </c>
      <c r="H206" s="2">
        <f>'Data Entry'!H206</f>
        <v>0</v>
      </c>
      <c r="I206" s="2">
        <f t="shared" si="51"/>
        <v>0</v>
      </c>
      <c r="J206" s="2">
        <f t="shared" si="52"/>
        <v>0</v>
      </c>
      <c r="K206" s="2">
        <f t="shared" si="53"/>
        <v>0</v>
      </c>
      <c r="L206" s="2">
        <f t="shared" si="54"/>
        <v>0</v>
      </c>
      <c r="M206" s="2">
        <f t="shared" si="55"/>
        <v>0</v>
      </c>
      <c r="N206" s="2">
        <f t="shared" si="56"/>
        <v>0</v>
      </c>
      <c r="O206" s="2">
        <f t="shared" si="57"/>
        <v>0</v>
      </c>
      <c r="P206" s="3">
        <f>'Data Entry'!I206</f>
        <v>0</v>
      </c>
      <c r="Q206" s="3">
        <f>'Data Entry'!J206</f>
        <v>0</v>
      </c>
      <c r="R206" s="3">
        <f>'Data Entry'!K206</f>
        <v>0</v>
      </c>
      <c r="S206" s="3">
        <f>'Data Entry'!L206</f>
        <v>0</v>
      </c>
      <c r="T206" s="3">
        <f t="shared" si="58"/>
        <v>0</v>
      </c>
      <c r="U206" s="3">
        <f t="shared" si="59"/>
        <v>0</v>
      </c>
      <c r="V206" s="3" t="e">
        <f t="shared" si="65"/>
        <v>#DIV/0!</v>
      </c>
      <c r="W206" s="3" t="e">
        <f t="shared" si="66"/>
        <v>#DIV/0!</v>
      </c>
      <c r="X206" s="3">
        <f t="shared" si="67"/>
        <v>0</v>
      </c>
      <c r="Y206" s="3">
        <f t="shared" si="60"/>
        <v>0</v>
      </c>
      <c r="Z206" s="3">
        <f t="shared" si="61"/>
        <v>0</v>
      </c>
      <c r="AA206" s="3">
        <f t="shared" si="62"/>
        <v>0</v>
      </c>
      <c r="AB206" s="4">
        <f>'Data Entry'!S206</f>
        <v>0</v>
      </c>
      <c r="AC206" s="4">
        <f>'Data Entry'!T206</f>
        <v>0</v>
      </c>
      <c r="AD206" s="4">
        <f>'Data Entry'!U206</f>
        <v>0</v>
      </c>
      <c r="AE206" s="4">
        <f t="shared" si="63"/>
        <v>0</v>
      </c>
      <c r="AF206" s="5">
        <f>'Data Entry'!V206</f>
        <v>0</v>
      </c>
      <c r="AG206" s="5">
        <f t="shared" si="64"/>
        <v>0</v>
      </c>
      <c r="AH206" s="5">
        <f>'Data Entry'!W206</f>
        <v>0</v>
      </c>
      <c r="AI206" s="5">
        <f>'Data Entry'!X206</f>
        <v>0</v>
      </c>
      <c r="AJ206" s="5">
        <f>'Data Entry'!Y206</f>
        <v>0</v>
      </c>
      <c r="AK206" s="5">
        <f>'Data Entry'!Z206</f>
        <v>0</v>
      </c>
    </row>
    <row r="207" spans="1:37">
      <c r="A207" s="1">
        <f>'Data Entry'!A207</f>
        <v>0</v>
      </c>
      <c r="B207" s="1">
        <f>'Data Entry'!B207</f>
        <v>0</v>
      </c>
      <c r="C207" s="8">
        <f>IF('Data Entry'!C207="red",1,IF('Data Entry'!C207="blue",2,0))</f>
        <v>0</v>
      </c>
      <c r="D207" s="2">
        <f>'Data Entry'!D207</f>
        <v>0</v>
      </c>
      <c r="E207" s="2">
        <f>'Data Entry'!E207</f>
        <v>0</v>
      </c>
      <c r="F207" s="2">
        <f>'Data Entry'!F207</f>
        <v>0</v>
      </c>
      <c r="G207" s="2">
        <f>'Data Entry'!G207</f>
        <v>0</v>
      </c>
      <c r="H207" s="2">
        <f>'Data Entry'!H207</f>
        <v>0</v>
      </c>
      <c r="I207" s="2">
        <f t="shared" si="51"/>
        <v>0</v>
      </c>
      <c r="J207" s="2">
        <f t="shared" si="52"/>
        <v>0</v>
      </c>
      <c r="K207" s="2">
        <f t="shared" si="53"/>
        <v>0</v>
      </c>
      <c r="L207" s="2">
        <f t="shared" si="54"/>
        <v>0</v>
      </c>
      <c r="M207" s="2">
        <f t="shared" si="55"/>
        <v>0</v>
      </c>
      <c r="N207" s="2">
        <f t="shared" si="56"/>
        <v>0</v>
      </c>
      <c r="O207" s="2">
        <f t="shared" si="57"/>
        <v>0</v>
      </c>
      <c r="P207" s="3">
        <f>'Data Entry'!I207</f>
        <v>0</v>
      </c>
      <c r="Q207" s="3">
        <f>'Data Entry'!J207</f>
        <v>0</v>
      </c>
      <c r="R207" s="3">
        <f>'Data Entry'!K207</f>
        <v>0</v>
      </c>
      <c r="S207" s="3">
        <f>'Data Entry'!L207</f>
        <v>0</v>
      </c>
      <c r="T207" s="3">
        <f t="shared" si="58"/>
        <v>0</v>
      </c>
      <c r="U207" s="3">
        <f t="shared" si="59"/>
        <v>0</v>
      </c>
      <c r="V207" s="3" t="e">
        <f t="shared" si="65"/>
        <v>#DIV/0!</v>
      </c>
      <c r="W207" s="3" t="e">
        <f t="shared" si="66"/>
        <v>#DIV/0!</v>
      </c>
      <c r="X207" s="3">
        <f t="shared" si="67"/>
        <v>0</v>
      </c>
      <c r="Y207" s="3">
        <f t="shared" si="60"/>
        <v>0</v>
      </c>
      <c r="Z207" s="3">
        <f t="shared" si="61"/>
        <v>0</v>
      </c>
      <c r="AA207" s="3">
        <f t="shared" si="62"/>
        <v>0</v>
      </c>
      <c r="AB207" s="4">
        <f>'Data Entry'!S207</f>
        <v>0</v>
      </c>
      <c r="AC207" s="4">
        <f>'Data Entry'!T207</f>
        <v>0</v>
      </c>
      <c r="AD207" s="4">
        <f>'Data Entry'!U207</f>
        <v>0</v>
      </c>
      <c r="AE207" s="4">
        <f t="shared" si="63"/>
        <v>0</v>
      </c>
      <c r="AF207" s="5">
        <f>'Data Entry'!V207</f>
        <v>0</v>
      </c>
      <c r="AG207" s="5">
        <f t="shared" si="64"/>
        <v>0</v>
      </c>
      <c r="AH207" s="5">
        <f>'Data Entry'!W207</f>
        <v>0</v>
      </c>
      <c r="AI207" s="5">
        <f>'Data Entry'!X207</f>
        <v>0</v>
      </c>
      <c r="AJ207" s="5">
        <f>'Data Entry'!Y207</f>
        <v>0</v>
      </c>
      <c r="AK207" s="5">
        <f>'Data Entry'!Z207</f>
        <v>0</v>
      </c>
    </row>
    <row r="208" spans="1:37">
      <c r="A208" s="1">
        <f>'Data Entry'!A208</f>
        <v>0</v>
      </c>
      <c r="B208" s="1">
        <f>'Data Entry'!B208</f>
        <v>0</v>
      </c>
      <c r="C208" s="8">
        <f>IF('Data Entry'!C208="red",1,IF('Data Entry'!C208="blue",2,0))</f>
        <v>0</v>
      </c>
      <c r="D208" s="2">
        <f>'Data Entry'!D208</f>
        <v>0</v>
      </c>
      <c r="E208" s="2">
        <f>'Data Entry'!E208</f>
        <v>0</v>
      </c>
      <c r="F208" s="2">
        <f>'Data Entry'!F208</f>
        <v>0</v>
      </c>
      <c r="G208" s="2">
        <f>'Data Entry'!G208</f>
        <v>0</v>
      </c>
      <c r="H208" s="2">
        <f>'Data Entry'!H208</f>
        <v>0</v>
      </c>
      <c r="I208" s="2">
        <f t="shared" si="51"/>
        <v>0</v>
      </c>
      <c r="J208" s="2">
        <f t="shared" si="52"/>
        <v>0</v>
      </c>
      <c r="K208" s="2">
        <f t="shared" si="53"/>
        <v>0</v>
      </c>
      <c r="L208" s="2">
        <f t="shared" si="54"/>
        <v>0</v>
      </c>
      <c r="M208" s="2">
        <f t="shared" si="55"/>
        <v>0</v>
      </c>
      <c r="N208" s="2">
        <f t="shared" si="56"/>
        <v>0</v>
      </c>
      <c r="O208" s="2">
        <f t="shared" si="57"/>
        <v>0</v>
      </c>
      <c r="P208" s="3">
        <f>'Data Entry'!I208</f>
        <v>0</v>
      </c>
      <c r="Q208" s="3">
        <f>'Data Entry'!J208</f>
        <v>0</v>
      </c>
      <c r="R208" s="3">
        <f>'Data Entry'!K208</f>
        <v>0</v>
      </c>
      <c r="S208" s="3">
        <f>'Data Entry'!L208</f>
        <v>0</v>
      </c>
      <c r="T208" s="3">
        <f t="shared" si="58"/>
        <v>0</v>
      </c>
      <c r="U208" s="3">
        <f t="shared" si="59"/>
        <v>0</v>
      </c>
      <c r="V208" s="3" t="e">
        <f t="shared" si="65"/>
        <v>#DIV/0!</v>
      </c>
      <c r="W208" s="3" t="e">
        <f t="shared" si="66"/>
        <v>#DIV/0!</v>
      </c>
      <c r="X208" s="3">
        <f t="shared" si="67"/>
        <v>0</v>
      </c>
      <c r="Y208" s="3">
        <f t="shared" si="60"/>
        <v>0</v>
      </c>
      <c r="Z208" s="3">
        <f t="shared" si="61"/>
        <v>0</v>
      </c>
      <c r="AA208" s="3">
        <f t="shared" si="62"/>
        <v>0</v>
      </c>
      <c r="AB208" s="4">
        <f>'Data Entry'!S208</f>
        <v>0</v>
      </c>
      <c r="AC208" s="4">
        <f>'Data Entry'!T208</f>
        <v>0</v>
      </c>
      <c r="AD208" s="4">
        <f>'Data Entry'!U208</f>
        <v>0</v>
      </c>
      <c r="AE208" s="4">
        <f t="shared" si="63"/>
        <v>0</v>
      </c>
      <c r="AF208" s="5">
        <f>'Data Entry'!V208</f>
        <v>0</v>
      </c>
      <c r="AG208" s="5">
        <f t="shared" si="64"/>
        <v>0</v>
      </c>
      <c r="AH208" s="5">
        <f>'Data Entry'!W208</f>
        <v>0</v>
      </c>
      <c r="AI208" s="5">
        <f>'Data Entry'!X208</f>
        <v>0</v>
      </c>
      <c r="AJ208" s="5">
        <f>'Data Entry'!Y208</f>
        <v>0</v>
      </c>
      <c r="AK208" s="5">
        <f>'Data Entry'!Z208</f>
        <v>0</v>
      </c>
    </row>
    <row r="209" spans="1:37">
      <c r="A209" s="1">
        <f>'Data Entry'!A209</f>
        <v>0</v>
      </c>
      <c r="B209" s="1">
        <f>'Data Entry'!B209</f>
        <v>0</v>
      </c>
      <c r="C209" s="8">
        <f>IF('Data Entry'!C209="red",1,IF('Data Entry'!C209="blue",2,0))</f>
        <v>0</v>
      </c>
      <c r="D209" s="2">
        <f>'Data Entry'!D209</f>
        <v>0</v>
      </c>
      <c r="E209" s="2">
        <f>'Data Entry'!E209</f>
        <v>0</v>
      </c>
      <c r="F209" s="2">
        <f>'Data Entry'!F209</f>
        <v>0</v>
      </c>
      <c r="G209" s="2">
        <f>'Data Entry'!G209</f>
        <v>0</v>
      </c>
      <c r="H209" s="2">
        <f>'Data Entry'!H209</f>
        <v>0</v>
      </c>
      <c r="I209" s="2">
        <f t="shared" si="51"/>
        <v>0</v>
      </c>
      <c r="J209" s="2">
        <f t="shared" si="52"/>
        <v>0</v>
      </c>
      <c r="K209" s="2">
        <f t="shared" si="53"/>
        <v>0</v>
      </c>
      <c r="L209" s="2">
        <f t="shared" si="54"/>
        <v>0</v>
      </c>
      <c r="M209" s="2">
        <f t="shared" si="55"/>
        <v>0</v>
      </c>
      <c r="N209" s="2">
        <f t="shared" si="56"/>
        <v>0</v>
      </c>
      <c r="O209" s="2">
        <f t="shared" si="57"/>
        <v>0</v>
      </c>
      <c r="P209" s="3">
        <f>'Data Entry'!I209</f>
        <v>0</v>
      </c>
      <c r="Q209" s="3">
        <f>'Data Entry'!J209</f>
        <v>0</v>
      </c>
      <c r="R209" s="3">
        <f>'Data Entry'!K209</f>
        <v>0</v>
      </c>
      <c r="S209" s="3">
        <f>'Data Entry'!L209</f>
        <v>0</v>
      </c>
      <c r="T209" s="3">
        <f t="shared" si="58"/>
        <v>0</v>
      </c>
      <c r="U209" s="3">
        <f t="shared" si="59"/>
        <v>0</v>
      </c>
      <c r="V209" s="3" t="e">
        <f t="shared" si="65"/>
        <v>#DIV/0!</v>
      </c>
      <c r="W209" s="3" t="e">
        <f t="shared" si="66"/>
        <v>#DIV/0!</v>
      </c>
      <c r="X209" s="3">
        <f t="shared" si="67"/>
        <v>0</v>
      </c>
      <c r="Y209" s="3">
        <f t="shared" si="60"/>
        <v>0</v>
      </c>
      <c r="Z209" s="3">
        <f t="shared" si="61"/>
        <v>0</v>
      </c>
      <c r="AA209" s="3">
        <f t="shared" si="62"/>
        <v>0</v>
      </c>
      <c r="AB209" s="4">
        <f>'Data Entry'!S209</f>
        <v>0</v>
      </c>
      <c r="AC209" s="4">
        <f>'Data Entry'!T209</f>
        <v>0</v>
      </c>
      <c r="AD209" s="4">
        <f>'Data Entry'!U209</f>
        <v>0</v>
      </c>
      <c r="AE209" s="4">
        <f t="shared" si="63"/>
        <v>0</v>
      </c>
      <c r="AF209" s="5">
        <f>'Data Entry'!V209</f>
        <v>0</v>
      </c>
      <c r="AG209" s="5">
        <f t="shared" si="64"/>
        <v>0</v>
      </c>
      <c r="AH209" s="5">
        <f>'Data Entry'!W209</f>
        <v>0</v>
      </c>
      <c r="AI209" s="5">
        <f>'Data Entry'!X209</f>
        <v>0</v>
      </c>
      <c r="AJ209" s="5">
        <f>'Data Entry'!Y209</f>
        <v>0</v>
      </c>
      <c r="AK209" s="5">
        <f>'Data Entry'!Z209</f>
        <v>0</v>
      </c>
    </row>
    <row r="210" spans="1:37">
      <c r="A210" s="1">
        <f>'Data Entry'!A210</f>
        <v>0</v>
      </c>
      <c r="B210" s="1">
        <f>'Data Entry'!B210</f>
        <v>0</v>
      </c>
      <c r="C210" s="8">
        <f>IF('Data Entry'!C210="red",1,IF('Data Entry'!C210="blue",2,0))</f>
        <v>0</v>
      </c>
      <c r="D210" s="2">
        <f>'Data Entry'!D210</f>
        <v>0</v>
      </c>
      <c r="E210" s="2">
        <f>'Data Entry'!E210</f>
        <v>0</v>
      </c>
      <c r="F210" s="2">
        <f>'Data Entry'!F210</f>
        <v>0</v>
      </c>
      <c r="G210" s="2">
        <f>'Data Entry'!G210</f>
        <v>0</v>
      </c>
      <c r="H210" s="2">
        <f>'Data Entry'!H210</f>
        <v>0</v>
      </c>
      <c r="I210" s="2">
        <f t="shared" si="51"/>
        <v>0</v>
      </c>
      <c r="J210" s="2">
        <f t="shared" si="52"/>
        <v>0</v>
      </c>
      <c r="K210" s="2">
        <f t="shared" si="53"/>
        <v>0</v>
      </c>
      <c r="L210" s="2">
        <f t="shared" si="54"/>
        <v>0</v>
      </c>
      <c r="M210" s="2">
        <f t="shared" si="55"/>
        <v>0</v>
      </c>
      <c r="N210" s="2">
        <f t="shared" si="56"/>
        <v>0</v>
      </c>
      <c r="O210" s="2">
        <f t="shared" si="57"/>
        <v>0</v>
      </c>
      <c r="P210" s="3">
        <f>'Data Entry'!I210</f>
        <v>0</v>
      </c>
      <c r="Q210" s="3">
        <f>'Data Entry'!J210</f>
        <v>0</v>
      </c>
      <c r="R210" s="3">
        <f>'Data Entry'!K210</f>
        <v>0</v>
      </c>
      <c r="S210" s="3">
        <f>'Data Entry'!L210</f>
        <v>0</v>
      </c>
      <c r="T210" s="3">
        <f t="shared" si="58"/>
        <v>0</v>
      </c>
      <c r="U210" s="3">
        <f t="shared" si="59"/>
        <v>0</v>
      </c>
      <c r="V210" s="3" t="e">
        <f t="shared" si="65"/>
        <v>#DIV/0!</v>
      </c>
      <c r="W210" s="3" t="e">
        <f t="shared" si="66"/>
        <v>#DIV/0!</v>
      </c>
      <c r="X210" s="3">
        <f t="shared" si="67"/>
        <v>0</v>
      </c>
      <c r="Y210" s="3">
        <f t="shared" si="60"/>
        <v>0</v>
      </c>
      <c r="Z210" s="3">
        <f t="shared" si="61"/>
        <v>0</v>
      </c>
      <c r="AA210" s="3">
        <f t="shared" si="62"/>
        <v>0</v>
      </c>
      <c r="AB210" s="4">
        <f>'Data Entry'!S210</f>
        <v>0</v>
      </c>
      <c r="AC210" s="4">
        <f>'Data Entry'!T210</f>
        <v>0</v>
      </c>
      <c r="AD210" s="4">
        <f>'Data Entry'!U210</f>
        <v>0</v>
      </c>
      <c r="AE210" s="4">
        <f t="shared" si="63"/>
        <v>0</v>
      </c>
      <c r="AF210" s="5">
        <f>'Data Entry'!V210</f>
        <v>0</v>
      </c>
      <c r="AG210" s="5">
        <f t="shared" si="64"/>
        <v>0</v>
      </c>
      <c r="AH210" s="5">
        <f>'Data Entry'!W210</f>
        <v>0</v>
      </c>
      <c r="AI210" s="5">
        <f>'Data Entry'!X210</f>
        <v>0</v>
      </c>
      <c r="AJ210" s="5">
        <f>'Data Entry'!Y210</f>
        <v>0</v>
      </c>
      <c r="AK210" s="5">
        <f>'Data Entry'!Z210</f>
        <v>0</v>
      </c>
    </row>
    <row r="211" spans="1:37">
      <c r="A211" s="1">
        <f>'Data Entry'!A211</f>
        <v>0</v>
      </c>
      <c r="B211" s="1">
        <f>'Data Entry'!B211</f>
        <v>0</v>
      </c>
      <c r="C211" s="8">
        <f>IF('Data Entry'!C211="red",1,IF('Data Entry'!C211="blue",2,0))</f>
        <v>0</v>
      </c>
      <c r="D211" s="2">
        <f>'Data Entry'!D211</f>
        <v>0</v>
      </c>
      <c r="E211" s="2">
        <f>'Data Entry'!E211</f>
        <v>0</v>
      </c>
      <c r="F211" s="2">
        <f>'Data Entry'!F211</f>
        <v>0</v>
      </c>
      <c r="G211" s="2">
        <f>'Data Entry'!G211</f>
        <v>0</v>
      </c>
      <c r="H211" s="2">
        <f>'Data Entry'!H211</f>
        <v>0</v>
      </c>
      <c r="I211" s="2">
        <f t="shared" si="51"/>
        <v>0</v>
      </c>
      <c r="J211" s="2">
        <f t="shared" si="52"/>
        <v>0</v>
      </c>
      <c r="K211" s="2">
        <f t="shared" si="53"/>
        <v>0</v>
      </c>
      <c r="L211" s="2">
        <f t="shared" si="54"/>
        <v>0</v>
      </c>
      <c r="M211" s="2">
        <f t="shared" si="55"/>
        <v>0</v>
      </c>
      <c r="N211" s="2">
        <f t="shared" si="56"/>
        <v>0</v>
      </c>
      <c r="O211" s="2">
        <f t="shared" si="57"/>
        <v>0</v>
      </c>
      <c r="P211" s="3">
        <f>'Data Entry'!I211</f>
        <v>0</v>
      </c>
      <c r="Q211" s="3">
        <f>'Data Entry'!J211</f>
        <v>0</v>
      </c>
      <c r="R211" s="3">
        <f>'Data Entry'!K211</f>
        <v>0</v>
      </c>
      <c r="S211" s="3">
        <f>'Data Entry'!L211</f>
        <v>0</v>
      </c>
      <c r="T211" s="3">
        <f t="shared" si="58"/>
        <v>0</v>
      </c>
      <c r="U211" s="3">
        <f t="shared" si="59"/>
        <v>0</v>
      </c>
      <c r="V211" s="3" t="e">
        <f t="shared" si="65"/>
        <v>#DIV/0!</v>
      </c>
      <c r="W211" s="3" t="e">
        <f t="shared" si="66"/>
        <v>#DIV/0!</v>
      </c>
      <c r="X211" s="3">
        <f t="shared" si="67"/>
        <v>0</v>
      </c>
      <c r="Y211" s="3">
        <f t="shared" si="60"/>
        <v>0</v>
      </c>
      <c r="Z211" s="3">
        <f t="shared" si="61"/>
        <v>0</v>
      </c>
      <c r="AA211" s="3">
        <f t="shared" si="62"/>
        <v>0</v>
      </c>
      <c r="AB211" s="4">
        <f>'Data Entry'!S211</f>
        <v>0</v>
      </c>
      <c r="AC211" s="4">
        <f>'Data Entry'!T211</f>
        <v>0</v>
      </c>
      <c r="AD211" s="4">
        <f>'Data Entry'!U211</f>
        <v>0</v>
      </c>
      <c r="AE211" s="4">
        <f t="shared" si="63"/>
        <v>0</v>
      </c>
      <c r="AF211" s="5">
        <f>'Data Entry'!V211</f>
        <v>0</v>
      </c>
      <c r="AG211" s="5">
        <f t="shared" si="64"/>
        <v>0</v>
      </c>
      <c r="AH211" s="5">
        <f>'Data Entry'!W211</f>
        <v>0</v>
      </c>
      <c r="AI211" s="5">
        <f>'Data Entry'!X211</f>
        <v>0</v>
      </c>
      <c r="AJ211" s="5">
        <f>'Data Entry'!Y211</f>
        <v>0</v>
      </c>
      <c r="AK211" s="5">
        <f>'Data Entry'!Z211</f>
        <v>0</v>
      </c>
    </row>
    <row r="212" spans="1:37">
      <c r="A212" s="1">
        <f>'Data Entry'!A212</f>
        <v>0</v>
      </c>
      <c r="B212" s="1">
        <f>'Data Entry'!B212</f>
        <v>0</v>
      </c>
      <c r="C212" s="8">
        <f>IF('Data Entry'!C212="red",1,IF('Data Entry'!C212="blue",2,0))</f>
        <v>0</v>
      </c>
      <c r="D212" s="2">
        <f>'Data Entry'!D212</f>
        <v>0</v>
      </c>
      <c r="E212" s="2">
        <f>'Data Entry'!E212</f>
        <v>0</v>
      </c>
      <c r="F212" s="2">
        <f>'Data Entry'!F212</f>
        <v>0</v>
      </c>
      <c r="G212" s="2">
        <f>'Data Entry'!G212</f>
        <v>0</v>
      </c>
      <c r="H212" s="2">
        <f>'Data Entry'!H212</f>
        <v>0</v>
      </c>
      <c r="I212" s="2">
        <f t="shared" si="51"/>
        <v>0</v>
      </c>
      <c r="J212" s="2">
        <f t="shared" si="52"/>
        <v>0</v>
      </c>
      <c r="K212" s="2">
        <f t="shared" si="53"/>
        <v>0</v>
      </c>
      <c r="L212" s="2">
        <f t="shared" si="54"/>
        <v>0</v>
      </c>
      <c r="M212" s="2">
        <f t="shared" si="55"/>
        <v>0</v>
      </c>
      <c r="N212" s="2">
        <f t="shared" si="56"/>
        <v>0</v>
      </c>
      <c r="O212" s="2">
        <f t="shared" si="57"/>
        <v>0</v>
      </c>
      <c r="P212" s="3">
        <f>'Data Entry'!I212</f>
        <v>0</v>
      </c>
      <c r="Q212" s="3">
        <f>'Data Entry'!J212</f>
        <v>0</v>
      </c>
      <c r="R212" s="3">
        <f>'Data Entry'!K212</f>
        <v>0</v>
      </c>
      <c r="S212" s="3">
        <f>'Data Entry'!L212</f>
        <v>0</v>
      </c>
      <c r="T212" s="3">
        <f t="shared" si="58"/>
        <v>0</v>
      </c>
      <c r="U212" s="3">
        <f t="shared" si="59"/>
        <v>0</v>
      </c>
      <c r="V212" s="3" t="e">
        <f t="shared" si="65"/>
        <v>#DIV/0!</v>
      </c>
      <c r="W212" s="3" t="e">
        <f t="shared" si="66"/>
        <v>#DIV/0!</v>
      </c>
      <c r="X212" s="3">
        <f t="shared" si="67"/>
        <v>0</v>
      </c>
      <c r="Y212" s="3">
        <f t="shared" si="60"/>
        <v>0</v>
      </c>
      <c r="Z212" s="3">
        <f t="shared" si="61"/>
        <v>0</v>
      </c>
      <c r="AA212" s="3">
        <f t="shared" si="62"/>
        <v>0</v>
      </c>
      <c r="AB212" s="4">
        <f>'Data Entry'!S212</f>
        <v>0</v>
      </c>
      <c r="AC212" s="4">
        <f>'Data Entry'!T212</f>
        <v>0</v>
      </c>
      <c r="AD212" s="4">
        <f>'Data Entry'!U212</f>
        <v>0</v>
      </c>
      <c r="AE212" s="4">
        <f t="shared" si="63"/>
        <v>0</v>
      </c>
      <c r="AF212" s="5">
        <f>'Data Entry'!V212</f>
        <v>0</v>
      </c>
      <c r="AG212" s="5">
        <f t="shared" si="64"/>
        <v>0</v>
      </c>
      <c r="AH212" s="5">
        <f>'Data Entry'!W212</f>
        <v>0</v>
      </c>
      <c r="AI212" s="5">
        <f>'Data Entry'!X212</f>
        <v>0</v>
      </c>
      <c r="AJ212" s="5">
        <f>'Data Entry'!Y212</f>
        <v>0</v>
      </c>
      <c r="AK212" s="5">
        <f>'Data Entry'!Z212</f>
        <v>0</v>
      </c>
    </row>
    <row r="213" spans="1:37">
      <c r="A213" s="1">
        <f>'Data Entry'!A213</f>
        <v>0</v>
      </c>
      <c r="B213" s="1">
        <f>'Data Entry'!B213</f>
        <v>0</v>
      </c>
      <c r="C213" s="8">
        <f>IF('Data Entry'!C213="red",1,IF('Data Entry'!C213="blue",2,0))</f>
        <v>0</v>
      </c>
      <c r="D213" s="2">
        <f>'Data Entry'!D213</f>
        <v>0</v>
      </c>
      <c r="E213" s="2">
        <f>'Data Entry'!E213</f>
        <v>0</v>
      </c>
      <c r="F213" s="2">
        <f>'Data Entry'!F213</f>
        <v>0</v>
      </c>
      <c r="G213" s="2">
        <f>'Data Entry'!G213</f>
        <v>0</v>
      </c>
      <c r="H213" s="2">
        <f>'Data Entry'!H213</f>
        <v>0</v>
      </c>
      <c r="I213" s="2">
        <f t="shared" si="51"/>
        <v>0</v>
      </c>
      <c r="J213" s="2">
        <f t="shared" si="52"/>
        <v>0</v>
      </c>
      <c r="K213" s="2">
        <f t="shared" si="53"/>
        <v>0</v>
      </c>
      <c r="L213" s="2">
        <f t="shared" si="54"/>
        <v>0</v>
      </c>
      <c r="M213" s="2">
        <f t="shared" si="55"/>
        <v>0</v>
      </c>
      <c r="N213" s="2">
        <f t="shared" si="56"/>
        <v>0</v>
      </c>
      <c r="O213" s="2">
        <f t="shared" si="57"/>
        <v>0</v>
      </c>
      <c r="P213" s="3">
        <f>'Data Entry'!I213</f>
        <v>0</v>
      </c>
      <c r="Q213" s="3">
        <f>'Data Entry'!J213</f>
        <v>0</v>
      </c>
      <c r="R213" s="3">
        <f>'Data Entry'!K213</f>
        <v>0</v>
      </c>
      <c r="S213" s="3">
        <f>'Data Entry'!L213</f>
        <v>0</v>
      </c>
      <c r="T213" s="3">
        <f t="shared" si="58"/>
        <v>0</v>
      </c>
      <c r="U213" s="3">
        <f t="shared" si="59"/>
        <v>0</v>
      </c>
      <c r="V213" s="3" t="e">
        <f t="shared" si="65"/>
        <v>#DIV/0!</v>
      </c>
      <c r="W213" s="3" t="e">
        <f t="shared" si="66"/>
        <v>#DIV/0!</v>
      </c>
      <c r="X213" s="3">
        <f t="shared" si="67"/>
        <v>0</v>
      </c>
      <c r="Y213" s="3">
        <f t="shared" si="60"/>
        <v>0</v>
      </c>
      <c r="Z213" s="3">
        <f t="shared" si="61"/>
        <v>0</v>
      </c>
      <c r="AA213" s="3">
        <f t="shared" si="62"/>
        <v>0</v>
      </c>
      <c r="AB213" s="4">
        <f>'Data Entry'!S213</f>
        <v>0</v>
      </c>
      <c r="AC213" s="4">
        <f>'Data Entry'!T213</f>
        <v>0</v>
      </c>
      <c r="AD213" s="4">
        <f>'Data Entry'!U213</f>
        <v>0</v>
      </c>
      <c r="AE213" s="4">
        <f t="shared" si="63"/>
        <v>0</v>
      </c>
      <c r="AF213" s="5">
        <f>'Data Entry'!V213</f>
        <v>0</v>
      </c>
      <c r="AG213" s="5">
        <f t="shared" si="64"/>
        <v>0</v>
      </c>
      <c r="AH213" s="5">
        <f>'Data Entry'!W213</f>
        <v>0</v>
      </c>
      <c r="AI213" s="5">
        <f>'Data Entry'!X213</f>
        <v>0</v>
      </c>
      <c r="AJ213" s="5">
        <f>'Data Entry'!Y213</f>
        <v>0</v>
      </c>
      <c r="AK213" s="5">
        <f>'Data Entry'!Z213</f>
        <v>0</v>
      </c>
    </row>
    <row r="214" spans="1:37">
      <c r="A214" s="1">
        <f>'Data Entry'!A214</f>
        <v>0</v>
      </c>
      <c r="B214" s="1">
        <f>'Data Entry'!B214</f>
        <v>0</v>
      </c>
      <c r="C214" s="8">
        <f>IF('Data Entry'!C214="red",1,IF('Data Entry'!C214="blue",2,0))</f>
        <v>0</v>
      </c>
      <c r="D214" s="2">
        <f>'Data Entry'!D214</f>
        <v>0</v>
      </c>
      <c r="E214" s="2">
        <f>'Data Entry'!E214</f>
        <v>0</v>
      </c>
      <c r="F214" s="2">
        <f>'Data Entry'!F214</f>
        <v>0</v>
      </c>
      <c r="G214" s="2">
        <f>'Data Entry'!G214</f>
        <v>0</v>
      </c>
      <c r="H214" s="2">
        <f>'Data Entry'!H214</f>
        <v>0</v>
      </c>
      <c r="I214" s="2">
        <f t="shared" si="51"/>
        <v>0</v>
      </c>
      <c r="J214" s="2">
        <f t="shared" si="52"/>
        <v>0</v>
      </c>
      <c r="K214" s="2">
        <f t="shared" si="53"/>
        <v>0</v>
      </c>
      <c r="L214" s="2">
        <f t="shared" si="54"/>
        <v>0</v>
      </c>
      <c r="M214" s="2">
        <f t="shared" si="55"/>
        <v>0</v>
      </c>
      <c r="N214" s="2">
        <f t="shared" si="56"/>
        <v>0</v>
      </c>
      <c r="O214" s="2">
        <f t="shared" si="57"/>
        <v>0</v>
      </c>
      <c r="P214" s="3">
        <f>'Data Entry'!I214</f>
        <v>0</v>
      </c>
      <c r="Q214" s="3">
        <f>'Data Entry'!J214</f>
        <v>0</v>
      </c>
      <c r="R214" s="3">
        <f>'Data Entry'!K214</f>
        <v>0</v>
      </c>
      <c r="S214" s="3">
        <f>'Data Entry'!L214</f>
        <v>0</v>
      </c>
      <c r="T214" s="3">
        <f t="shared" si="58"/>
        <v>0</v>
      </c>
      <c r="U214" s="3">
        <f t="shared" si="59"/>
        <v>0</v>
      </c>
      <c r="V214" s="3" t="e">
        <f t="shared" si="65"/>
        <v>#DIV/0!</v>
      </c>
      <c r="W214" s="3" t="e">
        <f t="shared" si="66"/>
        <v>#DIV/0!</v>
      </c>
      <c r="X214" s="3">
        <f t="shared" si="67"/>
        <v>0</v>
      </c>
      <c r="Y214" s="3">
        <f t="shared" si="60"/>
        <v>0</v>
      </c>
      <c r="Z214" s="3">
        <f t="shared" si="61"/>
        <v>0</v>
      </c>
      <c r="AA214" s="3">
        <f t="shared" si="62"/>
        <v>0</v>
      </c>
      <c r="AB214" s="4">
        <f>'Data Entry'!S214</f>
        <v>0</v>
      </c>
      <c r="AC214" s="4">
        <f>'Data Entry'!T214</f>
        <v>0</v>
      </c>
      <c r="AD214" s="4">
        <f>'Data Entry'!U214</f>
        <v>0</v>
      </c>
      <c r="AE214" s="4">
        <f t="shared" si="63"/>
        <v>0</v>
      </c>
      <c r="AF214" s="5">
        <f>'Data Entry'!V214</f>
        <v>0</v>
      </c>
      <c r="AG214" s="5">
        <f t="shared" si="64"/>
        <v>0</v>
      </c>
      <c r="AH214" s="5">
        <f>'Data Entry'!W214</f>
        <v>0</v>
      </c>
      <c r="AI214" s="5">
        <f>'Data Entry'!X214</f>
        <v>0</v>
      </c>
      <c r="AJ214" s="5">
        <f>'Data Entry'!Y214</f>
        <v>0</v>
      </c>
      <c r="AK214" s="5">
        <f>'Data Entry'!Z214</f>
        <v>0</v>
      </c>
    </row>
    <row r="215" spans="1:37">
      <c r="A215" s="1">
        <f>'Data Entry'!A215</f>
        <v>0</v>
      </c>
      <c r="B215" s="1">
        <f>'Data Entry'!B215</f>
        <v>0</v>
      </c>
      <c r="C215" s="8">
        <f>IF('Data Entry'!C215="red",1,IF('Data Entry'!C215="blue",2,0))</f>
        <v>0</v>
      </c>
      <c r="D215" s="2">
        <f>'Data Entry'!D215</f>
        <v>0</v>
      </c>
      <c r="E215" s="2">
        <f>'Data Entry'!E215</f>
        <v>0</v>
      </c>
      <c r="F215" s="2">
        <f>'Data Entry'!F215</f>
        <v>0</v>
      </c>
      <c r="G215" s="2">
        <f>'Data Entry'!G215</f>
        <v>0</v>
      </c>
      <c r="H215" s="2">
        <f>'Data Entry'!H215</f>
        <v>0</v>
      </c>
      <c r="I215" s="2">
        <f t="shared" si="51"/>
        <v>0</v>
      </c>
      <c r="J215" s="2">
        <f t="shared" si="52"/>
        <v>0</v>
      </c>
      <c r="K215" s="2">
        <f t="shared" si="53"/>
        <v>0</v>
      </c>
      <c r="L215" s="2">
        <f t="shared" si="54"/>
        <v>0</v>
      </c>
      <c r="M215" s="2">
        <f t="shared" si="55"/>
        <v>0</v>
      </c>
      <c r="N215" s="2">
        <f t="shared" si="56"/>
        <v>0</v>
      </c>
      <c r="O215" s="2">
        <f t="shared" si="57"/>
        <v>0</v>
      </c>
      <c r="P215" s="3">
        <f>'Data Entry'!I215</f>
        <v>0</v>
      </c>
      <c r="Q215" s="3">
        <f>'Data Entry'!J215</f>
        <v>0</v>
      </c>
      <c r="R215" s="3">
        <f>'Data Entry'!K215</f>
        <v>0</v>
      </c>
      <c r="S215" s="3">
        <f>'Data Entry'!L215</f>
        <v>0</v>
      </c>
      <c r="T215" s="3">
        <f t="shared" si="58"/>
        <v>0</v>
      </c>
      <c r="U215" s="3">
        <f t="shared" si="59"/>
        <v>0</v>
      </c>
      <c r="V215" s="3" t="e">
        <f t="shared" si="65"/>
        <v>#DIV/0!</v>
      </c>
      <c r="W215" s="3" t="e">
        <f t="shared" si="66"/>
        <v>#DIV/0!</v>
      </c>
      <c r="X215" s="3">
        <f t="shared" si="67"/>
        <v>0</v>
      </c>
      <c r="Y215" s="3">
        <f t="shared" si="60"/>
        <v>0</v>
      </c>
      <c r="Z215" s="3">
        <f t="shared" si="61"/>
        <v>0</v>
      </c>
      <c r="AA215" s="3">
        <f t="shared" si="62"/>
        <v>0</v>
      </c>
      <c r="AB215" s="4">
        <f>'Data Entry'!S215</f>
        <v>0</v>
      </c>
      <c r="AC215" s="4">
        <f>'Data Entry'!T215</f>
        <v>0</v>
      </c>
      <c r="AD215" s="4">
        <f>'Data Entry'!U215</f>
        <v>0</v>
      </c>
      <c r="AE215" s="4">
        <f t="shared" si="63"/>
        <v>0</v>
      </c>
      <c r="AF215" s="5">
        <f>'Data Entry'!V215</f>
        <v>0</v>
      </c>
      <c r="AG215" s="5">
        <f t="shared" si="64"/>
        <v>0</v>
      </c>
      <c r="AH215" s="5">
        <f>'Data Entry'!W215</f>
        <v>0</v>
      </c>
      <c r="AI215" s="5">
        <f>'Data Entry'!X215</f>
        <v>0</v>
      </c>
      <c r="AJ215" s="5">
        <f>'Data Entry'!Y215</f>
        <v>0</v>
      </c>
      <c r="AK215" s="5">
        <f>'Data Entry'!Z215</f>
        <v>0</v>
      </c>
    </row>
    <row r="216" spans="1:37">
      <c r="A216" s="1">
        <f>'Data Entry'!A216</f>
        <v>0</v>
      </c>
      <c r="B216" s="1">
        <f>'Data Entry'!B216</f>
        <v>0</v>
      </c>
      <c r="C216" s="8">
        <f>IF('Data Entry'!C216="red",1,IF('Data Entry'!C216="blue",2,0))</f>
        <v>0</v>
      </c>
      <c r="D216" s="2">
        <f>'Data Entry'!D216</f>
        <v>0</v>
      </c>
      <c r="E216" s="2">
        <f>'Data Entry'!E216</f>
        <v>0</v>
      </c>
      <c r="F216" s="2">
        <f>'Data Entry'!F216</f>
        <v>0</v>
      </c>
      <c r="G216" s="2">
        <f>'Data Entry'!G216</f>
        <v>0</v>
      </c>
      <c r="H216" s="2">
        <f>'Data Entry'!H216</f>
        <v>0</v>
      </c>
      <c r="I216" s="2">
        <f t="shared" si="51"/>
        <v>0</v>
      </c>
      <c r="J216" s="2">
        <f t="shared" si="52"/>
        <v>0</v>
      </c>
      <c r="K216" s="2">
        <f t="shared" si="53"/>
        <v>0</v>
      </c>
      <c r="L216" s="2">
        <f t="shared" si="54"/>
        <v>0</v>
      </c>
      <c r="M216" s="2">
        <f t="shared" si="55"/>
        <v>0</v>
      </c>
      <c r="N216" s="2">
        <f t="shared" si="56"/>
        <v>0</v>
      </c>
      <c r="O216" s="2">
        <f t="shared" si="57"/>
        <v>0</v>
      </c>
      <c r="P216" s="3">
        <f>'Data Entry'!I216</f>
        <v>0</v>
      </c>
      <c r="Q216" s="3">
        <f>'Data Entry'!J216</f>
        <v>0</v>
      </c>
      <c r="R216" s="3">
        <f>'Data Entry'!K216</f>
        <v>0</v>
      </c>
      <c r="S216" s="3">
        <f>'Data Entry'!L216</f>
        <v>0</v>
      </c>
      <c r="T216" s="3">
        <f t="shared" si="58"/>
        <v>0</v>
      </c>
      <c r="U216" s="3">
        <f t="shared" si="59"/>
        <v>0</v>
      </c>
      <c r="V216" s="3" t="e">
        <f t="shared" si="65"/>
        <v>#DIV/0!</v>
      </c>
      <c r="W216" s="3" t="e">
        <f t="shared" si="66"/>
        <v>#DIV/0!</v>
      </c>
      <c r="X216" s="3">
        <f t="shared" si="67"/>
        <v>0</v>
      </c>
      <c r="Y216" s="3">
        <f t="shared" si="60"/>
        <v>0</v>
      </c>
      <c r="Z216" s="3">
        <f t="shared" si="61"/>
        <v>0</v>
      </c>
      <c r="AA216" s="3">
        <f t="shared" si="62"/>
        <v>0</v>
      </c>
      <c r="AB216" s="4">
        <f>'Data Entry'!S216</f>
        <v>0</v>
      </c>
      <c r="AC216" s="4">
        <f>'Data Entry'!T216</f>
        <v>0</v>
      </c>
      <c r="AD216" s="4">
        <f>'Data Entry'!U216</f>
        <v>0</v>
      </c>
      <c r="AE216" s="4">
        <f t="shared" si="63"/>
        <v>0</v>
      </c>
      <c r="AF216" s="5">
        <f>'Data Entry'!V216</f>
        <v>0</v>
      </c>
      <c r="AG216" s="5">
        <f t="shared" si="64"/>
        <v>0</v>
      </c>
      <c r="AH216" s="5">
        <f>'Data Entry'!W216</f>
        <v>0</v>
      </c>
      <c r="AI216" s="5">
        <f>'Data Entry'!X216</f>
        <v>0</v>
      </c>
      <c r="AJ216" s="5">
        <f>'Data Entry'!Y216</f>
        <v>0</v>
      </c>
      <c r="AK216" s="5">
        <f>'Data Entry'!Z216</f>
        <v>0</v>
      </c>
    </row>
    <row r="217" spans="1:37">
      <c r="A217" s="1">
        <f>'Data Entry'!A217</f>
        <v>0</v>
      </c>
      <c r="B217" s="1">
        <f>'Data Entry'!B217</f>
        <v>0</v>
      </c>
      <c r="C217" s="8">
        <f>IF('Data Entry'!C217="red",1,IF('Data Entry'!C217="blue",2,0))</f>
        <v>0</v>
      </c>
      <c r="D217" s="2">
        <f>'Data Entry'!D217</f>
        <v>0</v>
      </c>
      <c r="E217" s="2">
        <f>'Data Entry'!E217</f>
        <v>0</v>
      </c>
      <c r="F217" s="2">
        <f>'Data Entry'!F217</f>
        <v>0</v>
      </c>
      <c r="G217" s="2">
        <f>'Data Entry'!G217</f>
        <v>0</v>
      </c>
      <c r="H217" s="2">
        <f>'Data Entry'!H217</f>
        <v>0</v>
      </c>
      <c r="I217" s="2">
        <f t="shared" si="51"/>
        <v>0</v>
      </c>
      <c r="J217" s="2">
        <f t="shared" si="52"/>
        <v>0</v>
      </c>
      <c r="K217" s="2">
        <f t="shared" si="53"/>
        <v>0</v>
      </c>
      <c r="L217" s="2">
        <f t="shared" si="54"/>
        <v>0</v>
      </c>
      <c r="M217" s="2">
        <f t="shared" si="55"/>
        <v>0</v>
      </c>
      <c r="N217" s="2">
        <f t="shared" si="56"/>
        <v>0</v>
      </c>
      <c r="O217" s="2">
        <f t="shared" si="57"/>
        <v>0</v>
      </c>
      <c r="P217" s="3">
        <f>'Data Entry'!I217</f>
        <v>0</v>
      </c>
      <c r="Q217" s="3">
        <f>'Data Entry'!J217</f>
        <v>0</v>
      </c>
      <c r="R217" s="3">
        <f>'Data Entry'!K217</f>
        <v>0</v>
      </c>
      <c r="S217" s="3">
        <f>'Data Entry'!L217</f>
        <v>0</v>
      </c>
      <c r="T217" s="3">
        <f t="shared" si="58"/>
        <v>0</v>
      </c>
      <c r="U217" s="3">
        <f t="shared" si="59"/>
        <v>0</v>
      </c>
      <c r="V217" s="3" t="e">
        <f t="shared" si="65"/>
        <v>#DIV/0!</v>
      </c>
      <c r="W217" s="3" t="e">
        <f t="shared" si="66"/>
        <v>#DIV/0!</v>
      </c>
      <c r="X217" s="3">
        <f t="shared" si="67"/>
        <v>0</v>
      </c>
      <c r="Y217" s="3">
        <f t="shared" si="60"/>
        <v>0</v>
      </c>
      <c r="Z217" s="3">
        <f t="shared" si="61"/>
        <v>0</v>
      </c>
      <c r="AA217" s="3">
        <f t="shared" si="62"/>
        <v>0</v>
      </c>
      <c r="AB217" s="4">
        <f>'Data Entry'!S217</f>
        <v>0</v>
      </c>
      <c r="AC217" s="4">
        <f>'Data Entry'!T217</f>
        <v>0</v>
      </c>
      <c r="AD217" s="4">
        <f>'Data Entry'!U217</f>
        <v>0</v>
      </c>
      <c r="AE217" s="4">
        <f t="shared" si="63"/>
        <v>0</v>
      </c>
      <c r="AF217" s="5">
        <f>'Data Entry'!V217</f>
        <v>0</v>
      </c>
      <c r="AG217" s="5">
        <f t="shared" si="64"/>
        <v>0</v>
      </c>
      <c r="AH217" s="5">
        <f>'Data Entry'!W217</f>
        <v>0</v>
      </c>
      <c r="AI217" s="5">
        <f>'Data Entry'!X217</f>
        <v>0</v>
      </c>
      <c r="AJ217" s="5">
        <f>'Data Entry'!Y217</f>
        <v>0</v>
      </c>
      <c r="AK217" s="5">
        <f>'Data Entry'!Z217</f>
        <v>0</v>
      </c>
    </row>
    <row r="218" spans="1:37">
      <c r="A218" s="1">
        <f>'Data Entry'!A218</f>
        <v>0</v>
      </c>
      <c r="B218" s="1">
        <f>'Data Entry'!B218</f>
        <v>0</v>
      </c>
      <c r="C218" s="8">
        <f>IF('Data Entry'!C218="red",1,IF('Data Entry'!C218="blue",2,0))</f>
        <v>0</v>
      </c>
      <c r="D218" s="2">
        <f>'Data Entry'!D218</f>
        <v>0</v>
      </c>
      <c r="E218" s="2">
        <f>'Data Entry'!E218</f>
        <v>0</v>
      </c>
      <c r="F218" s="2">
        <f>'Data Entry'!F218</f>
        <v>0</v>
      </c>
      <c r="G218" s="2">
        <f>'Data Entry'!G218</f>
        <v>0</v>
      </c>
      <c r="H218" s="2">
        <f>'Data Entry'!H218</f>
        <v>0</v>
      </c>
      <c r="I218" s="2">
        <f t="shared" si="51"/>
        <v>0</v>
      </c>
      <c r="J218" s="2">
        <f t="shared" si="52"/>
        <v>0</v>
      </c>
      <c r="K218" s="2">
        <f t="shared" si="53"/>
        <v>0</v>
      </c>
      <c r="L218" s="2">
        <f t="shared" si="54"/>
        <v>0</v>
      </c>
      <c r="M218" s="2">
        <f t="shared" si="55"/>
        <v>0</v>
      </c>
      <c r="N218" s="2">
        <f t="shared" si="56"/>
        <v>0</v>
      </c>
      <c r="O218" s="2">
        <f t="shared" si="57"/>
        <v>0</v>
      </c>
      <c r="P218" s="3">
        <f>'Data Entry'!I218</f>
        <v>0</v>
      </c>
      <c r="Q218" s="3">
        <f>'Data Entry'!J218</f>
        <v>0</v>
      </c>
      <c r="R218" s="3">
        <f>'Data Entry'!K218</f>
        <v>0</v>
      </c>
      <c r="S218" s="3">
        <f>'Data Entry'!L218</f>
        <v>0</v>
      </c>
      <c r="T218" s="3">
        <f t="shared" si="58"/>
        <v>0</v>
      </c>
      <c r="U218" s="3">
        <f t="shared" si="59"/>
        <v>0</v>
      </c>
      <c r="V218" s="3" t="e">
        <f t="shared" si="65"/>
        <v>#DIV/0!</v>
      </c>
      <c r="W218" s="3" t="e">
        <f t="shared" si="66"/>
        <v>#DIV/0!</v>
      </c>
      <c r="X218" s="3">
        <f t="shared" si="67"/>
        <v>0</v>
      </c>
      <c r="Y218" s="3">
        <f t="shared" si="60"/>
        <v>0</v>
      </c>
      <c r="Z218" s="3">
        <f t="shared" si="61"/>
        <v>0</v>
      </c>
      <c r="AA218" s="3">
        <f t="shared" si="62"/>
        <v>0</v>
      </c>
      <c r="AB218" s="4">
        <f>'Data Entry'!S218</f>
        <v>0</v>
      </c>
      <c r="AC218" s="4">
        <f>'Data Entry'!T218</f>
        <v>0</v>
      </c>
      <c r="AD218" s="4">
        <f>'Data Entry'!U218</f>
        <v>0</v>
      </c>
      <c r="AE218" s="4">
        <f t="shared" si="63"/>
        <v>0</v>
      </c>
      <c r="AF218" s="5">
        <f>'Data Entry'!V218</f>
        <v>0</v>
      </c>
      <c r="AG218" s="5">
        <f t="shared" si="64"/>
        <v>0</v>
      </c>
      <c r="AH218" s="5">
        <f>'Data Entry'!W218</f>
        <v>0</v>
      </c>
      <c r="AI218" s="5">
        <f>'Data Entry'!X218</f>
        <v>0</v>
      </c>
      <c r="AJ218" s="5">
        <f>'Data Entry'!Y218</f>
        <v>0</v>
      </c>
      <c r="AK218" s="5">
        <f>'Data Entry'!Z218</f>
        <v>0</v>
      </c>
    </row>
    <row r="219" spans="1:37">
      <c r="A219" s="1">
        <f>'Data Entry'!A219</f>
        <v>0</v>
      </c>
      <c r="B219" s="1">
        <f>'Data Entry'!B219</f>
        <v>0</v>
      </c>
      <c r="C219" s="8">
        <f>IF('Data Entry'!C219="red",1,IF('Data Entry'!C219="blue",2,0))</f>
        <v>0</v>
      </c>
      <c r="D219" s="2">
        <f>'Data Entry'!D219</f>
        <v>0</v>
      </c>
      <c r="E219" s="2">
        <f>'Data Entry'!E219</f>
        <v>0</v>
      </c>
      <c r="F219" s="2">
        <f>'Data Entry'!F219</f>
        <v>0</v>
      </c>
      <c r="G219" s="2">
        <f>'Data Entry'!G219</f>
        <v>0</v>
      </c>
      <c r="H219" s="2">
        <f>'Data Entry'!H219</f>
        <v>0</v>
      </c>
      <c r="I219" s="2">
        <f t="shared" si="51"/>
        <v>0</v>
      </c>
      <c r="J219" s="2">
        <f t="shared" si="52"/>
        <v>0</v>
      </c>
      <c r="K219" s="2">
        <f t="shared" si="53"/>
        <v>0</v>
      </c>
      <c r="L219" s="2">
        <f t="shared" si="54"/>
        <v>0</v>
      </c>
      <c r="M219" s="2">
        <f t="shared" si="55"/>
        <v>0</v>
      </c>
      <c r="N219" s="2">
        <f t="shared" si="56"/>
        <v>0</v>
      </c>
      <c r="O219" s="2">
        <f t="shared" si="57"/>
        <v>0</v>
      </c>
      <c r="P219" s="3">
        <f>'Data Entry'!I219</f>
        <v>0</v>
      </c>
      <c r="Q219" s="3">
        <f>'Data Entry'!J219</f>
        <v>0</v>
      </c>
      <c r="R219" s="3">
        <f>'Data Entry'!K219</f>
        <v>0</v>
      </c>
      <c r="S219" s="3">
        <f>'Data Entry'!L219</f>
        <v>0</v>
      </c>
      <c r="T219" s="3">
        <f t="shared" si="58"/>
        <v>0</v>
      </c>
      <c r="U219" s="3">
        <f t="shared" si="59"/>
        <v>0</v>
      </c>
      <c r="V219" s="3" t="e">
        <f t="shared" si="65"/>
        <v>#DIV/0!</v>
      </c>
      <c r="W219" s="3" t="e">
        <f t="shared" si="66"/>
        <v>#DIV/0!</v>
      </c>
      <c r="X219" s="3">
        <f t="shared" si="67"/>
        <v>0</v>
      </c>
      <c r="Y219" s="3">
        <f t="shared" si="60"/>
        <v>0</v>
      </c>
      <c r="Z219" s="3">
        <f t="shared" si="61"/>
        <v>0</v>
      </c>
      <c r="AA219" s="3">
        <f t="shared" si="62"/>
        <v>0</v>
      </c>
      <c r="AB219" s="4">
        <f>'Data Entry'!S219</f>
        <v>0</v>
      </c>
      <c r="AC219" s="4">
        <f>'Data Entry'!T219</f>
        <v>0</v>
      </c>
      <c r="AD219" s="4">
        <f>'Data Entry'!U219</f>
        <v>0</v>
      </c>
      <c r="AE219" s="4">
        <f t="shared" si="63"/>
        <v>0</v>
      </c>
      <c r="AF219" s="5">
        <f>'Data Entry'!V219</f>
        <v>0</v>
      </c>
      <c r="AG219" s="5">
        <f t="shared" si="64"/>
        <v>0</v>
      </c>
      <c r="AH219" s="5">
        <f>'Data Entry'!W219</f>
        <v>0</v>
      </c>
      <c r="AI219" s="5">
        <f>'Data Entry'!X219</f>
        <v>0</v>
      </c>
      <c r="AJ219" s="5">
        <f>'Data Entry'!Y219</f>
        <v>0</v>
      </c>
      <c r="AK219" s="5">
        <f>'Data Entry'!Z219</f>
        <v>0</v>
      </c>
    </row>
    <row r="220" spans="1:37">
      <c r="A220" s="1">
        <f>'Data Entry'!A220</f>
        <v>0</v>
      </c>
      <c r="B220" s="1">
        <f>'Data Entry'!B220</f>
        <v>0</v>
      </c>
      <c r="C220" s="8">
        <f>IF('Data Entry'!C220="red",1,IF('Data Entry'!C220="blue",2,0))</f>
        <v>0</v>
      </c>
      <c r="D220" s="2">
        <f>'Data Entry'!D220</f>
        <v>0</v>
      </c>
      <c r="E220" s="2">
        <f>'Data Entry'!E220</f>
        <v>0</v>
      </c>
      <c r="F220" s="2">
        <f>'Data Entry'!F220</f>
        <v>0</v>
      </c>
      <c r="G220" s="2">
        <f>'Data Entry'!G220</f>
        <v>0</v>
      </c>
      <c r="H220" s="2">
        <f>'Data Entry'!H220</f>
        <v>0</v>
      </c>
      <c r="I220" s="2">
        <f t="shared" si="51"/>
        <v>0</v>
      </c>
      <c r="J220" s="2">
        <f t="shared" si="52"/>
        <v>0</v>
      </c>
      <c r="K220" s="2">
        <f t="shared" si="53"/>
        <v>0</v>
      </c>
      <c r="L220" s="2">
        <f t="shared" si="54"/>
        <v>0</v>
      </c>
      <c r="M220" s="2">
        <f t="shared" si="55"/>
        <v>0</v>
      </c>
      <c r="N220" s="2">
        <f t="shared" si="56"/>
        <v>0</v>
      </c>
      <c r="O220" s="2">
        <f t="shared" si="57"/>
        <v>0</v>
      </c>
      <c r="P220" s="3">
        <f>'Data Entry'!I220</f>
        <v>0</v>
      </c>
      <c r="Q220" s="3">
        <f>'Data Entry'!J220</f>
        <v>0</v>
      </c>
      <c r="R220" s="3">
        <f>'Data Entry'!K220</f>
        <v>0</v>
      </c>
      <c r="S220" s="3">
        <f>'Data Entry'!L220</f>
        <v>0</v>
      </c>
      <c r="T220" s="3">
        <f t="shared" si="58"/>
        <v>0</v>
      </c>
      <c r="U220" s="3">
        <f t="shared" si="59"/>
        <v>0</v>
      </c>
      <c r="V220" s="3" t="e">
        <f t="shared" si="65"/>
        <v>#DIV/0!</v>
      </c>
      <c r="W220" s="3" t="e">
        <f t="shared" si="66"/>
        <v>#DIV/0!</v>
      </c>
      <c r="X220" s="3">
        <f t="shared" si="67"/>
        <v>0</v>
      </c>
      <c r="Y220" s="3">
        <f t="shared" si="60"/>
        <v>0</v>
      </c>
      <c r="Z220" s="3">
        <f t="shared" si="61"/>
        <v>0</v>
      </c>
      <c r="AA220" s="3">
        <f t="shared" si="62"/>
        <v>0</v>
      </c>
      <c r="AB220" s="4">
        <f>'Data Entry'!S220</f>
        <v>0</v>
      </c>
      <c r="AC220" s="4">
        <f>'Data Entry'!T220</f>
        <v>0</v>
      </c>
      <c r="AD220" s="4">
        <f>'Data Entry'!U220</f>
        <v>0</v>
      </c>
      <c r="AE220" s="4">
        <f t="shared" si="63"/>
        <v>0</v>
      </c>
      <c r="AF220" s="5">
        <f>'Data Entry'!V220</f>
        <v>0</v>
      </c>
      <c r="AG220" s="5">
        <f t="shared" si="64"/>
        <v>0</v>
      </c>
      <c r="AH220" s="5">
        <f>'Data Entry'!W220</f>
        <v>0</v>
      </c>
      <c r="AI220" s="5">
        <f>'Data Entry'!X220</f>
        <v>0</v>
      </c>
      <c r="AJ220" s="5">
        <f>'Data Entry'!Y220</f>
        <v>0</v>
      </c>
      <c r="AK220" s="5">
        <f>'Data Entry'!Z220</f>
        <v>0</v>
      </c>
    </row>
    <row r="221" spans="1:37">
      <c r="A221" s="1">
        <f>'Data Entry'!A221</f>
        <v>0</v>
      </c>
      <c r="B221" s="1">
        <f>'Data Entry'!B221</f>
        <v>0</v>
      </c>
      <c r="C221" s="8">
        <f>IF('Data Entry'!C221="red",1,IF('Data Entry'!C221="blue",2,0))</f>
        <v>0</v>
      </c>
      <c r="D221" s="2">
        <f>'Data Entry'!D221</f>
        <v>0</v>
      </c>
      <c r="E221" s="2">
        <f>'Data Entry'!E221</f>
        <v>0</v>
      </c>
      <c r="F221" s="2">
        <f>'Data Entry'!F221</f>
        <v>0</v>
      </c>
      <c r="G221" s="2">
        <f>'Data Entry'!G221</f>
        <v>0</v>
      </c>
      <c r="H221" s="2">
        <f>'Data Entry'!H221</f>
        <v>0</v>
      </c>
      <c r="I221" s="2">
        <f t="shared" si="51"/>
        <v>0</v>
      </c>
      <c r="J221" s="2">
        <f t="shared" si="52"/>
        <v>0</v>
      </c>
      <c r="K221" s="2">
        <f t="shared" si="53"/>
        <v>0</v>
      </c>
      <c r="L221" s="2">
        <f t="shared" si="54"/>
        <v>0</v>
      </c>
      <c r="M221" s="2">
        <f t="shared" si="55"/>
        <v>0</v>
      </c>
      <c r="N221" s="2">
        <f t="shared" si="56"/>
        <v>0</v>
      </c>
      <c r="O221" s="2">
        <f t="shared" si="57"/>
        <v>0</v>
      </c>
      <c r="P221" s="3">
        <f>'Data Entry'!I221</f>
        <v>0</v>
      </c>
      <c r="Q221" s="3">
        <f>'Data Entry'!J221</f>
        <v>0</v>
      </c>
      <c r="R221" s="3">
        <f>'Data Entry'!K221</f>
        <v>0</v>
      </c>
      <c r="S221" s="3">
        <f>'Data Entry'!L221</f>
        <v>0</v>
      </c>
      <c r="T221" s="3">
        <f t="shared" si="58"/>
        <v>0</v>
      </c>
      <c r="U221" s="3">
        <f t="shared" si="59"/>
        <v>0</v>
      </c>
      <c r="V221" s="3" t="e">
        <f t="shared" si="65"/>
        <v>#DIV/0!</v>
      </c>
      <c r="W221" s="3" t="e">
        <f t="shared" si="66"/>
        <v>#DIV/0!</v>
      </c>
      <c r="X221" s="3">
        <f t="shared" si="67"/>
        <v>0</v>
      </c>
      <c r="Y221" s="3">
        <f t="shared" si="60"/>
        <v>0</v>
      </c>
      <c r="Z221" s="3">
        <f t="shared" si="61"/>
        <v>0</v>
      </c>
      <c r="AA221" s="3">
        <f t="shared" si="62"/>
        <v>0</v>
      </c>
      <c r="AB221" s="4">
        <f>'Data Entry'!S221</f>
        <v>0</v>
      </c>
      <c r="AC221" s="4">
        <f>'Data Entry'!T221</f>
        <v>0</v>
      </c>
      <c r="AD221" s="4">
        <f>'Data Entry'!U221</f>
        <v>0</v>
      </c>
      <c r="AE221" s="4">
        <f t="shared" si="63"/>
        <v>0</v>
      </c>
      <c r="AF221" s="5">
        <f>'Data Entry'!V221</f>
        <v>0</v>
      </c>
      <c r="AG221" s="5">
        <f t="shared" si="64"/>
        <v>0</v>
      </c>
      <c r="AH221" s="5">
        <f>'Data Entry'!W221</f>
        <v>0</v>
      </c>
      <c r="AI221" s="5">
        <f>'Data Entry'!X221</f>
        <v>0</v>
      </c>
      <c r="AJ221" s="5">
        <f>'Data Entry'!Y221</f>
        <v>0</v>
      </c>
      <c r="AK221" s="5">
        <f>'Data Entry'!Z221</f>
        <v>0</v>
      </c>
    </row>
    <row r="222" spans="1:37">
      <c r="A222" s="1">
        <f>'Data Entry'!A222</f>
        <v>0</v>
      </c>
      <c r="B222" s="1">
        <f>'Data Entry'!B222</f>
        <v>0</v>
      </c>
      <c r="C222" s="8">
        <f>IF('Data Entry'!C222="red",1,IF('Data Entry'!C222="blue",2,0))</f>
        <v>0</v>
      </c>
      <c r="D222" s="2">
        <f>'Data Entry'!D222</f>
        <v>0</v>
      </c>
      <c r="E222" s="2">
        <f>'Data Entry'!E222</f>
        <v>0</v>
      </c>
      <c r="F222" s="2">
        <f>'Data Entry'!F222</f>
        <v>0</v>
      </c>
      <c r="G222" s="2">
        <f>'Data Entry'!G222</f>
        <v>0</v>
      </c>
      <c r="H222" s="2">
        <f>'Data Entry'!H222</f>
        <v>0</v>
      </c>
      <c r="I222" s="2">
        <f t="shared" si="51"/>
        <v>0</v>
      </c>
      <c r="J222" s="2">
        <f t="shared" si="52"/>
        <v>0</v>
      </c>
      <c r="K222" s="2">
        <f t="shared" si="53"/>
        <v>0</v>
      </c>
      <c r="L222" s="2">
        <f t="shared" si="54"/>
        <v>0</v>
      </c>
      <c r="M222" s="2">
        <f t="shared" si="55"/>
        <v>0</v>
      </c>
      <c r="N222" s="2">
        <f t="shared" si="56"/>
        <v>0</v>
      </c>
      <c r="O222" s="2">
        <f t="shared" si="57"/>
        <v>0</v>
      </c>
      <c r="P222" s="3">
        <f>'Data Entry'!I222</f>
        <v>0</v>
      </c>
      <c r="Q222" s="3">
        <f>'Data Entry'!J222</f>
        <v>0</v>
      </c>
      <c r="R222" s="3">
        <f>'Data Entry'!K222</f>
        <v>0</v>
      </c>
      <c r="S222" s="3">
        <f>'Data Entry'!L222</f>
        <v>0</v>
      </c>
      <c r="T222" s="3">
        <f t="shared" si="58"/>
        <v>0</v>
      </c>
      <c r="U222" s="3">
        <f t="shared" si="59"/>
        <v>0</v>
      </c>
      <c r="V222" s="3" t="e">
        <f t="shared" si="65"/>
        <v>#DIV/0!</v>
      </c>
      <c r="W222" s="3" t="e">
        <f t="shared" si="66"/>
        <v>#DIV/0!</v>
      </c>
      <c r="X222" s="3">
        <f t="shared" si="67"/>
        <v>0</v>
      </c>
      <c r="Y222" s="3">
        <f t="shared" si="60"/>
        <v>0</v>
      </c>
      <c r="Z222" s="3">
        <f t="shared" si="61"/>
        <v>0</v>
      </c>
      <c r="AA222" s="3">
        <f t="shared" si="62"/>
        <v>0</v>
      </c>
      <c r="AB222" s="4">
        <f>'Data Entry'!S222</f>
        <v>0</v>
      </c>
      <c r="AC222" s="4">
        <f>'Data Entry'!T222</f>
        <v>0</v>
      </c>
      <c r="AD222" s="4">
        <f>'Data Entry'!U222</f>
        <v>0</v>
      </c>
      <c r="AE222" s="4">
        <f t="shared" si="63"/>
        <v>0</v>
      </c>
      <c r="AF222" s="5">
        <f>'Data Entry'!V222</f>
        <v>0</v>
      </c>
      <c r="AG222" s="5">
        <f t="shared" si="64"/>
        <v>0</v>
      </c>
      <c r="AH222" s="5">
        <f>'Data Entry'!W222</f>
        <v>0</v>
      </c>
      <c r="AI222" s="5">
        <f>'Data Entry'!X222</f>
        <v>0</v>
      </c>
      <c r="AJ222" s="5">
        <f>'Data Entry'!Y222</f>
        <v>0</v>
      </c>
      <c r="AK222" s="5">
        <f>'Data Entry'!Z222</f>
        <v>0</v>
      </c>
    </row>
    <row r="223" spans="1:37">
      <c r="A223" s="1">
        <f>'Data Entry'!A223</f>
        <v>0</v>
      </c>
      <c r="B223" s="1">
        <f>'Data Entry'!B223</f>
        <v>0</v>
      </c>
      <c r="C223" s="8">
        <f>IF('Data Entry'!C223="red",1,IF('Data Entry'!C223="blue",2,0))</f>
        <v>0</v>
      </c>
      <c r="D223" s="2">
        <f>'Data Entry'!D223</f>
        <v>0</v>
      </c>
      <c r="E223" s="2">
        <f>'Data Entry'!E223</f>
        <v>0</v>
      </c>
      <c r="F223" s="2">
        <f>'Data Entry'!F223</f>
        <v>0</v>
      </c>
      <c r="G223" s="2">
        <f>'Data Entry'!G223</f>
        <v>0</v>
      </c>
      <c r="H223" s="2">
        <f>'Data Entry'!H223</f>
        <v>0</v>
      </c>
      <c r="I223" s="2">
        <f t="shared" si="51"/>
        <v>0</v>
      </c>
      <c r="J223" s="2">
        <f t="shared" si="52"/>
        <v>0</v>
      </c>
      <c r="K223" s="2">
        <f t="shared" si="53"/>
        <v>0</v>
      </c>
      <c r="L223" s="2">
        <f t="shared" si="54"/>
        <v>0</v>
      </c>
      <c r="M223" s="2">
        <f t="shared" si="55"/>
        <v>0</v>
      </c>
      <c r="N223" s="2">
        <f t="shared" si="56"/>
        <v>0</v>
      </c>
      <c r="O223" s="2">
        <f t="shared" si="57"/>
        <v>0</v>
      </c>
      <c r="P223" s="3">
        <f>'Data Entry'!I223</f>
        <v>0</v>
      </c>
      <c r="Q223" s="3">
        <f>'Data Entry'!J223</f>
        <v>0</v>
      </c>
      <c r="R223" s="3">
        <f>'Data Entry'!K223</f>
        <v>0</v>
      </c>
      <c r="S223" s="3">
        <f>'Data Entry'!L223</f>
        <v>0</v>
      </c>
      <c r="T223" s="3">
        <f t="shared" si="58"/>
        <v>0</v>
      </c>
      <c r="U223" s="3">
        <f t="shared" si="59"/>
        <v>0</v>
      </c>
      <c r="V223" s="3" t="e">
        <f t="shared" si="65"/>
        <v>#DIV/0!</v>
      </c>
      <c r="W223" s="3" t="e">
        <f t="shared" si="66"/>
        <v>#DIV/0!</v>
      </c>
      <c r="X223" s="3">
        <f t="shared" si="67"/>
        <v>0</v>
      </c>
      <c r="Y223" s="3">
        <f t="shared" si="60"/>
        <v>0</v>
      </c>
      <c r="Z223" s="3">
        <f t="shared" si="61"/>
        <v>0</v>
      </c>
      <c r="AA223" s="3">
        <f t="shared" si="62"/>
        <v>0</v>
      </c>
      <c r="AB223" s="4">
        <f>'Data Entry'!S223</f>
        <v>0</v>
      </c>
      <c r="AC223" s="4">
        <f>'Data Entry'!T223</f>
        <v>0</v>
      </c>
      <c r="AD223" s="4">
        <f>'Data Entry'!U223</f>
        <v>0</v>
      </c>
      <c r="AE223" s="4">
        <f t="shared" si="63"/>
        <v>0</v>
      </c>
      <c r="AF223" s="5">
        <f>'Data Entry'!V223</f>
        <v>0</v>
      </c>
      <c r="AG223" s="5">
        <f t="shared" si="64"/>
        <v>0</v>
      </c>
      <c r="AH223" s="5">
        <f>'Data Entry'!W223</f>
        <v>0</v>
      </c>
      <c r="AI223" s="5">
        <f>'Data Entry'!X223</f>
        <v>0</v>
      </c>
      <c r="AJ223" s="5">
        <f>'Data Entry'!Y223</f>
        <v>0</v>
      </c>
      <c r="AK223" s="5">
        <f>'Data Entry'!Z223</f>
        <v>0</v>
      </c>
    </row>
    <row r="224" spans="1:37">
      <c r="A224" s="1">
        <f>'Data Entry'!A224</f>
        <v>0</v>
      </c>
      <c r="B224" s="1">
        <f>'Data Entry'!B224</f>
        <v>0</v>
      </c>
      <c r="C224" s="8">
        <f>IF('Data Entry'!C224="red",1,IF('Data Entry'!C224="blue",2,0))</f>
        <v>0</v>
      </c>
      <c r="D224" s="2">
        <f>'Data Entry'!D224</f>
        <v>0</v>
      </c>
      <c r="E224" s="2">
        <f>'Data Entry'!E224</f>
        <v>0</v>
      </c>
      <c r="F224" s="2">
        <f>'Data Entry'!F224</f>
        <v>0</v>
      </c>
      <c r="G224" s="2">
        <f>'Data Entry'!G224</f>
        <v>0</v>
      </c>
      <c r="H224" s="2">
        <f>'Data Entry'!H224</f>
        <v>0</v>
      </c>
      <c r="I224" s="2">
        <f t="shared" si="51"/>
        <v>0</v>
      </c>
      <c r="J224" s="2">
        <f t="shared" si="52"/>
        <v>0</v>
      </c>
      <c r="K224" s="2">
        <f t="shared" si="53"/>
        <v>0</v>
      </c>
      <c r="L224" s="2">
        <f t="shared" si="54"/>
        <v>0</v>
      </c>
      <c r="M224" s="2">
        <f t="shared" si="55"/>
        <v>0</v>
      </c>
      <c r="N224" s="2">
        <f t="shared" si="56"/>
        <v>0</v>
      </c>
      <c r="O224" s="2">
        <f t="shared" si="57"/>
        <v>0</v>
      </c>
      <c r="P224" s="3">
        <f>'Data Entry'!I224</f>
        <v>0</v>
      </c>
      <c r="Q224" s="3">
        <f>'Data Entry'!J224</f>
        <v>0</v>
      </c>
      <c r="R224" s="3">
        <f>'Data Entry'!K224</f>
        <v>0</v>
      </c>
      <c r="S224" s="3">
        <f>'Data Entry'!L224</f>
        <v>0</v>
      </c>
      <c r="T224" s="3">
        <f t="shared" si="58"/>
        <v>0</v>
      </c>
      <c r="U224" s="3">
        <f t="shared" si="59"/>
        <v>0</v>
      </c>
      <c r="V224" s="3" t="e">
        <f t="shared" si="65"/>
        <v>#DIV/0!</v>
      </c>
      <c r="W224" s="3" t="e">
        <f t="shared" si="66"/>
        <v>#DIV/0!</v>
      </c>
      <c r="X224" s="3">
        <f t="shared" si="67"/>
        <v>0</v>
      </c>
      <c r="Y224" s="3">
        <f t="shared" si="60"/>
        <v>0</v>
      </c>
      <c r="Z224" s="3">
        <f t="shared" si="61"/>
        <v>0</v>
      </c>
      <c r="AA224" s="3">
        <f t="shared" si="62"/>
        <v>0</v>
      </c>
      <c r="AB224" s="4">
        <f>'Data Entry'!S224</f>
        <v>0</v>
      </c>
      <c r="AC224" s="4">
        <f>'Data Entry'!T224</f>
        <v>0</v>
      </c>
      <c r="AD224" s="4">
        <f>'Data Entry'!U224</f>
        <v>0</v>
      </c>
      <c r="AE224" s="4">
        <f t="shared" si="63"/>
        <v>0</v>
      </c>
      <c r="AF224" s="5">
        <f>'Data Entry'!V224</f>
        <v>0</v>
      </c>
      <c r="AG224" s="5">
        <f t="shared" si="64"/>
        <v>0</v>
      </c>
      <c r="AH224" s="5">
        <f>'Data Entry'!W224</f>
        <v>0</v>
      </c>
      <c r="AI224" s="5">
        <f>'Data Entry'!X224</f>
        <v>0</v>
      </c>
      <c r="AJ224" s="5">
        <f>'Data Entry'!Y224</f>
        <v>0</v>
      </c>
      <c r="AK224" s="5">
        <f>'Data Entry'!Z224</f>
        <v>0</v>
      </c>
    </row>
    <row r="225" spans="1:37">
      <c r="A225" s="1">
        <f>'Data Entry'!A225</f>
        <v>0</v>
      </c>
      <c r="B225" s="1">
        <f>'Data Entry'!B225</f>
        <v>0</v>
      </c>
      <c r="C225" s="8">
        <f>IF('Data Entry'!C225="red",1,IF('Data Entry'!C225="blue",2,0))</f>
        <v>0</v>
      </c>
      <c r="D225" s="2">
        <f>'Data Entry'!D225</f>
        <v>0</v>
      </c>
      <c r="E225" s="2">
        <f>'Data Entry'!E225</f>
        <v>0</v>
      </c>
      <c r="F225" s="2">
        <f>'Data Entry'!F225</f>
        <v>0</v>
      </c>
      <c r="G225" s="2">
        <f>'Data Entry'!G225</f>
        <v>0</v>
      </c>
      <c r="H225" s="2">
        <f>'Data Entry'!H225</f>
        <v>0</v>
      </c>
      <c r="I225" s="2">
        <f t="shared" si="51"/>
        <v>0</v>
      </c>
      <c r="J225" s="2">
        <f t="shared" si="52"/>
        <v>0</v>
      </c>
      <c r="K225" s="2">
        <f t="shared" si="53"/>
        <v>0</v>
      </c>
      <c r="L225" s="2">
        <f t="shared" si="54"/>
        <v>0</v>
      </c>
      <c r="M225" s="2">
        <f t="shared" si="55"/>
        <v>0</v>
      </c>
      <c r="N225" s="2">
        <f t="shared" si="56"/>
        <v>0</v>
      </c>
      <c r="O225" s="2">
        <f t="shared" si="57"/>
        <v>0</v>
      </c>
      <c r="P225" s="3">
        <f>'Data Entry'!I225</f>
        <v>0</v>
      </c>
      <c r="Q225" s="3">
        <f>'Data Entry'!J225</f>
        <v>0</v>
      </c>
      <c r="R225" s="3">
        <f>'Data Entry'!K225</f>
        <v>0</v>
      </c>
      <c r="S225" s="3">
        <f>'Data Entry'!L225</f>
        <v>0</v>
      </c>
      <c r="T225" s="3">
        <f t="shared" si="58"/>
        <v>0</v>
      </c>
      <c r="U225" s="3">
        <f t="shared" si="59"/>
        <v>0</v>
      </c>
      <c r="V225" s="3" t="e">
        <f t="shared" si="65"/>
        <v>#DIV/0!</v>
      </c>
      <c r="W225" s="3" t="e">
        <f t="shared" si="66"/>
        <v>#DIV/0!</v>
      </c>
      <c r="X225" s="3">
        <f t="shared" si="67"/>
        <v>0</v>
      </c>
      <c r="Y225" s="3">
        <f t="shared" si="60"/>
        <v>0</v>
      </c>
      <c r="Z225" s="3">
        <f t="shared" si="61"/>
        <v>0</v>
      </c>
      <c r="AA225" s="3">
        <f t="shared" si="62"/>
        <v>0</v>
      </c>
      <c r="AB225" s="4">
        <f>'Data Entry'!S225</f>
        <v>0</v>
      </c>
      <c r="AC225" s="4">
        <f>'Data Entry'!T225</f>
        <v>0</v>
      </c>
      <c r="AD225" s="4">
        <f>'Data Entry'!U225</f>
        <v>0</v>
      </c>
      <c r="AE225" s="4">
        <f t="shared" si="63"/>
        <v>0</v>
      </c>
      <c r="AF225" s="5">
        <f>'Data Entry'!V225</f>
        <v>0</v>
      </c>
      <c r="AG225" s="5">
        <f t="shared" si="64"/>
        <v>0</v>
      </c>
      <c r="AH225" s="5">
        <f>'Data Entry'!W225</f>
        <v>0</v>
      </c>
      <c r="AI225" s="5">
        <f>'Data Entry'!X225</f>
        <v>0</v>
      </c>
      <c r="AJ225" s="5">
        <f>'Data Entry'!Y225</f>
        <v>0</v>
      </c>
      <c r="AK225" s="5">
        <f>'Data Entry'!Z225</f>
        <v>0</v>
      </c>
    </row>
    <row r="226" spans="1:37">
      <c r="A226" s="1">
        <f>'Data Entry'!A226</f>
        <v>0</v>
      </c>
      <c r="B226" s="1">
        <f>'Data Entry'!B226</f>
        <v>0</v>
      </c>
      <c r="C226" s="8">
        <f>IF('Data Entry'!C226="red",1,IF('Data Entry'!C226="blue",2,0))</f>
        <v>0</v>
      </c>
      <c r="D226" s="2">
        <f>'Data Entry'!D226</f>
        <v>0</v>
      </c>
      <c r="E226" s="2">
        <f>'Data Entry'!E226</f>
        <v>0</v>
      </c>
      <c r="F226" s="2">
        <f>'Data Entry'!F226</f>
        <v>0</v>
      </c>
      <c r="G226" s="2">
        <f>'Data Entry'!G226</f>
        <v>0</v>
      </c>
      <c r="H226" s="2">
        <f>'Data Entry'!H226</f>
        <v>0</v>
      </c>
      <c r="I226" s="2">
        <f t="shared" si="51"/>
        <v>0</v>
      </c>
      <c r="J226" s="2">
        <f t="shared" si="52"/>
        <v>0</v>
      </c>
      <c r="K226" s="2">
        <f t="shared" si="53"/>
        <v>0</v>
      </c>
      <c r="L226" s="2">
        <f t="shared" si="54"/>
        <v>0</v>
      </c>
      <c r="M226" s="2">
        <f t="shared" si="55"/>
        <v>0</v>
      </c>
      <c r="N226" s="2">
        <f t="shared" si="56"/>
        <v>0</v>
      </c>
      <c r="O226" s="2">
        <f t="shared" si="57"/>
        <v>0</v>
      </c>
      <c r="P226" s="3">
        <f>'Data Entry'!I226</f>
        <v>0</v>
      </c>
      <c r="Q226" s="3">
        <f>'Data Entry'!J226</f>
        <v>0</v>
      </c>
      <c r="R226" s="3">
        <f>'Data Entry'!K226</f>
        <v>0</v>
      </c>
      <c r="S226" s="3">
        <f>'Data Entry'!L226</f>
        <v>0</v>
      </c>
      <c r="T226" s="3">
        <f t="shared" si="58"/>
        <v>0</v>
      </c>
      <c r="U226" s="3">
        <f t="shared" si="59"/>
        <v>0</v>
      </c>
      <c r="V226" s="3" t="e">
        <f t="shared" si="65"/>
        <v>#DIV/0!</v>
      </c>
      <c r="W226" s="3" t="e">
        <f t="shared" si="66"/>
        <v>#DIV/0!</v>
      </c>
      <c r="X226" s="3">
        <f t="shared" si="67"/>
        <v>0</v>
      </c>
      <c r="Y226" s="3">
        <f t="shared" si="60"/>
        <v>0</v>
      </c>
      <c r="Z226" s="3">
        <f t="shared" si="61"/>
        <v>0</v>
      </c>
      <c r="AA226" s="3">
        <f t="shared" si="62"/>
        <v>0</v>
      </c>
      <c r="AB226" s="4">
        <f>'Data Entry'!S226</f>
        <v>0</v>
      </c>
      <c r="AC226" s="4">
        <f>'Data Entry'!T226</f>
        <v>0</v>
      </c>
      <c r="AD226" s="4">
        <f>'Data Entry'!U226</f>
        <v>0</v>
      </c>
      <c r="AE226" s="4">
        <f t="shared" si="63"/>
        <v>0</v>
      </c>
      <c r="AF226" s="5">
        <f>'Data Entry'!V226</f>
        <v>0</v>
      </c>
      <c r="AG226" s="5">
        <f t="shared" si="64"/>
        <v>0</v>
      </c>
      <c r="AH226" s="5">
        <f>'Data Entry'!W226</f>
        <v>0</v>
      </c>
      <c r="AI226" s="5">
        <f>'Data Entry'!X226</f>
        <v>0</v>
      </c>
      <c r="AJ226" s="5">
        <f>'Data Entry'!Y226</f>
        <v>0</v>
      </c>
      <c r="AK226" s="5">
        <f>'Data Entry'!Z226</f>
        <v>0</v>
      </c>
    </row>
    <row r="227" spans="1:37">
      <c r="A227" s="1">
        <f>'Data Entry'!A227</f>
        <v>0</v>
      </c>
      <c r="B227" s="1">
        <f>'Data Entry'!B227</f>
        <v>0</v>
      </c>
      <c r="C227" s="8">
        <f>IF('Data Entry'!C227="red",1,IF('Data Entry'!C227="blue",2,0))</f>
        <v>0</v>
      </c>
      <c r="D227" s="2">
        <f>'Data Entry'!D227</f>
        <v>0</v>
      </c>
      <c r="E227" s="2">
        <f>'Data Entry'!E227</f>
        <v>0</v>
      </c>
      <c r="F227" s="2">
        <f>'Data Entry'!F227</f>
        <v>0</v>
      </c>
      <c r="G227" s="2">
        <f>'Data Entry'!G227</f>
        <v>0</v>
      </c>
      <c r="H227" s="2">
        <f>'Data Entry'!H227</f>
        <v>0</v>
      </c>
      <c r="I227" s="2">
        <f t="shared" si="51"/>
        <v>0</v>
      </c>
      <c r="J227" s="2">
        <f t="shared" si="52"/>
        <v>0</v>
      </c>
      <c r="K227" s="2">
        <f t="shared" si="53"/>
        <v>0</v>
      </c>
      <c r="L227" s="2">
        <f t="shared" si="54"/>
        <v>0</v>
      </c>
      <c r="M227" s="2">
        <f t="shared" si="55"/>
        <v>0</v>
      </c>
      <c r="N227" s="2">
        <f t="shared" si="56"/>
        <v>0</v>
      </c>
      <c r="O227" s="2">
        <f t="shared" si="57"/>
        <v>0</v>
      </c>
      <c r="P227" s="3">
        <f>'Data Entry'!I227</f>
        <v>0</v>
      </c>
      <c r="Q227" s="3">
        <f>'Data Entry'!J227</f>
        <v>0</v>
      </c>
      <c r="R227" s="3">
        <f>'Data Entry'!K227</f>
        <v>0</v>
      </c>
      <c r="S227" s="3">
        <f>'Data Entry'!L227</f>
        <v>0</v>
      </c>
      <c r="T227" s="3">
        <f t="shared" si="58"/>
        <v>0</v>
      </c>
      <c r="U227" s="3">
        <f t="shared" si="59"/>
        <v>0</v>
      </c>
      <c r="V227" s="3" t="e">
        <f t="shared" si="65"/>
        <v>#DIV/0!</v>
      </c>
      <c r="W227" s="3" t="e">
        <f t="shared" si="66"/>
        <v>#DIV/0!</v>
      </c>
      <c r="X227" s="3">
        <f t="shared" si="67"/>
        <v>0</v>
      </c>
      <c r="Y227" s="3">
        <f t="shared" si="60"/>
        <v>0</v>
      </c>
      <c r="Z227" s="3">
        <f t="shared" si="61"/>
        <v>0</v>
      </c>
      <c r="AA227" s="3">
        <f t="shared" si="62"/>
        <v>0</v>
      </c>
      <c r="AB227" s="4">
        <f>'Data Entry'!S227</f>
        <v>0</v>
      </c>
      <c r="AC227" s="4">
        <f>'Data Entry'!T227</f>
        <v>0</v>
      </c>
      <c r="AD227" s="4">
        <f>'Data Entry'!U227</f>
        <v>0</v>
      </c>
      <c r="AE227" s="4">
        <f t="shared" si="63"/>
        <v>0</v>
      </c>
      <c r="AF227" s="5">
        <f>'Data Entry'!V227</f>
        <v>0</v>
      </c>
      <c r="AG227" s="5">
        <f t="shared" si="64"/>
        <v>0</v>
      </c>
      <c r="AH227" s="5">
        <f>'Data Entry'!W227</f>
        <v>0</v>
      </c>
      <c r="AI227" s="5">
        <f>'Data Entry'!X227</f>
        <v>0</v>
      </c>
      <c r="AJ227" s="5">
        <f>'Data Entry'!Y227</f>
        <v>0</v>
      </c>
      <c r="AK227" s="5">
        <f>'Data Entry'!Z227</f>
        <v>0</v>
      </c>
    </row>
    <row r="228" spans="1:37">
      <c r="A228" s="1">
        <f>'Data Entry'!A228</f>
        <v>0</v>
      </c>
      <c r="B228" s="1">
        <f>'Data Entry'!B228</f>
        <v>0</v>
      </c>
      <c r="C228" s="8">
        <f>IF('Data Entry'!C228="red",1,IF('Data Entry'!C228="blue",2,0))</f>
        <v>0</v>
      </c>
      <c r="D228" s="2">
        <f>'Data Entry'!D228</f>
        <v>0</v>
      </c>
      <c r="E228" s="2">
        <f>'Data Entry'!E228</f>
        <v>0</v>
      </c>
      <c r="F228" s="2">
        <f>'Data Entry'!F228</f>
        <v>0</v>
      </c>
      <c r="G228" s="2">
        <f>'Data Entry'!G228</f>
        <v>0</v>
      </c>
      <c r="H228" s="2">
        <f>'Data Entry'!H228</f>
        <v>0</v>
      </c>
      <c r="I228" s="2">
        <f t="shared" si="51"/>
        <v>0</v>
      </c>
      <c r="J228" s="2">
        <f t="shared" si="52"/>
        <v>0</v>
      </c>
      <c r="K228" s="2">
        <f t="shared" si="53"/>
        <v>0</v>
      </c>
      <c r="L228" s="2">
        <f t="shared" si="54"/>
        <v>0</v>
      </c>
      <c r="M228" s="2">
        <f t="shared" si="55"/>
        <v>0</v>
      </c>
      <c r="N228" s="2">
        <f t="shared" si="56"/>
        <v>0</v>
      </c>
      <c r="O228" s="2">
        <f t="shared" si="57"/>
        <v>0</v>
      </c>
      <c r="P228" s="3">
        <f>'Data Entry'!I228</f>
        <v>0</v>
      </c>
      <c r="Q228" s="3">
        <f>'Data Entry'!J228</f>
        <v>0</v>
      </c>
      <c r="R228" s="3">
        <f>'Data Entry'!K228</f>
        <v>0</v>
      </c>
      <c r="S228" s="3">
        <f>'Data Entry'!L228</f>
        <v>0</v>
      </c>
      <c r="T228" s="3">
        <f t="shared" si="58"/>
        <v>0</v>
      </c>
      <c r="U228" s="3">
        <f t="shared" si="59"/>
        <v>0</v>
      </c>
      <c r="V228" s="3" t="e">
        <f t="shared" si="65"/>
        <v>#DIV/0!</v>
      </c>
      <c r="W228" s="3" t="e">
        <f t="shared" si="66"/>
        <v>#DIV/0!</v>
      </c>
      <c r="X228" s="3">
        <f t="shared" si="67"/>
        <v>0</v>
      </c>
      <c r="Y228" s="3">
        <f t="shared" si="60"/>
        <v>0</v>
      </c>
      <c r="Z228" s="3">
        <f t="shared" si="61"/>
        <v>0</v>
      </c>
      <c r="AA228" s="3">
        <f t="shared" si="62"/>
        <v>0</v>
      </c>
      <c r="AB228" s="4">
        <f>'Data Entry'!S228</f>
        <v>0</v>
      </c>
      <c r="AC228" s="4">
        <f>'Data Entry'!T228</f>
        <v>0</v>
      </c>
      <c r="AD228" s="4">
        <f>'Data Entry'!U228</f>
        <v>0</v>
      </c>
      <c r="AE228" s="4">
        <f t="shared" si="63"/>
        <v>0</v>
      </c>
      <c r="AF228" s="5">
        <f>'Data Entry'!V228</f>
        <v>0</v>
      </c>
      <c r="AG228" s="5">
        <f t="shared" si="64"/>
        <v>0</v>
      </c>
      <c r="AH228" s="5">
        <f>'Data Entry'!W228</f>
        <v>0</v>
      </c>
      <c r="AI228" s="5">
        <f>'Data Entry'!X228</f>
        <v>0</v>
      </c>
      <c r="AJ228" s="5">
        <f>'Data Entry'!Y228</f>
        <v>0</v>
      </c>
      <c r="AK228" s="5">
        <f>'Data Entry'!Z228</f>
        <v>0</v>
      </c>
    </row>
    <row r="229" spans="1:37">
      <c r="A229" s="1">
        <f>'Data Entry'!A229</f>
        <v>0</v>
      </c>
      <c r="B229" s="1">
        <f>'Data Entry'!B229</f>
        <v>0</v>
      </c>
      <c r="C229" s="8">
        <f>IF('Data Entry'!C229="red",1,IF('Data Entry'!C229="blue",2,0))</f>
        <v>0</v>
      </c>
      <c r="D229" s="2">
        <f>'Data Entry'!D229</f>
        <v>0</v>
      </c>
      <c r="E229" s="2">
        <f>'Data Entry'!E229</f>
        <v>0</v>
      </c>
      <c r="F229" s="2">
        <f>'Data Entry'!F229</f>
        <v>0</v>
      </c>
      <c r="G229" s="2">
        <f>'Data Entry'!G229</f>
        <v>0</v>
      </c>
      <c r="H229" s="2">
        <f>'Data Entry'!H229</f>
        <v>0</v>
      </c>
      <c r="I229" s="2">
        <f t="shared" si="51"/>
        <v>0</v>
      </c>
      <c r="J229" s="2">
        <f t="shared" si="52"/>
        <v>0</v>
      </c>
      <c r="K229" s="2">
        <f t="shared" si="53"/>
        <v>0</v>
      </c>
      <c r="L229" s="2">
        <f t="shared" si="54"/>
        <v>0</v>
      </c>
      <c r="M229" s="2">
        <f t="shared" si="55"/>
        <v>0</v>
      </c>
      <c r="N229" s="2">
        <f t="shared" si="56"/>
        <v>0</v>
      </c>
      <c r="O229" s="2">
        <f t="shared" si="57"/>
        <v>0</v>
      </c>
      <c r="P229" s="3">
        <f>'Data Entry'!I229</f>
        <v>0</v>
      </c>
      <c r="Q229" s="3">
        <f>'Data Entry'!J229</f>
        <v>0</v>
      </c>
      <c r="R229" s="3">
        <f>'Data Entry'!K229</f>
        <v>0</v>
      </c>
      <c r="S229" s="3">
        <f>'Data Entry'!L229</f>
        <v>0</v>
      </c>
      <c r="T229" s="3">
        <f t="shared" si="58"/>
        <v>0</v>
      </c>
      <c r="U229" s="3">
        <f t="shared" si="59"/>
        <v>0</v>
      </c>
      <c r="V229" s="3" t="e">
        <f t="shared" si="65"/>
        <v>#DIV/0!</v>
      </c>
      <c r="W229" s="3" t="e">
        <f t="shared" si="66"/>
        <v>#DIV/0!</v>
      </c>
      <c r="X229" s="3">
        <f t="shared" si="67"/>
        <v>0</v>
      </c>
      <c r="Y229" s="3">
        <f t="shared" si="60"/>
        <v>0</v>
      </c>
      <c r="Z229" s="3">
        <f t="shared" si="61"/>
        <v>0</v>
      </c>
      <c r="AA229" s="3">
        <f t="shared" si="62"/>
        <v>0</v>
      </c>
      <c r="AB229" s="4">
        <f>'Data Entry'!S229</f>
        <v>0</v>
      </c>
      <c r="AC229" s="4">
        <f>'Data Entry'!T229</f>
        <v>0</v>
      </c>
      <c r="AD229" s="4">
        <f>'Data Entry'!U229</f>
        <v>0</v>
      </c>
      <c r="AE229" s="4">
        <f t="shared" si="63"/>
        <v>0</v>
      </c>
      <c r="AF229" s="5">
        <f>'Data Entry'!V229</f>
        <v>0</v>
      </c>
      <c r="AG229" s="5">
        <f t="shared" si="64"/>
        <v>0</v>
      </c>
      <c r="AH229" s="5">
        <f>'Data Entry'!W229</f>
        <v>0</v>
      </c>
      <c r="AI229" s="5">
        <f>'Data Entry'!X229</f>
        <v>0</v>
      </c>
      <c r="AJ229" s="5">
        <f>'Data Entry'!Y229</f>
        <v>0</v>
      </c>
      <c r="AK229" s="5">
        <f>'Data Entry'!Z229</f>
        <v>0</v>
      </c>
    </row>
    <row r="230" spans="1:37">
      <c r="A230" s="1">
        <f>'Data Entry'!A230</f>
        <v>0</v>
      </c>
      <c r="B230" s="1">
        <f>'Data Entry'!B230</f>
        <v>0</v>
      </c>
      <c r="C230" s="8">
        <f>IF('Data Entry'!C230="red",1,IF('Data Entry'!C230="blue",2,0))</f>
        <v>0</v>
      </c>
      <c r="D230" s="2">
        <f>'Data Entry'!D230</f>
        <v>0</v>
      </c>
      <c r="E230" s="2">
        <f>'Data Entry'!E230</f>
        <v>0</v>
      </c>
      <c r="F230" s="2">
        <f>'Data Entry'!F230</f>
        <v>0</v>
      </c>
      <c r="G230" s="2">
        <f>'Data Entry'!G230</f>
        <v>0</v>
      </c>
      <c r="H230" s="2">
        <f>'Data Entry'!H230</f>
        <v>0</v>
      </c>
      <c r="I230" s="2">
        <f t="shared" si="51"/>
        <v>0</v>
      </c>
      <c r="J230" s="2">
        <f t="shared" si="52"/>
        <v>0</v>
      </c>
      <c r="K230" s="2">
        <f t="shared" si="53"/>
        <v>0</v>
      </c>
      <c r="L230" s="2">
        <f t="shared" si="54"/>
        <v>0</v>
      </c>
      <c r="M230" s="2">
        <f t="shared" si="55"/>
        <v>0</v>
      </c>
      <c r="N230" s="2">
        <f t="shared" si="56"/>
        <v>0</v>
      </c>
      <c r="O230" s="2">
        <f t="shared" si="57"/>
        <v>0</v>
      </c>
      <c r="P230" s="3">
        <f>'Data Entry'!I230</f>
        <v>0</v>
      </c>
      <c r="Q230" s="3">
        <f>'Data Entry'!J230</f>
        <v>0</v>
      </c>
      <c r="R230" s="3">
        <f>'Data Entry'!K230</f>
        <v>0</v>
      </c>
      <c r="S230" s="3">
        <f>'Data Entry'!L230</f>
        <v>0</v>
      </c>
      <c r="T230" s="3">
        <f t="shared" si="58"/>
        <v>0</v>
      </c>
      <c r="U230" s="3">
        <f t="shared" si="59"/>
        <v>0</v>
      </c>
      <c r="V230" s="3" t="e">
        <f t="shared" si="65"/>
        <v>#DIV/0!</v>
      </c>
      <c r="W230" s="3" t="e">
        <f t="shared" si="66"/>
        <v>#DIV/0!</v>
      </c>
      <c r="X230" s="3">
        <f t="shared" si="67"/>
        <v>0</v>
      </c>
      <c r="Y230" s="3">
        <f t="shared" si="60"/>
        <v>0</v>
      </c>
      <c r="Z230" s="3">
        <f t="shared" si="61"/>
        <v>0</v>
      </c>
      <c r="AA230" s="3">
        <f t="shared" si="62"/>
        <v>0</v>
      </c>
      <c r="AB230" s="4">
        <f>'Data Entry'!S230</f>
        <v>0</v>
      </c>
      <c r="AC230" s="4">
        <f>'Data Entry'!T230</f>
        <v>0</v>
      </c>
      <c r="AD230" s="4">
        <f>'Data Entry'!U230</f>
        <v>0</v>
      </c>
      <c r="AE230" s="4">
        <f t="shared" si="63"/>
        <v>0</v>
      </c>
      <c r="AF230" s="5">
        <f>'Data Entry'!V230</f>
        <v>0</v>
      </c>
      <c r="AG230" s="5">
        <f t="shared" si="64"/>
        <v>0</v>
      </c>
      <c r="AH230" s="5">
        <f>'Data Entry'!W230</f>
        <v>0</v>
      </c>
      <c r="AI230" s="5">
        <f>'Data Entry'!X230</f>
        <v>0</v>
      </c>
      <c r="AJ230" s="5">
        <f>'Data Entry'!Y230</f>
        <v>0</v>
      </c>
      <c r="AK230" s="5">
        <f>'Data Entry'!Z230</f>
        <v>0</v>
      </c>
    </row>
    <row r="231" spans="1:37">
      <c r="A231" s="1">
        <f>'Data Entry'!A231</f>
        <v>0</v>
      </c>
      <c r="B231" s="1">
        <f>'Data Entry'!B231</f>
        <v>0</v>
      </c>
      <c r="C231" s="8">
        <f>IF('Data Entry'!C231="red",1,IF('Data Entry'!C231="blue",2,0))</f>
        <v>0</v>
      </c>
      <c r="D231" s="2">
        <f>'Data Entry'!D231</f>
        <v>0</v>
      </c>
      <c r="E231" s="2">
        <f>'Data Entry'!E231</f>
        <v>0</v>
      </c>
      <c r="F231" s="2">
        <f>'Data Entry'!F231</f>
        <v>0</v>
      </c>
      <c r="G231" s="2">
        <f>'Data Entry'!G231</f>
        <v>0</v>
      </c>
      <c r="H231" s="2">
        <f>'Data Entry'!H231</f>
        <v>0</v>
      </c>
      <c r="I231" s="2">
        <f t="shared" si="51"/>
        <v>0</v>
      </c>
      <c r="J231" s="2">
        <f t="shared" si="52"/>
        <v>0</v>
      </c>
      <c r="K231" s="2">
        <f t="shared" si="53"/>
        <v>0</v>
      </c>
      <c r="L231" s="2">
        <f t="shared" si="54"/>
        <v>0</v>
      </c>
      <c r="M231" s="2">
        <f t="shared" si="55"/>
        <v>0</v>
      </c>
      <c r="N231" s="2">
        <f t="shared" si="56"/>
        <v>0</v>
      </c>
      <c r="O231" s="2">
        <f t="shared" si="57"/>
        <v>0</v>
      </c>
      <c r="P231" s="3">
        <f>'Data Entry'!I231</f>
        <v>0</v>
      </c>
      <c r="Q231" s="3">
        <f>'Data Entry'!J231</f>
        <v>0</v>
      </c>
      <c r="R231" s="3">
        <f>'Data Entry'!K231</f>
        <v>0</v>
      </c>
      <c r="S231" s="3">
        <f>'Data Entry'!L231</f>
        <v>0</v>
      </c>
      <c r="T231" s="3">
        <f t="shared" si="58"/>
        <v>0</v>
      </c>
      <c r="U231" s="3">
        <f t="shared" si="59"/>
        <v>0</v>
      </c>
      <c r="V231" s="3" t="e">
        <f t="shared" si="65"/>
        <v>#DIV/0!</v>
      </c>
      <c r="W231" s="3" t="e">
        <f t="shared" si="66"/>
        <v>#DIV/0!</v>
      </c>
      <c r="X231" s="3">
        <f t="shared" si="67"/>
        <v>0</v>
      </c>
      <c r="Y231" s="3">
        <f t="shared" si="60"/>
        <v>0</v>
      </c>
      <c r="Z231" s="3">
        <f t="shared" si="61"/>
        <v>0</v>
      </c>
      <c r="AA231" s="3">
        <f t="shared" si="62"/>
        <v>0</v>
      </c>
      <c r="AB231" s="4">
        <f>'Data Entry'!S231</f>
        <v>0</v>
      </c>
      <c r="AC231" s="4">
        <f>'Data Entry'!T231</f>
        <v>0</v>
      </c>
      <c r="AD231" s="4">
        <f>'Data Entry'!U231</f>
        <v>0</v>
      </c>
      <c r="AE231" s="4">
        <f t="shared" si="63"/>
        <v>0</v>
      </c>
      <c r="AF231" s="5">
        <f>'Data Entry'!V231</f>
        <v>0</v>
      </c>
      <c r="AG231" s="5">
        <f t="shared" si="64"/>
        <v>0</v>
      </c>
      <c r="AH231" s="5">
        <f>'Data Entry'!W231</f>
        <v>0</v>
      </c>
      <c r="AI231" s="5">
        <f>'Data Entry'!X231</f>
        <v>0</v>
      </c>
      <c r="AJ231" s="5">
        <f>'Data Entry'!Y231</f>
        <v>0</v>
      </c>
      <c r="AK231" s="5">
        <f>'Data Entry'!Z231</f>
        <v>0</v>
      </c>
    </row>
    <row r="232" spans="1:37">
      <c r="A232" s="1">
        <f>'Data Entry'!A232</f>
        <v>0</v>
      </c>
      <c r="B232" s="1">
        <f>'Data Entry'!B232</f>
        <v>0</v>
      </c>
      <c r="C232" s="8">
        <f>IF('Data Entry'!C232="red",1,IF('Data Entry'!C232="blue",2,0))</f>
        <v>0</v>
      </c>
      <c r="D232" s="2">
        <f>'Data Entry'!D232</f>
        <v>0</v>
      </c>
      <c r="E232" s="2">
        <f>'Data Entry'!E232</f>
        <v>0</v>
      </c>
      <c r="F232" s="2">
        <f>'Data Entry'!F232</f>
        <v>0</v>
      </c>
      <c r="G232" s="2">
        <f>'Data Entry'!G232</f>
        <v>0</v>
      </c>
      <c r="H232" s="2">
        <f>'Data Entry'!H232</f>
        <v>0</v>
      </c>
      <c r="I232" s="2">
        <f t="shared" si="51"/>
        <v>0</v>
      </c>
      <c r="J232" s="2">
        <f t="shared" si="52"/>
        <v>0</v>
      </c>
      <c r="K232" s="2">
        <f t="shared" si="53"/>
        <v>0</v>
      </c>
      <c r="L232" s="2">
        <f t="shared" si="54"/>
        <v>0</v>
      </c>
      <c r="M232" s="2">
        <f t="shared" si="55"/>
        <v>0</v>
      </c>
      <c r="N232" s="2">
        <f t="shared" si="56"/>
        <v>0</v>
      </c>
      <c r="O232" s="2">
        <f t="shared" si="57"/>
        <v>0</v>
      </c>
      <c r="P232" s="3">
        <f>'Data Entry'!I232</f>
        <v>0</v>
      </c>
      <c r="Q232" s="3">
        <f>'Data Entry'!J232</f>
        <v>0</v>
      </c>
      <c r="R232" s="3">
        <f>'Data Entry'!K232</f>
        <v>0</v>
      </c>
      <c r="S232" s="3">
        <f>'Data Entry'!L232</f>
        <v>0</v>
      </c>
      <c r="T232" s="3">
        <f t="shared" si="58"/>
        <v>0</v>
      </c>
      <c r="U232" s="3">
        <f t="shared" si="59"/>
        <v>0</v>
      </c>
      <c r="V232" s="3" t="e">
        <f t="shared" si="65"/>
        <v>#DIV/0!</v>
      </c>
      <c r="W232" s="3" t="e">
        <f t="shared" si="66"/>
        <v>#DIV/0!</v>
      </c>
      <c r="X232" s="3">
        <f t="shared" si="67"/>
        <v>0</v>
      </c>
      <c r="Y232" s="3">
        <f t="shared" si="60"/>
        <v>0</v>
      </c>
      <c r="Z232" s="3">
        <f t="shared" si="61"/>
        <v>0</v>
      </c>
      <c r="AA232" s="3">
        <f t="shared" si="62"/>
        <v>0</v>
      </c>
      <c r="AB232" s="4">
        <f>'Data Entry'!S232</f>
        <v>0</v>
      </c>
      <c r="AC232" s="4">
        <f>'Data Entry'!T232</f>
        <v>0</v>
      </c>
      <c r="AD232" s="4">
        <f>'Data Entry'!U232</f>
        <v>0</v>
      </c>
      <c r="AE232" s="4">
        <f t="shared" si="63"/>
        <v>0</v>
      </c>
      <c r="AF232" s="5">
        <f>'Data Entry'!V232</f>
        <v>0</v>
      </c>
      <c r="AG232" s="5">
        <f t="shared" si="64"/>
        <v>0</v>
      </c>
      <c r="AH232" s="5">
        <f>'Data Entry'!W232</f>
        <v>0</v>
      </c>
      <c r="AI232" s="5">
        <f>'Data Entry'!X232</f>
        <v>0</v>
      </c>
      <c r="AJ232" s="5">
        <f>'Data Entry'!Y232</f>
        <v>0</v>
      </c>
      <c r="AK232" s="5">
        <f>'Data Entry'!Z232</f>
        <v>0</v>
      </c>
    </row>
    <row r="233" spans="1:37">
      <c r="A233" s="1">
        <f>'Data Entry'!A233</f>
        <v>0</v>
      </c>
      <c r="B233" s="1">
        <f>'Data Entry'!B233</f>
        <v>0</v>
      </c>
      <c r="C233" s="8">
        <f>IF('Data Entry'!C233="red",1,IF('Data Entry'!C233="blue",2,0))</f>
        <v>0</v>
      </c>
      <c r="D233" s="2">
        <f>'Data Entry'!D233</f>
        <v>0</v>
      </c>
      <c r="E233" s="2">
        <f>'Data Entry'!E233</f>
        <v>0</v>
      </c>
      <c r="F233" s="2">
        <f>'Data Entry'!F233</f>
        <v>0</v>
      </c>
      <c r="G233" s="2">
        <f>'Data Entry'!G233</f>
        <v>0</v>
      </c>
      <c r="H233" s="2">
        <f>'Data Entry'!H233</f>
        <v>0</v>
      </c>
      <c r="I233" s="2">
        <f t="shared" si="51"/>
        <v>0</v>
      </c>
      <c r="J233" s="2">
        <f t="shared" si="52"/>
        <v>0</v>
      </c>
      <c r="K233" s="2">
        <f t="shared" si="53"/>
        <v>0</v>
      </c>
      <c r="L233" s="2">
        <f t="shared" si="54"/>
        <v>0</v>
      </c>
      <c r="M233" s="2">
        <f t="shared" si="55"/>
        <v>0</v>
      </c>
      <c r="N233" s="2">
        <f t="shared" si="56"/>
        <v>0</v>
      </c>
      <c r="O233" s="2">
        <f t="shared" si="57"/>
        <v>0</v>
      </c>
      <c r="P233" s="3">
        <f>'Data Entry'!I233</f>
        <v>0</v>
      </c>
      <c r="Q233" s="3">
        <f>'Data Entry'!J233</f>
        <v>0</v>
      </c>
      <c r="R233" s="3">
        <f>'Data Entry'!K233</f>
        <v>0</v>
      </c>
      <c r="S233" s="3">
        <f>'Data Entry'!L233</f>
        <v>0</v>
      </c>
      <c r="T233" s="3">
        <f t="shared" si="58"/>
        <v>0</v>
      </c>
      <c r="U233" s="3">
        <f t="shared" si="59"/>
        <v>0</v>
      </c>
      <c r="V233" s="3" t="e">
        <f t="shared" si="65"/>
        <v>#DIV/0!</v>
      </c>
      <c r="W233" s="3" t="e">
        <f t="shared" si="66"/>
        <v>#DIV/0!</v>
      </c>
      <c r="X233" s="3">
        <f t="shared" si="67"/>
        <v>0</v>
      </c>
      <c r="Y233" s="3">
        <f t="shared" si="60"/>
        <v>0</v>
      </c>
      <c r="Z233" s="3">
        <f t="shared" si="61"/>
        <v>0</v>
      </c>
      <c r="AA233" s="3">
        <f t="shared" si="62"/>
        <v>0</v>
      </c>
      <c r="AB233" s="4">
        <f>'Data Entry'!S233</f>
        <v>0</v>
      </c>
      <c r="AC233" s="4">
        <f>'Data Entry'!T233</f>
        <v>0</v>
      </c>
      <c r="AD233" s="4">
        <f>'Data Entry'!U233</f>
        <v>0</v>
      </c>
      <c r="AE233" s="4">
        <f t="shared" si="63"/>
        <v>0</v>
      </c>
      <c r="AF233" s="5">
        <f>'Data Entry'!V233</f>
        <v>0</v>
      </c>
      <c r="AG233" s="5">
        <f t="shared" si="64"/>
        <v>0</v>
      </c>
      <c r="AH233" s="5">
        <f>'Data Entry'!W233</f>
        <v>0</v>
      </c>
      <c r="AI233" s="5">
        <f>'Data Entry'!X233</f>
        <v>0</v>
      </c>
      <c r="AJ233" s="5">
        <f>'Data Entry'!Y233</f>
        <v>0</v>
      </c>
      <c r="AK233" s="5">
        <f>'Data Entry'!Z233</f>
        <v>0</v>
      </c>
    </row>
    <row r="234" spans="1:37">
      <c r="A234" s="1">
        <f>'Data Entry'!A234</f>
        <v>0</v>
      </c>
      <c r="B234" s="1">
        <f>'Data Entry'!B234</f>
        <v>0</v>
      </c>
      <c r="C234" s="8">
        <f>IF('Data Entry'!C234="red",1,IF('Data Entry'!C234="blue",2,0))</f>
        <v>0</v>
      </c>
      <c r="D234" s="2">
        <f>'Data Entry'!D234</f>
        <v>0</v>
      </c>
      <c r="E234" s="2">
        <f>'Data Entry'!E234</f>
        <v>0</v>
      </c>
      <c r="F234" s="2">
        <f>'Data Entry'!F234</f>
        <v>0</v>
      </c>
      <c r="G234" s="2">
        <f>'Data Entry'!G234</f>
        <v>0</v>
      </c>
      <c r="H234" s="2">
        <f>'Data Entry'!H234</f>
        <v>0</v>
      </c>
      <c r="I234" s="2">
        <f t="shared" si="51"/>
        <v>0</v>
      </c>
      <c r="J234" s="2">
        <f t="shared" si="52"/>
        <v>0</v>
      </c>
      <c r="K234" s="2">
        <f t="shared" si="53"/>
        <v>0</v>
      </c>
      <c r="L234" s="2">
        <f t="shared" si="54"/>
        <v>0</v>
      </c>
      <c r="M234" s="2">
        <f t="shared" si="55"/>
        <v>0</v>
      </c>
      <c r="N234" s="2">
        <f t="shared" si="56"/>
        <v>0</v>
      </c>
      <c r="O234" s="2">
        <f t="shared" si="57"/>
        <v>0</v>
      </c>
      <c r="P234" s="3">
        <f>'Data Entry'!I234</f>
        <v>0</v>
      </c>
      <c r="Q234" s="3">
        <f>'Data Entry'!J234</f>
        <v>0</v>
      </c>
      <c r="R234" s="3">
        <f>'Data Entry'!K234</f>
        <v>0</v>
      </c>
      <c r="S234" s="3">
        <f>'Data Entry'!L234</f>
        <v>0</v>
      </c>
      <c r="T234" s="3">
        <f t="shared" si="58"/>
        <v>0</v>
      </c>
      <c r="U234" s="3">
        <f t="shared" si="59"/>
        <v>0</v>
      </c>
      <c r="V234" s="3" t="e">
        <f t="shared" si="65"/>
        <v>#DIV/0!</v>
      </c>
      <c r="W234" s="3" t="e">
        <f t="shared" si="66"/>
        <v>#DIV/0!</v>
      </c>
      <c r="X234" s="3">
        <f t="shared" si="67"/>
        <v>0</v>
      </c>
      <c r="Y234" s="3">
        <f t="shared" si="60"/>
        <v>0</v>
      </c>
      <c r="Z234" s="3">
        <f t="shared" si="61"/>
        <v>0</v>
      </c>
      <c r="AA234" s="3">
        <f t="shared" si="62"/>
        <v>0</v>
      </c>
      <c r="AB234" s="4">
        <f>'Data Entry'!S234</f>
        <v>0</v>
      </c>
      <c r="AC234" s="4">
        <f>'Data Entry'!T234</f>
        <v>0</v>
      </c>
      <c r="AD234" s="4">
        <f>'Data Entry'!U234</f>
        <v>0</v>
      </c>
      <c r="AE234" s="4">
        <f t="shared" si="63"/>
        <v>0</v>
      </c>
      <c r="AF234" s="5">
        <f>'Data Entry'!V234</f>
        <v>0</v>
      </c>
      <c r="AG234" s="5">
        <f t="shared" si="64"/>
        <v>0</v>
      </c>
      <c r="AH234" s="5">
        <f>'Data Entry'!W234</f>
        <v>0</v>
      </c>
      <c r="AI234" s="5">
        <f>'Data Entry'!X234</f>
        <v>0</v>
      </c>
      <c r="AJ234" s="5">
        <f>'Data Entry'!Y234</f>
        <v>0</v>
      </c>
      <c r="AK234" s="5">
        <f>'Data Entry'!Z234</f>
        <v>0</v>
      </c>
    </row>
    <row r="235" spans="1:37">
      <c r="A235" s="1">
        <f>'Data Entry'!A235</f>
        <v>0</v>
      </c>
      <c r="B235" s="1">
        <f>'Data Entry'!B235</f>
        <v>0</v>
      </c>
      <c r="C235" s="8">
        <f>IF('Data Entry'!C235="red",1,IF('Data Entry'!C235="blue",2,0))</f>
        <v>0</v>
      </c>
      <c r="D235" s="2">
        <f>'Data Entry'!D235</f>
        <v>0</v>
      </c>
      <c r="E235" s="2">
        <f>'Data Entry'!E235</f>
        <v>0</v>
      </c>
      <c r="F235" s="2">
        <f>'Data Entry'!F235</f>
        <v>0</v>
      </c>
      <c r="G235" s="2">
        <f>'Data Entry'!G235</f>
        <v>0</v>
      </c>
      <c r="H235" s="2">
        <f>'Data Entry'!H235</f>
        <v>0</v>
      </c>
      <c r="I235" s="2">
        <f t="shared" si="51"/>
        <v>0</v>
      </c>
      <c r="J235" s="2">
        <f t="shared" si="52"/>
        <v>0</v>
      </c>
      <c r="K235" s="2">
        <f t="shared" si="53"/>
        <v>0</v>
      </c>
      <c r="L235" s="2">
        <f t="shared" si="54"/>
        <v>0</v>
      </c>
      <c r="M235" s="2">
        <f t="shared" si="55"/>
        <v>0</v>
      </c>
      <c r="N235" s="2">
        <f t="shared" si="56"/>
        <v>0</v>
      </c>
      <c r="O235" s="2">
        <f t="shared" si="57"/>
        <v>0</v>
      </c>
      <c r="P235" s="3">
        <f>'Data Entry'!I235</f>
        <v>0</v>
      </c>
      <c r="Q235" s="3">
        <f>'Data Entry'!J235</f>
        <v>0</v>
      </c>
      <c r="R235" s="3">
        <f>'Data Entry'!K235</f>
        <v>0</v>
      </c>
      <c r="S235" s="3">
        <f>'Data Entry'!L235</f>
        <v>0</v>
      </c>
      <c r="T235" s="3">
        <f t="shared" si="58"/>
        <v>0</v>
      </c>
      <c r="U235" s="3">
        <f t="shared" si="59"/>
        <v>0</v>
      </c>
      <c r="V235" s="3" t="e">
        <f t="shared" si="65"/>
        <v>#DIV/0!</v>
      </c>
      <c r="W235" s="3" t="e">
        <f t="shared" si="66"/>
        <v>#DIV/0!</v>
      </c>
      <c r="X235" s="3">
        <f t="shared" si="67"/>
        <v>0</v>
      </c>
      <c r="Y235" s="3">
        <f t="shared" si="60"/>
        <v>0</v>
      </c>
      <c r="Z235" s="3">
        <f t="shared" si="61"/>
        <v>0</v>
      </c>
      <c r="AA235" s="3">
        <f t="shared" si="62"/>
        <v>0</v>
      </c>
      <c r="AB235" s="4">
        <f>'Data Entry'!S235</f>
        <v>0</v>
      </c>
      <c r="AC235" s="4">
        <f>'Data Entry'!T235</f>
        <v>0</v>
      </c>
      <c r="AD235" s="4">
        <f>'Data Entry'!U235</f>
        <v>0</v>
      </c>
      <c r="AE235" s="4">
        <f t="shared" si="63"/>
        <v>0</v>
      </c>
      <c r="AF235" s="5">
        <f>'Data Entry'!V235</f>
        <v>0</v>
      </c>
      <c r="AG235" s="5">
        <f t="shared" si="64"/>
        <v>0</v>
      </c>
      <c r="AH235" s="5">
        <f>'Data Entry'!W235</f>
        <v>0</v>
      </c>
      <c r="AI235" s="5">
        <f>'Data Entry'!X235</f>
        <v>0</v>
      </c>
      <c r="AJ235" s="5">
        <f>'Data Entry'!Y235</f>
        <v>0</v>
      </c>
      <c r="AK235" s="5">
        <f>'Data Entry'!Z235</f>
        <v>0</v>
      </c>
    </row>
    <row r="236" spans="1:37">
      <c r="A236" s="1">
        <f>'Data Entry'!A236</f>
        <v>0</v>
      </c>
      <c r="B236" s="1">
        <f>'Data Entry'!B236</f>
        <v>0</v>
      </c>
      <c r="C236" s="8">
        <f>IF('Data Entry'!C236="red",1,IF('Data Entry'!C236="blue",2,0))</f>
        <v>0</v>
      </c>
      <c r="D236" s="2">
        <f>'Data Entry'!D236</f>
        <v>0</v>
      </c>
      <c r="E236" s="2">
        <f>'Data Entry'!E236</f>
        <v>0</v>
      </c>
      <c r="F236" s="2">
        <f>'Data Entry'!F236</f>
        <v>0</v>
      </c>
      <c r="G236" s="2">
        <f>'Data Entry'!G236</f>
        <v>0</v>
      </c>
      <c r="H236" s="2">
        <f>'Data Entry'!H236</f>
        <v>0</v>
      </c>
      <c r="I236" s="2">
        <f t="shared" si="51"/>
        <v>0</v>
      </c>
      <c r="J236" s="2">
        <f t="shared" si="52"/>
        <v>0</v>
      </c>
      <c r="K236" s="2">
        <f t="shared" si="53"/>
        <v>0</v>
      </c>
      <c r="L236" s="2">
        <f t="shared" si="54"/>
        <v>0</v>
      </c>
      <c r="M236" s="2">
        <f t="shared" si="55"/>
        <v>0</v>
      </c>
      <c r="N236" s="2">
        <f t="shared" si="56"/>
        <v>0</v>
      </c>
      <c r="O236" s="2">
        <f t="shared" si="57"/>
        <v>0</v>
      </c>
      <c r="P236" s="3">
        <f>'Data Entry'!I236</f>
        <v>0</v>
      </c>
      <c r="Q236" s="3">
        <f>'Data Entry'!J236</f>
        <v>0</v>
      </c>
      <c r="R236" s="3">
        <f>'Data Entry'!K236</f>
        <v>0</v>
      </c>
      <c r="S236" s="3">
        <f>'Data Entry'!L236</f>
        <v>0</v>
      </c>
      <c r="T236" s="3">
        <f t="shared" si="58"/>
        <v>0</v>
      </c>
      <c r="U236" s="3">
        <f t="shared" si="59"/>
        <v>0</v>
      </c>
      <c r="V236" s="3" t="e">
        <f t="shared" si="65"/>
        <v>#DIV/0!</v>
      </c>
      <c r="W236" s="3" t="e">
        <f t="shared" si="66"/>
        <v>#DIV/0!</v>
      </c>
      <c r="X236" s="3">
        <f t="shared" si="67"/>
        <v>0</v>
      </c>
      <c r="Y236" s="3">
        <f t="shared" si="60"/>
        <v>0</v>
      </c>
      <c r="Z236" s="3">
        <f t="shared" si="61"/>
        <v>0</v>
      </c>
      <c r="AA236" s="3">
        <f t="shared" si="62"/>
        <v>0</v>
      </c>
      <c r="AB236" s="4">
        <f>'Data Entry'!S236</f>
        <v>0</v>
      </c>
      <c r="AC236" s="4">
        <f>'Data Entry'!T236</f>
        <v>0</v>
      </c>
      <c r="AD236" s="4">
        <f>'Data Entry'!U236</f>
        <v>0</v>
      </c>
      <c r="AE236" s="4">
        <f t="shared" si="63"/>
        <v>0</v>
      </c>
      <c r="AF236" s="5">
        <f>'Data Entry'!V236</f>
        <v>0</v>
      </c>
      <c r="AG236" s="5">
        <f t="shared" si="64"/>
        <v>0</v>
      </c>
      <c r="AH236" s="5">
        <f>'Data Entry'!W236</f>
        <v>0</v>
      </c>
      <c r="AI236" s="5">
        <f>'Data Entry'!X236</f>
        <v>0</v>
      </c>
      <c r="AJ236" s="5">
        <f>'Data Entry'!Y236</f>
        <v>0</v>
      </c>
      <c r="AK236" s="5">
        <f>'Data Entry'!Z236</f>
        <v>0</v>
      </c>
    </row>
    <row r="237" spans="1:37">
      <c r="A237" s="1">
        <f>'Data Entry'!A237</f>
        <v>0</v>
      </c>
      <c r="B237" s="1">
        <f>'Data Entry'!B237</f>
        <v>0</v>
      </c>
      <c r="C237" s="8">
        <f>IF('Data Entry'!C237="red",1,IF('Data Entry'!C237="blue",2,0))</f>
        <v>0</v>
      </c>
      <c r="D237" s="2">
        <f>'Data Entry'!D237</f>
        <v>0</v>
      </c>
      <c r="E237" s="2">
        <f>'Data Entry'!E237</f>
        <v>0</v>
      </c>
      <c r="F237" s="2">
        <f>'Data Entry'!F237</f>
        <v>0</v>
      </c>
      <c r="G237" s="2">
        <f>'Data Entry'!G237</f>
        <v>0</v>
      </c>
      <c r="H237" s="2">
        <f>'Data Entry'!H237</f>
        <v>0</v>
      </c>
      <c r="I237" s="2">
        <f t="shared" si="51"/>
        <v>0</v>
      </c>
      <c r="J237" s="2">
        <f t="shared" si="52"/>
        <v>0</v>
      </c>
      <c r="K237" s="2">
        <f t="shared" si="53"/>
        <v>0</v>
      </c>
      <c r="L237" s="2">
        <f t="shared" si="54"/>
        <v>0</v>
      </c>
      <c r="M237" s="2">
        <f t="shared" si="55"/>
        <v>0</v>
      </c>
      <c r="N237" s="2">
        <f t="shared" si="56"/>
        <v>0</v>
      </c>
      <c r="O237" s="2">
        <f t="shared" si="57"/>
        <v>0</v>
      </c>
      <c r="P237" s="3">
        <f>'Data Entry'!I237</f>
        <v>0</v>
      </c>
      <c r="Q237" s="3">
        <f>'Data Entry'!J237</f>
        <v>0</v>
      </c>
      <c r="R237" s="3">
        <f>'Data Entry'!K237</f>
        <v>0</v>
      </c>
      <c r="S237" s="3">
        <f>'Data Entry'!L237</f>
        <v>0</v>
      </c>
      <c r="T237" s="3">
        <f t="shared" si="58"/>
        <v>0</v>
      </c>
      <c r="U237" s="3">
        <f t="shared" si="59"/>
        <v>0</v>
      </c>
      <c r="V237" s="3" t="e">
        <f t="shared" si="65"/>
        <v>#DIV/0!</v>
      </c>
      <c r="W237" s="3" t="e">
        <f t="shared" si="66"/>
        <v>#DIV/0!</v>
      </c>
      <c r="X237" s="3">
        <f t="shared" si="67"/>
        <v>0</v>
      </c>
      <c r="Y237" s="3">
        <f t="shared" si="60"/>
        <v>0</v>
      </c>
      <c r="Z237" s="3">
        <f t="shared" si="61"/>
        <v>0</v>
      </c>
      <c r="AA237" s="3">
        <f t="shared" si="62"/>
        <v>0</v>
      </c>
      <c r="AB237" s="4">
        <f>'Data Entry'!S237</f>
        <v>0</v>
      </c>
      <c r="AC237" s="4">
        <f>'Data Entry'!T237</f>
        <v>0</v>
      </c>
      <c r="AD237" s="4">
        <f>'Data Entry'!U237</f>
        <v>0</v>
      </c>
      <c r="AE237" s="4">
        <f t="shared" si="63"/>
        <v>0</v>
      </c>
      <c r="AF237" s="5">
        <f>'Data Entry'!V237</f>
        <v>0</v>
      </c>
      <c r="AG237" s="5">
        <f t="shared" si="64"/>
        <v>0</v>
      </c>
      <c r="AH237" s="5">
        <f>'Data Entry'!W237</f>
        <v>0</v>
      </c>
      <c r="AI237" s="5">
        <f>'Data Entry'!X237</f>
        <v>0</v>
      </c>
      <c r="AJ237" s="5">
        <f>'Data Entry'!Y237</f>
        <v>0</v>
      </c>
      <c r="AK237" s="5">
        <f>'Data Entry'!Z237</f>
        <v>0</v>
      </c>
    </row>
    <row r="238" spans="1:37">
      <c r="A238" s="1">
        <f>'Data Entry'!A238</f>
        <v>0</v>
      </c>
      <c r="B238" s="1">
        <f>'Data Entry'!B238</f>
        <v>0</v>
      </c>
      <c r="C238" s="8">
        <f>IF('Data Entry'!C238="red",1,IF('Data Entry'!C238="blue",2,0))</f>
        <v>0</v>
      </c>
      <c r="D238" s="2">
        <f>'Data Entry'!D238</f>
        <v>0</v>
      </c>
      <c r="E238" s="2">
        <f>'Data Entry'!E238</f>
        <v>0</v>
      </c>
      <c r="F238" s="2">
        <f>'Data Entry'!F238</f>
        <v>0</v>
      </c>
      <c r="G238" s="2">
        <f>'Data Entry'!G238</f>
        <v>0</v>
      </c>
      <c r="H238" s="2">
        <f>'Data Entry'!H238</f>
        <v>0</v>
      </c>
      <c r="I238" s="2">
        <f t="shared" si="51"/>
        <v>0</v>
      </c>
      <c r="J238" s="2">
        <f t="shared" si="52"/>
        <v>0</v>
      </c>
      <c r="K238" s="2">
        <f t="shared" si="53"/>
        <v>0</v>
      </c>
      <c r="L238" s="2">
        <f t="shared" si="54"/>
        <v>0</v>
      </c>
      <c r="M238" s="2">
        <f t="shared" si="55"/>
        <v>0</v>
      </c>
      <c r="N238" s="2">
        <f t="shared" si="56"/>
        <v>0</v>
      </c>
      <c r="O238" s="2">
        <f t="shared" si="57"/>
        <v>0</v>
      </c>
      <c r="P238" s="3">
        <f>'Data Entry'!I238</f>
        <v>0</v>
      </c>
      <c r="Q238" s="3">
        <f>'Data Entry'!J238</f>
        <v>0</v>
      </c>
      <c r="R238" s="3">
        <f>'Data Entry'!K238</f>
        <v>0</v>
      </c>
      <c r="S238" s="3">
        <f>'Data Entry'!L238</f>
        <v>0</v>
      </c>
      <c r="T238" s="3">
        <f t="shared" si="58"/>
        <v>0</v>
      </c>
      <c r="U238" s="3">
        <f t="shared" si="59"/>
        <v>0</v>
      </c>
      <c r="V238" s="3" t="e">
        <f t="shared" si="65"/>
        <v>#DIV/0!</v>
      </c>
      <c r="W238" s="3" t="e">
        <f t="shared" si="66"/>
        <v>#DIV/0!</v>
      </c>
      <c r="X238" s="3">
        <f t="shared" si="67"/>
        <v>0</v>
      </c>
      <c r="Y238" s="3">
        <f t="shared" si="60"/>
        <v>0</v>
      </c>
      <c r="Z238" s="3">
        <f t="shared" si="61"/>
        <v>0</v>
      </c>
      <c r="AA238" s="3">
        <f t="shared" si="62"/>
        <v>0</v>
      </c>
      <c r="AB238" s="4">
        <f>'Data Entry'!S238</f>
        <v>0</v>
      </c>
      <c r="AC238" s="4">
        <f>'Data Entry'!T238</f>
        <v>0</v>
      </c>
      <c r="AD238" s="4">
        <f>'Data Entry'!U238</f>
        <v>0</v>
      </c>
      <c r="AE238" s="4">
        <f t="shared" si="63"/>
        <v>0</v>
      </c>
      <c r="AF238" s="5">
        <f>'Data Entry'!V238</f>
        <v>0</v>
      </c>
      <c r="AG238" s="5">
        <f t="shared" si="64"/>
        <v>0</v>
      </c>
      <c r="AH238" s="5">
        <f>'Data Entry'!W238</f>
        <v>0</v>
      </c>
      <c r="AI238" s="5">
        <f>'Data Entry'!X238</f>
        <v>0</v>
      </c>
      <c r="AJ238" s="5">
        <f>'Data Entry'!Y238</f>
        <v>0</v>
      </c>
      <c r="AK238" s="5">
        <f>'Data Entry'!Z238</f>
        <v>0</v>
      </c>
    </row>
    <row r="239" spans="1:37">
      <c r="A239" s="1">
        <f>'Data Entry'!A239</f>
        <v>0</v>
      </c>
      <c r="B239" s="1">
        <f>'Data Entry'!B239</f>
        <v>0</v>
      </c>
      <c r="C239" s="8">
        <f>IF('Data Entry'!C239="red",1,IF('Data Entry'!C239="blue",2,0))</f>
        <v>0</v>
      </c>
      <c r="D239" s="2">
        <f>'Data Entry'!D239</f>
        <v>0</v>
      </c>
      <c r="E239" s="2">
        <f>'Data Entry'!E239</f>
        <v>0</v>
      </c>
      <c r="F239" s="2">
        <f>'Data Entry'!F239</f>
        <v>0</v>
      </c>
      <c r="G239" s="2">
        <f>'Data Entry'!G239</f>
        <v>0</v>
      </c>
      <c r="H239" s="2">
        <f>'Data Entry'!H239</f>
        <v>0</v>
      </c>
      <c r="I239" s="2">
        <f t="shared" si="51"/>
        <v>0</v>
      </c>
      <c r="J239" s="2">
        <f t="shared" si="52"/>
        <v>0</v>
      </c>
      <c r="K239" s="2">
        <f t="shared" si="53"/>
        <v>0</v>
      </c>
      <c r="L239" s="2">
        <f t="shared" si="54"/>
        <v>0</v>
      </c>
      <c r="M239" s="2">
        <f t="shared" si="55"/>
        <v>0</v>
      </c>
      <c r="N239" s="2">
        <f t="shared" si="56"/>
        <v>0</v>
      </c>
      <c r="O239" s="2">
        <f t="shared" si="57"/>
        <v>0</v>
      </c>
      <c r="P239" s="3">
        <f>'Data Entry'!I239</f>
        <v>0</v>
      </c>
      <c r="Q239" s="3">
        <f>'Data Entry'!J239</f>
        <v>0</v>
      </c>
      <c r="R239" s="3">
        <f>'Data Entry'!K239</f>
        <v>0</v>
      </c>
      <c r="S239" s="3">
        <f>'Data Entry'!L239</f>
        <v>0</v>
      </c>
      <c r="T239" s="3">
        <f t="shared" si="58"/>
        <v>0</v>
      </c>
      <c r="U239" s="3">
        <f t="shared" si="59"/>
        <v>0</v>
      </c>
      <c r="V239" s="3" t="e">
        <f t="shared" si="65"/>
        <v>#DIV/0!</v>
      </c>
      <c r="W239" s="3" t="e">
        <f t="shared" si="66"/>
        <v>#DIV/0!</v>
      </c>
      <c r="X239" s="3">
        <f t="shared" si="67"/>
        <v>0</v>
      </c>
      <c r="Y239" s="3">
        <f t="shared" si="60"/>
        <v>0</v>
      </c>
      <c r="Z239" s="3">
        <f t="shared" si="61"/>
        <v>0</v>
      </c>
      <c r="AA239" s="3">
        <f t="shared" si="62"/>
        <v>0</v>
      </c>
      <c r="AB239" s="4">
        <f>'Data Entry'!S239</f>
        <v>0</v>
      </c>
      <c r="AC239" s="4">
        <f>'Data Entry'!T239</f>
        <v>0</v>
      </c>
      <c r="AD239" s="4">
        <f>'Data Entry'!U239</f>
        <v>0</v>
      </c>
      <c r="AE239" s="4">
        <f t="shared" si="63"/>
        <v>0</v>
      </c>
      <c r="AF239" s="5">
        <f>'Data Entry'!V239</f>
        <v>0</v>
      </c>
      <c r="AG239" s="5">
        <f t="shared" si="64"/>
        <v>0</v>
      </c>
      <c r="AH239" s="5">
        <f>'Data Entry'!W239</f>
        <v>0</v>
      </c>
      <c r="AI239" s="5">
        <f>'Data Entry'!X239</f>
        <v>0</v>
      </c>
      <c r="AJ239" s="5">
        <f>'Data Entry'!Y239</f>
        <v>0</v>
      </c>
      <c r="AK239" s="5">
        <f>'Data Entry'!Z239</f>
        <v>0</v>
      </c>
    </row>
    <row r="240" spans="1:37">
      <c r="A240" s="1">
        <f>'Data Entry'!A240</f>
        <v>0</v>
      </c>
      <c r="B240" s="1">
        <f>'Data Entry'!B240</f>
        <v>0</v>
      </c>
      <c r="C240" s="8">
        <f>IF('Data Entry'!C240="red",1,IF('Data Entry'!C240="blue",2,0))</f>
        <v>0</v>
      </c>
      <c r="D240" s="2">
        <f>'Data Entry'!D240</f>
        <v>0</v>
      </c>
      <c r="E240" s="2">
        <f>'Data Entry'!E240</f>
        <v>0</v>
      </c>
      <c r="F240" s="2">
        <f>'Data Entry'!F240</f>
        <v>0</v>
      </c>
      <c r="G240" s="2">
        <f>'Data Entry'!G240</f>
        <v>0</v>
      </c>
      <c r="H240" s="2">
        <f>'Data Entry'!H240</f>
        <v>0</v>
      </c>
      <c r="I240" s="2">
        <f t="shared" si="51"/>
        <v>0</v>
      </c>
      <c r="J240" s="2">
        <f t="shared" si="52"/>
        <v>0</v>
      </c>
      <c r="K240" s="2">
        <f t="shared" si="53"/>
        <v>0</v>
      </c>
      <c r="L240" s="2">
        <f t="shared" si="54"/>
        <v>0</v>
      </c>
      <c r="M240" s="2">
        <f t="shared" si="55"/>
        <v>0</v>
      </c>
      <c r="N240" s="2">
        <f t="shared" si="56"/>
        <v>0</v>
      </c>
      <c r="O240" s="2">
        <f t="shared" si="57"/>
        <v>0</v>
      </c>
      <c r="P240" s="3">
        <f>'Data Entry'!I240</f>
        <v>0</v>
      </c>
      <c r="Q240" s="3">
        <f>'Data Entry'!J240</f>
        <v>0</v>
      </c>
      <c r="R240" s="3">
        <f>'Data Entry'!K240</f>
        <v>0</v>
      </c>
      <c r="S240" s="3">
        <f>'Data Entry'!L240</f>
        <v>0</v>
      </c>
      <c r="T240" s="3">
        <f t="shared" si="58"/>
        <v>0</v>
      </c>
      <c r="U240" s="3">
        <f t="shared" si="59"/>
        <v>0</v>
      </c>
      <c r="V240" s="3" t="e">
        <f t="shared" si="65"/>
        <v>#DIV/0!</v>
      </c>
      <c r="W240" s="3" t="e">
        <f t="shared" si="66"/>
        <v>#DIV/0!</v>
      </c>
      <c r="X240" s="3">
        <f t="shared" si="67"/>
        <v>0</v>
      </c>
      <c r="Y240" s="3">
        <f t="shared" si="60"/>
        <v>0</v>
      </c>
      <c r="Z240" s="3">
        <f t="shared" si="61"/>
        <v>0</v>
      </c>
      <c r="AA240" s="3">
        <f t="shared" si="62"/>
        <v>0</v>
      </c>
      <c r="AB240" s="4">
        <f>'Data Entry'!S240</f>
        <v>0</v>
      </c>
      <c r="AC240" s="4">
        <f>'Data Entry'!T240</f>
        <v>0</v>
      </c>
      <c r="AD240" s="4">
        <f>'Data Entry'!U240</f>
        <v>0</v>
      </c>
      <c r="AE240" s="4">
        <f t="shared" si="63"/>
        <v>0</v>
      </c>
      <c r="AF240" s="5">
        <f>'Data Entry'!V240</f>
        <v>0</v>
      </c>
      <c r="AG240" s="5">
        <f t="shared" si="64"/>
        <v>0</v>
      </c>
      <c r="AH240" s="5">
        <f>'Data Entry'!W240</f>
        <v>0</v>
      </c>
      <c r="AI240" s="5">
        <f>'Data Entry'!X240</f>
        <v>0</v>
      </c>
      <c r="AJ240" s="5">
        <f>'Data Entry'!Y240</f>
        <v>0</v>
      </c>
      <c r="AK240" s="5">
        <f>'Data Entry'!Z240</f>
        <v>0</v>
      </c>
    </row>
    <row r="241" spans="1:37">
      <c r="A241" s="1">
        <f>'Data Entry'!A241</f>
        <v>0</v>
      </c>
      <c r="B241" s="1">
        <f>'Data Entry'!B241</f>
        <v>0</v>
      </c>
      <c r="C241" s="8">
        <f>IF('Data Entry'!C241="red",1,IF('Data Entry'!C241="blue",2,0))</f>
        <v>0</v>
      </c>
      <c r="D241" s="2">
        <f>'Data Entry'!D241</f>
        <v>0</v>
      </c>
      <c r="E241" s="2">
        <f>'Data Entry'!E241</f>
        <v>0</v>
      </c>
      <c r="F241" s="2">
        <f>'Data Entry'!F241</f>
        <v>0</v>
      </c>
      <c r="G241" s="2">
        <f>'Data Entry'!G241</f>
        <v>0</v>
      </c>
      <c r="H241" s="2">
        <f>'Data Entry'!H241</f>
        <v>0</v>
      </c>
      <c r="I241" s="2">
        <f t="shared" si="51"/>
        <v>0</v>
      </c>
      <c r="J241" s="2">
        <f t="shared" si="52"/>
        <v>0</v>
      </c>
      <c r="K241" s="2">
        <f t="shared" si="53"/>
        <v>0</v>
      </c>
      <c r="L241" s="2">
        <f t="shared" si="54"/>
        <v>0</v>
      </c>
      <c r="M241" s="2">
        <f t="shared" si="55"/>
        <v>0</v>
      </c>
      <c r="N241" s="2">
        <f t="shared" si="56"/>
        <v>0</v>
      </c>
      <c r="O241" s="2">
        <f t="shared" si="57"/>
        <v>0</v>
      </c>
      <c r="P241" s="3">
        <f>'Data Entry'!I241</f>
        <v>0</v>
      </c>
      <c r="Q241" s="3">
        <f>'Data Entry'!J241</f>
        <v>0</v>
      </c>
      <c r="R241" s="3">
        <f>'Data Entry'!K241</f>
        <v>0</v>
      </c>
      <c r="S241" s="3">
        <f>'Data Entry'!L241</f>
        <v>0</v>
      </c>
      <c r="T241" s="3">
        <f t="shared" si="58"/>
        <v>0</v>
      </c>
      <c r="U241" s="3">
        <f t="shared" si="59"/>
        <v>0</v>
      </c>
      <c r="V241" s="3" t="e">
        <f t="shared" si="65"/>
        <v>#DIV/0!</v>
      </c>
      <c r="W241" s="3" t="e">
        <f t="shared" si="66"/>
        <v>#DIV/0!</v>
      </c>
      <c r="X241" s="3">
        <f t="shared" si="67"/>
        <v>0</v>
      </c>
      <c r="Y241" s="3">
        <f t="shared" si="60"/>
        <v>0</v>
      </c>
      <c r="Z241" s="3">
        <f t="shared" si="61"/>
        <v>0</v>
      </c>
      <c r="AA241" s="3">
        <f t="shared" si="62"/>
        <v>0</v>
      </c>
      <c r="AB241" s="4">
        <f>'Data Entry'!S241</f>
        <v>0</v>
      </c>
      <c r="AC241" s="4">
        <f>'Data Entry'!T241</f>
        <v>0</v>
      </c>
      <c r="AD241" s="4">
        <f>'Data Entry'!U241</f>
        <v>0</v>
      </c>
      <c r="AE241" s="4">
        <f t="shared" si="63"/>
        <v>0</v>
      </c>
      <c r="AF241" s="5">
        <f>'Data Entry'!V241</f>
        <v>0</v>
      </c>
      <c r="AG241" s="5">
        <f t="shared" si="64"/>
        <v>0</v>
      </c>
      <c r="AH241" s="5">
        <f>'Data Entry'!W241</f>
        <v>0</v>
      </c>
      <c r="AI241" s="5">
        <f>'Data Entry'!X241</f>
        <v>0</v>
      </c>
      <c r="AJ241" s="5">
        <f>'Data Entry'!Y241</f>
        <v>0</v>
      </c>
      <c r="AK241" s="5">
        <f>'Data Entry'!Z241</f>
        <v>0</v>
      </c>
    </row>
    <row r="242" spans="1:37">
      <c r="A242" s="1">
        <f>'Data Entry'!A242</f>
        <v>0</v>
      </c>
      <c r="B242" s="1">
        <f>'Data Entry'!B242</f>
        <v>0</v>
      </c>
      <c r="C242" s="8">
        <f>IF('Data Entry'!C242="red",1,IF('Data Entry'!C242="blue",2,0))</f>
        <v>0</v>
      </c>
      <c r="D242" s="2">
        <f>'Data Entry'!D242</f>
        <v>0</v>
      </c>
      <c r="E242" s="2">
        <f>'Data Entry'!E242</f>
        <v>0</v>
      </c>
      <c r="F242" s="2">
        <f>'Data Entry'!F242</f>
        <v>0</v>
      </c>
      <c r="G242" s="2">
        <f>'Data Entry'!G242</f>
        <v>0</v>
      </c>
      <c r="H242" s="2">
        <f>'Data Entry'!H242</f>
        <v>0</v>
      </c>
      <c r="I242" s="2">
        <f t="shared" si="51"/>
        <v>0</v>
      </c>
      <c r="J242" s="2">
        <f t="shared" si="52"/>
        <v>0</v>
      </c>
      <c r="K242" s="2">
        <f t="shared" si="53"/>
        <v>0</v>
      </c>
      <c r="L242" s="2">
        <f t="shared" si="54"/>
        <v>0</v>
      </c>
      <c r="M242" s="2">
        <f t="shared" si="55"/>
        <v>0</v>
      </c>
      <c r="N242" s="2">
        <f t="shared" si="56"/>
        <v>0</v>
      </c>
      <c r="O242" s="2">
        <f t="shared" si="57"/>
        <v>0</v>
      </c>
      <c r="P242" s="3">
        <f>'Data Entry'!I242</f>
        <v>0</v>
      </c>
      <c r="Q242" s="3">
        <f>'Data Entry'!J242</f>
        <v>0</v>
      </c>
      <c r="R242" s="3">
        <f>'Data Entry'!K242</f>
        <v>0</v>
      </c>
      <c r="S242" s="3">
        <f>'Data Entry'!L242</f>
        <v>0</v>
      </c>
      <c r="T242" s="3">
        <f t="shared" si="58"/>
        <v>0</v>
      </c>
      <c r="U242" s="3">
        <f t="shared" si="59"/>
        <v>0</v>
      </c>
      <c r="V242" s="3" t="e">
        <f t="shared" si="65"/>
        <v>#DIV/0!</v>
      </c>
      <c r="W242" s="3" t="e">
        <f t="shared" si="66"/>
        <v>#DIV/0!</v>
      </c>
      <c r="X242" s="3">
        <f t="shared" si="67"/>
        <v>0</v>
      </c>
      <c r="Y242" s="3">
        <f t="shared" si="60"/>
        <v>0</v>
      </c>
      <c r="Z242" s="3">
        <f t="shared" si="61"/>
        <v>0</v>
      </c>
      <c r="AA242" s="3">
        <f t="shared" si="62"/>
        <v>0</v>
      </c>
      <c r="AB242" s="4">
        <f>'Data Entry'!S242</f>
        <v>0</v>
      </c>
      <c r="AC242" s="4">
        <f>'Data Entry'!T242</f>
        <v>0</v>
      </c>
      <c r="AD242" s="4">
        <f>'Data Entry'!U242</f>
        <v>0</v>
      </c>
      <c r="AE242" s="4">
        <f t="shared" si="63"/>
        <v>0</v>
      </c>
      <c r="AF242" s="5">
        <f>'Data Entry'!V242</f>
        <v>0</v>
      </c>
      <c r="AG242" s="5">
        <f t="shared" si="64"/>
        <v>0</v>
      </c>
      <c r="AH242" s="5">
        <f>'Data Entry'!W242</f>
        <v>0</v>
      </c>
      <c r="AI242" s="5">
        <f>'Data Entry'!X242</f>
        <v>0</v>
      </c>
      <c r="AJ242" s="5">
        <f>'Data Entry'!Y242</f>
        <v>0</v>
      </c>
      <c r="AK242" s="5">
        <f>'Data Entry'!Z242</f>
        <v>0</v>
      </c>
    </row>
    <row r="243" spans="1:37">
      <c r="A243" s="1">
        <f>'Data Entry'!A243</f>
        <v>0</v>
      </c>
      <c r="B243" s="1">
        <f>'Data Entry'!B243</f>
        <v>0</v>
      </c>
      <c r="C243" s="8">
        <f>IF('Data Entry'!C243="red",1,IF('Data Entry'!C243="blue",2,0))</f>
        <v>0</v>
      </c>
      <c r="D243" s="2">
        <f>'Data Entry'!D243</f>
        <v>0</v>
      </c>
      <c r="E243" s="2">
        <f>'Data Entry'!E243</f>
        <v>0</v>
      </c>
      <c r="F243" s="2">
        <f>'Data Entry'!F243</f>
        <v>0</v>
      </c>
      <c r="G243" s="2">
        <f>'Data Entry'!G243</f>
        <v>0</v>
      </c>
      <c r="H243" s="2">
        <f>'Data Entry'!H243</f>
        <v>0</v>
      </c>
      <c r="I243" s="2">
        <f t="shared" si="51"/>
        <v>0</v>
      </c>
      <c r="J243" s="2">
        <f t="shared" si="52"/>
        <v>0</v>
      </c>
      <c r="K243" s="2">
        <f t="shared" si="53"/>
        <v>0</v>
      </c>
      <c r="L243" s="2">
        <f t="shared" si="54"/>
        <v>0</v>
      </c>
      <c r="M243" s="2">
        <f t="shared" si="55"/>
        <v>0</v>
      </c>
      <c r="N243" s="2">
        <f t="shared" si="56"/>
        <v>0</v>
      </c>
      <c r="O243" s="2">
        <f t="shared" si="57"/>
        <v>0</v>
      </c>
      <c r="P243" s="3">
        <f>'Data Entry'!I243</f>
        <v>0</v>
      </c>
      <c r="Q243" s="3">
        <f>'Data Entry'!J243</f>
        <v>0</v>
      </c>
      <c r="R243" s="3">
        <f>'Data Entry'!K243</f>
        <v>0</v>
      </c>
      <c r="S243" s="3">
        <f>'Data Entry'!L243</f>
        <v>0</v>
      </c>
      <c r="T243" s="3">
        <f t="shared" si="58"/>
        <v>0</v>
      </c>
      <c r="U243" s="3">
        <f t="shared" si="59"/>
        <v>0</v>
      </c>
      <c r="V243" s="3" t="e">
        <f t="shared" si="65"/>
        <v>#DIV/0!</v>
      </c>
      <c r="W243" s="3" t="e">
        <f t="shared" si="66"/>
        <v>#DIV/0!</v>
      </c>
      <c r="X243" s="3">
        <f t="shared" si="67"/>
        <v>0</v>
      </c>
      <c r="Y243" s="3">
        <f t="shared" si="60"/>
        <v>0</v>
      </c>
      <c r="Z243" s="3">
        <f t="shared" si="61"/>
        <v>0</v>
      </c>
      <c r="AA243" s="3">
        <f t="shared" si="62"/>
        <v>0</v>
      </c>
      <c r="AB243" s="4">
        <f>'Data Entry'!S243</f>
        <v>0</v>
      </c>
      <c r="AC243" s="4">
        <f>'Data Entry'!T243</f>
        <v>0</v>
      </c>
      <c r="AD243" s="4">
        <f>'Data Entry'!U243</f>
        <v>0</v>
      </c>
      <c r="AE243" s="4">
        <f t="shared" si="63"/>
        <v>0</v>
      </c>
      <c r="AF243" s="5">
        <f>'Data Entry'!V243</f>
        <v>0</v>
      </c>
      <c r="AG243" s="5">
        <f t="shared" si="64"/>
        <v>0</v>
      </c>
      <c r="AH243" s="5">
        <f>'Data Entry'!W243</f>
        <v>0</v>
      </c>
      <c r="AI243" s="5">
        <f>'Data Entry'!X243</f>
        <v>0</v>
      </c>
      <c r="AJ243" s="5">
        <f>'Data Entry'!Y243</f>
        <v>0</v>
      </c>
      <c r="AK243" s="5">
        <f>'Data Entry'!Z243</f>
        <v>0</v>
      </c>
    </row>
    <row r="244" spans="1:37">
      <c r="A244" s="1">
        <f>'Data Entry'!A244</f>
        <v>0</v>
      </c>
      <c r="B244" s="1">
        <f>'Data Entry'!B244</f>
        <v>0</v>
      </c>
      <c r="C244" s="8">
        <f>IF('Data Entry'!C244="red",1,IF('Data Entry'!C244="blue",2,0))</f>
        <v>0</v>
      </c>
      <c r="D244" s="2">
        <f>'Data Entry'!D244</f>
        <v>0</v>
      </c>
      <c r="E244" s="2">
        <f>'Data Entry'!E244</f>
        <v>0</v>
      </c>
      <c r="F244" s="2">
        <f>'Data Entry'!F244</f>
        <v>0</v>
      </c>
      <c r="G244" s="2">
        <f>'Data Entry'!G244</f>
        <v>0</v>
      </c>
      <c r="H244" s="2">
        <f>'Data Entry'!H244</f>
        <v>0</v>
      </c>
      <c r="I244" s="2">
        <f t="shared" si="51"/>
        <v>0</v>
      </c>
      <c r="J244" s="2">
        <f t="shared" si="52"/>
        <v>0</v>
      </c>
      <c r="K244" s="2">
        <f t="shared" si="53"/>
        <v>0</v>
      </c>
      <c r="L244" s="2">
        <f t="shared" si="54"/>
        <v>0</v>
      </c>
      <c r="M244" s="2">
        <f t="shared" si="55"/>
        <v>0</v>
      </c>
      <c r="N244" s="2">
        <f t="shared" si="56"/>
        <v>0</v>
      </c>
      <c r="O244" s="2">
        <f t="shared" si="57"/>
        <v>0</v>
      </c>
      <c r="P244" s="3">
        <f>'Data Entry'!I244</f>
        <v>0</v>
      </c>
      <c r="Q244" s="3">
        <f>'Data Entry'!J244</f>
        <v>0</v>
      </c>
      <c r="R244" s="3">
        <f>'Data Entry'!K244</f>
        <v>0</v>
      </c>
      <c r="S244" s="3">
        <f>'Data Entry'!L244</f>
        <v>0</v>
      </c>
      <c r="T244" s="3">
        <f t="shared" si="58"/>
        <v>0</v>
      </c>
      <c r="U244" s="3">
        <f t="shared" si="59"/>
        <v>0</v>
      </c>
      <c r="V244" s="3" t="e">
        <f t="shared" si="65"/>
        <v>#DIV/0!</v>
      </c>
      <c r="W244" s="3" t="e">
        <f t="shared" si="66"/>
        <v>#DIV/0!</v>
      </c>
      <c r="X244" s="3">
        <f t="shared" si="67"/>
        <v>0</v>
      </c>
      <c r="Y244" s="3">
        <f t="shared" si="60"/>
        <v>0</v>
      </c>
      <c r="Z244" s="3">
        <f t="shared" si="61"/>
        <v>0</v>
      </c>
      <c r="AA244" s="3">
        <f t="shared" si="62"/>
        <v>0</v>
      </c>
      <c r="AB244" s="4">
        <f>'Data Entry'!S244</f>
        <v>0</v>
      </c>
      <c r="AC244" s="4">
        <f>'Data Entry'!T244</f>
        <v>0</v>
      </c>
      <c r="AD244" s="4">
        <f>'Data Entry'!U244</f>
        <v>0</v>
      </c>
      <c r="AE244" s="4">
        <f t="shared" si="63"/>
        <v>0</v>
      </c>
      <c r="AF244" s="5">
        <f>'Data Entry'!V244</f>
        <v>0</v>
      </c>
      <c r="AG244" s="5">
        <f t="shared" si="64"/>
        <v>0</v>
      </c>
      <c r="AH244" s="5">
        <f>'Data Entry'!W244</f>
        <v>0</v>
      </c>
      <c r="AI244" s="5">
        <f>'Data Entry'!X244</f>
        <v>0</v>
      </c>
      <c r="AJ244" s="5">
        <f>'Data Entry'!Y244</f>
        <v>0</v>
      </c>
      <c r="AK244" s="5">
        <f>'Data Entry'!Z244</f>
        <v>0</v>
      </c>
    </row>
    <row r="245" spans="1:37">
      <c r="A245" s="1">
        <f>'Data Entry'!A245</f>
        <v>0</v>
      </c>
      <c r="B245" s="1">
        <f>'Data Entry'!B245</f>
        <v>0</v>
      </c>
      <c r="C245" s="8">
        <f>IF('Data Entry'!C245="red",1,IF('Data Entry'!C245="blue",2,0))</f>
        <v>0</v>
      </c>
      <c r="D245" s="2">
        <f>'Data Entry'!D245</f>
        <v>0</v>
      </c>
      <c r="E245" s="2">
        <f>'Data Entry'!E245</f>
        <v>0</v>
      </c>
      <c r="F245" s="2">
        <f>'Data Entry'!F245</f>
        <v>0</v>
      </c>
      <c r="G245" s="2">
        <f>'Data Entry'!G245</f>
        <v>0</v>
      </c>
      <c r="H245" s="2">
        <f>'Data Entry'!H245</f>
        <v>0</v>
      </c>
      <c r="I245" s="2">
        <f t="shared" si="51"/>
        <v>0</v>
      </c>
      <c r="J245" s="2">
        <f t="shared" si="52"/>
        <v>0</v>
      </c>
      <c r="K245" s="2">
        <f t="shared" si="53"/>
        <v>0</v>
      </c>
      <c r="L245" s="2">
        <f t="shared" si="54"/>
        <v>0</v>
      </c>
      <c r="M245" s="2">
        <f t="shared" si="55"/>
        <v>0</v>
      </c>
      <c r="N245" s="2">
        <f t="shared" si="56"/>
        <v>0</v>
      </c>
      <c r="O245" s="2">
        <f t="shared" si="57"/>
        <v>0</v>
      </c>
      <c r="P245" s="3">
        <f>'Data Entry'!I245</f>
        <v>0</v>
      </c>
      <c r="Q245" s="3">
        <f>'Data Entry'!J245</f>
        <v>0</v>
      </c>
      <c r="R245" s="3">
        <f>'Data Entry'!K245</f>
        <v>0</v>
      </c>
      <c r="S245" s="3">
        <f>'Data Entry'!L245</f>
        <v>0</v>
      </c>
      <c r="T245" s="3">
        <f t="shared" si="58"/>
        <v>0</v>
      </c>
      <c r="U245" s="3">
        <f t="shared" si="59"/>
        <v>0</v>
      </c>
      <c r="V245" s="3" t="e">
        <f t="shared" si="65"/>
        <v>#DIV/0!</v>
      </c>
      <c r="W245" s="3" t="e">
        <f t="shared" si="66"/>
        <v>#DIV/0!</v>
      </c>
      <c r="X245" s="3">
        <f t="shared" si="67"/>
        <v>0</v>
      </c>
      <c r="Y245" s="3">
        <f t="shared" si="60"/>
        <v>0</v>
      </c>
      <c r="Z245" s="3">
        <f t="shared" si="61"/>
        <v>0</v>
      </c>
      <c r="AA245" s="3">
        <f t="shared" si="62"/>
        <v>0</v>
      </c>
      <c r="AB245" s="4">
        <f>'Data Entry'!S245</f>
        <v>0</v>
      </c>
      <c r="AC245" s="4">
        <f>'Data Entry'!T245</f>
        <v>0</v>
      </c>
      <c r="AD245" s="4">
        <f>'Data Entry'!U245</f>
        <v>0</v>
      </c>
      <c r="AE245" s="4">
        <f t="shared" si="63"/>
        <v>0</v>
      </c>
      <c r="AF245" s="5">
        <f>'Data Entry'!V245</f>
        <v>0</v>
      </c>
      <c r="AG245" s="5">
        <f t="shared" si="64"/>
        <v>0</v>
      </c>
      <c r="AH245" s="5">
        <f>'Data Entry'!W245</f>
        <v>0</v>
      </c>
      <c r="AI245" s="5">
        <f>'Data Entry'!X245</f>
        <v>0</v>
      </c>
      <c r="AJ245" s="5">
        <f>'Data Entry'!Y245</f>
        <v>0</v>
      </c>
      <c r="AK245" s="5">
        <f>'Data Entry'!Z245</f>
        <v>0</v>
      </c>
    </row>
    <row r="246" spans="1:37">
      <c r="A246" s="1">
        <f>'Data Entry'!A246</f>
        <v>0</v>
      </c>
      <c r="B246" s="1">
        <f>'Data Entry'!B246</f>
        <v>0</v>
      </c>
      <c r="C246" s="8">
        <f>IF('Data Entry'!C246="red",1,IF('Data Entry'!C246="blue",2,0))</f>
        <v>0</v>
      </c>
      <c r="D246" s="2">
        <f>'Data Entry'!D246</f>
        <v>0</v>
      </c>
      <c r="E246" s="2">
        <f>'Data Entry'!E246</f>
        <v>0</v>
      </c>
      <c r="F246" s="2">
        <f>'Data Entry'!F246</f>
        <v>0</v>
      </c>
      <c r="G246" s="2">
        <f>'Data Entry'!G246</f>
        <v>0</v>
      </c>
      <c r="H246" s="2">
        <f>'Data Entry'!H246</f>
        <v>0</v>
      </c>
      <c r="I246" s="2">
        <f t="shared" si="51"/>
        <v>0</v>
      </c>
      <c r="J246" s="2">
        <f t="shared" si="52"/>
        <v>0</v>
      </c>
      <c r="K246" s="2">
        <f t="shared" si="53"/>
        <v>0</v>
      </c>
      <c r="L246" s="2">
        <f t="shared" si="54"/>
        <v>0</v>
      </c>
      <c r="M246" s="2">
        <f t="shared" si="55"/>
        <v>0</v>
      </c>
      <c r="N246" s="2">
        <f t="shared" si="56"/>
        <v>0</v>
      </c>
      <c r="O246" s="2">
        <f t="shared" si="57"/>
        <v>0</v>
      </c>
      <c r="P246" s="3">
        <f>'Data Entry'!I246</f>
        <v>0</v>
      </c>
      <c r="Q246" s="3">
        <f>'Data Entry'!J246</f>
        <v>0</v>
      </c>
      <c r="R246" s="3">
        <f>'Data Entry'!K246</f>
        <v>0</v>
      </c>
      <c r="S246" s="3">
        <f>'Data Entry'!L246</f>
        <v>0</v>
      </c>
      <c r="T246" s="3">
        <f t="shared" si="58"/>
        <v>0</v>
      </c>
      <c r="U246" s="3">
        <f t="shared" si="59"/>
        <v>0</v>
      </c>
      <c r="V246" s="3" t="e">
        <f t="shared" si="65"/>
        <v>#DIV/0!</v>
      </c>
      <c r="W246" s="3" t="e">
        <f t="shared" si="66"/>
        <v>#DIV/0!</v>
      </c>
      <c r="X246" s="3">
        <f t="shared" si="67"/>
        <v>0</v>
      </c>
      <c r="Y246" s="3">
        <f t="shared" si="60"/>
        <v>0</v>
      </c>
      <c r="Z246" s="3">
        <f t="shared" si="61"/>
        <v>0</v>
      </c>
      <c r="AA246" s="3">
        <f t="shared" si="62"/>
        <v>0</v>
      </c>
      <c r="AB246" s="4">
        <f>'Data Entry'!S246</f>
        <v>0</v>
      </c>
      <c r="AC246" s="4">
        <f>'Data Entry'!T246</f>
        <v>0</v>
      </c>
      <c r="AD246" s="4">
        <f>'Data Entry'!U246</f>
        <v>0</v>
      </c>
      <c r="AE246" s="4">
        <f t="shared" si="63"/>
        <v>0</v>
      </c>
      <c r="AF246" s="5">
        <f>'Data Entry'!V246</f>
        <v>0</v>
      </c>
      <c r="AG246" s="5">
        <f t="shared" si="64"/>
        <v>0</v>
      </c>
      <c r="AH246" s="5">
        <f>'Data Entry'!W246</f>
        <v>0</v>
      </c>
      <c r="AI246" s="5">
        <f>'Data Entry'!X246</f>
        <v>0</v>
      </c>
      <c r="AJ246" s="5">
        <f>'Data Entry'!Y246</f>
        <v>0</v>
      </c>
      <c r="AK246" s="5">
        <f>'Data Entry'!Z246</f>
        <v>0</v>
      </c>
    </row>
    <row r="247" spans="1:37">
      <c r="A247" s="1">
        <f>'Data Entry'!A247</f>
        <v>0</v>
      </c>
      <c r="B247" s="1">
        <f>'Data Entry'!B247</f>
        <v>0</v>
      </c>
      <c r="C247" s="8">
        <f>IF('Data Entry'!C247="red",1,IF('Data Entry'!C247="blue",2,0))</f>
        <v>0</v>
      </c>
      <c r="D247" s="2">
        <f>'Data Entry'!D247</f>
        <v>0</v>
      </c>
      <c r="E247" s="2">
        <f>'Data Entry'!E247</f>
        <v>0</v>
      </c>
      <c r="F247" s="2">
        <f>'Data Entry'!F247</f>
        <v>0</v>
      </c>
      <c r="G247" s="2">
        <f>'Data Entry'!G247</f>
        <v>0</v>
      </c>
      <c r="H247" s="2">
        <f>'Data Entry'!H247</f>
        <v>0</v>
      </c>
      <c r="I247" s="2">
        <f t="shared" si="51"/>
        <v>0</v>
      </c>
      <c r="J247" s="2">
        <f t="shared" si="52"/>
        <v>0</v>
      </c>
      <c r="K247" s="2">
        <f t="shared" si="53"/>
        <v>0</v>
      </c>
      <c r="L247" s="2">
        <f t="shared" si="54"/>
        <v>0</v>
      </c>
      <c r="M247" s="2">
        <f t="shared" si="55"/>
        <v>0</v>
      </c>
      <c r="N247" s="2">
        <f t="shared" si="56"/>
        <v>0</v>
      </c>
      <c r="O247" s="2">
        <f t="shared" si="57"/>
        <v>0</v>
      </c>
      <c r="P247" s="3">
        <f>'Data Entry'!I247</f>
        <v>0</v>
      </c>
      <c r="Q247" s="3">
        <f>'Data Entry'!J247</f>
        <v>0</v>
      </c>
      <c r="R247" s="3">
        <f>'Data Entry'!K247</f>
        <v>0</v>
      </c>
      <c r="S247" s="3">
        <f>'Data Entry'!L247</f>
        <v>0</v>
      </c>
      <c r="T247" s="3">
        <f t="shared" si="58"/>
        <v>0</v>
      </c>
      <c r="U247" s="3">
        <f t="shared" si="59"/>
        <v>0</v>
      </c>
      <c r="V247" s="3" t="e">
        <f t="shared" si="65"/>
        <v>#DIV/0!</v>
      </c>
      <c r="W247" s="3" t="e">
        <f t="shared" si="66"/>
        <v>#DIV/0!</v>
      </c>
      <c r="X247" s="3">
        <f t="shared" si="67"/>
        <v>0</v>
      </c>
      <c r="Y247" s="3">
        <f t="shared" si="60"/>
        <v>0</v>
      </c>
      <c r="Z247" s="3">
        <f t="shared" si="61"/>
        <v>0</v>
      </c>
      <c r="AA247" s="3">
        <f t="shared" si="62"/>
        <v>0</v>
      </c>
      <c r="AB247" s="4">
        <f>'Data Entry'!S247</f>
        <v>0</v>
      </c>
      <c r="AC247" s="4">
        <f>'Data Entry'!T247</f>
        <v>0</v>
      </c>
      <c r="AD247" s="4">
        <f>'Data Entry'!U247</f>
        <v>0</v>
      </c>
      <c r="AE247" s="4">
        <f t="shared" si="63"/>
        <v>0</v>
      </c>
      <c r="AF247" s="5">
        <f>'Data Entry'!V247</f>
        <v>0</v>
      </c>
      <c r="AG247" s="5">
        <f t="shared" si="64"/>
        <v>0</v>
      </c>
      <c r="AH247" s="5">
        <f>'Data Entry'!W247</f>
        <v>0</v>
      </c>
      <c r="AI247" s="5">
        <f>'Data Entry'!X247</f>
        <v>0</v>
      </c>
      <c r="AJ247" s="5">
        <f>'Data Entry'!Y247</f>
        <v>0</v>
      </c>
      <c r="AK247" s="5">
        <f>'Data Entry'!Z247</f>
        <v>0</v>
      </c>
    </row>
    <row r="248" spans="1:37">
      <c r="A248" s="1">
        <f>'Data Entry'!A248</f>
        <v>0</v>
      </c>
      <c r="B248" s="1">
        <f>'Data Entry'!B248</f>
        <v>0</v>
      </c>
      <c r="C248" s="8">
        <f>IF('Data Entry'!C248="red",1,IF('Data Entry'!C248="blue",2,0))</f>
        <v>0</v>
      </c>
      <c r="D248" s="2">
        <f>'Data Entry'!D248</f>
        <v>0</v>
      </c>
      <c r="E248" s="2">
        <f>'Data Entry'!E248</f>
        <v>0</v>
      </c>
      <c r="F248" s="2">
        <f>'Data Entry'!F248</f>
        <v>0</v>
      </c>
      <c r="G248" s="2">
        <f>'Data Entry'!G248</f>
        <v>0</v>
      </c>
      <c r="H248" s="2">
        <f>'Data Entry'!H248</f>
        <v>0</v>
      </c>
      <c r="I248" s="2">
        <f t="shared" si="51"/>
        <v>0</v>
      </c>
      <c r="J248" s="2">
        <f t="shared" si="52"/>
        <v>0</v>
      </c>
      <c r="K248" s="2">
        <f t="shared" si="53"/>
        <v>0</v>
      </c>
      <c r="L248" s="2">
        <f t="shared" si="54"/>
        <v>0</v>
      </c>
      <c r="M248" s="2">
        <f t="shared" si="55"/>
        <v>0</v>
      </c>
      <c r="N248" s="2">
        <f t="shared" si="56"/>
        <v>0</v>
      </c>
      <c r="O248" s="2">
        <f t="shared" si="57"/>
        <v>0</v>
      </c>
      <c r="P248" s="3">
        <f>'Data Entry'!I248</f>
        <v>0</v>
      </c>
      <c r="Q248" s="3">
        <f>'Data Entry'!J248</f>
        <v>0</v>
      </c>
      <c r="R248" s="3">
        <f>'Data Entry'!K248</f>
        <v>0</v>
      </c>
      <c r="S248" s="3">
        <f>'Data Entry'!L248</f>
        <v>0</v>
      </c>
      <c r="T248" s="3">
        <f t="shared" si="58"/>
        <v>0</v>
      </c>
      <c r="U248" s="3">
        <f t="shared" si="59"/>
        <v>0</v>
      </c>
      <c r="V248" s="3" t="e">
        <f t="shared" si="65"/>
        <v>#DIV/0!</v>
      </c>
      <c r="W248" s="3" t="e">
        <f t="shared" si="66"/>
        <v>#DIV/0!</v>
      </c>
      <c r="X248" s="3">
        <f t="shared" si="67"/>
        <v>0</v>
      </c>
      <c r="Y248" s="3">
        <f t="shared" si="60"/>
        <v>0</v>
      </c>
      <c r="Z248" s="3">
        <f t="shared" si="61"/>
        <v>0</v>
      </c>
      <c r="AA248" s="3">
        <f t="shared" si="62"/>
        <v>0</v>
      </c>
      <c r="AB248" s="4">
        <f>'Data Entry'!S248</f>
        <v>0</v>
      </c>
      <c r="AC248" s="4">
        <f>'Data Entry'!T248</f>
        <v>0</v>
      </c>
      <c r="AD248" s="4">
        <f>'Data Entry'!U248</f>
        <v>0</v>
      </c>
      <c r="AE248" s="4">
        <f t="shared" si="63"/>
        <v>0</v>
      </c>
      <c r="AF248" s="5">
        <f>'Data Entry'!V248</f>
        <v>0</v>
      </c>
      <c r="AG248" s="5">
        <f t="shared" si="64"/>
        <v>0</v>
      </c>
      <c r="AH248" s="5">
        <f>'Data Entry'!W248</f>
        <v>0</v>
      </c>
      <c r="AI248" s="5">
        <f>'Data Entry'!X248</f>
        <v>0</v>
      </c>
      <c r="AJ248" s="5">
        <f>'Data Entry'!Y248</f>
        <v>0</v>
      </c>
      <c r="AK248" s="5">
        <f>'Data Entry'!Z248</f>
        <v>0</v>
      </c>
    </row>
    <row r="249" spans="1:37">
      <c r="A249" s="1">
        <f>'Data Entry'!A249</f>
        <v>0</v>
      </c>
      <c r="B249" s="1">
        <f>'Data Entry'!B249</f>
        <v>0</v>
      </c>
      <c r="C249" s="8">
        <f>IF('Data Entry'!C249="red",1,IF('Data Entry'!C249="blue",2,0))</f>
        <v>0</v>
      </c>
      <c r="D249" s="2">
        <f>'Data Entry'!D249</f>
        <v>0</v>
      </c>
      <c r="E249" s="2">
        <f>'Data Entry'!E249</f>
        <v>0</v>
      </c>
      <c r="F249" s="2">
        <f>'Data Entry'!F249</f>
        <v>0</v>
      </c>
      <c r="G249" s="2">
        <f>'Data Entry'!G249</f>
        <v>0</v>
      </c>
      <c r="H249" s="2">
        <f>'Data Entry'!H249</f>
        <v>0</v>
      </c>
      <c r="I249" s="2">
        <f t="shared" si="51"/>
        <v>0</v>
      </c>
      <c r="J249" s="2">
        <f t="shared" si="52"/>
        <v>0</v>
      </c>
      <c r="K249" s="2">
        <f t="shared" si="53"/>
        <v>0</v>
      </c>
      <c r="L249" s="2">
        <f t="shared" si="54"/>
        <v>0</v>
      </c>
      <c r="M249" s="2">
        <f t="shared" si="55"/>
        <v>0</v>
      </c>
      <c r="N249" s="2">
        <f t="shared" si="56"/>
        <v>0</v>
      </c>
      <c r="O249" s="2">
        <f t="shared" si="57"/>
        <v>0</v>
      </c>
      <c r="P249" s="3">
        <f>'Data Entry'!I249</f>
        <v>0</v>
      </c>
      <c r="Q249" s="3">
        <f>'Data Entry'!J249</f>
        <v>0</v>
      </c>
      <c r="R249" s="3">
        <f>'Data Entry'!K249</f>
        <v>0</v>
      </c>
      <c r="S249" s="3">
        <f>'Data Entry'!L249</f>
        <v>0</v>
      </c>
      <c r="T249" s="3">
        <f t="shared" si="58"/>
        <v>0</v>
      </c>
      <c r="U249" s="3">
        <f t="shared" si="59"/>
        <v>0</v>
      </c>
      <c r="V249" s="3" t="e">
        <f t="shared" si="65"/>
        <v>#DIV/0!</v>
      </c>
      <c r="W249" s="3" t="e">
        <f t="shared" si="66"/>
        <v>#DIV/0!</v>
      </c>
      <c r="X249" s="3">
        <f t="shared" si="67"/>
        <v>0</v>
      </c>
      <c r="Y249" s="3">
        <f t="shared" si="60"/>
        <v>0</v>
      </c>
      <c r="Z249" s="3">
        <f t="shared" si="61"/>
        <v>0</v>
      </c>
      <c r="AA249" s="3">
        <f t="shared" si="62"/>
        <v>0</v>
      </c>
      <c r="AB249" s="4">
        <f>'Data Entry'!S249</f>
        <v>0</v>
      </c>
      <c r="AC249" s="4">
        <f>'Data Entry'!T249</f>
        <v>0</v>
      </c>
      <c r="AD249" s="4">
        <f>'Data Entry'!U249</f>
        <v>0</v>
      </c>
      <c r="AE249" s="4">
        <f t="shared" si="63"/>
        <v>0</v>
      </c>
      <c r="AF249" s="5">
        <f>'Data Entry'!V249</f>
        <v>0</v>
      </c>
      <c r="AG249" s="5">
        <f t="shared" si="64"/>
        <v>0</v>
      </c>
      <c r="AH249" s="5">
        <f>'Data Entry'!W249</f>
        <v>0</v>
      </c>
      <c r="AI249" s="5">
        <f>'Data Entry'!X249</f>
        <v>0</v>
      </c>
      <c r="AJ249" s="5">
        <f>'Data Entry'!Y249</f>
        <v>0</v>
      </c>
      <c r="AK249" s="5">
        <f>'Data Entry'!Z249</f>
        <v>0</v>
      </c>
    </row>
    <row r="250" spans="1:37">
      <c r="A250" s="1">
        <f>'Data Entry'!A250</f>
        <v>0</v>
      </c>
      <c r="B250" s="1">
        <f>'Data Entry'!B250</f>
        <v>0</v>
      </c>
      <c r="C250" s="8">
        <f>IF('Data Entry'!C250="red",1,IF('Data Entry'!C250="blue",2,0))</f>
        <v>0</v>
      </c>
      <c r="D250" s="2">
        <f>'Data Entry'!D250</f>
        <v>0</v>
      </c>
      <c r="E250" s="2">
        <f>'Data Entry'!E250</f>
        <v>0</v>
      </c>
      <c r="F250" s="2">
        <f>'Data Entry'!F250</f>
        <v>0</v>
      </c>
      <c r="G250" s="2">
        <f>'Data Entry'!G250</f>
        <v>0</v>
      </c>
      <c r="H250" s="2">
        <f>'Data Entry'!H250</f>
        <v>0</v>
      </c>
      <c r="I250" s="2">
        <f t="shared" si="51"/>
        <v>0</v>
      </c>
      <c r="J250" s="2">
        <f t="shared" si="52"/>
        <v>0</v>
      </c>
      <c r="K250" s="2">
        <f t="shared" si="53"/>
        <v>0</v>
      </c>
      <c r="L250" s="2">
        <f t="shared" si="54"/>
        <v>0</v>
      </c>
      <c r="M250" s="2">
        <f t="shared" si="55"/>
        <v>0</v>
      </c>
      <c r="N250" s="2">
        <f t="shared" si="56"/>
        <v>0</v>
      </c>
      <c r="O250" s="2">
        <f t="shared" si="57"/>
        <v>0</v>
      </c>
      <c r="P250" s="3">
        <f>'Data Entry'!I250</f>
        <v>0</v>
      </c>
      <c r="Q250" s="3">
        <f>'Data Entry'!J250</f>
        <v>0</v>
      </c>
      <c r="R250" s="3">
        <f>'Data Entry'!K250</f>
        <v>0</v>
      </c>
      <c r="S250" s="3">
        <f>'Data Entry'!L250</f>
        <v>0</v>
      </c>
      <c r="T250" s="3">
        <f t="shared" si="58"/>
        <v>0</v>
      </c>
      <c r="U250" s="3">
        <f t="shared" si="59"/>
        <v>0</v>
      </c>
      <c r="V250" s="3" t="e">
        <f t="shared" si="65"/>
        <v>#DIV/0!</v>
      </c>
      <c r="W250" s="3" t="e">
        <f t="shared" si="66"/>
        <v>#DIV/0!</v>
      </c>
      <c r="X250" s="3">
        <f t="shared" si="67"/>
        <v>0</v>
      </c>
      <c r="Y250" s="3">
        <f t="shared" si="60"/>
        <v>0</v>
      </c>
      <c r="Z250" s="3">
        <f t="shared" si="61"/>
        <v>0</v>
      </c>
      <c r="AA250" s="3">
        <f t="shared" si="62"/>
        <v>0</v>
      </c>
      <c r="AB250" s="4">
        <f>'Data Entry'!S250</f>
        <v>0</v>
      </c>
      <c r="AC250" s="4">
        <f>'Data Entry'!T250</f>
        <v>0</v>
      </c>
      <c r="AD250" s="4">
        <f>'Data Entry'!U250</f>
        <v>0</v>
      </c>
      <c r="AE250" s="4">
        <f t="shared" si="63"/>
        <v>0</v>
      </c>
      <c r="AF250" s="5">
        <f>'Data Entry'!V250</f>
        <v>0</v>
      </c>
      <c r="AG250" s="5">
        <f t="shared" si="64"/>
        <v>0</v>
      </c>
      <c r="AH250" s="5">
        <f>'Data Entry'!W250</f>
        <v>0</v>
      </c>
      <c r="AI250" s="5">
        <f>'Data Entry'!X250</f>
        <v>0</v>
      </c>
      <c r="AJ250" s="5">
        <f>'Data Entry'!Y250</f>
        <v>0</v>
      </c>
      <c r="AK250" s="5">
        <f>'Data Entry'!Z250</f>
        <v>0</v>
      </c>
    </row>
    <row r="251" spans="1:37">
      <c r="A251" s="1">
        <f>'Data Entry'!A251</f>
        <v>0</v>
      </c>
      <c r="B251" s="1">
        <f>'Data Entry'!B251</f>
        <v>0</v>
      </c>
      <c r="C251" s="8">
        <f>IF('Data Entry'!C251="red",1,IF('Data Entry'!C251="blue",2,0))</f>
        <v>0</v>
      </c>
      <c r="D251" s="2">
        <f>'Data Entry'!D251</f>
        <v>0</v>
      </c>
      <c r="E251" s="2">
        <f>'Data Entry'!E251</f>
        <v>0</v>
      </c>
      <c r="F251" s="2">
        <f>'Data Entry'!F251</f>
        <v>0</v>
      </c>
      <c r="G251" s="2">
        <f>'Data Entry'!G251</f>
        <v>0</v>
      </c>
      <c r="H251" s="2">
        <f>'Data Entry'!H251</f>
        <v>0</v>
      </c>
      <c r="I251" s="2">
        <f t="shared" si="51"/>
        <v>0</v>
      </c>
      <c r="J251" s="2">
        <f t="shared" si="52"/>
        <v>0</v>
      </c>
      <c r="K251" s="2">
        <f t="shared" si="53"/>
        <v>0</v>
      </c>
      <c r="L251" s="2">
        <f t="shared" si="54"/>
        <v>0</v>
      </c>
      <c r="M251" s="2">
        <f t="shared" si="55"/>
        <v>0</v>
      </c>
      <c r="N251" s="2">
        <f t="shared" si="56"/>
        <v>0</v>
      </c>
      <c r="O251" s="2">
        <f t="shared" si="57"/>
        <v>0</v>
      </c>
      <c r="P251" s="3">
        <f>'Data Entry'!I251</f>
        <v>0</v>
      </c>
      <c r="Q251" s="3">
        <f>'Data Entry'!J251</f>
        <v>0</v>
      </c>
      <c r="R251" s="3">
        <f>'Data Entry'!K251</f>
        <v>0</v>
      </c>
      <c r="S251" s="3">
        <f>'Data Entry'!L251</f>
        <v>0</v>
      </c>
      <c r="T251" s="3">
        <f t="shared" si="58"/>
        <v>0</v>
      </c>
      <c r="U251" s="3">
        <f t="shared" si="59"/>
        <v>0</v>
      </c>
      <c r="V251" s="3" t="e">
        <f t="shared" si="65"/>
        <v>#DIV/0!</v>
      </c>
      <c r="W251" s="3" t="e">
        <f t="shared" si="66"/>
        <v>#DIV/0!</v>
      </c>
      <c r="X251" s="3">
        <f t="shared" si="67"/>
        <v>0</v>
      </c>
      <c r="Y251" s="3">
        <f t="shared" si="60"/>
        <v>0</v>
      </c>
      <c r="Z251" s="3">
        <f t="shared" si="61"/>
        <v>0</v>
      </c>
      <c r="AA251" s="3">
        <f t="shared" si="62"/>
        <v>0</v>
      </c>
      <c r="AB251" s="4">
        <f>'Data Entry'!S251</f>
        <v>0</v>
      </c>
      <c r="AC251" s="4">
        <f>'Data Entry'!T251</f>
        <v>0</v>
      </c>
      <c r="AD251" s="4">
        <f>'Data Entry'!U251</f>
        <v>0</v>
      </c>
      <c r="AE251" s="4">
        <f t="shared" si="63"/>
        <v>0</v>
      </c>
      <c r="AF251" s="5">
        <f>'Data Entry'!V251</f>
        <v>0</v>
      </c>
      <c r="AG251" s="5">
        <f t="shared" si="64"/>
        <v>0</v>
      </c>
      <c r="AH251" s="5">
        <f>'Data Entry'!W251</f>
        <v>0</v>
      </c>
      <c r="AI251" s="5">
        <f>'Data Entry'!X251</f>
        <v>0</v>
      </c>
      <c r="AJ251" s="5">
        <f>'Data Entry'!Y251</f>
        <v>0</v>
      </c>
      <c r="AK251" s="5">
        <f>'Data Entry'!Z251</f>
        <v>0</v>
      </c>
    </row>
    <row r="252" spans="1:37">
      <c r="A252" s="1">
        <f>'Data Entry'!A252</f>
        <v>0</v>
      </c>
      <c r="B252" s="1">
        <f>'Data Entry'!B252</f>
        <v>0</v>
      </c>
      <c r="C252" s="8">
        <f>IF('Data Entry'!C252="red",1,IF('Data Entry'!C252="blue",2,0))</f>
        <v>0</v>
      </c>
      <c r="D252" s="2">
        <f>'Data Entry'!D252</f>
        <v>0</v>
      </c>
      <c r="E252" s="2">
        <f>'Data Entry'!E252</f>
        <v>0</v>
      </c>
      <c r="F252" s="2">
        <f>'Data Entry'!F252</f>
        <v>0</v>
      </c>
      <c r="G252" s="2">
        <f>'Data Entry'!G252</f>
        <v>0</v>
      </c>
      <c r="H252" s="2">
        <f>'Data Entry'!H252</f>
        <v>0</v>
      </c>
      <c r="I252" s="2">
        <f t="shared" si="51"/>
        <v>0</v>
      </c>
      <c r="J252" s="2">
        <f t="shared" si="52"/>
        <v>0</v>
      </c>
      <c r="K252" s="2">
        <f t="shared" si="53"/>
        <v>0</v>
      </c>
      <c r="L252" s="2">
        <f t="shared" si="54"/>
        <v>0</v>
      </c>
      <c r="M252" s="2">
        <f t="shared" si="55"/>
        <v>0</v>
      </c>
      <c r="N252" s="2">
        <f t="shared" si="56"/>
        <v>0</v>
      </c>
      <c r="O252" s="2">
        <f t="shared" si="57"/>
        <v>0</v>
      </c>
      <c r="P252" s="3">
        <f>'Data Entry'!I252</f>
        <v>0</v>
      </c>
      <c r="Q252" s="3">
        <f>'Data Entry'!J252</f>
        <v>0</v>
      </c>
      <c r="R252" s="3">
        <f>'Data Entry'!K252</f>
        <v>0</v>
      </c>
      <c r="S252" s="3">
        <f>'Data Entry'!L252</f>
        <v>0</v>
      </c>
      <c r="T252" s="3">
        <f t="shared" si="58"/>
        <v>0</v>
      </c>
      <c r="U252" s="3">
        <f t="shared" si="59"/>
        <v>0</v>
      </c>
      <c r="V252" s="3" t="e">
        <f t="shared" si="65"/>
        <v>#DIV/0!</v>
      </c>
      <c r="W252" s="3" t="e">
        <f t="shared" si="66"/>
        <v>#DIV/0!</v>
      </c>
      <c r="X252" s="3">
        <f t="shared" si="67"/>
        <v>0</v>
      </c>
      <c r="Y252" s="3">
        <f t="shared" si="60"/>
        <v>0</v>
      </c>
      <c r="Z252" s="3">
        <f t="shared" si="61"/>
        <v>0</v>
      </c>
      <c r="AA252" s="3">
        <f t="shared" si="62"/>
        <v>0</v>
      </c>
      <c r="AB252" s="4">
        <f>'Data Entry'!S252</f>
        <v>0</v>
      </c>
      <c r="AC252" s="4">
        <f>'Data Entry'!T252</f>
        <v>0</v>
      </c>
      <c r="AD252" s="4">
        <f>'Data Entry'!U252</f>
        <v>0</v>
      </c>
      <c r="AE252" s="4">
        <f t="shared" si="63"/>
        <v>0</v>
      </c>
      <c r="AF252" s="5">
        <f>'Data Entry'!V252</f>
        <v>0</v>
      </c>
      <c r="AG252" s="5">
        <f t="shared" si="64"/>
        <v>0</v>
      </c>
      <c r="AH252" s="5">
        <f>'Data Entry'!W252</f>
        <v>0</v>
      </c>
      <c r="AI252" s="5">
        <f>'Data Entry'!X252</f>
        <v>0</v>
      </c>
      <c r="AJ252" s="5">
        <f>'Data Entry'!Y252</f>
        <v>0</v>
      </c>
      <c r="AK252" s="5">
        <f>'Data Entry'!Z252</f>
        <v>0</v>
      </c>
    </row>
    <row r="253" spans="1:37">
      <c r="A253" s="1">
        <f>'Data Entry'!A253</f>
        <v>0</v>
      </c>
      <c r="B253" s="1">
        <f>'Data Entry'!B253</f>
        <v>0</v>
      </c>
      <c r="C253" s="8">
        <f>IF('Data Entry'!C253="red",1,IF('Data Entry'!C253="blue",2,0))</f>
        <v>0</v>
      </c>
      <c r="D253" s="2">
        <f>'Data Entry'!D253</f>
        <v>0</v>
      </c>
      <c r="E253" s="2">
        <f>'Data Entry'!E253</f>
        <v>0</v>
      </c>
      <c r="F253" s="2">
        <f>'Data Entry'!F253</f>
        <v>0</v>
      </c>
      <c r="G253" s="2">
        <f>'Data Entry'!G253</f>
        <v>0</v>
      </c>
      <c r="H253" s="2">
        <f>'Data Entry'!H253</f>
        <v>0</v>
      </c>
      <c r="I253" s="2">
        <f t="shared" si="51"/>
        <v>0</v>
      </c>
      <c r="J253" s="2">
        <f t="shared" si="52"/>
        <v>0</v>
      </c>
      <c r="K253" s="2">
        <f t="shared" si="53"/>
        <v>0</v>
      </c>
      <c r="L253" s="2">
        <f t="shared" si="54"/>
        <v>0</v>
      </c>
      <c r="M253" s="2">
        <f t="shared" si="55"/>
        <v>0</v>
      </c>
      <c r="N253" s="2">
        <f t="shared" si="56"/>
        <v>0</v>
      </c>
      <c r="O253" s="2">
        <f t="shared" si="57"/>
        <v>0</v>
      </c>
      <c r="P253" s="3">
        <f>'Data Entry'!I253</f>
        <v>0</v>
      </c>
      <c r="Q253" s="3">
        <f>'Data Entry'!J253</f>
        <v>0</v>
      </c>
      <c r="R253" s="3">
        <f>'Data Entry'!K253</f>
        <v>0</v>
      </c>
      <c r="S253" s="3">
        <f>'Data Entry'!L253</f>
        <v>0</v>
      </c>
      <c r="T253" s="3">
        <f t="shared" si="58"/>
        <v>0</v>
      </c>
      <c r="U253" s="3">
        <f t="shared" si="59"/>
        <v>0</v>
      </c>
      <c r="V253" s="3" t="e">
        <f t="shared" si="65"/>
        <v>#DIV/0!</v>
      </c>
      <c r="W253" s="3" t="e">
        <f t="shared" si="66"/>
        <v>#DIV/0!</v>
      </c>
      <c r="X253" s="3">
        <f t="shared" si="67"/>
        <v>0</v>
      </c>
      <c r="Y253" s="3">
        <f t="shared" si="60"/>
        <v>0</v>
      </c>
      <c r="Z253" s="3">
        <f t="shared" si="61"/>
        <v>0</v>
      </c>
      <c r="AA253" s="3">
        <f t="shared" si="62"/>
        <v>0</v>
      </c>
      <c r="AB253" s="4">
        <f>'Data Entry'!S253</f>
        <v>0</v>
      </c>
      <c r="AC253" s="4">
        <f>'Data Entry'!T253</f>
        <v>0</v>
      </c>
      <c r="AD253" s="4">
        <f>'Data Entry'!U253</f>
        <v>0</v>
      </c>
      <c r="AE253" s="4">
        <f t="shared" si="63"/>
        <v>0</v>
      </c>
      <c r="AF253" s="5">
        <f>'Data Entry'!V253</f>
        <v>0</v>
      </c>
      <c r="AG253" s="5">
        <f t="shared" si="64"/>
        <v>0</v>
      </c>
      <c r="AH253" s="5">
        <f>'Data Entry'!W253</f>
        <v>0</v>
      </c>
      <c r="AI253" s="5">
        <f>'Data Entry'!X253</f>
        <v>0</v>
      </c>
      <c r="AJ253" s="5">
        <f>'Data Entry'!Y253</f>
        <v>0</v>
      </c>
      <c r="AK253" s="5">
        <f>'Data Entry'!Z253</f>
        <v>0</v>
      </c>
    </row>
    <row r="254" spans="1:37">
      <c r="A254" s="1">
        <f>'Data Entry'!A254</f>
        <v>0</v>
      </c>
      <c r="B254" s="1">
        <f>'Data Entry'!B254</f>
        <v>0</v>
      </c>
      <c r="C254" s="8">
        <f>IF('Data Entry'!C254="red",1,IF('Data Entry'!C254="blue",2,0))</f>
        <v>0</v>
      </c>
      <c r="D254" s="2">
        <f>'Data Entry'!D254</f>
        <v>0</v>
      </c>
      <c r="E254" s="2">
        <f>'Data Entry'!E254</f>
        <v>0</v>
      </c>
      <c r="F254" s="2">
        <f>'Data Entry'!F254</f>
        <v>0</v>
      </c>
      <c r="G254" s="2">
        <f>'Data Entry'!G254</f>
        <v>0</v>
      </c>
      <c r="H254" s="2">
        <f>'Data Entry'!H254</f>
        <v>0</v>
      </c>
      <c r="I254" s="2">
        <f t="shared" si="51"/>
        <v>0</v>
      </c>
      <c r="J254" s="2">
        <f t="shared" si="52"/>
        <v>0</v>
      </c>
      <c r="K254" s="2">
        <f t="shared" si="53"/>
        <v>0</v>
      </c>
      <c r="L254" s="2">
        <f t="shared" si="54"/>
        <v>0</v>
      </c>
      <c r="M254" s="2">
        <f t="shared" si="55"/>
        <v>0</v>
      </c>
      <c r="N254" s="2">
        <f t="shared" si="56"/>
        <v>0</v>
      </c>
      <c r="O254" s="2">
        <f t="shared" si="57"/>
        <v>0</v>
      </c>
      <c r="P254" s="3">
        <f>'Data Entry'!I254</f>
        <v>0</v>
      </c>
      <c r="Q254" s="3">
        <f>'Data Entry'!J254</f>
        <v>0</v>
      </c>
      <c r="R254" s="3">
        <f>'Data Entry'!K254</f>
        <v>0</v>
      </c>
      <c r="S254" s="3">
        <f>'Data Entry'!L254</f>
        <v>0</v>
      </c>
      <c r="T254" s="3">
        <f t="shared" si="58"/>
        <v>0</v>
      </c>
      <c r="U254" s="3">
        <f t="shared" si="59"/>
        <v>0</v>
      </c>
      <c r="V254" s="3" t="e">
        <f t="shared" si="65"/>
        <v>#DIV/0!</v>
      </c>
      <c r="W254" s="3" t="e">
        <f t="shared" si="66"/>
        <v>#DIV/0!</v>
      </c>
      <c r="X254" s="3">
        <f t="shared" si="67"/>
        <v>0</v>
      </c>
      <c r="Y254" s="3">
        <f t="shared" si="60"/>
        <v>0</v>
      </c>
      <c r="Z254" s="3">
        <f t="shared" si="61"/>
        <v>0</v>
      </c>
      <c r="AA254" s="3">
        <f t="shared" si="62"/>
        <v>0</v>
      </c>
      <c r="AB254" s="4">
        <f>'Data Entry'!S254</f>
        <v>0</v>
      </c>
      <c r="AC254" s="4">
        <f>'Data Entry'!T254</f>
        <v>0</v>
      </c>
      <c r="AD254" s="4">
        <f>'Data Entry'!U254</f>
        <v>0</v>
      </c>
      <c r="AE254" s="4">
        <f t="shared" si="63"/>
        <v>0</v>
      </c>
      <c r="AF254" s="5">
        <f>'Data Entry'!V254</f>
        <v>0</v>
      </c>
      <c r="AG254" s="5">
        <f t="shared" si="64"/>
        <v>0</v>
      </c>
      <c r="AH254" s="5">
        <f>'Data Entry'!W254</f>
        <v>0</v>
      </c>
      <c r="AI254" s="5">
        <f>'Data Entry'!X254</f>
        <v>0</v>
      </c>
      <c r="AJ254" s="5">
        <f>'Data Entry'!Y254</f>
        <v>0</v>
      </c>
      <c r="AK254" s="5">
        <f>'Data Entry'!Z254</f>
        <v>0</v>
      </c>
    </row>
    <row r="255" spans="1:37">
      <c r="A255" s="1">
        <f>'Data Entry'!A255</f>
        <v>0</v>
      </c>
      <c r="B255" s="1">
        <f>'Data Entry'!B255</f>
        <v>0</v>
      </c>
      <c r="C255" s="8">
        <f>IF('Data Entry'!C255="red",1,IF('Data Entry'!C255="blue",2,0))</f>
        <v>0</v>
      </c>
      <c r="D255" s="2">
        <f>'Data Entry'!D255</f>
        <v>0</v>
      </c>
      <c r="E255" s="2">
        <f>'Data Entry'!E255</f>
        <v>0</v>
      </c>
      <c r="F255" s="2">
        <f>'Data Entry'!F255</f>
        <v>0</v>
      </c>
      <c r="G255" s="2">
        <f>'Data Entry'!G255</f>
        <v>0</v>
      </c>
      <c r="H255" s="2">
        <f>'Data Entry'!H255</f>
        <v>0</v>
      </c>
      <c r="I255" s="2">
        <f t="shared" si="51"/>
        <v>0</v>
      </c>
      <c r="J255" s="2">
        <f t="shared" si="52"/>
        <v>0</v>
      </c>
      <c r="K255" s="2">
        <f t="shared" si="53"/>
        <v>0</v>
      </c>
      <c r="L255" s="2">
        <f t="shared" si="54"/>
        <v>0</v>
      </c>
      <c r="M255" s="2">
        <f t="shared" si="55"/>
        <v>0</v>
      </c>
      <c r="N255" s="2">
        <f t="shared" si="56"/>
        <v>0</v>
      </c>
      <c r="O255" s="2">
        <f t="shared" si="57"/>
        <v>0</v>
      </c>
      <c r="P255" s="3">
        <f>'Data Entry'!I255</f>
        <v>0</v>
      </c>
      <c r="Q255" s="3">
        <f>'Data Entry'!J255</f>
        <v>0</v>
      </c>
      <c r="R255" s="3">
        <f>'Data Entry'!K255</f>
        <v>0</v>
      </c>
      <c r="S255" s="3">
        <f>'Data Entry'!L255</f>
        <v>0</v>
      </c>
      <c r="T255" s="3">
        <f t="shared" si="58"/>
        <v>0</v>
      </c>
      <c r="U255" s="3">
        <f t="shared" si="59"/>
        <v>0</v>
      </c>
      <c r="V255" s="3" t="e">
        <f t="shared" si="65"/>
        <v>#DIV/0!</v>
      </c>
      <c r="W255" s="3" t="e">
        <f t="shared" si="66"/>
        <v>#DIV/0!</v>
      </c>
      <c r="X255" s="3">
        <f t="shared" si="67"/>
        <v>0</v>
      </c>
      <c r="Y255" s="3">
        <f t="shared" si="60"/>
        <v>0</v>
      </c>
      <c r="Z255" s="3">
        <f t="shared" si="61"/>
        <v>0</v>
      </c>
      <c r="AA255" s="3">
        <f t="shared" si="62"/>
        <v>0</v>
      </c>
      <c r="AB255" s="4">
        <f>'Data Entry'!S255</f>
        <v>0</v>
      </c>
      <c r="AC255" s="4">
        <f>'Data Entry'!T255</f>
        <v>0</v>
      </c>
      <c r="AD255" s="4">
        <f>'Data Entry'!U255</f>
        <v>0</v>
      </c>
      <c r="AE255" s="4">
        <f t="shared" si="63"/>
        <v>0</v>
      </c>
      <c r="AF255" s="5">
        <f>'Data Entry'!V255</f>
        <v>0</v>
      </c>
      <c r="AG255" s="5">
        <f t="shared" si="64"/>
        <v>0</v>
      </c>
      <c r="AH255" s="5">
        <f>'Data Entry'!W255</f>
        <v>0</v>
      </c>
      <c r="AI255" s="5">
        <f>'Data Entry'!X255</f>
        <v>0</v>
      </c>
      <c r="AJ255" s="5">
        <f>'Data Entry'!Y255</f>
        <v>0</v>
      </c>
      <c r="AK255" s="5">
        <f>'Data Entry'!Z255</f>
        <v>0</v>
      </c>
    </row>
    <row r="256" spans="1:37">
      <c r="A256" s="1">
        <f>'Data Entry'!A256</f>
        <v>0</v>
      </c>
      <c r="B256" s="1">
        <f>'Data Entry'!B256</f>
        <v>0</v>
      </c>
      <c r="C256" s="8">
        <f>IF('Data Entry'!C256="red",1,IF('Data Entry'!C256="blue",2,0))</f>
        <v>0</v>
      </c>
      <c r="D256" s="2">
        <f>'Data Entry'!D256</f>
        <v>0</v>
      </c>
      <c r="E256" s="2">
        <f>'Data Entry'!E256</f>
        <v>0</v>
      </c>
      <c r="F256" s="2">
        <f>'Data Entry'!F256</f>
        <v>0</v>
      </c>
      <c r="G256" s="2">
        <f>'Data Entry'!G256</f>
        <v>0</v>
      </c>
      <c r="H256" s="2">
        <f>'Data Entry'!H256</f>
        <v>0</v>
      </c>
      <c r="I256" s="2">
        <f t="shared" si="51"/>
        <v>0</v>
      </c>
      <c r="J256" s="2">
        <f t="shared" si="52"/>
        <v>0</v>
      </c>
      <c r="K256" s="2">
        <f t="shared" si="53"/>
        <v>0</v>
      </c>
      <c r="L256" s="2">
        <f t="shared" si="54"/>
        <v>0</v>
      </c>
      <c r="M256" s="2">
        <f t="shared" si="55"/>
        <v>0</v>
      </c>
      <c r="N256" s="2">
        <f t="shared" si="56"/>
        <v>0</v>
      </c>
      <c r="O256" s="2">
        <f t="shared" si="57"/>
        <v>0</v>
      </c>
      <c r="P256" s="3">
        <f>'Data Entry'!I256</f>
        <v>0</v>
      </c>
      <c r="Q256" s="3">
        <f>'Data Entry'!J256</f>
        <v>0</v>
      </c>
      <c r="R256" s="3">
        <f>'Data Entry'!K256</f>
        <v>0</v>
      </c>
      <c r="S256" s="3">
        <f>'Data Entry'!L256</f>
        <v>0</v>
      </c>
      <c r="T256" s="3">
        <f t="shared" si="58"/>
        <v>0</v>
      </c>
      <c r="U256" s="3">
        <f t="shared" si="59"/>
        <v>0</v>
      </c>
      <c r="V256" s="3" t="e">
        <f t="shared" si="65"/>
        <v>#DIV/0!</v>
      </c>
      <c r="W256" s="3" t="e">
        <f t="shared" si="66"/>
        <v>#DIV/0!</v>
      </c>
      <c r="X256" s="3">
        <f t="shared" si="67"/>
        <v>0</v>
      </c>
      <c r="Y256" s="3">
        <f t="shared" si="60"/>
        <v>0</v>
      </c>
      <c r="Z256" s="3">
        <f t="shared" si="61"/>
        <v>0</v>
      </c>
      <c r="AA256" s="3">
        <f t="shared" si="62"/>
        <v>0</v>
      </c>
      <c r="AB256" s="4">
        <f>'Data Entry'!S256</f>
        <v>0</v>
      </c>
      <c r="AC256" s="4">
        <f>'Data Entry'!T256</f>
        <v>0</v>
      </c>
      <c r="AD256" s="4">
        <f>'Data Entry'!U256</f>
        <v>0</v>
      </c>
      <c r="AE256" s="4">
        <f t="shared" si="63"/>
        <v>0</v>
      </c>
      <c r="AF256" s="5">
        <f>'Data Entry'!V256</f>
        <v>0</v>
      </c>
      <c r="AG256" s="5">
        <f t="shared" si="64"/>
        <v>0</v>
      </c>
      <c r="AH256" s="5">
        <f>'Data Entry'!W256</f>
        <v>0</v>
      </c>
      <c r="AI256" s="5">
        <f>'Data Entry'!X256</f>
        <v>0</v>
      </c>
      <c r="AJ256" s="5">
        <f>'Data Entry'!Y256</f>
        <v>0</v>
      </c>
      <c r="AK256" s="5">
        <f>'Data Entry'!Z256</f>
        <v>0</v>
      </c>
    </row>
    <row r="257" spans="1:37">
      <c r="A257" s="1">
        <f>'Data Entry'!A257</f>
        <v>0</v>
      </c>
      <c r="B257" s="1">
        <f>'Data Entry'!B257</f>
        <v>0</v>
      </c>
      <c r="C257" s="8">
        <f>IF('Data Entry'!C257="red",1,IF('Data Entry'!C257="blue",2,0))</f>
        <v>0</v>
      </c>
      <c r="D257" s="2">
        <f>'Data Entry'!D257</f>
        <v>0</v>
      </c>
      <c r="E257" s="2">
        <f>'Data Entry'!E257</f>
        <v>0</v>
      </c>
      <c r="F257" s="2">
        <f>'Data Entry'!F257</f>
        <v>0</v>
      </c>
      <c r="G257" s="2">
        <f>'Data Entry'!G257</f>
        <v>0</v>
      </c>
      <c r="H257" s="2">
        <f>'Data Entry'!H257</f>
        <v>0</v>
      </c>
      <c r="I257" s="2">
        <f t="shared" si="51"/>
        <v>0</v>
      </c>
      <c r="J257" s="2">
        <f t="shared" si="52"/>
        <v>0</v>
      </c>
      <c r="K257" s="2">
        <f t="shared" si="53"/>
        <v>0</v>
      </c>
      <c r="L257" s="2">
        <f t="shared" si="54"/>
        <v>0</v>
      </c>
      <c r="M257" s="2">
        <f t="shared" si="55"/>
        <v>0</v>
      </c>
      <c r="N257" s="2">
        <f t="shared" si="56"/>
        <v>0</v>
      </c>
      <c r="O257" s="2">
        <f t="shared" si="57"/>
        <v>0</v>
      </c>
      <c r="P257" s="3">
        <f>'Data Entry'!I257</f>
        <v>0</v>
      </c>
      <c r="Q257" s="3">
        <f>'Data Entry'!J257</f>
        <v>0</v>
      </c>
      <c r="R257" s="3">
        <f>'Data Entry'!K257</f>
        <v>0</v>
      </c>
      <c r="S257" s="3">
        <f>'Data Entry'!L257</f>
        <v>0</v>
      </c>
      <c r="T257" s="3">
        <f t="shared" si="58"/>
        <v>0</v>
      </c>
      <c r="U257" s="3">
        <f t="shared" si="59"/>
        <v>0</v>
      </c>
      <c r="V257" s="3" t="e">
        <f t="shared" si="65"/>
        <v>#DIV/0!</v>
      </c>
      <c r="W257" s="3" t="e">
        <f t="shared" si="66"/>
        <v>#DIV/0!</v>
      </c>
      <c r="X257" s="3">
        <f t="shared" si="67"/>
        <v>0</v>
      </c>
      <c r="Y257" s="3">
        <f t="shared" si="60"/>
        <v>0</v>
      </c>
      <c r="Z257" s="3">
        <f t="shared" si="61"/>
        <v>0</v>
      </c>
      <c r="AA257" s="3">
        <f t="shared" si="62"/>
        <v>0</v>
      </c>
      <c r="AB257" s="4">
        <f>'Data Entry'!S257</f>
        <v>0</v>
      </c>
      <c r="AC257" s="4">
        <f>'Data Entry'!T257</f>
        <v>0</v>
      </c>
      <c r="AD257" s="4">
        <f>'Data Entry'!U257</f>
        <v>0</v>
      </c>
      <c r="AE257" s="4">
        <f t="shared" si="63"/>
        <v>0</v>
      </c>
      <c r="AF257" s="5">
        <f>'Data Entry'!V257</f>
        <v>0</v>
      </c>
      <c r="AG257" s="5">
        <f t="shared" si="64"/>
        <v>0</v>
      </c>
      <c r="AH257" s="5">
        <f>'Data Entry'!W257</f>
        <v>0</v>
      </c>
      <c r="AI257" s="5">
        <f>'Data Entry'!X257</f>
        <v>0</v>
      </c>
      <c r="AJ257" s="5">
        <f>'Data Entry'!Y257</f>
        <v>0</v>
      </c>
      <c r="AK257" s="5">
        <f>'Data Entry'!Z257</f>
        <v>0</v>
      </c>
    </row>
    <row r="258" spans="1:37">
      <c r="A258" s="1">
        <f>'Data Entry'!A258</f>
        <v>0</v>
      </c>
      <c r="B258" s="1">
        <f>'Data Entry'!B258</f>
        <v>0</v>
      </c>
      <c r="C258" s="8">
        <f>IF('Data Entry'!C258="red",1,IF('Data Entry'!C258="blue",2,0))</f>
        <v>0</v>
      </c>
      <c r="D258" s="2">
        <f>'Data Entry'!D258</f>
        <v>0</v>
      </c>
      <c r="E258" s="2">
        <f>'Data Entry'!E258</f>
        <v>0</v>
      </c>
      <c r="F258" s="2">
        <f>'Data Entry'!F258</f>
        <v>0</v>
      </c>
      <c r="G258" s="2">
        <f>'Data Entry'!G258</f>
        <v>0</v>
      </c>
      <c r="H258" s="2">
        <f>'Data Entry'!H258</f>
        <v>0</v>
      </c>
      <c r="I258" s="2">
        <f t="shared" si="51"/>
        <v>0</v>
      </c>
      <c r="J258" s="2">
        <f t="shared" si="52"/>
        <v>0</v>
      </c>
      <c r="K258" s="2">
        <f t="shared" si="53"/>
        <v>0</v>
      </c>
      <c r="L258" s="2">
        <f t="shared" si="54"/>
        <v>0</v>
      </c>
      <c r="M258" s="2">
        <f t="shared" si="55"/>
        <v>0</v>
      </c>
      <c r="N258" s="2">
        <f t="shared" si="56"/>
        <v>0</v>
      </c>
      <c r="O258" s="2">
        <f t="shared" si="57"/>
        <v>0</v>
      </c>
      <c r="P258" s="3">
        <f>'Data Entry'!I258</f>
        <v>0</v>
      </c>
      <c r="Q258" s="3">
        <f>'Data Entry'!J258</f>
        <v>0</v>
      </c>
      <c r="R258" s="3">
        <f>'Data Entry'!K258</f>
        <v>0</v>
      </c>
      <c r="S258" s="3">
        <f>'Data Entry'!L258</f>
        <v>0</v>
      </c>
      <c r="T258" s="3">
        <f t="shared" si="58"/>
        <v>0</v>
      </c>
      <c r="U258" s="3">
        <f t="shared" si="59"/>
        <v>0</v>
      </c>
      <c r="V258" s="3" t="e">
        <f t="shared" si="65"/>
        <v>#DIV/0!</v>
      </c>
      <c r="W258" s="3" t="e">
        <f t="shared" si="66"/>
        <v>#DIV/0!</v>
      </c>
      <c r="X258" s="3">
        <f t="shared" si="67"/>
        <v>0</v>
      </c>
      <c r="Y258" s="3">
        <f t="shared" si="60"/>
        <v>0</v>
      </c>
      <c r="Z258" s="3">
        <f t="shared" si="61"/>
        <v>0</v>
      </c>
      <c r="AA258" s="3">
        <f t="shared" si="62"/>
        <v>0</v>
      </c>
      <c r="AB258" s="4">
        <f>'Data Entry'!S258</f>
        <v>0</v>
      </c>
      <c r="AC258" s="4">
        <f>'Data Entry'!T258</f>
        <v>0</v>
      </c>
      <c r="AD258" s="4">
        <f>'Data Entry'!U258</f>
        <v>0</v>
      </c>
      <c r="AE258" s="4">
        <f t="shared" si="63"/>
        <v>0</v>
      </c>
      <c r="AF258" s="5">
        <f>'Data Entry'!V258</f>
        <v>0</v>
      </c>
      <c r="AG258" s="5">
        <f t="shared" si="64"/>
        <v>0</v>
      </c>
      <c r="AH258" s="5">
        <f>'Data Entry'!W258</f>
        <v>0</v>
      </c>
      <c r="AI258" s="5">
        <f>'Data Entry'!X258</f>
        <v>0</v>
      </c>
      <c r="AJ258" s="5">
        <f>'Data Entry'!Y258</f>
        <v>0</v>
      </c>
      <c r="AK258" s="5">
        <f>'Data Entry'!Z258</f>
        <v>0</v>
      </c>
    </row>
    <row r="259" spans="1:37">
      <c r="A259" s="1">
        <f>'Data Entry'!A259</f>
        <v>0</v>
      </c>
      <c r="B259" s="1">
        <f>'Data Entry'!B259</f>
        <v>0</v>
      </c>
      <c r="C259" s="8">
        <f>IF('Data Entry'!C259="red",1,IF('Data Entry'!C259="blue",2,0))</f>
        <v>0</v>
      </c>
      <c r="D259" s="2">
        <f>'Data Entry'!D259</f>
        <v>0</v>
      </c>
      <c r="E259" s="2">
        <f>'Data Entry'!E259</f>
        <v>0</v>
      </c>
      <c r="F259" s="2">
        <f>'Data Entry'!F259</f>
        <v>0</v>
      </c>
      <c r="G259" s="2">
        <f>'Data Entry'!G259</f>
        <v>0</v>
      </c>
      <c r="H259" s="2">
        <f>'Data Entry'!H259</f>
        <v>0</v>
      </c>
      <c r="I259" s="2">
        <f t="shared" ref="I259:I322" si="68">E259+F259</f>
        <v>0</v>
      </c>
      <c r="J259" s="2">
        <f t="shared" ref="J259:J322" si="69">G259+H259</f>
        <v>0</v>
      </c>
      <c r="K259" s="2">
        <f t="shared" ref="K259:K322" si="70">IF(D259=1,2,0)</f>
        <v>0</v>
      </c>
      <c r="L259" s="2">
        <f t="shared" ref="L259:L322" si="71">E259*2</f>
        <v>0</v>
      </c>
      <c r="M259" s="2">
        <f t="shared" ref="M259:M322" si="72">G259*4</f>
        <v>0</v>
      </c>
      <c r="N259" s="2">
        <f t="shared" ref="N259:N322" si="73">I259+J259</f>
        <v>0</v>
      </c>
      <c r="O259" s="2">
        <f t="shared" ref="O259:O322" si="74">SUM(K259:M259)</f>
        <v>0</v>
      </c>
      <c r="P259" s="3">
        <f>'Data Entry'!I259</f>
        <v>0</v>
      </c>
      <c r="Q259" s="3">
        <f>'Data Entry'!J259</f>
        <v>0</v>
      </c>
      <c r="R259" s="3">
        <f>'Data Entry'!K259</f>
        <v>0</v>
      </c>
      <c r="S259" s="3">
        <f>'Data Entry'!L259</f>
        <v>0</v>
      </c>
      <c r="T259" s="3">
        <f t="shared" ref="T259:T322" si="75">P259+Q259</f>
        <v>0</v>
      </c>
      <c r="U259" s="3">
        <f t="shared" ref="U259:U322" si="76">R259+S259</f>
        <v>0</v>
      </c>
      <c r="V259" s="3" t="e">
        <f t="shared" si="65"/>
        <v>#DIV/0!</v>
      </c>
      <c r="W259" s="3" t="e">
        <f t="shared" si="66"/>
        <v>#DIV/0!</v>
      </c>
      <c r="X259" s="3">
        <f t="shared" si="67"/>
        <v>0</v>
      </c>
      <c r="Y259" s="3">
        <f t="shared" ref="Y259:Y322" si="77">P259</f>
        <v>0</v>
      </c>
      <c r="Z259" s="3">
        <f t="shared" ref="Z259:Z322" si="78">R259*2</f>
        <v>0</v>
      </c>
      <c r="AA259" s="3">
        <f t="shared" ref="AA259:AA322" si="79">Y259+Z259</f>
        <v>0</v>
      </c>
      <c r="AB259" s="4">
        <f>'Data Entry'!S259</f>
        <v>0</v>
      </c>
      <c r="AC259" s="4">
        <f>'Data Entry'!T259</f>
        <v>0</v>
      </c>
      <c r="AD259" s="4">
        <f>'Data Entry'!U259</f>
        <v>0</v>
      </c>
      <c r="AE259" s="4">
        <f t="shared" ref="AE259:AE322" si="80">IF(AC259=4,15,IF(AC259=3,10,IF(AC259=2,6,IF(AC259=1,4,0))))</f>
        <v>0</v>
      </c>
      <c r="AF259" s="5">
        <f>'Data Entry'!V259</f>
        <v>0</v>
      </c>
      <c r="AG259" s="5">
        <f t="shared" ref="AG259:AG322" si="81">AF259/3</f>
        <v>0</v>
      </c>
      <c r="AH259" s="5">
        <f>'Data Entry'!W259</f>
        <v>0</v>
      </c>
      <c r="AI259" s="5">
        <f>'Data Entry'!X259</f>
        <v>0</v>
      </c>
      <c r="AJ259" s="5">
        <f>'Data Entry'!Y259</f>
        <v>0</v>
      </c>
      <c r="AK259" s="5">
        <f>'Data Entry'!Z259</f>
        <v>0</v>
      </c>
    </row>
    <row r="260" spans="1:37">
      <c r="A260" s="1">
        <f>'Data Entry'!A260</f>
        <v>0</v>
      </c>
      <c r="B260" s="1">
        <f>'Data Entry'!B260</f>
        <v>0</v>
      </c>
      <c r="C260" s="8">
        <f>IF('Data Entry'!C260="red",1,IF('Data Entry'!C260="blue",2,0))</f>
        <v>0</v>
      </c>
      <c r="D260" s="2">
        <f>'Data Entry'!D260</f>
        <v>0</v>
      </c>
      <c r="E260" s="2">
        <f>'Data Entry'!E260</f>
        <v>0</v>
      </c>
      <c r="F260" s="2">
        <f>'Data Entry'!F260</f>
        <v>0</v>
      </c>
      <c r="G260" s="2">
        <f>'Data Entry'!G260</f>
        <v>0</v>
      </c>
      <c r="H260" s="2">
        <f>'Data Entry'!H260</f>
        <v>0</v>
      </c>
      <c r="I260" s="2">
        <f t="shared" si="68"/>
        <v>0</v>
      </c>
      <c r="J260" s="2">
        <f t="shared" si="69"/>
        <v>0</v>
      </c>
      <c r="K260" s="2">
        <f t="shared" si="70"/>
        <v>0</v>
      </c>
      <c r="L260" s="2">
        <f t="shared" si="71"/>
        <v>0</v>
      </c>
      <c r="M260" s="2">
        <f t="shared" si="72"/>
        <v>0</v>
      </c>
      <c r="N260" s="2">
        <f t="shared" si="73"/>
        <v>0</v>
      </c>
      <c r="O260" s="2">
        <f t="shared" si="74"/>
        <v>0</v>
      </c>
      <c r="P260" s="3">
        <f>'Data Entry'!I260</f>
        <v>0</v>
      </c>
      <c r="Q260" s="3">
        <f>'Data Entry'!J260</f>
        <v>0</v>
      </c>
      <c r="R260" s="3">
        <f>'Data Entry'!K260</f>
        <v>0</v>
      </c>
      <c r="S260" s="3">
        <f>'Data Entry'!L260</f>
        <v>0</v>
      </c>
      <c r="T260" s="3">
        <f t="shared" si="75"/>
        <v>0</v>
      </c>
      <c r="U260" s="3">
        <f t="shared" si="76"/>
        <v>0</v>
      </c>
      <c r="V260" s="3" t="e">
        <f t="shared" ref="V260:V323" si="82">P260/T260</f>
        <v>#DIV/0!</v>
      </c>
      <c r="W260" s="3" t="e">
        <f t="shared" ref="W260:W323" si="83">R260/U260</f>
        <v>#DIV/0!</v>
      </c>
      <c r="X260" s="3">
        <f t="shared" ref="X260:X323" si="84">(T260+U260)/2</f>
        <v>0</v>
      </c>
      <c r="Y260" s="3">
        <f t="shared" si="77"/>
        <v>0</v>
      </c>
      <c r="Z260" s="3">
        <f t="shared" si="78"/>
        <v>0</v>
      </c>
      <c r="AA260" s="3">
        <f t="shared" si="79"/>
        <v>0</v>
      </c>
      <c r="AB260" s="4">
        <f>'Data Entry'!S260</f>
        <v>0</v>
      </c>
      <c r="AC260" s="4">
        <f>'Data Entry'!T260</f>
        <v>0</v>
      </c>
      <c r="AD260" s="4">
        <f>'Data Entry'!U260</f>
        <v>0</v>
      </c>
      <c r="AE260" s="4">
        <f t="shared" si="80"/>
        <v>0</v>
      </c>
      <c r="AF260" s="5">
        <f>'Data Entry'!V260</f>
        <v>0</v>
      </c>
      <c r="AG260" s="5">
        <f t="shared" si="81"/>
        <v>0</v>
      </c>
      <c r="AH260" s="5">
        <f>'Data Entry'!W260</f>
        <v>0</v>
      </c>
      <c r="AI260" s="5">
        <f>'Data Entry'!X260</f>
        <v>0</v>
      </c>
      <c r="AJ260" s="5">
        <f>'Data Entry'!Y260</f>
        <v>0</v>
      </c>
      <c r="AK260" s="5">
        <f>'Data Entry'!Z260</f>
        <v>0</v>
      </c>
    </row>
    <row r="261" spans="1:37">
      <c r="A261" s="1">
        <f>'Data Entry'!A261</f>
        <v>0</v>
      </c>
      <c r="B261" s="1">
        <f>'Data Entry'!B261</f>
        <v>0</v>
      </c>
      <c r="C261" s="8">
        <f>IF('Data Entry'!C261="red",1,IF('Data Entry'!C261="blue",2,0))</f>
        <v>0</v>
      </c>
      <c r="D261" s="2">
        <f>'Data Entry'!D261</f>
        <v>0</v>
      </c>
      <c r="E261" s="2">
        <f>'Data Entry'!E261</f>
        <v>0</v>
      </c>
      <c r="F261" s="2">
        <f>'Data Entry'!F261</f>
        <v>0</v>
      </c>
      <c r="G261" s="2">
        <f>'Data Entry'!G261</f>
        <v>0</v>
      </c>
      <c r="H261" s="2">
        <f>'Data Entry'!H261</f>
        <v>0</v>
      </c>
      <c r="I261" s="2">
        <f t="shared" si="68"/>
        <v>0</v>
      </c>
      <c r="J261" s="2">
        <f t="shared" si="69"/>
        <v>0</v>
      </c>
      <c r="K261" s="2">
        <f t="shared" si="70"/>
        <v>0</v>
      </c>
      <c r="L261" s="2">
        <f t="shared" si="71"/>
        <v>0</v>
      </c>
      <c r="M261" s="2">
        <f t="shared" si="72"/>
        <v>0</v>
      </c>
      <c r="N261" s="2">
        <f t="shared" si="73"/>
        <v>0</v>
      </c>
      <c r="O261" s="2">
        <f t="shared" si="74"/>
        <v>0</v>
      </c>
      <c r="P261" s="3">
        <f>'Data Entry'!I261</f>
        <v>0</v>
      </c>
      <c r="Q261" s="3">
        <f>'Data Entry'!J261</f>
        <v>0</v>
      </c>
      <c r="R261" s="3">
        <f>'Data Entry'!K261</f>
        <v>0</v>
      </c>
      <c r="S261" s="3">
        <f>'Data Entry'!L261</f>
        <v>0</v>
      </c>
      <c r="T261" s="3">
        <f t="shared" si="75"/>
        <v>0</v>
      </c>
      <c r="U261" s="3">
        <f t="shared" si="76"/>
        <v>0</v>
      </c>
      <c r="V261" s="3" t="e">
        <f t="shared" si="82"/>
        <v>#DIV/0!</v>
      </c>
      <c r="W261" s="3" t="e">
        <f t="shared" si="83"/>
        <v>#DIV/0!</v>
      </c>
      <c r="X261" s="3">
        <f t="shared" si="84"/>
        <v>0</v>
      </c>
      <c r="Y261" s="3">
        <f t="shared" si="77"/>
        <v>0</v>
      </c>
      <c r="Z261" s="3">
        <f t="shared" si="78"/>
        <v>0</v>
      </c>
      <c r="AA261" s="3">
        <f t="shared" si="79"/>
        <v>0</v>
      </c>
      <c r="AB261" s="4">
        <f>'Data Entry'!S261</f>
        <v>0</v>
      </c>
      <c r="AC261" s="4">
        <f>'Data Entry'!T261</f>
        <v>0</v>
      </c>
      <c r="AD261" s="4">
        <f>'Data Entry'!U261</f>
        <v>0</v>
      </c>
      <c r="AE261" s="4">
        <f t="shared" si="80"/>
        <v>0</v>
      </c>
      <c r="AF261" s="5">
        <f>'Data Entry'!V261</f>
        <v>0</v>
      </c>
      <c r="AG261" s="5">
        <f t="shared" si="81"/>
        <v>0</v>
      </c>
      <c r="AH261" s="5">
        <f>'Data Entry'!W261</f>
        <v>0</v>
      </c>
      <c r="AI261" s="5">
        <f>'Data Entry'!X261</f>
        <v>0</v>
      </c>
      <c r="AJ261" s="5">
        <f>'Data Entry'!Y261</f>
        <v>0</v>
      </c>
      <c r="AK261" s="5">
        <f>'Data Entry'!Z261</f>
        <v>0</v>
      </c>
    </row>
    <row r="262" spans="1:37">
      <c r="A262" s="1">
        <f>'Data Entry'!A262</f>
        <v>0</v>
      </c>
      <c r="B262" s="1">
        <f>'Data Entry'!B262</f>
        <v>0</v>
      </c>
      <c r="C262" s="8">
        <f>IF('Data Entry'!C262="red",1,IF('Data Entry'!C262="blue",2,0))</f>
        <v>0</v>
      </c>
      <c r="D262" s="2">
        <f>'Data Entry'!D262</f>
        <v>0</v>
      </c>
      <c r="E262" s="2">
        <f>'Data Entry'!E262</f>
        <v>0</v>
      </c>
      <c r="F262" s="2">
        <f>'Data Entry'!F262</f>
        <v>0</v>
      </c>
      <c r="G262" s="2">
        <f>'Data Entry'!G262</f>
        <v>0</v>
      </c>
      <c r="H262" s="2">
        <f>'Data Entry'!H262</f>
        <v>0</v>
      </c>
      <c r="I262" s="2">
        <f t="shared" si="68"/>
        <v>0</v>
      </c>
      <c r="J262" s="2">
        <f t="shared" si="69"/>
        <v>0</v>
      </c>
      <c r="K262" s="2">
        <f t="shared" si="70"/>
        <v>0</v>
      </c>
      <c r="L262" s="2">
        <f t="shared" si="71"/>
        <v>0</v>
      </c>
      <c r="M262" s="2">
        <f t="shared" si="72"/>
        <v>0</v>
      </c>
      <c r="N262" s="2">
        <f t="shared" si="73"/>
        <v>0</v>
      </c>
      <c r="O262" s="2">
        <f t="shared" si="74"/>
        <v>0</v>
      </c>
      <c r="P262" s="3">
        <f>'Data Entry'!I262</f>
        <v>0</v>
      </c>
      <c r="Q262" s="3">
        <f>'Data Entry'!J262</f>
        <v>0</v>
      </c>
      <c r="R262" s="3">
        <f>'Data Entry'!K262</f>
        <v>0</v>
      </c>
      <c r="S262" s="3">
        <f>'Data Entry'!L262</f>
        <v>0</v>
      </c>
      <c r="T262" s="3">
        <f t="shared" si="75"/>
        <v>0</v>
      </c>
      <c r="U262" s="3">
        <f t="shared" si="76"/>
        <v>0</v>
      </c>
      <c r="V262" s="3" t="e">
        <f t="shared" si="82"/>
        <v>#DIV/0!</v>
      </c>
      <c r="W262" s="3" t="e">
        <f t="shared" si="83"/>
        <v>#DIV/0!</v>
      </c>
      <c r="X262" s="3">
        <f t="shared" si="84"/>
        <v>0</v>
      </c>
      <c r="Y262" s="3">
        <f t="shared" si="77"/>
        <v>0</v>
      </c>
      <c r="Z262" s="3">
        <f t="shared" si="78"/>
        <v>0</v>
      </c>
      <c r="AA262" s="3">
        <f t="shared" si="79"/>
        <v>0</v>
      </c>
      <c r="AB262" s="4">
        <f>'Data Entry'!S262</f>
        <v>0</v>
      </c>
      <c r="AC262" s="4">
        <f>'Data Entry'!T262</f>
        <v>0</v>
      </c>
      <c r="AD262" s="4">
        <f>'Data Entry'!U262</f>
        <v>0</v>
      </c>
      <c r="AE262" s="4">
        <f t="shared" si="80"/>
        <v>0</v>
      </c>
      <c r="AF262" s="5">
        <f>'Data Entry'!V262</f>
        <v>0</v>
      </c>
      <c r="AG262" s="5">
        <f t="shared" si="81"/>
        <v>0</v>
      </c>
      <c r="AH262" s="5">
        <f>'Data Entry'!W262</f>
        <v>0</v>
      </c>
      <c r="AI262" s="5">
        <f>'Data Entry'!X262</f>
        <v>0</v>
      </c>
      <c r="AJ262" s="5">
        <f>'Data Entry'!Y262</f>
        <v>0</v>
      </c>
      <c r="AK262" s="5">
        <f>'Data Entry'!Z262</f>
        <v>0</v>
      </c>
    </row>
    <row r="263" spans="1:37">
      <c r="A263" s="1">
        <f>'Data Entry'!A263</f>
        <v>0</v>
      </c>
      <c r="B263" s="1">
        <f>'Data Entry'!B263</f>
        <v>0</v>
      </c>
      <c r="C263" s="8">
        <f>IF('Data Entry'!C263="red",1,IF('Data Entry'!C263="blue",2,0))</f>
        <v>0</v>
      </c>
      <c r="D263" s="2">
        <f>'Data Entry'!D263</f>
        <v>0</v>
      </c>
      <c r="E263" s="2">
        <f>'Data Entry'!E263</f>
        <v>0</v>
      </c>
      <c r="F263" s="2">
        <f>'Data Entry'!F263</f>
        <v>0</v>
      </c>
      <c r="G263" s="2">
        <f>'Data Entry'!G263</f>
        <v>0</v>
      </c>
      <c r="H263" s="2">
        <f>'Data Entry'!H263</f>
        <v>0</v>
      </c>
      <c r="I263" s="2">
        <f t="shared" si="68"/>
        <v>0</v>
      </c>
      <c r="J263" s="2">
        <f t="shared" si="69"/>
        <v>0</v>
      </c>
      <c r="K263" s="2">
        <f t="shared" si="70"/>
        <v>0</v>
      </c>
      <c r="L263" s="2">
        <f t="shared" si="71"/>
        <v>0</v>
      </c>
      <c r="M263" s="2">
        <f t="shared" si="72"/>
        <v>0</v>
      </c>
      <c r="N263" s="2">
        <f t="shared" si="73"/>
        <v>0</v>
      </c>
      <c r="O263" s="2">
        <f t="shared" si="74"/>
        <v>0</v>
      </c>
      <c r="P263" s="3">
        <f>'Data Entry'!I263</f>
        <v>0</v>
      </c>
      <c r="Q263" s="3">
        <f>'Data Entry'!J263</f>
        <v>0</v>
      </c>
      <c r="R263" s="3">
        <f>'Data Entry'!K263</f>
        <v>0</v>
      </c>
      <c r="S263" s="3">
        <f>'Data Entry'!L263</f>
        <v>0</v>
      </c>
      <c r="T263" s="3">
        <f t="shared" si="75"/>
        <v>0</v>
      </c>
      <c r="U263" s="3">
        <f t="shared" si="76"/>
        <v>0</v>
      </c>
      <c r="V263" s="3" t="e">
        <f t="shared" si="82"/>
        <v>#DIV/0!</v>
      </c>
      <c r="W263" s="3" t="e">
        <f t="shared" si="83"/>
        <v>#DIV/0!</v>
      </c>
      <c r="X263" s="3">
        <f t="shared" si="84"/>
        <v>0</v>
      </c>
      <c r="Y263" s="3">
        <f t="shared" si="77"/>
        <v>0</v>
      </c>
      <c r="Z263" s="3">
        <f t="shared" si="78"/>
        <v>0</v>
      </c>
      <c r="AA263" s="3">
        <f t="shared" si="79"/>
        <v>0</v>
      </c>
      <c r="AB263" s="4">
        <f>'Data Entry'!S263</f>
        <v>0</v>
      </c>
      <c r="AC263" s="4">
        <f>'Data Entry'!T263</f>
        <v>0</v>
      </c>
      <c r="AD263" s="4">
        <f>'Data Entry'!U263</f>
        <v>0</v>
      </c>
      <c r="AE263" s="4">
        <f t="shared" si="80"/>
        <v>0</v>
      </c>
      <c r="AF263" s="5">
        <f>'Data Entry'!V263</f>
        <v>0</v>
      </c>
      <c r="AG263" s="5">
        <f t="shared" si="81"/>
        <v>0</v>
      </c>
      <c r="AH263" s="5">
        <f>'Data Entry'!W263</f>
        <v>0</v>
      </c>
      <c r="AI263" s="5">
        <f>'Data Entry'!X263</f>
        <v>0</v>
      </c>
      <c r="AJ263" s="5">
        <f>'Data Entry'!Y263</f>
        <v>0</v>
      </c>
      <c r="AK263" s="5">
        <f>'Data Entry'!Z263</f>
        <v>0</v>
      </c>
    </row>
    <row r="264" spans="1:37">
      <c r="A264" s="1">
        <f>'Data Entry'!A264</f>
        <v>0</v>
      </c>
      <c r="B264" s="1">
        <f>'Data Entry'!B264</f>
        <v>0</v>
      </c>
      <c r="C264" s="8">
        <f>IF('Data Entry'!C264="red",1,IF('Data Entry'!C264="blue",2,0))</f>
        <v>0</v>
      </c>
      <c r="D264" s="2">
        <f>'Data Entry'!D264</f>
        <v>0</v>
      </c>
      <c r="E264" s="2">
        <f>'Data Entry'!E264</f>
        <v>0</v>
      </c>
      <c r="F264" s="2">
        <f>'Data Entry'!F264</f>
        <v>0</v>
      </c>
      <c r="G264" s="2">
        <f>'Data Entry'!G264</f>
        <v>0</v>
      </c>
      <c r="H264" s="2">
        <f>'Data Entry'!H264</f>
        <v>0</v>
      </c>
      <c r="I264" s="2">
        <f t="shared" si="68"/>
        <v>0</v>
      </c>
      <c r="J264" s="2">
        <f t="shared" si="69"/>
        <v>0</v>
      </c>
      <c r="K264" s="2">
        <f t="shared" si="70"/>
        <v>0</v>
      </c>
      <c r="L264" s="2">
        <f t="shared" si="71"/>
        <v>0</v>
      </c>
      <c r="M264" s="2">
        <f t="shared" si="72"/>
        <v>0</v>
      </c>
      <c r="N264" s="2">
        <f t="shared" si="73"/>
        <v>0</v>
      </c>
      <c r="O264" s="2">
        <f t="shared" si="74"/>
        <v>0</v>
      </c>
      <c r="P264" s="3">
        <f>'Data Entry'!I264</f>
        <v>0</v>
      </c>
      <c r="Q264" s="3">
        <f>'Data Entry'!J264</f>
        <v>0</v>
      </c>
      <c r="R264" s="3">
        <f>'Data Entry'!K264</f>
        <v>0</v>
      </c>
      <c r="S264" s="3">
        <f>'Data Entry'!L264</f>
        <v>0</v>
      </c>
      <c r="T264" s="3">
        <f t="shared" si="75"/>
        <v>0</v>
      </c>
      <c r="U264" s="3">
        <f t="shared" si="76"/>
        <v>0</v>
      </c>
      <c r="V264" s="3" t="e">
        <f t="shared" si="82"/>
        <v>#DIV/0!</v>
      </c>
      <c r="W264" s="3" t="e">
        <f t="shared" si="83"/>
        <v>#DIV/0!</v>
      </c>
      <c r="X264" s="3">
        <f t="shared" si="84"/>
        <v>0</v>
      </c>
      <c r="Y264" s="3">
        <f t="shared" si="77"/>
        <v>0</v>
      </c>
      <c r="Z264" s="3">
        <f t="shared" si="78"/>
        <v>0</v>
      </c>
      <c r="AA264" s="3">
        <f t="shared" si="79"/>
        <v>0</v>
      </c>
      <c r="AB264" s="4">
        <f>'Data Entry'!S264</f>
        <v>0</v>
      </c>
      <c r="AC264" s="4">
        <f>'Data Entry'!T264</f>
        <v>0</v>
      </c>
      <c r="AD264" s="4">
        <f>'Data Entry'!U264</f>
        <v>0</v>
      </c>
      <c r="AE264" s="4">
        <f t="shared" si="80"/>
        <v>0</v>
      </c>
      <c r="AF264" s="5">
        <f>'Data Entry'!V264</f>
        <v>0</v>
      </c>
      <c r="AG264" s="5">
        <f t="shared" si="81"/>
        <v>0</v>
      </c>
      <c r="AH264" s="5">
        <f>'Data Entry'!W264</f>
        <v>0</v>
      </c>
      <c r="AI264" s="5">
        <f>'Data Entry'!X264</f>
        <v>0</v>
      </c>
      <c r="AJ264" s="5">
        <f>'Data Entry'!Y264</f>
        <v>0</v>
      </c>
      <c r="AK264" s="5">
        <f>'Data Entry'!Z264</f>
        <v>0</v>
      </c>
    </row>
    <row r="265" spans="1:37">
      <c r="A265" s="1">
        <f>'Data Entry'!A265</f>
        <v>0</v>
      </c>
      <c r="B265" s="1">
        <f>'Data Entry'!B265</f>
        <v>0</v>
      </c>
      <c r="C265" s="8">
        <f>IF('Data Entry'!C265="red",1,IF('Data Entry'!C265="blue",2,0))</f>
        <v>0</v>
      </c>
      <c r="D265" s="2">
        <f>'Data Entry'!D265</f>
        <v>0</v>
      </c>
      <c r="E265" s="2">
        <f>'Data Entry'!E265</f>
        <v>0</v>
      </c>
      <c r="F265" s="2">
        <f>'Data Entry'!F265</f>
        <v>0</v>
      </c>
      <c r="G265" s="2">
        <f>'Data Entry'!G265</f>
        <v>0</v>
      </c>
      <c r="H265" s="2">
        <f>'Data Entry'!H265</f>
        <v>0</v>
      </c>
      <c r="I265" s="2">
        <f t="shared" si="68"/>
        <v>0</v>
      </c>
      <c r="J265" s="2">
        <f t="shared" si="69"/>
        <v>0</v>
      </c>
      <c r="K265" s="2">
        <f t="shared" si="70"/>
        <v>0</v>
      </c>
      <c r="L265" s="2">
        <f t="shared" si="71"/>
        <v>0</v>
      </c>
      <c r="M265" s="2">
        <f t="shared" si="72"/>
        <v>0</v>
      </c>
      <c r="N265" s="2">
        <f t="shared" si="73"/>
        <v>0</v>
      </c>
      <c r="O265" s="2">
        <f t="shared" si="74"/>
        <v>0</v>
      </c>
      <c r="P265" s="3">
        <f>'Data Entry'!I265</f>
        <v>0</v>
      </c>
      <c r="Q265" s="3">
        <f>'Data Entry'!J265</f>
        <v>0</v>
      </c>
      <c r="R265" s="3">
        <f>'Data Entry'!K265</f>
        <v>0</v>
      </c>
      <c r="S265" s="3">
        <f>'Data Entry'!L265</f>
        <v>0</v>
      </c>
      <c r="T265" s="3">
        <f t="shared" si="75"/>
        <v>0</v>
      </c>
      <c r="U265" s="3">
        <f t="shared" si="76"/>
        <v>0</v>
      </c>
      <c r="V265" s="3" t="e">
        <f t="shared" si="82"/>
        <v>#DIV/0!</v>
      </c>
      <c r="W265" s="3" t="e">
        <f t="shared" si="83"/>
        <v>#DIV/0!</v>
      </c>
      <c r="X265" s="3">
        <f t="shared" si="84"/>
        <v>0</v>
      </c>
      <c r="Y265" s="3">
        <f t="shared" si="77"/>
        <v>0</v>
      </c>
      <c r="Z265" s="3">
        <f t="shared" si="78"/>
        <v>0</v>
      </c>
      <c r="AA265" s="3">
        <f t="shared" si="79"/>
        <v>0</v>
      </c>
      <c r="AB265" s="4">
        <f>'Data Entry'!S265</f>
        <v>0</v>
      </c>
      <c r="AC265" s="4">
        <f>'Data Entry'!T265</f>
        <v>0</v>
      </c>
      <c r="AD265" s="4">
        <f>'Data Entry'!U265</f>
        <v>0</v>
      </c>
      <c r="AE265" s="4">
        <f t="shared" si="80"/>
        <v>0</v>
      </c>
      <c r="AF265" s="5">
        <f>'Data Entry'!V265</f>
        <v>0</v>
      </c>
      <c r="AG265" s="5">
        <f t="shared" si="81"/>
        <v>0</v>
      </c>
      <c r="AH265" s="5">
        <f>'Data Entry'!W265</f>
        <v>0</v>
      </c>
      <c r="AI265" s="5">
        <f>'Data Entry'!X265</f>
        <v>0</v>
      </c>
      <c r="AJ265" s="5">
        <f>'Data Entry'!Y265</f>
        <v>0</v>
      </c>
      <c r="AK265" s="5">
        <f>'Data Entry'!Z265</f>
        <v>0</v>
      </c>
    </row>
    <row r="266" spans="1:37">
      <c r="A266" s="1">
        <f>'Data Entry'!A266</f>
        <v>0</v>
      </c>
      <c r="B266" s="1">
        <f>'Data Entry'!B266</f>
        <v>0</v>
      </c>
      <c r="C266" s="8">
        <f>IF('Data Entry'!C266="red",1,IF('Data Entry'!C266="blue",2,0))</f>
        <v>0</v>
      </c>
      <c r="D266" s="2">
        <f>'Data Entry'!D266</f>
        <v>0</v>
      </c>
      <c r="E266" s="2">
        <f>'Data Entry'!E266</f>
        <v>0</v>
      </c>
      <c r="F266" s="2">
        <f>'Data Entry'!F266</f>
        <v>0</v>
      </c>
      <c r="G266" s="2">
        <f>'Data Entry'!G266</f>
        <v>0</v>
      </c>
      <c r="H266" s="2">
        <f>'Data Entry'!H266</f>
        <v>0</v>
      </c>
      <c r="I266" s="2">
        <f t="shared" si="68"/>
        <v>0</v>
      </c>
      <c r="J266" s="2">
        <f t="shared" si="69"/>
        <v>0</v>
      </c>
      <c r="K266" s="2">
        <f t="shared" si="70"/>
        <v>0</v>
      </c>
      <c r="L266" s="2">
        <f t="shared" si="71"/>
        <v>0</v>
      </c>
      <c r="M266" s="2">
        <f t="shared" si="72"/>
        <v>0</v>
      </c>
      <c r="N266" s="2">
        <f t="shared" si="73"/>
        <v>0</v>
      </c>
      <c r="O266" s="2">
        <f t="shared" si="74"/>
        <v>0</v>
      </c>
      <c r="P266" s="3">
        <f>'Data Entry'!I266</f>
        <v>0</v>
      </c>
      <c r="Q266" s="3">
        <f>'Data Entry'!J266</f>
        <v>0</v>
      </c>
      <c r="R266" s="3">
        <f>'Data Entry'!K266</f>
        <v>0</v>
      </c>
      <c r="S266" s="3">
        <f>'Data Entry'!L266</f>
        <v>0</v>
      </c>
      <c r="T266" s="3">
        <f t="shared" si="75"/>
        <v>0</v>
      </c>
      <c r="U266" s="3">
        <f t="shared" si="76"/>
        <v>0</v>
      </c>
      <c r="V266" s="3" t="e">
        <f t="shared" si="82"/>
        <v>#DIV/0!</v>
      </c>
      <c r="W266" s="3" t="e">
        <f t="shared" si="83"/>
        <v>#DIV/0!</v>
      </c>
      <c r="X266" s="3">
        <f t="shared" si="84"/>
        <v>0</v>
      </c>
      <c r="Y266" s="3">
        <f t="shared" si="77"/>
        <v>0</v>
      </c>
      <c r="Z266" s="3">
        <f t="shared" si="78"/>
        <v>0</v>
      </c>
      <c r="AA266" s="3">
        <f t="shared" si="79"/>
        <v>0</v>
      </c>
      <c r="AB266" s="4">
        <f>'Data Entry'!S266</f>
        <v>0</v>
      </c>
      <c r="AC266" s="4">
        <f>'Data Entry'!T266</f>
        <v>0</v>
      </c>
      <c r="AD266" s="4">
        <f>'Data Entry'!U266</f>
        <v>0</v>
      </c>
      <c r="AE266" s="4">
        <f t="shared" si="80"/>
        <v>0</v>
      </c>
      <c r="AF266" s="5">
        <f>'Data Entry'!V266</f>
        <v>0</v>
      </c>
      <c r="AG266" s="5">
        <f t="shared" si="81"/>
        <v>0</v>
      </c>
      <c r="AH266" s="5">
        <f>'Data Entry'!W266</f>
        <v>0</v>
      </c>
      <c r="AI266" s="5">
        <f>'Data Entry'!X266</f>
        <v>0</v>
      </c>
      <c r="AJ266" s="5">
        <f>'Data Entry'!Y266</f>
        <v>0</v>
      </c>
      <c r="AK266" s="5">
        <f>'Data Entry'!Z266</f>
        <v>0</v>
      </c>
    </row>
    <row r="267" spans="1:37">
      <c r="A267" s="1">
        <f>'Data Entry'!A267</f>
        <v>0</v>
      </c>
      <c r="B267" s="1">
        <f>'Data Entry'!B267</f>
        <v>0</v>
      </c>
      <c r="C267" s="8">
        <f>IF('Data Entry'!C267="red",1,IF('Data Entry'!C267="blue",2,0))</f>
        <v>0</v>
      </c>
      <c r="D267" s="2">
        <f>'Data Entry'!D267</f>
        <v>0</v>
      </c>
      <c r="E267" s="2">
        <f>'Data Entry'!E267</f>
        <v>0</v>
      </c>
      <c r="F267" s="2">
        <f>'Data Entry'!F267</f>
        <v>0</v>
      </c>
      <c r="G267" s="2">
        <f>'Data Entry'!G267</f>
        <v>0</v>
      </c>
      <c r="H267" s="2">
        <f>'Data Entry'!H267</f>
        <v>0</v>
      </c>
      <c r="I267" s="2">
        <f t="shared" si="68"/>
        <v>0</v>
      </c>
      <c r="J267" s="2">
        <f t="shared" si="69"/>
        <v>0</v>
      </c>
      <c r="K267" s="2">
        <f t="shared" si="70"/>
        <v>0</v>
      </c>
      <c r="L267" s="2">
        <f t="shared" si="71"/>
        <v>0</v>
      </c>
      <c r="M267" s="2">
        <f t="shared" si="72"/>
        <v>0</v>
      </c>
      <c r="N267" s="2">
        <f t="shared" si="73"/>
        <v>0</v>
      </c>
      <c r="O267" s="2">
        <f t="shared" si="74"/>
        <v>0</v>
      </c>
      <c r="P267" s="3">
        <f>'Data Entry'!I267</f>
        <v>0</v>
      </c>
      <c r="Q267" s="3">
        <f>'Data Entry'!J267</f>
        <v>0</v>
      </c>
      <c r="R267" s="3">
        <f>'Data Entry'!K267</f>
        <v>0</v>
      </c>
      <c r="S267" s="3">
        <f>'Data Entry'!L267</f>
        <v>0</v>
      </c>
      <c r="T267" s="3">
        <f t="shared" si="75"/>
        <v>0</v>
      </c>
      <c r="U267" s="3">
        <f t="shared" si="76"/>
        <v>0</v>
      </c>
      <c r="V267" s="3" t="e">
        <f t="shared" si="82"/>
        <v>#DIV/0!</v>
      </c>
      <c r="W267" s="3" t="e">
        <f t="shared" si="83"/>
        <v>#DIV/0!</v>
      </c>
      <c r="X267" s="3">
        <f t="shared" si="84"/>
        <v>0</v>
      </c>
      <c r="Y267" s="3">
        <f t="shared" si="77"/>
        <v>0</v>
      </c>
      <c r="Z267" s="3">
        <f t="shared" si="78"/>
        <v>0</v>
      </c>
      <c r="AA267" s="3">
        <f t="shared" si="79"/>
        <v>0</v>
      </c>
      <c r="AB267" s="4">
        <f>'Data Entry'!S267</f>
        <v>0</v>
      </c>
      <c r="AC267" s="4">
        <f>'Data Entry'!T267</f>
        <v>0</v>
      </c>
      <c r="AD267" s="4">
        <f>'Data Entry'!U267</f>
        <v>0</v>
      </c>
      <c r="AE267" s="4">
        <f t="shared" si="80"/>
        <v>0</v>
      </c>
      <c r="AF267" s="5">
        <f>'Data Entry'!V267</f>
        <v>0</v>
      </c>
      <c r="AG267" s="5">
        <f t="shared" si="81"/>
        <v>0</v>
      </c>
      <c r="AH267" s="5">
        <f>'Data Entry'!W267</f>
        <v>0</v>
      </c>
      <c r="AI267" s="5">
        <f>'Data Entry'!X267</f>
        <v>0</v>
      </c>
      <c r="AJ267" s="5">
        <f>'Data Entry'!Y267</f>
        <v>0</v>
      </c>
      <c r="AK267" s="5">
        <f>'Data Entry'!Z267</f>
        <v>0</v>
      </c>
    </row>
    <row r="268" spans="1:37">
      <c r="A268" s="1">
        <f>'Data Entry'!A268</f>
        <v>0</v>
      </c>
      <c r="B268" s="1">
        <f>'Data Entry'!B268</f>
        <v>0</v>
      </c>
      <c r="C268" s="8">
        <f>IF('Data Entry'!C268="red",1,IF('Data Entry'!C268="blue",2,0))</f>
        <v>0</v>
      </c>
      <c r="D268" s="2">
        <f>'Data Entry'!D268</f>
        <v>0</v>
      </c>
      <c r="E268" s="2">
        <f>'Data Entry'!E268</f>
        <v>0</v>
      </c>
      <c r="F268" s="2">
        <f>'Data Entry'!F268</f>
        <v>0</v>
      </c>
      <c r="G268" s="2">
        <f>'Data Entry'!G268</f>
        <v>0</v>
      </c>
      <c r="H268" s="2">
        <f>'Data Entry'!H268</f>
        <v>0</v>
      </c>
      <c r="I268" s="2">
        <f t="shared" si="68"/>
        <v>0</v>
      </c>
      <c r="J268" s="2">
        <f t="shared" si="69"/>
        <v>0</v>
      </c>
      <c r="K268" s="2">
        <f t="shared" si="70"/>
        <v>0</v>
      </c>
      <c r="L268" s="2">
        <f t="shared" si="71"/>
        <v>0</v>
      </c>
      <c r="M268" s="2">
        <f t="shared" si="72"/>
        <v>0</v>
      </c>
      <c r="N268" s="2">
        <f t="shared" si="73"/>
        <v>0</v>
      </c>
      <c r="O268" s="2">
        <f t="shared" si="74"/>
        <v>0</v>
      </c>
      <c r="P268" s="3">
        <f>'Data Entry'!I268</f>
        <v>0</v>
      </c>
      <c r="Q268" s="3">
        <f>'Data Entry'!J268</f>
        <v>0</v>
      </c>
      <c r="R268" s="3">
        <f>'Data Entry'!K268</f>
        <v>0</v>
      </c>
      <c r="S268" s="3">
        <f>'Data Entry'!L268</f>
        <v>0</v>
      </c>
      <c r="T268" s="3">
        <f t="shared" si="75"/>
        <v>0</v>
      </c>
      <c r="U268" s="3">
        <f t="shared" si="76"/>
        <v>0</v>
      </c>
      <c r="V268" s="3" t="e">
        <f t="shared" si="82"/>
        <v>#DIV/0!</v>
      </c>
      <c r="W268" s="3" t="e">
        <f t="shared" si="83"/>
        <v>#DIV/0!</v>
      </c>
      <c r="X268" s="3">
        <f t="shared" si="84"/>
        <v>0</v>
      </c>
      <c r="Y268" s="3">
        <f t="shared" si="77"/>
        <v>0</v>
      </c>
      <c r="Z268" s="3">
        <f t="shared" si="78"/>
        <v>0</v>
      </c>
      <c r="AA268" s="3">
        <f t="shared" si="79"/>
        <v>0</v>
      </c>
      <c r="AB268" s="4">
        <f>'Data Entry'!S268</f>
        <v>0</v>
      </c>
      <c r="AC268" s="4">
        <f>'Data Entry'!T268</f>
        <v>0</v>
      </c>
      <c r="AD268" s="4">
        <f>'Data Entry'!U268</f>
        <v>0</v>
      </c>
      <c r="AE268" s="4">
        <f t="shared" si="80"/>
        <v>0</v>
      </c>
      <c r="AF268" s="5">
        <f>'Data Entry'!V268</f>
        <v>0</v>
      </c>
      <c r="AG268" s="5">
        <f t="shared" si="81"/>
        <v>0</v>
      </c>
      <c r="AH268" s="5">
        <f>'Data Entry'!W268</f>
        <v>0</v>
      </c>
      <c r="AI268" s="5">
        <f>'Data Entry'!X268</f>
        <v>0</v>
      </c>
      <c r="AJ268" s="5">
        <f>'Data Entry'!Y268</f>
        <v>0</v>
      </c>
      <c r="AK268" s="5">
        <f>'Data Entry'!Z268</f>
        <v>0</v>
      </c>
    </row>
    <row r="269" spans="1:37">
      <c r="A269" s="1">
        <f>'Data Entry'!A269</f>
        <v>0</v>
      </c>
      <c r="B269" s="1">
        <f>'Data Entry'!B269</f>
        <v>0</v>
      </c>
      <c r="C269" s="8">
        <f>IF('Data Entry'!C269="red",1,IF('Data Entry'!C269="blue",2,0))</f>
        <v>0</v>
      </c>
      <c r="D269" s="2">
        <f>'Data Entry'!D269</f>
        <v>0</v>
      </c>
      <c r="E269" s="2">
        <f>'Data Entry'!E269</f>
        <v>0</v>
      </c>
      <c r="F269" s="2">
        <f>'Data Entry'!F269</f>
        <v>0</v>
      </c>
      <c r="G269" s="2">
        <f>'Data Entry'!G269</f>
        <v>0</v>
      </c>
      <c r="H269" s="2">
        <f>'Data Entry'!H269</f>
        <v>0</v>
      </c>
      <c r="I269" s="2">
        <f t="shared" si="68"/>
        <v>0</v>
      </c>
      <c r="J269" s="2">
        <f t="shared" si="69"/>
        <v>0</v>
      </c>
      <c r="K269" s="2">
        <f t="shared" si="70"/>
        <v>0</v>
      </c>
      <c r="L269" s="2">
        <f t="shared" si="71"/>
        <v>0</v>
      </c>
      <c r="M269" s="2">
        <f t="shared" si="72"/>
        <v>0</v>
      </c>
      <c r="N269" s="2">
        <f t="shared" si="73"/>
        <v>0</v>
      </c>
      <c r="O269" s="2">
        <f t="shared" si="74"/>
        <v>0</v>
      </c>
      <c r="P269" s="3">
        <f>'Data Entry'!I269</f>
        <v>0</v>
      </c>
      <c r="Q269" s="3">
        <f>'Data Entry'!J269</f>
        <v>0</v>
      </c>
      <c r="R269" s="3">
        <f>'Data Entry'!K269</f>
        <v>0</v>
      </c>
      <c r="S269" s="3">
        <f>'Data Entry'!L269</f>
        <v>0</v>
      </c>
      <c r="T269" s="3">
        <f t="shared" si="75"/>
        <v>0</v>
      </c>
      <c r="U269" s="3">
        <f t="shared" si="76"/>
        <v>0</v>
      </c>
      <c r="V269" s="3" t="e">
        <f t="shared" si="82"/>
        <v>#DIV/0!</v>
      </c>
      <c r="W269" s="3" t="e">
        <f t="shared" si="83"/>
        <v>#DIV/0!</v>
      </c>
      <c r="X269" s="3">
        <f t="shared" si="84"/>
        <v>0</v>
      </c>
      <c r="Y269" s="3">
        <f t="shared" si="77"/>
        <v>0</v>
      </c>
      <c r="Z269" s="3">
        <f t="shared" si="78"/>
        <v>0</v>
      </c>
      <c r="AA269" s="3">
        <f t="shared" si="79"/>
        <v>0</v>
      </c>
      <c r="AB269" s="4">
        <f>'Data Entry'!S269</f>
        <v>0</v>
      </c>
      <c r="AC269" s="4">
        <f>'Data Entry'!T269</f>
        <v>0</v>
      </c>
      <c r="AD269" s="4">
        <f>'Data Entry'!U269</f>
        <v>0</v>
      </c>
      <c r="AE269" s="4">
        <f t="shared" si="80"/>
        <v>0</v>
      </c>
      <c r="AF269" s="5">
        <f>'Data Entry'!V269</f>
        <v>0</v>
      </c>
      <c r="AG269" s="5">
        <f t="shared" si="81"/>
        <v>0</v>
      </c>
      <c r="AH269" s="5">
        <f>'Data Entry'!W269</f>
        <v>0</v>
      </c>
      <c r="AI269" s="5">
        <f>'Data Entry'!X269</f>
        <v>0</v>
      </c>
      <c r="AJ269" s="5">
        <f>'Data Entry'!Y269</f>
        <v>0</v>
      </c>
      <c r="AK269" s="5">
        <f>'Data Entry'!Z269</f>
        <v>0</v>
      </c>
    </row>
    <row r="270" spans="1:37">
      <c r="A270" s="1">
        <f>'Data Entry'!A270</f>
        <v>0</v>
      </c>
      <c r="B270" s="1">
        <f>'Data Entry'!B270</f>
        <v>0</v>
      </c>
      <c r="C270" s="8">
        <f>IF('Data Entry'!C270="red",1,IF('Data Entry'!C270="blue",2,0))</f>
        <v>0</v>
      </c>
      <c r="D270" s="2">
        <f>'Data Entry'!D270</f>
        <v>0</v>
      </c>
      <c r="E270" s="2">
        <f>'Data Entry'!E270</f>
        <v>0</v>
      </c>
      <c r="F270" s="2">
        <f>'Data Entry'!F270</f>
        <v>0</v>
      </c>
      <c r="G270" s="2">
        <f>'Data Entry'!G270</f>
        <v>0</v>
      </c>
      <c r="H270" s="2">
        <f>'Data Entry'!H270</f>
        <v>0</v>
      </c>
      <c r="I270" s="2">
        <f t="shared" si="68"/>
        <v>0</v>
      </c>
      <c r="J270" s="2">
        <f t="shared" si="69"/>
        <v>0</v>
      </c>
      <c r="K270" s="2">
        <f t="shared" si="70"/>
        <v>0</v>
      </c>
      <c r="L270" s="2">
        <f t="shared" si="71"/>
        <v>0</v>
      </c>
      <c r="M270" s="2">
        <f t="shared" si="72"/>
        <v>0</v>
      </c>
      <c r="N270" s="2">
        <f t="shared" si="73"/>
        <v>0</v>
      </c>
      <c r="O270" s="2">
        <f t="shared" si="74"/>
        <v>0</v>
      </c>
      <c r="P270" s="3">
        <f>'Data Entry'!I270</f>
        <v>0</v>
      </c>
      <c r="Q270" s="3">
        <f>'Data Entry'!J270</f>
        <v>0</v>
      </c>
      <c r="R270" s="3">
        <f>'Data Entry'!K270</f>
        <v>0</v>
      </c>
      <c r="S270" s="3">
        <f>'Data Entry'!L270</f>
        <v>0</v>
      </c>
      <c r="T270" s="3">
        <f t="shared" si="75"/>
        <v>0</v>
      </c>
      <c r="U270" s="3">
        <f t="shared" si="76"/>
        <v>0</v>
      </c>
      <c r="V270" s="3" t="e">
        <f t="shared" si="82"/>
        <v>#DIV/0!</v>
      </c>
      <c r="W270" s="3" t="e">
        <f t="shared" si="83"/>
        <v>#DIV/0!</v>
      </c>
      <c r="X270" s="3">
        <f t="shared" si="84"/>
        <v>0</v>
      </c>
      <c r="Y270" s="3">
        <f t="shared" si="77"/>
        <v>0</v>
      </c>
      <c r="Z270" s="3">
        <f t="shared" si="78"/>
        <v>0</v>
      </c>
      <c r="AA270" s="3">
        <f t="shared" si="79"/>
        <v>0</v>
      </c>
      <c r="AB270" s="4">
        <f>'Data Entry'!S270</f>
        <v>0</v>
      </c>
      <c r="AC270" s="4">
        <f>'Data Entry'!T270</f>
        <v>0</v>
      </c>
      <c r="AD270" s="4">
        <f>'Data Entry'!U270</f>
        <v>0</v>
      </c>
      <c r="AE270" s="4">
        <f t="shared" si="80"/>
        <v>0</v>
      </c>
      <c r="AF270" s="5">
        <f>'Data Entry'!V270</f>
        <v>0</v>
      </c>
      <c r="AG270" s="5">
        <f t="shared" si="81"/>
        <v>0</v>
      </c>
      <c r="AH270" s="5">
        <f>'Data Entry'!W270</f>
        <v>0</v>
      </c>
      <c r="AI270" s="5">
        <f>'Data Entry'!X270</f>
        <v>0</v>
      </c>
      <c r="AJ270" s="5">
        <f>'Data Entry'!Y270</f>
        <v>0</v>
      </c>
      <c r="AK270" s="5">
        <f>'Data Entry'!Z270</f>
        <v>0</v>
      </c>
    </row>
    <row r="271" spans="1:37">
      <c r="A271" s="1">
        <f>'Data Entry'!A271</f>
        <v>0</v>
      </c>
      <c r="B271" s="1">
        <f>'Data Entry'!B271</f>
        <v>0</v>
      </c>
      <c r="C271" s="8">
        <f>IF('Data Entry'!C271="red",1,IF('Data Entry'!C271="blue",2,0))</f>
        <v>0</v>
      </c>
      <c r="D271" s="2">
        <f>'Data Entry'!D271</f>
        <v>0</v>
      </c>
      <c r="E271" s="2">
        <f>'Data Entry'!E271</f>
        <v>0</v>
      </c>
      <c r="F271" s="2">
        <f>'Data Entry'!F271</f>
        <v>0</v>
      </c>
      <c r="G271" s="2">
        <f>'Data Entry'!G271</f>
        <v>0</v>
      </c>
      <c r="H271" s="2">
        <f>'Data Entry'!H271</f>
        <v>0</v>
      </c>
      <c r="I271" s="2">
        <f t="shared" si="68"/>
        <v>0</v>
      </c>
      <c r="J271" s="2">
        <f t="shared" si="69"/>
        <v>0</v>
      </c>
      <c r="K271" s="2">
        <f t="shared" si="70"/>
        <v>0</v>
      </c>
      <c r="L271" s="2">
        <f t="shared" si="71"/>
        <v>0</v>
      </c>
      <c r="M271" s="2">
        <f t="shared" si="72"/>
        <v>0</v>
      </c>
      <c r="N271" s="2">
        <f t="shared" si="73"/>
        <v>0</v>
      </c>
      <c r="O271" s="2">
        <f t="shared" si="74"/>
        <v>0</v>
      </c>
      <c r="P271" s="3">
        <f>'Data Entry'!I271</f>
        <v>0</v>
      </c>
      <c r="Q271" s="3">
        <f>'Data Entry'!J271</f>
        <v>0</v>
      </c>
      <c r="R271" s="3">
        <f>'Data Entry'!K271</f>
        <v>0</v>
      </c>
      <c r="S271" s="3">
        <f>'Data Entry'!L271</f>
        <v>0</v>
      </c>
      <c r="T271" s="3">
        <f t="shared" si="75"/>
        <v>0</v>
      </c>
      <c r="U271" s="3">
        <f t="shared" si="76"/>
        <v>0</v>
      </c>
      <c r="V271" s="3" t="e">
        <f t="shared" si="82"/>
        <v>#DIV/0!</v>
      </c>
      <c r="W271" s="3" t="e">
        <f t="shared" si="83"/>
        <v>#DIV/0!</v>
      </c>
      <c r="X271" s="3">
        <f t="shared" si="84"/>
        <v>0</v>
      </c>
      <c r="Y271" s="3">
        <f t="shared" si="77"/>
        <v>0</v>
      </c>
      <c r="Z271" s="3">
        <f t="shared" si="78"/>
        <v>0</v>
      </c>
      <c r="AA271" s="3">
        <f t="shared" si="79"/>
        <v>0</v>
      </c>
      <c r="AB271" s="4">
        <f>'Data Entry'!S271</f>
        <v>0</v>
      </c>
      <c r="AC271" s="4">
        <f>'Data Entry'!T271</f>
        <v>0</v>
      </c>
      <c r="AD271" s="4">
        <f>'Data Entry'!U271</f>
        <v>0</v>
      </c>
      <c r="AE271" s="4">
        <f t="shared" si="80"/>
        <v>0</v>
      </c>
      <c r="AF271" s="5">
        <f>'Data Entry'!V271</f>
        <v>0</v>
      </c>
      <c r="AG271" s="5">
        <f t="shared" si="81"/>
        <v>0</v>
      </c>
      <c r="AH271" s="5">
        <f>'Data Entry'!W271</f>
        <v>0</v>
      </c>
      <c r="AI271" s="5">
        <f>'Data Entry'!X271</f>
        <v>0</v>
      </c>
      <c r="AJ271" s="5">
        <f>'Data Entry'!Y271</f>
        <v>0</v>
      </c>
      <c r="AK271" s="5">
        <f>'Data Entry'!Z271</f>
        <v>0</v>
      </c>
    </row>
    <row r="272" spans="1:37">
      <c r="A272" s="1">
        <f>'Data Entry'!A272</f>
        <v>0</v>
      </c>
      <c r="B272" s="1">
        <f>'Data Entry'!B272</f>
        <v>0</v>
      </c>
      <c r="C272" s="8">
        <f>IF('Data Entry'!C272="red",1,IF('Data Entry'!C272="blue",2,0))</f>
        <v>0</v>
      </c>
      <c r="D272" s="2">
        <f>'Data Entry'!D272</f>
        <v>0</v>
      </c>
      <c r="E272" s="2">
        <f>'Data Entry'!E272</f>
        <v>0</v>
      </c>
      <c r="F272" s="2">
        <f>'Data Entry'!F272</f>
        <v>0</v>
      </c>
      <c r="G272" s="2">
        <f>'Data Entry'!G272</f>
        <v>0</v>
      </c>
      <c r="H272" s="2">
        <f>'Data Entry'!H272</f>
        <v>0</v>
      </c>
      <c r="I272" s="2">
        <f t="shared" si="68"/>
        <v>0</v>
      </c>
      <c r="J272" s="2">
        <f t="shared" si="69"/>
        <v>0</v>
      </c>
      <c r="K272" s="2">
        <f t="shared" si="70"/>
        <v>0</v>
      </c>
      <c r="L272" s="2">
        <f t="shared" si="71"/>
        <v>0</v>
      </c>
      <c r="M272" s="2">
        <f t="shared" si="72"/>
        <v>0</v>
      </c>
      <c r="N272" s="2">
        <f t="shared" si="73"/>
        <v>0</v>
      </c>
      <c r="O272" s="2">
        <f t="shared" si="74"/>
        <v>0</v>
      </c>
      <c r="P272" s="3">
        <f>'Data Entry'!I272</f>
        <v>0</v>
      </c>
      <c r="Q272" s="3">
        <f>'Data Entry'!J272</f>
        <v>0</v>
      </c>
      <c r="R272" s="3">
        <f>'Data Entry'!K272</f>
        <v>0</v>
      </c>
      <c r="S272" s="3">
        <f>'Data Entry'!L272</f>
        <v>0</v>
      </c>
      <c r="T272" s="3">
        <f t="shared" si="75"/>
        <v>0</v>
      </c>
      <c r="U272" s="3">
        <f t="shared" si="76"/>
        <v>0</v>
      </c>
      <c r="V272" s="3" t="e">
        <f t="shared" si="82"/>
        <v>#DIV/0!</v>
      </c>
      <c r="W272" s="3" t="e">
        <f t="shared" si="83"/>
        <v>#DIV/0!</v>
      </c>
      <c r="X272" s="3">
        <f t="shared" si="84"/>
        <v>0</v>
      </c>
      <c r="Y272" s="3">
        <f t="shared" si="77"/>
        <v>0</v>
      </c>
      <c r="Z272" s="3">
        <f t="shared" si="78"/>
        <v>0</v>
      </c>
      <c r="AA272" s="3">
        <f t="shared" si="79"/>
        <v>0</v>
      </c>
      <c r="AB272" s="4">
        <f>'Data Entry'!S272</f>
        <v>0</v>
      </c>
      <c r="AC272" s="4">
        <f>'Data Entry'!T272</f>
        <v>0</v>
      </c>
      <c r="AD272" s="4">
        <f>'Data Entry'!U272</f>
        <v>0</v>
      </c>
      <c r="AE272" s="4">
        <f t="shared" si="80"/>
        <v>0</v>
      </c>
      <c r="AF272" s="5">
        <f>'Data Entry'!V272</f>
        <v>0</v>
      </c>
      <c r="AG272" s="5">
        <f t="shared" si="81"/>
        <v>0</v>
      </c>
      <c r="AH272" s="5">
        <f>'Data Entry'!W272</f>
        <v>0</v>
      </c>
      <c r="AI272" s="5">
        <f>'Data Entry'!X272</f>
        <v>0</v>
      </c>
      <c r="AJ272" s="5">
        <f>'Data Entry'!Y272</f>
        <v>0</v>
      </c>
      <c r="AK272" s="5">
        <f>'Data Entry'!Z272</f>
        <v>0</v>
      </c>
    </row>
    <row r="273" spans="1:37">
      <c r="A273" s="1">
        <f>'Data Entry'!A273</f>
        <v>0</v>
      </c>
      <c r="B273" s="1">
        <f>'Data Entry'!B273</f>
        <v>0</v>
      </c>
      <c r="C273" s="8">
        <f>IF('Data Entry'!C273="red",1,IF('Data Entry'!C273="blue",2,0))</f>
        <v>0</v>
      </c>
      <c r="D273" s="2">
        <f>'Data Entry'!D273</f>
        <v>0</v>
      </c>
      <c r="E273" s="2">
        <f>'Data Entry'!E273</f>
        <v>0</v>
      </c>
      <c r="F273" s="2">
        <f>'Data Entry'!F273</f>
        <v>0</v>
      </c>
      <c r="G273" s="2">
        <f>'Data Entry'!G273</f>
        <v>0</v>
      </c>
      <c r="H273" s="2">
        <f>'Data Entry'!H273</f>
        <v>0</v>
      </c>
      <c r="I273" s="2">
        <f t="shared" si="68"/>
        <v>0</v>
      </c>
      <c r="J273" s="2">
        <f t="shared" si="69"/>
        <v>0</v>
      </c>
      <c r="K273" s="2">
        <f t="shared" si="70"/>
        <v>0</v>
      </c>
      <c r="L273" s="2">
        <f t="shared" si="71"/>
        <v>0</v>
      </c>
      <c r="M273" s="2">
        <f t="shared" si="72"/>
        <v>0</v>
      </c>
      <c r="N273" s="2">
        <f t="shared" si="73"/>
        <v>0</v>
      </c>
      <c r="O273" s="2">
        <f t="shared" si="74"/>
        <v>0</v>
      </c>
      <c r="P273" s="3">
        <f>'Data Entry'!I273</f>
        <v>0</v>
      </c>
      <c r="Q273" s="3">
        <f>'Data Entry'!J273</f>
        <v>0</v>
      </c>
      <c r="R273" s="3">
        <f>'Data Entry'!K273</f>
        <v>0</v>
      </c>
      <c r="S273" s="3">
        <f>'Data Entry'!L273</f>
        <v>0</v>
      </c>
      <c r="T273" s="3">
        <f t="shared" si="75"/>
        <v>0</v>
      </c>
      <c r="U273" s="3">
        <f t="shared" si="76"/>
        <v>0</v>
      </c>
      <c r="V273" s="3" t="e">
        <f t="shared" si="82"/>
        <v>#DIV/0!</v>
      </c>
      <c r="W273" s="3" t="e">
        <f t="shared" si="83"/>
        <v>#DIV/0!</v>
      </c>
      <c r="X273" s="3">
        <f t="shared" si="84"/>
        <v>0</v>
      </c>
      <c r="Y273" s="3">
        <f t="shared" si="77"/>
        <v>0</v>
      </c>
      <c r="Z273" s="3">
        <f t="shared" si="78"/>
        <v>0</v>
      </c>
      <c r="AA273" s="3">
        <f t="shared" si="79"/>
        <v>0</v>
      </c>
      <c r="AB273" s="4">
        <f>'Data Entry'!S273</f>
        <v>0</v>
      </c>
      <c r="AC273" s="4">
        <f>'Data Entry'!T273</f>
        <v>0</v>
      </c>
      <c r="AD273" s="4">
        <f>'Data Entry'!U273</f>
        <v>0</v>
      </c>
      <c r="AE273" s="4">
        <f t="shared" si="80"/>
        <v>0</v>
      </c>
      <c r="AF273" s="5">
        <f>'Data Entry'!V273</f>
        <v>0</v>
      </c>
      <c r="AG273" s="5">
        <f t="shared" si="81"/>
        <v>0</v>
      </c>
      <c r="AH273" s="5">
        <f>'Data Entry'!W273</f>
        <v>0</v>
      </c>
      <c r="AI273" s="5">
        <f>'Data Entry'!X273</f>
        <v>0</v>
      </c>
      <c r="AJ273" s="5">
        <f>'Data Entry'!Y273</f>
        <v>0</v>
      </c>
      <c r="AK273" s="5">
        <f>'Data Entry'!Z273</f>
        <v>0</v>
      </c>
    </row>
    <row r="274" spans="1:37">
      <c r="A274" s="1">
        <f>'Data Entry'!A274</f>
        <v>0</v>
      </c>
      <c r="B274" s="1">
        <f>'Data Entry'!B274</f>
        <v>0</v>
      </c>
      <c r="C274" s="8">
        <f>IF('Data Entry'!C274="red",1,IF('Data Entry'!C274="blue",2,0))</f>
        <v>0</v>
      </c>
      <c r="D274" s="2">
        <f>'Data Entry'!D274</f>
        <v>0</v>
      </c>
      <c r="E274" s="2">
        <f>'Data Entry'!E274</f>
        <v>0</v>
      </c>
      <c r="F274" s="2">
        <f>'Data Entry'!F274</f>
        <v>0</v>
      </c>
      <c r="G274" s="2">
        <f>'Data Entry'!G274</f>
        <v>0</v>
      </c>
      <c r="H274" s="2">
        <f>'Data Entry'!H274</f>
        <v>0</v>
      </c>
      <c r="I274" s="2">
        <f t="shared" si="68"/>
        <v>0</v>
      </c>
      <c r="J274" s="2">
        <f t="shared" si="69"/>
        <v>0</v>
      </c>
      <c r="K274" s="2">
        <f t="shared" si="70"/>
        <v>0</v>
      </c>
      <c r="L274" s="2">
        <f t="shared" si="71"/>
        <v>0</v>
      </c>
      <c r="M274" s="2">
        <f t="shared" si="72"/>
        <v>0</v>
      </c>
      <c r="N274" s="2">
        <f t="shared" si="73"/>
        <v>0</v>
      </c>
      <c r="O274" s="2">
        <f t="shared" si="74"/>
        <v>0</v>
      </c>
      <c r="P274" s="3">
        <f>'Data Entry'!I274</f>
        <v>0</v>
      </c>
      <c r="Q274" s="3">
        <f>'Data Entry'!J274</f>
        <v>0</v>
      </c>
      <c r="R274" s="3">
        <f>'Data Entry'!K274</f>
        <v>0</v>
      </c>
      <c r="S274" s="3">
        <f>'Data Entry'!L274</f>
        <v>0</v>
      </c>
      <c r="T274" s="3">
        <f t="shared" si="75"/>
        <v>0</v>
      </c>
      <c r="U274" s="3">
        <f t="shared" si="76"/>
        <v>0</v>
      </c>
      <c r="V274" s="3" t="e">
        <f t="shared" si="82"/>
        <v>#DIV/0!</v>
      </c>
      <c r="W274" s="3" t="e">
        <f t="shared" si="83"/>
        <v>#DIV/0!</v>
      </c>
      <c r="X274" s="3">
        <f t="shared" si="84"/>
        <v>0</v>
      </c>
      <c r="Y274" s="3">
        <f t="shared" si="77"/>
        <v>0</v>
      </c>
      <c r="Z274" s="3">
        <f t="shared" si="78"/>
        <v>0</v>
      </c>
      <c r="AA274" s="3">
        <f t="shared" si="79"/>
        <v>0</v>
      </c>
      <c r="AB274" s="4">
        <f>'Data Entry'!S274</f>
        <v>0</v>
      </c>
      <c r="AC274" s="4">
        <f>'Data Entry'!T274</f>
        <v>0</v>
      </c>
      <c r="AD274" s="4">
        <f>'Data Entry'!U274</f>
        <v>0</v>
      </c>
      <c r="AE274" s="4">
        <f t="shared" si="80"/>
        <v>0</v>
      </c>
      <c r="AF274" s="5">
        <f>'Data Entry'!V274</f>
        <v>0</v>
      </c>
      <c r="AG274" s="5">
        <f t="shared" si="81"/>
        <v>0</v>
      </c>
      <c r="AH274" s="5">
        <f>'Data Entry'!W274</f>
        <v>0</v>
      </c>
      <c r="AI274" s="5">
        <f>'Data Entry'!X274</f>
        <v>0</v>
      </c>
      <c r="AJ274" s="5">
        <f>'Data Entry'!Y274</f>
        <v>0</v>
      </c>
      <c r="AK274" s="5">
        <f>'Data Entry'!Z274</f>
        <v>0</v>
      </c>
    </row>
    <row r="275" spans="1:37">
      <c r="A275" s="1">
        <f>'Data Entry'!A275</f>
        <v>0</v>
      </c>
      <c r="B275" s="1">
        <f>'Data Entry'!B275</f>
        <v>0</v>
      </c>
      <c r="C275" s="8">
        <f>IF('Data Entry'!C275="red",1,IF('Data Entry'!C275="blue",2,0))</f>
        <v>0</v>
      </c>
      <c r="D275" s="2">
        <f>'Data Entry'!D275</f>
        <v>0</v>
      </c>
      <c r="E275" s="2">
        <f>'Data Entry'!E275</f>
        <v>0</v>
      </c>
      <c r="F275" s="2">
        <f>'Data Entry'!F275</f>
        <v>0</v>
      </c>
      <c r="G275" s="2">
        <f>'Data Entry'!G275</f>
        <v>0</v>
      </c>
      <c r="H275" s="2">
        <f>'Data Entry'!H275</f>
        <v>0</v>
      </c>
      <c r="I275" s="2">
        <f t="shared" si="68"/>
        <v>0</v>
      </c>
      <c r="J275" s="2">
        <f t="shared" si="69"/>
        <v>0</v>
      </c>
      <c r="K275" s="2">
        <f t="shared" si="70"/>
        <v>0</v>
      </c>
      <c r="L275" s="2">
        <f t="shared" si="71"/>
        <v>0</v>
      </c>
      <c r="M275" s="2">
        <f t="shared" si="72"/>
        <v>0</v>
      </c>
      <c r="N275" s="2">
        <f t="shared" si="73"/>
        <v>0</v>
      </c>
      <c r="O275" s="2">
        <f t="shared" si="74"/>
        <v>0</v>
      </c>
      <c r="P275" s="3">
        <f>'Data Entry'!I275</f>
        <v>0</v>
      </c>
      <c r="Q275" s="3">
        <f>'Data Entry'!J275</f>
        <v>0</v>
      </c>
      <c r="R275" s="3">
        <f>'Data Entry'!K275</f>
        <v>0</v>
      </c>
      <c r="S275" s="3">
        <f>'Data Entry'!L275</f>
        <v>0</v>
      </c>
      <c r="T275" s="3">
        <f t="shared" si="75"/>
        <v>0</v>
      </c>
      <c r="U275" s="3">
        <f t="shared" si="76"/>
        <v>0</v>
      </c>
      <c r="V275" s="3" t="e">
        <f t="shared" si="82"/>
        <v>#DIV/0!</v>
      </c>
      <c r="W275" s="3" t="e">
        <f t="shared" si="83"/>
        <v>#DIV/0!</v>
      </c>
      <c r="X275" s="3">
        <f t="shared" si="84"/>
        <v>0</v>
      </c>
      <c r="Y275" s="3">
        <f t="shared" si="77"/>
        <v>0</v>
      </c>
      <c r="Z275" s="3">
        <f t="shared" si="78"/>
        <v>0</v>
      </c>
      <c r="AA275" s="3">
        <f t="shared" si="79"/>
        <v>0</v>
      </c>
      <c r="AB275" s="4">
        <f>'Data Entry'!S275</f>
        <v>0</v>
      </c>
      <c r="AC275" s="4">
        <f>'Data Entry'!T275</f>
        <v>0</v>
      </c>
      <c r="AD275" s="4">
        <f>'Data Entry'!U275</f>
        <v>0</v>
      </c>
      <c r="AE275" s="4">
        <f t="shared" si="80"/>
        <v>0</v>
      </c>
      <c r="AF275" s="5">
        <f>'Data Entry'!V275</f>
        <v>0</v>
      </c>
      <c r="AG275" s="5">
        <f t="shared" si="81"/>
        <v>0</v>
      </c>
      <c r="AH275" s="5">
        <f>'Data Entry'!W275</f>
        <v>0</v>
      </c>
      <c r="AI275" s="5">
        <f>'Data Entry'!X275</f>
        <v>0</v>
      </c>
      <c r="AJ275" s="5">
        <f>'Data Entry'!Y275</f>
        <v>0</v>
      </c>
      <c r="AK275" s="5">
        <f>'Data Entry'!Z275</f>
        <v>0</v>
      </c>
    </row>
    <row r="276" spans="1:37">
      <c r="A276" s="1">
        <f>'Data Entry'!A276</f>
        <v>0</v>
      </c>
      <c r="B276" s="1">
        <f>'Data Entry'!B276</f>
        <v>0</v>
      </c>
      <c r="C276" s="8">
        <f>IF('Data Entry'!C276="red",1,IF('Data Entry'!C276="blue",2,0))</f>
        <v>0</v>
      </c>
      <c r="D276" s="2">
        <f>'Data Entry'!D276</f>
        <v>0</v>
      </c>
      <c r="E276" s="2">
        <f>'Data Entry'!E276</f>
        <v>0</v>
      </c>
      <c r="F276" s="2">
        <f>'Data Entry'!F276</f>
        <v>0</v>
      </c>
      <c r="G276" s="2">
        <f>'Data Entry'!G276</f>
        <v>0</v>
      </c>
      <c r="H276" s="2">
        <f>'Data Entry'!H276</f>
        <v>0</v>
      </c>
      <c r="I276" s="2">
        <f t="shared" si="68"/>
        <v>0</v>
      </c>
      <c r="J276" s="2">
        <f t="shared" si="69"/>
        <v>0</v>
      </c>
      <c r="K276" s="2">
        <f t="shared" si="70"/>
        <v>0</v>
      </c>
      <c r="L276" s="2">
        <f t="shared" si="71"/>
        <v>0</v>
      </c>
      <c r="M276" s="2">
        <f t="shared" si="72"/>
        <v>0</v>
      </c>
      <c r="N276" s="2">
        <f t="shared" si="73"/>
        <v>0</v>
      </c>
      <c r="O276" s="2">
        <f t="shared" si="74"/>
        <v>0</v>
      </c>
      <c r="P276" s="3">
        <f>'Data Entry'!I276</f>
        <v>0</v>
      </c>
      <c r="Q276" s="3">
        <f>'Data Entry'!J276</f>
        <v>0</v>
      </c>
      <c r="R276" s="3">
        <f>'Data Entry'!K276</f>
        <v>0</v>
      </c>
      <c r="S276" s="3">
        <f>'Data Entry'!L276</f>
        <v>0</v>
      </c>
      <c r="T276" s="3">
        <f t="shared" si="75"/>
        <v>0</v>
      </c>
      <c r="U276" s="3">
        <f t="shared" si="76"/>
        <v>0</v>
      </c>
      <c r="V276" s="3" t="e">
        <f t="shared" si="82"/>
        <v>#DIV/0!</v>
      </c>
      <c r="W276" s="3" t="e">
        <f t="shared" si="83"/>
        <v>#DIV/0!</v>
      </c>
      <c r="X276" s="3">
        <f t="shared" si="84"/>
        <v>0</v>
      </c>
      <c r="Y276" s="3">
        <f t="shared" si="77"/>
        <v>0</v>
      </c>
      <c r="Z276" s="3">
        <f t="shared" si="78"/>
        <v>0</v>
      </c>
      <c r="AA276" s="3">
        <f t="shared" si="79"/>
        <v>0</v>
      </c>
      <c r="AB276" s="4">
        <f>'Data Entry'!S276</f>
        <v>0</v>
      </c>
      <c r="AC276" s="4">
        <f>'Data Entry'!T276</f>
        <v>0</v>
      </c>
      <c r="AD276" s="4">
        <f>'Data Entry'!U276</f>
        <v>0</v>
      </c>
      <c r="AE276" s="4">
        <f t="shared" si="80"/>
        <v>0</v>
      </c>
      <c r="AF276" s="5">
        <f>'Data Entry'!V276</f>
        <v>0</v>
      </c>
      <c r="AG276" s="5">
        <f t="shared" si="81"/>
        <v>0</v>
      </c>
      <c r="AH276" s="5">
        <f>'Data Entry'!W276</f>
        <v>0</v>
      </c>
      <c r="AI276" s="5">
        <f>'Data Entry'!X276</f>
        <v>0</v>
      </c>
      <c r="AJ276" s="5">
        <f>'Data Entry'!Y276</f>
        <v>0</v>
      </c>
      <c r="AK276" s="5">
        <f>'Data Entry'!Z276</f>
        <v>0</v>
      </c>
    </row>
    <row r="277" spans="1:37">
      <c r="A277" s="1">
        <f>'Data Entry'!A277</f>
        <v>0</v>
      </c>
      <c r="B277" s="1">
        <f>'Data Entry'!B277</f>
        <v>0</v>
      </c>
      <c r="C277" s="8">
        <f>IF('Data Entry'!C277="red",1,IF('Data Entry'!C277="blue",2,0))</f>
        <v>0</v>
      </c>
      <c r="D277" s="2">
        <f>'Data Entry'!D277</f>
        <v>0</v>
      </c>
      <c r="E277" s="2">
        <f>'Data Entry'!E277</f>
        <v>0</v>
      </c>
      <c r="F277" s="2">
        <f>'Data Entry'!F277</f>
        <v>0</v>
      </c>
      <c r="G277" s="2">
        <f>'Data Entry'!G277</f>
        <v>0</v>
      </c>
      <c r="H277" s="2">
        <f>'Data Entry'!H277</f>
        <v>0</v>
      </c>
      <c r="I277" s="2">
        <f t="shared" si="68"/>
        <v>0</v>
      </c>
      <c r="J277" s="2">
        <f t="shared" si="69"/>
        <v>0</v>
      </c>
      <c r="K277" s="2">
        <f t="shared" si="70"/>
        <v>0</v>
      </c>
      <c r="L277" s="2">
        <f t="shared" si="71"/>
        <v>0</v>
      </c>
      <c r="M277" s="2">
        <f t="shared" si="72"/>
        <v>0</v>
      </c>
      <c r="N277" s="2">
        <f t="shared" si="73"/>
        <v>0</v>
      </c>
      <c r="O277" s="2">
        <f t="shared" si="74"/>
        <v>0</v>
      </c>
      <c r="P277" s="3">
        <f>'Data Entry'!I277</f>
        <v>0</v>
      </c>
      <c r="Q277" s="3">
        <f>'Data Entry'!J277</f>
        <v>0</v>
      </c>
      <c r="R277" s="3">
        <f>'Data Entry'!K277</f>
        <v>0</v>
      </c>
      <c r="S277" s="3">
        <f>'Data Entry'!L277</f>
        <v>0</v>
      </c>
      <c r="T277" s="3">
        <f t="shared" si="75"/>
        <v>0</v>
      </c>
      <c r="U277" s="3">
        <f t="shared" si="76"/>
        <v>0</v>
      </c>
      <c r="V277" s="3" t="e">
        <f t="shared" si="82"/>
        <v>#DIV/0!</v>
      </c>
      <c r="W277" s="3" t="e">
        <f t="shared" si="83"/>
        <v>#DIV/0!</v>
      </c>
      <c r="X277" s="3">
        <f t="shared" si="84"/>
        <v>0</v>
      </c>
      <c r="Y277" s="3">
        <f t="shared" si="77"/>
        <v>0</v>
      </c>
      <c r="Z277" s="3">
        <f t="shared" si="78"/>
        <v>0</v>
      </c>
      <c r="AA277" s="3">
        <f t="shared" si="79"/>
        <v>0</v>
      </c>
      <c r="AB277" s="4">
        <f>'Data Entry'!S277</f>
        <v>0</v>
      </c>
      <c r="AC277" s="4">
        <f>'Data Entry'!T277</f>
        <v>0</v>
      </c>
      <c r="AD277" s="4">
        <f>'Data Entry'!U277</f>
        <v>0</v>
      </c>
      <c r="AE277" s="4">
        <f t="shared" si="80"/>
        <v>0</v>
      </c>
      <c r="AF277" s="5">
        <f>'Data Entry'!V277</f>
        <v>0</v>
      </c>
      <c r="AG277" s="5">
        <f t="shared" si="81"/>
        <v>0</v>
      </c>
      <c r="AH277" s="5">
        <f>'Data Entry'!W277</f>
        <v>0</v>
      </c>
      <c r="AI277" s="5">
        <f>'Data Entry'!X277</f>
        <v>0</v>
      </c>
      <c r="AJ277" s="5">
        <f>'Data Entry'!Y277</f>
        <v>0</v>
      </c>
      <c r="AK277" s="5">
        <f>'Data Entry'!Z277</f>
        <v>0</v>
      </c>
    </row>
    <row r="278" spans="1:37">
      <c r="A278" s="1">
        <f>'Data Entry'!A278</f>
        <v>0</v>
      </c>
      <c r="B278" s="1">
        <f>'Data Entry'!B278</f>
        <v>0</v>
      </c>
      <c r="C278" s="8">
        <f>IF('Data Entry'!C278="red",1,IF('Data Entry'!C278="blue",2,0))</f>
        <v>0</v>
      </c>
      <c r="D278" s="2">
        <f>'Data Entry'!D278</f>
        <v>0</v>
      </c>
      <c r="E278" s="2">
        <f>'Data Entry'!E278</f>
        <v>0</v>
      </c>
      <c r="F278" s="2">
        <f>'Data Entry'!F278</f>
        <v>0</v>
      </c>
      <c r="G278" s="2">
        <f>'Data Entry'!G278</f>
        <v>0</v>
      </c>
      <c r="H278" s="2">
        <f>'Data Entry'!H278</f>
        <v>0</v>
      </c>
      <c r="I278" s="2">
        <f t="shared" si="68"/>
        <v>0</v>
      </c>
      <c r="J278" s="2">
        <f t="shared" si="69"/>
        <v>0</v>
      </c>
      <c r="K278" s="2">
        <f t="shared" si="70"/>
        <v>0</v>
      </c>
      <c r="L278" s="2">
        <f t="shared" si="71"/>
        <v>0</v>
      </c>
      <c r="M278" s="2">
        <f t="shared" si="72"/>
        <v>0</v>
      </c>
      <c r="N278" s="2">
        <f t="shared" si="73"/>
        <v>0</v>
      </c>
      <c r="O278" s="2">
        <f t="shared" si="74"/>
        <v>0</v>
      </c>
      <c r="P278" s="3">
        <f>'Data Entry'!I278</f>
        <v>0</v>
      </c>
      <c r="Q278" s="3">
        <f>'Data Entry'!J278</f>
        <v>0</v>
      </c>
      <c r="R278" s="3">
        <f>'Data Entry'!K278</f>
        <v>0</v>
      </c>
      <c r="S278" s="3">
        <f>'Data Entry'!L278</f>
        <v>0</v>
      </c>
      <c r="T278" s="3">
        <f t="shared" si="75"/>
        <v>0</v>
      </c>
      <c r="U278" s="3">
        <f t="shared" si="76"/>
        <v>0</v>
      </c>
      <c r="V278" s="3" t="e">
        <f t="shared" si="82"/>
        <v>#DIV/0!</v>
      </c>
      <c r="W278" s="3" t="e">
        <f t="shared" si="83"/>
        <v>#DIV/0!</v>
      </c>
      <c r="X278" s="3">
        <f t="shared" si="84"/>
        <v>0</v>
      </c>
      <c r="Y278" s="3">
        <f t="shared" si="77"/>
        <v>0</v>
      </c>
      <c r="Z278" s="3">
        <f t="shared" si="78"/>
        <v>0</v>
      </c>
      <c r="AA278" s="3">
        <f t="shared" si="79"/>
        <v>0</v>
      </c>
      <c r="AB278" s="4">
        <f>'Data Entry'!S278</f>
        <v>0</v>
      </c>
      <c r="AC278" s="4">
        <f>'Data Entry'!T278</f>
        <v>0</v>
      </c>
      <c r="AD278" s="4">
        <f>'Data Entry'!U278</f>
        <v>0</v>
      </c>
      <c r="AE278" s="4">
        <f t="shared" si="80"/>
        <v>0</v>
      </c>
      <c r="AF278" s="5">
        <f>'Data Entry'!V278</f>
        <v>0</v>
      </c>
      <c r="AG278" s="5">
        <f t="shared" si="81"/>
        <v>0</v>
      </c>
      <c r="AH278" s="5">
        <f>'Data Entry'!W278</f>
        <v>0</v>
      </c>
      <c r="AI278" s="5">
        <f>'Data Entry'!X278</f>
        <v>0</v>
      </c>
      <c r="AJ278" s="5">
        <f>'Data Entry'!Y278</f>
        <v>0</v>
      </c>
      <c r="AK278" s="5">
        <f>'Data Entry'!Z278</f>
        <v>0</v>
      </c>
    </row>
    <row r="279" spans="1:37">
      <c r="A279" s="1">
        <f>'Data Entry'!A279</f>
        <v>0</v>
      </c>
      <c r="B279" s="1">
        <f>'Data Entry'!B279</f>
        <v>0</v>
      </c>
      <c r="C279" s="8">
        <f>IF('Data Entry'!C279="red",1,IF('Data Entry'!C279="blue",2,0))</f>
        <v>0</v>
      </c>
      <c r="D279" s="2">
        <f>'Data Entry'!D279</f>
        <v>0</v>
      </c>
      <c r="E279" s="2">
        <f>'Data Entry'!E279</f>
        <v>0</v>
      </c>
      <c r="F279" s="2">
        <f>'Data Entry'!F279</f>
        <v>0</v>
      </c>
      <c r="G279" s="2">
        <f>'Data Entry'!G279</f>
        <v>0</v>
      </c>
      <c r="H279" s="2">
        <f>'Data Entry'!H279</f>
        <v>0</v>
      </c>
      <c r="I279" s="2">
        <f t="shared" si="68"/>
        <v>0</v>
      </c>
      <c r="J279" s="2">
        <f t="shared" si="69"/>
        <v>0</v>
      </c>
      <c r="K279" s="2">
        <f t="shared" si="70"/>
        <v>0</v>
      </c>
      <c r="L279" s="2">
        <f t="shared" si="71"/>
        <v>0</v>
      </c>
      <c r="M279" s="2">
        <f t="shared" si="72"/>
        <v>0</v>
      </c>
      <c r="N279" s="2">
        <f t="shared" si="73"/>
        <v>0</v>
      </c>
      <c r="O279" s="2">
        <f t="shared" si="74"/>
        <v>0</v>
      </c>
      <c r="P279" s="3">
        <f>'Data Entry'!I279</f>
        <v>0</v>
      </c>
      <c r="Q279" s="3">
        <f>'Data Entry'!J279</f>
        <v>0</v>
      </c>
      <c r="R279" s="3">
        <f>'Data Entry'!K279</f>
        <v>0</v>
      </c>
      <c r="S279" s="3">
        <f>'Data Entry'!L279</f>
        <v>0</v>
      </c>
      <c r="T279" s="3">
        <f t="shared" si="75"/>
        <v>0</v>
      </c>
      <c r="U279" s="3">
        <f t="shared" si="76"/>
        <v>0</v>
      </c>
      <c r="V279" s="3" t="e">
        <f t="shared" si="82"/>
        <v>#DIV/0!</v>
      </c>
      <c r="W279" s="3" t="e">
        <f t="shared" si="83"/>
        <v>#DIV/0!</v>
      </c>
      <c r="X279" s="3">
        <f t="shared" si="84"/>
        <v>0</v>
      </c>
      <c r="Y279" s="3">
        <f t="shared" si="77"/>
        <v>0</v>
      </c>
      <c r="Z279" s="3">
        <f t="shared" si="78"/>
        <v>0</v>
      </c>
      <c r="AA279" s="3">
        <f t="shared" si="79"/>
        <v>0</v>
      </c>
      <c r="AB279" s="4">
        <f>'Data Entry'!S279</f>
        <v>0</v>
      </c>
      <c r="AC279" s="4">
        <f>'Data Entry'!T279</f>
        <v>0</v>
      </c>
      <c r="AD279" s="4">
        <f>'Data Entry'!U279</f>
        <v>0</v>
      </c>
      <c r="AE279" s="4">
        <f t="shared" si="80"/>
        <v>0</v>
      </c>
      <c r="AF279" s="5">
        <f>'Data Entry'!V279</f>
        <v>0</v>
      </c>
      <c r="AG279" s="5">
        <f t="shared" si="81"/>
        <v>0</v>
      </c>
      <c r="AH279" s="5">
        <f>'Data Entry'!W279</f>
        <v>0</v>
      </c>
      <c r="AI279" s="5">
        <f>'Data Entry'!X279</f>
        <v>0</v>
      </c>
      <c r="AJ279" s="5">
        <f>'Data Entry'!Y279</f>
        <v>0</v>
      </c>
      <c r="AK279" s="5">
        <f>'Data Entry'!Z279</f>
        <v>0</v>
      </c>
    </row>
    <row r="280" spans="1:37">
      <c r="A280" s="1">
        <f>'Data Entry'!A280</f>
        <v>0</v>
      </c>
      <c r="B280" s="1">
        <f>'Data Entry'!B280</f>
        <v>0</v>
      </c>
      <c r="C280" s="8">
        <f>IF('Data Entry'!C280="red",1,IF('Data Entry'!C280="blue",2,0))</f>
        <v>0</v>
      </c>
      <c r="D280" s="2">
        <f>'Data Entry'!D280</f>
        <v>0</v>
      </c>
      <c r="E280" s="2">
        <f>'Data Entry'!E280</f>
        <v>0</v>
      </c>
      <c r="F280" s="2">
        <f>'Data Entry'!F280</f>
        <v>0</v>
      </c>
      <c r="G280" s="2">
        <f>'Data Entry'!G280</f>
        <v>0</v>
      </c>
      <c r="H280" s="2">
        <f>'Data Entry'!H280</f>
        <v>0</v>
      </c>
      <c r="I280" s="2">
        <f t="shared" si="68"/>
        <v>0</v>
      </c>
      <c r="J280" s="2">
        <f t="shared" si="69"/>
        <v>0</v>
      </c>
      <c r="K280" s="2">
        <f t="shared" si="70"/>
        <v>0</v>
      </c>
      <c r="L280" s="2">
        <f t="shared" si="71"/>
        <v>0</v>
      </c>
      <c r="M280" s="2">
        <f t="shared" si="72"/>
        <v>0</v>
      </c>
      <c r="N280" s="2">
        <f t="shared" si="73"/>
        <v>0</v>
      </c>
      <c r="O280" s="2">
        <f t="shared" si="74"/>
        <v>0</v>
      </c>
      <c r="P280" s="3">
        <f>'Data Entry'!I280</f>
        <v>0</v>
      </c>
      <c r="Q280" s="3">
        <f>'Data Entry'!J280</f>
        <v>0</v>
      </c>
      <c r="R280" s="3">
        <f>'Data Entry'!K280</f>
        <v>0</v>
      </c>
      <c r="S280" s="3">
        <f>'Data Entry'!L280</f>
        <v>0</v>
      </c>
      <c r="T280" s="3">
        <f t="shared" si="75"/>
        <v>0</v>
      </c>
      <c r="U280" s="3">
        <f t="shared" si="76"/>
        <v>0</v>
      </c>
      <c r="V280" s="3" t="e">
        <f t="shared" si="82"/>
        <v>#DIV/0!</v>
      </c>
      <c r="W280" s="3" t="e">
        <f t="shared" si="83"/>
        <v>#DIV/0!</v>
      </c>
      <c r="X280" s="3">
        <f t="shared" si="84"/>
        <v>0</v>
      </c>
      <c r="Y280" s="3">
        <f t="shared" si="77"/>
        <v>0</v>
      </c>
      <c r="Z280" s="3">
        <f t="shared" si="78"/>
        <v>0</v>
      </c>
      <c r="AA280" s="3">
        <f t="shared" si="79"/>
        <v>0</v>
      </c>
      <c r="AB280" s="4">
        <f>'Data Entry'!S280</f>
        <v>0</v>
      </c>
      <c r="AC280" s="4">
        <f>'Data Entry'!T280</f>
        <v>0</v>
      </c>
      <c r="AD280" s="4">
        <f>'Data Entry'!U280</f>
        <v>0</v>
      </c>
      <c r="AE280" s="4">
        <f t="shared" si="80"/>
        <v>0</v>
      </c>
      <c r="AF280" s="5">
        <f>'Data Entry'!V280</f>
        <v>0</v>
      </c>
      <c r="AG280" s="5">
        <f t="shared" si="81"/>
        <v>0</v>
      </c>
      <c r="AH280" s="5">
        <f>'Data Entry'!W280</f>
        <v>0</v>
      </c>
      <c r="AI280" s="5">
        <f>'Data Entry'!X280</f>
        <v>0</v>
      </c>
      <c r="AJ280" s="5">
        <f>'Data Entry'!Y280</f>
        <v>0</v>
      </c>
      <c r="AK280" s="5">
        <f>'Data Entry'!Z280</f>
        <v>0</v>
      </c>
    </row>
    <row r="281" spans="1:37">
      <c r="A281" s="1">
        <f>'Data Entry'!A281</f>
        <v>0</v>
      </c>
      <c r="B281" s="1">
        <f>'Data Entry'!B281</f>
        <v>0</v>
      </c>
      <c r="C281" s="8">
        <f>IF('Data Entry'!C281="red",1,IF('Data Entry'!C281="blue",2,0))</f>
        <v>0</v>
      </c>
      <c r="D281" s="2">
        <f>'Data Entry'!D281</f>
        <v>0</v>
      </c>
      <c r="E281" s="2">
        <f>'Data Entry'!E281</f>
        <v>0</v>
      </c>
      <c r="F281" s="2">
        <f>'Data Entry'!F281</f>
        <v>0</v>
      </c>
      <c r="G281" s="2">
        <f>'Data Entry'!G281</f>
        <v>0</v>
      </c>
      <c r="H281" s="2">
        <f>'Data Entry'!H281</f>
        <v>0</v>
      </c>
      <c r="I281" s="2">
        <f t="shared" si="68"/>
        <v>0</v>
      </c>
      <c r="J281" s="2">
        <f t="shared" si="69"/>
        <v>0</v>
      </c>
      <c r="K281" s="2">
        <f t="shared" si="70"/>
        <v>0</v>
      </c>
      <c r="L281" s="2">
        <f t="shared" si="71"/>
        <v>0</v>
      </c>
      <c r="M281" s="2">
        <f t="shared" si="72"/>
        <v>0</v>
      </c>
      <c r="N281" s="2">
        <f t="shared" si="73"/>
        <v>0</v>
      </c>
      <c r="O281" s="2">
        <f t="shared" si="74"/>
        <v>0</v>
      </c>
      <c r="P281" s="3">
        <f>'Data Entry'!I281</f>
        <v>0</v>
      </c>
      <c r="Q281" s="3">
        <f>'Data Entry'!J281</f>
        <v>0</v>
      </c>
      <c r="R281" s="3">
        <f>'Data Entry'!K281</f>
        <v>0</v>
      </c>
      <c r="S281" s="3">
        <f>'Data Entry'!L281</f>
        <v>0</v>
      </c>
      <c r="T281" s="3">
        <f t="shared" si="75"/>
        <v>0</v>
      </c>
      <c r="U281" s="3">
        <f t="shared" si="76"/>
        <v>0</v>
      </c>
      <c r="V281" s="3" t="e">
        <f t="shared" si="82"/>
        <v>#DIV/0!</v>
      </c>
      <c r="W281" s="3" t="e">
        <f t="shared" si="83"/>
        <v>#DIV/0!</v>
      </c>
      <c r="X281" s="3">
        <f t="shared" si="84"/>
        <v>0</v>
      </c>
      <c r="Y281" s="3">
        <f t="shared" si="77"/>
        <v>0</v>
      </c>
      <c r="Z281" s="3">
        <f t="shared" si="78"/>
        <v>0</v>
      </c>
      <c r="AA281" s="3">
        <f t="shared" si="79"/>
        <v>0</v>
      </c>
      <c r="AB281" s="4">
        <f>'Data Entry'!S281</f>
        <v>0</v>
      </c>
      <c r="AC281" s="4">
        <f>'Data Entry'!T281</f>
        <v>0</v>
      </c>
      <c r="AD281" s="4">
        <f>'Data Entry'!U281</f>
        <v>0</v>
      </c>
      <c r="AE281" s="4">
        <f t="shared" si="80"/>
        <v>0</v>
      </c>
      <c r="AF281" s="5">
        <f>'Data Entry'!V281</f>
        <v>0</v>
      </c>
      <c r="AG281" s="5">
        <f t="shared" si="81"/>
        <v>0</v>
      </c>
      <c r="AH281" s="5">
        <f>'Data Entry'!W281</f>
        <v>0</v>
      </c>
      <c r="AI281" s="5">
        <f>'Data Entry'!X281</f>
        <v>0</v>
      </c>
      <c r="AJ281" s="5">
        <f>'Data Entry'!Y281</f>
        <v>0</v>
      </c>
      <c r="AK281" s="5">
        <f>'Data Entry'!Z281</f>
        <v>0</v>
      </c>
    </row>
    <row r="282" spans="1:37">
      <c r="A282" s="1">
        <f>'Data Entry'!A282</f>
        <v>0</v>
      </c>
      <c r="B282" s="1">
        <f>'Data Entry'!B282</f>
        <v>0</v>
      </c>
      <c r="C282" s="8">
        <f>IF('Data Entry'!C282="red",1,IF('Data Entry'!C282="blue",2,0))</f>
        <v>0</v>
      </c>
      <c r="D282" s="2">
        <f>'Data Entry'!D282</f>
        <v>0</v>
      </c>
      <c r="E282" s="2">
        <f>'Data Entry'!E282</f>
        <v>0</v>
      </c>
      <c r="F282" s="2">
        <f>'Data Entry'!F282</f>
        <v>0</v>
      </c>
      <c r="G282" s="2">
        <f>'Data Entry'!G282</f>
        <v>0</v>
      </c>
      <c r="H282" s="2">
        <f>'Data Entry'!H282</f>
        <v>0</v>
      </c>
      <c r="I282" s="2">
        <f t="shared" si="68"/>
        <v>0</v>
      </c>
      <c r="J282" s="2">
        <f t="shared" si="69"/>
        <v>0</v>
      </c>
      <c r="K282" s="2">
        <f t="shared" si="70"/>
        <v>0</v>
      </c>
      <c r="L282" s="2">
        <f t="shared" si="71"/>
        <v>0</v>
      </c>
      <c r="M282" s="2">
        <f t="shared" si="72"/>
        <v>0</v>
      </c>
      <c r="N282" s="2">
        <f t="shared" si="73"/>
        <v>0</v>
      </c>
      <c r="O282" s="2">
        <f t="shared" si="74"/>
        <v>0</v>
      </c>
      <c r="P282" s="3">
        <f>'Data Entry'!I282</f>
        <v>0</v>
      </c>
      <c r="Q282" s="3">
        <f>'Data Entry'!J282</f>
        <v>0</v>
      </c>
      <c r="R282" s="3">
        <f>'Data Entry'!K282</f>
        <v>0</v>
      </c>
      <c r="S282" s="3">
        <f>'Data Entry'!L282</f>
        <v>0</v>
      </c>
      <c r="T282" s="3">
        <f t="shared" si="75"/>
        <v>0</v>
      </c>
      <c r="U282" s="3">
        <f t="shared" si="76"/>
        <v>0</v>
      </c>
      <c r="V282" s="3" t="e">
        <f t="shared" si="82"/>
        <v>#DIV/0!</v>
      </c>
      <c r="W282" s="3" t="e">
        <f t="shared" si="83"/>
        <v>#DIV/0!</v>
      </c>
      <c r="X282" s="3">
        <f t="shared" si="84"/>
        <v>0</v>
      </c>
      <c r="Y282" s="3">
        <f t="shared" si="77"/>
        <v>0</v>
      </c>
      <c r="Z282" s="3">
        <f t="shared" si="78"/>
        <v>0</v>
      </c>
      <c r="AA282" s="3">
        <f t="shared" si="79"/>
        <v>0</v>
      </c>
      <c r="AB282" s="4">
        <f>'Data Entry'!S282</f>
        <v>0</v>
      </c>
      <c r="AC282" s="4">
        <f>'Data Entry'!T282</f>
        <v>0</v>
      </c>
      <c r="AD282" s="4">
        <f>'Data Entry'!U282</f>
        <v>0</v>
      </c>
      <c r="AE282" s="4">
        <f t="shared" si="80"/>
        <v>0</v>
      </c>
      <c r="AF282" s="5">
        <f>'Data Entry'!V282</f>
        <v>0</v>
      </c>
      <c r="AG282" s="5">
        <f t="shared" si="81"/>
        <v>0</v>
      </c>
      <c r="AH282" s="5">
        <f>'Data Entry'!W282</f>
        <v>0</v>
      </c>
      <c r="AI282" s="5">
        <f>'Data Entry'!X282</f>
        <v>0</v>
      </c>
      <c r="AJ282" s="5">
        <f>'Data Entry'!Y282</f>
        <v>0</v>
      </c>
      <c r="AK282" s="5">
        <f>'Data Entry'!Z282</f>
        <v>0</v>
      </c>
    </row>
    <row r="283" spans="1:37">
      <c r="A283" s="1">
        <f>'Data Entry'!A283</f>
        <v>0</v>
      </c>
      <c r="B283" s="1">
        <f>'Data Entry'!B283</f>
        <v>0</v>
      </c>
      <c r="C283" s="8">
        <f>IF('Data Entry'!C283="red",1,IF('Data Entry'!C283="blue",2,0))</f>
        <v>0</v>
      </c>
      <c r="D283" s="2">
        <f>'Data Entry'!D283</f>
        <v>0</v>
      </c>
      <c r="E283" s="2">
        <f>'Data Entry'!E283</f>
        <v>0</v>
      </c>
      <c r="F283" s="2">
        <f>'Data Entry'!F283</f>
        <v>0</v>
      </c>
      <c r="G283" s="2">
        <f>'Data Entry'!G283</f>
        <v>0</v>
      </c>
      <c r="H283" s="2">
        <f>'Data Entry'!H283</f>
        <v>0</v>
      </c>
      <c r="I283" s="2">
        <f t="shared" si="68"/>
        <v>0</v>
      </c>
      <c r="J283" s="2">
        <f t="shared" si="69"/>
        <v>0</v>
      </c>
      <c r="K283" s="2">
        <f t="shared" si="70"/>
        <v>0</v>
      </c>
      <c r="L283" s="2">
        <f t="shared" si="71"/>
        <v>0</v>
      </c>
      <c r="M283" s="2">
        <f t="shared" si="72"/>
        <v>0</v>
      </c>
      <c r="N283" s="2">
        <f t="shared" si="73"/>
        <v>0</v>
      </c>
      <c r="O283" s="2">
        <f t="shared" si="74"/>
        <v>0</v>
      </c>
      <c r="P283" s="3">
        <f>'Data Entry'!I283</f>
        <v>0</v>
      </c>
      <c r="Q283" s="3">
        <f>'Data Entry'!J283</f>
        <v>0</v>
      </c>
      <c r="R283" s="3">
        <f>'Data Entry'!K283</f>
        <v>0</v>
      </c>
      <c r="S283" s="3">
        <f>'Data Entry'!L283</f>
        <v>0</v>
      </c>
      <c r="T283" s="3">
        <f t="shared" si="75"/>
        <v>0</v>
      </c>
      <c r="U283" s="3">
        <f t="shared" si="76"/>
        <v>0</v>
      </c>
      <c r="V283" s="3" t="e">
        <f t="shared" si="82"/>
        <v>#DIV/0!</v>
      </c>
      <c r="W283" s="3" t="e">
        <f t="shared" si="83"/>
        <v>#DIV/0!</v>
      </c>
      <c r="X283" s="3">
        <f t="shared" si="84"/>
        <v>0</v>
      </c>
      <c r="Y283" s="3">
        <f t="shared" si="77"/>
        <v>0</v>
      </c>
      <c r="Z283" s="3">
        <f t="shared" si="78"/>
        <v>0</v>
      </c>
      <c r="AA283" s="3">
        <f t="shared" si="79"/>
        <v>0</v>
      </c>
      <c r="AB283" s="4">
        <f>'Data Entry'!S283</f>
        <v>0</v>
      </c>
      <c r="AC283" s="4">
        <f>'Data Entry'!T283</f>
        <v>0</v>
      </c>
      <c r="AD283" s="4">
        <f>'Data Entry'!U283</f>
        <v>0</v>
      </c>
      <c r="AE283" s="4">
        <f t="shared" si="80"/>
        <v>0</v>
      </c>
      <c r="AF283" s="5">
        <f>'Data Entry'!V283</f>
        <v>0</v>
      </c>
      <c r="AG283" s="5">
        <f t="shared" si="81"/>
        <v>0</v>
      </c>
      <c r="AH283" s="5">
        <f>'Data Entry'!W283</f>
        <v>0</v>
      </c>
      <c r="AI283" s="5">
        <f>'Data Entry'!X283</f>
        <v>0</v>
      </c>
      <c r="AJ283" s="5">
        <f>'Data Entry'!Y283</f>
        <v>0</v>
      </c>
      <c r="AK283" s="5">
        <f>'Data Entry'!Z283</f>
        <v>0</v>
      </c>
    </row>
    <row r="284" spans="1:37">
      <c r="A284" s="1">
        <f>'Data Entry'!A284</f>
        <v>0</v>
      </c>
      <c r="B284" s="1">
        <f>'Data Entry'!B284</f>
        <v>0</v>
      </c>
      <c r="C284" s="8">
        <f>IF('Data Entry'!C284="red",1,IF('Data Entry'!C284="blue",2,0))</f>
        <v>0</v>
      </c>
      <c r="D284" s="2">
        <f>'Data Entry'!D284</f>
        <v>0</v>
      </c>
      <c r="E284" s="2">
        <f>'Data Entry'!E284</f>
        <v>0</v>
      </c>
      <c r="F284" s="2">
        <f>'Data Entry'!F284</f>
        <v>0</v>
      </c>
      <c r="G284" s="2">
        <f>'Data Entry'!G284</f>
        <v>0</v>
      </c>
      <c r="H284" s="2">
        <f>'Data Entry'!H284</f>
        <v>0</v>
      </c>
      <c r="I284" s="2">
        <f t="shared" si="68"/>
        <v>0</v>
      </c>
      <c r="J284" s="2">
        <f t="shared" si="69"/>
        <v>0</v>
      </c>
      <c r="K284" s="2">
        <f t="shared" si="70"/>
        <v>0</v>
      </c>
      <c r="L284" s="2">
        <f t="shared" si="71"/>
        <v>0</v>
      </c>
      <c r="M284" s="2">
        <f t="shared" si="72"/>
        <v>0</v>
      </c>
      <c r="N284" s="2">
        <f t="shared" si="73"/>
        <v>0</v>
      </c>
      <c r="O284" s="2">
        <f t="shared" si="74"/>
        <v>0</v>
      </c>
      <c r="P284" s="3">
        <f>'Data Entry'!I284</f>
        <v>0</v>
      </c>
      <c r="Q284" s="3">
        <f>'Data Entry'!J284</f>
        <v>0</v>
      </c>
      <c r="R284" s="3">
        <f>'Data Entry'!K284</f>
        <v>0</v>
      </c>
      <c r="S284" s="3">
        <f>'Data Entry'!L284</f>
        <v>0</v>
      </c>
      <c r="T284" s="3">
        <f t="shared" si="75"/>
        <v>0</v>
      </c>
      <c r="U284" s="3">
        <f t="shared" si="76"/>
        <v>0</v>
      </c>
      <c r="V284" s="3" t="e">
        <f t="shared" si="82"/>
        <v>#DIV/0!</v>
      </c>
      <c r="W284" s="3" t="e">
        <f t="shared" si="83"/>
        <v>#DIV/0!</v>
      </c>
      <c r="X284" s="3">
        <f t="shared" si="84"/>
        <v>0</v>
      </c>
      <c r="Y284" s="3">
        <f t="shared" si="77"/>
        <v>0</v>
      </c>
      <c r="Z284" s="3">
        <f t="shared" si="78"/>
        <v>0</v>
      </c>
      <c r="AA284" s="3">
        <f t="shared" si="79"/>
        <v>0</v>
      </c>
      <c r="AB284" s="4">
        <f>'Data Entry'!S284</f>
        <v>0</v>
      </c>
      <c r="AC284" s="4">
        <f>'Data Entry'!T284</f>
        <v>0</v>
      </c>
      <c r="AD284" s="4">
        <f>'Data Entry'!U284</f>
        <v>0</v>
      </c>
      <c r="AE284" s="4">
        <f t="shared" si="80"/>
        <v>0</v>
      </c>
      <c r="AF284" s="5">
        <f>'Data Entry'!V284</f>
        <v>0</v>
      </c>
      <c r="AG284" s="5">
        <f t="shared" si="81"/>
        <v>0</v>
      </c>
      <c r="AH284" s="5">
        <f>'Data Entry'!W284</f>
        <v>0</v>
      </c>
      <c r="AI284" s="5">
        <f>'Data Entry'!X284</f>
        <v>0</v>
      </c>
      <c r="AJ284" s="5">
        <f>'Data Entry'!Y284</f>
        <v>0</v>
      </c>
      <c r="AK284" s="5">
        <f>'Data Entry'!Z284</f>
        <v>0</v>
      </c>
    </row>
    <row r="285" spans="1:37">
      <c r="A285" s="1">
        <f>'Data Entry'!A285</f>
        <v>0</v>
      </c>
      <c r="B285" s="1">
        <f>'Data Entry'!B285</f>
        <v>0</v>
      </c>
      <c r="C285" s="8">
        <f>IF('Data Entry'!C285="red",1,IF('Data Entry'!C285="blue",2,0))</f>
        <v>0</v>
      </c>
      <c r="D285" s="2">
        <f>'Data Entry'!D285</f>
        <v>0</v>
      </c>
      <c r="E285" s="2">
        <f>'Data Entry'!E285</f>
        <v>0</v>
      </c>
      <c r="F285" s="2">
        <f>'Data Entry'!F285</f>
        <v>0</v>
      </c>
      <c r="G285" s="2">
        <f>'Data Entry'!G285</f>
        <v>0</v>
      </c>
      <c r="H285" s="2">
        <f>'Data Entry'!H285</f>
        <v>0</v>
      </c>
      <c r="I285" s="2">
        <f t="shared" si="68"/>
        <v>0</v>
      </c>
      <c r="J285" s="2">
        <f t="shared" si="69"/>
        <v>0</v>
      </c>
      <c r="K285" s="2">
        <f t="shared" si="70"/>
        <v>0</v>
      </c>
      <c r="L285" s="2">
        <f t="shared" si="71"/>
        <v>0</v>
      </c>
      <c r="M285" s="2">
        <f t="shared" si="72"/>
        <v>0</v>
      </c>
      <c r="N285" s="2">
        <f t="shared" si="73"/>
        <v>0</v>
      </c>
      <c r="O285" s="2">
        <f t="shared" si="74"/>
        <v>0</v>
      </c>
      <c r="P285" s="3">
        <f>'Data Entry'!I285</f>
        <v>0</v>
      </c>
      <c r="Q285" s="3">
        <f>'Data Entry'!J285</f>
        <v>0</v>
      </c>
      <c r="R285" s="3">
        <f>'Data Entry'!K285</f>
        <v>0</v>
      </c>
      <c r="S285" s="3">
        <f>'Data Entry'!L285</f>
        <v>0</v>
      </c>
      <c r="T285" s="3">
        <f t="shared" si="75"/>
        <v>0</v>
      </c>
      <c r="U285" s="3">
        <f t="shared" si="76"/>
        <v>0</v>
      </c>
      <c r="V285" s="3" t="e">
        <f t="shared" si="82"/>
        <v>#DIV/0!</v>
      </c>
      <c r="W285" s="3" t="e">
        <f t="shared" si="83"/>
        <v>#DIV/0!</v>
      </c>
      <c r="X285" s="3">
        <f t="shared" si="84"/>
        <v>0</v>
      </c>
      <c r="Y285" s="3">
        <f t="shared" si="77"/>
        <v>0</v>
      </c>
      <c r="Z285" s="3">
        <f t="shared" si="78"/>
        <v>0</v>
      </c>
      <c r="AA285" s="3">
        <f t="shared" si="79"/>
        <v>0</v>
      </c>
      <c r="AB285" s="4">
        <f>'Data Entry'!S285</f>
        <v>0</v>
      </c>
      <c r="AC285" s="4">
        <f>'Data Entry'!T285</f>
        <v>0</v>
      </c>
      <c r="AD285" s="4">
        <f>'Data Entry'!U285</f>
        <v>0</v>
      </c>
      <c r="AE285" s="4">
        <f t="shared" si="80"/>
        <v>0</v>
      </c>
      <c r="AF285" s="5">
        <f>'Data Entry'!V285</f>
        <v>0</v>
      </c>
      <c r="AG285" s="5">
        <f t="shared" si="81"/>
        <v>0</v>
      </c>
      <c r="AH285" s="5">
        <f>'Data Entry'!W285</f>
        <v>0</v>
      </c>
      <c r="AI285" s="5">
        <f>'Data Entry'!X285</f>
        <v>0</v>
      </c>
      <c r="AJ285" s="5">
        <f>'Data Entry'!Y285</f>
        <v>0</v>
      </c>
      <c r="AK285" s="5">
        <f>'Data Entry'!Z285</f>
        <v>0</v>
      </c>
    </row>
    <row r="286" spans="1:37">
      <c r="A286" s="1">
        <f>'Data Entry'!A286</f>
        <v>0</v>
      </c>
      <c r="B286" s="1">
        <f>'Data Entry'!B286</f>
        <v>0</v>
      </c>
      <c r="C286" s="8">
        <f>IF('Data Entry'!C286="red",1,IF('Data Entry'!C286="blue",2,0))</f>
        <v>0</v>
      </c>
      <c r="D286" s="2">
        <f>'Data Entry'!D286</f>
        <v>0</v>
      </c>
      <c r="E286" s="2">
        <f>'Data Entry'!E286</f>
        <v>0</v>
      </c>
      <c r="F286" s="2">
        <f>'Data Entry'!F286</f>
        <v>0</v>
      </c>
      <c r="G286" s="2">
        <f>'Data Entry'!G286</f>
        <v>0</v>
      </c>
      <c r="H286" s="2">
        <f>'Data Entry'!H286</f>
        <v>0</v>
      </c>
      <c r="I286" s="2">
        <f t="shared" si="68"/>
        <v>0</v>
      </c>
      <c r="J286" s="2">
        <f t="shared" si="69"/>
        <v>0</v>
      </c>
      <c r="K286" s="2">
        <f t="shared" si="70"/>
        <v>0</v>
      </c>
      <c r="L286" s="2">
        <f t="shared" si="71"/>
        <v>0</v>
      </c>
      <c r="M286" s="2">
        <f t="shared" si="72"/>
        <v>0</v>
      </c>
      <c r="N286" s="2">
        <f t="shared" si="73"/>
        <v>0</v>
      </c>
      <c r="O286" s="2">
        <f t="shared" si="74"/>
        <v>0</v>
      </c>
      <c r="P286" s="3">
        <f>'Data Entry'!I286</f>
        <v>0</v>
      </c>
      <c r="Q286" s="3">
        <f>'Data Entry'!J286</f>
        <v>0</v>
      </c>
      <c r="R286" s="3">
        <f>'Data Entry'!K286</f>
        <v>0</v>
      </c>
      <c r="S286" s="3">
        <f>'Data Entry'!L286</f>
        <v>0</v>
      </c>
      <c r="T286" s="3">
        <f t="shared" si="75"/>
        <v>0</v>
      </c>
      <c r="U286" s="3">
        <f t="shared" si="76"/>
        <v>0</v>
      </c>
      <c r="V286" s="3" t="e">
        <f t="shared" si="82"/>
        <v>#DIV/0!</v>
      </c>
      <c r="W286" s="3" t="e">
        <f t="shared" si="83"/>
        <v>#DIV/0!</v>
      </c>
      <c r="X286" s="3">
        <f t="shared" si="84"/>
        <v>0</v>
      </c>
      <c r="Y286" s="3">
        <f t="shared" si="77"/>
        <v>0</v>
      </c>
      <c r="Z286" s="3">
        <f t="shared" si="78"/>
        <v>0</v>
      </c>
      <c r="AA286" s="3">
        <f t="shared" si="79"/>
        <v>0</v>
      </c>
      <c r="AB286" s="4">
        <f>'Data Entry'!S286</f>
        <v>0</v>
      </c>
      <c r="AC286" s="4">
        <f>'Data Entry'!T286</f>
        <v>0</v>
      </c>
      <c r="AD286" s="4">
        <f>'Data Entry'!U286</f>
        <v>0</v>
      </c>
      <c r="AE286" s="4">
        <f t="shared" si="80"/>
        <v>0</v>
      </c>
      <c r="AF286" s="5">
        <f>'Data Entry'!V286</f>
        <v>0</v>
      </c>
      <c r="AG286" s="5">
        <f t="shared" si="81"/>
        <v>0</v>
      </c>
      <c r="AH286" s="5">
        <f>'Data Entry'!W286</f>
        <v>0</v>
      </c>
      <c r="AI286" s="5">
        <f>'Data Entry'!X286</f>
        <v>0</v>
      </c>
      <c r="AJ286" s="5">
        <f>'Data Entry'!Y286</f>
        <v>0</v>
      </c>
      <c r="AK286" s="5">
        <f>'Data Entry'!Z286</f>
        <v>0</v>
      </c>
    </row>
    <row r="287" spans="1:37">
      <c r="A287" s="1">
        <f>'Data Entry'!A287</f>
        <v>0</v>
      </c>
      <c r="B287" s="1">
        <f>'Data Entry'!B287</f>
        <v>0</v>
      </c>
      <c r="C287" s="8">
        <f>IF('Data Entry'!C287="red",1,IF('Data Entry'!C287="blue",2,0))</f>
        <v>0</v>
      </c>
      <c r="D287" s="2">
        <f>'Data Entry'!D287</f>
        <v>0</v>
      </c>
      <c r="E287" s="2">
        <f>'Data Entry'!E287</f>
        <v>0</v>
      </c>
      <c r="F287" s="2">
        <f>'Data Entry'!F287</f>
        <v>0</v>
      </c>
      <c r="G287" s="2">
        <f>'Data Entry'!G287</f>
        <v>0</v>
      </c>
      <c r="H287" s="2">
        <f>'Data Entry'!H287</f>
        <v>0</v>
      </c>
      <c r="I287" s="2">
        <f t="shared" si="68"/>
        <v>0</v>
      </c>
      <c r="J287" s="2">
        <f t="shared" si="69"/>
        <v>0</v>
      </c>
      <c r="K287" s="2">
        <f t="shared" si="70"/>
        <v>0</v>
      </c>
      <c r="L287" s="2">
        <f t="shared" si="71"/>
        <v>0</v>
      </c>
      <c r="M287" s="2">
        <f t="shared" si="72"/>
        <v>0</v>
      </c>
      <c r="N287" s="2">
        <f t="shared" si="73"/>
        <v>0</v>
      </c>
      <c r="O287" s="2">
        <f t="shared" si="74"/>
        <v>0</v>
      </c>
      <c r="P287" s="3">
        <f>'Data Entry'!I287</f>
        <v>0</v>
      </c>
      <c r="Q287" s="3">
        <f>'Data Entry'!J287</f>
        <v>0</v>
      </c>
      <c r="R287" s="3">
        <f>'Data Entry'!K287</f>
        <v>0</v>
      </c>
      <c r="S287" s="3">
        <f>'Data Entry'!L287</f>
        <v>0</v>
      </c>
      <c r="T287" s="3">
        <f t="shared" si="75"/>
        <v>0</v>
      </c>
      <c r="U287" s="3">
        <f t="shared" si="76"/>
        <v>0</v>
      </c>
      <c r="V287" s="3" t="e">
        <f t="shared" si="82"/>
        <v>#DIV/0!</v>
      </c>
      <c r="W287" s="3" t="e">
        <f t="shared" si="83"/>
        <v>#DIV/0!</v>
      </c>
      <c r="X287" s="3">
        <f t="shared" si="84"/>
        <v>0</v>
      </c>
      <c r="Y287" s="3">
        <f t="shared" si="77"/>
        <v>0</v>
      </c>
      <c r="Z287" s="3">
        <f t="shared" si="78"/>
        <v>0</v>
      </c>
      <c r="AA287" s="3">
        <f t="shared" si="79"/>
        <v>0</v>
      </c>
      <c r="AB287" s="4">
        <f>'Data Entry'!S287</f>
        <v>0</v>
      </c>
      <c r="AC287" s="4">
        <f>'Data Entry'!T287</f>
        <v>0</v>
      </c>
      <c r="AD287" s="4">
        <f>'Data Entry'!U287</f>
        <v>0</v>
      </c>
      <c r="AE287" s="4">
        <f t="shared" si="80"/>
        <v>0</v>
      </c>
      <c r="AF287" s="5">
        <f>'Data Entry'!V287</f>
        <v>0</v>
      </c>
      <c r="AG287" s="5">
        <f t="shared" si="81"/>
        <v>0</v>
      </c>
      <c r="AH287" s="5">
        <f>'Data Entry'!W287</f>
        <v>0</v>
      </c>
      <c r="AI287" s="5">
        <f>'Data Entry'!X287</f>
        <v>0</v>
      </c>
      <c r="AJ287" s="5">
        <f>'Data Entry'!Y287</f>
        <v>0</v>
      </c>
      <c r="AK287" s="5">
        <f>'Data Entry'!Z287</f>
        <v>0</v>
      </c>
    </row>
    <row r="288" spans="1:37">
      <c r="A288" s="1">
        <f>'Data Entry'!A288</f>
        <v>0</v>
      </c>
      <c r="B288" s="1">
        <f>'Data Entry'!B288</f>
        <v>0</v>
      </c>
      <c r="C288" s="8">
        <f>IF('Data Entry'!C288="red",1,IF('Data Entry'!C288="blue",2,0))</f>
        <v>0</v>
      </c>
      <c r="D288" s="2">
        <f>'Data Entry'!D288</f>
        <v>0</v>
      </c>
      <c r="E288" s="2">
        <f>'Data Entry'!E288</f>
        <v>0</v>
      </c>
      <c r="F288" s="2">
        <f>'Data Entry'!F288</f>
        <v>0</v>
      </c>
      <c r="G288" s="2">
        <f>'Data Entry'!G288</f>
        <v>0</v>
      </c>
      <c r="H288" s="2">
        <f>'Data Entry'!H288</f>
        <v>0</v>
      </c>
      <c r="I288" s="2">
        <f t="shared" si="68"/>
        <v>0</v>
      </c>
      <c r="J288" s="2">
        <f t="shared" si="69"/>
        <v>0</v>
      </c>
      <c r="K288" s="2">
        <f t="shared" si="70"/>
        <v>0</v>
      </c>
      <c r="L288" s="2">
        <f t="shared" si="71"/>
        <v>0</v>
      </c>
      <c r="M288" s="2">
        <f t="shared" si="72"/>
        <v>0</v>
      </c>
      <c r="N288" s="2">
        <f t="shared" si="73"/>
        <v>0</v>
      </c>
      <c r="O288" s="2">
        <f t="shared" si="74"/>
        <v>0</v>
      </c>
      <c r="P288" s="3">
        <f>'Data Entry'!I288</f>
        <v>0</v>
      </c>
      <c r="Q288" s="3">
        <f>'Data Entry'!J288</f>
        <v>0</v>
      </c>
      <c r="R288" s="3">
        <f>'Data Entry'!K288</f>
        <v>0</v>
      </c>
      <c r="S288" s="3">
        <f>'Data Entry'!L288</f>
        <v>0</v>
      </c>
      <c r="T288" s="3">
        <f t="shared" si="75"/>
        <v>0</v>
      </c>
      <c r="U288" s="3">
        <f t="shared" si="76"/>
        <v>0</v>
      </c>
      <c r="V288" s="3" t="e">
        <f t="shared" si="82"/>
        <v>#DIV/0!</v>
      </c>
      <c r="W288" s="3" t="e">
        <f t="shared" si="83"/>
        <v>#DIV/0!</v>
      </c>
      <c r="X288" s="3">
        <f t="shared" si="84"/>
        <v>0</v>
      </c>
      <c r="Y288" s="3">
        <f t="shared" si="77"/>
        <v>0</v>
      </c>
      <c r="Z288" s="3">
        <f t="shared" si="78"/>
        <v>0</v>
      </c>
      <c r="AA288" s="3">
        <f t="shared" si="79"/>
        <v>0</v>
      </c>
      <c r="AB288" s="4">
        <f>'Data Entry'!S288</f>
        <v>0</v>
      </c>
      <c r="AC288" s="4">
        <f>'Data Entry'!T288</f>
        <v>0</v>
      </c>
      <c r="AD288" s="4">
        <f>'Data Entry'!U288</f>
        <v>0</v>
      </c>
      <c r="AE288" s="4">
        <f t="shared" si="80"/>
        <v>0</v>
      </c>
      <c r="AF288" s="5">
        <f>'Data Entry'!V288</f>
        <v>0</v>
      </c>
      <c r="AG288" s="5">
        <f t="shared" si="81"/>
        <v>0</v>
      </c>
      <c r="AH288" s="5">
        <f>'Data Entry'!W288</f>
        <v>0</v>
      </c>
      <c r="AI288" s="5">
        <f>'Data Entry'!X288</f>
        <v>0</v>
      </c>
      <c r="AJ288" s="5">
        <f>'Data Entry'!Y288</f>
        <v>0</v>
      </c>
      <c r="AK288" s="5">
        <f>'Data Entry'!Z288</f>
        <v>0</v>
      </c>
    </row>
    <row r="289" spans="1:37">
      <c r="A289" s="1">
        <f>'Data Entry'!A289</f>
        <v>0</v>
      </c>
      <c r="B289" s="1">
        <f>'Data Entry'!B289</f>
        <v>0</v>
      </c>
      <c r="C289" s="8">
        <f>IF('Data Entry'!C289="red",1,IF('Data Entry'!C289="blue",2,0))</f>
        <v>0</v>
      </c>
      <c r="D289" s="2">
        <f>'Data Entry'!D289</f>
        <v>0</v>
      </c>
      <c r="E289" s="2">
        <f>'Data Entry'!E289</f>
        <v>0</v>
      </c>
      <c r="F289" s="2">
        <f>'Data Entry'!F289</f>
        <v>0</v>
      </c>
      <c r="G289" s="2">
        <f>'Data Entry'!G289</f>
        <v>0</v>
      </c>
      <c r="H289" s="2">
        <f>'Data Entry'!H289</f>
        <v>0</v>
      </c>
      <c r="I289" s="2">
        <f t="shared" si="68"/>
        <v>0</v>
      </c>
      <c r="J289" s="2">
        <f t="shared" si="69"/>
        <v>0</v>
      </c>
      <c r="K289" s="2">
        <f t="shared" si="70"/>
        <v>0</v>
      </c>
      <c r="L289" s="2">
        <f t="shared" si="71"/>
        <v>0</v>
      </c>
      <c r="M289" s="2">
        <f t="shared" si="72"/>
        <v>0</v>
      </c>
      <c r="N289" s="2">
        <f t="shared" si="73"/>
        <v>0</v>
      </c>
      <c r="O289" s="2">
        <f t="shared" si="74"/>
        <v>0</v>
      </c>
      <c r="P289" s="3">
        <f>'Data Entry'!I289</f>
        <v>0</v>
      </c>
      <c r="Q289" s="3">
        <f>'Data Entry'!J289</f>
        <v>0</v>
      </c>
      <c r="R289" s="3">
        <f>'Data Entry'!K289</f>
        <v>0</v>
      </c>
      <c r="S289" s="3">
        <f>'Data Entry'!L289</f>
        <v>0</v>
      </c>
      <c r="T289" s="3">
        <f t="shared" si="75"/>
        <v>0</v>
      </c>
      <c r="U289" s="3">
        <f t="shared" si="76"/>
        <v>0</v>
      </c>
      <c r="V289" s="3" t="e">
        <f t="shared" si="82"/>
        <v>#DIV/0!</v>
      </c>
      <c r="W289" s="3" t="e">
        <f t="shared" si="83"/>
        <v>#DIV/0!</v>
      </c>
      <c r="X289" s="3">
        <f t="shared" si="84"/>
        <v>0</v>
      </c>
      <c r="Y289" s="3">
        <f t="shared" si="77"/>
        <v>0</v>
      </c>
      <c r="Z289" s="3">
        <f t="shared" si="78"/>
        <v>0</v>
      </c>
      <c r="AA289" s="3">
        <f t="shared" si="79"/>
        <v>0</v>
      </c>
      <c r="AB289" s="4">
        <f>'Data Entry'!S289</f>
        <v>0</v>
      </c>
      <c r="AC289" s="4">
        <f>'Data Entry'!T289</f>
        <v>0</v>
      </c>
      <c r="AD289" s="4">
        <f>'Data Entry'!U289</f>
        <v>0</v>
      </c>
      <c r="AE289" s="4">
        <f t="shared" si="80"/>
        <v>0</v>
      </c>
      <c r="AF289" s="5">
        <f>'Data Entry'!V289</f>
        <v>0</v>
      </c>
      <c r="AG289" s="5">
        <f t="shared" si="81"/>
        <v>0</v>
      </c>
      <c r="AH289" s="5">
        <f>'Data Entry'!W289</f>
        <v>0</v>
      </c>
      <c r="AI289" s="5">
        <f>'Data Entry'!X289</f>
        <v>0</v>
      </c>
      <c r="AJ289" s="5">
        <f>'Data Entry'!Y289</f>
        <v>0</v>
      </c>
      <c r="AK289" s="5">
        <f>'Data Entry'!Z289</f>
        <v>0</v>
      </c>
    </row>
    <row r="290" spans="1:37">
      <c r="A290" s="1">
        <f>'Data Entry'!A290</f>
        <v>0</v>
      </c>
      <c r="B290" s="1">
        <f>'Data Entry'!B290</f>
        <v>0</v>
      </c>
      <c r="C290" s="8">
        <f>IF('Data Entry'!C290="red",1,IF('Data Entry'!C290="blue",2,0))</f>
        <v>0</v>
      </c>
      <c r="D290" s="2">
        <f>'Data Entry'!D290</f>
        <v>0</v>
      </c>
      <c r="E290" s="2">
        <f>'Data Entry'!E290</f>
        <v>0</v>
      </c>
      <c r="F290" s="2">
        <f>'Data Entry'!F290</f>
        <v>0</v>
      </c>
      <c r="G290" s="2">
        <f>'Data Entry'!G290</f>
        <v>0</v>
      </c>
      <c r="H290" s="2">
        <f>'Data Entry'!H290</f>
        <v>0</v>
      </c>
      <c r="I290" s="2">
        <f t="shared" si="68"/>
        <v>0</v>
      </c>
      <c r="J290" s="2">
        <f t="shared" si="69"/>
        <v>0</v>
      </c>
      <c r="K290" s="2">
        <f t="shared" si="70"/>
        <v>0</v>
      </c>
      <c r="L290" s="2">
        <f t="shared" si="71"/>
        <v>0</v>
      </c>
      <c r="M290" s="2">
        <f t="shared" si="72"/>
        <v>0</v>
      </c>
      <c r="N290" s="2">
        <f t="shared" si="73"/>
        <v>0</v>
      </c>
      <c r="O290" s="2">
        <f t="shared" si="74"/>
        <v>0</v>
      </c>
      <c r="P290" s="3">
        <f>'Data Entry'!I290</f>
        <v>0</v>
      </c>
      <c r="Q290" s="3">
        <f>'Data Entry'!J290</f>
        <v>0</v>
      </c>
      <c r="R290" s="3">
        <f>'Data Entry'!K290</f>
        <v>0</v>
      </c>
      <c r="S290" s="3">
        <f>'Data Entry'!L290</f>
        <v>0</v>
      </c>
      <c r="T290" s="3">
        <f t="shared" si="75"/>
        <v>0</v>
      </c>
      <c r="U290" s="3">
        <f t="shared" si="76"/>
        <v>0</v>
      </c>
      <c r="V290" s="3" t="e">
        <f t="shared" si="82"/>
        <v>#DIV/0!</v>
      </c>
      <c r="W290" s="3" t="e">
        <f t="shared" si="83"/>
        <v>#DIV/0!</v>
      </c>
      <c r="X290" s="3">
        <f t="shared" si="84"/>
        <v>0</v>
      </c>
      <c r="Y290" s="3">
        <f t="shared" si="77"/>
        <v>0</v>
      </c>
      <c r="Z290" s="3">
        <f t="shared" si="78"/>
        <v>0</v>
      </c>
      <c r="AA290" s="3">
        <f t="shared" si="79"/>
        <v>0</v>
      </c>
      <c r="AB290" s="4">
        <f>'Data Entry'!S290</f>
        <v>0</v>
      </c>
      <c r="AC290" s="4">
        <f>'Data Entry'!T290</f>
        <v>0</v>
      </c>
      <c r="AD290" s="4">
        <f>'Data Entry'!U290</f>
        <v>0</v>
      </c>
      <c r="AE290" s="4">
        <f t="shared" si="80"/>
        <v>0</v>
      </c>
      <c r="AF290" s="5">
        <f>'Data Entry'!V290</f>
        <v>0</v>
      </c>
      <c r="AG290" s="5">
        <f t="shared" si="81"/>
        <v>0</v>
      </c>
      <c r="AH290" s="5">
        <f>'Data Entry'!W290</f>
        <v>0</v>
      </c>
      <c r="AI290" s="5">
        <f>'Data Entry'!X290</f>
        <v>0</v>
      </c>
      <c r="AJ290" s="5">
        <f>'Data Entry'!Y290</f>
        <v>0</v>
      </c>
      <c r="AK290" s="5">
        <f>'Data Entry'!Z290</f>
        <v>0</v>
      </c>
    </row>
    <row r="291" spans="1:37">
      <c r="A291" s="1">
        <f>'Data Entry'!A291</f>
        <v>0</v>
      </c>
      <c r="B291" s="1">
        <f>'Data Entry'!B291</f>
        <v>0</v>
      </c>
      <c r="C291" s="8">
        <f>IF('Data Entry'!C291="red",1,IF('Data Entry'!C291="blue",2,0))</f>
        <v>0</v>
      </c>
      <c r="D291" s="2">
        <f>'Data Entry'!D291</f>
        <v>0</v>
      </c>
      <c r="E291" s="2">
        <f>'Data Entry'!E291</f>
        <v>0</v>
      </c>
      <c r="F291" s="2">
        <f>'Data Entry'!F291</f>
        <v>0</v>
      </c>
      <c r="G291" s="2">
        <f>'Data Entry'!G291</f>
        <v>0</v>
      </c>
      <c r="H291" s="2">
        <f>'Data Entry'!H291</f>
        <v>0</v>
      </c>
      <c r="I291" s="2">
        <f t="shared" si="68"/>
        <v>0</v>
      </c>
      <c r="J291" s="2">
        <f t="shared" si="69"/>
        <v>0</v>
      </c>
      <c r="K291" s="2">
        <f t="shared" si="70"/>
        <v>0</v>
      </c>
      <c r="L291" s="2">
        <f t="shared" si="71"/>
        <v>0</v>
      </c>
      <c r="M291" s="2">
        <f t="shared" si="72"/>
        <v>0</v>
      </c>
      <c r="N291" s="2">
        <f t="shared" si="73"/>
        <v>0</v>
      </c>
      <c r="O291" s="2">
        <f t="shared" si="74"/>
        <v>0</v>
      </c>
      <c r="P291" s="3">
        <f>'Data Entry'!I291</f>
        <v>0</v>
      </c>
      <c r="Q291" s="3">
        <f>'Data Entry'!J291</f>
        <v>0</v>
      </c>
      <c r="R291" s="3">
        <f>'Data Entry'!K291</f>
        <v>0</v>
      </c>
      <c r="S291" s="3">
        <f>'Data Entry'!L291</f>
        <v>0</v>
      </c>
      <c r="T291" s="3">
        <f t="shared" si="75"/>
        <v>0</v>
      </c>
      <c r="U291" s="3">
        <f t="shared" si="76"/>
        <v>0</v>
      </c>
      <c r="V291" s="3" t="e">
        <f t="shared" si="82"/>
        <v>#DIV/0!</v>
      </c>
      <c r="W291" s="3" t="e">
        <f t="shared" si="83"/>
        <v>#DIV/0!</v>
      </c>
      <c r="X291" s="3">
        <f t="shared" si="84"/>
        <v>0</v>
      </c>
      <c r="Y291" s="3">
        <f t="shared" si="77"/>
        <v>0</v>
      </c>
      <c r="Z291" s="3">
        <f t="shared" si="78"/>
        <v>0</v>
      </c>
      <c r="AA291" s="3">
        <f t="shared" si="79"/>
        <v>0</v>
      </c>
      <c r="AB291" s="4">
        <f>'Data Entry'!S291</f>
        <v>0</v>
      </c>
      <c r="AC291" s="4">
        <f>'Data Entry'!T291</f>
        <v>0</v>
      </c>
      <c r="AD291" s="4">
        <f>'Data Entry'!U291</f>
        <v>0</v>
      </c>
      <c r="AE291" s="4">
        <f t="shared" si="80"/>
        <v>0</v>
      </c>
      <c r="AF291" s="5">
        <f>'Data Entry'!V291</f>
        <v>0</v>
      </c>
      <c r="AG291" s="5">
        <f t="shared" si="81"/>
        <v>0</v>
      </c>
      <c r="AH291" s="5">
        <f>'Data Entry'!W291</f>
        <v>0</v>
      </c>
      <c r="AI291" s="5">
        <f>'Data Entry'!X291</f>
        <v>0</v>
      </c>
      <c r="AJ291" s="5">
        <f>'Data Entry'!Y291</f>
        <v>0</v>
      </c>
      <c r="AK291" s="5">
        <f>'Data Entry'!Z291</f>
        <v>0</v>
      </c>
    </row>
    <row r="292" spans="1:37">
      <c r="A292" s="1">
        <f>'Data Entry'!A292</f>
        <v>0</v>
      </c>
      <c r="B292" s="1">
        <f>'Data Entry'!B292</f>
        <v>0</v>
      </c>
      <c r="C292" s="8">
        <f>IF('Data Entry'!C292="red",1,IF('Data Entry'!C292="blue",2,0))</f>
        <v>0</v>
      </c>
      <c r="D292" s="2">
        <f>'Data Entry'!D292</f>
        <v>0</v>
      </c>
      <c r="E292" s="2">
        <f>'Data Entry'!E292</f>
        <v>0</v>
      </c>
      <c r="F292" s="2">
        <f>'Data Entry'!F292</f>
        <v>0</v>
      </c>
      <c r="G292" s="2">
        <f>'Data Entry'!G292</f>
        <v>0</v>
      </c>
      <c r="H292" s="2">
        <f>'Data Entry'!H292</f>
        <v>0</v>
      </c>
      <c r="I292" s="2">
        <f t="shared" si="68"/>
        <v>0</v>
      </c>
      <c r="J292" s="2">
        <f t="shared" si="69"/>
        <v>0</v>
      </c>
      <c r="K292" s="2">
        <f t="shared" si="70"/>
        <v>0</v>
      </c>
      <c r="L292" s="2">
        <f t="shared" si="71"/>
        <v>0</v>
      </c>
      <c r="M292" s="2">
        <f t="shared" si="72"/>
        <v>0</v>
      </c>
      <c r="N292" s="2">
        <f t="shared" si="73"/>
        <v>0</v>
      </c>
      <c r="O292" s="2">
        <f t="shared" si="74"/>
        <v>0</v>
      </c>
      <c r="P292" s="3">
        <f>'Data Entry'!I292</f>
        <v>0</v>
      </c>
      <c r="Q292" s="3">
        <f>'Data Entry'!J292</f>
        <v>0</v>
      </c>
      <c r="R292" s="3">
        <f>'Data Entry'!K292</f>
        <v>0</v>
      </c>
      <c r="S292" s="3">
        <f>'Data Entry'!L292</f>
        <v>0</v>
      </c>
      <c r="T292" s="3">
        <f t="shared" si="75"/>
        <v>0</v>
      </c>
      <c r="U292" s="3">
        <f t="shared" si="76"/>
        <v>0</v>
      </c>
      <c r="V292" s="3" t="e">
        <f t="shared" si="82"/>
        <v>#DIV/0!</v>
      </c>
      <c r="W292" s="3" t="e">
        <f t="shared" si="83"/>
        <v>#DIV/0!</v>
      </c>
      <c r="X292" s="3">
        <f t="shared" si="84"/>
        <v>0</v>
      </c>
      <c r="Y292" s="3">
        <f t="shared" si="77"/>
        <v>0</v>
      </c>
      <c r="Z292" s="3">
        <f t="shared" si="78"/>
        <v>0</v>
      </c>
      <c r="AA292" s="3">
        <f t="shared" si="79"/>
        <v>0</v>
      </c>
      <c r="AB292" s="4">
        <f>'Data Entry'!S292</f>
        <v>0</v>
      </c>
      <c r="AC292" s="4">
        <f>'Data Entry'!T292</f>
        <v>0</v>
      </c>
      <c r="AD292" s="4">
        <f>'Data Entry'!U292</f>
        <v>0</v>
      </c>
      <c r="AE292" s="4">
        <f t="shared" si="80"/>
        <v>0</v>
      </c>
      <c r="AF292" s="5">
        <f>'Data Entry'!V292</f>
        <v>0</v>
      </c>
      <c r="AG292" s="5">
        <f t="shared" si="81"/>
        <v>0</v>
      </c>
      <c r="AH292" s="5">
        <f>'Data Entry'!W292</f>
        <v>0</v>
      </c>
      <c r="AI292" s="5">
        <f>'Data Entry'!X292</f>
        <v>0</v>
      </c>
      <c r="AJ292" s="5">
        <f>'Data Entry'!Y292</f>
        <v>0</v>
      </c>
      <c r="AK292" s="5">
        <f>'Data Entry'!Z292</f>
        <v>0</v>
      </c>
    </row>
    <row r="293" spans="1:37">
      <c r="A293" s="1">
        <f>'Data Entry'!A293</f>
        <v>0</v>
      </c>
      <c r="B293" s="1">
        <f>'Data Entry'!B293</f>
        <v>0</v>
      </c>
      <c r="C293" s="8">
        <f>IF('Data Entry'!C293="red",1,IF('Data Entry'!C293="blue",2,0))</f>
        <v>0</v>
      </c>
      <c r="D293" s="2">
        <f>'Data Entry'!D293</f>
        <v>0</v>
      </c>
      <c r="E293" s="2">
        <f>'Data Entry'!E293</f>
        <v>0</v>
      </c>
      <c r="F293" s="2">
        <f>'Data Entry'!F293</f>
        <v>0</v>
      </c>
      <c r="G293" s="2">
        <f>'Data Entry'!G293</f>
        <v>0</v>
      </c>
      <c r="H293" s="2">
        <f>'Data Entry'!H293</f>
        <v>0</v>
      </c>
      <c r="I293" s="2">
        <f t="shared" si="68"/>
        <v>0</v>
      </c>
      <c r="J293" s="2">
        <f t="shared" si="69"/>
        <v>0</v>
      </c>
      <c r="K293" s="2">
        <f t="shared" si="70"/>
        <v>0</v>
      </c>
      <c r="L293" s="2">
        <f t="shared" si="71"/>
        <v>0</v>
      </c>
      <c r="M293" s="2">
        <f t="shared" si="72"/>
        <v>0</v>
      </c>
      <c r="N293" s="2">
        <f t="shared" si="73"/>
        <v>0</v>
      </c>
      <c r="O293" s="2">
        <f t="shared" si="74"/>
        <v>0</v>
      </c>
      <c r="P293" s="3">
        <f>'Data Entry'!I293</f>
        <v>0</v>
      </c>
      <c r="Q293" s="3">
        <f>'Data Entry'!J293</f>
        <v>0</v>
      </c>
      <c r="R293" s="3">
        <f>'Data Entry'!K293</f>
        <v>0</v>
      </c>
      <c r="S293" s="3">
        <f>'Data Entry'!L293</f>
        <v>0</v>
      </c>
      <c r="T293" s="3">
        <f t="shared" si="75"/>
        <v>0</v>
      </c>
      <c r="U293" s="3">
        <f t="shared" si="76"/>
        <v>0</v>
      </c>
      <c r="V293" s="3" t="e">
        <f t="shared" si="82"/>
        <v>#DIV/0!</v>
      </c>
      <c r="W293" s="3" t="e">
        <f t="shared" si="83"/>
        <v>#DIV/0!</v>
      </c>
      <c r="X293" s="3">
        <f t="shared" si="84"/>
        <v>0</v>
      </c>
      <c r="Y293" s="3">
        <f t="shared" si="77"/>
        <v>0</v>
      </c>
      <c r="Z293" s="3">
        <f t="shared" si="78"/>
        <v>0</v>
      </c>
      <c r="AA293" s="3">
        <f t="shared" si="79"/>
        <v>0</v>
      </c>
      <c r="AB293" s="4">
        <f>'Data Entry'!S293</f>
        <v>0</v>
      </c>
      <c r="AC293" s="4">
        <f>'Data Entry'!T293</f>
        <v>0</v>
      </c>
      <c r="AD293" s="4">
        <f>'Data Entry'!U293</f>
        <v>0</v>
      </c>
      <c r="AE293" s="4">
        <f t="shared" si="80"/>
        <v>0</v>
      </c>
      <c r="AF293" s="5">
        <f>'Data Entry'!V293</f>
        <v>0</v>
      </c>
      <c r="AG293" s="5">
        <f t="shared" si="81"/>
        <v>0</v>
      </c>
      <c r="AH293" s="5">
        <f>'Data Entry'!W293</f>
        <v>0</v>
      </c>
      <c r="AI293" s="5">
        <f>'Data Entry'!X293</f>
        <v>0</v>
      </c>
      <c r="AJ293" s="5">
        <f>'Data Entry'!Y293</f>
        <v>0</v>
      </c>
      <c r="AK293" s="5">
        <f>'Data Entry'!Z293</f>
        <v>0</v>
      </c>
    </row>
    <row r="294" spans="1:37">
      <c r="A294" s="1">
        <f>'Data Entry'!A294</f>
        <v>0</v>
      </c>
      <c r="B294" s="1">
        <f>'Data Entry'!B294</f>
        <v>0</v>
      </c>
      <c r="C294" s="8">
        <f>IF('Data Entry'!C294="red",1,IF('Data Entry'!C294="blue",2,0))</f>
        <v>0</v>
      </c>
      <c r="D294" s="2">
        <f>'Data Entry'!D294</f>
        <v>0</v>
      </c>
      <c r="E294" s="2">
        <f>'Data Entry'!E294</f>
        <v>0</v>
      </c>
      <c r="F294" s="2">
        <f>'Data Entry'!F294</f>
        <v>0</v>
      </c>
      <c r="G294" s="2">
        <f>'Data Entry'!G294</f>
        <v>0</v>
      </c>
      <c r="H294" s="2">
        <f>'Data Entry'!H294</f>
        <v>0</v>
      </c>
      <c r="I294" s="2">
        <f t="shared" si="68"/>
        <v>0</v>
      </c>
      <c r="J294" s="2">
        <f t="shared" si="69"/>
        <v>0</v>
      </c>
      <c r="K294" s="2">
        <f t="shared" si="70"/>
        <v>0</v>
      </c>
      <c r="L294" s="2">
        <f t="shared" si="71"/>
        <v>0</v>
      </c>
      <c r="M294" s="2">
        <f t="shared" si="72"/>
        <v>0</v>
      </c>
      <c r="N294" s="2">
        <f t="shared" si="73"/>
        <v>0</v>
      </c>
      <c r="O294" s="2">
        <f t="shared" si="74"/>
        <v>0</v>
      </c>
      <c r="P294" s="3">
        <f>'Data Entry'!I294</f>
        <v>0</v>
      </c>
      <c r="Q294" s="3">
        <f>'Data Entry'!J294</f>
        <v>0</v>
      </c>
      <c r="R294" s="3">
        <f>'Data Entry'!K294</f>
        <v>0</v>
      </c>
      <c r="S294" s="3">
        <f>'Data Entry'!L294</f>
        <v>0</v>
      </c>
      <c r="T294" s="3">
        <f t="shared" si="75"/>
        <v>0</v>
      </c>
      <c r="U294" s="3">
        <f t="shared" si="76"/>
        <v>0</v>
      </c>
      <c r="V294" s="3" t="e">
        <f t="shared" si="82"/>
        <v>#DIV/0!</v>
      </c>
      <c r="W294" s="3" t="e">
        <f t="shared" si="83"/>
        <v>#DIV/0!</v>
      </c>
      <c r="X294" s="3">
        <f t="shared" si="84"/>
        <v>0</v>
      </c>
      <c r="Y294" s="3">
        <f t="shared" si="77"/>
        <v>0</v>
      </c>
      <c r="Z294" s="3">
        <f t="shared" si="78"/>
        <v>0</v>
      </c>
      <c r="AA294" s="3">
        <f t="shared" si="79"/>
        <v>0</v>
      </c>
      <c r="AB294" s="4">
        <f>'Data Entry'!S294</f>
        <v>0</v>
      </c>
      <c r="AC294" s="4">
        <f>'Data Entry'!T294</f>
        <v>0</v>
      </c>
      <c r="AD294" s="4">
        <f>'Data Entry'!U294</f>
        <v>0</v>
      </c>
      <c r="AE294" s="4">
        <f t="shared" si="80"/>
        <v>0</v>
      </c>
      <c r="AF294" s="5">
        <f>'Data Entry'!V294</f>
        <v>0</v>
      </c>
      <c r="AG294" s="5">
        <f t="shared" si="81"/>
        <v>0</v>
      </c>
      <c r="AH294" s="5">
        <f>'Data Entry'!W294</f>
        <v>0</v>
      </c>
      <c r="AI294" s="5">
        <f>'Data Entry'!X294</f>
        <v>0</v>
      </c>
      <c r="AJ294" s="5">
        <f>'Data Entry'!Y294</f>
        <v>0</v>
      </c>
      <c r="AK294" s="5">
        <f>'Data Entry'!Z294</f>
        <v>0</v>
      </c>
    </row>
    <row r="295" spans="1:37">
      <c r="A295" s="1">
        <f>'Data Entry'!A295</f>
        <v>0</v>
      </c>
      <c r="B295" s="1">
        <f>'Data Entry'!B295</f>
        <v>0</v>
      </c>
      <c r="C295" s="8">
        <f>IF('Data Entry'!C295="red",1,IF('Data Entry'!C295="blue",2,0))</f>
        <v>0</v>
      </c>
      <c r="D295" s="2">
        <f>'Data Entry'!D295</f>
        <v>0</v>
      </c>
      <c r="E295" s="2">
        <f>'Data Entry'!E295</f>
        <v>0</v>
      </c>
      <c r="F295" s="2">
        <f>'Data Entry'!F295</f>
        <v>0</v>
      </c>
      <c r="G295" s="2">
        <f>'Data Entry'!G295</f>
        <v>0</v>
      </c>
      <c r="H295" s="2">
        <f>'Data Entry'!H295</f>
        <v>0</v>
      </c>
      <c r="I295" s="2">
        <f t="shared" si="68"/>
        <v>0</v>
      </c>
      <c r="J295" s="2">
        <f t="shared" si="69"/>
        <v>0</v>
      </c>
      <c r="K295" s="2">
        <f t="shared" si="70"/>
        <v>0</v>
      </c>
      <c r="L295" s="2">
        <f t="shared" si="71"/>
        <v>0</v>
      </c>
      <c r="M295" s="2">
        <f t="shared" si="72"/>
        <v>0</v>
      </c>
      <c r="N295" s="2">
        <f t="shared" si="73"/>
        <v>0</v>
      </c>
      <c r="O295" s="2">
        <f t="shared" si="74"/>
        <v>0</v>
      </c>
      <c r="P295" s="3">
        <f>'Data Entry'!I295</f>
        <v>0</v>
      </c>
      <c r="Q295" s="3">
        <f>'Data Entry'!J295</f>
        <v>0</v>
      </c>
      <c r="R295" s="3">
        <f>'Data Entry'!K295</f>
        <v>0</v>
      </c>
      <c r="S295" s="3">
        <f>'Data Entry'!L295</f>
        <v>0</v>
      </c>
      <c r="T295" s="3">
        <f t="shared" si="75"/>
        <v>0</v>
      </c>
      <c r="U295" s="3">
        <f t="shared" si="76"/>
        <v>0</v>
      </c>
      <c r="V295" s="3" t="e">
        <f t="shared" si="82"/>
        <v>#DIV/0!</v>
      </c>
      <c r="W295" s="3" t="e">
        <f t="shared" si="83"/>
        <v>#DIV/0!</v>
      </c>
      <c r="X295" s="3">
        <f t="shared" si="84"/>
        <v>0</v>
      </c>
      <c r="Y295" s="3">
        <f t="shared" si="77"/>
        <v>0</v>
      </c>
      <c r="Z295" s="3">
        <f t="shared" si="78"/>
        <v>0</v>
      </c>
      <c r="AA295" s="3">
        <f t="shared" si="79"/>
        <v>0</v>
      </c>
      <c r="AB295" s="4">
        <f>'Data Entry'!S295</f>
        <v>0</v>
      </c>
      <c r="AC295" s="4">
        <f>'Data Entry'!T295</f>
        <v>0</v>
      </c>
      <c r="AD295" s="4">
        <f>'Data Entry'!U295</f>
        <v>0</v>
      </c>
      <c r="AE295" s="4">
        <f t="shared" si="80"/>
        <v>0</v>
      </c>
      <c r="AF295" s="5">
        <f>'Data Entry'!V295</f>
        <v>0</v>
      </c>
      <c r="AG295" s="5">
        <f t="shared" si="81"/>
        <v>0</v>
      </c>
      <c r="AH295" s="5">
        <f>'Data Entry'!W295</f>
        <v>0</v>
      </c>
      <c r="AI295" s="5">
        <f>'Data Entry'!X295</f>
        <v>0</v>
      </c>
      <c r="AJ295" s="5">
        <f>'Data Entry'!Y295</f>
        <v>0</v>
      </c>
      <c r="AK295" s="5">
        <f>'Data Entry'!Z295</f>
        <v>0</v>
      </c>
    </row>
    <row r="296" spans="1:37">
      <c r="A296" s="1">
        <f>'Data Entry'!A296</f>
        <v>0</v>
      </c>
      <c r="B296" s="1">
        <f>'Data Entry'!B296</f>
        <v>0</v>
      </c>
      <c r="C296" s="8">
        <f>IF('Data Entry'!C296="red",1,IF('Data Entry'!C296="blue",2,0))</f>
        <v>0</v>
      </c>
      <c r="D296" s="2">
        <f>'Data Entry'!D296</f>
        <v>0</v>
      </c>
      <c r="E296" s="2">
        <f>'Data Entry'!E296</f>
        <v>0</v>
      </c>
      <c r="F296" s="2">
        <f>'Data Entry'!F296</f>
        <v>0</v>
      </c>
      <c r="G296" s="2">
        <f>'Data Entry'!G296</f>
        <v>0</v>
      </c>
      <c r="H296" s="2">
        <f>'Data Entry'!H296</f>
        <v>0</v>
      </c>
      <c r="I296" s="2">
        <f t="shared" si="68"/>
        <v>0</v>
      </c>
      <c r="J296" s="2">
        <f t="shared" si="69"/>
        <v>0</v>
      </c>
      <c r="K296" s="2">
        <f t="shared" si="70"/>
        <v>0</v>
      </c>
      <c r="L296" s="2">
        <f t="shared" si="71"/>
        <v>0</v>
      </c>
      <c r="M296" s="2">
        <f t="shared" si="72"/>
        <v>0</v>
      </c>
      <c r="N296" s="2">
        <f t="shared" si="73"/>
        <v>0</v>
      </c>
      <c r="O296" s="2">
        <f t="shared" si="74"/>
        <v>0</v>
      </c>
      <c r="P296" s="3">
        <f>'Data Entry'!I296</f>
        <v>0</v>
      </c>
      <c r="Q296" s="3">
        <f>'Data Entry'!J296</f>
        <v>0</v>
      </c>
      <c r="R296" s="3">
        <f>'Data Entry'!K296</f>
        <v>0</v>
      </c>
      <c r="S296" s="3">
        <f>'Data Entry'!L296</f>
        <v>0</v>
      </c>
      <c r="T296" s="3">
        <f t="shared" si="75"/>
        <v>0</v>
      </c>
      <c r="U296" s="3">
        <f t="shared" si="76"/>
        <v>0</v>
      </c>
      <c r="V296" s="3" t="e">
        <f t="shared" si="82"/>
        <v>#DIV/0!</v>
      </c>
      <c r="W296" s="3" t="e">
        <f t="shared" si="83"/>
        <v>#DIV/0!</v>
      </c>
      <c r="X296" s="3">
        <f t="shared" si="84"/>
        <v>0</v>
      </c>
      <c r="Y296" s="3">
        <f t="shared" si="77"/>
        <v>0</v>
      </c>
      <c r="Z296" s="3">
        <f t="shared" si="78"/>
        <v>0</v>
      </c>
      <c r="AA296" s="3">
        <f t="shared" si="79"/>
        <v>0</v>
      </c>
      <c r="AB296" s="4">
        <f>'Data Entry'!S296</f>
        <v>0</v>
      </c>
      <c r="AC296" s="4">
        <f>'Data Entry'!T296</f>
        <v>0</v>
      </c>
      <c r="AD296" s="4">
        <f>'Data Entry'!U296</f>
        <v>0</v>
      </c>
      <c r="AE296" s="4">
        <f t="shared" si="80"/>
        <v>0</v>
      </c>
      <c r="AF296" s="5">
        <f>'Data Entry'!V296</f>
        <v>0</v>
      </c>
      <c r="AG296" s="5">
        <f t="shared" si="81"/>
        <v>0</v>
      </c>
      <c r="AH296" s="5">
        <f>'Data Entry'!W296</f>
        <v>0</v>
      </c>
      <c r="AI296" s="5">
        <f>'Data Entry'!X296</f>
        <v>0</v>
      </c>
      <c r="AJ296" s="5">
        <f>'Data Entry'!Y296</f>
        <v>0</v>
      </c>
      <c r="AK296" s="5">
        <f>'Data Entry'!Z296</f>
        <v>0</v>
      </c>
    </row>
    <row r="297" spans="1:37">
      <c r="A297" s="1">
        <f>'Data Entry'!A297</f>
        <v>0</v>
      </c>
      <c r="B297" s="1">
        <f>'Data Entry'!B297</f>
        <v>0</v>
      </c>
      <c r="C297" s="8">
        <f>IF('Data Entry'!C297="red",1,IF('Data Entry'!C297="blue",2,0))</f>
        <v>0</v>
      </c>
      <c r="D297" s="2">
        <f>'Data Entry'!D297</f>
        <v>0</v>
      </c>
      <c r="E297" s="2">
        <f>'Data Entry'!E297</f>
        <v>0</v>
      </c>
      <c r="F297" s="2">
        <f>'Data Entry'!F297</f>
        <v>0</v>
      </c>
      <c r="G297" s="2">
        <f>'Data Entry'!G297</f>
        <v>0</v>
      </c>
      <c r="H297" s="2">
        <f>'Data Entry'!H297</f>
        <v>0</v>
      </c>
      <c r="I297" s="2">
        <f t="shared" si="68"/>
        <v>0</v>
      </c>
      <c r="J297" s="2">
        <f t="shared" si="69"/>
        <v>0</v>
      </c>
      <c r="K297" s="2">
        <f t="shared" si="70"/>
        <v>0</v>
      </c>
      <c r="L297" s="2">
        <f t="shared" si="71"/>
        <v>0</v>
      </c>
      <c r="M297" s="2">
        <f t="shared" si="72"/>
        <v>0</v>
      </c>
      <c r="N297" s="2">
        <f t="shared" si="73"/>
        <v>0</v>
      </c>
      <c r="O297" s="2">
        <f t="shared" si="74"/>
        <v>0</v>
      </c>
      <c r="P297" s="3">
        <f>'Data Entry'!I297</f>
        <v>0</v>
      </c>
      <c r="Q297" s="3">
        <f>'Data Entry'!J297</f>
        <v>0</v>
      </c>
      <c r="R297" s="3">
        <f>'Data Entry'!K297</f>
        <v>0</v>
      </c>
      <c r="S297" s="3">
        <f>'Data Entry'!L297</f>
        <v>0</v>
      </c>
      <c r="T297" s="3">
        <f t="shared" si="75"/>
        <v>0</v>
      </c>
      <c r="U297" s="3">
        <f t="shared" si="76"/>
        <v>0</v>
      </c>
      <c r="V297" s="3" t="e">
        <f t="shared" si="82"/>
        <v>#DIV/0!</v>
      </c>
      <c r="W297" s="3" t="e">
        <f t="shared" si="83"/>
        <v>#DIV/0!</v>
      </c>
      <c r="X297" s="3">
        <f t="shared" si="84"/>
        <v>0</v>
      </c>
      <c r="Y297" s="3">
        <f t="shared" si="77"/>
        <v>0</v>
      </c>
      <c r="Z297" s="3">
        <f t="shared" si="78"/>
        <v>0</v>
      </c>
      <c r="AA297" s="3">
        <f t="shared" si="79"/>
        <v>0</v>
      </c>
      <c r="AB297" s="4">
        <f>'Data Entry'!S297</f>
        <v>0</v>
      </c>
      <c r="AC297" s="4">
        <f>'Data Entry'!T297</f>
        <v>0</v>
      </c>
      <c r="AD297" s="4">
        <f>'Data Entry'!U297</f>
        <v>0</v>
      </c>
      <c r="AE297" s="4">
        <f t="shared" si="80"/>
        <v>0</v>
      </c>
      <c r="AF297" s="5">
        <f>'Data Entry'!V297</f>
        <v>0</v>
      </c>
      <c r="AG297" s="5">
        <f t="shared" si="81"/>
        <v>0</v>
      </c>
      <c r="AH297" s="5">
        <f>'Data Entry'!W297</f>
        <v>0</v>
      </c>
      <c r="AI297" s="5">
        <f>'Data Entry'!X297</f>
        <v>0</v>
      </c>
      <c r="AJ297" s="5">
        <f>'Data Entry'!Y297</f>
        <v>0</v>
      </c>
      <c r="AK297" s="5">
        <f>'Data Entry'!Z297</f>
        <v>0</v>
      </c>
    </row>
    <row r="298" spans="1:37">
      <c r="A298" s="1">
        <f>'Data Entry'!A298</f>
        <v>0</v>
      </c>
      <c r="B298" s="1">
        <f>'Data Entry'!B298</f>
        <v>0</v>
      </c>
      <c r="C298" s="8">
        <f>IF('Data Entry'!C298="red",1,IF('Data Entry'!C298="blue",2,0))</f>
        <v>0</v>
      </c>
      <c r="D298" s="2">
        <f>'Data Entry'!D298</f>
        <v>0</v>
      </c>
      <c r="E298" s="2">
        <f>'Data Entry'!E298</f>
        <v>0</v>
      </c>
      <c r="F298" s="2">
        <f>'Data Entry'!F298</f>
        <v>0</v>
      </c>
      <c r="G298" s="2">
        <f>'Data Entry'!G298</f>
        <v>0</v>
      </c>
      <c r="H298" s="2">
        <f>'Data Entry'!H298</f>
        <v>0</v>
      </c>
      <c r="I298" s="2">
        <f t="shared" si="68"/>
        <v>0</v>
      </c>
      <c r="J298" s="2">
        <f t="shared" si="69"/>
        <v>0</v>
      </c>
      <c r="K298" s="2">
        <f t="shared" si="70"/>
        <v>0</v>
      </c>
      <c r="L298" s="2">
        <f t="shared" si="71"/>
        <v>0</v>
      </c>
      <c r="M298" s="2">
        <f t="shared" si="72"/>
        <v>0</v>
      </c>
      <c r="N298" s="2">
        <f t="shared" si="73"/>
        <v>0</v>
      </c>
      <c r="O298" s="2">
        <f t="shared" si="74"/>
        <v>0</v>
      </c>
      <c r="P298" s="3">
        <f>'Data Entry'!I298</f>
        <v>0</v>
      </c>
      <c r="Q298" s="3">
        <f>'Data Entry'!J298</f>
        <v>0</v>
      </c>
      <c r="R298" s="3">
        <f>'Data Entry'!K298</f>
        <v>0</v>
      </c>
      <c r="S298" s="3">
        <f>'Data Entry'!L298</f>
        <v>0</v>
      </c>
      <c r="T298" s="3">
        <f t="shared" si="75"/>
        <v>0</v>
      </c>
      <c r="U298" s="3">
        <f t="shared" si="76"/>
        <v>0</v>
      </c>
      <c r="V298" s="3" t="e">
        <f t="shared" si="82"/>
        <v>#DIV/0!</v>
      </c>
      <c r="W298" s="3" t="e">
        <f t="shared" si="83"/>
        <v>#DIV/0!</v>
      </c>
      <c r="X298" s="3">
        <f t="shared" si="84"/>
        <v>0</v>
      </c>
      <c r="Y298" s="3">
        <f t="shared" si="77"/>
        <v>0</v>
      </c>
      <c r="Z298" s="3">
        <f t="shared" si="78"/>
        <v>0</v>
      </c>
      <c r="AA298" s="3">
        <f t="shared" si="79"/>
        <v>0</v>
      </c>
      <c r="AB298" s="4">
        <f>'Data Entry'!S298</f>
        <v>0</v>
      </c>
      <c r="AC298" s="4">
        <f>'Data Entry'!T298</f>
        <v>0</v>
      </c>
      <c r="AD298" s="4">
        <f>'Data Entry'!U298</f>
        <v>0</v>
      </c>
      <c r="AE298" s="4">
        <f t="shared" si="80"/>
        <v>0</v>
      </c>
      <c r="AF298" s="5">
        <f>'Data Entry'!V298</f>
        <v>0</v>
      </c>
      <c r="AG298" s="5">
        <f t="shared" si="81"/>
        <v>0</v>
      </c>
      <c r="AH298" s="5">
        <f>'Data Entry'!W298</f>
        <v>0</v>
      </c>
      <c r="AI298" s="5">
        <f>'Data Entry'!X298</f>
        <v>0</v>
      </c>
      <c r="AJ298" s="5">
        <f>'Data Entry'!Y298</f>
        <v>0</v>
      </c>
      <c r="AK298" s="5">
        <f>'Data Entry'!Z298</f>
        <v>0</v>
      </c>
    </row>
    <row r="299" spans="1:37">
      <c r="A299" s="1">
        <f>'Data Entry'!A299</f>
        <v>0</v>
      </c>
      <c r="B299" s="1">
        <f>'Data Entry'!B299</f>
        <v>0</v>
      </c>
      <c r="C299" s="8">
        <f>IF('Data Entry'!C299="red",1,IF('Data Entry'!C299="blue",2,0))</f>
        <v>0</v>
      </c>
      <c r="D299" s="2">
        <f>'Data Entry'!D299</f>
        <v>0</v>
      </c>
      <c r="E299" s="2">
        <f>'Data Entry'!E299</f>
        <v>0</v>
      </c>
      <c r="F299" s="2">
        <f>'Data Entry'!F299</f>
        <v>0</v>
      </c>
      <c r="G299" s="2">
        <f>'Data Entry'!G299</f>
        <v>0</v>
      </c>
      <c r="H299" s="2">
        <f>'Data Entry'!H299</f>
        <v>0</v>
      </c>
      <c r="I299" s="2">
        <f t="shared" si="68"/>
        <v>0</v>
      </c>
      <c r="J299" s="2">
        <f t="shared" si="69"/>
        <v>0</v>
      </c>
      <c r="K299" s="2">
        <f t="shared" si="70"/>
        <v>0</v>
      </c>
      <c r="L299" s="2">
        <f t="shared" si="71"/>
        <v>0</v>
      </c>
      <c r="M299" s="2">
        <f t="shared" si="72"/>
        <v>0</v>
      </c>
      <c r="N299" s="2">
        <f t="shared" si="73"/>
        <v>0</v>
      </c>
      <c r="O299" s="2">
        <f t="shared" si="74"/>
        <v>0</v>
      </c>
      <c r="P299" s="3">
        <f>'Data Entry'!I299</f>
        <v>0</v>
      </c>
      <c r="Q299" s="3">
        <f>'Data Entry'!J299</f>
        <v>0</v>
      </c>
      <c r="R299" s="3">
        <f>'Data Entry'!K299</f>
        <v>0</v>
      </c>
      <c r="S299" s="3">
        <f>'Data Entry'!L299</f>
        <v>0</v>
      </c>
      <c r="T299" s="3">
        <f t="shared" si="75"/>
        <v>0</v>
      </c>
      <c r="U299" s="3">
        <f t="shared" si="76"/>
        <v>0</v>
      </c>
      <c r="V299" s="3" t="e">
        <f t="shared" si="82"/>
        <v>#DIV/0!</v>
      </c>
      <c r="W299" s="3" t="e">
        <f t="shared" si="83"/>
        <v>#DIV/0!</v>
      </c>
      <c r="X299" s="3">
        <f t="shared" si="84"/>
        <v>0</v>
      </c>
      <c r="Y299" s="3">
        <f t="shared" si="77"/>
        <v>0</v>
      </c>
      <c r="Z299" s="3">
        <f t="shared" si="78"/>
        <v>0</v>
      </c>
      <c r="AA299" s="3">
        <f t="shared" si="79"/>
        <v>0</v>
      </c>
      <c r="AB299" s="4">
        <f>'Data Entry'!S299</f>
        <v>0</v>
      </c>
      <c r="AC299" s="4">
        <f>'Data Entry'!T299</f>
        <v>0</v>
      </c>
      <c r="AD299" s="4">
        <f>'Data Entry'!U299</f>
        <v>0</v>
      </c>
      <c r="AE299" s="4">
        <f t="shared" si="80"/>
        <v>0</v>
      </c>
      <c r="AF299" s="5">
        <f>'Data Entry'!V299</f>
        <v>0</v>
      </c>
      <c r="AG299" s="5">
        <f t="shared" si="81"/>
        <v>0</v>
      </c>
      <c r="AH299" s="5">
        <f>'Data Entry'!W299</f>
        <v>0</v>
      </c>
      <c r="AI299" s="5">
        <f>'Data Entry'!X299</f>
        <v>0</v>
      </c>
      <c r="AJ299" s="5">
        <f>'Data Entry'!Y299</f>
        <v>0</v>
      </c>
      <c r="AK299" s="5">
        <f>'Data Entry'!Z299</f>
        <v>0</v>
      </c>
    </row>
    <row r="300" spans="1:37">
      <c r="A300" s="1">
        <f>'Data Entry'!A300</f>
        <v>0</v>
      </c>
      <c r="B300" s="1">
        <f>'Data Entry'!B300</f>
        <v>0</v>
      </c>
      <c r="C300" s="8">
        <f>IF('Data Entry'!C300="red",1,IF('Data Entry'!C300="blue",2,0))</f>
        <v>0</v>
      </c>
      <c r="D300" s="2">
        <f>'Data Entry'!D300</f>
        <v>0</v>
      </c>
      <c r="E300" s="2">
        <f>'Data Entry'!E300</f>
        <v>0</v>
      </c>
      <c r="F300" s="2">
        <f>'Data Entry'!F300</f>
        <v>0</v>
      </c>
      <c r="G300" s="2">
        <f>'Data Entry'!G300</f>
        <v>0</v>
      </c>
      <c r="H300" s="2">
        <f>'Data Entry'!H300</f>
        <v>0</v>
      </c>
      <c r="I300" s="2">
        <f t="shared" si="68"/>
        <v>0</v>
      </c>
      <c r="J300" s="2">
        <f t="shared" si="69"/>
        <v>0</v>
      </c>
      <c r="K300" s="2">
        <f t="shared" si="70"/>
        <v>0</v>
      </c>
      <c r="L300" s="2">
        <f t="shared" si="71"/>
        <v>0</v>
      </c>
      <c r="M300" s="2">
        <f t="shared" si="72"/>
        <v>0</v>
      </c>
      <c r="N300" s="2">
        <f t="shared" si="73"/>
        <v>0</v>
      </c>
      <c r="O300" s="2">
        <f t="shared" si="74"/>
        <v>0</v>
      </c>
      <c r="P300" s="3">
        <f>'Data Entry'!I300</f>
        <v>0</v>
      </c>
      <c r="Q300" s="3">
        <f>'Data Entry'!J300</f>
        <v>0</v>
      </c>
      <c r="R300" s="3">
        <f>'Data Entry'!K300</f>
        <v>0</v>
      </c>
      <c r="S300" s="3">
        <f>'Data Entry'!L300</f>
        <v>0</v>
      </c>
      <c r="T300" s="3">
        <f t="shared" si="75"/>
        <v>0</v>
      </c>
      <c r="U300" s="3">
        <f t="shared" si="76"/>
        <v>0</v>
      </c>
      <c r="V300" s="3" t="e">
        <f t="shared" si="82"/>
        <v>#DIV/0!</v>
      </c>
      <c r="W300" s="3" t="e">
        <f t="shared" si="83"/>
        <v>#DIV/0!</v>
      </c>
      <c r="X300" s="3">
        <f t="shared" si="84"/>
        <v>0</v>
      </c>
      <c r="Y300" s="3">
        <f t="shared" si="77"/>
        <v>0</v>
      </c>
      <c r="Z300" s="3">
        <f t="shared" si="78"/>
        <v>0</v>
      </c>
      <c r="AA300" s="3">
        <f t="shared" si="79"/>
        <v>0</v>
      </c>
      <c r="AB300" s="4">
        <f>'Data Entry'!S300</f>
        <v>0</v>
      </c>
      <c r="AC300" s="4">
        <f>'Data Entry'!T300</f>
        <v>0</v>
      </c>
      <c r="AD300" s="4">
        <f>'Data Entry'!U300</f>
        <v>0</v>
      </c>
      <c r="AE300" s="4">
        <f t="shared" si="80"/>
        <v>0</v>
      </c>
      <c r="AF300" s="5">
        <f>'Data Entry'!V300</f>
        <v>0</v>
      </c>
      <c r="AG300" s="5">
        <f t="shared" si="81"/>
        <v>0</v>
      </c>
      <c r="AH300" s="5">
        <f>'Data Entry'!W300</f>
        <v>0</v>
      </c>
      <c r="AI300" s="5">
        <f>'Data Entry'!X300</f>
        <v>0</v>
      </c>
      <c r="AJ300" s="5">
        <f>'Data Entry'!Y300</f>
        <v>0</v>
      </c>
      <c r="AK300" s="5">
        <f>'Data Entry'!Z300</f>
        <v>0</v>
      </c>
    </row>
    <row r="301" spans="1:37">
      <c r="A301" s="1">
        <f>'Data Entry'!A301</f>
        <v>0</v>
      </c>
      <c r="B301" s="1">
        <f>'Data Entry'!B301</f>
        <v>0</v>
      </c>
      <c r="C301" s="8">
        <f>IF('Data Entry'!C301="red",1,IF('Data Entry'!C301="blue",2,0))</f>
        <v>0</v>
      </c>
      <c r="D301" s="2">
        <f>'Data Entry'!D301</f>
        <v>0</v>
      </c>
      <c r="E301" s="2">
        <f>'Data Entry'!E301</f>
        <v>0</v>
      </c>
      <c r="F301" s="2">
        <f>'Data Entry'!F301</f>
        <v>0</v>
      </c>
      <c r="G301" s="2">
        <f>'Data Entry'!G301</f>
        <v>0</v>
      </c>
      <c r="H301" s="2">
        <f>'Data Entry'!H301</f>
        <v>0</v>
      </c>
      <c r="I301" s="2">
        <f t="shared" si="68"/>
        <v>0</v>
      </c>
      <c r="J301" s="2">
        <f t="shared" si="69"/>
        <v>0</v>
      </c>
      <c r="K301" s="2">
        <f t="shared" si="70"/>
        <v>0</v>
      </c>
      <c r="L301" s="2">
        <f t="shared" si="71"/>
        <v>0</v>
      </c>
      <c r="M301" s="2">
        <f t="shared" si="72"/>
        <v>0</v>
      </c>
      <c r="N301" s="2">
        <f t="shared" si="73"/>
        <v>0</v>
      </c>
      <c r="O301" s="2">
        <f t="shared" si="74"/>
        <v>0</v>
      </c>
      <c r="P301" s="3">
        <f>'Data Entry'!I301</f>
        <v>0</v>
      </c>
      <c r="Q301" s="3">
        <f>'Data Entry'!J301</f>
        <v>0</v>
      </c>
      <c r="R301" s="3">
        <f>'Data Entry'!K301</f>
        <v>0</v>
      </c>
      <c r="S301" s="3">
        <f>'Data Entry'!L301</f>
        <v>0</v>
      </c>
      <c r="T301" s="3">
        <f t="shared" si="75"/>
        <v>0</v>
      </c>
      <c r="U301" s="3">
        <f t="shared" si="76"/>
        <v>0</v>
      </c>
      <c r="V301" s="3" t="e">
        <f t="shared" si="82"/>
        <v>#DIV/0!</v>
      </c>
      <c r="W301" s="3" t="e">
        <f t="shared" si="83"/>
        <v>#DIV/0!</v>
      </c>
      <c r="X301" s="3">
        <f t="shared" si="84"/>
        <v>0</v>
      </c>
      <c r="Y301" s="3">
        <f t="shared" si="77"/>
        <v>0</v>
      </c>
      <c r="Z301" s="3">
        <f t="shared" si="78"/>
        <v>0</v>
      </c>
      <c r="AA301" s="3">
        <f t="shared" si="79"/>
        <v>0</v>
      </c>
      <c r="AB301" s="4">
        <f>'Data Entry'!S301</f>
        <v>0</v>
      </c>
      <c r="AC301" s="4">
        <f>'Data Entry'!T301</f>
        <v>0</v>
      </c>
      <c r="AD301" s="4">
        <f>'Data Entry'!U301</f>
        <v>0</v>
      </c>
      <c r="AE301" s="4">
        <f t="shared" si="80"/>
        <v>0</v>
      </c>
      <c r="AF301" s="5">
        <f>'Data Entry'!V301</f>
        <v>0</v>
      </c>
      <c r="AG301" s="5">
        <f t="shared" si="81"/>
        <v>0</v>
      </c>
      <c r="AH301" s="5">
        <f>'Data Entry'!W301</f>
        <v>0</v>
      </c>
      <c r="AI301" s="5">
        <f>'Data Entry'!X301</f>
        <v>0</v>
      </c>
      <c r="AJ301" s="5">
        <f>'Data Entry'!Y301</f>
        <v>0</v>
      </c>
      <c r="AK301" s="5">
        <f>'Data Entry'!Z301</f>
        <v>0</v>
      </c>
    </row>
    <row r="302" spans="1:37">
      <c r="A302" s="1">
        <f>'Data Entry'!A302</f>
        <v>0</v>
      </c>
      <c r="B302" s="1">
        <f>'Data Entry'!B302</f>
        <v>0</v>
      </c>
      <c r="C302" s="8">
        <f>IF('Data Entry'!C302="red",1,IF('Data Entry'!C302="blue",2,0))</f>
        <v>0</v>
      </c>
      <c r="D302" s="2">
        <f>'Data Entry'!D302</f>
        <v>0</v>
      </c>
      <c r="E302" s="2">
        <f>'Data Entry'!E302</f>
        <v>0</v>
      </c>
      <c r="F302" s="2">
        <f>'Data Entry'!F302</f>
        <v>0</v>
      </c>
      <c r="G302" s="2">
        <f>'Data Entry'!G302</f>
        <v>0</v>
      </c>
      <c r="H302" s="2">
        <f>'Data Entry'!H302</f>
        <v>0</v>
      </c>
      <c r="I302" s="2">
        <f t="shared" si="68"/>
        <v>0</v>
      </c>
      <c r="J302" s="2">
        <f t="shared" si="69"/>
        <v>0</v>
      </c>
      <c r="K302" s="2">
        <f t="shared" si="70"/>
        <v>0</v>
      </c>
      <c r="L302" s="2">
        <f t="shared" si="71"/>
        <v>0</v>
      </c>
      <c r="M302" s="2">
        <f t="shared" si="72"/>
        <v>0</v>
      </c>
      <c r="N302" s="2">
        <f t="shared" si="73"/>
        <v>0</v>
      </c>
      <c r="O302" s="2">
        <f t="shared" si="74"/>
        <v>0</v>
      </c>
      <c r="P302" s="3">
        <f>'Data Entry'!I302</f>
        <v>0</v>
      </c>
      <c r="Q302" s="3">
        <f>'Data Entry'!J302</f>
        <v>0</v>
      </c>
      <c r="R302" s="3">
        <f>'Data Entry'!K302</f>
        <v>0</v>
      </c>
      <c r="S302" s="3">
        <f>'Data Entry'!L302</f>
        <v>0</v>
      </c>
      <c r="T302" s="3">
        <f t="shared" si="75"/>
        <v>0</v>
      </c>
      <c r="U302" s="3">
        <f t="shared" si="76"/>
        <v>0</v>
      </c>
      <c r="V302" s="3" t="e">
        <f t="shared" si="82"/>
        <v>#DIV/0!</v>
      </c>
      <c r="W302" s="3" t="e">
        <f t="shared" si="83"/>
        <v>#DIV/0!</v>
      </c>
      <c r="X302" s="3">
        <f t="shared" si="84"/>
        <v>0</v>
      </c>
      <c r="Y302" s="3">
        <f t="shared" si="77"/>
        <v>0</v>
      </c>
      <c r="Z302" s="3">
        <f t="shared" si="78"/>
        <v>0</v>
      </c>
      <c r="AA302" s="3">
        <f t="shared" si="79"/>
        <v>0</v>
      </c>
      <c r="AB302" s="4">
        <f>'Data Entry'!S302</f>
        <v>0</v>
      </c>
      <c r="AC302" s="4">
        <f>'Data Entry'!T302</f>
        <v>0</v>
      </c>
      <c r="AD302" s="4">
        <f>'Data Entry'!U302</f>
        <v>0</v>
      </c>
      <c r="AE302" s="4">
        <f t="shared" si="80"/>
        <v>0</v>
      </c>
      <c r="AF302" s="5">
        <f>'Data Entry'!V302</f>
        <v>0</v>
      </c>
      <c r="AG302" s="5">
        <f t="shared" si="81"/>
        <v>0</v>
      </c>
      <c r="AH302" s="5">
        <f>'Data Entry'!W302</f>
        <v>0</v>
      </c>
      <c r="AI302" s="5">
        <f>'Data Entry'!X302</f>
        <v>0</v>
      </c>
      <c r="AJ302" s="5">
        <f>'Data Entry'!Y302</f>
        <v>0</v>
      </c>
      <c r="AK302" s="5">
        <f>'Data Entry'!Z302</f>
        <v>0</v>
      </c>
    </row>
    <row r="303" spans="1:37">
      <c r="A303" s="1">
        <f>'Data Entry'!A303</f>
        <v>0</v>
      </c>
      <c r="B303" s="1">
        <f>'Data Entry'!B303</f>
        <v>0</v>
      </c>
      <c r="C303" s="8">
        <f>IF('Data Entry'!C303="red",1,IF('Data Entry'!C303="blue",2,0))</f>
        <v>0</v>
      </c>
      <c r="D303" s="2">
        <f>'Data Entry'!D303</f>
        <v>0</v>
      </c>
      <c r="E303" s="2">
        <f>'Data Entry'!E303</f>
        <v>0</v>
      </c>
      <c r="F303" s="2">
        <f>'Data Entry'!F303</f>
        <v>0</v>
      </c>
      <c r="G303" s="2">
        <f>'Data Entry'!G303</f>
        <v>0</v>
      </c>
      <c r="H303" s="2">
        <f>'Data Entry'!H303</f>
        <v>0</v>
      </c>
      <c r="I303" s="2">
        <f t="shared" si="68"/>
        <v>0</v>
      </c>
      <c r="J303" s="2">
        <f t="shared" si="69"/>
        <v>0</v>
      </c>
      <c r="K303" s="2">
        <f t="shared" si="70"/>
        <v>0</v>
      </c>
      <c r="L303" s="2">
        <f t="shared" si="71"/>
        <v>0</v>
      </c>
      <c r="M303" s="2">
        <f t="shared" si="72"/>
        <v>0</v>
      </c>
      <c r="N303" s="2">
        <f t="shared" si="73"/>
        <v>0</v>
      </c>
      <c r="O303" s="2">
        <f t="shared" si="74"/>
        <v>0</v>
      </c>
      <c r="P303" s="3">
        <f>'Data Entry'!I303</f>
        <v>0</v>
      </c>
      <c r="Q303" s="3">
        <f>'Data Entry'!J303</f>
        <v>0</v>
      </c>
      <c r="R303" s="3">
        <f>'Data Entry'!K303</f>
        <v>0</v>
      </c>
      <c r="S303" s="3">
        <f>'Data Entry'!L303</f>
        <v>0</v>
      </c>
      <c r="T303" s="3">
        <f t="shared" si="75"/>
        <v>0</v>
      </c>
      <c r="U303" s="3">
        <f t="shared" si="76"/>
        <v>0</v>
      </c>
      <c r="V303" s="3" t="e">
        <f t="shared" si="82"/>
        <v>#DIV/0!</v>
      </c>
      <c r="W303" s="3" t="e">
        <f t="shared" si="83"/>
        <v>#DIV/0!</v>
      </c>
      <c r="X303" s="3">
        <f t="shared" si="84"/>
        <v>0</v>
      </c>
      <c r="Y303" s="3">
        <f t="shared" si="77"/>
        <v>0</v>
      </c>
      <c r="Z303" s="3">
        <f t="shared" si="78"/>
        <v>0</v>
      </c>
      <c r="AA303" s="3">
        <f t="shared" si="79"/>
        <v>0</v>
      </c>
      <c r="AB303" s="4">
        <f>'Data Entry'!S303</f>
        <v>0</v>
      </c>
      <c r="AC303" s="4">
        <f>'Data Entry'!T303</f>
        <v>0</v>
      </c>
      <c r="AD303" s="4">
        <f>'Data Entry'!U303</f>
        <v>0</v>
      </c>
      <c r="AE303" s="4">
        <f t="shared" si="80"/>
        <v>0</v>
      </c>
      <c r="AF303" s="5">
        <f>'Data Entry'!V303</f>
        <v>0</v>
      </c>
      <c r="AG303" s="5">
        <f t="shared" si="81"/>
        <v>0</v>
      </c>
      <c r="AH303" s="5">
        <f>'Data Entry'!W303</f>
        <v>0</v>
      </c>
      <c r="AI303" s="5">
        <f>'Data Entry'!X303</f>
        <v>0</v>
      </c>
      <c r="AJ303" s="5">
        <f>'Data Entry'!Y303</f>
        <v>0</v>
      </c>
      <c r="AK303" s="5">
        <f>'Data Entry'!Z303</f>
        <v>0</v>
      </c>
    </row>
    <row r="304" spans="1:37">
      <c r="A304" s="1">
        <f>'Data Entry'!A304</f>
        <v>0</v>
      </c>
      <c r="B304" s="1">
        <f>'Data Entry'!B304</f>
        <v>0</v>
      </c>
      <c r="C304" s="8">
        <f>IF('Data Entry'!C304="red",1,IF('Data Entry'!C304="blue",2,0))</f>
        <v>0</v>
      </c>
      <c r="D304" s="2">
        <f>'Data Entry'!D304</f>
        <v>0</v>
      </c>
      <c r="E304" s="2">
        <f>'Data Entry'!E304</f>
        <v>0</v>
      </c>
      <c r="F304" s="2">
        <f>'Data Entry'!F304</f>
        <v>0</v>
      </c>
      <c r="G304" s="2">
        <f>'Data Entry'!G304</f>
        <v>0</v>
      </c>
      <c r="H304" s="2">
        <f>'Data Entry'!H304</f>
        <v>0</v>
      </c>
      <c r="I304" s="2">
        <f t="shared" si="68"/>
        <v>0</v>
      </c>
      <c r="J304" s="2">
        <f t="shared" si="69"/>
        <v>0</v>
      </c>
      <c r="K304" s="2">
        <f t="shared" si="70"/>
        <v>0</v>
      </c>
      <c r="L304" s="2">
        <f t="shared" si="71"/>
        <v>0</v>
      </c>
      <c r="M304" s="2">
        <f t="shared" si="72"/>
        <v>0</v>
      </c>
      <c r="N304" s="2">
        <f t="shared" si="73"/>
        <v>0</v>
      </c>
      <c r="O304" s="2">
        <f t="shared" si="74"/>
        <v>0</v>
      </c>
      <c r="P304" s="3">
        <f>'Data Entry'!I304</f>
        <v>0</v>
      </c>
      <c r="Q304" s="3">
        <f>'Data Entry'!J304</f>
        <v>0</v>
      </c>
      <c r="R304" s="3">
        <f>'Data Entry'!K304</f>
        <v>0</v>
      </c>
      <c r="S304" s="3">
        <f>'Data Entry'!L304</f>
        <v>0</v>
      </c>
      <c r="T304" s="3">
        <f t="shared" si="75"/>
        <v>0</v>
      </c>
      <c r="U304" s="3">
        <f t="shared" si="76"/>
        <v>0</v>
      </c>
      <c r="V304" s="3" t="e">
        <f t="shared" si="82"/>
        <v>#DIV/0!</v>
      </c>
      <c r="W304" s="3" t="e">
        <f t="shared" si="83"/>
        <v>#DIV/0!</v>
      </c>
      <c r="X304" s="3">
        <f t="shared" si="84"/>
        <v>0</v>
      </c>
      <c r="Y304" s="3">
        <f t="shared" si="77"/>
        <v>0</v>
      </c>
      <c r="Z304" s="3">
        <f t="shared" si="78"/>
        <v>0</v>
      </c>
      <c r="AA304" s="3">
        <f t="shared" si="79"/>
        <v>0</v>
      </c>
      <c r="AB304" s="4">
        <f>'Data Entry'!S304</f>
        <v>0</v>
      </c>
      <c r="AC304" s="4">
        <f>'Data Entry'!T304</f>
        <v>0</v>
      </c>
      <c r="AD304" s="4">
        <f>'Data Entry'!U304</f>
        <v>0</v>
      </c>
      <c r="AE304" s="4">
        <f t="shared" si="80"/>
        <v>0</v>
      </c>
      <c r="AF304" s="5">
        <f>'Data Entry'!V304</f>
        <v>0</v>
      </c>
      <c r="AG304" s="5">
        <f t="shared" si="81"/>
        <v>0</v>
      </c>
      <c r="AH304" s="5">
        <f>'Data Entry'!W304</f>
        <v>0</v>
      </c>
      <c r="AI304" s="5">
        <f>'Data Entry'!X304</f>
        <v>0</v>
      </c>
      <c r="AJ304" s="5">
        <f>'Data Entry'!Y304</f>
        <v>0</v>
      </c>
      <c r="AK304" s="5">
        <f>'Data Entry'!Z304</f>
        <v>0</v>
      </c>
    </row>
    <row r="305" spans="1:37">
      <c r="A305" s="1">
        <f>'Data Entry'!A305</f>
        <v>0</v>
      </c>
      <c r="B305" s="1">
        <f>'Data Entry'!B305</f>
        <v>0</v>
      </c>
      <c r="C305" s="8">
        <f>IF('Data Entry'!C305="red",1,IF('Data Entry'!C305="blue",2,0))</f>
        <v>0</v>
      </c>
      <c r="D305" s="2">
        <f>'Data Entry'!D305</f>
        <v>0</v>
      </c>
      <c r="E305" s="2">
        <f>'Data Entry'!E305</f>
        <v>0</v>
      </c>
      <c r="F305" s="2">
        <f>'Data Entry'!F305</f>
        <v>0</v>
      </c>
      <c r="G305" s="2">
        <f>'Data Entry'!G305</f>
        <v>0</v>
      </c>
      <c r="H305" s="2">
        <f>'Data Entry'!H305</f>
        <v>0</v>
      </c>
      <c r="I305" s="2">
        <f t="shared" si="68"/>
        <v>0</v>
      </c>
      <c r="J305" s="2">
        <f t="shared" si="69"/>
        <v>0</v>
      </c>
      <c r="K305" s="2">
        <f t="shared" si="70"/>
        <v>0</v>
      </c>
      <c r="L305" s="2">
        <f t="shared" si="71"/>
        <v>0</v>
      </c>
      <c r="M305" s="2">
        <f t="shared" si="72"/>
        <v>0</v>
      </c>
      <c r="N305" s="2">
        <f t="shared" si="73"/>
        <v>0</v>
      </c>
      <c r="O305" s="2">
        <f t="shared" si="74"/>
        <v>0</v>
      </c>
      <c r="P305" s="3">
        <f>'Data Entry'!I305</f>
        <v>0</v>
      </c>
      <c r="Q305" s="3">
        <f>'Data Entry'!J305</f>
        <v>0</v>
      </c>
      <c r="R305" s="3">
        <f>'Data Entry'!K305</f>
        <v>0</v>
      </c>
      <c r="S305" s="3">
        <f>'Data Entry'!L305</f>
        <v>0</v>
      </c>
      <c r="T305" s="3">
        <f t="shared" si="75"/>
        <v>0</v>
      </c>
      <c r="U305" s="3">
        <f t="shared" si="76"/>
        <v>0</v>
      </c>
      <c r="V305" s="3" t="e">
        <f t="shared" si="82"/>
        <v>#DIV/0!</v>
      </c>
      <c r="W305" s="3" t="e">
        <f t="shared" si="83"/>
        <v>#DIV/0!</v>
      </c>
      <c r="X305" s="3">
        <f t="shared" si="84"/>
        <v>0</v>
      </c>
      <c r="Y305" s="3">
        <f t="shared" si="77"/>
        <v>0</v>
      </c>
      <c r="Z305" s="3">
        <f t="shared" si="78"/>
        <v>0</v>
      </c>
      <c r="AA305" s="3">
        <f t="shared" si="79"/>
        <v>0</v>
      </c>
      <c r="AB305" s="4">
        <f>'Data Entry'!S305</f>
        <v>0</v>
      </c>
      <c r="AC305" s="4">
        <f>'Data Entry'!T305</f>
        <v>0</v>
      </c>
      <c r="AD305" s="4">
        <f>'Data Entry'!U305</f>
        <v>0</v>
      </c>
      <c r="AE305" s="4">
        <f t="shared" si="80"/>
        <v>0</v>
      </c>
      <c r="AF305" s="5">
        <f>'Data Entry'!V305</f>
        <v>0</v>
      </c>
      <c r="AG305" s="5">
        <f t="shared" si="81"/>
        <v>0</v>
      </c>
      <c r="AH305" s="5">
        <f>'Data Entry'!W305</f>
        <v>0</v>
      </c>
      <c r="AI305" s="5">
        <f>'Data Entry'!X305</f>
        <v>0</v>
      </c>
      <c r="AJ305" s="5">
        <f>'Data Entry'!Y305</f>
        <v>0</v>
      </c>
      <c r="AK305" s="5">
        <f>'Data Entry'!Z305</f>
        <v>0</v>
      </c>
    </row>
    <row r="306" spans="1:37">
      <c r="A306" s="1">
        <f>'Data Entry'!A306</f>
        <v>0</v>
      </c>
      <c r="B306" s="1">
        <f>'Data Entry'!B306</f>
        <v>0</v>
      </c>
      <c r="C306" s="8">
        <f>IF('Data Entry'!C306="red",1,IF('Data Entry'!C306="blue",2,0))</f>
        <v>0</v>
      </c>
      <c r="D306" s="2">
        <f>'Data Entry'!D306</f>
        <v>0</v>
      </c>
      <c r="E306" s="2">
        <f>'Data Entry'!E306</f>
        <v>0</v>
      </c>
      <c r="F306" s="2">
        <f>'Data Entry'!F306</f>
        <v>0</v>
      </c>
      <c r="G306" s="2">
        <f>'Data Entry'!G306</f>
        <v>0</v>
      </c>
      <c r="H306" s="2">
        <f>'Data Entry'!H306</f>
        <v>0</v>
      </c>
      <c r="I306" s="2">
        <f t="shared" si="68"/>
        <v>0</v>
      </c>
      <c r="J306" s="2">
        <f t="shared" si="69"/>
        <v>0</v>
      </c>
      <c r="K306" s="2">
        <f t="shared" si="70"/>
        <v>0</v>
      </c>
      <c r="L306" s="2">
        <f t="shared" si="71"/>
        <v>0</v>
      </c>
      <c r="M306" s="2">
        <f t="shared" si="72"/>
        <v>0</v>
      </c>
      <c r="N306" s="2">
        <f t="shared" si="73"/>
        <v>0</v>
      </c>
      <c r="O306" s="2">
        <f t="shared" si="74"/>
        <v>0</v>
      </c>
      <c r="P306" s="3">
        <f>'Data Entry'!I306</f>
        <v>0</v>
      </c>
      <c r="Q306" s="3">
        <f>'Data Entry'!J306</f>
        <v>0</v>
      </c>
      <c r="R306" s="3">
        <f>'Data Entry'!K306</f>
        <v>0</v>
      </c>
      <c r="S306" s="3">
        <f>'Data Entry'!L306</f>
        <v>0</v>
      </c>
      <c r="T306" s="3">
        <f t="shared" si="75"/>
        <v>0</v>
      </c>
      <c r="U306" s="3">
        <f t="shared" si="76"/>
        <v>0</v>
      </c>
      <c r="V306" s="3" t="e">
        <f t="shared" si="82"/>
        <v>#DIV/0!</v>
      </c>
      <c r="W306" s="3" t="e">
        <f t="shared" si="83"/>
        <v>#DIV/0!</v>
      </c>
      <c r="X306" s="3">
        <f t="shared" si="84"/>
        <v>0</v>
      </c>
      <c r="Y306" s="3">
        <f t="shared" si="77"/>
        <v>0</v>
      </c>
      <c r="Z306" s="3">
        <f t="shared" si="78"/>
        <v>0</v>
      </c>
      <c r="AA306" s="3">
        <f t="shared" si="79"/>
        <v>0</v>
      </c>
      <c r="AB306" s="4">
        <f>'Data Entry'!S306</f>
        <v>0</v>
      </c>
      <c r="AC306" s="4">
        <f>'Data Entry'!T306</f>
        <v>0</v>
      </c>
      <c r="AD306" s="4">
        <f>'Data Entry'!U306</f>
        <v>0</v>
      </c>
      <c r="AE306" s="4">
        <f t="shared" si="80"/>
        <v>0</v>
      </c>
      <c r="AF306" s="5">
        <f>'Data Entry'!V306</f>
        <v>0</v>
      </c>
      <c r="AG306" s="5">
        <f t="shared" si="81"/>
        <v>0</v>
      </c>
      <c r="AH306" s="5">
        <f>'Data Entry'!W306</f>
        <v>0</v>
      </c>
      <c r="AI306" s="5">
        <f>'Data Entry'!X306</f>
        <v>0</v>
      </c>
      <c r="AJ306" s="5">
        <f>'Data Entry'!Y306</f>
        <v>0</v>
      </c>
      <c r="AK306" s="5">
        <f>'Data Entry'!Z306</f>
        <v>0</v>
      </c>
    </row>
    <row r="307" spans="1:37">
      <c r="A307" s="1">
        <f>'Data Entry'!A307</f>
        <v>0</v>
      </c>
      <c r="B307" s="1">
        <f>'Data Entry'!B307</f>
        <v>0</v>
      </c>
      <c r="C307" s="8">
        <f>IF('Data Entry'!C307="red",1,IF('Data Entry'!C307="blue",2,0))</f>
        <v>0</v>
      </c>
      <c r="D307" s="2">
        <f>'Data Entry'!D307</f>
        <v>0</v>
      </c>
      <c r="E307" s="2">
        <f>'Data Entry'!E307</f>
        <v>0</v>
      </c>
      <c r="F307" s="2">
        <f>'Data Entry'!F307</f>
        <v>0</v>
      </c>
      <c r="G307" s="2">
        <f>'Data Entry'!G307</f>
        <v>0</v>
      </c>
      <c r="H307" s="2">
        <f>'Data Entry'!H307</f>
        <v>0</v>
      </c>
      <c r="I307" s="2">
        <f t="shared" si="68"/>
        <v>0</v>
      </c>
      <c r="J307" s="2">
        <f t="shared" si="69"/>
        <v>0</v>
      </c>
      <c r="K307" s="2">
        <f t="shared" si="70"/>
        <v>0</v>
      </c>
      <c r="L307" s="2">
        <f t="shared" si="71"/>
        <v>0</v>
      </c>
      <c r="M307" s="2">
        <f t="shared" si="72"/>
        <v>0</v>
      </c>
      <c r="N307" s="2">
        <f t="shared" si="73"/>
        <v>0</v>
      </c>
      <c r="O307" s="2">
        <f t="shared" si="74"/>
        <v>0</v>
      </c>
      <c r="P307" s="3">
        <f>'Data Entry'!I307</f>
        <v>0</v>
      </c>
      <c r="Q307" s="3">
        <f>'Data Entry'!J307</f>
        <v>0</v>
      </c>
      <c r="R307" s="3">
        <f>'Data Entry'!K307</f>
        <v>0</v>
      </c>
      <c r="S307" s="3">
        <f>'Data Entry'!L307</f>
        <v>0</v>
      </c>
      <c r="T307" s="3">
        <f t="shared" si="75"/>
        <v>0</v>
      </c>
      <c r="U307" s="3">
        <f t="shared" si="76"/>
        <v>0</v>
      </c>
      <c r="V307" s="3" t="e">
        <f t="shared" si="82"/>
        <v>#DIV/0!</v>
      </c>
      <c r="W307" s="3" t="e">
        <f t="shared" si="83"/>
        <v>#DIV/0!</v>
      </c>
      <c r="X307" s="3">
        <f t="shared" si="84"/>
        <v>0</v>
      </c>
      <c r="Y307" s="3">
        <f t="shared" si="77"/>
        <v>0</v>
      </c>
      <c r="Z307" s="3">
        <f t="shared" si="78"/>
        <v>0</v>
      </c>
      <c r="AA307" s="3">
        <f t="shared" si="79"/>
        <v>0</v>
      </c>
      <c r="AB307" s="4">
        <f>'Data Entry'!S307</f>
        <v>0</v>
      </c>
      <c r="AC307" s="4">
        <f>'Data Entry'!T307</f>
        <v>0</v>
      </c>
      <c r="AD307" s="4">
        <f>'Data Entry'!U307</f>
        <v>0</v>
      </c>
      <c r="AE307" s="4">
        <f t="shared" si="80"/>
        <v>0</v>
      </c>
      <c r="AF307" s="5">
        <f>'Data Entry'!V307</f>
        <v>0</v>
      </c>
      <c r="AG307" s="5">
        <f t="shared" si="81"/>
        <v>0</v>
      </c>
      <c r="AH307" s="5">
        <f>'Data Entry'!W307</f>
        <v>0</v>
      </c>
      <c r="AI307" s="5">
        <f>'Data Entry'!X307</f>
        <v>0</v>
      </c>
      <c r="AJ307" s="5">
        <f>'Data Entry'!Y307</f>
        <v>0</v>
      </c>
      <c r="AK307" s="5">
        <f>'Data Entry'!Z307</f>
        <v>0</v>
      </c>
    </row>
    <row r="308" spans="1:37">
      <c r="A308" s="1">
        <f>'Data Entry'!A308</f>
        <v>0</v>
      </c>
      <c r="B308" s="1">
        <f>'Data Entry'!B308</f>
        <v>0</v>
      </c>
      <c r="C308" s="8">
        <f>IF('Data Entry'!C308="red",1,IF('Data Entry'!C308="blue",2,0))</f>
        <v>0</v>
      </c>
      <c r="D308" s="2">
        <f>'Data Entry'!D308</f>
        <v>0</v>
      </c>
      <c r="E308" s="2">
        <f>'Data Entry'!E308</f>
        <v>0</v>
      </c>
      <c r="F308" s="2">
        <f>'Data Entry'!F308</f>
        <v>0</v>
      </c>
      <c r="G308" s="2">
        <f>'Data Entry'!G308</f>
        <v>0</v>
      </c>
      <c r="H308" s="2">
        <f>'Data Entry'!H308</f>
        <v>0</v>
      </c>
      <c r="I308" s="2">
        <f t="shared" si="68"/>
        <v>0</v>
      </c>
      <c r="J308" s="2">
        <f t="shared" si="69"/>
        <v>0</v>
      </c>
      <c r="K308" s="2">
        <f t="shared" si="70"/>
        <v>0</v>
      </c>
      <c r="L308" s="2">
        <f t="shared" si="71"/>
        <v>0</v>
      </c>
      <c r="M308" s="2">
        <f t="shared" si="72"/>
        <v>0</v>
      </c>
      <c r="N308" s="2">
        <f t="shared" si="73"/>
        <v>0</v>
      </c>
      <c r="O308" s="2">
        <f t="shared" si="74"/>
        <v>0</v>
      </c>
      <c r="P308" s="3">
        <f>'Data Entry'!I308</f>
        <v>0</v>
      </c>
      <c r="Q308" s="3">
        <f>'Data Entry'!J308</f>
        <v>0</v>
      </c>
      <c r="R308" s="3">
        <f>'Data Entry'!K308</f>
        <v>0</v>
      </c>
      <c r="S308" s="3">
        <f>'Data Entry'!L308</f>
        <v>0</v>
      </c>
      <c r="T308" s="3">
        <f t="shared" si="75"/>
        <v>0</v>
      </c>
      <c r="U308" s="3">
        <f t="shared" si="76"/>
        <v>0</v>
      </c>
      <c r="V308" s="3" t="e">
        <f t="shared" si="82"/>
        <v>#DIV/0!</v>
      </c>
      <c r="W308" s="3" t="e">
        <f t="shared" si="83"/>
        <v>#DIV/0!</v>
      </c>
      <c r="X308" s="3">
        <f t="shared" si="84"/>
        <v>0</v>
      </c>
      <c r="Y308" s="3">
        <f t="shared" si="77"/>
        <v>0</v>
      </c>
      <c r="Z308" s="3">
        <f t="shared" si="78"/>
        <v>0</v>
      </c>
      <c r="AA308" s="3">
        <f t="shared" si="79"/>
        <v>0</v>
      </c>
      <c r="AB308" s="4">
        <f>'Data Entry'!S308</f>
        <v>0</v>
      </c>
      <c r="AC308" s="4">
        <f>'Data Entry'!T308</f>
        <v>0</v>
      </c>
      <c r="AD308" s="4">
        <f>'Data Entry'!U308</f>
        <v>0</v>
      </c>
      <c r="AE308" s="4">
        <f t="shared" si="80"/>
        <v>0</v>
      </c>
      <c r="AF308" s="5">
        <f>'Data Entry'!V308</f>
        <v>0</v>
      </c>
      <c r="AG308" s="5">
        <f t="shared" si="81"/>
        <v>0</v>
      </c>
      <c r="AH308" s="5">
        <f>'Data Entry'!W308</f>
        <v>0</v>
      </c>
      <c r="AI308" s="5">
        <f>'Data Entry'!X308</f>
        <v>0</v>
      </c>
      <c r="AJ308" s="5">
        <f>'Data Entry'!Y308</f>
        <v>0</v>
      </c>
      <c r="AK308" s="5">
        <f>'Data Entry'!Z308</f>
        <v>0</v>
      </c>
    </row>
    <row r="309" spans="1:37">
      <c r="A309" s="1">
        <f>'Data Entry'!A309</f>
        <v>0</v>
      </c>
      <c r="B309" s="1">
        <f>'Data Entry'!B309</f>
        <v>0</v>
      </c>
      <c r="C309" s="8">
        <f>IF('Data Entry'!C309="red",1,IF('Data Entry'!C309="blue",2,0))</f>
        <v>0</v>
      </c>
      <c r="D309" s="2">
        <f>'Data Entry'!D309</f>
        <v>0</v>
      </c>
      <c r="E309" s="2">
        <f>'Data Entry'!E309</f>
        <v>0</v>
      </c>
      <c r="F309" s="2">
        <f>'Data Entry'!F309</f>
        <v>0</v>
      </c>
      <c r="G309" s="2">
        <f>'Data Entry'!G309</f>
        <v>0</v>
      </c>
      <c r="H309" s="2">
        <f>'Data Entry'!H309</f>
        <v>0</v>
      </c>
      <c r="I309" s="2">
        <f t="shared" si="68"/>
        <v>0</v>
      </c>
      <c r="J309" s="2">
        <f t="shared" si="69"/>
        <v>0</v>
      </c>
      <c r="K309" s="2">
        <f t="shared" si="70"/>
        <v>0</v>
      </c>
      <c r="L309" s="2">
        <f t="shared" si="71"/>
        <v>0</v>
      </c>
      <c r="M309" s="2">
        <f t="shared" si="72"/>
        <v>0</v>
      </c>
      <c r="N309" s="2">
        <f t="shared" si="73"/>
        <v>0</v>
      </c>
      <c r="O309" s="2">
        <f t="shared" si="74"/>
        <v>0</v>
      </c>
      <c r="P309" s="3">
        <f>'Data Entry'!I309</f>
        <v>0</v>
      </c>
      <c r="Q309" s="3">
        <f>'Data Entry'!J309</f>
        <v>0</v>
      </c>
      <c r="R309" s="3">
        <f>'Data Entry'!K309</f>
        <v>0</v>
      </c>
      <c r="S309" s="3">
        <f>'Data Entry'!L309</f>
        <v>0</v>
      </c>
      <c r="T309" s="3">
        <f t="shared" si="75"/>
        <v>0</v>
      </c>
      <c r="U309" s="3">
        <f t="shared" si="76"/>
        <v>0</v>
      </c>
      <c r="V309" s="3" t="e">
        <f t="shared" si="82"/>
        <v>#DIV/0!</v>
      </c>
      <c r="W309" s="3" t="e">
        <f t="shared" si="83"/>
        <v>#DIV/0!</v>
      </c>
      <c r="X309" s="3">
        <f t="shared" si="84"/>
        <v>0</v>
      </c>
      <c r="Y309" s="3">
        <f t="shared" si="77"/>
        <v>0</v>
      </c>
      <c r="Z309" s="3">
        <f t="shared" si="78"/>
        <v>0</v>
      </c>
      <c r="AA309" s="3">
        <f t="shared" si="79"/>
        <v>0</v>
      </c>
      <c r="AB309" s="4">
        <f>'Data Entry'!S309</f>
        <v>0</v>
      </c>
      <c r="AC309" s="4">
        <f>'Data Entry'!T309</f>
        <v>0</v>
      </c>
      <c r="AD309" s="4">
        <f>'Data Entry'!U309</f>
        <v>0</v>
      </c>
      <c r="AE309" s="4">
        <f t="shared" si="80"/>
        <v>0</v>
      </c>
      <c r="AF309" s="5">
        <f>'Data Entry'!V309</f>
        <v>0</v>
      </c>
      <c r="AG309" s="5">
        <f t="shared" si="81"/>
        <v>0</v>
      </c>
      <c r="AH309" s="5">
        <f>'Data Entry'!W309</f>
        <v>0</v>
      </c>
      <c r="AI309" s="5">
        <f>'Data Entry'!X309</f>
        <v>0</v>
      </c>
      <c r="AJ309" s="5">
        <f>'Data Entry'!Y309</f>
        <v>0</v>
      </c>
      <c r="AK309" s="5">
        <f>'Data Entry'!Z309</f>
        <v>0</v>
      </c>
    </row>
    <row r="310" spans="1:37">
      <c r="A310" s="1">
        <f>'Data Entry'!A310</f>
        <v>0</v>
      </c>
      <c r="B310" s="1">
        <f>'Data Entry'!B310</f>
        <v>0</v>
      </c>
      <c r="C310" s="8">
        <f>IF('Data Entry'!C310="red",1,IF('Data Entry'!C310="blue",2,0))</f>
        <v>0</v>
      </c>
      <c r="D310" s="2">
        <f>'Data Entry'!D310</f>
        <v>0</v>
      </c>
      <c r="E310" s="2">
        <f>'Data Entry'!E310</f>
        <v>0</v>
      </c>
      <c r="F310" s="2">
        <f>'Data Entry'!F310</f>
        <v>0</v>
      </c>
      <c r="G310" s="2">
        <f>'Data Entry'!G310</f>
        <v>0</v>
      </c>
      <c r="H310" s="2">
        <f>'Data Entry'!H310</f>
        <v>0</v>
      </c>
      <c r="I310" s="2">
        <f t="shared" si="68"/>
        <v>0</v>
      </c>
      <c r="J310" s="2">
        <f t="shared" si="69"/>
        <v>0</v>
      </c>
      <c r="K310" s="2">
        <f t="shared" si="70"/>
        <v>0</v>
      </c>
      <c r="L310" s="2">
        <f t="shared" si="71"/>
        <v>0</v>
      </c>
      <c r="M310" s="2">
        <f t="shared" si="72"/>
        <v>0</v>
      </c>
      <c r="N310" s="2">
        <f t="shared" si="73"/>
        <v>0</v>
      </c>
      <c r="O310" s="2">
        <f t="shared" si="74"/>
        <v>0</v>
      </c>
      <c r="P310" s="3">
        <f>'Data Entry'!I310</f>
        <v>0</v>
      </c>
      <c r="Q310" s="3">
        <f>'Data Entry'!J310</f>
        <v>0</v>
      </c>
      <c r="R310" s="3">
        <f>'Data Entry'!K310</f>
        <v>0</v>
      </c>
      <c r="S310" s="3">
        <f>'Data Entry'!L310</f>
        <v>0</v>
      </c>
      <c r="T310" s="3">
        <f t="shared" si="75"/>
        <v>0</v>
      </c>
      <c r="U310" s="3">
        <f t="shared" si="76"/>
        <v>0</v>
      </c>
      <c r="V310" s="3" t="e">
        <f t="shared" si="82"/>
        <v>#DIV/0!</v>
      </c>
      <c r="W310" s="3" t="e">
        <f t="shared" si="83"/>
        <v>#DIV/0!</v>
      </c>
      <c r="X310" s="3">
        <f t="shared" si="84"/>
        <v>0</v>
      </c>
      <c r="Y310" s="3">
        <f t="shared" si="77"/>
        <v>0</v>
      </c>
      <c r="Z310" s="3">
        <f t="shared" si="78"/>
        <v>0</v>
      </c>
      <c r="AA310" s="3">
        <f t="shared" si="79"/>
        <v>0</v>
      </c>
      <c r="AB310" s="4">
        <f>'Data Entry'!S310</f>
        <v>0</v>
      </c>
      <c r="AC310" s="4">
        <f>'Data Entry'!T310</f>
        <v>0</v>
      </c>
      <c r="AD310" s="4">
        <f>'Data Entry'!U310</f>
        <v>0</v>
      </c>
      <c r="AE310" s="4">
        <f t="shared" si="80"/>
        <v>0</v>
      </c>
      <c r="AF310" s="5">
        <f>'Data Entry'!V310</f>
        <v>0</v>
      </c>
      <c r="AG310" s="5">
        <f t="shared" si="81"/>
        <v>0</v>
      </c>
      <c r="AH310" s="5">
        <f>'Data Entry'!W310</f>
        <v>0</v>
      </c>
      <c r="AI310" s="5">
        <f>'Data Entry'!X310</f>
        <v>0</v>
      </c>
      <c r="AJ310" s="5">
        <f>'Data Entry'!Y310</f>
        <v>0</v>
      </c>
      <c r="AK310" s="5">
        <f>'Data Entry'!Z310</f>
        <v>0</v>
      </c>
    </row>
    <row r="311" spans="1:37">
      <c r="A311" s="1">
        <f>'Data Entry'!A311</f>
        <v>0</v>
      </c>
      <c r="B311" s="1">
        <f>'Data Entry'!B311</f>
        <v>0</v>
      </c>
      <c r="C311" s="8">
        <f>IF('Data Entry'!C311="red",1,IF('Data Entry'!C311="blue",2,0))</f>
        <v>0</v>
      </c>
      <c r="D311" s="2">
        <f>'Data Entry'!D311</f>
        <v>0</v>
      </c>
      <c r="E311" s="2">
        <f>'Data Entry'!E311</f>
        <v>0</v>
      </c>
      <c r="F311" s="2">
        <f>'Data Entry'!F311</f>
        <v>0</v>
      </c>
      <c r="G311" s="2">
        <f>'Data Entry'!G311</f>
        <v>0</v>
      </c>
      <c r="H311" s="2">
        <f>'Data Entry'!H311</f>
        <v>0</v>
      </c>
      <c r="I311" s="2">
        <f t="shared" si="68"/>
        <v>0</v>
      </c>
      <c r="J311" s="2">
        <f t="shared" si="69"/>
        <v>0</v>
      </c>
      <c r="K311" s="2">
        <f t="shared" si="70"/>
        <v>0</v>
      </c>
      <c r="L311" s="2">
        <f t="shared" si="71"/>
        <v>0</v>
      </c>
      <c r="M311" s="2">
        <f t="shared" si="72"/>
        <v>0</v>
      </c>
      <c r="N311" s="2">
        <f t="shared" si="73"/>
        <v>0</v>
      </c>
      <c r="O311" s="2">
        <f t="shared" si="74"/>
        <v>0</v>
      </c>
      <c r="P311" s="3">
        <f>'Data Entry'!I311</f>
        <v>0</v>
      </c>
      <c r="Q311" s="3">
        <f>'Data Entry'!J311</f>
        <v>0</v>
      </c>
      <c r="R311" s="3">
        <f>'Data Entry'!K311</f>
        <v>0</v>
      </c>
      <c r="S311" s="3">
        <f>'Data Entry'!L311</f>
        <v>0</v>
      </c>
      <c r="T311" s="3">
        <f t="shared" si="75"/>
        <v>0</v>
      </c>
      <c r="U311" s="3">
        <f t="shared" si="76"/>
        <v>0</v>
      </c>
      <c r="V311" s="3" t="e">
        <f t="shared" si="82"/>
        <v>#DIV/0!</v>
      </c>
      <c r="W311" s="3" t="e">
        <f t="shared" si="83"/>
        <v>#DIV/0!</v>
      </c>
      <c r="X311" s="3">
        <f t="shared" si="84"/>
        <v>0</v>
      </c>
      <c r="Y311" s="3">
        <f t="shared" si="77"/>
        <v>0</v>
      </c>
      <c r="Z311" s="3">
        <f t="shared" si="78"/>
        <v>0</v>
      </c>
      <c r="AA311" s="3">
        <f t="shared" si="79"/>
        <v>0</v>
      </c>
      <c r="AB311" s="4">
        <f>'Data Entry'!S311</f>
        <v>0</v>
      </c>
      <c r="AC311" s="4">
        <f>'Data Entry'!T311</f>
        <v>0</v>
      </c>
      <c r="AD311" s="4">
        <f>'Data Entry'!U311</f>
        <v>0</v>
      </c>
      <c r="AE311" s="4">
        <f t="shared" si="80"/>
        <v>0</v>
      </c>
      <c r="AF311" s="5">
        <f>'Data Entry'!V311</f>
        <v>0</v>
      </c>
      <c r="AG311" s="5">
        <f t="shared" si="81"/>
        <v>0</v>
      </c>
      <c r="AH311" s="5">
        <f>'Data Entry'!W311</f>
        <v>0</v>
      </c>
      <c r="AI311" s="5">
        <f>'Data Entry'!X311</f>
        <v>0</v>
      </c>
      <c r="AJ311" s="5">
        <f>'Data Entry'!Y311</f>
        <v>0</v>
      </c>
      <c r="AK311" s="5">
        <f>'Data Entry'!Z311</f>
        <v>0</v>
      </c>
    </row>
    <row r="312" spans="1:37">
      <c r="A312" s="1">
        <f>'Data Entry'!A312</f>
        <v>0</v>
      </c>
      <c r="B312" s="1">
        <f>'Data Entry'!B312</f>
        <v>0</v>
      </c>
      <c r="C312" s="8">
        <f>IF('Data Entry'!C312="red",1,IF('Data Entry'!C312="blue",2,0))</f>
        <v>0</v>
      </c>
      <c r="D312" s="2">
        <f>'Data Entry'!D312</f>
        <v>0</v>
      </c>
      <c r="E312" s="2">
        <f>'Data Entry'!E312</f>
        <v>0</v>
      </c>
      <c r="F312" s="2">
        <f>'Data Entry'!F312</f>
        <v>0</v>
      </c>
      <c r="G312" s="2">
        <f>'Data Entry'!G312</f>
        <v>0</v>
      </c>
      <c r="H312" s="2">
        <f>'Data Entry'!H312</f>
        <v>0</v>
      </c>
      <c r="I312" s="2">
        <f t="shared" si="68"/>
        <v>0</v>
      </c>
      <c r="J312" s="2">
        <f t="shared" si="69"/>
        <v>0</v>
      </c>
      <c r="K312" s="2">
        <f t="shared" si="70"/>
        <v>0</v>
      </c>
      <c r="L312" s="2">
        <f t="shared" si="71"/>
        <v>0</v>
      </c>
      <c r="M312" s="2">
        <f t="shared" si="72"/>
        <v>0</v>
      </c>
      <c r="N312" s="2">
        <f t="shared" si="73"/>
        <v>0</v>
      </c>
      <c r="O312" s="2">
        <f t="shared" si="74"/>
        <v>0</v>
      </c>
      <c r="P312" s="3">
        <f>'Data Entry'!I312</f>
        <v>0</v>
      </c>
      <c r="Q312" s="3">
        <f>'Data Entry'!J312</f>
        <v>0</v>
      </c>
      <c r="R312" s="3">
        <f>'Data Entry'!K312</f>
        <v>0</v>
      </c>
      <c r="S312" s="3">
        <f>'Data Entry'!L312</f>
        <v>0</v>
      </c>
      <c r="T312" s="3">
        <f t="shared" si="75"/>
        <v>0</v>
      </c>
      <c r="U312" s="3">
        <f t="shared" si="76"/>
        <v>0</v>
      </c>
      <c r="V312" s="3" t="e">
        <f t="shared" si="82"/>
        <v>#DIV/0!</v>
      </c>
      <c r="W312" s="3" t="e">
        <f t="shared" si="83"/>
        <v>#DIV/0!</v>
      </c>
      <c r="X312" s="3">
        <f t="shared" si="84"/>
        <v>0</v>
      </c>
      <c r="Y312" s="3">
        <f t="shared" si="77"/>
        <v>0</v>
      </c>
      <c r="Z312" s="3">
        <f t="shared" si="78"/>
        <v>0</v>
      </c>
      <c r="AA312" s="3">
        <f t="shared" si="79"/>
        <v>0</v>
      </c>
      <c r="AB312" s="4">
        <f>'Data Entry'!S312</f>
        <v>0</v>
      </c>
      <c r="AC312" s="4">
        <f>'Data Entry'!T312</f>
        <v>0</v>
      </c>
      <c r="AD312" s="4">
        <f>'Data Entry'!U312</f>
        <v>0</v>
      </c>
      <c r="AE312" s="4">
        <f t="shared" si="80"/>
        <v>0</v>
      </c>
      <c r="AF312" s="5">
        <f>'Data Entry'!V312</f>
        <v>0</v>
      </c>
      <c r="AG312" s="5">
        <f t="shared" si="81"/>
        <v>0</v>
      </c>
      <c r="AH312" s="5">
        <f>'Data Entry'!W312</f>
        <v>0</v>
      </c>
      <c r="AI312" s="5">
        <f>'Data Entry'!X312</f>
        <v>0</v>
      </c>
      <c r="AJ312" s="5">
        <f>'Data Entry'!Y312</f>
        <v>0</v>
      </c>
      <c r="AK312" s="5">
        <f>'Data Entry'!Z312</f>
        <v>0</v>
      </c>
    </row>
    <row r="313" spans="1:37">
      <c r="A313" s="1">
        <f>'Data Entry'!A313</f>
        <v>0</v>
      </c>
      <c r="B313" s="1">
        <f>'Data Entry'!B313</f>
        <v>0</v>
      </c>
      <c r="C313" s="8">
        <f>IF('Data Entry'!C313="red",1,IF('Data Entry'!C313="blue",2,0))</f>
        <v>0</v>
      </c>
      <c r="D313" s="2">
        <f>'Data Entry'!D313</f>
        <v>0</v>
      </c>
      <c r="E313" s="2">
        <f>'Data Entry'!E313</f>
        <v>0</v>
      </c>
      <c r="F313" s="2">
        <f>'Data Entry'!F313</f>
        <v>0</v>
      </c>
      <c r="G313" s="2">
        <f>'Data Entry'!G313</f>
        <v>0</v>
      </c>
      <c r="H313" s="2">
        <f>'Data Entry'!H313</f>
        <v>0</v>
      </c>
      <c r="I313" s="2">
        <f t="shared" si="68"/>
        <v>0</v>
      </c>
      <c r="J313" s="2">
        <f t="shared" si="69"/>
        <v>0</v>
      </c>
      <c r="K313" s="2">
        <f t="shared" si="70"/>
        <v>0</v>
      </c>
      <c r="L313" s="2">
        <f t="shared" si="71"/>
        <v>0</v>
      </c>
      <c r="M313" s="2">
        <f t="shared" si="72"/>
        <v>0</v>
      </c>
      <c r="N313" s="2">
        <f t="shared" si="73"/>
        <v>0</v>
      </c>
      <c r="O313" s="2">
        <f t="shared" si="74"/>
        <v>0</v>
      </c>
      <c r="P313" s="3">
        <f>'Data Entry'!I313</f>
        <v>0</v>
      </c>
      <c r="Q313" s="3">
        <f>'Data Entry'!J313</f>
        <v>0</v>
      </c>
      <c r="R313" s="3">
        <f>'Data Entry'!K313</f>
        <v>0</v>
      </c>
      <c r="S313" s="3">
        <f>'Data Entry'!L313</f>
        <v>0</v>
      </c>
      <c r="T313" s="3">
        <f t="shared" si="75"/>
        <v>0</v>
      </c>
      <c r="U313" s="3">
        <f t="shared" si="76"/>
        <v>0</v>
      </c>
      <c r="V313" s="3" t="e">
        <f t="shared" si="82"/>
        <v>#DIV/0!</v>
      </c>
      <c r="W313" s="3" t="e">
        <f t="shared" si="83"/>
        <v>#DIV/0!</v>
      </c>
      <c r="X313" s="3">
        <f t="shared" si="84"/>
        <v>0</v>
      </c>
      <c r="Y313" s="3">
        <f t="shared" si="77"/>
        <v>0</v>
      </c>
      <c r="Z313" s="3">
        <f t="shared" si="78"/>
        <v>0</v>
      </c>
      <c r="AA313" s="3">
        <f t="shared" si="79"/>
        <v>0</v>
      </c>
      <c r="AB313" s="4">
        <f>'Data Entry'!S313</f>
        <v>0</v>
      </c>
      <c r="AC313" s="4">
        <f>'Data Entry'!T313</f>
        <v>0</v>
      </c>
      <c r="AD313" s="4">
        <f>'Data Entry'!U313</f>
        <v>0</v>
      </c>
      <c r="AE313" s="4">
        <f t="shared" si="80"/>
        <v>0</v>
      </c>
      <c r="AF313" s="5">
        <f>'Data Entry'!V313</f>
        <v>0</v>
      </c>
      <c r="AG313" s="5">
        <f t="shared" si="81"/>
        <v>0</v>
      </c>
      <c r="AH313" s="5">
        <f>'Data Entry'!W313</f>
        <v>0</v>
      </c>
      <c r="AI313" s="5">
        <f>'Data Entry'!X313</f>
        <v>0</v>
      </c>
      <c r="AJ313" s="5">
        <f>'Data Entry'!Y313</f>
        <v>0</v>
      </c>
      <c r="AK313" s="5">
        <f>'Data Entry'!Z313</f>
        <v>0</v>
      </c>
    </row>
    <row r="314" spans="1:37">
      <c r="A314" s="1">
        <f>'Data Entry'!A314</f>
        <v>0</v>
      </c>
      <c r="B314" s="1">
        <f>'Data Entry'!B314</f>
        <v>0</v>
      </c>
      <c r="C314" s="8">
        <f>IF('Data Entry'!C314="red",1,IF('Data Entry'!C314="blue",2,0))</f>
        <v>0</v>
      </c>
      <c r="D314" s="2">
        <f>'Data Entry'!D314</f>
        <v>0</v>
      </c>
      <c r="E314" s="2">
        <f>'Data Entry'!E314</f>
        <v>0</v>
      </c>
      <c r="F314" s="2">
        <f>'Data Entry'!F314</f>
        <v>0</v>
      </c>
      <c r="G314" s="2">
        <f>'Data Entry'!G314</f>
        <v>0</v>
      </c>
      <c r="H314" s="2">
        <f>'Data Entry'!H314</f>
        <v>0</v>
      </c>
      <c r="I314" s="2">
        <f t="shared" si="68"/>
        <v>0</v>
      </c>
      <c r="J314" s="2">
        <f t="shared" si="69"/>
        <v>0</v>
      </c>
      <c r="K314" s="2">
        <f t="shared" si="70"/>
        <v>0</v>
      </c>
      <c r="L314" s="2">
        <f t="shared" si="71"/>
        <v>0</v>
      </c>
      <c r="M314" s="2">
        <f t="shared" si="72"/>
        <v>0</v>
      </c>
      <c r="N314" s="2">
        <f t="shared" si="73"/>
        <v>0</v>
      </c>
      <c r="O314" s="2">
        <f t="shared" si="74"/>
        <v>0</v>
      </c>
      <c r="P314" s="3">
        <f>'Data Entry'!I314</f>
        <v>0</v>
      </c>
      <c r="Q314" s="3">
        <f>'Data Entry'!J314</f>
        <v>0</v>
      </c>
      <c r="R314" s="3">
        <f>'Data Entry'!K314</f>
        <v>0</v>
      </c>
      <c r="S314" s="3">
        <f>'Data Entry'!L314</f>
        <v>0</v>
      </c>
      <c r="T314" s="3">
        <f t="shared" si="75"/>
        <v>0</v>
      </c>
      <c r="U314" s="3">
        <f t="shared" si="76"/>
        <v>0</v>
      </c>
      <c r="V314" s="3" t="e">
        <f t="shared" si="82"/>
        <v>#DIV/0!</v>
      </c>
      <c r="W314" s="3" t="e">
        <f t="shared" si="83"/>
        <v>#DIV/0!</v>
      </c>
      <c r="X314" s="3">
        <f t="shared" si="84"/>
        <v>0</v>
      </c>
      <c r="Y314" s="3">
        <f t="shared" si="77"/>
        <v>0</v>
      </c>
      <c r="Z314" s="3">
        <f t="shared" si="78"/>
        <v>0</v>
      </c>
      <c r="AA314" s="3">
        <f t="shared" si="79"/>
        <v>0</v>
      </c>
      <c r="AB314" s="4">
        <f>'Data Entry'!S314</f>
        <v>0</v>
      </c>
      <c r="AC314" s="4">
        <f>'Data Entry'!T314</f>
        <v>0</v>
      </c>
      <c r="AD314" s="4">
        <f>'Data Entry'!U314</f>
        <v>0</v>
      </c>
      <c r="AE314" s="4">
        <f t="shared" si="80"/>
        <v>0</v>
      </c>
      <c r="AF314" s="5">
        <f>'Data Entry'!V314</f>
        <v>0</v>
      </c>
      <c r="AG314" s="5">
        <f t="shared" si="81"/>
        <v>0</v>
      </c>
      <c r="AH314" s="5">
        <f>'Data Entry'!W314</f>
        <v>0</v>
      </c>
      <c r="AI314" s="5">
        <f>'Data Entry'!X314</f>
        <v>0</v>
      </c>
      <c r="AJ314" s="5">
        <f>'Data Entry'!Y314</f>
        <v>0</v>
      </c>
      <c r="AK314" s="5">
        <f>'Data Entry'!Z314</f>
        <v>0</v>
      </c>
    </row>
    <row r="315" spans="1:37">
      <c r="A315" s="1">
        <f>'Data Entry'!A315</f>
        <v>0</v>
      </c>
      <c r="B315" s="1">
        <f>'Data Entry'!B315</f>
        <v>0</v>
      </c>
      <c r="C315" s="8">
        <f>IF('Data Entry'!C315="red",1,IF('Data Entry'!C315="blue",2,0))</f>
        <v>0</v>
      </c>
      <c r="D315" s="2">
        <f>'Data Entry'!D315</f>
        <v>0</v>
      </c>
      <c r="E315" s="2">
        <f>'Data Entry'!E315</f>
        <v>0</v>
      </c>
      <c r="F315" s="2">
        <f>'Data Entry'!F315</f>
        <v>0</v>
      </c>
      <c r="G315" s="2">
        <f>'Data Entry'!G315</f>
        <v>0</v>
      </c>
      <c r="H315" s="2">
        <f>'Data Entry'!H315</f>
        <v>0</v>
      </c>
      <c r="I315" s="2">
        <f t="shared" si="68"/>
        <v>0</v>
      </c>
      <c r="J315" s="2">
        <f t="shared" si="69"/>
        <v>0</v>
      </c>
      <c r="K315" s="2">
        <f t="shared" si="70"/>
        <v>0</v>
      </c>
      <c r="L315" s="2">
        <f t="shared" si="71"/>
        <v>0</v>
      </c>
      <c r="M315" s="2">
        <f t="shared" si="72"/>
        <v>0</v>
      </c>
      <c r="N315" s="2">
        <f t="shared" si="73"/>
        <v>0</v>
      </c>
      <c r="O315" s="2">
        <f t="shared" si="74"/>
        <v>0</v>
      </c>
      <c r="P315" s="3">
        <f>'Data Entry'!I315</f>
        <v>0</v>
      </c>
      <c r="Q315" s="3">
        <f>'Data Entry'!J315</f>
        <v>0</v>
      </c>
      <c r="R315" s="3">
        <f>'Data Entry'!K315</f>
        <v>0</v>
      </c>
      <c r="S315" s="3">
        <f>'Data Entry'!L315</f>
        <v>0</v>
      </c>
      <c r="T315" s="3">
        <f t="shared" si="75"/>
        <v>0</v>
      </c>
      <c r="U315" s="3">
        <f t="shared" si="76"/>
        <v>0</v>
      </c>
      <c r="V315" s="3" t="e">
        <f t="shared" si="82"/>
        <v>#DIV/0!</v>
      </c>
      <c r="W315" s="3" t="e">
        <f t="shared" si="83"/>
        <v>#DIV/0!</v>
      </c>
      <c r="X315" s="3">
        <f t="shared" si="84"/>
        <v>0</v>
      </c>
      <c r="Y315" s="3">
        <f t="shared" si="77"/>
        <v>0</v>
      </c>
      <c r="Z315" s="3">
        <f t="shared" si="78"/>
        <v>0</v>
      </c>
      <c r="AA315" s="3">
        <f t="shared" si="79"/>
        <v>0</v>
      </c>
      <c r="AB315" s="4">
        <f>'Data Entry'!S315</f>
        <v>0</v>
      </c>
      <c r="AC315" s="4">
        <f>'Data Entry'!T315</f>
        <v>0</v>
      </c>
      <c r="AD315" s="4">
        <f>'Data Entry'!U315</f>
        <v>0</v>
      </c>
      <c r="AE315" s="4">
        <f t="shared" si="80"/>
        <v>0</v>
      </c>
      <c r="AF315" s="5">
        <f>'Data Entry'!V315</f>
        <v>0</v>
      </c>
      <c r="AG315" s="5">
        <f t="shared" si="81"/>
        <v>0</v>
      </c>
      <c r="AH315" s="5">
        <f>'Data Entry'!W315</f>
        <v>0</v>
      </c>
      <c r="AI315" s="5">
        <f>'Data Entry'!X315</f>
        <v>0</v>
      </c>
      <c r="AJ315" s="5">
        <f>'Data Entry'!Y315</f>
        <v>0</v>
      </c>
      <c r="AK315" s="5">
        <f>'Data Entry'!Z315</f>
        <v>0</v>
      </c>
    </row>
    <row r="316" spans="1:37">
      <c r="A316" s="1">
        <f>'Data Entry'!A316</f>
        <v>0</v>
      </c>
      <c r="B316" s="1">
        <f>'Data Entry'!B316</f>
        <v>0</v>
      </c>
      <c r="C316" s="8">
        <f>IF('Data Entry'!C316="red",1,IF('Data Entry'!C316="blue",2,0))</f>
        <v>0</v>
      </c>
      <c r="D316" s="2">
        <f>'Data Entry'!D316</f>
        <v>0</v>
      </c>
      <c r="E316" s="2">
        <f>'Data Entry'!E316</f>
        <v>0</v>
      </c>
      <c r="F316" s="2">
        <f>'Data Entry'!F316</f>
        <v>0</v>
      </c>
      <c r="G316" s="2">
        <f>'Data Entry'!G316</f>
        <v>0</v>
      </c>
      <c r="H316" s="2">
        <f>'Data Entry'!H316</f>
        <v>0</v>
      </c>
      <c r="I316" s="2">
        <f t="shared" si="68"/>
        <v>0</v>
      </c>
      <c r="J316" s="2">
        <f t="shared" si="69"/>
        <v>0</v>
      </c>
      <c r="K316" s="2">
        <f t="shared" si="70"/>
        <v>0</v>
      </c>
      <c r="L316" s="2">
        <f t="shared" si="71"/>
        <v>0</v>
      </c>
      <c r="M316" s="2">
        <f t="shared" si="72"/>
        <v>0</v>
      </c>
      <c r="N316" s="2">
        <f t="shared" si="73"/>
        <v>0</v>
      </c>
      <c r="O316" s="2">
        <f t="shared" si="74"/>
        <v>0</v>
      </c>
      <c r="P316" s="3">
        <f>'Data Entry'!I316</f>
        <v>0</v>
      </c>
      <c r="Q316" s="3">
        <f>'Data Entry'!J316</f>
        <v>0</v>
      </c>
      <c r="R316" s="3">
        <f>'Data Entry'!K316</f>
        <v>0</v>
      </c>
      <c r="S316" s="3">
        <f>'Data Entry'!L316</f>
        <v>0</v>
      </c>
      <c r="T316" s="3">
        <f t="shared" si="75"/>
        <v>0</v>
      </c>
      <c r="U316" s="3">
        <f t="shared" si="76"/>
        <v>0</v>
      </c>
      <c r="V316" s="3" t="e">
        <f t="shared" si="82"/>
        <v>#DIV/0!</v>
      </c>
      <c r="W316" s="3" t="e">
        <f t="shared" si="83"/>
        <v>#DIV/0!</v>
      </c>
      <c r="X316" s="3">
        <f t="shared" si="84"/>
        <v>0</v>
      </c>
      <c r="Y316" s="3">
        <f t="shared" si="77"/>
        <v>0</v>
      </c>
      <c r="Z316" s="3">
        <f t="shared" si="78"/>
        <v>0</v>
      </c>
      <c r="AA316" s="3">
        <f t="shared" si="79"/>
        <v>0</v>
      </c>
      <c r="AB316" s="4">
        <f>'Data Entry'!S316</f>
        <v>0</v>
      </c>
      <c r="AC316" s="4">
        <f>'Data Entry'!T316</f>
        <v>0</v>
      </c>
      <c r="AD316" s="4">
        <f>'Data Entry'!U316</f>
        <v>0</v>
      </c>
      <c r="AE316" s="4">
        <f t="shared" si="80"/>
        <v>0</v>
      </c>
      <c r="AF316" s="5">
        <f>'Data Entry'!V316</f>
        <v>0</v>
      </c>
      <c r="AG316" s="5">
        <f t="shared" si="81"/>
        <v>0</v>
      </c>
      <c r="AH316" s="5">
        <f>'Data Entry'!W316</f>
        <v>0</v>
      </c>
      <c r="AI316" s="5">
        <f>'Data Entry'!X316</f>
        <v>0</v>
      </c>
      <c r="AJ316" s="5">
        <f>'Data Entry'!Y316</f>
        <v>0</v>
      </c>
      <c r="AK316" s="5">
        <f>'Data Entry'!Z316</f>
        <v>0</v>
      </c>
    </row>
    <row r="317" spans="1:37">
      <c r="A317" s="1">
        <f>'Data Entry'!A317</f>
        <v>0</v>
      </c>
      <c r="B317" s="1">
        <f>'Data Entry'!B317</f>
        <v>0</v>
      </c>
      <c r="C317" s="8">
        <f>IF('Data Entry'!C317="red",1,IF('Data Entry'!C317="blue",2,0))</f>
        <v>0</v>
      </c>
      <c r="D317" s="2">
        <f>'Data Entry'!D317</f>
        <v>0</v>
      </c>
      <c r="E317" s="2">
        <f>'Data Entry'!E317</f>
        <v>0</v>
      </c>
      <c r="F317" s="2">
        <f>'Data Entry'!F317</f>
        <v>0</v>
      </c>
      <c r="G317" s="2">
        <f>'Data Entry'!G317</f>
        <v>0</v>
      </c>
      <c r="H317" s="2">
        <f>'Data Entry'!H317</f>
        <v>0</v>
      </c>
      <c r="I317" s="2">
        <f t="shared" si="68"/>
        <v>0</v>
      </c>
      <c r="J317" s="2">
        <f t="shared" si="69"/>
        <v>0</v>
      </c>
      <c r="K317" s="2">
        <f t="shared" si="70"/>
        <v>0</v>
      </c>
      <c r="L317" s="2">
        <f t="shared" si="71"/>
        <v>0</v>
      </c>
      <c r="M317" s="2">
        <f t="shared" si="72"/>
        <v>0</v>
      </c>
      <c r="N317" s="2">
        <f t="shared" si="73"/>
        <v>0</v>
      </c>
      <c r="O317" s="2">
        <f t="shared" si="74"/>
        <v>0</v>
      </c>
      <c r="P317" s="3">
        <f>'Data Entry'!I317</f>
        <v>0</v>
      </c>
      <c r="Q317" s="3">
        <f>'Data Entry'!J317</f>
        <v>0</v>
      </c>
      <c r="R317" s="3">
        <f>'Data Entry'!K317</f>
        <v>0</v>
      </c>
      <c r="S317" s="3">
        <f>'Data Entry'!L317</f>
        <v>0</v>
      </c>
      <c r="T317" s="3">
        <f t="shared" si="75"/>
        <v>0</v>
      </c>
      <c r="U317" s="3">
        <f t="shared" si="76"/>
        <v>0</v>
      </c>
      <c r="V317" s="3" t="e">
        <f t="shared" si="82"/>
        <v>#DIV/0!</v>
      </c>
      <c r="W317" s="3" t="e">
        <f t="shared" si="83"/>
        <v>#DIV/0!</v>
      </c>
      <c r="X317" s="3">
        <f t="shared" si="84"/>
        <v>0</v>
      </c>
      <c r="Y317" s="3">
        <f t="shared" si="77"/>
        <v>0</v>
      </c>
      <c r="Z317" s="3">
        <f t="shared" si="78"/>
        <v>0</v>
      </c>
      <c r="AA317" s="3">
        <f t="shared" si="79"/>
        <v>0</v>
      </c>
      <c r="AB317" s="4">
        <f>'Data Entry'!S317</f>
        <v>0</v>
      </c>
      <c r="AC317" s="4">
        <f>'Data Entry'!T317</f>
        <v>0</v>
      </c>
      <c r="AD317" s="4">
        <f>'Data Entry'!U317</f>
        <v>0</v>
      </c>
      <c r="AE317" s="4">
        <f t="shared" si="80"/>
        <v>0</v>
      </c>
      <c r="AF317" s="5">
        <f>'Data Entry'!V317</f>
        <v>0</v>
      </c>
      <c r="AG317" s="5">
        <f t="shared" si="81"/>
        <v>0</v>
      </c>
      <c r="AH317" s="5">
        <f>'Data Entry'!W317</f>
        <v>0</v>
      </c>
      <c r="AI317" s="5">
        <f>'Data Entry'!X317</f>
        <v>0</v>
      </c>
      <c r="AJ317" s="5">
        <f>'Data Entry'!Y317</f>
        <v>0</v>
      </c>
      <c r="AK317" s="5">
        <f>'Data Entry'!Z317</f>
        <v>0</v>
      </c>
    </row>
    <row r="318" spans="1:37">
      <c r="A318" s="1">
        <f>'Data Entry'!A318</f>
        <v>0</v>
      </c>
      <c r="B318" s="1">
        <f>'Data Entry'!B318</f>
        <v>0</v>
      </c>
      <c r="C318" s="8">
        <f>IF('Data Entry'!C318="red",1,IF('Data Entry'!C318="blue",2,0))</f>
        <v>0</v>
      </c>
      <c r="D318" s="2">
        <f>'Data Entry'!D318</f>
        <v>0</v>
      </c>
      <c r="E318" s="2">
        <f>'Data Entry'!E318</f>
        <v>0</v>
      </c>
      <c r="F318" s="2">
        <f>'Data Entry'!F318</f>
        <v>0</v>
      </c>
      <c r="G318" s="2">
        <f>'Data Entry'!G318</f>
        <v>0</v>
      </c>
      <c r="H318" s="2">
        <f>'Data Entry'!H318</f>
        <v>0</v>
      </c>
      <c r="I318" s="2">
        <f t="shared" si="68"/>
        <v>0</v>
      </c>
      <c r="J318" s="2">
        <f t="shared" si="69"/>
        <v>0</v>
      </c>
      <c r="K318" s="2">
        <f t="shared" si="70"/>
        <v>0</v>
      </c>
      <c r="L318" s="2">
        <f t="shared" si="71"/>
        <v>0</v>
      </c>
      <c r="M318" s="2">
        <f t="shared" si="72"/>
        <v>0</v>
      </c>
      <c r="N318" s="2">
        <f t="shared" si="73"/>
        <v>0</v>
      </c>
      <c r="O318" s="2">
        <f t="shared" si="74"/>
        <v>0</v>
      </c>
      <c r="P318" s="3">
        <f>'Data Entry'!I318</f>
        <v>0</v>
      </c>
      <c r="Q318" s="3">
        <f>'Data Entry'!J318</f>
        <v>0</v>
      </c>
      <c r="R318" s="3">
        <f>'Data Entry'!K318</f>
        <v>0</v>
      </c>
      <c r="S318" s="3">
        <f>'Data Entry'!L318</f>
        <v>0</v>
      </c>
      <c r="T318" s="3">
        <f t="shared" si="75"/>
        <v>0</v>
      </c>
      <c r="U318" s="3">
        <f t="shared" si="76"/>
        <v>0</v>
      </c>
      <c r="V318" s="3" t="e">
        <f t="shared" si="82"/>
        <v>#DIV/0!</v>
      </c>
      <c r="W318" s="3" t="e">
        <f t="shared" si="83"/>
        <v>#DIV/0!</v>
      </c>
      <c r="X318" s="3">
        <f t="shared" si="84"/>
        <v>0</v>
      </c>
      <c r="Y318" s="3">
        <f t="shared" si="77"/>
        <v>0</v>
      </c>
      <c r="Z318" s="3">
        <f t="shared" si="78"/>
        <v>0</v>
      </c>
      <c r="AA318" s="3">
        <f t="shared" si="79"/>
        <v>0</v>
      </c>
      <c r="AB318" s="4">
        <f>'Data Entry'!S318</f>
        <v>0</v>
      </c>
      <c r="AC318" s="4">
        <f>'Data Entry'!T318</f>
        <v>0</v>
      </c>
      <c r="AD318" s="4">
        <f>'Data Entry'!U318</f>
        <v>0</v>
      </c>
      <c r="AE318" s="4">
        <f t="shared" si="80"/>
        <v>0</v>
      </c>
      <c r="AF318" s="5">
        <f>'Data Entry'!V318</f>
        <v>0</v>
      </c>
      <c r="AG318" s="5">
        <f t="shared" si="81"/>
        <v>0</v>
      </c>
      <c r="AH318" s="5">
        <f>'Data Entry'!W318</f>
        <v>0</v>
      </c>
      <c r="AI318" s="5">
        <f>'Data Entry'!X318</f>
        <v>0</v>
      </c>
      <c r="AJ318" s="5">
        <f>'Data Entry'!Y318</f>
        <v>0</v>
      </c>
      <c r="AK318" s="5">
        <f>'Data Entry'!Z318</f>
        <v>0</v>
      </c>
    </row>
    <row r="319" spans="1:37">
      <c r="A319" s="1">
        <f>'Data Entry'!A319</f>
        <v>0</v>
      </c>
      <c r="B319" s="1">
        <f>'Data Entry'!B319</f>
        <v>0</v>
      </c>
      <c r="C319" s="8">
        <f>IF('Data Entry'!C319="red",1,IF('Data Entry'!C319="blue",2,0))</f>
        <v>0</v>
      </c>
      <c r="D319" s="2">
        <f>'Data Entry'!D319</f>
        <v>0</v>
      </c>
      <c r="E319" s="2">
        <f>'Data Entry'!E319</f>
        <v>0</v>
      </c>
      <c r="F319" s="2">
        <f>'Data Entry'!F319</f>
        <v>0</v>
      </c>
      <c r="G319" s="2">
        <f>'Data Entry'!G319</f>
        <v>0</v>
      </c>
      <c r="H319" s="2">
        <f>'Data Entry'!H319</f>
        <v>0</v>
      </c>
      <c r="I319" s="2">
        <f t="shared" si="68"/>
        <v>0</v>
      </c>
      <c r="J319" s="2">
        <f t="shared" si="69"/>
        <v>0</v>
      </c>
      <c r="K319" s="2">
        <f t="shared" si="70"/>
        <v>0</v>
      </c>
      <c r="L319" s="2">
        <f t="shared" si="71"/>
        <v>0</v>
      </c>
      <c r="M319" s="2">
        <f t="shared" si="72"/>
        <v>0</v>
      </c>
      <c r="N319" s="2">
        <f t="shared" si="73"/>
        <v>0</v>
      </c>
      <c r="O319" s="2">
        <f t="shared" si="74"/>
        <v>0</v>
      </c>
      <c r="P319" s="3">
        <f>'Data Entry'!I319</f>
        <v>0</v>
      </c>
      <c r="Q319" s="3">
        <f>'Data Entry'!J319</f>
        <v>0</v>
      </c>
      <c r="R319" s="3">
        <f>'Data Entry'!K319</f>
        <v>0</v>
      </c>
      <c r="S319" s="3">
        <f>'Data Entry'!L319</f>
        <v>0</v>
      </c>
      <c r="T319" s="3">
        <f t="shared" si="75"/>
        <v>0</v>
      </c>
      <c r="U319" s="3">
        <f t="shared" si="76"/>
        <v>0</v>
      </c>
      <c r="V319" s="3" t="e">
        <f t="shared" si="82"/>
        <v>#DIV/0!</v>
      </c>
      <c r="W319" s="3" t="e">
        <f t="shared" si="83"/>
        <v>#DIV/0!</v>
      </c>
      <c r="X319" s="3">
        <f t="shared" si="84"/>
        <v>0</v>
      </c>
      <c r="Y319" s="3">
        <f t="shared" si="77"/>
        <v>0</v>
      </c>
      <c r="Z319" s="3">
        <f t="shared" si="78"/>
        <v>0</v>
      </c>
      <c r="AA319" s="3">
        <f t="shared" si="79"/>
        <v>0</v>
      </c>
      <c r="AB319" s="4">
        <f>'Data Entry'!S319</f>
        <v>0</v>
      </c>
      <c r="AC319" s="4">
        <f>'Data Entry'!T319</f>
        <v>0</v>
      </c>
      <c r="AD319" s="4">
        <f>'Data Entry'!U319</f>
        <v>0</v>
      </c>
      <c r="AE319" s="4">
        <f t="shared" si="80"/>
        <v>0</v>
      </c>
      <c r="AF319" s="5">
        <f>'Data Entry'!V319</f>
        <v>0</v>
      </c>
      <c r="AG319" s="5">
        <f t="shared" si="81"/>
        <v>0</v>
      </c>
      <c r="AH319" s="5">
        <f>'Data Entry'!W319</f>
        <v>0</v>
      </c>
      <c r="AI319" s="5">
        <f>'Data Entry'!X319</f>
        <v>0</v>
      </c>
      <c r="AJ319" s="5">
        <f>'Data Entry'!Y319</f>
        <v>0</v>
      </c>
      <c r="AK319" s="5">
        <f>'Data Entry'!Z319</f>
        <v>0</v>
      </c>
    </row>
    <row r="320" spans="1:37">
      <c r="A320" s="1">
        <f>'Data Entry'!A320</f>
        <v>0</v>
      </c>
      <c r="B320" s="1">
        <f>'Data Entry'!B320</f>
        <v>0</v>
      </c>
      <c r="C320" s="8">
        <f>IF('Data Entry'!C320="red",1,IF('Data Entry'!C320="blue",2,0))</f>
        <v>0</v>
      </c>
      <c r="D320" s="2">
        <f>'Data Entry'!D320</f>
        <v>0</v>
      </c>
      <c r="E320" s="2">
        <f>'Data Entry'!E320</f>
        <v>0</v>
      </c>
      <c r="F320" s="2">
        <f>'Data Entry'!F320</f>
        <v>0</v>
      </c>
      <c r="G320" s="2">
        <f>'Data Entry'!G320</f>
        <v>0</v>
      </c>
      <c r="H320" s="2">
        <f>'Data Entry'!H320</f>
        <v>0</v>
      </c>
      <c r="I320" s="2">
        <f t="shared" si="68"/>
        <v>0</v>
      </c>
      <c r="J320" s="2">
        <f t="shared" si="69"/>
        <v>0</v>
      </c>
      <c r="K320" s="2">
        <f t="shared" si="70"/>
        <v>0</v>
      </c>
      <c r="L320" s="2">
        <f t="shared" si="71"/>
        <v>0</v>
      </c>
      <c r="M320" s="2">
        <f t="shared" si="72"/>
        <v>0</v>
      </c>
      <c r="N320" s="2">
        <f t="shared" si="73"/>
        <v>0</v>
      </c>
      <c r="O320" s="2">
        <f t="shared" si="74"/>
        <v>0</v>
      </c>
      <c r="P320" s="3">
        <f>'Data Entry'!I320</f>
        <v>0</v>
      </c>
      <c r="Q320" s="3">
        <f>'Data Entry'!J320</f>
        <v>0</v>
      </c>
      <c r="R320" s="3">
        <f>'Data Entry'!K320</f>
        <v>0</v>
      </c>
      <c r="S320" s="3">
        <f>'Data Entry'!L320</f>
        <v>0</v>
      </c>
      <c r="T320" s="3">
        <f t="shared" si="75"/>
        <v>0</v>
      </c>
      <c r="U320" s="3">
        <f t="shared" si="76"/>
        <v>0</v>
      </c>
      <c r="V320" s="3" t="e">
        <f t="shared" si="82"/>
        <v>#DIV/0!</v>
      </c>
      <c r="W320" s="3" t="e">
        <f t="shared" si="83"/>
        <v>#DIV/0!</v>
      </c>
      <c r="X320" s="3">
        <f t="shared" si="84"/>
        <v>0</v>
      </c>
      <c r="Y320" s="3">
        <f t="shared" si="77"/>
        <v>0</v>
      </c>
      <c r="Z320" s="3">
        <f t="shared" si="78"/>
        <v>0</v>
      </c>
      <c r="AA320" s="3">
        <f t="shared" si="79"/>
        <v>0</v>
      </c>
      <c r="AB320" s="4">
        <f>'Data Entry'!S320</f>
        <v>0</v>
      </c>
      <c r="AC320" s="4">
        <f>'Data Entry'!T320</f>
        <v>0</v>
      </c>
      <c r="AD320" s="4">
        <f>'Data Entry'!U320</f>
        <v>0</v>
      </c>
      <c r="AE320" s="4">
        <f t="shared" si="80"/>
        <v>0</v>
      </c>
      <c r="AF320" s="5">
        <f>'Data Entry'!V320</f>
        <v>0</v>
      </c>
      <c r="AG320" s="5">
        <f t="shared" si="81"/>
        <v>0</v>
      </c>
      <c r="AH320" s="5">
        <f>'Data Entry'!W320</f>
        <v>0</v>
      </c>
      <c r="AI320" s="5">
        <f>'Data Entry'!X320</f>
        <v>0</v>
      </c>
      <c r="AJ320" s="5">
        <f>'Data Entry'!Y320</f>
        <v>0</v>
      </c>
      <c r="AK320" s="5">
        <f>'Data Entry'!Z320</f>
        <v>0</v>
      </c>
    </row>
    <row r="321" spans="1:37">
      <c r="A321" s="1">
        <f>'Data Entry'!A321</f>
        <v>0</v>
      </c>
      <c r="B321" s="1">
        <f>'Data Entry'!B321</f>
        <v>0</v>
      </c>
      <c r="C321" s="8">
        <f>IF('Data Entry'!C321="red",1,IF('Data Entry'!C321="blue",2,0))</f>
        <v>0</v>
      </c>
      <c r="D321" s="2">
        <f>'Data Entry'!D321</f>
        <v>0</v>
      </c>
      <c r="E321" s="2">
        <f>'Data Entry'!E321</f>
        <v>0</v>
      </c>
      <c r="F321" s="2">
        <f>'Data Entry'!F321</f>
        <v>0</v>
      </c>
      <c r="G321" s="2">
        <f>'Data Entry'!G321</f>
        <v>0</v>
      </c>
      <c r="H321" s="2">
        <f>'Data Entry'!H321</f>
        <v>0</v>
      </c>
      <c r="I321" s="2">
        <f t="shared" si="68"/>
        <v>0</v>
      </c>
      <c r="J321" s="2">
        <f t="shared" si="69"/>
        <v>0</v>
      </c>
      <c r="K321" s="2">
        <f t="shared" si="70"/>
        <v>0</v>
      </c>
      <c r="L321" s="2">
        <f t="shared" si="71"/>
        <v>0</v>
      </c>
      <c r="M321" s="2">
        <f t="shared" si="72"/>
        <v>0</v>
      </c>
      <c r="N321" s="2">
        <f t="shared" si="73"/>
        <v>0</v>
      </c>
      <c r="O321" s="2">
        <f t="shared" si="74"/>
        <v>0</v>
      </c>
      <c r="P321" s="3">
        <f>'Data Entry'!I321</f>
        <v>0</v>
      </c>
      <c r="Q321" s="3">
        <f>'Data Entry'!J321</f>
        <v>0</v>
      </c>
      <c r="R321" s="3">
        <f>'Data Entry'!K321</f>
        <v>0</v>
      </c>
      <c r="S321" s="3">
        <f>'Data Entry'!L321</f>
        <v>0</v>
      </c>
      <c r="T321" s="3">
        <f t="shared" si="75"/>
        <v>0</v>
      </c>
      <c r="U321" s="3">
        <f t="shared" si="76"/>
        <v>0</v>
      </c>
      <c r="V321" s="3" t="e">
        <f t="shared" si="82"/>
        <v>#DIV/0!</v>
      </c>
      <c r="W321" s="3" t="e">
        <f t="shared" si="83"/>
        <v>#DIV/0!</v>
      </c>
      <c r="X321" s="3">
        <f t="shared" si="84"/>
        <v>0</v>
      </c>
      <c r="Y321" s="3">
        <f t="shared" si="77"/>
        <v>0</v>
      </c>
      <c r="Z321" s="3">
        <f t="shared" si="78"/>
        <v>0</v>
      </c>
      <c r="AA321" s="3">
        <f t="shared" si="79"/>
        <v>0</v>
      </c>
      <c r="AB321" s="4">
        <f>'Data Entry'!S321</f>
        <v>0</v>
      </c>
      <c r="AC321" s="4">
        <f>'Data Entry'!T321</f>
        <v>0</v>
      </c>
      <c r="AD321" s="4">
        <f>'Data Entry'!U321</f>
        <v>0</v>
      </c>
      <c r="AE321" s="4">
        <f t="shared" si="80"/>
        <v>0</v>
      </c>
      <c r="AF321" s="5">
        <f>'Data Entry'!V321</f>
        <v>0</v>
      </c>
      <c r="AG321" s="5">
        <f t="shared" si="81"/>
        <v>0</v>
      </c>
      <c r="AH321" s="5">
        <f>'Data Entry'!W321</f>
        <v>0</v>
      </c>
      <c r="AI321" s="5">
        <f>'Data Entry'!X321</f>
        <v>0</v>
      </c>
      <c r="AJ321" s="5">
        <f>'Data Entry'!Y321</f>
        <v>0</v>
      </c>
      <c r="AK321" s="5">
        <f>'Data Entry'!Z321</f>
        <v>0</v>
      </c>
    </row>
    <row r="322" spans="1:37">
      <c r="A322" s="1">
        <f>'Data Entry'!A322</f>
        <v>0</v>
      </c>
      <c r="B322" s="1">
        <f>'Data Entry'!B322</f>
        <v>0</v>
      </c>
      <c r="C322" s="8">
        <f>IF('Data Entry'!C322="red",1,IF('Data Entry'!C322="blue",2,0))</f>
        <v>0</v>
      </c>
      <c r="D322" s="2">
        <f>'Data Entry'!D322</f>
        <v>0</v>
      </c>
      <c r="E322" s="2">
        <f>'Data Entry'!E322</f>
        <v>0</v>
      </c>
      <c r="F322" s="2">
        <f>'Data Entry'!F322</f>
        <v>0</v>
      </c>
      <c r="G322" s="2">
        <f>'Data Entry'!G322</f>
        <v>0</v>
      </c>
      <c r="H322" s="2">
        <f>'Data Entry'!H322</f>
        <v>0</v>
      </c>
      <c r="I322" s="2">
        <f t="shared" si="68"/>
        <v>0</v>
      </c>
      <c r="J322" s="2">
        <f t="shared" si="69"/>
        <v>0</v>
      </c>
      <c r="K322" s="2">
        <f t="shared" si="70"/>
        <v>0</v>
      </c>
      <c r="L322" s="2">
        <f t="shared" si="71"/>
        <v>0</v>
      </c>
      <c r="M322" s="2">
        <f t="shared" si="72"/>
        <v>0</v>
      </c>
      <c r="N322" s="2">
        <f t="shared" si="73"/>
        <v>0</v>
      </c>
      <c r="O322" s="2">
        <f t="shared" si="74"/>
        <v>0</v>
      </c>
      <c r="P322" s="3">
        <f>'Data Entry'!I322</f>
        <v>0</v>
      </c>
      <c r="Q322" s="3">
        <f>'Data Entry'!J322</f>
        <v>0</v>
      </c>
      <c r="R322" s="3">
        <f>'Data Entry'!K322</f>
        <v>0</v>
      </c>
      <c r="S322" s="3">
        <f>'Data Entry'!L322</f>
        <v>0</v>
      </c>
      <c r="T322" s="3">
        <f t="shared" si="75"/>
        <v>0</v>
      </c>
      <c r="U322" s="3">
        <f t="shared" si="76"/>
        <v>0</v>
      </c>
      <c r="V322" s="3" t="e">
        <f t="shared" si="82"/>
        <v>#DIV/0!</v>
      </c>
      <c r="W322" s="3" t="e">
        <f t="shared" si="83"/>
        <v>#DIV/0!</v>
      </c>
      <c r="X322" s="3">
        <f t="shared" si="84"/>
        <v>0</v>
      </c>
      <c r="Y322" s="3">
        <f t="shared" si="77"/>
        <v>0</v>
      </c>
      <c r="Z322" s="3">
        <f t="shared" si="78"/>
        <v>0</v>
      </c>
      <c r="AA322" s="3">
        <f t="shared" si="79"/>
        <v>0</v>
      </c>
      <c r="AB322" s="4">
        <f>'Data Entry'!S322</f>
        <v>0</v>
      </c>
      <c r="AC322" s="4">
        <f>'Data Entry'!T322</f>
        <v>0</v>
      </c>
      <c r="AD322" s="4">
        <f>'Data Entry'!U322</f>
        <v>0</v>
      </c>
      <c r="AE322" s="4">
        <f t="shared" si="80"/>
        <v>0</v>
      </c>
      <c r="AF322" s="5">
        <f>'Data Entry'!V322</f>
        <v>0</v>
      </c>
      <c r="AG322" s="5">
        <f t="shared" si="81"/>
        <v>0</v>
      </c>
      <c r="AH322" s="5">
        <f>'Data Entry'!W322</f>
        <v>0</v>
      </c>
      <c r="AI322" s="5">
        <f>'Data Entry'!X322</f>
        <v>0</v>
      </c>
      <c r="AJ322" s="5">
        <f>'Data Entry'!Y322</f>
        <v>0</v>
      </c>
      <c r="AK322" s="5">
        <f>'Data Entry'!Z322</f>
        <v>0</v>
      </c>
    </row>
    <row r="323" spans="1:37">
      <c r="A323" s="1">
        <f>'Data Entry'!A323</f>
        <v>0</v>
      </c>
      <c r="B323" s="1">
        <f>'Data Entry'!B323</f>
        <v>0</v>
      </c>
      <c r="C323" s="8">
        <f>IF('Data Entry'!C323="red",1,IF('Data Entry'!C323="blue",2,0))</f>
        <v>0</v>
      </c>
      <c r="D323" s="2">
        <f>'Data Entry'!D323</f>
        <v>0</v>
      </c>
      <c r="E323" s="2">
        <f>'Data Entry'!E323</f>
        <v>0</v>
      </c>
      <c r="F323" s="2">
        <f>'Data Entry'!F323</f>
        <v>0</v>
      </c>
      <c r="G323" s="2">
        <f>'Data Entry'!G323</f>
        <v>0</v>
      </c>
      <c r="H323" s="2">
        <f>'Data Entry'!H323</f>
        <v>0</v>
      </c>
      <c r="I323" s="2">
        <f t="shared" ref="I323:I386" si="85">E323+F323</f>
        <v>0</v>
      </c>
      <c r="J323" s="2">
        <f t="shared" ref="J323:J386" si="86">G323+H323</f>
        <v>0</v>
      </c>
      <c r="K323" s="2">
        <f t="shared" ref="K323:K386" si="87">IF(D323=1,2,0)</f>
        <v>0</v>
      </c>
      <c r="L323" s="2">
        <f t="shared" ref="L323:L386" si="88">E323*2</f>
        <v>0</v>
      </c>
      <c r="M323" s="2">
        <f t="shared" ref="M323:M386" si="89">G323*4</f>
        <v>0</v>
      </c>
      <c r="N323" s="2">
        <f t="shared" ref="N323:N386" si="90">I323+J323</f>
        <v>0</v>
      </c>
      <c r="O323" s="2">
        <f t="shared" ref="O323:O386" si="91">SUM(K323:M323)</f>
        <v>0</v>
      </c>
      <c r="P323" s="3">
        <f>'Data Entry'!I323</f>
        <v>0</v>
      </c>
      <c r="Q323" s="3">
        <f>'Data Entry'!J323</f>
        <v>0</v>
      </c>
      <c r="R323" s="3">
        <f>'Data Entry'!K323</f>
        <v>0</v>
      </c>
      <c r="S323" s="3">
        <f>'Data Entry'!L323</f>
        <v>0</v>
      </c>
      <c r="T323" s="3">
        <f t="shared" ref="T323:T386" si="92">P323+Q323</f>
        <v>0</v>
      </c>
      <c r="U323" s="3">
        <f t="shared" ref="U323:U386" si="93">R323+S323</f>
        <v>0</v>
      </c>
      <c r="V323" s="3" t="e">
        <f t="shared" si="82"/>
        <v>#DIV/0!</v>
      </c>
      <c r="W323" s="3" t="e">
        <f t="shared" si="83"/>
        <v>#DIV/0!</v>
      </c>
      <c r="X323" s="3">
        <f t="shared" si="84"/>
        <v>0</v>
      </c>
      <c r="Y323" s="3">
        <f t="shared" ref="Y323:Y386" si="94">P323</f>
        <v>0</v>
      </c>
      <c r="Z323" s="3">
        <f t="shared" ref="Z323:Z386" si="95">R323*2</f>
        <v>0</v>
      </c>
      <c r="AA323" s="3">
        <f t="shared" ref="AA323:AA386" si="96">Y323+Z323</f>
        <v>0</v>
      </c>
      <c r="AB323" s="4">
        <f>'Data Entry'!S323</f>
        <v>0</v>
      </c>
      <c r="AC323" s="4">
        <f>'Data Entry'!T323</f>
        <v>0</v>
      </c>
      <c r="AD323" s="4">
        <f>'Data Entry'!U323</f>
        <v>0</v>
      </c>
      <c r="AE323" s="4">
        <f t="shared" ref="AE323:AE386" si="97">IF(AC323=4,15,IF(AC323=3,10,IF(AC323=2,6,IF(AC323=1,4,0))))</f>
        <v>0</v>
      </c>
      <c r="AF323" s="5">
        <f>'Data Entry'!V323</f>
        <v>0</v>
      </c>
      <c r="AG323" s="5">
        <f t="shared" ref="AG323:AG386" si="98">AF323/3</f>
        <v>0</v>
      </c>
      <c r="AH323" s="5">
        <f>'Data Entry'!W323</f>
        <v>0</v>
      </c>
      <c r="AI323" s="5">
        <f>'Data Entry'!X323</f>
        <v>0</v>
      </c>
      <c r="AJ323" s="5">
        <f>'Data Entry'!Y323</f>
        <v>0</v>
      </c>
      <c r="AK323" s="5">
        <f>'Data Entry'!Z323</f>
        <v>0</v>
      </c>
    </row>
    <row r="324" spans="1:37">
      <c r="A324" s="1">
        <f>'Data Entry'!A324</f>
        <v>0</v>
      </c>
      <c r="B324" s="1">
        <f>'Data Entry'!B324</f>
        <v>0</v>
      </c>
      <c r="C324" s="8">
        <f>IF('Data Entry'!C324="red",1,IF('Data Entry'!C324="blue",2,0))</f>
        <v>0</v>
      </c>
      <c r="D324" s="2">
        <f>'Data Entry'!D324</f>
        <v>0</v>
      </c>
      <c r="E324" s="2">
        <f>'Data Entry'!E324</f>
        <v>0</v>
      </c>
      <c r="F324" s="2">
        <f>'Data Entry'!F324</f>
        <v>0</v>
      </c>
      <c r="G324" s="2">
        <f>'Data Entry'!G324</f>
        <v>0</v>
      </c>
      <c r="H324" s="2">
        <f>'Data Entry'!H324</f>
        <v>0</v>
      </c>
      <c r="I324" s="2">
        <f t="shared" si="85"/>
        <v>0</v>
      </c>
      <c r="J324" s="2">
        <f t="shared" si="86"/>
        <v>0</v>
      </c>
      <c r="K324" s="2">
        <f t="shared" si="87"/>
        <v>0</v>
      </c>
      <c r="L324" s="2">
        <f t="shared" si="88"/>
        <v>0</v>
      </c>
      <c r="M324" s="2">
        <f t="shared" si="89"/>
        <v>0</v>
      </c>
      <c r="N324" s="2">
        <f t="shared" si="90"/>
        <v>0</v>
      </c>
      <c r="O324" s="2">
        <f t="shared" si="91"/>
        <v>0</v>
      </c>
      <c r="P324" s="3">
        <f>'Data Entry'!I324</f>
        <v>0</v>
      </c>
      <c r="Q324" s="3">
        <f>'Data Entry'!J324</f>
        <v>0</v>
      </c>
      <c r="R324" s="3">
        <f>'Data Entry'!K324</f>
        <v>0</v>
      </c>
      <c r="S324" s="3">
        <f>'Data Entry'!L324</f>
        <v>0</v>
      </c>
      <c r="T324" s="3">
        <f t="shared" si="92"/>
        <v>0</v>
      </c>
      <c r="U324" s="3">
        <f t="shared" si="93"/>
        <v>0</v>
      </c>
      <c r="V324" s="3" t="e">
        <f t="shared" ref="V324:V387" si="99">P324/T324</f>
        <v>#DIV/0!</v>
      </c>
      <c r="W324" s="3" t="e">
        <f t="shared" ref="W324:W387" si="100">R324/U324</f>
        <v>#DIV/0!</v>
      </c>
      <c r="X324" s="3">
        <f t="shared" ref="X324:X387" si="101">(T324+U324)/2</f>
        <v>0</v>
      </c>
      <c r="Y324" s="3">
        <f t="shared" si="94"/>
        <v>0</v>
      </c>
      <c r="Z324" s="3">
        <f t="shared" si="95"/>
        <v>0</v>
      </c>
      <c r="AA324" s="3">
        <f t="shared" si="96"/>
        <v>0</v>
      </c>
      <c r="AB324" s="4">
        <f>'Data Entry'!S324</f>
        <v>0</v>
      </c>
      <c r="AC324" s="4">
        <f>'Data Entry'!T324</f>
        <v>0</v>
      </c>
      <c r="AD324" s="4">
        <f>'Data Entry'!U324</f>
        <v>0</v>
      </c>
      <c r="AE324" s="4">
        <f t="shared" si="97"/>
        <v>0</v>
      </c>
      <c r="AF324" s="5">
        <f>'Data Entry'!V324</f>
        <v>0</v>
      </c>
      <c r="AG324" s="5">
        <f t="shared" si="98"/>
        <v>0</v>
      </c>
      <c r="AH324" s="5">
        <f>'Data Entry'!W324</f>
        <v>0</v>
      </c>
      <c r="AI324" s="5">
        <f>'Data Entry'!X324</f>
        <v>0</v>
      </c>
      <c r="AJ324" s="5">
        <f>'Data Entry'!Y324</f>
        <v>0</v>
      </c>
      <c r="AK324" s="5">
        <f>'Data Entry'!Z324</f>
        <v>0</v>
      </c>
    </row>
    <row r="325" spans="1:37">
      <c r="A325" s="1">
        <f>'Data Entry'!A325</f>
        <v>0</v>
      </c>
      <c r="B325" s="1">
        <f>'Data Entry'!B325</f>
        <v>0</v>
      </c>
      <c r="C325" s="8">
        <f>IF('Data Entry'!C325="red",1,IF('Data Entry'!C325="blue",2,0))</f>
        <v>0</v>
      </c>
      <c r="D325" s="2">
        <f>'Data Entry'!D325</f>
        <v>0</v>
      </c>
      <c r="E325" s="2">
        <f>'Data Entry'!E325</f>
        <v>0</v>
      </c>
      <c r="F325" s="2">
        <f>'Data Entry'!F325</f>
        <v>0</v>
      </c>
      <c r="G325" s="2">
        <f>'Data Entry'!G325</f>
        <v>0</v>
      </c>
      <c r="H325" s="2">
        <f>'Data Entry'!H325</f>
        <v>0</v>
      </c>
      <c r="I325" s="2">
        <f t="shared" si="85"/>
        <v>0</v>
      </c>
      <c r="J325" s="2">
        <f t="shared" si="86"/>
        <v>0</v>
      </c>
      <c r="K325" s="2">
        <f t="shared" si="87"/>
        <v>0</v>
      </c>
      <c r="L325" s="2">
        <f t="shared" si="88"/>
        <v>0</v>
      </c>
      <c r="M325" s="2">
        <f t="shared" si="89"/>
        <v>0</v>
      </c>
      <c r="N325" s="2">
        <f t="shared" si="90"/>
        <v>0</v>
      </c>
      <c r="O325" s="2">
        <f t="shared" si="91"/>
        <v>0</v>
      </c>
      <c r="P325" s="3">
        <f>'Data Entry'!I325</f>
        <v>0</v>
      </c>
      <c r="Q325" s="3">
        <f>'Data Entry'!J325</f>
        <v>0</v>
      </c>
      <c r="R325" s="3">
        <f>'Data Entry'!K325</f>
        <v>0</v>
      </c>
      <c r="S325" s="3">
        <f>'Data Entry'!L325</f>
        <v>0</v>
      </c>
      <c r="T325" s="3">
        <f t="shared" si="92"/>
        <v>0</v>
      </c>
      <c r="U325" s="3">
        <f t="shared" si="93"/>
        <v>0</v>
      </c>
      <c r="V325" s="3" t="e">
        <f t="shared" si="99"/>
        <v>#DIV/0!</v>
      </c>
      <c r="W325" s="3" t="e">
        <f t="shared" si="100"/>
        <v>#DIV/0!</v>
      </c>
      <c r="X325" s="3">
        <f t="shared" si="101"/>
        <v>0</v>
      </c>
      <c r="Y325" s="3">
        <f t="shared" si="94"/>
        <v>0</v>
      </c>
      <c r="Z325" s="3">
        <f t="shared" si="95"/>
        <v>0</v>
      </c>
      <c r="AA325" s="3">
        <f t="shared" si="96"/>
        <v>0</v>
      </c>
      <c r="AB325" s="4">
        <f>'Data Entry'!S325</f>
        <v>0</v>
      </c>
      <c r="AC325" s="4">
        <f>'Data Entry'!T325</f>
        <v>0</v>
      </c>
      <c r="AD325" s="4">
        <f>'Data Entry'!U325</f>
        <v>0</v>
      </c>
      <c r="AE325" s="4">
        <f t="shared" si="97"/>
        <v>0</v>
      </c>
      <c r="AF325" s="5">
        <f>'Data Entry'!V325</f>
        <v>0</v>
      </c>
      <c r="AG325" s="5">
        <f t="shared" si="98"/>
        <v>0</v>
      </c>
      <c r="AH325" s="5">
        <f>'Data Entry'!W325</f>
        <v>0</v>
      </c>
      <c r="AI325" s="5">
        <f>'Data Entry'!X325</f>
        <v>0</v>
      </c>
      <c r="AJ325" s="5">
        <f>'Data Entry'!Y325</f>
        <v>0</v>
      </c>
      <c r="AK325" s="5">
        <f>'Data Entry'!Z325</f>
        <v>0</v>
      </c>
    </row>
    <row r="326" spans="1:37">
      <c r="A326" s="1">
        <f>'Data Entry'!A326</f>
        <v>0</v>
      </c>
      <c r="B326" s="1">
        <f>'Data Entry'!B326</f>
        <v>0</v>
      </c>
      <c r="C326" s="8">
        <f>IF('Data Entry'!C326="red",1,IF('Data Entry'!C326="blue",2,0))</f>
        <v>0</v>
      </c>
      <c r="D326" s="2">
        <f>'Data Entry'!D326</f>
        <v>0</v>
      </c>
      <c r="E326" s="2">
        <f>'Data Entry'!E326</f>
        <v>0</v>
      </c>
      <c r="F326" s="2">
        <f>'Data Entry'!F326</f>
        <v>0</v>
      </c>
      <c r="G326" s="2">
        <f>'Data Entry'!G326</f>
        <v>0</v>
      </c>
      <c r="H326" s="2">
        <f>'Data Entry'!H326</f>
        <v>0</v>
      </c>
      <c r="I326" s="2">
        <f t="shared" si="85"/>
        <v>0</v>
      </c>
      <c r="J326" s="2">
        <f t="shared" si="86"/>
        <v>0</v>
      </c>
      <c r="K326" s="2">
        <f t="shared" si="87"/>
        <v>0</v>
      </c>
      <c r="L326" s="2">
        <f t="shared" si="88"/>
        <v>0</v>
      </c>
      <c r="M326" s="2">
        <f t="shared" si="89"/>
        <v>0</v>
      </c>
      <c r="N326" s="2">
        <f t="shared" si="90"/>
        <v>0</v>
      </c>
      <c r="O326" s="2">
        <f t="shared" si="91"/>
        <v>0</v>
      </c>
      <c r="P326" s="3">
        <f>'Data Entry'!I326</f>
        <v>0</v>
      </c>
      <c r="Q326" s="3">
        <f>'Data Entry'!J326</f>
        <v>0</v>
      </c>
      <c r="R326" s="3">
        <f>'Data Entry'!K326</f>
        <v>0</v>
      </c>
      <c r="S326" s="3">
        <f>'Data Entry'!L326</f>
        <v>0</v>
      </c>
      <c r="T326" s="3">
        <f t="shared" si="92"/>
        <v>0</v>
      </c>
      <c r="U326" s="3">
        <f t="shared" si="93"/>
        <v>0</v>
      </c>
      <c r="V326" s="3" t="e">
        <f t="shared" si="99"/>
        <v>#DIV/0!</v>
      </c>
      <c r="W326" s="3" t="e">
        <f t="shared" si="100"/>
        <v>#DIV/0!</v>
      </c>
      <c r="X326" s="3">
        <f t="shared" si="101"/>
        <v>0</v>
      </c>
      <c r="Y326" s="3">
        <f t="shared" si="94"/>
        <v>0</v>
      </c>
      <c r="Z326" s="3">
        <f t="shared" si="95"/>
        <v>0</v>
      </c>
      <c r="AA326" s="3">
        <f t="shared" si="96"/>
        <v>0</v>
      </c>
      <c r="AB326" s="4">
        <f>'Data Entry'!S326</f>
        <v>0</v>
      </c>
      <c r="AC326" s="4">
        <f>'Data Entry'!T326</f>
        <v>0</v>
      </c>
      <c r="AD326" s="4">
        <f>'Data Entry'!U326</f>
        <v>0</v>
      </c>
      <c r="AE326" s="4">
        <f t="shared" si="97"/>
        <v>0</v>
      </c>
      <c r="AF326" s="5">
        <f>'Data Entry'!V326</f>
        <v>0</v>
      </c>
      <c r="AG326" s="5">
        <f t="shared" si="98"/>
        <v>0</v>
      </c>
      <c r="AH326" s="5">
        <f>'Data Entry'!W326</f>
        <v>0</v>
      </c>
      <c r="AI326" s="5">
        <f>'Data Entry'!X326</f>
        <v>0</v>
      </c>
      <c r="AJ326" s="5">
        <f>'Data Entry'!Y326</f>
        <v>0</v>
      </c>
      <c r="AK326" s="5">
        <f>'Data Entry'!Z326</f>
        <v>0</v>
      </c>
    </row>
    <row r="327" spans="1:37">
      <c r="A327" s="1">
        <f>'Data Entry'!A327</f>
        <v>0</v>
      </c>
      <c r="B327" s="1">
        <f>'Data Entry'!B327</f>
        <v>0</v>
      </c>
      <c r="C327" s="8">
        <f>IF('Data Entry'!C327="red",1,IF('Data Entry'!C327="blue",2,0))</f>
        <v>0</v>
      </c>
      <c r="D327" s="2">
        <f>'Data Entry'!D327</f>
        <v>0</v>
      </c>
      <c r="E327" s="2">
        <f>'Data Entry'!E327</f>
        <v>0</v>
      </c>
      <c r="F327" s="2">
        <f>'Data Entry'!F327</f>
        <v>0</v>
      </c>
      <c r="G327" s="2">
        <f>'Data Entry'!G327</f>
        <v>0</v>
      </c>
      <c r="H327" s="2">
        <f>'Data Entry'!H327</f>
        <v>0</v>
      </c>
      <c r="I327" s="2">
        <f t="shared" si="85"/>
        <v>0</v>
      </c>
      <c r="J327" s="2">
        <f t="shared" si="86"/>
        <v>0</v>
      </c>
      <c r="K327" s="2">
        <f t="shared" si="87"/>
        <v>0</v>
      </c>
      <c r="L327" s="2">
        <f t="shared" si="88"/>
        <v>0</v>
      </c>
      <c r="M327" s="2">
        <f t="shared" si="89"/>
        <v>0</v>
      </c>
      <c r="N327" s="2">
        <f t="shared" si="90"/>
        <v>0</v>
      </c>
      <c r="O327" s="2">
        <f t="shared" si="91"/>
        <v>0</v>
      </c>
      <c r="P327" s="3">
        <f>'Data Entry'!I327</f>
        <v>0</v>
      </c>
      <c r="Q327" s="3">
        <f>'Data Entry'!J327</f>
        <v>0</v>
      </c>
      <c r="R327" s="3">
        <f>'Data Entry'!K327</f>
        <v>0</v>
      </c>
      <c r="S327" s="3">
        <f>'Data Entry'!L327</f>
        <v>0</v>
      </c>
      <c r="T327" s="3">
        <f t="shared" si="92"/>
        <v>0</v>
      </c>
      <c r="U327" s="3">
        <f t="shared" si="93"/>
        <v>0</v>
      </c>
      <c r="V327" s="3" t="e">
        <f t="shared" si="99"/>
        <v>#DIV/0!</v>
      </c>
      <c r="W327" s="3" t="e">
        <f t="shared" si="100"/>
        <v>#DIV/0!</v>
      </c>
      <c r="X327" s="3">
        <f t="shared" si="101"/>
        <v>0</v>
      </c>
      <c r="Y327" s="3">
        <f t="shared" si="94"/>
        <v>0</v>
      </c>
      <c r="Z327" s="3">
        <f t="shared" si="95"/>
        <v>0</v>
      </c>
      <c r="AA327" s="3">
        <f t="shared" si="96"/>
        <v>0</v>
      </c>
      <c r="AB327" s="4">
        <f>'Data Entry'!S327</f>
        <v>0</v>
      </c>
      <c r="AC327" s="4">
        <f>'Data Entry'!T327</f>
        <v>0</v>
      </c>
      <c r="AD327" s="4">
        <f>'Data Entry'!U327</f>
        <v>0</v>
      </c>
      <c r="AE327" s="4">
        <f t="shared" si="97"/>
        <v>0</v>
      </c>
      <c r="AF327" s="5">
        <f>'Data Entry'!V327</f>
        <v>0</v>
      </c>
      <c r="AG327" s="5">
        <f t="shared" si="98"/>
        <v>0</v>
      </c>
      <c r="AH327" s="5">
        <f>'Data Entry'!W327</f>
        <v>0</v>
      </c>
      <c r="AI327" s="5">
        <f>'Data Entry'!X327</f>
        <v>0</v>
      </c>
      <c r="AJ327" s="5">
        <f>'Data Entry'!Y327</f>
        <v>0</v>
      </c>
      <c r="AK327" s="5">
        <f>'Data Entry'!Z327</f>
        <v>0</v>
      </c>
    </row>
    <row r="328" spans="1:37">
      <c r="A328" s="1">
        <f>'Data Entry'!A328</f>
        <v>0</v>
      </c>
      <c r="B328" s="1">
        <f>'Data Entry'!B328</f>
        <v>0</v>
      </c>
      <c r="C328" s="8">
        <f>IF('Data Entry'!C328="red",1,IF('Data Entry'!C328="blue",2,0))</f>
        <v>0</v>
      </c>
      <c r="D328" s="2">
        <f>'Data Entry'!D328</f>
        <v>0</v>
      </c>
      <c r="E328" s="2">
        <f>'Data Entry'!E328</f>
        <v>0</v>
      </c>
      <c r="F328" s="2">
        <f>'Data Entry'!F328</f>
        <v>0</v>
      </c>
      <c r="G328" s="2">
        <f>'Data Entry'!G328</f>
        <v>0</v>
      </c>
      <c r="H328" s="2">
        <f>'Data Entry'!H328</f>
        <v>0</v>
      </c>
      <c r="I328" s="2">
        <f t="shared" si="85"/>
        <v>0</v>
      </c>
      <c r="J328" s="2">
        <f t="shared" si="86"/>
        <v>0</v>
      </c>
      <c r="K328" s="2">
        <f t="shared" si="87"/>
        <v>0</v>
      </c>
      <c r="L328" s="2">
        <f t="shared" si="88"/>
        <v>0</v>
      </c>
      <c r="M328" s="2">
        <f t="shared" si="89"/>
        <v>0</v>
      </c>
      <c r="N328" s="2">
        <f t="shared" si="90"/>
        <v>0</v>
      </c>
      <c r="O328" s="2">
        <f t="shared" si="91"/>
        <v>0</v>
      </c>
      <c r="P328" s="3">
        <f>'Data Entry'!I328</f>
        <v>0</v>
      </c>
      <c r="Q328" s="3">
        <f>'Data Entry'!J328</f>
        <v>0</v>
      </c>
      <c r="R328" s="3">
        <f>'Data Entry'!K328</f>
        <v>0</v>
      </c>
      <c r="S328" s="3">
        <f>'Data Entry'!L328</f>
        <v>0</v>
      </c>
      <c r="T328" s="3">
        <f t="shared" si="92"/>
        <v>0</v>
      </c>
      <c r="U328" s="3">
        <f t="shared" si="93"/>
        <v>0</v>
      </c>
      <c r="V328" s="3" t="e">
        <f t="shared" si="99"/>
        <v>#DIV/0!</v>
      </c>
      <c r="W328" s="3" t="e">
        <f t="shared" si="100"/>
        <v>#DIV/0!</v>
      </c>
      <c r="X328" s="3">
        <f t="shared" si="101"/>
        <v>0</v>
      </c>
      <c r="Y328" s="3">
        <f t="shared" si="94"/>
        <v>0</v>
      </c>
      <c r="Z328" s="3">
        <f t="shared" si="95"/>
        <v>0</v>
      </c>
      <c r="AA328" s="3">
        <f t="shared" si="96"/>
        <v>0</v>
      </c>
      <c r="AB328" s="4">
        <f>'Data Entry'!S328</f>
        <v>0</v>
      </c>
      <c r="AC328" s="4">
        <f>'Data Entry'!T328</f>
        <v>0</v>
      </c>
      <c r="AD328" s="4">
        <f>'Data Entry'!U328</f>
        <v>0</v>
      </c>
      <c r="AE328" s="4">
        <f t="shared" si="97"/>
        <v>0</v>
      </c>
      <c r="AF328" s="5">
        <f>'Data Entry'!V328</f>
        <v>0</v>
      </c>
      <c r="AG328" s="5">
        <f t="shared" si="98"/>
        <v>0</v>
      </c>
      <c r="AH328" s="5">
        <f>'Data Entry'!W328</f>
        <v>0</v>
      </c>
      <c r="AI328" s="5">
        <f>'Data Entry'!X328</f>
        <v>0</v>
      </c>
      <c r="AJ328" s="5">
        <f>'Data Entry'!Y328</f>
        <v>0</v>
      </c>
      <c r="AK328" s="5">
        <f>'Data Entry'!Z328</f>
        <v>0</v>
      </c>
    </row>
    <row r="329" spans="1:37">
      <c r="A329" s="1">
        <f>'Data Entry'!A329</f>
        <v>0</v>
      </c>
      <c r="B329" s="1">
        <f>'Data Entry'!B329</f>
        <v>0</v>
      </c>
      <c r="C329" s="8">
        <f>IF('Data Entry'!C329="red",1,IF('Data Entry'!C329="blue",2,0))</f>
        <v>0</v>
      </c>
      <c r="D329" s="2">
        <f>'Data Entry'!D329</f>
        <v>0</v>
      </c>
      <c r="E329" s="2">
        <f>'Data Entry'!E329</f>
        <v>0</v>
      </c>
      <c r="F329" s="2">
        <f>'Data Entry'!F329</f>
        <v>0</v>
      </c>
      <c r="G329" s="2">
        <f>'Data Entry'!G329</f>
        <v>0</v>
      </c>
      <c r="H329" s="2">
        <f>'Data Entry'!H329</f>
        <v>0</v>
      </c>
      <c r="I329" s="2">
        <f t="shared" si="85"/>
        <v>0</v>
      </c>
      <c r="J329" s="2">
        <f t="shared" si="86"/>
        <v>0</v>
      </c>
      <c r="K329" s="2">
        <f t="shared" si="87"/>
        <v>0</v>
      </c>
      <c r="L329" s="2">
        <f t="shared" si="88"/>
        <v>0</v>
      </c>
      <c r="M329" s="2">
        <f t="shared" si="89"/>
        <v>0</v>
      </c>
      <c r="N329" s="2">
        <f t="shared" si="90"/>
        <v>0</v>
      </c>
      <c r="O329" s="2">
        <f t="shared" si="91"/>
        <v>0</v>
      </c>
      <c r="P329" s="3">
        <f>'Data Entry'!I329</f>
        <v>0</v>
      </c>
      <c r="Q329" s="3">
        <f>'Data Entry'!J329</f>
        <v>0</v>
      </c>
      <c r="R329" s="3">
        <f>'Data Entry'!K329</f>
        <v>0</v>
      </c>
      <c r="S329" s="3">
        <f>'Data Entry'!L329</f>
        <v>0</v>
      </c>
      <c r="T329" s="3">
        <f t="shared" si="92"/>
        <v>0</v>
      </c>
      <c r="U329" s="3">
        <f t="shared" si="93"/>
        <v>0</v>
      </c>
      <c r="V329" s="3" t="e">
        <f t="shared" si="99"/>
        <v>#DIV/0!</v>
      </c>
      <c r="W329" s="3" t="e">
        <f t="shared" si="100"/>
        <v>#DIV/0!</v>
      </c>
      <c r="X329" s="3">
        <f t="shared" si="101"/>
        <v>0</v>
      </c>
      <c r="Y329" s="3">
        <f t="shared" si="94"/>
        <v>0</v>
      </c>
      <c r="Z329" s="3">
        <f t="shared" si="95"/>
        <v>0</v>
      </c>
      <c r="AA329" s="3">
        <f t="shared" si="96"/>
        <v>0</v>
      </c>
      <c r="AB329" s="4">
        <f>'Data Entry'!S329</f>
        <v>0</v>
      </c>
      <c r="AC329" s="4">
        <f>'Data Entry'!T329</f>
        <v>0</v>
      </c>
      <c r="AD329" s="4">
        <f>'Data Entry'!U329</f>
        <v>0</v>
      </c>
      <c r="AE329" s="4">
        <f t="shared" si="97"/>
        <v>0</v>
      </c>
      <c r="AF329" s="5">
        <f>'Data Entry'!V329</f>
        <v>0</v>
      </c>
      <c r="AG329" s="5">
        <f t="shared" si="98"/>
        <v>0</v>
      </c>
      <c r="AH329" s="5">
        <f>'Data Entry'!W329</f>
        <v>0</v>
      </c>
      <c r="AI329" s="5">
        <f>'Data Entry'!X329</f>
        <v>0</v>
      </c>
      <c r="AJ329" s="5">
        <f>'Data Entry'!Y329</f>
        <v>0</v>
      </c>
      <c r="AK329" s="5">
        <f>'Data Entry'!Z329</f>
        <v>0</v>
      </c>
    </row>
    <row r="330" spans="1:37">
      <c r="A330" s="1">
        <f>'Data Entry'!A330</f>
        <v>0</v>
      </c>
      <c r="B330" s="1">
        <f>'Data Entry'!B330</f>
        <v>0</v>
      </c>
      <c r="C330" s="8">
        <f>IF('Data Entry'!C330="red",1,IF('Data Entry'!C330="blue",2,0))</f>
        <v>0</v>
      </c>
      <c r="D330" s="2">
        <f>'Data Entry'!D330</f>
        <v>0</v>
      </c>
      <c r="E330" s="2">
        <f>'Data Entry'!E330</f>
        <v>0</v>
      </c>
      <c r="F330" s="2">
        <f>'Data Entry'!F330</f>
        <v>0</v>
      </c>
      <c r="G330" s="2">
        <f>'Data Entry'!G330</f>
        <v>0</v>
      </c>
      <c r="H330" s="2">
        <f>'Data Entry'!H330</f>
        <v>0</v>
      </c>
      <c r="I330" s="2">
        <f t="shared" si="85"/>
        <v>0</v>
      </c>
      <c r="J330" s="2">
        <f t="shared" si="86"/>
        <v>0</v>
      </c>
      <c r="K330" s="2">
        <f t="shared" si="87"/>
        <v>0</v>
      </c>
      <c r="L330" s="2">
        <f t="shared" si="88"/>
        <v>0</v>
      </c>
      <c r="M330" s="2">
        <f t="shared" si="89"/>
        <v>0</v>
      </c>
      <c r="N330" s="2">
        <f t="shared" si="90"/>
        <v>0</v>
      </c>
      <c r="O330" s="2">
        <f t="shared" si="91"/>
        <v>0</v>
      </c>
      <c r="P330" s="3">
        <f>'Data Entry'!I330</f>
        <v>0</v>
      </c>
      <c r="Q330" s="3">
        <f>'Data Entry'!J330</f>
        <v>0</v>
      </c>
      <c r="R330" s="3">
        <f>'Data Entry'!K330</f>
        <v>0</v>
      </c>
      <c r="S330" s="3">
        <f>'Data Entry'!L330</f>
        <v>0</v>
      </c>
      <c r="T330" s="3">
        <f t="shared" si="92"/>
        <v>0</v>
      </c>
      <c r="U330" s="3">
        <f t="shared" si="93"/>
        <v>0</v>
      </c>
      <c r="V330" s="3" t="e">
        <f t="shared" si="99"/>
        <v>#DIV/0!</v>
      </c>
      <c r="W330" s="3" t="e">
        <f t="shared" si="100"/>
        <v>#DIV/0!</v>
      </c>
      <c r="X330" s="3">
        <f t="shared" si="101"/>
        <v>0</v>
      </c>
      <c r="Y330" s="3">
        <f t="shared" si="94"/>
        <v>0</v>
      </c>
      <c r="Z330" s="3">
        <f t="shared" si="95"/>
        <v>0</v>
      </c>
      <c r="AA330" s="3">
        <f t="shared" si="96"/>
        <v>0</v>
      </c>
      <c r="AB330" s="4">
        <f>'Data Entry'!S330</f>
        <v>0</v>
      </c>
      <c r="AC330" s="4">
        <f>'Data Entry'!T330</f>
        <v>0</v>
      </c>
      <c r="AD330" s="4">
        <f>'Data Entry'!U330</f>
        <v>0</v>
      </c>
      <c r="AE330" s="4">
        <f t="shared" si="97"/>
        <v>0</v>
      </c>
      <c r="AF330" s="5">
        <f>'Data Entry'!V330</f>
        <v>0</v>
      </c>
      <c r="AG330" s="5">
        <f t="shared" si="98"/>
        <v>0</v>
      </c>
      <c r="AH330" s="5">
        <f>'Data Entry'!W330</f>
        <v>0</v>
      </c>
      <c r="AI330" s="5">
        <f>'Data Entry'!X330</f>
        <v>0</v>
      </c>
      <c r="AJ330" s="5">
        <f>'Data Entry'!Y330</f>
        <v>0</v>
      </c>
      <c r="AK330" s="5">
        <f>'Data Entry'!Z330</f>
        <v>0</v>
      </c>
    </row>
    <row r="331" spans="1:37">
      <c r="A331" s="1">
        <f>'Data Entry'!A331</f>
        <v>0</v>
      </c>
      <c r="B331" s="1">
        <f>'Data Entry'!B331</f>
        <v>0</v>
      </c>
      <c r="C331" s="8">
        <f>IF('Data Entry'!C331="red",1,IF('Data Entry'!C331="blue",2,0))</f>
        <v>0</v>
      </c>
      <c r="D331" s="2">
        <f>'Data Entry'!D331</f>
        <v>0</v>
      </c>
      <c r="E331" s="2">
        <f>'Data Entry'!E331</f>
        <v>0</v>
      </c>
      <c r="F331" s="2">
        <f>'Data Entry'!F331</f>
        <v>0</v>
      </c>
      <c r="G331" s="2">
        <f>'Data Entry'!G331</f>
        <v>0</v>
      </c>
      <c r="H331" s="2">
        <f>'Data Entry'!H331</f>
        <v>0</v>
      </c>
      <c r="I331" s="2">
        <f t="shared" si="85"/>
        <v>0</v>
      </c>
      <c r="J331" s="2">
        <f t="shared" si="86"/>
        <v>0</v>
      </c>
      <c r="K331" s="2">
        <f t="shared" si="87"/>
        <v>0</v>
      </c>
      <c r="L331" s="2">
        <f t="shared" si="88"/>
        <v>0</v>
      </c>
      <c r="M331" s="2">
        <f t="shared" si="89"/>
        <v>0</v>
      </c>
      <c r="N331" s="2">
        <f t="shared" si="90"/>
        <v>0</v>
      </c>
      <c r="O331" s="2">
        <f t="shared" si="91"/>
        <v>0</v>
      </c>
      <c r="P331" s="3">
        <f>'Data Entry'!I331</f>
        <v>0</v>
      </c>
      <c r="Q331" s="3">
        <f>'Data Entry'!J331</f>
        <v>0</v>
      </c>
      <c r="R331" s="3">
        <f>'Data Entry'!K331</f>
        <v>0</v>
      </c>
      <c r="S331" s="3">
        <f>'Data Entry'!L331</f>
        <v>0</v>
      </c>
      <c r="T331" s="3">
        <f t="shared" si="92"/>
        <v>0</v>
      </c>
      <c r="U331" s="3">
        <f t="shared" si="93"/>
        <v>0</v>
      </c>
      <c r="V331" s="3" t="e">
        <f t="shared" si="99"/>
        <v>#DIV/0!</v>
      </c>
      <c r="W331" s="3" t="e">
        <f t="shared" si="100"/>
        <v>#DIV/0!</v>
      </c>
      <c r="X331" s="3">
        <f t="shared" si="101"/>
        <v>0</v>
      </c>
      <c r="Y331" s="3">
        <f t="shared" si="94"/>
        <v>0</v>
      </c>
      <c r="Z331" s="3">
        <f t="shared" si="95"/>
        <v>0</v>
      </c>
      <c r="AA331" s="3">
        <f t="shared" si="96"/>
        <v>0</v>
      </c>
      <c r="AB331" s="4">
        <f>'Data Entry'!S331</f>
        <v>0</v>
      </c>
      <c r="AC331" s="4">
        <f>'Data Entry'!T331</f>
        <v>0</v>
      </c>
      <c r="AD331" s="4">
        <f>'Data Entry'!U331</f>
        <v>0</v>
      </c>
      <c r="AE331" s="4">
        <f t="shared" si="97"/>
        <v>0</v>
      </c>
      <c r="AF331" s="5">
        <f>'Data Entry'!V331</f>
        <v>0</v>
      </c>
      <c r="AG331" s="5">
        <f t="shared" si="98"/>
        <v>0</v>
      </c>
      <c r="AH331" s="5">
        <f>'Data Entry'!W331</f>
        <v>0</v>
      </c>
      <c r="AI331" s="5">
        <f>'Data Entry'!X331</f>
        <v>0</v>
      </c>
      <c r="AJ331" s="5">
        <f>'Data Entry'!Y331</f>
        <v>0</v>
      </c>
      <c r="AK331" s="5">
        <f>'Data Entry'!Z331</f>
        <v>0</v>
      </c>
    </row>
    <row r="332" spans="1:37">
      <c r="A332" s="1">
        <f>'Data Entry'!A332</f>
        <v>0</v>
      </c>
      <c r="B332" s="1">
        <f>'Data Entry'!B332</f>
        <v>0</v>
      </c>
      <c r="C332" s="8">
        <f>IF('Data Entry'!C332="red",1,IF('Data Entry'!C332="blue",2,0))</f>
        <v>0</v>
      </c>
      <c r="D332" s="2">
        <f>'Data Entry'!D332</f>
        <v>0</v>
      </c>
      <c r="E332" s="2">
        <f>'Data Entry'!E332</f>
        <v>0</v>
      </c>
      <c r="F332" s="2">
        <f>'Data Entry'!F332</f>
        <v>0</v>
      </c>
      <c r="G332" s="2">
        <f>'Data Entry'!G332</f>
        <v>0</v>
      </c>
      <c r="H332" s="2">
        <f>'Data Entry'!H332</f>
        <v>0</v>
      </c>
      <c r="I332" s="2">
        <f t="shared" si="85"/>
        <v>0</v>
      </c>
      <c r="J332" s="2">
        <f t="shared" si="86"/>
        <v>0</v>
      </c>
      <c r="K332" s="2">
        <f t="shared" si="87"/>
        <v>0</v>
      </c>
      <c r="L332" s="2">
        <f t="shared" si="88"/>
        <v>0</v>
      </c>
      <c r="M332" s="2">
        <f t="shared" si="89"/>
        <v>0</v>
      </c>
      <c r="N332" s="2">
        <f t="shared" si="90"/>
        <v>0</v>
      </c>
      <c r="O332" s="2">
        <f t="shared" si="91"/>
        <v>0</v>
      </c>
      <c r="P332" s="3">
        <f>'Data Entry'!I332</f>
        <v>0</v>
      </c>
      <c r="Q332" s="3">
        <f>'Data Entry'!J332</f>
        <v>0</v>
      </c>
      <c r="R332" s="3">
        <f>'Data Entry'!K332</f>
        <v>0</v>
      </c>
      <c r="S332" s="3">
        <f>'Data Entry'!L332</f>
        <v>0</v>
      </c>
      <c r="T332" s="3">
        <f t="shared" si="92"/>
        <v>0</v>
      </c>
      <c r="U332" s="3">
        <f t="shared" si="93"/>
        <v>0</v>
      </c>
      <c r="V332" s="3" t="e">
        <f t="shared" si="99"/>
        <v>#DIV/0!</v>
      </c>
      <c r="W332" s="3" t="e">
        <f t="shared" si="100"/>
        <v>#DIV/0!</v>
      </c>
      <c r="X332" s="3">
        <f t="shared" si="101"/>
        <v>0</v>
      </c>
      <c r="Y332" s="3">
        <f t="shared" si="94"/>
        <v>0</v>
      </c>
      <c r="Z332" s="3">
        <f t="shared" si="95"/>
        <v>0</v>
      </c>
      <c r="AA332" s="3">
        <f t="shared" si="96"/>
        <v>0</v>
      </c>
      <c r="AB332" s="4">
        <f>'Data Entry'!S332</f>
        <v>0</v>
      </c>
      <c r="AC332" s="4">
        <f>'Data Entry'!T332</f>
        <v>0</v>
      </c>
      <c r="AD332" s="4">
        <f>'Data Entry'!U332</f>
        <v>0</v>
      </c>
      <c r="AE332" s="4">
        <f t="shared" si="97"/>
        <v>0</v>
      </c>
      <c r="AF332" s="5">
        <f>'Data Entry'!V332</f>
        <v>0</v>
      </c>
      <c r="AG332" s="5">
        <f t="shared" si="98"/>
        <v>0</v>
      </c>
      <c r="AH332" s="5">
        <f>'Data Entry'!W332</f>
        <v>0</v>
      </c>
      <c r="AI332" s="5">
        <f>'Data Entry'!X332</f>
        <v>0</v>
      </c>
      <c r="AJ332" s="5">
        <f>'Data Entry'!Y332</f>
        <v>0</v>
      </c>
      <c r="AK332" s="5">
        <f>'Data Entry'!Z332</f>
        <v>0</v>
      </c>
    </row>
    <row r="333" spans="1:37">
      <c r="A333" s="1">
        <f>'Data Entry'!A333</f>
        <v>0</v>
      </c>
      <c r="B333" s="1">
        <f>'Data Entry'!B333</f>
        <v>0</v>
      </c>
      <c r="C333" s="8">
        <f>IF('Data Entry'!C333="red",1,IF('Data Entry'!C333="blue",2,0))</f>
        <v>0</v>
      </c>
      <c r="D333" s="2">
        <f>'Data Entry'!D333</f>
        <v>0</v>
      </c>
      <c r="E333" s="2">
        <f>'Data Entry'!E333</f>
        <v>0</v>
      </c>
      <c r="F333" s="2">
        <f>'Data Entry'!F333</f>
        <v>0</v>
      </c>
      <c r="G333" s="2">
        <f>'Data Entry'!G333</f>
        <v>0</v>
      </c>
      <c r="H333" s="2">
        <f>'Data Entry'!H333</f>
        <v>0</v>
      </c>
      <c r="I333" s="2">
        <f t="shared" si="85"/>
        <v>0</v>
      </c>
      <c r="J333" s="2">
        <f t="shared" si="86"/>
        <v>0</v>
      </c>
      <c r="K333" s="2">
        <f t="shared" si="87"/>
        <v>0</v>
      </c>
      <c r="L333" s="2">
        <f t="shared" si="88"/>
        <v>0</v>
      </c>
      <c r="M333" s="2">
        <f t="shared" si="89"/>
        <v>0</v>
      </c>
      <c r="N333" s="2">
        <f t="shared" si="90"/>
        <v>0</v>
      </c>
      <c r="O333" s="2">
        <f t="shared" si="91"/>
        <v>0</v>
      </c>
      <c r="P333" s="3">
        <f>'Data Entry'!I333</f>
        <v>0</v>
      </c>
      <c r="Q333" s="3">
        <f>'Data Entry'!J333</f>
        <v>0</v>
      </c>
      <c r="R333" s="3">
        <f>'Data Entry'!K333</f>
        <v>0</v>
      </c>
      <c r="S333" s="3">
        <f>'Data Entry'!L333</f>
        <v>0</v>
      </c>
      <c r="T333" s="3">
        <f t="shared" si="92"/>
        <v>0</v>
      </c>
      <c r="U333" s="3">
        <f t="shared" si="93"/>
        <v>0</v>
      </c>
      <c r="V333" s="3" t="e">
        <f t="shared" si="99"/>
        <v>#DIV/0!</v>
      </c>
      <c r="W333" s="3" t="e">
        <f t="shared" si="100"/>
        <v>#DIV/0!</v>
      </c>
      <c r="X333" s="3">
        <f t="shared" si="101"/>
        <v>0</v>
      </c>
      <c r="Y333" s="3">
        <f t="shared" si="94"/>
        <v>0</v>
      </c>
      <c r="Z333" s="3">
        <f t="shared" si="95"/>
        <v>0</v>
      </c>
      <c r="AA333" s="3">
        <f t="shared" si="96"/>
        <v>0</v>
      </c>
      <c r="AB333" s="4">
        <f>'Data Entry'!S333</f>
        <v>0</v>
      </c>
      <c r="AC333" s="4">
        <f>'Data Entry'!T333</f>
        <v>0</v>
      </c>
      <c r="AD333" s="4">
        <f>'Data Entry'!U333</f>
        <v>0</v>
      </c>
      <c r="AE333" s="4">
        <f t="shared" si="97"/>
        <v>0</v>
      </c>
      <c r="AF333" s="5">
        <f>'Data Entry'!V333</f>
        <v>0</v>
      </c>
      <c r="AG333" s="5">
        <f t="shared" si="98"/>
        <v>0</v>
      </c>
      <c r="AH333" s="5">
        <f>'Data Entry'!W333</f>
        <v>0</v>
      </c>
      <c r="AI333" s="5">
        <f>'Data Entry'!X333</f>
        <v>0</v>
      </c>
      <c r="AJ333" s="5">
        <f>'Data Entry'!Y333</f>
        <v>0</v>
      </c>
      <c r="AK333" s="5">
        <f>'Data Entry'!Z333</f>
        <v>0</v>
      </c>
    </row>
    <row r="334" spans="1:37">
      <c r="A334" s="1">
        <f>'Data Entry'!A334</f>
        <v>0</v>
      </c>
      <c r="B334" s="1">
        <f>'Data Entry'!B334</f>
        <v>0</v>
      </c>
      <c r="C334" s="8">
        <f>IF('Data Entry'!C334="red",1,IF('Data Entry'!C334="blue",2,0))</f>
        <v>0</v>
      </c>
      <c r="D334" s="2">
        <f>'Data Entry'!D334</f>
        <v>0</v>
      </c>
      <c r="E334" s="2">
        <f>'Data Entry'!E334</f>
        <v>0</v>
      </c>
      <c r="F334" s="2">
        <f>'Data Entry'!F334</f>
        <v>0</v>
      </c>
      <c r="G334" s="2">
        <f>'Data Entry'!G334</f>
        <v>0</v>
      </c>
      <c r="H334" s="2">
        <f>'Data Entry'!H334</f>
        <v>0</v>
      </c>
      <c r="I334" s="2">
        <f t="shared" si="85"/>
        <v>0</v>
      </c>
      <c r="J334" s="2">
        <f t="shared" si="86"/>
        <v>0</v>
      </c>
      <c r="K334" s="2">
        <f t="shared" si="87"/>
        <v>0</v>
      </c>
      <c r="L334" s="2">
        <f t="shared" si="88"/>
        <v>0</v>
      </c>
      <c r="M334" s="2">
        <f t="shared" si="89"/>
        <v>0</v>
      </c>
      <c r="N334" s="2">
        <f t="shared" si="90"/>
        <v>0</v>
      </c>
      <c r="O334" s="2">
        <f t="shared" si="91"/>
        <v>0</v>
      </c>
      <c r="P334" s="3">
        <f>'Data Entry'!I334</f>
        <v>0</v>
      </c>
      <c r="Q334" s="3">
        <f>'Data Entry'!J334</f>
        <v>0</v>
      </c>
      <c r="R334" s="3">
        <f>'Data Entry'!K334</f>
        <v>0</v>
      </c>
      <c r="S334" s="3">
        <f>'Data Entry'!L334</f>
        <v>0</v>
      </c>
      <c r="T334" s="3">
        <f t="shared" si="92"/>
        <v>0</v>
      </c>
      <c r="U334" s="3">
        <f t="shared" si="93"/>
        <v>0</v>
      </c>
      <c r="V334" s="3" t="e">
        <f t="shared" si="99"/>
        <v>#DIV/0!</v>
      </c>
      <c r="W334" s="3" t="e">
        <f t="shared" si="100"/>
        <v>#DIV/0!</v>
      </c>
      <c r="X334" s="3">
        <f t="shared" si="101"/>
        <v>0</v>
      </c>
      <c r="Y334" s="3">
        <f t="shared" si="94"/>
        <v>0</v>
      </c>
      <c r="Z334" s="3">
        <f t="shared" si="95"/>
        <v>0</v>
      </c>
      <c r="AA334" s="3">
        <f t="shared" si="96"/>
        <v>0</v>
      </c>
      <c r="AB334" s="4">
        <f>'Data Entry'!S334</f>
        <v>0</v>
      </c>
      <c r="AC334" s="4">
        <f>'Data Entry'!T334</f>
        <v>0</v>
      </c>
      <c r="AD334" s="4">
        <f>'Data Entry'!U334</f>
        <v>0</v>
      </c>
      <c r="AE334" s="4">
        <f t="shared" si="97"/>
        <v>0</v>
      </c>
      <c r="AF334" s="5">
        <f>'Data Entry'!V334</f>
        <v>0</v>
      </c>
      <c r="AG334" s="5">
        <f t="shared" si="98"/>
        <v>0</v>
      </c>
      <c r="AH334" s="5">
        <f>'Data Entry'!W334</f>
        <v>0</v>
      </c>
      <c r="AI334" s="5">
        <f>'Data Entry'!X334</f>
        <v>0</v>
      </c>
      <c r="AJ334" s="5">
        <f>'Data Entry'!Y334</f>
        <v>0</v>
      </c>
      <c r="AK334" s="5">
        <f>'Data Entry'!Z334</f>
        <v>0</v>
      </c>
    </row>
    <row r="335" spans="1:37">
      <c r="A335" s="1">
        <f>'Data Entry'!A335</f>
        <v>0</v>
      </c>
      <c r="B335" s="1">
        <f>'Data Entry'!B335</f>
        <v>0</v>
      </c>
      <c r="C335" s="8">
        <f>IF('Data Entry'!C335="red",1,IF('Data Entry'!C335="blue",2,0))</f>
        <v>0</v>
      </c>
      <c r="D335" s="2">
        <f>'Data Entry'!D335</f>
        <v>0</v>
      </c>
      <c r="E335" s="2">
        <f>'Data Entry'!E335</f>
        <v>0</v>
      </c>
      <c r="F335" s="2">
        <f>'Data Entry'!F335</f>
        <v>0</v>
      </c>
      <c r="G335" s="2">
        <f>'Data Entry'!G335</f>
        <v>0</v>
      </c>
      <c r="H335" s="2">
        <f>'Data Entry'!H335</f>
        <v>0</v>
      </c>
      <c r="I335" s="2">
        <f t="shared" si="85"/>
        <v>0</v>
      </c>
      <c r="J335" s="2">
        <f t="shared" si="86"/>
        <v>0</v>
      </c>
      <c r="K335" s="2">
        <f t="shared" si="87"/>
        <v>0</v>
      </c>
      <c r="L335" s="2">
        <f t="shared" si="88"/>
        <v>0</v>
      </c>
      <c r="M335" s="2">
        <f t="shared" si="89"/>
        <v>0</v>
      </c>
      <c r="N335" s="2">
        <f t="shared" si="90"/>
        <v>0</v>
      </c>
      <c r="O335" s="2">
        <f t="shared" si="91"/>
        <v>0</v>
      </c>
      <c r="P335" s="3">
        <f>'Data Entry'!I335</f>
        <v>0</v>
      </c>
      <c r="Q335" s="3">
        <f>'Data Entry'!J335</f>
        <v>0</v>
      </c>
      <c r="R335" s="3">
        <f>'Data Entry'!K335</f>
        <v>0</v>
      </c>
      <c r="S335" s="3">
        <f>'Data Entry'!L335</f>
        <v>0</v>
      </c>
      <c r="T335" s="3">
        <f t="shared" si="92"/>
        <v>0</v>
      </c>
      <c r="U335" s="3">
        <f t="shared" si="93"/>
        <v>0</v>
      </c>
      <c r="V335" s="3" t="e">
        <f t="shared" si="99"/>
        <v>#DIV/0!</v>
      </c>
      <c r="W335" s="3" t="e">
        <f t="shared" si="100"/>
        <v>#DIV/0!</v>
      </c>
      <c r="X335" s="3">
        <f t="shared" si="101"/>
        <v>0</v>
      </c>
      <c r="Y335" s="3">
        <f t="shared" si="94"/>
        <v>0</v>
      </c>
      <c r="Z335" s="3">
        <f t="shared" si="95"/>
        <v>0</v>
      </c>
      <c r="AA335" s="3">
        <f t="shared" si="96"/>
        <v>0</v>
      </c>
      <c r="AB335" s="4">
        <f>'Data Entry'!S335</f>
        <v>0</v>
      </c>
      <c r="AC335" s="4">
        <f>'Data Entry'!T335</f>
        <v>0</v>
      </c>
      <c r="AD335" s="4">
        <f>'Data Entry'!U335</f>
        <v>0</v>
      </c>
      <c r="AE335" s="4">
        <f t="shared" si="97"/>
        <v>0</v>
      </c>
      <c r="AF335" s="5">
        <f>'Data Entry'!V335</f>
        <v>0</v>
      </c>
      <c r="AG335" s="5">
        <f t="shared" si="98"/>
        <v>0</v>
      </c>
      <c r="AH335" s="5">
        <f>'Data Entry'!W335</f>
        <v>0</v>
      </c>
      <c r="AI335" s="5">
        <f>'Data Entry'!X335</f>
        <v>0</v>
      </c>
      <c r="AJ335" s="5">
        <f>'Data Entry'!Y335</f>
        <v>0</v>
      </c>
      <c r="AK335" s="5">
        <f>'Data Entry'!Z335</f>
        <v>0</v>
      </c>
    </row>
    <row r="336" spans="1:37">
      <c r="A336" s="1">
        <f>'Data Entry'!A336</f>
        <v>0</v>
      </c>
      <c r="B336" s="1">
        <f>'Data Entry'!B336</f>
        <v>0</v>
      </c>
      <c r="C336" s="8">
        <f>IF('Data Entry'!C336="red",1,IF('Data Entry'!C336="blue",2,0))</f>
        <v>0</v>
      </c>
      <c r="D336" s="2">
        <f>'Data Entry'!D336</f>
        <v>0</v>
      </c>
      <c r="E336" s="2">
        <f>'Data Entry'!E336</f>
        <v>0</v>
      </c>
      <c r="F336" s="2">
        <f>'Data Entry'!F336</f>
        <v>0</v>
      </c>
      <c r="G336" s="2">
        <f>'Data Entry'!G336</f>
        <v>0</v>
      </c>
      <c r="H336" s="2">
        <f>'Data Entry'!H336</f>
        <v>0</v>
      </c>
      <c r="I336" s="2">
        <f t="shared" si="85"/>
        <v>0</v>
      </c>
      <c r="J336" s="2">
        <f t="shared" si="86"/>
        <v>0</v>
      </c>
      <c r="K336" s="2">
        <f t="shared" si="87"/>
        <v>0</v>
      </c>
      <c r="L336" s="2">
        <f t="shared" si="88"/>
        <v>0</v>
      </c>
      <c r="M336" s="2">
        <f t="shared" si="89"/>
        <v>0</v>
      </c>
      <c r="N336" s="2">
        <f t="shared" si="90"/>
        <v>0</v>
      </c>
      <c r="O336" s="2">
        <f t="shared" si="91"/>
        <v>0</v>
      </c>
      <c r="P336" s="3">
        <f>'Data Entry'!I336</f>
        <v>0</v>
      </c>
      <c r="Q336" s="3">
        <f>'Data Entry'!J336</f>
        <v>0</v>
      </c>
      <c r="R336" s="3">
        <f>'Data Entry'!K336</f>
        <v>0</v>
      </c>
      <c r="S336" s="3">
        <f>'Data Entry'!L336</f>
        <v>0</v>
      </c>
      <c r="T336" s="3">
        <f t="shared" si="92"/>
        <v>0</v>
      </c>
      <c r="U336" s="3">
        <f t="shared" si="93"/>
        <v>0</v>
      </c>
      <c r="V336" s="3" t="e">
        <f t="shared" si="99"/>
        <v>#DIV/0!</v>
      </c>
      <c r="W336" s="3" t="e">
        <f t="shared" si="100"/>
        <v>#DIV/0!</v>
      </c>
      <c r="X336" s="3">
        <f t="shared" si="101"/>
        <v>0</v>
      </c>
      <c r="Y336" s="3">
        <f t="shared" si="94"/>
        <v>0</v>
      </c>
      <c r="Z336" s="3">
        <f t="shared" si="95"/>
        <v>0</v>
      </c>
      <c r="AA336" s="3">
        <f t="shared" si="96"/>
        <v>0</v>
      </c>
      <c r="AB336" s="4">
        <f>'Data Entry'!S336</f>
        <v>0</v>
      </c>
      <c r="AC336" s="4">
        <f>'Data Entry'!T336</f>
        <v>0</v>
      </c>
      <c r="AD336" s="4">
        <f>'Data Entry'!U336</f>
        <v>0</v>
      </c>
      <c r="AE336" s="4">
        <f t="shared" si="97"/>
        <v>0</v>
      </c>
      <c r="AF336" s="5">
        <f>'Data Entry'!V336</f>
        <v>0</v>
      </c>
      <c r="AG336" s="5">
        <f t="shared" si="98"/>
        <v>0</v>
      </c>
      <c r="AH336" s="5">
        <f>'Data Entry'!W336</f>
        <v>0</v>
      </c>
      <c r="AI336" s="5">
        <f>'Data Entry'!X336</f>
        <v>0</v>
      </c>
      <c r="AJ336" s="5">
        <f>'Data Entry'!Y336</f>
        <v>0</v>
      </c>
      <c r="AK336" s="5">
        <f>'Data Entry'!Z336</f>
        <v>0</v>
      </c>
    </row>
    <row r="337" spans="1:37">
      <c r="A337" s="1">
        <f>'Data Entry'!A337</f>
        <v>0</v>
      </c>
      <c r="B337" s="1">
        <f>'Data Entry'!B337</f>
        <v>0</v>
      </c>
      <c r="C337" s="8">
        <f>IF('Data Entry'!C337="red",1,IF('Data Entry'!C337="blue",2,0))</f>
        <v>0</v>
      </c>
      <c r="D337" s="2">
        <f>'Data Entry'!D337</f>
        <v>0</v>
      </c>
      <c r="E337" s="2">
        <f>'Data Entry'!E337</f>
        <v>0</v>
      </c>
      <c r="F337" s="2">
        <f>'Data Entry'!F337</f>
        <v>0</v>
      </c>
      <c r="G337" s="2">
        <f>'Data Entry'!G337</f>
        <v>0</v>
      </c>
      <c r="H337" s="2">
        <f>'Data Entry'!H337</f>
        <v>0</v>
      </c>
      <c r="I337" s="2">
        <f t="shared" si="85"/>
        <v>0</v>
      </c>
      <c r="J337" s="2">
        <f t="shared" si="86"/>
        <v>0</v>
      </c>
      <c r="K337" s="2">
        <f t="shared" si="87"/>
        <v>0</v>
      </c>
      <c r="L337" s="2">
        <f t="shared" si="88"/>
        <v>0</v>
      </c>
      <c r="M337" s="2">
        <f t="shared" si="89"/>
        <v>0</v>
      </c>
      <c r="N337" s="2">
        <f t="shared" si="90"/>
        <v>0</v>
      </c>
      <c r="O337" s="2">
        <f t="shared" si="91"/>
        <v>0</v>
      </c>
      <c r="P337" s="3">
        <f>'Data Entry'!I337</f>
        <v>0</v>
      </c>
      <c r="Q337" s="3">
        <f>'Data Entry'!J337</f>
        <v>0</v>
      </c>
      <c r="R337" s="3">
        <f>'Data Entry'!K337</f>
        <v>0</v>
      </c>
      <c r="S337" s="3">
        <f>'Data Entry'!L337</f>
        <v>0</v>
      </c>
      <c r="T337" s="3">
        <f t="shared" si="92"/>
        <v>0</v>
      </c>
      <c r="U337" s="3">
        <f t="shared" si="93"/>
        <v>0</v>
      </c>
      <c r="V337" s="3" t="e">
        <f t="shared" si="99"/>
        <v>#DIV/0!</v>
      </c>
      <c r="W337" s="3" t="e">
        <f t="shared" si="100"/>
        <v>#DIV/0!</v>
      </c>
      <c r="X337" s="3">
        <f t="shared" si="101"/>
        <v>0</v>
      </c>
      <c r="Y337" s="3">
        <f t="shared" si="94"/>
        <v>0</v>
      </c>
      <c r="Z337" s="3">
        <f t="shared" si="95"/>
        <v>0</v>
      </c>
      <c r="AA337" s="3">
        <f t="shared" si="96"/>
        <v>0</v>
      </c>
      <c r="AB337" s="4">
        <f>'Data Entry'!S337</f>
        <v>0</v>
      </c>
      <c r="AC337" s="4">
        <f>'Data Entry'!T337</f>
        <v>0</v>
      </c>
      <c r="AD337" s="4">
        <f>'Data Entry'!U337</f>
        <v>0</v>
      </c>
      <c r="AE337" s="4">
        <f t="shared" si="97"/>
        <v>0</v>
      </c>
      <c r="AF337" s="5">
        <f>'Data Entry'!V337</f>
        <v>0</v>
      </c>
      <c r="AG337" s="5">
        <f t="shared" si="98"/>
        <v>0</v>
      </c>
      <c r="AH337" s="5">
        <f>'Data Entry'!W337</f>
        <v>0</v>
      </c>
      <c r="AI337" s="5">
        <f>'Data Entry'!X337</f>
        <v>0</v>
      </c>
      <c r="AJ337" s="5">
        <f>'Data Entry'!Y337</f>
        <v>0</v>
      </c>
      <c r="AK337" s="5">
        <f>'Data Entry'!Z337</f>
        <v>0</v>
      </c>
    </row>
    <row r="338" spans="1:37">
      <c r="A338" s="1">
        <f>'Data Entry'!A338</f>
        <v>0</v>
      </c>
      <c r="B338" s="1">
        <f>'Data Entry'!B338</f>
        <v>0</v>
      </c>
      <c r="C338" s="8">
        <f>IF('Data Entry'!C338="red",1,IF('Data Entry'!C338="blue",2,0))</f>
        <v>0</v>
      </c>
      <c r="D338" s="2">
        <f>'Data Entry'!D338</f>
        <v>0</v>
      </c>
      <c r="E338" s="2">
        <f>'Data Entry'!E338</f>
        <v>0</v>
      </c>
      <c r="F338" s="2">
        <f>'Data Entry'!F338</f>
        <v>0</v>
      </c>
      <c r="G338" s="2">
        <f>'Data Entry'!G338</f>
        <v>0</v>
      </c>
      <c r="H338" s="2">
        <f>'Data Entry'!H338</f>
        <v>0</v>
      </c>
      <c r="I338" s="2">
        <f t="shared" si="85"/>
        <v>0</v>
      </c>
      <c r="J338" s="2">
        <f t="shared" si="86"/>
        <v>0</v>
      </c>
      <c r="K338" s="2">
        <f t="shared" si="87"/>
        <v>0</v>
      </c>
      <c r="L338" s="2">
        <f t="shared" si="88"/>
        <v>0</v>
      </c>
      <c r="M338" s="2">
        <f t="shared" si="89"/>
        <v>0</v>
      </c>
      <c r="N338" s="2">
        <f t="shared" si="90"/>
        <v>0</v>
      </c>
      <c r="O338" s="2">
        <f t="shared" si="91"/>
        <v>0</v>
      </c>
      <c r="P338" s="3">
        <f>'Data Entry'!I338</f>
        <v>0</v>
      </c>
      <c r="Q338" s="3">
        <f>'Data Entry'!J338</f>
        <v>0</v>
      </c>
      <c r="R338" s="3">
        <f>'Data Entry'!K338</f>
        <v>0</v>
      </c>
      <c r="S338" s="3">
        <f>'Data Entry'!L338</f>
        <v>0</v>
      </c>
      <c r="T338" s="3">
        <f t="shared" si="92"/>
        <v>0</v>
      </c>
      <c r="U338" s="3">
        <f t="shared" si="93"/>
        <v>0</v>
      </c>
      <c r="V338" s="3" t="e">
        <f t="shared" si="99"/>
        <v>#DIV/0!</v>
      </c>
      <c r="W338" s="3" t="e">
        <f t="shared" si="100"/>
        <v>#DIV/0!</v>
      </c>
      <c r="X338" s="3">
        <f t="shared" si="101"/>
        <v>0</v>
      </c>
      <c r="Y338" s="3">
        <f t="shared" si="94"/>
        <v>0</v>
      </c>
      <c r="Z338" s="3">
        <f t="shared" si="95"/>
        <v>0</v>
      </c>
      <c r="AA338" s="3">
        <f t="shared" si="96"/>
        <v>0</v>
      </c>
      <c r="AB338" s="4">
        <f>'Data Entry'!S338</f>
        <v>0</v>
      </c>
      <c r="AC338" s="4">
        <f>'Data Entry'!T338</f>
        <v>0</v>
      </c>
      <c r="AD338" s="4">
        <f>'Data Entry'!U338</f>
        <v>0</v>
      </c>
      <c r="AE338" s="4">
        <f t="shared" si="97"/>
        <v>0</v>
      </c>
      <c r="AF338" s="5">
        <f>'Data Entry'!V338</f>
        <v>0</v>
      </c>
      <c r="AG338" s="5">
        <f t="shared" si="98"/>
        <v>0</v>
      </c>
      <c r="AH338" s="5">
        <f>'Data Entry'!W338</f>
        <v>0</v>
      </c>
      <c r="AI338" s="5">
        <f>'Data Entry'!X338</f>
        <v>0</v>
      </c>
      <c r="AJ338" s="5">
        <f>'Data Entry'!Y338</f>
        <v>0</v>
      </c>
      <c r="AK338" s="5">
        <f>'Data Entry'!Z338</f>
        <v>0</v>
      </c>
    </row>
    <row r="339" spans="1:37">
      <c r="A339" s="1">
        <f>'Data Entry'!A339</f>
        <v>0</v>
      </c>
      <c r="B339" s="1">
        <f>'Data Entry'!B339</f>
        <v>0</v>
      </c>
      <c r="C339" s="8">
        <f>IF('Data Entry'!C339="red",1,IF('Data Entry'!C339="blue",2,0))</f>
        <v>0</v>
      </c>
      <c r="D339" s="2">
        <f>'Data Entry'!D339</f>
        <v>0</v>
      </c>
      <c r="E339" s="2">
        <f>'Data Entry'!E339</f>
        <v>0</v>
      </c>
      <c r="F339" s="2">
        <f>'Data Entry'!F339</f>
        <v>0</v>
      </c>
      <c r="G339" s="2">
        <f>'Data Entry'!G339</f>
        <v>0</v>
      </c>
      <c r="H339" s="2">
        <f>'Data Entry'!H339</f>
        <v>0</v>
      </c>
      <c r="I339" s="2">
        <f t="shared" si="85"/>
        <v>0</v>
      </c>
      <c r="J339" s="2">
        <f t="shared" si="86"/>
        <v>0</v>
      </c>
      <c r="K339" s="2">
        <f t="shared" si="87"/>
        <v>0</v>
      </c>
      <c r="L339" s="2">
        <f t="shared" si="88"/>
        <v>0</v>
      </c>
      <c r="M339" s="2">
        <f t="shared" si="89"/>
        <v>0</v>
      </c>
      <c r="N339" s="2">
        <f t="shared" si="90"/>
        <v>0</v>
      </c>
      <c r="O339" s="2">
        <f t="shared" si="91"/>
        <v>0</v>
      </c>
      <c r="P339" s="3">
        <f>'Data Entry'!I339</f>
        <v>0</v>
      </c>
      <c r="Q339" s="3">
        <f>'Data Entry'!J339</f>
        <v>0</v>
      </c>
      <c r="R339" s="3">
        <f>'Data Entry'!K339</f>
        <v>0</v>
      </c>
      <c r="S339" s="3">
        <f>'Data Entry'!L339</f>
        <v>0</v>
      </c>
      <c r="T339" s="3">
        <f t="shared" si="92"/>
        <v>0</v>
      </c>
      <c r="U339" s="3">
        <f t="shared" si="93"/>
        <v>0</v>
      </c>
      <c r="V339" s="3" t="e">
        <f t="shared" si="99"/>
        <v>#DIV/0!</v>
      </c>
      <c r="W339" s="3" t="e">
        <f t="shared" si="100"/>
        <v>#DIV/0!</v>
      </c>
      <c r="X339" s="3">
        <f t="shared" si="101"/>
        <v>0</v>
      </c>
      <c r="Y339" s="3">
        <f t="shared" si="94"/>
        <v>0</v>
      </c>
      <c r="Z339" s="3">
        <f t="shared" si="95"/>
        <v>0</v>
      </c>
      <c r="AA339" s="3">
        <f t="shared" si="96"/>
        <v>0</v>
      </c>
      <c r="AB339" s="4">
        <f>'Data Entry'!S339</f>
        <v>0</v>
      </c>
      <c r="AC339" s="4">
        <f>'Data Entry'!T339</f>
        <v>0</v>
      </c>
      <c r="AD339" s="4">
        <f>'Data Entry'!U339</f>
        <v>0</v>
      </c>
      <c r="AE339" s="4">
        <f t="shared" si="97"/>
        <v>0</v>
      </c>
      <c r="AF339" s="5">
        <f>'Data Entry'!V339</f>
        <v>0</v>
      </c>
      <c r="AG339" s="5">
        <f t="shared" si="98"/>
        <v>0</v>
      </c>
      <c r="AH339" s="5">
        <f>'Data Entry'!W339</f>
        <v>0</v>
      </c>
      <c r="AI339" s="5">
        <f>'Data Entry'!X339</f>
        <v>0</v>
      </c>
      <c r="AJ339" s="5">
        <f>'Data Entry'!Y339</f>
        <v>0</v>
      </c>
      <c r="AK339" s="5">
        <f>'Data Entry'!Z339</f>
        <v>0</v>
      </c>
    </row>
    <row r="340" spans="1:37">
      <c r="A340" s="1">
        <f>'Data Entry'!A340</f>
        <v>0</v>
      </c>
      <c r="B340" s="1">
        <f>'Data Entry'!B340</f>
        <v>0</v>
      </c>
      <c r="C340" s="8">
        <f>IF('Data Entry'!C340="red",1,IF('Data Entry'!C340="blue",2,0))</f>
        <v>0</v>
      </c>
      <c r="D340" s="2">
        <f>'Data Entry'!D340</f>
        <v>0</v>
      </c>
      <c r="E340" s="2">
        <f>'Data Entry'!E340</f>
        <v>0</v>
      </c>
      <c r="F340" s="2">
        <f>'Data Entry'!F340</f>
        <v>0</v>
      </c>
      <c r="G340" s="2">
        <f>'Data Entry'!G340</f>
        <v>0</v>
      </c>
      <c r="H340" s="2">
        <f>'Data Entry'!H340</f>
        <v>0</v>
      </c>
      <c r="I340" s="2">
        <f t="shared" si="85"/>
        <v>0</v>
      </c>
      <c r="J340" s="2">
        <f t="shared" si="86"/>
        <v>0</v>
      </c>
      <c r="K340" s="2">
        <f t="shared" si="87"/>
        <v>0</v>
      </c>
      <c r="L340" s="2">
        <f t="shared" si="88"/>
        <v>0</v>
      </c>
      <c r="M340" s="2">
        <f t="shared" si="89"/>
        <v>0</v>
      </c>
      <c r="N340" s="2">
        <f t="shared" si="90"/>
        <v>0</v>
      </c>
      <c r="O340" s="2">
        <f t="shared" si="91"/>
        <v>0</v>
      </c>
      <c r="P340" s="3">
        <f>'Data Entry'!I340</f>
        <v>0</v>
      </c>
      <c r="Q340" s="3">
        <f>'Data Entry'!J340</f>
        <v>0</v>
      </c>
      <c r="R340" s="3">
        <f>'Data Entry'!K340</f>
        <v>0</v>
      </c>
      <c r="S340" s="3">
        <f>'Data Entry'!L340</f>
        <v>0</v>
      </c>
      <c r="T340" s="3">
        <f t="shared" si="92"/>
        <v>0</v>
      </c>
      <c r="U340" s="3">
        <f t="shared" si="93"/>
        <v>0</v>
      </c>
      <c r="V340" s="3" t="e">
        <f t="shared" si="99"/>
        <v>#DIV/0!</v>
      </c>
      <c r="W340" s="3" t="e">
        <f t="shared" si="100"/>
        <v>#DIV/0!</v>
      </c>
      <c r="X340" s="3">
        <f t="shared" si="101"/>
        <v>0</v>
      </c>
      <c r="Y340" s="3">
        <f t="shared" si="94"/>
        <v>0</v>
      </c>
      <c r="Z340" s="3">
        <f t="shared" si="95"/>
        <v>0</v>
      </c>
      <c r="AA340" s="3">
        <f t="shared" si="96"/>
        <v>0</v>
      </c>
      <c r="AB340" s="4">
        <f>'Data Entry'!S340</f>
        <v>0</v>
      </c>
      <c r="AC340" s="4">
        <f>'Data Entry'!T340</f>
        <v>0</v>
      </c>
      <c r="AD340" s="4">
        <f>'Data Entry'!U340</f>
        <v>0</v>
      </c>
      <c r="AE340" s="4">
        <f t="shared" si="97"/>
        <v>0</v>
      </c>
      <c r="AF340" s="5">
        <f>'Data Entry'!V340</f>
        <v>0</v>
      </c>
      <c r="AG340" s="5">
        <f t="shared" si="98"/>
        <v>0</v>
      </c>
      <c r="AH340" s="5">
        <f>'Data Entry'!W340</f>
        <v>0</v>
      </c>
      <c r="AI340" s="5">
        <f>'Data Entry'!X340</f>
        <v>0</v>
      </c>
      <c r="AJ340" s="5">
        <f>'Data Entry'!Y340</f>
        <v>0</v>
      </c>
      <c r="AK340" s="5">
        <f>'Data Entry'!Z340</f>
        <v>0</v>
      </c>
    </row>
    <row r="341" spans="1:37">
      <c r="A341" s="1">
        <f>'Data Entry'!A341</f>
        <v>0</v>
      </c>
      <c r="B341" s="1">
        <f>'Data Entry'!B341</f>
        <v>0</v>
      </c>
      <c r="C341" s="8">
        <f>IF('Data Entry'!C341="red",1,IF('Data Entry'!C341="blue",2,0))</f>
        <v>0</v>
      </c>
      <c r="D341" s="2">
        <f>'Data Entry'!D341</f>
        <v>0</v>
      </c>
      <c r="E341" s="2">
        <f>'Data Entry'!E341</f>
        <v>0</v>
      </c>
      <c r="F341" s="2">
        <f>'Data Entry'!F341</f>
        <v>0</v>
      </c>
      <c r="G341" s="2">
        <f>'Data Entry'!G341</f>
        <v>0</v>
      </c>
      <c r="H341" s="2">
        <f>'Data Entry'!H341</f>
        <v>0</v>
      </c>
      <c r="I341" s="2">
        <f t="shared" si="85"/>
        <v>0</v>
      </c>
      <c r="J341" s="2">
        <f t="shared" si="86"/>
        <v>0</v>
      </c>
      <c r="K341" s="2">
        <f t="shared" si="87"/>
        <v>0</v>
      </c>
      <c r="L341" s="2">
        <f t="shared" si="88"/>
        <v>0</v>
      </c>
      <c r="M341" s="2">
        <f t="shared" si="89"/>
        <v>0</v>
      </c>
      <c r="N341" s="2">
        <f t="shared" si="90"/>
        <v>0</v>
      </c>
      <c r="O341" s="2">
        <f t="shared" si="91"/>
        <v>0</v>
      </c>
      <c r="P341" s="3">
        <f>'Data Entry'!I341</f>
        <v>0</v>
      </c>
      <c r="Q341" s="3">
        <f>'Data Entry'!J341</f>
        <v>0</v>
      </c>
      <c r="R341" s="3">
        <f>'Data Entry'!K341</f>
        <v>0</v>
      </c>
      <c r="S341" s="3">
        <f>'Data Entry'!L341</f>
        <v>0</v>
      </c>
      <c r="T341" s="3">
        <f t="shared" si="92"/>
        <v>0</v>
      </c>
      <c r="U341" s="3">
        <f t="shared" si="93"/>
        <v>0</v>
      </c>
      <c r="V341" s="3" t="e">
        <f t="shared" si="99"/>
        <v>#DIV/0!</v>
      </c>
      <c r="W341" s="3" t="e">
        <f t="shared" si="100"/>
        <v>#DIV/0!</v>
      </c>
      <c r="X341" s="3">
        <f t="shared" si="101"/>
        <v>0</v>
      </c>
      <c r="Y341" s="3">
        <f t="shared" si="94"/>
        <v>0</v>
      </c>
      <c r="Z341" s="3">
        <f t="shared" si="95"/>
        <v>0</v>
      </c>
      <c r="AA341" s="3">
        <f t="shared" si="96"/>
        <v>0</v>
      </c>
      <c r="AB341" s="4">
        <f>'Data Entry'!S341</f>
        <v>0</v>
      </c>
      <c r="AC341" s="4">
        <f>'Data Entry'!T341</f>
        <v>0</v>
      </c>
      <c r="AD341" s="4">
        <f>'Data Entry'!U341</f>
        <v>0</v>
      </c>
      <c r="AE341" s="4">
        <f t="shared" si="97"/>
        <v>0</v>
      </c>
      <c r="AF341" s="5">
        <f>'Data Entry'!V341</f>
        <v>0</v>
      </c>
      <c r="AG341" s="5">
        <f t="shared" si="98"/>
        <v>0</v>
      </c>
      <c r="AH341" s="5">
        <f>'Data Entry'!W341</f>
        <v>0</v>
      </c>
      <c r="AI341" s="5">
        <f>'Data Entry'!X341</f>
        <v>0</v>
      </c>
      <c r="AJ341" s="5">
        <f>'Data Entry'!Y341</f>
        <v>0</v>
      </c>
      <c r="AK341" s="5">
        <f>'Data Entry'!Z341</f>
        <v>0</v>
      </c>
    </row>
    <row r="342" spans="1:37">
      <c r="A342" s="1">
        <f>'Data Entry'!A342</f>
        <v>0</v>
      </c>
      <c r="B342" s="1">
        <f>'Data Entry'!B342</f>
        <v>0</v>
      </c>
      <c r="C342" s="8">
        <f>IF('Data Entry'!C342="red",1,IF('Data Entry'!C342="blue",2,0))</f>
        <v>0</v>
      </c>
      <c r="D342" s="2">
        <f>'Data Entry'!D342</f>
        <v>0</v>
      </c>
      <c r="E342" s="2">
        <f>'Data Entry'!E342</f>
        <v>0</v>
      </c>
      <c r="F342" s="2">
        <f>'Data Entry'!F342</f>
        <v>0</v>
      </c>
      <c r="G342" s="2">
        <f>'Data Entry'!G342</f>
        <v>0</v>
      </c>
      <c r="H342" s="2">
        <f>'Data Entry'!H342</f>
        <v>0</v>
      </c>
      <c r="I342" s="2">
        <f t="shared" si="85"/>
        <v>0</v>
      </c>
      <c r="J342" s="2">
        <f t="shared" si="86"/>
        <v>0</v>
      </c>
      <c r="K342" s="2">
        <f t="shared" si="87"/>
        <v>0</v>
      </c>
      <c r="L342" s="2">
        <f t="shared" si="88"/>
        <v>0</v>
      </c>
      <c r="M342" s="2">
        <f t="shared" si="89"/>
        <v>0</v>
      </c>
      <c r="N342" s="2">
        <f t="shared" si="90"/>
        <v>0</v>
      </c>
      <c r="O342" s="2">
        <f t="shared" si="91"/>
        <v>0</v>
      </c>
      <c r="P342" s="3">
        <f>'Data Entry'!I342</f>
        <v>0</v>
      </c>
      <c r="Q342" s="3">
        <f>'Data Entry'!J342</f>
        <v>0</v>
      </c>
      <c r="R342" s="3">
        <f>'Data Entry'!K342</f>
        <v>0</v>
      </c>
      <c r="S342" s="3">
        <f>'Data Entry'!L342</f>
        <v>0</v>
      </c>
      <c r="T342" s="3">
        <f t="shared" si="92"/>
        <v>0</v>
      </c>
      <c r="U342" s="3">
        <f t="shared" si="93"/>
        <v>0</v>
      </c>
      <c r="V342" s="3" t="e">
        <f t="shared" si="99"/>
        <v>#DIV/0!</v>
      </c>
      <c r="W342" s="3" t="e">
        <f t="shared" si="100"/>
        <v>#DIV/0!</v>
      </c>
      <c r="X342" s="3">
        <f t="shared" si="101"/>
        <v>0</v>
      </c>
      <c r="Y342" s="3">
        <f t="shared" si="94"/>
        <v>0</v>
      </c>
      <c r="Z342" s="3">
        <f t="shared" si="95"/>
        <v>0</v>
      </c>
      <c r="AA342" s="3">
        <f t="shared" si="96"/>
        <v>0</v>
      </c>
      <c r="AB342" s="4">
        <f>'Data Entry'!S342</f>
        <v>0</v>
      </c>
      <c r="AC342" s="4">
        <f>'Data Entry'!T342</f>
        <v>0</v>
      </c>
      <c r="AD342" s="4">
        <f>'Data Entry'!U342</f>
        <v>0</v>
      </c>
      <c r="AE342" s="4">
        <f t="shared" si="97"/>
        <v>0</v>
      </c>
      <c r="AF342" s="5">
        <f>'Data Entry'!V342</f>
        <v>0</v>
      </c>
      <c r="AG342" s="5">
        <f t="shared" si="98"/>
        <v>0</v>
      </c>
      <c r="AH342" s="5">
        <f>'Data Entry'!W342</f>
        <v>0</v>
      </c>
      <c r="AI342" s="5">
        <f>'Data Entry'!X342</f>
        <v>0</v>
      </c>
      <c r="AJ342" s="5">
        <f>'Data Entry'!Y342</f>
        <v>0</v>
      </c>
      <c r="AK342" s="5">
        <f>'Data Entry'!Z342</f>
        <v>0</v>
      </c>
    </row>
    <row r="343" spans="1:37">
      <c r="A343" s="1">
        <f>'Data Entry'!A343</f>
        <v>0</v>
      </c>
      <c r="B343" s="1">
        <f>'Data Entry'!B343</f>
        <v>0</v>
      </c>
      <c r="C343" s="8">
        <f>IF('Data Entry'!C343="red",1,IF('Data Entry'!C343="blue",2,0))</f>
        <v>0</v>
      </c>
      <c r="D343" s="2">
        <f>'Data Entry'!D343</f>
        <v>0</v>
      </c>
      <c r="E343" s="2">
        <f>'Data Entry'!E343</f>
        <v>0</v>
      </c>
      <c r="F343" s="2">
        <f>'Data Entry'!F343</f>
        <v>0</v>
      </c>
      <c r="G343" s="2">
        <f>'Data Entry'!G343</f>
        <v>0</v>
      </c>
      <c r="H343" s="2">
        <f>'Data Entry'!H343</f>
        <v>0</v>
      </c>
      <c r="I343" s="2">
        <f t="shared" si="85"/>
        <v>0</v>
      </c>
      <c r="J343" s="2">
        <f t="shared" si="86"/>
        <v>0</v>
      </c>
      <c r="K343" s="2">
        <f t="shared" si="87"/>
        <v>0</v>
      </c>
      <c r="L343" s="2">
        <f t="shared" si="88"/>
        <v>0</v>
      </c>
      <c r="M343" s="2">
        <f t="shared" si="89"/>
        <v>0</v>
      </c>
      <c r="N343" s="2">
        <f t="shared" si="90"/>
        <v>0</v>
      </c>
      <c r="O343" s="2">
        <f t="shared" si="91"/>
        <v>0</v>
      </c>
      <c r="P343" s="3">
        <f>'Data Entry'!I343</f>
        <v>0</v>
      </c>
      <c r="Q343" s="3">
        <f>'Data Entry'!J343</f>
        <v>0</v>
      </c>
      <c r="R343" s="3">
        <f>'Data Entry'!K343</f>
        <v>0</v>
      </c>
      <c r="S343" s="3">
        <f>'Data Entry'!L343</f>
        <v>0</v>
      </c>
      <c r="T343" s="3">
        <f t="shared" si="92"/>
        <v>0</v>
      </c>
      <c r="U343" s="3">
        <f t="shared" si="93"/>
        <v>0</v>
      </c>
      <c r="V343" s="3" t="e">
        <f t="shared" si="99"/>
        <v>#DIV/0!</v>
      </c>
      <c r="W343" s="3" t="e">
        <f t="shared" si="100"/>
        <v>#DIV/0!</v>
      </c>
      <c r="X343" s="3">
        <f t="shared" si="101"/>
        <v>0</v>
      </c>
      <c r="Y343" s="3">
        <f t="shared" si="94"/>
        <v>0</v>
      </c>
      <c r="Z343" s="3">
        <f t="shared" si="95"/>
        <v>0</v>
      </c>
      <c r="AA343" s="3">
        <f t="shared" si="96"/>
        <v>0</v>
      </c>
      <c r="AB343" s="4">
        <f>'Data Entry'!S343</f>
        <v>0</v>
      </c>
      <c r="AC343" s="4">
        <f>'Data Entry'!T343</f>
        <v>0</v>
      </c>
      <c r="AD343" s="4">
        <f>'Data Entry'!U343</f>
        <v>0</v>
      </c>
      <c r="AE343" s="4">
        <f t="shared" si="97"/>
        <v>0</v>
      </c>
      <c r="AF343" s="5">
        <f>'Data Entry'!V343</f>
        <v>0</v>
      </c>
      <c r="AG343" s="5">
        <f t="shared" si="98"/>
        <v>0</v>
      </c>
      <c r="AH343" s="5">
        <f>'Data Entry'!W343</f>
        <v>0</v>
      </c>
      <c r="AI343" s="5">
        <f>'Data Entry'!X343</f>
        <v>0</v>
      </c>
      <c r="AJ343" s="5">
        <f>'Data Entry'!Y343</f>
        <v>0</v>
      </c>
      <c r="AK343" s="5">
        <f>'Data Entry'!Z343</f>
        <v>0</v>
      </c>
    </row>
    <row r="344" spans="1:37">
      <c r="A344" s="1">
        <f>'Data Entry'!A344</f>
        <v>0</v>
      </c>
      <c r="B344" s="1">
        <f>'Data Entry'!B344</f>
        <v>0</v>
      </c>
      <c r="C344" s="8">
        <f>IF('Data Entry'!C344="red",1,IF('Data Entry'!C344="blue",2,0))</f>
        <v>0</v>
      </c>
      <c r="D344" s="2">
        <f>'Data Entry'!D344</f>
        <v>0</v>
      </c>
      <c r="E344" s="2">
        <f>'Data Entry'!E344</f>
        <v>0</v>
      </c>
      <c r="F344" s="2">
        <f>'Data Entry'!F344</f>
        <v>0</v>
      </c>
      <c r="G344" s="2">
        <f>'Data Entry'!G344</f>
        <v>0</v>
      </c>
      <c r="H344" s="2">
        <f>'Data Entry'!H344</f>
        <v>0</v>
      </c>
      <c r="I344" s="2">
        <f t="shared" si="85"/>
        <v>0</v>
      </c>
      <c r="J344" s="2">
        <f t="shared" si="86"/>
        <v>0</v>
      </c>
      <c r="K344" s="2">
        <f t="shared" si="87"/>
        <v>0</v>
      </c>
      <c r="L344" s="2">
        <f t="shared" si="88"/>
        <v>0</v>
      </c>
      <c r="M344" s="2">
        <f t="shared" si="89"/>
        <v>0</v>
      </c>
      <c r="N344" s="2">
        <f t="shared" si="90"/>
        <v>0</v>
      </c>
      <c r="O344" s="2">
        <f t="shared" si="91"/>
        <v>0</v>
      </c>
      <c r="P344" s="3">
        <f>'Data Entry'!I344</f>
        <v>0</v>
      </c>
      <c r="Q344" s="3">
        <f>'Data Entry'!J344</f>
        <v>0</v>
      </c>
      <c r="R344" s="3">
        <f>'Data Entry'!K344</f>
        <v>0</v>
      </c>
      <c r="S344" s="3">
        <f>'Data Entry'!L344</f>
        <v>0</v>
      </c>
      <c r="T344" s="3">
        <f t="shared" si="92"/>
        <v>0</v>
      </c>
      <c r="U344" s="3">
        <f t="shared" si="93"/>
        <v>0</v>
      </c>
      <c r="V344" s="3" t="e">
        <f t="shared" si="99"/>
        <v>#DIV/0!</v>
      </c>
      <c r="W344" s="3" t="e">
        <f t="shared" si="100"/>
        <v>#DIV/0!</v>
      </c>
      <c r="X344" s="3">
        <f t="shared" si="101"/>
        <v>0</v>
      </c>
      <c r="Y344" s="3">
        <f t="shared" si="94"/>
        <v>0</v>
      </c>
      <c r="Z344" s="3">
        <f t="shared" si="95"/>
        <v>0</v>
      </c>
      <c r="AA344" s="3">
        <f t="shared" si="96"/>
        <v>0</v>
      </c>
      <c r="AB344" s="4">
        <f>'Data Entry'!S344</f>
        <v>0</v>
      </c>
      <c r="AC344" s="4">
        <f>'Data Entry'!T344</f>
        <v>0</v>
      </c>
      <c r="AD344" s="4">
        <f>'Data Entry'!U344</f>
        <v>0</v>
      </c>
      <c r="AE344" s="4">
        <f t="shared" si="97"/>
        <v>0</v>
      </c>
      <c r="AF344" s="5">
        <f>'Data Entry'!V344</f>
        <v>0</v>
      </c>
      <c r="AG344" s="5">
        <f t="shared" si="98"/>
        <v>0</v>
      </c>
      <c r="AH344" s="5">
        <f>'Data Entry'!W344</f>
        <v>0</v>
      </c>
      <c r="AI344" s="5">
        <f>'Data Entry'!X344</f>
        <v>0</v>
      </c>
      <c r="AJ344" s="5">
        <f>'Data Entry'!Y344</f>
        <v>0</v>
      </c>
      <c r="AK344" s="5">
        <f>'Data Entry'!Z344</f>
        <v>0</v>
      </c>
    </row>
    <row r="345" spans="1:37">
      <c r="A345" s="1">
        <f>'Data Entry'!A345</f>
        <v>0</v>
      </c>
      <c r="B345" s="1">
        <f>'Data Entry'!B345</f>
        <v>0</v>
      </c>
      <c r="C345" s="8">
        <f>IF('Data Entry'!C345="red",1,IF('Data Entry'!C345="blue",2,0))</f>
        <v>0</v>
      </c>
      <c r="D345" s="2">
        <f>'Data Entry'!D345</f>
        <v>0</v>
      </c>
      <c r="E345" s="2">
        <f>'Data Entry'!E345</f>
        <v>0</v>
      </c>
      <c r="F345" s="2">
        <f>'Data Entry'!F345</f>
        <v>0</v>
      </c>
      <c r="G345" s="2">
        <f>'Data Entry'!G345</f>
        <v>0</v>
      </c>
      <c r="H345" s="2">
        <f>'Data Entry'!H345</f>
        <v>0</v>
      </c>
      <c r="I345" s="2">
        <f t="shared" si="85"/>
        <v>0</v>
      </c>
      <c r="J345" s="2">
        <f t="shared" si="86"/>
        <v>0</v>
      </c>
      <c r="K345" s="2">
        <f t="shared" si="87"/>
        <v>0</v>
      </c>
      <c r="L345" s="2">
        <f t="shared" si="88"/>
        <v>0</v>
      </c>
      <c r="M345" s="2">
        <f t="shared" si="89"/>
        <v>0</v>
      </c>
      <c r="N345" s="2">
        <f t="shared" si="90"/>
        <v>0</v>
      </c>
      <c r="O345" s="2">
        <f t="shared" si="91"/>
        <v>0</v>
      </c>
      <c r="P345" s="3">
        <f>'Data Entry'!I345</f>
        <v>0</v>
      </c>
      <c r="Q345" s="3">
        <f>'Data Entry'!J345</f>
        <v>0</v>
      </c>
      <c r="R345" s="3">
        <f>'Data Entry'!K345</f>
        <v>0</v>
      </c>
      <c r="S345" s="3">
        <f>'Data Entry'!L345</f>
        <v>0</v>
      </c>
      <c r="T345" s="3">
        <f t="shared" si="92"/>
        <v>0</v>
      </c>
      <c r="U345" s="3">
        <f t="shared" si="93"/>
        <v>0</v>
      </c>
      <c r="V345" s="3" t="e">
        <f t="shared" si="99"/>
        <v>#DIV/0!</v>
      </c>
      <c r="W345" s="3" t="e">
        <f t="shared" si="100"/>
        <v>#DIV/0!</v>
      </c>
      <c r="X345" s="3">
        <f t="shared" si="101"/>
        <v>0</v>
      </c>
      <c r="Y345" s="3">
        <f t="shared" si="94"/>
        <v>0</v>
      </c>
      <c r="Z345" s="3">
        <f t="shared" si="95"/>
        <v>0</v>
      </c>
      <c r="AA345" s="3">
        <f t="shared" si="96"/>
        <v>0</v>
      </c>
      <c r="AB345" s="4">
        <f>'Data Entry'!S345</f>
        <v>0</v>
      </c>
      <c r="AC345" s="4">
        <f>'Data Entry'!T345</f>
        <v>0</v>
      </c>
      <c r="AD345" s="4">
        <f>'Data Entry'!U345</f>
        <v>0</v>
      </c>
      <c r="AE345" s="4">
        <f t="shared" si="97"/>
        <v>0</v>
      </c>
      <c r="AF345" s="5">
        <f>'Data Entry'!V345</f>
        <v>0</v>
      </c>
      <c r="AG345" s="5">
        <f t="shared" si="98"/>
        <v>0</v>
      </c>
      <c r="AH345" s="5">
        <f>'Data Entry'!W345</f>
        <v>0</v>
      </c>
      <c r="AI345" s="5">
        <f>'Data Entry'!X345</f>
        <v>0</v>
      </c>
      <c r="AJ345" s="5">
        <f>'Data Entry'!Y345</f>
        <v>0</v>
      </c>
      <c r="AK345" s="5">
        <f>'Data Entry'!Z345</f>
        <v>0</v>
      </c>
    </row>
    <row r="346" spans="1:37">
      <c r="A346" s="1">
        <f>'Data Entry'!A346</f>
        <v>0</v>
      </c>
      <c r="B346" s="1">
        <f>'Data Entry'!B346</f>
        <v>0</v>
      </c>
      <c r="C346" s="8">
        <f>IF('Data Entry'!C346="red",1,IF('Data Entry'!C346="blue",2,0))</f>
        <v>0</v>
      </c>
      <c r="D346" s="2">
        <f>'Data Entry'!D346</f>
        <v>0</v>
      </c>
      <c r="E346" s="2">
        <f>'Data Entry'!E346</f>
        <v>0</v>
      </c>
      <c r="F346" s="2">
        <f>'Data Entry'!F346</f>
        <v>0</v>
      </c>
      <c r="G346" s="2">
        <f>'Data Entry'!G346</f>
        <v>0</v>
      </c>
      <c r="H346" s="2">
        <f>'Data Entry'!H346</f>
        <v>0</v>
      </c>
      <c r="I346" s="2">
        <f t="shared" si="85"/>
        <v>0</v>
      </c>
      <c r="J346" s="2">
        <f t="shared" si="86"/>
        <v>0</v>
      </c>
      <c r="K346" s="2">
        <f t="shared" si="87"/>
        <v>0</v>
      </c>
      <c r="L346" s="2">
        <f t="shared" si="88"/>
        <v>0</v>
      </c>
      <c r="M346" s="2">
        <f t="shared" si="89"/>
        <v>0</v>
      </c>
      <c r="N346" s="2">
        <f t="shared" si="90"/>
        <v>0</v>
      </c>
      <c r="O346" s="2">
        <f t="shared" si="91"/>
        <v>0</v>
      </c>
      <c r="P346" s="3">
        <f>'Data Entry'!I346</f>
        <v>0</v>
      </c>
      <c r="Q346" s="3">
        <f>'Data Entry'!J346</f>
        <v>0</v>
      </c>
      <c r="R346" s="3">
        <f>'Data Entry'!K346</f>
        <v>0</v>
      </c>
      <c r="S346" s="3">
        <f>'Data Entry'!L346</f>
        <v>0</v>
      </c>
      <c r="T346" s="3">
        <f t="shared" si="92"/>
        <v>0</v>
      </c>
      <c r="U346" s="3">
        <f t="shared" si="93"/>
        <v>0</v>
      </c>
      <c r="V346" s="3" t="e">
        <f t="shared" si="99"/>
        <v>#DIV/0!</v>
      </c>
      <c r="W346" s="3" t="e">
        <f t="shared" si="100"/>
        <v>#DIV/0!</v>
      </c>
      <c r="X346" s="3">
        <f t="shared" si="101"/>
        <v>0</v>
      </c>
      <c r="Y346" s="3">
        <f t="shared" si="94"/>
        <v>0</v>
      </c>
      <c r="Z346" s="3">
        <f t="shared" si="95"/>
        <v>0</v>
      </c>
      <c r="AA346" s="3">
        <f t="shared" si="96"/>
        <v>0</v>
      </c>
      <c r="AB346" s="4">
        <f>'Data Entry'!S346</f>
        <v>0</v>
      </c>
      <c r="AC346" s="4">
        <f>'Data Entry'!T346</f>
        <v>0</v>
      </c>
      <c r="AD346" s="4">
        <f>'Data Entry'!U346</f>
        <v>0</v>
      </c>
      <c r="AE346" s="4">
        <f t="shared" si="97"/>
        <v>0</v>
      </c>
      <c r="AF346" s="5">
        <f>'Data Entry'!V346</f>
        <v>0</v>
      </c>
      <c r="AG346" s="5">
        <f t="shared" si="98"/>
        <v>0</v>
      </c>
      <c r="AH346" s="5">
        <f>'Data Entry'!W346</f>
        <v>0</v>
      </c>
      <c r="AI346" s="5">
        <f>'Data Entry'!X346</f>
        <v>0</v>
      </c>
      <c r="AJ346" s="5">
        <f>'Data Entry'!Y346</f>
        <v>0</v>
      </c>
      <c r="AK346" s="5">
        <f>'Data Entry'!Z346</f>
        <v>0</v>
      </c>
    </row>
    <row r="347" spans="1:37">
      <c r="A347" s="1">
        <f>'Data Entry'!A347</f>
        <v>0</v>
      </c>
      <c r="B347" s="1">
        <f>'Data Entry'!B347</f>
        <v>0</v>
      </c>
      <c r="C347" s="8">
        <f>IF('Data Entry'!C347="red",1,IF('Data Entry'!C347="blue",2,0))</f>
        <v>0</v>
      </c>
      <c r="D347" s="2">
        <f>'Data Entry'!D347</f>
        <v>0</v>
      </c>
      <c r="E347" s="2">
        <f>'Data Entry'!E347</f>
        <v>0</v>
      </c>
      <c r="F347" s="2">
        <f>'Data Entry'!F347</f>
        <v>0</v>
      </c>
      <c r="G347" s="2">
        <f>'Data Entry'!G347</f>
        <v>0</v>
      </c>
      <c r="H347" s="2">
        <f>'Data Entry'!H347</f>
        <v>0</v>
      </c>
      <c r="I347" s="2">
        <f t="shared" si="85"/>
        <v>0</v>
      </c>
      <c r="J347" s="2">
        <f t="shared" si="86"/>
        <v>0</v>
      </c>
      <c r="K347" s="2">
        <f t="shared" si="87"/>
        <v>0</v>
      </c>
      <c r="L347" s="2">
        <f t="shared" si="88"/>
        <v>0</v>
      </c>
      <c r="M347" s="2">
        <f t="shared" si="89"/>
        <v>0</v>
      </c>
      <c r="N347" s="2">
        <f t="shared" si="90"/>
        <v>0</v>
      </c>
      <c r="O347" s="2">
        <f t="shared" si="91"/>
        <v>0</v>
      </c>
      <c r="P347" s="3">
        <f>'Data Entry'!I347</f>
        <v>0</v>
      </c>
      <c r="Q347" s="3">
        <f>'Data Entry'!J347</f>
        <v>0</v>
      </c>
      <c r="R347" s="3">
        <f>'Data Entry'!K347</f>
        <v>0</v>
      </c>
      <c r="S347" s="3">
        <f>'Data Entry'!L347</f>
        <v>0</v>
      </c>
      <c r="T347" s="3">
        <f t="shared" si="92"/>
        <v>0</v>
      </c>
      <c r="U347" s="3">
        <f t="shared" si="93"/>
        <v>0</v>
      </c>
      <c r="V347" s="3" t="e">
        <f t="shared" si="99"/>
        <v>#DIV/0!</v>
      </c>
      <c r="W347" s="3" t="e">
        <f t="shared" si="100"/>
        <v>#DIV/0!</v>
      </c>
      <c r="X347" s="3">
        <f t="shared" si="101"/>
        <v>0</v>
      </c>
      <c r="Y347" s="3">
        <f t="shared" si="94"/>
        <v>0</v>
      </c>
      <c r="Z347" s="3">
        <f t="shared" si="95"/>
        <v>0</v>
      </c>
      <c r="AA347" s="3">
        <f t="shared" si="96"/>
        <v>0</v>
      </c>
      <c r="AB347" s="4">
        <f>'Data Entry'!S347</f>
        <v>0</v>
      </c>
      <c r="AC347" s="4">
        <f>'Data Entry'!T347</f>
        <v>0</v>
      </c>
      <c r="AD347" s="4">
        <f>'Data Entry'!U347</f>
        <v>0</v>
      </c>
      <c r="AE347" s="4">
        <f t="shared" si="97"/>
        <v>0</v>
      </c>
      <c r="AF347" s="5">
        <f>'Data Entry'!V347</f>
        <v>0</v>
      </c>
      <c r="AG347" s="5">
        <f t="shared" si="98"/>
        <v>0</v>
      </c>
      <c r="AH347" s="5">
        <f>'Data Entry'!W347</f>
        <v>0</v>
      </c>
      <c r="AI347" s="5">
        <f>'Data Entry'!X347</f>
        <v>0</v>
      </c>
      <c r="AJ347" s="5">
        <f>'Data Entry'!Y347</f>
        <v>0</v>
      </c>
      <c r="AK347" s="5">
        <f>'Data Entry'!Z347</f>
        <v>0</v>
      </c>
    </row>
    <row r="348" spans="1:37">
      <c r="A348" s="1">
        <f>'Data Entry'!A348</f>
        <v>0</v>
      </c>
      <c r="B348" s="1">
        <f>'Data Entry'!B348</f>
        <v>0</v>
      </c>
      <c r="C348" s="8">
        <f>IF('Data Entry'!C348="red",1,IF('Data Entry'!C348="blue",2,0))</f>
        <v>0</v>
      </c>
      <c r="D348" s="2">
        <f>'Data Entry'!D348</f>
        <v>0</v>
      </c>
      <c r="E348" s="2">
        <f>'Data Entry'!E348</f>
        <v>0</v>
      </c>
      <c r="F348" s="2">
        <f>'Data Entry'!F348</f>
        <v>0</v>
      </c>
      <c r="G348" s="2">
        <f>'Data Entry'!G348</f>
        <v>0</v>
      </c>
      <c r="H348" s="2">
        <f>'Data Entry'!H348</f>
        <v>0</v>
      </c>
      <c r="I348" s="2">
        <f t="shared" si="85"/>
        <v>0</v>
      </c>
      <c r="J348" s="2">
        <f t="shared" si="86"/>
        <v>0</v>
      </c>
      <c r="K348" s="2">
        <f t="shared" si="87"/>
        <v>0</v>
      </c>
      <c r="L348" s="2">
        <f t="shared" si="88"/>
        <v>0</v>
      </c>
      <c r="M348" s="2">
        <f t="shared" si="89"/>
        <v>0</v>
      </c>
      <c r="N348" s="2">
        <f t="shared" si="90"/>
        <v>0</v>
      </c>
      <c r="O348" s="2">
        <f t="shared" si="91"/>
        <v>0</v>
      </c>
      <c r="P348" s="3">
        <f>'Data Entry'!I348</f>
        <v>0</v>
      </c>
      <c r="Q348" s="3">
        <f>'Data Entry'!J348</f>
        <v>0</v>
      </c>
      <c r="R348" s="3">
        <f>'Data Entry'!K348</f>
        <v>0</v>
      </c>
      <c r="S348" s="3">
        <f>'Data Entry'!L348</f>
        <v>0</v>
      </c>
      <c r="T348" s="3">
        <f t="shared" si="92"/>
        <v>0</v>
      </c>
      <c r="U348" s="3">
        <f t="shared" si="93"/>
        <v>0</v>
      </c>
      <c r="V348" s="3" t="e">
        <f t="shared" si="99"/>
        <v>#DIV/0!</v>
      </c>
      <c r="W348" s="3" t="e">
        <f t="shared" si="100"/>
        <v>#DIV/0!</v>
      </c>
      <c r="X348" s="3">
        <f t="shared" si="101"/>
        <v>0</v>
      </c>
      <c r="Y348" s="3">
        <f t="shared" si="94"/>
        <v>0</v>
      </c>
      <c r="Z348" s="3">
        <f t="shared" si="95"/>
        <v>0</v>
      </c>
      <c r="AA348" s="3">
        <f t="shared" si="96"/>
        <v>0</v>
      </c>
      <c r="AB348" s="4">
        <f>'Data Entry'!S348</f>
        <v>0</v>
      </c>
      <c r="AC348" s="4">
        <f>'Data Entry'!T348</f>
        <v>0</v>
      </c>
      <c r="AD348" s="4">
        <f>'Data Entry'!U348</f>
        <v>0</v>
      </c>
      <c r="AE348" s="4">
        <f t="shared" si="97"/>
        <v>0</v>
      </c>
      <c r="AF348" s="5">
        <f>'Data Entry'!V348</f>
        <v>0</v>
      </c>
      <c r="AG348" s="5">
        <f t="shared" si="98"/>
        <v>0</v>
      </c>
      <c r="AH348" s="5">
        <f>'Data Entry'!W348</f>
        <v>0</v>
      </c>
      <c r="AI348" s="5">
        <f>'Data Entry'!X348</f>
        <v>0</v>
      </c>
      <c r="AJ348" s="5">
        <f>'Data Entry'!Y348</f>
        <v>0</v>
      </c>
      <c r="AK348" s="5">
        <f>'Data Entry'!Z348</f>
        <v>0</v>
      </c>
    </row>
    <row r="349" spans="1:37">
      <c r="A349" s="1">
        <f>'Data Entry'!A349</f>
        <v>0</v>
      </c>
      <c r="B349" s="1">
        <f>'Data Entry'!B349</f>
        <v>0</v>
      </c>
      <c r="C349" s="8">
        <f>IF('Data Entry'!C349="red",1,IF('Data Entry'!C349="blue",2,0))</f>
        <v>0</v>
      </c>
      <c r="D349" s="2">
        <f>'Data Entry'!D349</f>
        <v>0</v>
      </c>
      <c r="E349" s="2">
        <f>'Data Entry'!E349</f>
        <v>0</v>
      </c>
      <c r="F349" s="2">
        <f>'Data Entry'!F349</f>
        <v>0</v>
      </c>
      <c r="G349" s="2">
        <f>'Data Entry'!G349</f>
        <v>0</v>
      </c>
      <c r="H349" s="2">
        <f>'Data Entry'!H349</f>
        <v>0</v>
      </c>
      <c r="I349" s="2">
        <f t="shared" si="85"/>
        <v>0</v>
      </c>
      <c r="J349" s="2">
        <f t="shared" si="86"/>
        <v>0</v>
      </c>
      <c r="K349" s="2">
        <f t="shared" si="87"/>
        <v>0</v>
      </c>
      <c r="L349" s="2">
        <f t="shared" si="88"/>
        <v>0</v>
      </c>
      <c r="M349" s="2">
        <f t="shared" si="89"/>
        <v>0</v>
      </c>
      <c r="N349" s="2">
        <f t="shared" si="90"/>
        <v>0</v>
      </c>
      <c r="O349" s="2">
        <f t="shared" si="91"/>
        <v>0</v>
      </c>
      <c r="P349" s="3">
        <f>'Data Entry'!I349</f>
        <v>0</v>
      </c>
      <c r="Q349" s="3">
        <f>'Data Entry'!J349</f>
        <v>0</v>
      </c>
      <c r="R349" s="3">
        <f>'Data Entry'!K349</f>
        <v>0</v>
      </c>
      <c r="S349" s="3">
        <f>'Data Entry'!L349</f>
        <v>0</v>
      </c>
      <c r="T349" s="3">
        <f t="shared" si="92"/>
        <v>0</v>
      </c>
      <c r="U349" s="3">
        <f t="shared" si="93"/>
        <v>0</v>
      </c>
      <c r="V349" s="3" t="e">
        <f t="shared" si="99"/>
        <v>#DIV/0!</v>
      </c>
      <c r="W349" s="3" t="e">
        <f t="shared" si="100"/>
        <v>#DIV/0!</v>
      </c>
      <c r="X349" s="3">
        <f t="shared" si="101"/>
        <v>0</v>
      </c>
      <c r="Y349" s="3">
        <f t="shared" si="94"/>
        <v>0</v>
      </c>
      <c r="Z349" s="3">
        <f t="shared" si="95"/>
        <v>0</v>
      </c>
      <c r="AA349" s="3">
        <f t="shared" si="96"/>
        <v>0</v>
      </c>
      <c r="AB349" s="4">
        <f>'Data Entry'!S349</f>
        <v>0</v>
      </c>
      <c r="AC349" s="4">
        <f>'Data Entry'!T349</f>
        <v>0</v>
      </c>
      <c r="AD349" s="4">
        <f>'Data Entry'!U349</f>
        <v>0</v>
      </c>
      <c r="AE349" s="4">
        <f t="shared" si="97"/>
        <v>0</v>
      </c>
      <c r="AF349" s="5">
        <f>'Data Entry'!V349</f>
        <v>0</v>
      </c>
      <c r="AG349" s="5">
        <f t="shared" si="98"/>
        <v>0</v>
      </c>
      <c r="AH349" s="5">
        <f>'Data Entry'!W349</f>
        <v>0</v>
      </c>
      <c r="AI349" s="5">
        <f>'Data Entry'!X349</f>
        <v>0</v>
      </c>
      <c r="AJ349" s="5">
        <f>'Data Entry'!Y349</f>
        <v>0</v>
      </c>
      <c r="AK349" s="5">
        <f>'Data Entry'!Z349</f>
        <v>0</v>
      </c>
    </row>
    <row r="350" spans="1:37">
      <c r="A350" s="1">
        <f>'Data Entry'!A350</f>
        <v>0</v>
      </c>
      <c r="B350" s="1">
        <f>'Data Entry'!B350</f>
        <v>0</v>
      </c>
      <c r="C350" s="8">
        <f>IF('Data Entry'!C350="red",1,IF('Data Entry'!C350="blue",2,0))</f>
        <v>0</v>
      </c>
      <c r="D350" s="2">
        <f>'Data Entry'!D350</f>
        <v>0</v>
      </c>
      <c r="E350" s="2">
        <f>'Data Entry'!E350</f>
        <v>0</v>
      </c>
      <c r="F350" s="2">
        <f>'Data Entry'!F350</f>
        <v>0</v>
      </c>
      <c r="G350" s="2">
        <f>'Data Entry'!G350</f>
        <v>0</v>
      </c>
      <c r="H350" s="2">
        <f>'Data Entry'!H350</f>
        <v>0</v>
      </c>
      <c r="I350" s="2">
        <f t="shared" si="85"/>
        <v>0</v>
      </c>
      <c r="J350" s="2">
        <f t="shared" si="86"/>
        <v>0</v>
      </c>
      <c r="K350" s="2">
        <f t="shared" si="87"/>
        <v>0</v>
      </c>
      <c r="L350" s="2">
        <f t="shared" si="88"/>
        <v>0</v>
      </c>
      <c r="M350" s="2">
        <f t="shared" si="89"/>
        <v>0</v>
      </c>
      <c r="N350" s="2">
        <f t="shared" si="90"/>
        <v>0</v>
      </c>
      <c r="O350" s="2">
        <f t="shared" si="91"/>
        <v>0</v>
      </c>
      <c r="P350" s="3">
        <f>'Data Entry'!I350</f>
        <v>0</v>
      </c>
      <c r="Q350" s="3">
        <f>'Data Entry'!J350</f>
        <v>0</v>
      </c>
      <c r="R350" s="3">
        <f>'Data Entry'!K350</f>
        <v>0</v>
      </c>
      <c r="S350" s="3">
        <f>'Data Entry'!L350</f>
        <v>0</v>
      </c>
      <c r="T350" s="3">
        <f t="shared" si="92"/>
        <v>0</v>
      </c>
      <c r="U350" s="3">
        <f t="shared" si="93"/>
        <v>0</v>
      </c>
      <c r="V350" s="3" t="e">
        <f t="shared" si="99"/>
        <v>#DIV/0!</v>
      </c>
      <c r="W350" s="3" t="e">
        <f t="shared" si="100"/>
        <v>#DIV/0!</v>
      </c>
      <c r="X350" s="3">
        <f t="shared" si="101"/>
        <v>0</v>
      </c>
      <c r="Y350" s="3">
        <f t="shared" si="94"/>
        <v>0</v>
      </c>
      <c r="Z350" s="3">
        <f t="shared" si="95"/>
        <v>0</v>
      </c>
      <c r="AA350" s="3">
        <f t="shared" si="96"/>
        <v>0</v>
      </c>
      <c r="AB350" s="4">
        <f>'Data Entry'!S350</f>
        <v>0</v>
      </c>
      <c r="AC350" s="4">
        <f>'Data Entry'!T350</f>
        <v>0</v>
      </c>
      <c r="AD350" s="4">
        <f>'Data Entry'!U350</f>
        <v>0</v>
      </c>
      <c r="AE350" s="4">
        <f t="shared" si="97"/>
        <v>0</v>
      </c>
      <c r="AF350" s="5">
        <f>'Data Entry'!V350</f>
        <v>0</v>
      </c>
      <c r="AG350" s="5">
        <f t="shared" si="98"/>
        <v>0</v>
      </c>
      <c r="AH350" s="5">
        <f>'Data Entry'!W350</f>
        <v>0</v>
      </c>
      <c r="AI350" s="5">
        <f>'Data Entry'!X350</f>
        <v>0</v>
      </c>
      <c r="AJ350" s="5">
        <f>'Data Entry'!Y350</f>
        <v>0</v>
      </c>
      <c r="AK350" s="5">
        <f>'Data Entry'!Z350</f>
        <v>0</v>
      </c>
    </row>
    <row r="351" spans="1:37">
      <c r="A351" s="1">
        <f>'Data Entry'!A351</f>
        <v>0</v>
      </c>
      <c r="B351" s="1">
        <f>'Data Entry'!B351</f>
        <v>0</v>
      </c>
      <c r="C351" s="8">
        <f>IF('Data Entry'!C351="red",1,IF('Data Entry'!C351="blue",2,0))</f>
        <v>0</v>
      </c>
      <c r="D351" s="2">
        <f>'Data Entry'!D351</f>
        <v>0</v>
      </c>
      <c r="E351" s="2">
        <f>'Data Entry'!E351</f>
        <v>0</v>
      </c>
      <c r="F351" s="2">
        <f>'Data Entry'!F351</f>
        <v>0</v>
      </c>
      <c r="G351" s="2">
        <f>'Data Entry'!G351</f>
        <v>0</v>
      </c>
      <c r="H351" s="2">
        <f>'Data Entry'!H351</f>
        <v>0</v>
      </c>
      <c r="I351" s="2">
        <f t="shared" si="85"/>
        <v>0</v>
      </c>
      <c r="J351" s="2">
        <f t="shared" si="86"/>
        <v>0</v>
      </c>
      <c r="K351" s="2">
        <f t="shared" si="87"/>
        <v>0</v>
      </c>
      <c r="L351" s="2">
        <f t="shared" si="88"/>
        <v>0</v>
      </c>
      <c r="M351" s="2">
        <f t="shared" si="89"/>
        <v>0</v>
      </c>
      <c r="N351" s="2">
        <f t="shared" si="90"/>
        <v>0</v>
      </c>
      <c r="O351" s="2">
        <f t="shared" si="91"/>
        <v>0</v>
      </c>
      <c r="P351" s="3">
        <f>'Data Entry'!I351</f>
        <v>0</v>
      </c>
      <c r="Q351" s="3">
        <f>'Data Entry'!J351</f>
        <v>0</v>
      </c>
      <c r="R351" s="3">
        <f>'Data Entry'!K351</f>
        <v>0</v>
      </c>
      <c r="S351" s="3">
        <f>'Data Entry'!L351</f>
        <v>0</v>
      </c>
      <c r="T351" s="3">
        <f t="shared" si="92"/>
        <v>0</v>
      </c>
      <c r="U351" s="3">
        <f t="shared" si="93"/>
        <v>0</v>
      </c>
      <c r="V351" s="3" t="e">
        <f t="shared" si="99"/>
        <v>#DIV/0!</v>
      </c>
      <c r="W351" s="3" t="e">
        <f t="shared" si="100"/>
        <v>#DIV/0!</v>
      </c>
      <c r="X351" s="3">
        <f t="shared" si="101"/>
        <v>0</v>
      </c>
      <c r="Y351" s="3">
        <f t="shared" si="94"/>
        <v>0</v>
      </c>
      <c r="Z351" s="3">
        <f t="shared" si="95"/>
        <v>0</v>
      </c>
      <c r="AA351" s="3">
        <f t="shared" si="96"/>
        <v>0</v>
      </c>
      <c r="AB351" s="4">
        <f>'Data Entry'!S351</f>
        <v>0</v>
      </c>
      <c r="AC351" s="4">
        <f>'Data Entry'!T351</f>
        <v>0</v>
      </c>
      <c r="AD351" s="4">
        <f>'Data Entry'!U351</f>
        <v>0</v>
      </c>
      <c r="AE351" s="4">
        <f t="shared" si="97"/>
        <v>0</v>
      </c>
      <c r="AF351" s="5">
        <f>'Data Entry'!V351</f>
        <v>0</v>
      </c>
      <c r="AG351" s="5">
        <f t="shared" si="98"/>
        <v>0</v>
      </c>
      <c r="AH351" s="5">
        <f>'Data Entry'!W351</f>
        <v>0</v>
      </c>
      <c r="AI351" s="5">
        <f>'Data Entry'!X351</f>
        <v>0</v>
      </c>
      <c r="AJ351" s="5">
        <f>'Data Entry'!Y351</f>
        <v>0</v>
      </c>
      <c r="AK351" s="5">
        <f>'Data Entry'!Z351</f>
        <v>0</v>
      </c>
    </row>
    <row r="352" spans="1:37">
      <c r="A352" s="1">
        <f>'Data Entry'!A352</f>
        <v>0</v>
      </c>
      <c r="B352" s="1">
        <f>'Data Entry'!B352</f>
        <v>0</v>
      </c>
      <c r="C352" s="8">
        <f>IF('Data Entry'!C352="red",1,IF('Data Entry'!C352="blue",2,0))</f>
        <v>0</v>
      </c>
      <c r="D352" s="2">
        <f>'Data Entry'!D352</f>
        <v>0</v>
      </c>
      <c r="E352" s="2">
        <f>'Data Entry'!E352</f>
        <v>0</v>
      </c>
      <c r="F352" s="2">
        <f>'Data Entry'!F352</f>
        <v>0</v>
      </c>
      <c r="G352" s="2">
        <f>'Data Entry'!G352</f>
        <v>0</v>
      </c>
      <c r="H352" s="2">
        <f>'Data Entry'!H352</f>
        <v>0</v>
      </c>
      <c r="I352" s="2">
        <f t="shared" si="85"/>
        <v>0</v>
      </c>
      <c r="J352" s="2">
        <f t="shared" si="86"/>
        <v>0</v>
      </c>
      <c r="K352" s="2">
        <f t="shared" si="87"/>
        <v>0</v>
      </c>
      <c r="L352" s="2">
        <f t="shared" si="88"/>
        <v>0</v>
      </c>
      <c r="M352" s="2">
        <f t="shared" si="89"/>
        <v>0</v>
      </c>
      <c r="N352" s="2">
        <f t="shared" si="90"/>
        <v>0</v>
      </c>
      <c r="O352" s="2">
        <f t="shared" si="91"/>
        <v>0</v>
      </c>
      <c r="P352" s="3">
        <f>'Data Entry'!I352</f>
        <v>0</v>
      </c>
      <c r="Q352" s="3">
        <f>'Data Entry'!J352</f>
        <v>0</v>
      </c>
      <c r="R352" s="3">
        <f>'Data Entry'!K352</f>
        <v>0</v>
      </c>
      <c r="S352" s="3">
        <f>'Data Entry'!L352</f>
        <v>0</v>
      </c>
      <c r="T352" s="3">
        <f t="shared" si="92"/>
        <v>0</v>
      </c>
      <c r="U352" s="3">
        <f t="shared" si="93"/>
        <v>0</v>
      </c>
      <c r="V352" s="3" t="e">
        <f t="shared" si="99"/>
        <v>#DIV/0!</v>
      </c>
      <c r="W352" s="3" t="e">
        <f t="shared" si="100"/>
        <v>#DIV/0!</v>
      </c>
      <c r="X352" s="3">
        <f t="shared" si="101"/>
        <v>0</v>
      </c>
      <c r="Y352" s="3">
        <f t="shared" si="94"/>
        <v>0</v>
      </c>
      <c r="Z352" s="3">
        <f t="shared" si="95"/>
        <v>0</v>
      </c>
      <c r="AA352" s="3">
        <f t="shared" si="96"/>
        <v>0</v>
      </c>
      <c r="AB352" s="4">
        <f>'Data Entry'!S352</f>
        <v>0</v>
      </c>
      <c r="AC352" s="4">
        <f>'Data Entry'!T352</f>
        <v>0</v>
      </c>
      <c r="AD352" s="4">
        <f>'Data Entry'!U352</f>
        <v>0</v>
      </c>
      <c r="AE352" s="4">
        <f t="shared" si="97"/>
        <v>0</v>
      </c>
      <c r="AF352" s="5">
        <f>'Data Entry'!V352</f>
        <v>0</v>
      </c>
      <c r="AG352" s="5">
        <f t="shared" si="98"/>
        <v>0</v>
      </c>
      <c r="AH352" s="5">
        <f>'Data Entry'!W352</f>
        <v>0</v>
      </c>
      <c r="AI352" s="5">
        <f>'Data Entry'!X352</f>
        <v>0</v>
      </c>
      <c r="AJ352" s="5">
        <f>'Data Entry'!Y352</f>
        <v>0</v>
      </c>
      <c r="AK352" s="5">
        <f>'Data Entry'!Z352</f>
        <v>0</v>
      </c>
    </row>
    <row r="353" spans="1:37">
      <c r="A353" s="1">
        <f>'Data Entry'!A353</f>
        <v>0</v>
      </c>
      <c r="B353" s="1">
        <f>'Data Entry'!B353</f>
        <v>0</v>
      </c>
      <c r="C353" s="8">
        <f>IF('Data Entry'!C353="red",1,IF('Data Entry'!C353="blue",2,0))</f>
        <v>0</v>
      </c>
      <c r="D353" s="2">
        <f>'Data Entry'!D353</f>
        <v>0</v>
      </c>
      <c r="E353" s="2">
        <f>'Data Entry'!E353</f>
        <v>0</v>
      </c>
      <c r="F353" s="2">
        <f>'Data Entry'!F353</f>
        <v>0</v>
      </c>
      <c r="G353" s="2">
        <f>'Data Entry'!G353</f>
        <v>0</v>
      </c>
      <c r="H353" s="2">
        <f>'Data Entry'!H353</f>
        <v>0</v>
      </c>
      <c r="I353" s="2">
        <f t="shared" si="85"/>
        <v>0</v>
      </c>
      <c r="J353" s="2">
        <f t="shared" si="86"/>
        <v>0</v>
      </c>
      <c r="K353" s="2">
        <f t="shared" si="87"/>
        <v>0</v>
      </c>
      <c r="L353" s="2">
        <f t="shared" si="88"/>
        <v>0</v>
      </c>
      <c r="M353" s="2">
        <f t="shared" si="89"/>
        <v>0</v>
      </c>
      <c r="N353" s="2">
        <f t="shared" si="90"/>
        <v>0</v>
      </c>
      <c r="O353" s="2">
        <f t="shared" si="91"/>
        <v>0</v>
      </c>
      <c r="P353" s="3">
        <f>'Data Entry'!I353</f>
        <v>0</v>
      </c>
      <c r="Q353" s="3">
        <f>'Data Entry'!J353</f>
        <v>0</v>
      </c>
      <c r="R353" s="3">
        <f>'Data Entry'!K353</f>
        <v>0</v>
      </c>
      <c r="S353" s="3">
        <f>'Data Entry'!L353</f>
        <v>0</v>
      </c>
      <c r="T353" s="3">
        <f t="shared" si="92"/>
        <v>0</v>
      </c>
      <c r="U353" s="3">
        <f t="shared" si="93"/>
        <v>0</v>
      </c>
      <c r="V353" s="3" t="e">
        <f t="shared" si="99"/>
        <v>#DIV/0!</v>
      </c>
      <c r="W353" s="3" t="e">
        <f t="shared" si="100"/>
        <v>#DIV/0!</v>
      </c>
      <c r="X353" s="3">
        <f t="shared" si="101"/>
        <v>0</v>
      </c>
      <c r="Y353" s="3">
        <f t="shared" si="94"/>
        <v>0</v>
      </c>
      <c r="Z353" s="3">
        <f t="shared" si="95"/>
        <v>0</v>
      </c>
      <c r="AA353" s="3">
        <f t="shared" si="96"/>
        <v>0</v>
      </c>
      <c r="AB353" s="4">
        <f>'Data Entry'!S353</f>
        <v>0</v>
      </c>
      <c r="AC353" s="4">
        <f>'Data Entry'!T353</f>
        <v>0</v>
      </c>
      <c r="AD353" s="4">
        <f>'Data Entry'!U353</f>
        <v>0</v>
      </c>
      <c r="AE353" s="4">
        <f t="shared" si="97"/>
        <v>0</v>
      </c>
      <c r="AF353" s="5">
        <f>'Data Entry'!V353</f>
        <v>0</v>
      </c>
      <c r="AG353" s="5">
        <f t="shared" si="98"/>
        <v>0</v>
      </c>
      <c r="AH353" s="5">
        <f>'Data Entry'!W353</f>
        <v>0</v>
      </c>
      <c r="AI353" s="5">
        <f>'Data Entry'!X353</f>
        <v>0</v>
      </c>
      <c r="AJ353" s="5">
        <f>'Data Entry'!Y353</f>
        <v>0</v>
      </c>
      <c r="AK353" s="5">
        <f>'Data Entry'!Z353</f>
        <v>0</v>
      </c>
    </row>
    <row r="354" spans="1:37">
      <c r="A354" s="1">
        <f>'Data Entry'!A354</f>
        <v>0</v>
      </c>
      <c r="B354" s="1">
        <f>'Data Entry'!B354</f>
        <v>0</v>
      </c>
      <c r="C354" s="8">
        <f>IF('Data Entry'!C354="red",1,IF('Data Entry'!C354="blue",2,0))</f>
        <v>0</v>
      </c>
      <c r="D354" s="2">
        <f>'Data Entry'!D354</f>
        <v>0</v>
      </c>
      <c r="E354" s="2">
        <f>'Data Entry'!E354</f>
        <v>0</v>
      </c>
      <c r="F354" s="2">
        <f>'Data Entry'!F354</f>
        <v>0</v>
      </c>
      <c r="G354" s="2">
        <f>'Data Entry'!G354</f>
        <v>0</v>
      </c>
      <c r="H354" s="2">
        <f>'Data Entry'!H354</f>
        <v>0</v>
      </c>
      <c r="I354" s="2">
        <f t="shared" si="85"/>
        <v>0</v>
      </c>
      <c r="J354" s="2">
        <f t="shared" si="86"/>
        <v>0</v>
      </c>
      <c r="K354" s="2">
        <f t="shared" si="87"/>
        <v>0</v>
      </c>
      <c r="L354" s="2">
        <f t="shared" si="88"/>
        <v>0</v>
      </c>
      <c r="M354" s="2">
        <f t="shared" si="89"/>
        <v>0</v>
      </c>
      <c r="N354" s="2">
        <f t="shared" si="90"/>
        <v>0</v>
      </c>
      <c r="O354" s="2">
        <f t="shared" si="91"/>
        <v>0</v>
      </c>
      <c r="P354" s="3">
        <f>'Data Entry'!I354</f>
        <v>0</v>
      </c>
      <c r="Q354" s="3">
        <f>'Data Entry'!J354</f>
        <v>0</v>
      </c>
      <c r="R354" s="3">
        <f>'Data Entry'!K354</f>
        <v>0</v>
      </c>
      <c r="S354" s="3">
        <f>'Data Entry'!L354</f>
        <v>0</v>
      </c>
      <c r="T354" s="3">
        <f t="shared" si="92"/>
        <v>0</v>
      </c>
      <c r="U354" s="3">
        <f t="shared" si="93"/>
        <v>0</v>
      </c>
      <c r="V354" s="3" t="e">
        <f t="shared" si="99"/>
        <v>#DIV/0!</v>
      </c>
      <c r="W354" s="3" t="e">
        <f t="shared" si="100"/>
        <v>#DIV/0!</v>
      </c>
      <c r="X354" s="3">
        <f t="shared" si="101"/>
        <v>0</v>
      </c>
      <c r="Y354" s="3">
        <f t="shared" si="94"/>
        <v>0</v>
      </c>
      <c r="Z354" s="3">
        <f t="shared" si="95"/>
        <v>0</v>
      </c>
      <c r="AA354" s="3">
        <f t="shared" si="96"/>
        <v>0</v>
      </c>
      <c r="AB354" s="4">
        <f>'Data Entry'!S354</f>
        <v>0</v>
      </c>
      <c r="AC354" s="4">
        <f>'Data Entry'!T354</f>
        <v>0</v>
      </c>
      <c r="AD354" s="4">
        <f>'Data Entry'!U354</f>
        <v>0</v>
      </c>
      <c r="AE354" s="4">
        <f t="shared" si="97"/>
        <v>0</v>
      </c>
      <c r="AF354" s="5">
        <f>'Data Entry'!V354</f>
        <v>0</v>
      </c>
      <c r="AG354" s="5">
        <f t="shared" si="98"/>
        <v>0</v>
      </c>
      <c r="AH354" s="5">
        <f>'Data Entry'!W354</f>
        <v>0</v>
      </c>
      <c r="AI354" s="5">
        <f>'Data Entry'!X354</f>
        <v>0</v>
      </c>
      <c r="AJ354" s="5">
        <f>'Data Entry'!Y354</f>
        <v>0</v>
      </c>
      <c r="AK354" s="5">
        <f>'Data Entry'!Z354</f>
        <v>0</v>
      </c>
    </row>
    <row r="355" spans="1:37">
      <c r="A355" s="1">
        <f>'Data Entry'!A355</f>
        <v>0</v>
      </c>
      <c r="B355" s="1">
        <f>'Data Entry'!B355</f>
        <v>0</v>
      </c>
      <c r="C355" s="8">
        <f>IF('Data Entry'!C355="red",1,IF('Data Entry'!C355="blue",2,0))</f>
        <v>0</v>
      </c>
      <c r="D355" s="2">
        <f>'Data Entry'!D355</f>
        <v>0</v>
      </c>
      <c r="E355" s="2">
        <f>'Data Entry'!E355</f>
        <v>0</v>
      </c>
      <c r="F355" s="2">
        <f>'Data Entry'!F355</f>
        <v>0</v>
      </c>
      <c r="G355" s="2">
        <f>'Data Entry'!G355</f>
        <v>0</v>
      </c>
      <c r="H355" s="2">
        <f>'Data Entry'!H355</f>
        <v>0</v>
      </c>
      <c r="I355" s="2">
        <f t="shared" si="85"/>
        <v>0</v>
      </c>
      <c r="J355" s="2">
        <f t="shared" si="86"/>
        <v>0</v>
      </c>
      <c r="K355" s="2">
        <f t="shared" si="87"/>
        <v>0</v>
      </c>
      <c r="L355" s="2">
        <f t="shared" si="88"/>
        <v>0</v>
      </c>
      <c r="M355" s="2">
        <f t="shared" si="89"/>
        <v>0</v>
      </c>
      <c r="N355" s="2">
        <f t="shared" si="90"/>
        <v>0</v>
      </c>
      <c r="O355" s="2">
        <f t="shared" si="91"/>
        <v>0</v>
      </c>
      <c r="P355" s="3">
        <f>'Data Entry'!I355</f>
        <v>0</v>
      </c>
      <c r="Q355" s="3">
        <f>'Data Entry'!J355</f>
        <v>0</v>
      </c>
      <c r="R355" s="3">
        <f>'Data Entry'!K355</f>
        <v>0</v>
      </c>
      <c r="S355" s="3">
        <f>'Data Entry'!L355</f>
        <v>0</v>
      </c>
      <c r="T355" s="3">
        <f t="shared" si="92"/>
        <v>0</v>
      </c>
      <c r="U355" s="3">
        <f t="shared" si="93"/>
        <v>0</v>
      </c>
      <c r="V355" s="3" t="e">
        <f t="shared" si="99"/>
        <v>#DIV/0!</v>
      </c>
      <c r="W355" s="3" t="e">
        <f t="shared" si="100"/>
        <v>#DIV/0!</v>
      </c>
      <c r="X355" s="3">
        <f t="shared" si="101"/>
        <v>0</v>
      </c>
      <c r="Y355" s="3">
        <f t="shared" si="94"/>
        <v>0</v>
      </c>
      <c r="Z355" s="3">
        <f t="shared" si="95"/>
        <v>0</v>
      </c>
      <c r="AA355" s="3">
        <f t="shared" si="96"/>
        <v>0</v>
      </c>
      <c r="AB355" s="4">
        <f>'Data Entry'!S355</f>
        <v>0</v>
      </c>
      <c r="AC355" s="4">
        <f>'Data Entry'!T355</f>
        <v>0</v>
      </c>
      <c r="AD355" s="4">
        <f>'Data Entry'!U355</f>
        <v>0</v>
      </c>
      <c r="AE355" s="4">
        <f t="shared" si="97"/>
        <v>0</v>
      </c>
      <c r="AF355" s="5">
        <f>'Data Entry'!V355</f>
        <v>0</v>
      </c>
      <c r="AG355" s="5">
        <f t="shared" si="98"/>
        <v>0</v>
      </c>
      <c r="AH355" s="5">
        <f>'Data Entry'!W355</f>
        <v>0</v>
      </c>
      <c r="AI355" s="5">
        <f>'Data Entry'!X355</f>
        <v>0</v>
      </c>
      <c r="AJ355" s="5">
        <f>'Data Entry'!Y355</f>
        <v>0</v>
      </c>
      <c r="AK355" s="5">
        <f>'Data Entry'!Z355</f>
        <v>0</v>
      </c>
    </row>
    <row r="356" spans="1:37">
      <c r="A356" s="1">
        <f>'Data Entry'!A356</f>
        <v>0</v>
      </c>
      <c r="B356" s="1">
        <f>'Data Entry'!B356</f>
        <v>0</v>
      </c>
      <c r="C356" s="8">
        <f>IF('Data Entry'!C356="red",1,IF('Data Entry'!C356="blue",2,0))</f>
        <v>0</v>
      </c>
      <c r="D356" s="2">
        <f>'Data Entry'!D356</f>
        <v>0</v>
      </c>
      <c r="E356" s="2">
        <f>'Data Entry'!E356</f>
        <v>0</v>
      </c>
      <c r="F356" s="2">
        <f>'Data Entry'!F356</f>
        <v>0</v>
      </c>
      <c r="G356" s="2">
        <f>'Data Entry'!G356</f>
        <v>0</v>
      </c>
      <c r="H356" s="2">
        <f>'Data Entry'!H356</f>
        <v>0</v>
      </c>
      <c r="I356" s="2">
        <f t="shared" si="85"/>
        <v>0</v>
      </c>
      <c r="J356" s="2">
        <f t="shared" si="86"/>
        <v>0</v>
      </c>
      <c r="K356" s="2">
        <f t="shared" si="87"/>
        <v>0</v>
      </c>
      <c r="L356" s="2">
        <f t="shared" si="88"/>
        <v>0</v>
      </c>
      <c r="M356" s="2">
        <f t="shared" si="89"/>
        <v>0</v>
      </c>
      <c r="N356" s="2">
        <f t="shared" si="90"/>
        <v>0</v>
      </c>
      <c r="O356" s="2">
        <f t="shared" si="91"/>
        <v>0</v>
      </c>
      <c r="P356" s="3">
        <f>'Data Entry'!I356</f>
        <v>0</v>
      </c>
      <c r="Q356" s="3">
        <f>'Data Entry'!J356</f>
        <v>0</v>
      </c>
      <c r="R356" s="3">
        <f>'Data Entry'!K356</f>
        <v>0</v>
      </c>
      <c r="S356" s="3">
        <f>'Data Entry'!L356</f>
        <v>0</v>
      </c>
      <c r="T356" s="3">
        <f t="shared" si="92"/>
        <v>0</v>
      </c>
      <c r="U356" s="3">
        <f t="shared" si="93"/>
        <v>0</v>
      </c>
      <c r="V356" s="3" t="e">
        <f t="shared" si="99"/>
        <v>#DIV/0!</v>
      </c>
      <c r="W356" s="3" t="e">
        <f t="shared" si="100"/>
        <v>#DIV/0!</v>
      </c>
      <c r="X356" s="3">
        <f t="shared" si="101"/>
        <v>0</v>
      </c>
      <c r="Y356" s="3">
        <f t="shared" si="94"/>
        <v>0</v>
      </c>
      <c r="Z356" s="3">
        <f t="shared" si="95"/>
        <v>0</v>
      </c>
      <c r="AA356" s="3">
        <f t="shared" si="96"/>
        <v>0</v>
      </c>
      <c r="AB356" s="4">
        <f>'Data Entry'!S356</f>
        <v>0</v>
      </c>
      <c r="AC356" s="4">
        <f>'Data Entry'!T356</f>
        <v>0</v>
      </c>
      <c r="AD356" s="4">
        <f>'Data Entry'!U356</f>
        <v>0</v>
      </c>
      <c r="AE356" s="4">
        <f t="shared" si="97"/>
        <v>0</v>
      </c>
      <c r="AF356" s="5">
        <f>'Data Entry'!V356</f>
        <v>0</v>
      </c>
      <c r="AG356" s="5">
        <f t="shared" si="98"/>
        <v>0</v>
      </c>
      <c r="AH356" s="5">
        <f>'Data Entry'!W356</f>
        <v>0</v>
      </c>
      <c r="AI356" s="5">
        <f>'Data Entry'!X356</f>
        <v>0</v>
      </c>
      <c r="AJ356" s="5">
        <f>'Data Entry'!Y356</f>
        <v>0</v>
      </c>
      <c r="AK356" s="5">
        <f>'Data Entry'!Z356</f>
        <v>0</v>
      </c>
    </row>
    <row r="357" spans="1:37">
      <c r="A357" s="1">
        <f>'Data Entry'!A357</f>
        <v>0</v>
      </c>
      <c r="B357" s="1">
        <f>'Data Entry'!B357</f>
        <v>0</v>
      </c>
      <c r="C357" s="8">
        <f>IF('Data Entry'!C357="red",1,IF('Data Entry'!C357="blue",2,0))</f>
        <v>0</v>
      </c>
      <c r="D357" s="2">
        <f>'Data Entry'!D357</f>
        <v>0</v>
      </c>
      <c r="E357" s="2">
        <f>'Data Entry'!E357</f>
        <v>0</v>
      </c>
      <c r="F357" s="2">
        <f>'Data Entry'!F357</f>
        <v>0</v>
      </c>
      <c r="G357" s="2">
        <f>'Data Entry'!G357</f>
        <v>0</v>
      </c>
      <c r="H357" s="2">
        <f>'Data Entry'!H357</f>
        <v>0</v>
      </c>
      <c r="I357" s="2">
        <f t="shared" si="85"/>
        <v>0</v>
      </c>
      <c r="J357" s="2">
        <f t="shared" si="86"/>
        <v>0</v>
      </c>
      <c r="K357" s="2">
        <f t="shared" si="87"/>
        <v>0</v>
      </c>
      <c r="L357" s="2">
        <f t="shared" si="88"/>
        <v>0</v>
      </c>
      <c r="M357" s="2">
        <f t="shared" si="89"/>
        <v>0</v>
      </c>
      <c r="N357" s="2">
        <f t="shared" si="90"/>
        <v>0</v>
      </c>
      <c r="O357" s="2">
        <f t="shared" si="91"/>
        <v>0</v>
      </c>
      <c r="P357" s="3">
        <f>'Data Entry'!I357</f>
        <v>0</v>
      </c>
      <c r="Q357" s="3">
        <f>'Data Entry'!J357</f>
        <v>0</v>
      </c>
      <c r="R357" s="3">
        <f>'Data Entry'!K357</f>
        <v>0</v>
      </c>
      <c r="S357" s="3">
        <f>'Data Entry'!L357</f>
        <v>0</v>
      </c>
      <c r="T357" s="3">
        <f t="shared" si="92"/>
        <v>0</v>
      </c>
      <c r="U357" s="3">
        <f t="shared" si="93"/>
        <v>0</v>
      </c>
      <c r="V357" s="3" t="e">
        <f t="shared" si="99"/>
        <v>#DIV/0!</v>
      </c>
      <c r="W357" s="3" t="e">
        <f t="shared" si="100"/>
        <v>#DIV/0!</v>
      </c>
      <c r="X357" s="3">
        <f t="shared" si="101"/>
        <v>0</v>
      </c>
      <c r="Y357" s="3">
        <f t="shared" si="94"/>
        <v>0</v>
      </c>
      <c r="Z357" s="3">
        <f t="shared" si="95"/>
        <v>0</v>
      </c>
      <c r="AA357" s="3">
        <f t="shared" si="96"/>
        <v>0</v>
      </c>
      <c r="AB357" s="4">
        <f>'Data Entry'!S357</f>
        <v>0</v>
      </c>
      <c r="AC357" s="4">
        <f>'Data Entry'!T357</f>
        <v>0</v>
      </c>
      <c r="AD357" s="4">
        <f>'Data Entry'!U357</f>
        <v>0</v>
      </c>
      <c r="AE357" s="4">
        <f t="shared" si="97"/>
        <v>0</v>
      </c>
      <c r="AF357" s="5">
        <f>'Data Entry'!V357</f>
        <v>0</v>
      </c>
      <c r="AG357" s="5">
        <f t="shared" si="98"/>
        <v>0</v>
      </c>
      <c r="AH357" s="5">
        <f>'Data Entry'!W357</f>
        <v>0</v>
      </c>
      <c r="AI357" s="5">
        <f>'Data Entry'!X357</f>
        <v>0</v>
      </c>
      <c r="AJ357" s="5">
        <f>'Data Entry'!Y357</f>
        <v>0</v>
      </c>
      <c r="AK357" s="5">
        <f>'Data Entry'!Z357</f>
        <v>0</v>
      </c>
    </row>
    <row r="358" spans="1:37">
      <c r="A358" s="1">
        <f>'Data Entry'!A358</f>
        <v>0</v>
      </c>
      <c r="B358" s="1">
        <f>'Data Entry'!B358</f>
        <v>0</v>
      </c>
      <c r="C358" s="8">
        <f>IF('Data Entry'!C358="red",1,IF('Data Entry'!C358="blue",2,0))</f>
        <v>0</v>
      </c>
      <c r="D358" s="2">
        <f>'Data Entry'!D358</f>
        <v>0</v>
      </c>
      <c r="E358" s="2">
        <f>'Data Entry'!E358</f>
        <v>0</v>
      </c>
      <c r="F358" s="2">
        <f>'Data Entry'!F358</f>
        <v>0</v>
      </c>
      <c r="G358" s="2">
        <f>'Data Entry'!G358</f>
        <v>0</v>
      </c>
      <c r="H358" s="2">
        <f>'Data Entry'!H358</f>
        <v>0</v>
      </c>
      <c r="I358" s="2">
        <f t="shared" si="85"/>
        <v>0</v>
      </c>
      <c r="J358" s="2">
        <f t="shared" si="86"/>
        <v>0</v>
      </c>
      <c r="K358" s="2">
        <f t="shared" si="87"/>
        <v>0</v>
      </c>
      <c r="L358" s="2">
        <f t="shared" si="88"/>
        <v>0</v>
      </c>
      <c r="M358" s="2">
        <f t="shared" si="89"/>
        <v>0</v>
      </c>
      <c r="N358" s="2">
        <f t="shared" si="90"/>
        <v>0</v>
      </c>
      <c r="O358" s="2">
        <f t="shared" si="91"/>
        <v>0</v>
      </c>
      <c r="P358" s="3">
        <f>'Data Entry'!I358</f>
        <v>0</v>
      </c>
      <c r="Q358" s="3">
        <f>'Data Entry'!J358</f>
        <v>0</v>
      </c>
      <c r="R358" s="3">
        <f>'Data Entry'!K358</f>
        <v>0</v>
      </c>
      <c r="S358" s="3">
        <f>'Data Entry'!L358</f>
        <v>0</v>
      </c>
      <c r="T358" s="3">
        <f t="shared" si="92"/>
        <v>0</v>
      </c>
      <c r="U358" s="3">
        <f t="shared" si="93"/>
        <v>0</v>
      </c>
      <c r="V358" s="3" t="e">
        <f t="shared" si="99"/>
        <v>#DIV/0!</v>
      </c>
      <c r="W358" s="3" t="e">
        <f t="shared" si="100"/>
        <v>#DIV/0!</v>
      </c>
      <c r="X358" s="3">
        <f t="shared" si="101"/>
        <v>0</v>
      </c>
      <c r="Y358" s="3">
        <f t="shared" si="94"/>
        <v>0</v>
      </c>
      <c r="Z358" s="3">
        <f t="shared" si="95"/>
        <v>0</v>
      </c>
      <c r="AA358" s="3">
        <f t="shared" si="96"/>
        <v>0</v>
      </c>
      <c r="AB358" s="4">
        <f>'Data Entry'!S358</f>
        <v>0</v>
      </c>
      <c r="AC358" s="4">
        <f>'Data Entry'!T358</f>
        <v>0</v>
      </c>
      <c r="AD358" s="4">
        <f>'Data Entry'!U358</f>
        <v>0</v>
      </c>
      <c r="AE358" s="4">
        <f t="shared" si="97"/>
        <v>0</v>
      </c>
      <c r="AF358" s="5">
        <f>'Data Entry'!V358</f>
        <v>0</v>
      </c>
      <c r="AG358" s="5">
        <f t="shared" si="98"/>
        <v>0</v>
      </c>
      <c r="AH358" s="5">
        <f>'Data Entry'!W358</f>
        <v>0</v>
      </c>
      <c r="AI358" s="5">
        <f>'Data Entry'!X358</f>
        <v>0</v>
      </c>
      <c r="AJ358" s="5">
        <f>'Data Entry'!Y358</f>
        <v>0</v>
      </c>
      <c r="AK358" s="5">
        <f>'Data Entry'!Z358</f>
        <v>0</v>
      </c>
    </row>
    <row r="359" spans="1:37">
      <c r="A359" s="1">
        <f>'Data Entry'!A359</f>
        <v>0</v>
      </c>
      <c r="B359" s="1">
        <f>'Data Entry'!B359</f>
        <v>0</v>
      </c>
      <c r="C359" s="8">
        <f>IF('Data Entry'!C359="red",1,IF('Data Entry'!C359="blue",2,0))</f>
        <v>0</v>
      </c>
      <c r="D359" s="2">
        <f>'Data Entry'!D359</f>
        <v>0</v>
      </c>
      <c r="E359" s="2">
        <f>'Data Entry'!E359</f>
        <v>0</v>
      </c>
      <c r="F359" s="2">
        <f>'Data Entry'!F359</f>
        <v>0</v>
      </c>
      <c r="G359" s="2">
        <f>'Data Entry'!G359</f>
        <v>0</v>
      </c>
      <c r="H359" s="2">
        <f>'Data Entry'!H359</f>
        <v>0</v>
      </c>
      <c r="I359" s="2">
        <f t="shared" si="85"/>
        <v>0</v>
      </c>
      <c r="J359" s="2">
        <f t="shared" si="86"/>
        <v>0</v>
      </c>
      <c r="K359" s="2">
        <f t="shared" si="87"/>
        <v>0</v>
      </c>
      <c r="L359" s="2">
        <f t="shared" si="88"/>
        <v>0</v>
      </c>
      <c r="M359" s="2">
        <f t="shared" si="89"/>
        <v>0</v>
      </c>
      <c r="N359" s="2">
        <f t="shared" si="90"/>
        <v>0</v>
      </c>
      <c r="O359" s="2">
        <f t="shared" si="91"/>
        <v>0</v>
      </c>
      <c r="P359" s="3">
        <f>'Data Entry'!I359</f>
        <v>0</v>
      </c>
      <c r="Q359" s="3">
        <f>'Data Entry'!J359</f>
        <v>0</v>
      </c>
      <c r="R359" s="3">
        <f>'Data Entry'!K359</f>
        <v>0</v>
      </c>
      <c r="S359" s="3">
        <f>'Data Entry'!L359</f>
        <v>0</v>
      </c>
      <c r="T359" s="3">
        <f t="shared" si="92"/>
        <v>0</v>
      </c>
      <c r="U359" s="3">
        <f t="shared" si="93"/>
        <v>0</v>
      </c>
      <c r="V359" s="3" t="e">
        <f t="shared" si="99"/>
        <v>#DIV/0!</v>
      </c>
      <c r="W359" s="3" t="e">
        <f t="shared" si="100"/>
        <v>#DIV/0!</v>
      </c>
      <c r="X359" s="3">
        <f t="shared" si="101"/>
        <v>0</v>
      </c>
      <c r="Y359" s="3">
        <f t="shared" si="94"/>
        <v>0</v>
      </c>
      <c r="Z359" s="3">
        <f t="shared" si="95"/>
        <v>0</v>
      </c>
      <c r="AA359" s="3">
        <f t="shared" si="96"/>
        <v>0</v>
      </c>
      <c r="AB359" s="4">
        <f>'Data Entry'!S359</f>
        <v>0</v>
      </c>
      <c r="AC359" s="4">
        <f>'Data Entry'!T359</f>
        <v>0</v>
      </c>
      <c r="AD359" s="4">
        <f>'Data Entry'!U359</f>
        <v>0</v>
      </c>
      <c r="AE359" s="4">
        <f t="shared" si="97"/>
        <v>0</v>
      </c>
      <c r="AF359" s="5">
        <f>'Data Entry'!V359</f>
        <v>0</v>
      </c>
      <c r="AG359" s="5">
        <f t="shared" si="98"/>
        <v>0</v>
      </c>
      <c r="AH359" s="5">
        <f>'Data Entry'!W359</f>
        <v>0</v>
      </c>
      <c r="AI359" s="5">
        <f>'Data Entry'!X359</f>
        <v>0</v>
      </c>
      <c r="AJ359" s="5">
        <f>'Data Entry'!Y359</f>
        <v>0</v>
      </c>
      <c r="AK359" s="5">
        <f>'Data Entry'!Z359</f>
        <v>0</v>
      </c>
    </row>
    <row r="360" spans="1:37">
      <c r="A360" s="1">
        <f>'Data Entry'!A360</f>
        <v>0</v>
      </c>
      <c r="B360" s="1">
        <f>'Data Entry'!B360</f>
        <v>0</v>
      </c>
      <c r="C360" s="8">
        <f>IF('Data Entry'!C360="red",1,IF('Data Entry'!C360="blue",2,0))</f>
        <v>0</v>
      </c>
      <c r="D360" s="2">
        <f>'Data Entry'!D360</f>
        <v>0</v>
      </c>
      <c r="E360" s="2">
        <f>'Data Entry'!E360</f>
        <v>0</v>
      </c>
      <c r="F360" s="2">
        <f>'Data Entry'!F360</f>
        <v>0</v>
      </c>
      <c r="G360" s="2">
        <f>'Data Entry'!G360</f>
        <v>0</v>
      </c>
      <c r="H360" s="2">
        <f>'Data Entry'!H360</f>
        <v>0</v>
      </c>
      <c r="I360" s="2">
        <f t="shared" si="85"/>
        <v>0</v>
      </c>
      <c r="J360" s="2">
        <f t="shared" si="86"/>
        <v>0</v>
      </c>
      <c r="K360" s="2">
        <f t="shared" si="87"/>
        <v>0</v>
      </c>
      <c r="L360" s="2">
        <f t="shared" si="88"/>
        <v>0</v>
      </c>
      <c r="M360" s="2">
        <f t="shared" si="89"/>
        <v>0</v>
      </c>
      <c r="N360" s="2">
        <f t="shared" si="90"/>
        <v>0</v>
      </c>
      <c r="O360" s="2">
        <f t="shared" si="91"/>
        <v>0</v>
      </c>
      <c r="P360" s="3">
        <f>'Data Entry'!I360</f>
        <v>0</v>
      </c>
      <c r="Q360" s="3">
        <f>'Data Entry'!J360</f>
        <v>0</v>
      </c>
      <c r="R360" s="3">
        <f>'Data Entry'!K360</f>
        <v>0</v>
      </c>
      <c r="S360" s="3">
        <f>'Data Entry'!L360</f>
        <v>0</v>
      </c>
      <c r="T360" s="3">
        <f t="shared" si="92"/>
        <v>0</v>
      </c>
      <c r="U360" s="3">
        <f t="shared" si="93"/>
        <v>0</v>
      </c>
      <c r="V360" s="3" t="e">
        <f t="shared" si="99"/>
        <v>#DIV/0!</v>
      </c>
      <c r="W360" s="3" t="e">
        <f t="shared" si="100"/>
        <v>#DIV/0!</v>
      </c>
      <c r="X360" s="3">
        <f t="shared" si="101"/>
        <v>0</v>
      </c>
      <c r="Y360" s="3">
        <f t="shared" si="94"/>
        <v>0</v>
      </c>
      <c r="Z360" s="3">
        <f t="shared" si="95"/>
        <v>0</v>
      </c>
      <c r="AA360" s="3">
        <f t="shared" si="96"/>
        <v>0</v>
      </c>
      <c r="AB360" s="4">
        <f>'Data Entry'!S360</f>
        <v>0</v>
      </c>
      <c r="AC360" s="4">
        <f>'Data Entry'!T360</f>
        <v>0</v>
      </c>
      <c r="AD360" s="4">
        <f>'Data Entry'!U360</f>
        <v>0</v>
      </c>
      <c r="AE360" s="4">
        <f t="shared" si="97"/>
        <v>0</v>
      </c>
      <c r="AF360" s="5">
        <f>'Data Entry'!V360</f>
        <v>0</v>
      </c>
      <c r="AG360" s="5">
        <f t="shared" si="98"/>
        <v>0</v>
      </c>
      <c r="AH360" s="5">
        <f>'Data Entry'!W360</f>
        <v>0</v>
      </c>
      <c r="AI360" s="5">
        <f>'Data Entry'!X360</f>
        <v>0</v>
      </c>
      <c r="AJ360" s="5">
        <f>'Data Entry'!Y360</f>
        <v>0</v>
      </c>
      <c r="AK360" s="5">
        <f>'Data Entry'!Z360</f>
        <v>0</v>
      </c>
    </row>
    <row r="361" spans="1:37">
      <c r="A361" s="1">
        <f>'Data Entry'!A361</f>
        <v>0</v>
      </c>
      <c r="B361" s="1">
        <f>'Data Entry'!B361</f>
        <v>0</v>
      </c>
      <c r="C361" s="8">
        <f>IF('Data Entry'!C361="red",1,IF('Data Entry'!C361="blue",2,0))</f>
        <v>0</v>
      </c>
      <c r="D361" s="2">
        <f>'Data Entry'!D361</f>
        <v>0</v>
      </c>
      <c r="E361" s="2">
        <f>'Data Entry'!E361</f>
        <v>0</v>
      </c>
      <c r="F361" s="2">
        <f>'Data Entry'!F361</f>
        <v>0</v>
      </c>
      <c r="G361" s="2">
        <f>'Data Entry'!G361</f>
        <v>0</v>
      </c>
      <c r="H361" s="2">
        <f>'Data Entry'!H361</f>
        <v>0</v>
      </c>
      <c r="I361" s="2">
        <f t="shared" si="85"/>
        <v>0</v>
      </c>
      <c r="J361" s="2">
        <f t="shared" si="86"/>
        <v>0</v>
      </c>
      <c r="K361" s="2">
        <f t="shared" si="87"/>
        <v>0</v>
      </c>
      <c r="L361" s="2">
        <f t="shared" si="88"/>
        <v>0</v>
      </c>
      <c r="M361" s="2">
        <f t="shared" si="89"/>
        <v>0</v>
      </c>
      <c r="N361" s="2">
        <f t="shared" si="90"/>
        <v>0</v>
      </c>
      <c r="O361" s="2">
        <f t="shared" si="91"/>
        <v>0</v>
      </c>
      <c r="P361" s="3">
        <f>'Data Entry'!I361</f>
        <v>0</v>
      </c>
      <c r="Q361" s="3">
        <f>'Data Entry'!J361</f>
        <v>0</v>
      </c>
      <c r="R361" s="3">
        <f>'Data Entry'!K361</f>
        <v>0</v>
      </c>
      <c r="S361" s="3">
        <f>'Data Entry'!L361</f>
        <v>0</v>
      </c>
      <c r="T361" s="3">
        <f t="shared" si="92"/>
        <v>0</v>
      </c>
      <c r="U361" s="3">
        <f t="shared" si="93"/>
        <v>0</v>
      </c>
      <c r="V361" s="3" t="e">
        <f t="shared" si="99"/>
        <v>#DIV/0!</v>
      </c>
      <c r="W361" s="3" t="e">
        <f t="shared" si="100"/>
        <v>#DIV/0!</v>
      </c>
      <c r="X361" s="3">
        <f t="shared" si="101"/>
        <v>0</v>
      </c>
      <c r="Y361" s="3">
        <f t="shared" si="94"/>
        <v>0</v>
      </c>
      <c r="Z361" s="3">
        <f t="shared" si="95"/>
        <v>0</v>
      </c>
      <c r="AA361" s="3">
        <f t="shared" si="96"/>
        <v>0</v>
      </c>
      <c r="AB361" s="4">
        <f>'Data Entry'!S361</f>
        <v>0</v>
      </c>
      <c r="AC361" s="4">
        <f>'Data Entry'!T361</f>
        <v>0</v>
      </c>
      <c r="AD361" s="4">
        <f>'Data Entry'!U361</f>
        <v>0</v>
      </c>
      <c r="AE361" s="4">
        <f t="shared" si="97"/>
        <v>0</v>
      </c>
      <c r="AF361" s="5">
        <f>'Data Entry'!V361</f>
        <v>0</v>
      </c>
      <c r="AG361" s="5">
        <f t="shared" si="98"/>
        <v>0</v>
      </c>
      <c r="AH361" s="5">
        <f>'Data Entry'!W361</f>
        <v>0</v>
      </c>
      <c r="AI361" s="5">
        <f>'Data Entry'!X361</f>
        <v>0</v>
      </c>
      <c r="AJ361" s="5">
        <f>'Data Entry'!Y361</f>
        <v>0</v>
      </c>
      <c r="AK361" s="5">
        <f>'Data Entry'!Z361</f>
        <v>0</v>
      </c>
    </row>
    <row r="362" spans="1:37">
      <c r="A362" s="1">
        <f>'Data Entry'!A362</f>
        <v>0</v>
      </c>
      <c r="B362" s="1">
        <f>'Data Entry'!B362</f>
        <v>0</v>
      </c>
      <c r="C362" s="8">
        <f>IF('Data Entry'!C362="red",1,IF('Data Entry'!C362="blue",2,0))</f>
        <v>0</v>
      </c>
      <c r="D362" s="2">
        <f>'Data Entry'!D362</f>
        <v>0</v>
      </c>
      <c r="E362" s="2">
        <f>'Data Entry'!E362</f>
        <v>0</v>
      </c>
      <c r="F362" s="2">
        <f>'Data Entry'!F362</f>
        <v>0</v>
      </c>
      <c r="G362" s="2">
        <f>'Data Entry'!G362</f>
        <v>0</v>
      </c>
      <c r="H362" s="2">
        <f>'Data Entry'!H362</f>
        <v>0</v>
      </c>
      <c r="I362" s="2">
        <f t="shared" si="85"/>
        <v>0</v>
      </c>
      <c r="J362" s="2">
        <f t="shared" si="86"/>
        <v>0</v>
      </c>
      <c r="K362" s="2">
        <f t="shared" si="87"/>
        <v>0</v>
      </c>
      <c r="L362" s="2">
        <f t="shared" si="88"/>
        <v>0</v>
      </c>
      <c r="M362" s="2">
        <f t="shared" si="89"/>
        <v>0</v>
      </c>
      <c r="N362" s="2">
        <f t="shared" si="90"/>
        <v>0</v>
      </c>
      <c r="O362" s="2">
        <f t="shared" si="91"/>
        <v>0</v>
      </c>
      <c r="P362" s="3">
        <f>'Data Entry'!I362</f>
        <v>0</v>
      </c>
      <c r="Q362" s="3">
        <f>'Data Entry'!J362</f>
        <v>0</v>
      </c>
      <c r="R362" s="3">
        <f>'Data Entry'!K362</f>
        <v>0</v>
      </c>
      <c r="S362" s="3">
        <f>'Data Entry'!L362</f>
        <v>0</v>
      </c>
      <c r="T362" s="3">
        <f t="shared" si="92"/>
        <v>0</v>
      </c>
      <c r="U362" s="3">
        <f t="shared" si="93"/>
        <v>0</v>
      </c>
      <c r="V362" s="3" t="e">
        <f t="shared" si="99"/>
        <v>#DIV/0!</v>
      </c>
      <c r="W362" s="3" t="e">
        <f t="shared" si="100"/>
        <v>#DIV/0!</v>
      </c>
      <c r="X362" s="3">
        <f t="shared" si="101"/>
        <v>0</v>
      </c>
      <c r="Y362" s="3">
        <f t="shared" si="94"/>
        <v>0</v>
      </c>
      <c r="Z362" s="3">
        <f t="shared" si="95"/>
        <v>0</v>
      </c>
      <c r="AA362" s="3">
        <f t="shared" si="96"/>
        <v>0</v>
      </c>
      <c r="AB362" s="4">
        <f>'Data Entry'!S362</f>
        <v>0</v>
      </c>
      <c r="AC362" s="4">
        <f>'Data Entry'!T362</f>
        <v>0</v>
      </c>
      <c r="AD362" s="4">
        <f>'Data Entry'!U362</f>
        <v>0</v>
      </c>
      <c r="AE362" s="4">
        <f t="shared" si="97"/>
        <v>0</v>
      </c>
      <c r="AF362" s="5">
        <f>'Data Entry'!V362</f>
        <v>0</v>
      </c>
      <c r="AG362" s="5">
        <f t="shared" si="98"/>
        <v>0</v>
      </c>
      <c r="AH362" s="5">
        <f>'Data Entry'!W362</f>
        <v>0</v>
      </c>
      <c r="AI362" s="5">
        <f>'Data Entry'!X362</f>
        <v>0</v>
      </c>
      <c r="AJ362" s="5">
        <f>'Data Entry'!Y362</f>
        <v>0</v>
      </c>
      <c r="AK362" s="5">
        <f>'Data Entry'!Z362</f>
        <v>0</v>
      </c>
    </row>
    <row r="363" spans="1:37">
      <c r="A363" s="1">
        <f>'Data Entry'!A363</f>
        <v>0</v>
      </c>
      <c r="B363" s="1">
        <f>'Data Entry'!B363</f>
        <v>0</v>
      </c>
      <c r="C363" s="8">
        <f>IF('Data Entry'!C363="red",1,IF('Data Entry'!C363="blue",2,0))</f>
        <v>0</v>
      </c>
      <c r="D363" s="2">
        <f>'Data Entry'!D363</f>
        <v>0</v>
      </c>
      <c r="E363" s="2">
        <f>'Data Entry'!E363</f>
        <v>0</v>
      </c>
      <c r="F363" s="2">
        <f>'Data Entry'!F363</f>
        <v>0</v>
      </c>
      <c r="G363" s="2">
        <f>'Data Entry'!G363</f>
        <v>0</v>
      </c>
      <c r="H363" s="2">
        <f>'Data Entry'!H363</f>
        <v>0</v>
      </c>
      <c r="I363" s="2">
        <f t="shared" si="85"/>
        <v>0</v>
      </c>
      <c r="J363" s="2">
        <f t="shared" si="86"/>
        <v>0</v>
      </c>
      <c r="K363" s="2">
        <f t="shared" si="87"/>
        <v>0</v>
      </c>
      <c r="L363" s="2">
        <f t="shared" si="88"/>
        <v>0</v>
      </c>
      <c r="M363" s="2">
        <f t="shared" si="89"/>
        <v>0</v>
      </c>
      <c r="N363" s="2">
        <f t="shared" si="90"/>
        <v>0</v>
      </c>
      <c r="O363" s="2">
        <f t="shared" si="91"/>
        <v>0</v>
      </c>
      <c r="P363" s="3">
        <f>'Data Entry'!I363</f>
        <v>0</v>
      </c>
      <c r="Q363" s="3">
        <f>'Data Entry'!J363</f>
        <v>0</v>
      </c>
      <c r="R363" s="3">
        <f>'Data Entry'!K363</f>
        <v>0</v>
      </c>
      <c r="S363" s="3">
        <f>'Data Entry'!L363</f>
        <v>0</v>
      </c>
      <c r="T363" s="3">
        <f t="shared" si="92"/>
        <v>0</v>
      </c>
      <c r="U363" s="3">
        <f t="shared" si="93"/>
        <v>0</v>
      </c>
      <c r="V363" s="3" t="e">
        <f t="shared" si="99"/>
        <v>#DIV/0!</v>
      </c>
      <c r="W363" s="3" t="e">
        <f t="shared" si="100"/>
        <v>#DIV/0!</v>
      </c>
      <c r="X363" s="3">
        <f t="shared" si="101"/>
        <v>0</v>
      </c>
      <c r="Y363" s="3">
        <f t="shared" si="94"/>
        <v>0</v>
      </c>
      <c r="Z363" s="3">
        <f t="shared" si="95"/>
        <v>0</v>
      </c>
      <c r="AA363" s="3">
        <f t="shared" si="96"/>
        <v>0</v>
      </c>
      <c r="AB363" s="4">
        <f>'Data Entry'!S363</f>
        <v>0</v>
      </c>
      <c r="AC363" s="4">
        <f>'Data Entry'!T363</f>
        <v>0</v>
      </c>
      <c r="AD363" s="4">
        <f>'Data Entry'!U363</f>
        <v>0</v>
      </c>
      <c r="AE363" s="4">
        <f t="shared" si="97"/>
        <v>0</v>
      </c>
      <c r="AF363" s="5">
        <f>'Data Entry'!V363</f>
        <v>0</v>
      </c>
      <c r="AG363" s="5">
        <f t="shared" si="98"/>
        <v>0</v>
      </c>
      <c r="AH363" s="5">
        <f>'Data Entry'!W363</f>
        <v>0</v>
      </c>
      <c r="AI363" s="5">
        <f>'Data Entry'!X363</f>
        <v>0</v>
      </c>
      <c r="AJ363" s="5">
        <f>'Data Entry'!Y363</f>
        <v>0</v>
      </c>
      <c r="AK363" s="5">
        <f>'Data Entry'!Z363</f>
        <v>0</v>
      </c>
    </row>
    <row r="364" spans="1:37">
      <c r="A364" s="1">
        <f>'Data Entry'!A364</f>
        <v>0</v>
      </c>
      <c r="B364" s="1">
        <f>'Data Entry'!B364</f>
        <v>0</v>
      </c>
      <c r="C364" s="8">
        <f>IF('Data Entry'!C364="red",1,IF('Data Entry'!C364="blue",2,0))</f>
        <v>0</v>
      </c>
      <c r="D364" s="2">
        <f>'Data Entry'!D364</f>
        <v>0</v>
      </c>
      <c r="E364" s="2">
        <f>'Data Entry'!E364</f>
        <v>0</v>
      </c>
      <c r="F364" s="2">
        <f>'Data Entry'!F364</f>
        <v>0</v>
      </c>
      <c r="G364" s="2">
        <f>'Data Entry'!G364</f>
        <v>0</v>
      </c>
      <c r="H364" s="2">
        <f>'Data Entry'!H364</f>
        <v>0</v>
      </c>
      <c r="I364" s="2">
        <f t="shared" si="85"/>
        <v>0</v>
      </c>
      <c r="J364" s="2">
        <f t="shared" si="86"/>
        <v>0</v>
      </c>
      <c r="K364" s="2">
        <f t="shared" si="87"/>
        <v>0</v>
      </c>
      <c r="L364" s="2">
        <f t="shared" si="88"/>
        <v>0</v>
      </c>
      <c r="M364" s="2">
        <f t="shared" si="89"/>
        <v>0</v>
      </c>
      <c r="N364" s="2">
        <f t="shared" si="90"/>
        <v>0</v>
      </c>
      <c r="O364" s="2">
        <f t="shared" si="91"/>
        <v>0</v>
      </c>
      <c r="P364" s="3">
        <f>'Data Entry'!I364</f>
        <v>0</v>
      </c>
      <c r="Q364" s="3">
        <f>'Data Entry'!J364</f>
        <v>0</v>
      </c>
      <c r="R364" s="3">
        <f>'Data Entry'!K364</f>
        <v>0</v>
      </c>
      <c r="S364" s="3">
        <f>'Data Entry'!L364</f>
        <v>0</v>
      </c>
      <c r="T364" s="3">
        <f t="shared" si="92"/>
        <v>0</v>
      </c>
      <c r="U364" s="3">
        <f t="shared" si="93"/>
        <v>0</v>
      </c>
      <c r="V364" s="3" t="e">
        <f t="shared" si="99"/>
        <v>#DIV/0!</v>
      </c>
      <c r="W364" s="3" t="e">
        <f t="shared" si="100"/>
        <v>#DIV/0!</v>
      </c>
      <c r="X364" s="3">
        <f t="shared" si="101"/>
        <v>0</v>
      </c>
      <c r="Y364" s="3">
        <f t="shared" si="94"/>
        <v>0</v>
      </c>
      <c r="Z364" s="3">
        <f t="shared" si="95"/>
        <v>0</v>
      </c>
      <c r="AA364" s="3">
        <f t="shared" si="96"/>
        <v>0</v>
      </c>
      <c r="AB364" s="4">
        <f>'Data Entry'!S364</f>
        <v>0</v>
      </c>
      <c r="AC364" s="4">
        <f>'Data Entry'!T364</f>
        <v>0</v>
      </c>
      <c r="AD364" s="4">
        <f>'Data Entry'!U364</f>
        <v>0</v>
      </c>
      <c r="AE364" s="4">
        <f t="shared" si="97"/>
        <v>0</v>
      </c>
      <c r="AF364" s="5">
        <f>'Data Entry'!V364</f>
        <v>0</v>
      </c>
      <c r="AG364" s="5">
        <f t="shared" si="98"/>
        <v>0</v>
      </c>
      <c r="AH364" s="5">
        <f>'Data Entry'!W364</f>
        <v>0</v>
      </c>
      <c r="AI364" s="5">
        <f>'Data Entry'!X364</f>
        <v>0</v>
      </c>
      <c r="AJ364" s="5">
        <f>'Data Entry'!Y364</f>
        <v>0</v>
      </c>
      <c r="AK364" s="5">
        <f>'Data Entry'!Z364</f>
        <v>0</v>
      </c>
    </row>
    <row r="365" spans="1:37">
      <c r="A365" s="1">
        <f>'Data Entry'!A365</f>
        <v>0</v>
      </c>
      <c r="B365" s="1">
        <f>'Data Entry'!B365</f>
        <v>0</v>
      </c>
      <c r="C365" s="8">
        <f>IF('Data Entry'!C365="red",1,IF('Data Entry'!C365="blue",2,0))</f>
        <v>0</v>
      </c>
      <c r="D365" s="2">
        <f>'Data Entry'!D365</f>
        <v>0</v>
      </c>
      <c r="E365" s="2">
        <f>'Data Entry'!E365</f>
        <v>0</v>
      </c>
      <c r="F365" s="2">
        <f>'Data Entry'!F365</f>
        <v>0</v>
      </c>
      <c r="G365" s="2">
        <f>'Data Entry'!G365</f>
        <v>0</v>
      </c>
      <c r="H365" s="2">
        <f>'Data Entry'!H365</f>
        <v>0</v>
      </c>
      <c r="I365" s="2">
        <f t="shared" si="85"/>
        <v>0</v>
      </c>
      <c r="J365" s="2">
        <f t="shared" si="86"/>
        <v>0</v>
      </c>
      <c r="K365" s="2">
        <f t="shared" si="87"/>
        <v>0</v>
      </c>
      <c r="L365" s="2">
        <f t="shared" si="88"/>
        <v>0</v>
      </c>
      <c r="M365" s="2">
        <f t="shared" si="89"/>
        <v>0</v>
      </c>
      <c r="N365" s="2">
        <f t="shared" si="90"/>
        <v>0</v>
      </c>
      <c r="O365" s="2">
        <f t="shared" si="91"/>
        <v>0</v>
      </c>
      <c r="P365" s="3">
        <f>'Data Entry'!I365</f>
        <v>0</v>
      </c>
      <c r="Q365" s="3">
        <f>'Data Entry'!J365</f>
        <v>0</v>
      </c>
      <c r="R365" s="3">
        <f>'Data Entry'!K365</f>
        <v>0</v>
      </c>
      <c r="S365" s="3">
        <f>'Data Entry'!L365</f>
        <v>0</v>
      </c>
      <c r="T365" s="3">
        <f t="shared" si="92"/>
        <v>0</v>
      </c>
      <c r="U365" s="3">
        <f t="shared" si="93"/>
        <v>0</v>
      </c>
      <c r="V365" s="3" t="e">
        <f t="shared" si="99"/>
        <v>#DIV/0!</v>
      </c>
      <c r="W365" s="3" t="e">
        <f t="shared" si="100"/>
        <v>#DIV/0!</v>
      </c>
      <c r="X365" s="3">
        <f t="shared" si="101"/>
        <v>0</v>
      </c>
      <c r="Y365" s="3">
        <f t="shared" si="94"/>
        <v>0</v>
      </c>
      <c r="Z365" s="3">
        <f t="shared" si="95"/>
        <v>0</v>
      </c>
      <c r="AA365" s="3">
        <f t="shared" si="96"/>
        <v>0</v>
      </c>
      <c r="AB365" s="4">
        <f>'Data Entry'!S365</f>
        <v>0</v>
      </c>
      <c r="AC365" s="4">
        <f>'Data Entry'!T365</f>
        <v>0</v>
      </c>
      <c r="AD365" s="4">
        <f>'Data Entry'!U365</f>
        <v>0</v>
      </c>
      <c r="AE365" s="4">
        <f t="shared" si="97"/>
        <v>0</v>
      </c>
      <c r="AF365" s="5">
        <f>'Data Entry'!V365</f>
        <v>0</v>
      </c>
      <c r="AG365" s="5">
        <f t="shared" si="98"/>
        <v>0</v>
      </c>
      <c r="AH365" s="5">
        <f>'Data Entry'!W365</f>
        <v>0</v>
      </c>
      <c r="AI365" s="5">
        <f>'Data Entry'!X365</f>
        <v>0</v>
      </c>
      <c r="AJ365" s="5">
        <f>'Data Entry'!Y365</f>
        <v>0</v>
      </c>
      <c r="AK365" s="5">
        <f>'Data Entry'!Z365</f>
        <v>0</v>
      </c>
    </row>
    <row r="366" spans="1:37">
      <c r="A366" s="1">
        <f>'Data Entry'!A366</f>
        <v>0</v>
      </c>
      <c r="B366" s="1">
        <f>'Data Entry'!B366</f>
        <v>0</v>
      </c>
      <c r="C366" s="8">
        <f>IF('Data Entry'!C366="red",1,IF('Data Entry'!C366="blue",2,0))</f>
        <v>0</v>
      </c>
      <c r="D366" s="2">
        <f>'Data Entry'!D366</f>
        <v>0</v>
      </c>
      <c r="E366" s="2">
        <f>'Data Entry'!E366</f>
        <v>0</v>
      </c>
      <c r="F366" s="2">
        <f>'Data Entry'!F366</f>
        <v>0</v>
      </c>
      <c r="G366" s="2">
        <f>'Data Entry'!G366</f>
        <v>0</v>
      </c>
      <c r="H366" s="2">
        <f>'Data Entry'!H366</f>
        <v>0</v>
      </c>
      <c r="I366" s="2">
        <f t="shared" si="85"/>
        <v>0</v>
      </c>
      <c r="J366" s="2">
        <f t="shared" si="86"/>
        <v>0</v>
      </c>
      <c r="K366" s="2">
        <f t="shared" si="87"/>
        <v>0</v>
      </c>
      <c r="L366" s="2">
        <f t="shared" si="88"/>
        <v>0</v>
      </c>
      <c r="M366" s="2">
        <f t="shared" si="89"/>
        <v>0</v>
      </c>
      <c r="N366" s="2">
        <f t="shared" si="90"/>
        <v>0</v>
      </c>
      <c r="O366" s="2">
        <f t="shared" si="91"/>
        <v>0</v>
      </c>
      <c r="P366" s="3">
        <f>'Data Entry'!I366</f>
        <v>0</v>
      </c>
      <c r="Q366" s="3">
        <f>'Data Entry'!J366</f>
        <v>0</v>
      </c>
      <c r="R366" s="3">
        <f>'Data Entry'!K366</f>
        <v>0</v>
      </c>
      <c r="S366" s="3">
        <f>'Data Entry'!L366</f>
        <v>0</v>
      </c>
      <c r="T366" s="3">
        <f t="shared" si="92"/>
        <v>0</v>
      </c>
      <c r="U366" s="3">
        <f t="shared" si="93"/>
        <v>0</v>
      </c>
      <c r="V366" s="3" t="e">
        <f t="shared" si="99"/>
        <v>#DIV/0!</v>
      </c>
      <c r="W366" s="3" t="e">
        <f t="shared" si="100"/>
        <v>#DIV/0!</v>
      </c>
      <c r="X366" s="3">
        <f t="shared" si="101"/>
        <v>0</v>
      </c>
      <c r="Y366" s="3">
        <f t="shared" si="94"/>
        <v>0</v>
      </c>
      <c r="Z366" s="3">
        <f t="shared" si="95"/>
        <v>0</v>
      </c>
      <c r="AA366" s="3">
        <f t="shared" si="96"/>
        <v>0</v>
      </c>
      <c r="AB366" s="4">
        <f>'Data Entry'!S366</f>
        <v>0</v>
      </c>
      <c r="AC366" s="4">
        <f>'Data Entry'!T366</f>
        <v>0</v>
      </c>
      <c r="AD366" s="4">
        <f>'Data Entry'!U366</f>
        <v>0</v>
      </c>
      <c r="AE366" s="4">
        <f t="shared" si="97"/>
        <v>0</v>
      </c>
      <c r="AF366" s="5">
        <f>'Data Entry'!V366</f>
        <v>0</v>
      </c>
      <c r="AG366" s="5">
        <f t="shared" si="98"/>
        <v>0</v>
      </c>
      <c r="AH366" s="5">
        <f>'Data Entry'!W366</f>
        <v>0</v>
      </c>
      <c r="AI366" s="5">
        <f>'Data Entry'!X366</f>
        <v>0</v>
      </c>
      <c r="AJ366" s="5">
        <f>'Data Entry'!Y366</f>
        <v>0</v>
      </c>
      <c r="AK366" s="5">
        <f>'Data Entry'!Z366</f>
        <v>0</v>
      </c>
    </row>
    <row r="367" spans="1:37">
      <c r="A367" s="1">
        <f>'Data Entry'!A367</f>
        <v>0</v>
      </c>
      <c r="B367" s="1">
        <f>'Data Entry'!B367</f>
        <v>0</v>
      </c>
      <c r="C367" s="8">
        <f>IF('Data Entry'!C367="red",1,IF('Data Entry'!C367="blue",2,0))</f>
        <v>0</v>
      </c>
      <c r="D367" s="2">
        <f>'Data Entry'!D367</f>
        <v>0</v>
      </c>
      <c r="E367" s="2">
        <f>'Data Entry'!E367</f>
        <v>0</v>
      </c>
      <c r="F367" s="2">
        <f>'Data Entry'!F367</f>
        <v>0</v>
      </c>
      <c r="G367" s="2">
        <f>'Data Entry'!G367</f>
        <v>0</v>
      </c>
      <c r="H367" s="2">
        <f>'Data Entry'!H367</f>
        <v>0</v>
      </c>
      <c r="I367" s="2">
        <f t="shared" si="85"/>
        <v>0</v>
      </c>
      <c r="J367" s="2">
        <f t="shared" si="86"/>
        <v>0</v>
      </c>
      <c r="K367" s="2">
        <f t="shared" si="87"/>
        <v>0</v>
      </c>
      <c r="L367" s="2">
        <f t="shared" si="88"/>
        <v>0</v>
      </c>
      <c r="M367" s="2">
        <f t="shared" si="89"/>
        <v>0</v>
      </c>
      <c r="N367" s="2">
        <f t="shared" si="90"/>
        <v>0</v>
      </c>
      <c r="O367" s="2">
        <f t="shared" si="91"/>
        <v>0</v>
      </c>
      <c r="P367" s="3">
        <f>'Data Entry'!I367</f>
        <v>0</v>
      </c>
      <c r="Q367" s="3">
        <f>'Data Entry'!J367</f>
        <v>0</v>
      </c>
      <c r="R367" s="3">
        <f>'Data Entry'!K367</f>
        <v>0</v>
      </c>
      <c r="S367" s="3">
        <f>'Data Entry'!L367</f>
        <v>0</v>
      </c>
      <c r="T367" s="3">
        <f t="shared" si="92"/>
        <v>0</v>
      </c>
      <c r="U367" s="3">
        <f t="shared" si="93"/>
        <v>0</v>
      </c>
      <c r="V367" s="3" t="e">
        <f t="shared" si="99"/>
        <v>#DIV/0!</v>
      </c>
      <c r="W367" s="3" t="e">
        <f t="shared" si="100"/>
        <v>#DIV/0!</v>
      </c>
      <c r="X367" s="3">
        <f t="shared" si="101"/>
        <v>0</v>
      </c>
      <c r="Y367" s="3">
        <f t="shared" si="94"/>
        <v>0</v>
      </c>
      <c r="Z367" s="3">
        <f t="shared" si="95"/>
        <v>0</v>
      </c>
      <c r="AA367" s="3">
        <f t="shared" si="96"/>
        <v>0</v>
      </c>
      <c r="AB367" s="4">
        <f>'Data Entry'!S367</f>
        <v>0</v>
      </c>
      <c r="AC367" s="4">
        <f>'Data Entry'!T367</f>
        <v>0</v>
      </c>
      <c r="AD367" s="4">
        <f>'Data Entry'!U367</f>
        <v>0</v>
      </c>
      <c r="AE367" s="4">
        <f t="shared" si="97"/>
        <v>0</v>
      </c>
      <c r="AF367" s="5">
        <f>'Data Entry'!V367</f>
        <v>0</v>
      </c>
      <c r="AG367" s="5">
        <f t="shared" si="98"/>
        <v>0</v>
      </c>
      <c r="AH367" s="5">
        <f>'Data Entry'!W367</f>
        <v>0</v>
      </c>
      <c r="AI367" s="5">
        <f>'Data Entry'!X367</f>
        <v>0</v>
      </c>
      <c r="AJ367" s="5">
        <f>'Data Entry'!Y367</f>
        <v>0</v>
      </c>
      <c r="AK367" s="5">
        <f>'Data Entry'!Z367</f>
        <v>0</v>
      </c>
    </row>
    <row r="368" spans="1:37">
      <c r="A368" s="1">
        <f>'Data Entry'!A368</f>
        <v>0</v>
      </c>
      <c r="B368" s="1">
        <f>'Data Entry'!B368</f>
        <v>0</v>
      </c>
      <c r="C368" s="8">
        <f>IF('Data Entry'!C368="red",1,IF('Data Entry'!C368="blue",2,0))</f>
        <v>0</v>
      </c>
      <c r="D368" s="2">
        <f>'Data Entry'!D368</f>
        <v>0</v>
      </c>
      <c r="E368" s="2">
        <f>'Data Entry'!E368</f>
        <v>0</v>
      </c>
      <c r="F368" s="2">
        <f>'Data Entry'!F368</f>
        <v>0</v>
      </c>
      <c r="G368" s="2">
        <f>'Data Entry'!G368</f>
        <v>0</v>
      </c>
      <c r="H368" s="2">
        <f>'Data Entry'!H368</f>
        <v>0</v>
      </c>
      <c r="I368" s="2">
        <f t="shared" si="85"/>
        <v>0</v>
      </c>
      <c r="J368" s="2">
        <f t="shared" si="86"/>
        <v>0</v>
      </c>
      <c r="K368" s="2">
        <f t="shared" si="87"/>
        <v>0</v>
      </c>
      <c r="L368" s="2">
        <f t="shared" si="88"/>
        <v>0</v>
      </c>
      <c r="M368" s="2">
        <f t="shared" si="89"/>
        <v>0</v>
      </c>
      <c r="N368" s="2">
        <f t="shared" si="90"/>
        <v>0</v>
      </c>
      <c r="O368" s="2">
        <f t="shared" si="91"/>
        <v>0</v>
      </c>
      <c r="P368" s="3">
        <f>'Data Entry'!I368</f>
        <v>0</v>
      </c>
      <c r="Q368" s="3">
        <f>'Data Entry'!J368</f>
        <v>0</v>
      </c>
      <c r="R368" s="3">
        <f>'Data Entry'!K368</f>
        <v>0</v>
      </c>
      <c r="S368" s="3">
        <f>'Data Entry'!L368</f>
        <v>0</v>
      </c>
      <c r="T368" s="3">
        <f t="shared" si="92"/>
        <v>0</v>
      </c>
      <c r="U368" s="3">
        <f t="shared" si="93"/>
        <v>0</v>
      </c>
      <c r="V368" s="3" t="e">
        <f t="shared" si="99"/>
        <v>#DIV/0!</v>
      </c>
      <c r="W368" s="3" t="e">
        <f t="shared" si="100"/>
        <v>#DIV/0!</v>
      </c>
      <c r="X368" s="3">
        <f t="shared" si="101"/>
        <v>0</v>
      </c>
      <c r="Y368" s="3">
        <f t="shared" si="94"/>
        <v>0</v>
      </c>
      <c r="Z368" s="3">
        <f t="shared" si="95"/>
        <v>0</v>
      </c>
      <c r="AA368" s="3">
        <f t="shared" si="96"/>
        <v>0</v>
      </c>
      <c r="AB368" s="4">
        <f>'Data Entry'!S368</f>
        <v>0</v>
      </c>
      <c r="AC368" s="4">
        <f>'Data Entry'!T368</f>
        <v>0</v>
      </c>
      <c r="AD368" s="4">
        <f>'Data Entry'!U368</f>
        <v>0</v>
      </c>
      <c r="AE368" s="4">
        <f t="shared" si="97"/>
        <v>0</v>
      </c>
      <c r="AF368" s="5">
        <f>'Data Entry'!V368</f>
        <v>0</v>
      </c>
      <c r="AG368" s="5">
        <f t="shared" si="98"/>
        <v>0</v>
      </c>
      <c r="AH368" s="5">
        <f>'Data Entry'!W368</f>
        <v>0</v>
      </c>
      <c r="AI368" s="5">
        <f>'Data Entry'!X368</f>
        <v>0</v>
      </c>
      <c r="AJ368" s="5">
        <f>'Data Entry'!Y368</f>
        <v>0</v>
      </c>
      <c r="AK368" s="5">
        <f>'Data Entry'!Z368</f>
        <v>0</v>
      </c>
    </row>
    <row r="369" spans="1:37">
      <c r="A369" s="1">
        <f>'Data Entry'!A369</f>
        <v>0</v>
      </c>
      <c r="B369" s="1">
        <f>'Data Entry'!B369</f>
        <v>0</v>
      </c>
      <c r="C369" s="8">
        <f>IF('Data Entry'!C369="red",1,IF('Data Entry'!C369="blue",2,0))</f>
        <v>0</v>
      </c>
      <c r="D369" s="2">
        <f>'Data Entry'!D369</f>
        <v>0</v>
      </c>
      <c r="E369" s="2">
        <f>'Data Entry'!E369</f>
        <v>0</v>
      </c>
      <c r="F369" s="2">
        <f>'Data Entry'!F369</f>
        <v>0</v>
      </c>
      <c r="G369" s="2">
        <f>'Data Entry'!G369</f>
        <v>0</v>
      </c>
      <c r="H369" s="2">
        <f>'Data Entry'!H369</f>
        <v>0</v>
      </c>
      <c r="I369" s="2">
        <f t="shared" si="85"/>
        <v>0</v>
      </c>
      <c r="J369" s="2">
        <f t="shared" si="86"/>
        <v>0</v>
      </c>
      <c r="K369" s="2">
        <f t="shared" si="87"/>
        <v>0</v>
      </c>
      <c r="L369" s="2">
        <f t="shared" si="88"/>
        <v>0</v>
      </c>
      <c r="M369" s="2">
        <f t="shared" si="89"/>
        <v>0</v>
      </c>
      <c r="N369" s="2">
        <f t="shared" si="90"/>
        <v>0</v>
      </c>
      <c r="O369" s="2">
        <f t="shared" si="91"/>
        <v>0</v>
      </c>
      <c r="P369" s="3">
        <f>'Data Entry'!I369</f>
        <v>0</v>
      </c>
      <c r="Q369" s="3">
        <f>'Data Entry'!J369</f>
        <v>0</v>
      </c>
      <c r="R369" s="3">
        <f>'Data Entry'!K369</f>
        <v>0</v>
      </c>
      <c r="S369" s="3">
        <f>'Data Entry'!L369</f>
        <v>0</v>
      </c>
      <c r="T369" s="3">
        <f t="shared" si="92"/>
        <v>0</v>
      </c>
      <c r="U369" s="3">
        <f t="shared" si="93"/>
        <v>0</v>
      </c>
      <c r="V369" s="3" t="e">
        <f t="shared" si="99"/>
        <v>#DIV/0!</v>
      </c>
      <c r="W369" s="3" t="e">
        <f t="shared" si="100"/>
        <v>#DIV/0!</v>
      </c>
      <c r="X369" s="3">
        <f t="shared" si="101"/>
        <v>0</v>
      </c>
      <c r="Y369" s="3">
        <f t="shared" si="94"/>
        <v>0</v>
      </c>
      <c r="Z369" s="3">
        <f t="shared" si="95"/>
        <v>0</v>
      </c>
      <c r="AA369" s="3">
        <f t="shared" si="96"/>
        <v>0</v>
      </c>
      <c r="AB369" s="4">
        <f>'Data Entry'!S369</f>
        <v>0</v>
      </c>
      <c r="AC369" s="4">
        <f>'Data Entry'!T369</f>
        <v>0</v>
      </c>
      <c r="AD369" s="4">
        <f>'Data Entry'!U369</f>
        <v>0</v>
      </c>
      <c r="AE369" s="4">
        <f t="shared" si="97"/>
        <v>0</v>
      </c>
      <c r="AF369" s="5">
        <f>'Data Entry'!V369</f>
        <v>0</v>
      </c>
      <c r="AG369" s="5">
        <f t="shared" si="98"/>
        <v>0</v>
      </c>
      <c r="AH369" s="5">
        <f>'Data Entry'!W369</f>
        <v>0</v>
      </c>
      <c r="AI369" s="5">
        <f>'Data Entry'!X369</f>
        <v>0</v>
      </c>
      <c r="AJ369" s="5">
        <f>'Data Entry'!Y369</f>
        <v>0</v>
      </c>
      <c r="AK369" s="5">
        <f>'Data Entry'!Z369</f>
        <v>0</v>
      </c>
    </row>
    <row r="370" spans="1:37">
      <c r="A370" s="1">
        <f>'Data Entry'!A370</f>
        <v>0</v>
      </c>
      <c r="B370" s="1">
        <f>'Data Entry'!B370</f>
        <v>0</v>
      </c>
      <c r="C370" s="8">
        <f>IF('Data Entry'!C370="red",1,IF('Data Entry'!C370="blue",2,0))</f>
        <v>0</v>
      </c>
      <c r="D370" s="2">
        <f>'Data Entry'!D370</f>
        <v>0</v>
      </c>
      <c r="E370" s="2">
        <f>'Data Entry'!E370</f>
        <v>0</v>
      </c>
      <c r="F370" s="2">
        <f>'Data Entry'!F370</f>
        <v>0</v>
      </c>
      <c r="G370" s="2">
        <f>'Data Entry'!G370</f>
        <v>0</v>
      </c>
      <c r="H370" s="2">
        <f>'Data Entry'!H370</f>
        <v>0</v>
      </c>
      <c r="I370" s="2">
        <f t="shared" si="85"/>
        <v>0</v>
      </c>
      <c r="J370" s="2">
        <f t="shared" si="86"/>
        <v>0</v>
      </c>
      <c r="K370" s="2">
        <f t="shared" si="87"/>
        <v>0</v>
      </c>
      <c r="L370" s="2">
        <f t="shared" si="88"/>
        <v>0</v>
      </c>
      <c r="M370" s="2">
        <f t="shared" si="89"/>
        <v>0</v>
      </c>
      <c r="N370" s="2">
        <f t="shared" si="90"/>
        <v>0</v>
      </c>
      <c r="O370" s="2">
        <f t="shared" si="91"/>
        <v>0</v>
      </c>
      <c r="P370" s="3">
        <f>'Data Entry'!I370</f>
        <v>0</v>
      </c>
      <c r="Q370" s="3">
        <f>'Data Entry'!J370</f>
        <v>0</v>
      </c>
      <c r="R370" s="3">
        <f>'Data Entry'!K370</f>
        <v>0</v>
      </c>
      <c r="S370" s="3">
        <f>'Data Entry'!L370</f>
        <v>0</v>
      </c>
      <c r="T370" s="3">
        <f t="shared" si="92"/>
        <v>0</v>
      </c>
      <c r="U370" s="3">
        <f t="shared" si="93"/>
        <v>0</v>
      </c>
      <c r="V370" s="3" t="e">
        <f t="shared" si="99"/>
        <v>#DIV/0!</v>
      </c>
      <c r="W370" s="3" t="e">
        <f t="shared" si="100"/>
        <v>#DIV/0!</v>
      </c>
      <c r="X370" s="3">
        <f t="shared" si="101"/>
        <v>0</v>
      </c>
      <c r="Y370" s="3">
        <f t="shared" si="94"/>
        <v>0</v>
      </c>
      <c r="Z370" s="3">
        <f t="shared" si="95"/>
        <v>0</v>
      </c>
      <c r="AA370" s="3">
        <f t="shared" si="96"/>
        <v>0</v>
      </c>
      <c r="AB370" s="4">
        <f>'Data Entry'!S370</f>
        <v>0</v>
      </c>
      <c r="AC370" s="4">
        <f>'Data Entry'!T370</f>
        <v>0</v>
      </c>
      <c r="AD370" s="4">
        <f>'Data Entry'!U370</f>
        <v>0</v>
      </c>
      <c r="AE370" s="4">
        <f t="shared" si="97"/>
        <v>0</v>
      </c>
      <c r="AF370" s="5">
        <f>'Data Entry'!V370</f>
        <v>0</v>
      </c>
      <c r="AG370" s="5">
        <f t="shared" si="98"/>
        <v>0</v>
      </c>
      <c r="AH370" s="5">
        <f>'Data Entry'!W370</f>
        <v>0</v>
      </c>
      <c r="AI370" s="5">
        <f>'Data Entry'!X370</f>
        <v>0</v>
      </c>
      <c r="AJ370" s="5">
        <f>'Data Entry'!Y370</f>
        <v>0</v>
      </c>
      <c r="AK370" s="5">
        <f>'Data Entry'!Z370</f>
        <v>0</v>
      </c>
    </row>
    <row r="371" spans="1:37">
      <c r="A371" s="1">
        <f>'Data Entry'!A371</f>
        <v>0</v>
      </c>
      <c r="B371" s="1">
        <f>'Data Entry'!B371</f>
        <v>0</v>
      </c>
      <c r="C371" s="8">
        <f>IF('Data Entry'!C371="red",1,IF('Data Entry'!C371="blue",2,0))</f>
        <v>0</v>
      </c>
      <c r="D371" s="2">
        <f>'Data Entry'!D371</f>
        <v>0</v>
      </c>
      <c r="E371" s="2">
        <f>'Data Entry'!E371</f>
        <v>0</v>
      </c>
      <c r="F371" s="2">
        <f>'Data Entry'!F371</f>
        <v>0</v>
      </c>
      <c r="G371" s="2">
        <f>'Data Entry'!G371</f>
        <v>0</v>
      </c>
      <c r="H371" s="2">
        <f>'Data Entry'!H371</f>
        <v>0</v>
      </c>
      <c r="I371" s="2">
        <f t="shared" si="85"/>
        <v>0</v>
      </c>
      <c r="J371" s="2">
        <f t="shared" si="86"/>
        <v>0</v>
      </c>
      <c r="K371" s="2">
        <f t="shared" si="87"/>
        <v>0</v>
      </c>
      <c r="L371" s="2">
        <f t="shared" si="88"/>
        <v>0</v>
      </c>
      <c r="M371" s="2">
        <f t="shared" si="89"/>
        <v>0</v>
      </c>
      <c r="N371" s="2">
        <f t="shared" si="90"/>
        <v>0</v>
      </c>
      <c r="O371" s="2">
        <f t="shared" si="91"/>
        <v>0</v>
      </c>
      <c r="P371" s="3">
        <f>'Data Entry'!I371</f>
        <v>0</v>
      </c>
      <c r="Q371" s="3">
        <f>'Data Entry'!J371</f>
        <v>0</v>
      </c>
      <c r="R371" s="3">
        <f>'Data Entry'!K371</f>
        <v>0</v>
      </c>
      <c r="S371" s="3">
        <f>'Data Entry'!L371</f>
        <v>0</v>
      </c>
      <c r="T371" s="3">
        <f t="shared" si="92"/>
        <v>0</v>
      </c>
      <c r="U371" s="3">
        <f t="shared" si="93"/>
        <v>0</v>
      </c>
      <c r="V371" s="3" t="e">
        <f t="shared" si="99"/>
        <v>#DIV/0!</v>
      </c>
      <c r="W371" s="3" t="e">
        <f t="shared" si="100"/>
        <v>#DIV/0!</v>
      </c>
      <c r="X371" s="3">
        <f t="shared" si="101"/>
        <v>0</v>
      </c>
      <c r="Y371" s="3">
        <f t="shared" si="94"/>
        <v>0</v>
      </c>
      <c r="Z371" s="3">
        <f t="shared" si="95"/>
        <v>0</v>
      </c>
      <c r="AA371" s="3">
        <f t="shared" si="96"/>
        <v>0</v>
      </c>
      <c r="AB371" s="4">
        <f>'Data Entry'!S371</f>
        <v>0</v>
      </c>
      <c r="AC371" s="4">
        <f>'Data Entry'!T371</f>
        <v>0</v>
      </c>
      <c r="AD371" s="4">
        <f>'Data Entry'!U371</f>
        <v>0</v>
      </c>
      <c r="AE371" s="4">
        <f t="shared" si="97"/>
        <v>0</v>
      </c>
      <c r="AF371" s="5">
        <f>'Data Entry'!V371</f>
        <v>0</v>
      </c>
      <c r="AG371" s="5">
        <f t="shared" si="98"/>
        <v>0</v>
      </c>
      <c r="AH371" s="5">
        <f>'Data Entry'!W371</f>
        <v>0</v>
      </c>
      <c r="AI371" s="5">
        <f>'Data Entry'!X371</f>
        <v>0</v>
      </c>
      <c r="AJ371" s="5">
        <f>'Data Entry'!Y371</f>
        <v>0</v>
      </c>
      <c r="AK371" s="5">
        <f>'Data Entry'!Z371</f>
        <v>0</v>
      </c>
    </row>
    <row r="372" spans="1:37">
      <c r="A372" s="1">
        <f>'Data Entry'!A372</f>
        <v>0</v>
      </c>
      <c r="B372" s="1">
        <f>'Data Entry'!B372</f>
        <v>0</v>
      </c>
      <c r="C372" s="8">
        <f>IF('Data Entry'!C372="red",1,IF('Data Entry'!C372="blue",2,0))</f>
        <v>0</v>
      </c>
      <c r="D372" s="2">
        <f>'Data Entry'!D372</f>
        <v>0</v>
      </c>
      <c r="E372" s="2">
        <f>'Data Entry'!E372</f>
        <v>0</v>
      </c>
      <c r="F372" s="2">
        <f>'Data Entry'!F372</f>
        <v>0</v>
      </c>
      <c r="G372" s="2">
        <f>'Data Entry'!G372</f>
        <v>0</v>
      </c>
      <c r="H372" s="2">
        <f>'Data Entry'!H372</f>
        <v>0</v>
      </c>
      <c r="I372" s="2">
        <f t="shared" si="85"/>
        <v>0</v>
      </c>
      <c r="J372" s="2">
        <f t="shared" si="86"/>
        <v>0</v>
      </c>
      <c r="K372" s="2">
        <f t="shared" si="87"/>
        <v>0</v>
      </c>
      <c r="L372" s="2">
        <f t="shared" si="88"/>
        <v>0</v>
      </c>
      <c r="M372" s="2">
        <f t="shared" si="89"/>
        <v>0</v>
      </c>
      <c r="N372" s="2">
        <f t="shared" si="90"/>
        <v>0</v>
      </c>
      <c r="O372" s="2">
        <f t="shared" si="91"/>
        <v>0</v>
      </c>
      <c r="P372" s="3">
        <f>'Data Entry'!I372</f>
        <v>0</v>
      </c>
      <c r="Q372" s="3">
        <f>'Data Entry'!J372</f>
        <v>0</v>
      </c>
      <c r="R372" s="3">
        <f>'Data Entry'!K372</f>
        <v>0</v>
      </c>
      <c r="S372" s="3">
        <f>'Data Entry'!L372</f>
        <v>0</v>
      </c>
      <c r="T372" s="3">
        <f t="shared" si="92"/>
        <v>0</v>
      </c>
      <c r="U372" s="3">
        <f t="shared" si="93"/>
        <v>0</v>
      </c>
      <c r="V372" s="3" t="e">
        <f t="shared" si="99"/>
        <v>#DIV/0!</v>
      </c>
      <c r="W372" s="3" t="e">
        <f t="shared" si="100"/>
        <v>#DIV/0!</v>
      </c>
      <c r="X372" s="3">
        <f t="shared" si="101"/>
        <v>0</v>
      </c>
      <c r="Y372" s="3">
        <f t="shared" si="94"/>
        <v>0</v>
      </c>
      <c r="Z372" s="3">
        <f t="shared" si="95"/>
        <v>0</v>
      </c>
      <c r="AA372" s="3">
        <f t="shared" si="96"/>
        <v>0</v>
      </c>
      <c r="AB372" s="4">
        <f>'Data Entry'!S372</f>
        <v>0</v>
      </c>
      <c r="AC372" s="4">
        <f>'Data Entry'!T372</f>
        <v>0</v>
      </c>
      <c r="AD372" s="4">
        <f>'Data Entry'!U372</f>
        <v>0</v>
      </c>
      <c r="AE372" s="4">
        <f t="shared" si="97"/>
        <v>0</v>
      </c>
      <c r="AF372" s="5">
        <f>'Data Entry'!V372</f>
        <v>0</v>
      </c>
      <c r="AG372" s="5">
        <f t="shared" si="98"/>
        <v>0</v>
      </c>
      <c r="AH372" s="5">
        <f>'Data Entry'!W372</f>
        <v>0</v>
      </c>
      <c r="AI372" s="5">
        <f>'Data Entry'!X372</f>
        <v>0</v>
      </c>
      <c r="AJ372" s="5">
        <f>'Data Entry'!Y372</f>
        <v>0</v>
      </c>
      <c r="AK372" s="5">
        <f>'Data Entry'!Z372</f>
        <v>0</v>
      </c>
    </row>
    <row r="373" spans="1:37">
      <c r="A373" s="1">
        <f>'Data Entry'!A373</f>
        <v>0</v>
      </c>
      <c r="B373" s="1">
        <f>'Data Entry'!B373</f>
        <v>0</v>
      </c>
      <c r="C373" s="8">
        <f>IF('Data Entry'!C373="red",1,IF('Data Entry'!C373="blue",2,0))</f>
        <v>0</v>
      </c>
      <c r="D373" s="2">
        <f>'Data Entry'!D373</f>
        <v>0</v>
      </c>
      <c r="E373" s="2">
        <f>'Data Entry'!E373</f>
        <v>0</v>
      </c>
      <c r="F373" s="2">
        <f>'Data Entry'!F373</f>
        <v>0</v>
      </c>
      <c r="G373" s="2">
        <f>'Data Entry'!G373</f>
        <v>0</v>
      </c>
      <c r="H373" s="2">
        <f>'Data Entry'!H373</f>
        <v>0</v>
      </c>
      <c r="I373" s="2">
        <f t="shared" si="85"/>
        <v>0</v>
      </c>
      <c r="J373" s="2">
        <f t="shared" si="86"/>
        <v>0</v>
      </c>
      <c r="K373" s="2">
        <f t="shared" si="87"/>
        <v>0</v>
      </c>
      <c r="L373" s="2">
        <f t="shared" si="88"/>
        <v>0</v>
      </c>
      <c r="M373" s="2">
        <f t="shared" si="89"/>
        <v>0</v>
      </c>
      <c r="N373" s="2">
        <f t="shared" si="90"/>
        <v>0</v>
      </c>
      <c r="O373" s="2">
        <f t="shared" si="91"/>
        <v>0</v>
      </c>
      <c r="P373" s="3">
        <f>'Data Entry'!I373</f>
        <v>0</v>
      </c>
      <c r="Q373" s="3">
        <f>'Data Entry'!J373</f>
        <v>0</v>
      </c>
      <c r="R373" s="3">
        <f>'Data Entry'!K373</f>
        <v>0</v>
      </c>
      <c r="S373" s="3">
        <f>'Data Entry'!L373</f>
        <v>0</v>
      </c>
      <c r="T373" s="3">
        <f t="shared" si="92"/>
        <v>0</v>
      </c>
      <c r="U373" s="3">
        <f t="shared" si="93"/>
        <v>0</v>
      </c>
      <c r="V373" s="3" t="e">
        <f t="shared" si="99"/>
        <v>#DIV/0!</v>
      </c>
      <c r="W373" s="3" t="e">
        <f t="shared" si="100"/>
        <v>#DIV/0!</v>
      </c>
      <c r="X373" s="3">
        <f t="shared" si="101"/>
        <v>0</v>
      </c>
      <c r="Y373" s="3">
        <f t="shared" si="94"/>
        <v>0</v>
      </c>
      <c r="Z373" s="3">
        <f t="shared" si="95"/>
        <v>0</v>
      </c>
      <c r="AA373" s="3">
        <f t="shared" si="96"/>
        <v>0</v>
      </c>
      <c r="AB373" s="4">
        <f>'Data Entry'!S373</f>
        <v>0</v>
      </c>
      <c r="AC373" s="4">
        <f>'Data Entry'!T373</f>
        <v>0</v>
      </c>
      <c r="AD373" s="4">
        <f>'Data Entry'!U373</f>
        <v>0</v>
      </c>
      <c r="AE373" s="4">
        <f t="shared" si="97"/>
        <v>0</v>
      </c>
      <c r="AF373" s="5">
        <f>'Data Entry'!V373</f>
        <v>0</v>
      </c>
      <c r="AG373" s="5">
        <f t="shared" si="98"/>
        <v>0</v>
      </c>
      <c r="AH373" s="5">
        <f>'Data Entry'!W373</f>
        <v>0</v>
      </c>
      <c r="AI373" s="5">
        <f>'Data Entry'!X373</f>
        <v>0</v>
      </c>
      <c r="AJ373" s="5">
        <f>'Data Entry'!Y373</f>
        <v>0</v>
      </c>
      <c r="AK373" s="5">
        <f>'Data Entry'!Z373</f>
        <v>0</v>
      </c>
    </row>
    <row r="374" spans="1:37">
      <c r="A374" s="1">
        <f>'Data Entry'!A374</f>
        <v>0</v>
      </c>
      <c r="B374" s="1">
        <f>'Data Entry'!B374</f>
        <v>0</v>
      </c>
      <c r="C374" s="8">
        <f>IF('Data Entry'!C374="red",1,IF('Data Entry'!C374="blue",2,0))</f>
        <v>0</v>
      </c>
      <c r="D374" s="2">
        <f>'Data Entry'!D374</f>
        <v>0</v>
      </c>
      <c r="E374" s="2">
        <f>'Data Entry'!E374</f>
        <v>0</v>
      </c>
      <c r="F374" s="2">
        <f>'Data Entry'!F374</f>
        <v>0</v>
      </c>
      <c r="G374" s="2">
        <f>'Data Entry'!G374</f>
        <v>0</v>
      </c>
      <c r="H374" s="2">
        <f>'Data Entry'!H374</f>
        <v>0</v>
      </c>
      <c r="I374" s="2">
        <f t="shared" si="85"/>
        <v>0</v>
      </c>
      <c r="J374" s="2">
        <f t="shared" si="86"/>
        <v>0</v>
      </c>
      <c r="K374" s="2">
        <f t="shared" si="87"/>
        <v>0</v>
      </c>
      <c r="L374" s="2">
        <f t="shared" si="88"/>
        <v>0</v>
      </c>
      <c r="M374" s="2">
        <f t="shared" si="89"/>
        <v>0</v>
      </c>
      <c r="N374" s="2">
        <f t="shared" si="90"/>
        <v>0</v>
      </c>
      <c r="O374" s="2">
        <f t="shared" si="91"/>
        <v>0</v>
      </c>
      <c r="P374" s="3">
        <f>'Data Entry'!I374</f>
        <v>0</v>
      </c>
      <c r="Q374" s="3">
        <f>'Data Entry'!J374</f>
        <v>0</v>
      </c>
      <c r="R374" s="3">
        <f>'Data Entry'!K374</f>
        <v>0</v>
      </c>
      <c r="S374" s="3">
        <f>'Data Entry'!L374</f>
        <v>0</v>
      </c>
      <c r="T374" s="3">
        <f t="shared" si="92"/>
        <v>0</v>
      </c>
      <c r="U374" s="3">
        <f t="shared" si="93"/>
        <v>0</v>
      </c>
      <c r="V374" s="3" t="e">
        <f t="shared" si="99"/>
        <v>#DIV/0!</v>
      </c>
      <c r="W374" s="3" t="e">
        <f t="shared" si="100"/>
        <v>#DIV/0!</v>
      </c>
      <c r="X374" s="3">
        <f t="shared" si="101"/>
        <v>0</v>
      </c>
      <c r="Y374" s="3">
        <f t="shared" si="94"/>
        <v>0</v>
      </c>
      <c r="Z374" s="3">
        <f t="shared" si="95"/>
        <v>0</v>
      </c>
      <c r="AA374" s="3">
        <f t="shared" si="96"/>
        <v>0</v>
      </c>
      <c r="AB374" s="4">
        <f>'Data Entry'!S374</f>
        <v>0</v>
      </c>
      <c r="AC374" s="4">
        <f>'Data Entry'!T374</f>
        <v>0</v>
      </c>
      <c r="AD374" s="4">
        <f>'Data Entry'!U374</f>
        <v>0</v>
      </c>
      <c r="AE374" s="4">
        <f t="shared" si="97"/>
        <v>0</v>
      </c>
      <c r="AF374" s="5">
        <f>'Data Entry'!V374</f>
        <v>0</v>
      </c>
      <c r="AG374" s="5">
        <f t="shared" si="98"/>
        <v>0</v>
      </c>
      <c r="AH374" s="5">
        <f>'Data Entry'!W374</f>
        <v>0</v>
      </c>
      <c r="AI374" s="5">
        <f>'Data Entry'!X374</f>
        <v>0</v>
      </c>
      <c r="AJ374" s="5">
        <f>'Data Entry'!Y374</f>
        <v>0</v>
      </c>
      <c r="AK374" s="5">
        <f>'Data Entry'!Z374</f>
        <v>0</v>
      </c>
    </row>
    <row r="375" spans="1:37">
      <c r="A375" s="1">
        <f>'Data Entry'!A375</f>
        <v>0</v>
      </c>
      <c r="B375" s="1">
        <f>'Data Entry'!B375</f>
        <v>0</v>
      </c>
      <c r="C375" s="8">
        <f>IF('Data Entry'!C375="red",1,IF('Data Entry'!C375="blue",2,0))</f>
        <v>0</v>
      </c>
      <c r="D375" s="2">
        <f>'Data Entry'!D375</f>
        <v>0</v>
      </c>
      <c r="E375" s="2">
        <f>'Data Entry'!E375</f>
        <v>0</v>
      </c>
      <c r="F375" s="2">
        <f>'Data Entry'!F375</f>
        <v>0</v>
      </c>
      <c r="G375" s="2">
        <f>'Data Entry'!G375</f>
        <v>0</v>
      </c>
      <c r="H375" s="2">
        <f>'Data Entry'!H375</f>
        <v>0</v>
      </c>
      <c r="I375" s="2">
        <f t="shared" si="85"/>
        <v>0</v>
      </c>
      <c r="J375" s="2">
        <f t="shared" si="86"/>
        <v>0</v>
      </c>
      <c r="K375" s="2">
        <f t="shared" si="87"/>
        <v>0</v>
      </c>
      <c r="L375" s="2">
        <f t="shared" si="88"/>
        <v>0</v>
      </c>
      <c r="M375" s="2">
        <f t="shared" si="89"/>
        <v>0</v>
      </c>
      <c r="N375" s="2">
        <f t="shared" si="90"/>
        <v>0</v>
      </c>
      <c r="O375" s="2">
        <f t="shared" si="91"/>
        <v>0</v>
      </c>
      <c r="P375" s="3">
        <f>'Data Entry'!I375</f>
        <v>0</v>
      </c>
      <c r="Q375" s="3">
        <f>'Data Entry'!J375</f>
        <v>0</v>
      </c>
      <c r="R375" s="3">
        <f>'Data Entry'!K375</f>
        <v>0</v>
      </c>
      <c r="S375" s="3">
        <f>'Data Entry'!L375</f>
        <v>0</v>
      </c>
      <c r="T375" s="3">
        <f t="shared" si="92"/>
        <v>0</v>
      </c>
      <c r="U375" s="3">
        <f t="shared" si="93"/>
        <v>0</v>
      </c>
      <c r="V375" s="3" t="e">
        <f t="shared" si="99"/>
        <v>#DIV/0!</v>
      </c>
      <c r="W375" s="3" t="e">
        <f t="shared" si="100"/>
        <v>#DIV/0!</v>
      </c>
      <c r="X375" s="3">
        <f t="shared" si="101"/>
        <v>0</v>
      </c>
      <c r="Y375" s="3">
        <f t="shared" si="94"/>
        <v>0</v>
      </c>
      <c r="Z375" s="3">
        <f t="shared" si="95"/>
        <v>0</v>
      </c>
      <c r="AA375" s="3">
        <f t="shared" si="96"/>
        <v>0</v>
      </c>
      <c r="AB375" s="4">
        <f>'Data Entry'!S375</f>
        <v>0</v>
      </c>
      <c r="AC375" s="4">
        <f>'Data Entry'!T375</f>
        <v>0</v>
      </c>
      <c r="AD375" s="4">
        <f>'Data Entry'!U375</f>
        <v>0</v>
      </c>
      <c r="AE375" s="4">
        <f t="shared" si="97"/>
        <v>0</v>
      </c>
      <c r="AF375" s="5">
        <f>'Data Entry'!V375</f>
        <v>0</v>
      </c>
      <c r="AG375" s="5">
        <f t="shared" si="98"/>
        <v>0</v>
      </c>
      <c r="AH375" s="5">
        <f>'Data Entry'!W375</f>
        <v>0</v>
      </c>
      <c r="AI375" s="5">
        <f>'Data Entry'!X375</f>
        <v>0</v>
      </c>
      <c r="AJ375" s="5">
        <f>'Data Entry'!Y375</f>
        <v>0</v>
      </c>
      <c r="AK375" s="5">
        <f>'Data Entry'!Z375</f>
        <v>0</v>
      </c>
    </row>
    <row r="376" spans="1:37">
      <c r="A376" s="1">
        <f>'Data Entry'!A376</f>
        <v>0</v>
      </c>
      <c r="B376" s="1">
        <f>'Data Entry'!B376</f>
        <v>0</v>
      </c>
      <c r="C376" s="8">
        <f>IF('Data Entry'!C376="red",1,IF('Data Entry'!C376="blue",2,0))</f>
        <v>0</v>
      </c>
      <c r="D376" s="2">
        <f>'Data Entry'!D376</f>
        <v>0</v>
      </c>
      <c r="E376" s="2">
        <f>'Data Entry'!E376</f>
        <v>0</v>
      </c>
      <c r="F376" s="2">
        <f>'Data Entry'!F376</f>
        <v>0</v>
      </c>
      <c r="G376" s="2">
        <f>'Data Entry'!G376</f>
        <v>0</v>
      </c>
      <c r="H376" s="2">
        <f>'Data Entry'!H376</f>
        <v>0</v>
      </c>
      <c r="I376" s="2">
        <f t="shared" si="85"/>
        <v>0</v>
      </c>
      <c r="J376" s="2">
        <f t="shared" si="86"/>
        <v>0</v>
      </c>
      <c r="K376" s="2">
        <f t="shared" si="87"/>
        <v>0</v>
      </c>
      <c r="L376" s="2">
        <f t="shared" si="88"/>
        <v>0</v>
      </c>
      <c r="M376" s="2">
        <f t="shared" si="89"/>
        <v>0</v>
      </c>
      <c r="N376" s="2">
        <f t="shared" si="90"/>
        <v>0</v>
      </c>
      <c r="O376" s="2">
        <f t="shared" si="91"/>
        <v>0</v>
      </c>
      <c r="P376" s="3">
        <f>'Data Entry'!I376</f>
        <v>0</v>
      </c>
      <c r="Q376" s="3">
        <f>'Data Entry'!J376</f>
        <v>0</v>
      </c>
      <c r="R376" s="3">
        <f>'Data Entry'!K376</f>
        <v>0</v>
      </c>
      <c r="S376" s="3">
        <f>'Data Entry'!L376</f>
        <v>0</v>
      </c>
      <c r="T376" s="3">
        <f t="shared" si="92"/>
        <v>0</v>
      </c>
      <c r="U376" s="3">
        <f t="shared" si="93"/>
        <v>0</v>
      </c>
      <c r="V376" s="3" t="e">
        <f t="shared" si="99"/>
        <v>#DIV/0!</v>
      </c>
      <c r="W376" s="3" t="e">
        <f t="shared" si="100"/>
        <v>#DIV/0!</v>
      </c>
      <c r="X376" s="3">
        <f t="shared" si="101"/>
        <v>0</v>
      </c>
      <c r="Y376" s="3">
        <f t="shared" si="94"/>
        <v>0</v>
      </c>
      <c r="Z376" s="3">
        <f t="shared" si="95"/>
        <v>0</v>
      </c>
      <c r="AA376" s="3">
        <f t="shared" si="96"/>
        <v>0</v>
      </c>
      <c r="AB376" s="4">
        <f>'Data Entry'!S376</f>
        <v>0</v>
      </c>
      <c r="AC376" s="4">
        <f>'Data Entry'!T376</f>
        <v>0</v>
      </c>
      <c r="AD376" s="4">
        <f>'Data Entry'!U376</f>
        <v>0</v>
      </c>
      <c r="AE376" s="4">
        <f t="shared" si="97"/>
        <v>0</v>
      </c>
      <c r="AF376" s="5">
        <f>'Data Entry'!V376</f>
        <v>0</v>
      </c>
      <c r="AG376" s="5">
        <f t="shared" si="98"/>
        <v>0</v>
      </c>
      <c r="AH376" s="5">
        <f>'Data Entry'!W376</f>
        <v>0</v>
      </c>
      <c r="AI376" s="5">
        <f>'Data Entry'!X376</f>
        <v>0</v>
      </c>
      <c r="AJ376" s="5">
        <f>'Data Entry'!Y376</f>
        <v>0</v>
      </c>
      <c r="AK376" s="5">
        <f>'Data Entry'!Z376</f>
        <v>0</v>
      </c>
    </row>
    <row r="377" spans="1:37">
      <c r="A377" s="1">
        <f>'Data Entry'!A377</f>
        <v>0</v>
      </c>
      <c r="B377" s="1">
        <f>'Data Entry'!B377</f>
        <v>0</v>
      </c>
      <c r="C377" s="8">
        <f>IF('Data Entry'!C377="red",1,IF('Data Entry'!C377="blue",2,0))</f>
        <v>0</v>
      </c>
      <c r="D377" s="2">
        <f>'Data Entry'!D377</f>
        <v>0</v>
      </c>
      <c r="E377" s="2">
        <f>'Data Entry'!E377</f>
        <v>0</v>
      </c>
      <c r="F377" s="2">
        <f>'Data Entry'!F377</f>
        <v>0</v>
      </c>
      <c r="G377" s="2">
        <f>'Data Entry'!G377</f>
        <v>0</v>
      </c>
      <c r="H377" s="2">
        <f>'Data Entry'!H377</f>
        <v>0</v>
      </c>
      <c r="I377" s="2">
        <f t="shared" si="85"/>
        <v>0</v>
      </c>
      <c r="J377" s="2">
        <f t="shared" si="86"/>
        <v>0</v>
      </c>
      <c r="K377" s="2">
        <f t="shared" si="87"/>
        <v>0</v>
      </c>
      <c r="L377" s="2">
        <f t="shared" si="88"/>
        <v>0</v>
      </c>
      <c r="M377" s="2">
        <f t="shared" si="89"/>
        <v>0</v>
      </c>
      <c r="N377" s="2">
        <f t="shared" si="90"/>
        <v>0</v>
      </c>
      <c r="O377" s="2">
        <f t="shared" si="91"/>
        <v>0</v>
      </c>
      <c r="P377" s="3">
        <f>'Data Entry'!I377</f>
        <v>0</v>
      </c>
      <c r="Q377" s="3">
        <f>'Data Entry'!J377</f>
        <v>0</v>
      </c>
      <c r="R377" s="3">
        <f>'Data Entry'!K377</f>
        <v>0</v>
      </c>
      <c r="S377" s="3">
        <f>'Data Entry'!L377</f>
        <v>0</v>
      </c>
      <c r="T377" s="3">
        <f t="shared" si="92"/>
        <v>0</v>
      </c>
      <c r="U377" s="3">
        <f t="shared" si="93"/>
        <v>0</v>
      </c>
      <c r="V377" s="3" t="e">
        <f t="shared" si="99"/>
        <v>#DIV/0!</v>
      </c>
      <c r="W377" s="3" t="e">
        <f t="shared" si="100"/>
        <v>#DIV/0!</v>
      </c>
      <c r="X377" s="3">
        <f t="shared" si="101"/>
        <v>0</v>
      </c>
      <c r="Y377" s="3">
        <f t="shared" si="94"/>
        <v>0</v>
      </c>
      <c r="Z377" s="3">
        <f t="shared" si="95"/>
        <v>0</v>
      </c>
      <c r="AA377" s="3">
        <f t="shared" si="96"/>
        <v>0</v>
      </c>
      <c r="AB377" s="4">
        <f>'Data Entry'!S377</f>
        <v>0</v>
      </c>
      <c r="AC377" s="4">
        <f>'Data Entry'!T377</f>
        <v>0</v>
      </c>
      <c r="AD377" s="4">
        <f>'Data Entry'!U377</f>
        <v>0</v>
      </c>
      <c r="AE377" s="4">
        <f t="shared" si="97"/>
        <v>0</v>
      </c>
      <c r="AF377" s="5">
        <f>'Data Entry'!V377</f>
        <v>0</v>
      </c>
      <c r="AG377" s="5">
        <f t="shared" si="98"/>
        <v>0</v>
      </c>
      <c r="AH377" s="5">
        <f>'Data Entry'!W377</f>
        <v>0</v>
      </c>
      <c r="AI377" s="5">
        <f>'Data Entry'!X377</f>
        <v>0</v>
      </c>
      <c r="AJ377" s="5">
        <f>'Data Entry'!Y377</f>
        <v>0</v>
      </c>
      <c r="AK377" s="5">
        <f>'Data Entry'!Z377</f>
        <v>0</v>
      </c>
    </row>
    <row r="378" spans="1:37">
      <c r="A378" s="1">
        <f>'Data Entry'!A378</f>
        <v>0</v>
      </c>
      <c r="B378" s="1">
        <f>'Data Entry'!B378</f>
        <v>0</v>
      </c>
      <c r="C378" s="8">
        <f>IF('Data Entry'!C378="red",1,IF('Data Entry'!C378="blue",2,0))</f>
        <v>0</v>
      </c>
      <c r="D378" s="2">
        <f>'Data Entry'!D378</f>
        <v>0</v>
      </c>
      <c r="E378" s="2">
        <f>'Data Entry'!E378</f>
        <v>0</v>
      </c>
      <c r="F378" s="2">
        <f>'Data Entry'!F378</f>
        <v>0</v>
      </c>
      <c r="G378" s="2">
        <f>'Data Entry'!G378</f>
        <v>0</v>
      </c>
      <c r="H378" s="2">
        <f>'Data Entry'!H378</f>
        <v>0</v>
      </c>
      <c r="I378" s="2">
        <f t="shared" si="85"/>
        <v>0</v>
      </c>
      <c r="J378" s="2">
        <f t="shared" si="86"/>
        <v>0</v>
      </c>
      <c r="K378" s="2">
        <f t="shared" si="87"/>
        <v>0</v>
      </c>
      <c r="L378" s="2">
        <f t="shared" si="88"/>
        <v>0</v>
      </c>
      <c r="M378" s="2">
        <f t="shared" si="89"/>
        <v>0</v>
      </c>
      <c r="N378" s="2">
        <f t="shared" si="90"/>
        <v>0</v>
      </c>
      <c r="O378" s="2">
        <f t="shared" si="91"/>
        <v>0</v>
      </c>
      <c r="P378" s="3">
        <f>'Data Entry'!I378</f>
        <v>0</v>
      </c>
      <c r="Q378" s="3">
        <f>'Data Entry'!J378</f>
        <v>0</v>
      </c>
      <c r="R378" s="3">
        <f>'Data Entry'!K378</f>
        <v>0</v>
      </c>
      <c r="S378" s="3">
        <f>'Data Entry'!L378</f>
        <v>0</v>
      </c>
      <c r="T378" s="3">
        <f t="shared" si="92"/>
        <v>0</v>
      </c>
      <c r="U378" s="3">
        <f t="shared" si="93"/>
        <v>0</v>
      </c>
      <c r="V378" s="3" t="e">
        <f t="shared" si="99"/>
        <v>#DIV/0!</v>
      </c>
      <c r="W378" s="3" t="e">
        <f t="shared" si="100"/>
        <v>#DIV/0!</v>
      </c>
      <c r="X378" s="3">
        <f t="shared" si="101"/>
        <v>0</v>
      </c>
      <c r="Y378" s="3">
        <f t="shared" si="94"/>
        <v>0</v>
      </c>
      <c r="Z378" s="3">
        <f t="shared" si="95"/>
        <v>0</v>
      </c>
      <c r="AA378" s="3">
        <f t="shared" si="96"/>
        <v>0</v>
      </c>
      <c r="AB378" s="4">
        <f>'Data Entry'!S378</f>
        <v>0</v>
      </c>
      <c r="AC378" s="4">
        <f>'Data Entry'!T378</f>
        <v>0</v>
      </c>
      <c r="AD378" s="4">
        <f>'Data Entry'!U378</f>
        <v>0</v>
      </c>
      <c r="AE378" s="4">
        <f t="shared" si="97"/>
        <v>0</v>
      </c>
      <c r="AF378" s="5">
        <f>'Data Entry'!V378</f>
        <v>0</v>
      </c>
      <c r="AG378" s="5">
        <f t="shared" si="98"/>
        <v>0</v>
      </c>
      <c r="AH378" s="5">
        <f>'Data Entry'!W378</f>
        <v>0</v>
      </c>
      <c r="AI378" s="5">
        <f>'Data Entry'!X378</f>
        <v>0</v>
      </c>
      <c r="AJ378" s="5">
        <f>'Data Entry'!Y378</f>
        <v>0</v>
      </c>
      <c r="AK378" s="5">
        <f>'Data Entry'!Z378</f>
        <v>0</v>
      </c>
    </row>
    <row r="379" spans="1:37">
      <c r="A379" s="1">
        <f>'Data Entry'!A379</f>
        <v>0</v>
      </c>
      <c r="B379" s="1">
        <f>'Data Entry'!B379</f>
        <v>0</v>
      </c>
      <c r="C379" s="8">
        <f>IF('Data Entry'!C379="red",1,IF('Data Entry'!C379="blue",2,0))</f>
        <v>0</v>
      </c>
      <c r="D379" s="2">
        <f>'Data Entry'!D379</f>
        <v>0</v>
      </c>
      <c r="E379" s="2">
        <f>'Data Entry'!E379</f>
        <v>0</v>
      </c>
      <c r="F379" s="2">
        <f>'Data Entry'!F379</f>
        <v>0</v>
      </c>
      <c r="G379" s="2">
        <f>'Data Entry'!G379</f>
        <v>0</v>
      </c>
      <c r="H379" s="2">
        <f>'Data Entry'!H379</f>
        <v>0</v>
      </c>
      <c r="I379" s="2">
        <f t="shared" si="85"/>
        <v>0</v>
      </c>
      <c r="J379" s="2">
        <f t="shared" si="86"/>
        <v>0</v>
      </c>
      <c r="K379" s="2">
        <f t="shared" si="87"/>
        <v>0</v>
      </c>
      <c r="L379" s="2">
        <f t="shared" si="88"/>
        <v>0</v>
      </c>
      <c r="M379" s="2">
        <f t="shared" si="89"/>
        <v>0</v>
      </c>
      <c r="N379" s="2">
        <f t="shared" si="90"/>
        <v>0</v>
      </c>
      <c r="O379" s="2">
        <f t="shared" si="91"/>
        <v>0</v>
      </c>
      <c r="P379" s="3">
        <f>'Data Entry'!I379</f>
        <v>0</v>
      </c>
      <c r="Q379" s="3">
        <f>'Data Entry'!J379</f>
        <v>0</v>
      </c>
      <c r="R379" s="3">
        <f>'Data Entry'!K379</f>
        <v>0</v>
      </c>
      <c r="S379" s="3">
        <f>'Data Entry'!L379</f>
        <v>0</v>
      </c>
      <c r="T379" s="3">
        <f t="shared" si="92"/>
        <v>0</v>
      </c>
      <c r="U379" s="3">
        <f t="shared" si="93"/>
        <v>0</v>
      </c>
      <c r="V379" s="3" t="e">
        <f t="shared" si="99"/>
        <v>#DIV/0!</v>
      </c>
      <c r="W379" s="3" t="e">
        <f t="shared" si="100"/>
        <v>#DIV/0!</v>
      </c>
      <c r="X379" s="3">
        <f t="shared" si="101"/>
        <v>0</v>
      </c>
      <c r="Y379" s="3">
        <f t="shared" si="94"/>
        <v>0</v>
      </c>
      <c r="Z379" s="3">
        <f t="shared" si="95"/>
        <v>0</v>
      </c>
      <c r="AA379" s="3">
        <f t="shared" si="96"/>
        <v>0</v>
      </c>
      <c r="AB379" s="4">
        <f>'Data Entry'!S379</f>
        <v>0</v>
      </c>
      <c r="AC379" s="4">
        <f>'Data Entry'!T379</f>
        <v>0</v>
      </c>
      <c r="AD379" s="4">
        <f>'Data Entry'!U379</f>
        <v>0</v>
      </c>
      <c r="AE379" s="4">
        <f t="shared" si="97"/>
        <v>0</v>
      </c>
      <c r="AF379" s="5">
        <f>'Data Entry'!V379</f>
        <v>0</v>
      </c>
      <c r="AG379" s="5">
        <f t="shared" si="98"/>
        <v>0</v>
      </c>
      <c r="AH379" s="5">
        <f>'Data Entry'!W379</f>
        <v>0</v>
      </c>
      <c r="AI379" s="5">
        <f>'Data Entry'!X379</f>
        <v>0</v>
      </c>
      <c r="AJ379" s="5">
        <f>'Data Entry'!Y379</f>
        <v>0</v>
      </c>
      <c r="AK379" s="5">
        <f>'Data Entry'!Z379</f>
        <v>0</v>
      </c>
    </row>
    <row r="380" spans="1:37">
      <c r="A380" s="1">
        <f>'Data Entry'!A380</f>
        <v>0</v>
      </c>
      <c r="B380" s="1">
        <f>'Data Entry'!B380</f>
        <v>0</v>
      </c>
      <c r="C380" s="8">
        <f>IF('Data Entry'!C380="red",1,IF('Data Entry'!C380="blue",2,0))</f>
        <v>0</v>
      </c>
      <c r="D380" s="2">
        <f>'Data Entry'!D380</f>
        <v>0</v>
      </c>
      <c r="E380" s="2">
        <f>'Data Entry'!E380</f>
        <v>0</v>
      </c>
      <c r="F380" s="2">
        <f>'Data Entry'!F380</f>
        <v>0</v>
      </c>
      <c r="G380" s="2">
        <f>'Data Entry'!G380</f>
        <v>0</v>
      </c>
      <c r="H380" s="2">
        <f>'Data Entry'!H380</f>
        <v>0</v>
      </c>
      <c r="I380" s="2">
        <f t="shared" si="85"/>
        <v>0</v>
      </c>
      <c r="J380" s="2">
        <f t="shared" si="86"/>
        <v>0</v>
      </c>
      <c r="K380" s="2">
        <f t="shared" si="87"/>
        <v>0</v>
      </c>
      <c r="L380" s="2">
        <f t="shared" si="88"/>
        <v>0</v>
      </c>
      <c r="M380" s="2">
        <f t="shared" si="89"/>
        <v>0</v>
      </c>
      <c r="N380" s="2">
        <f t="shared" si="90"/>
        <v>0</v>
      </c>
      <c r="O380" s="2">
        <f t="shared" si="91"/>
        <v>0</v>
      </c>
      <c r="P380" s="3">
        <f>'Data Entry'!I380</f>
        <v>0</v>
      </c>
      <c r="Q380" s="3">
        <f>'Data Entry'!J380</f>
        <v>0</v>
      </c>
      <c r="R380" s="3">
        <f>'Data Entry'!K380</f>
        <v>0</v>
      </c>
      <c r="S380" s="3">
        <f>'Data Entry'!L380</f>
        <v>0</v>
      </c>
      <c r="T380" s="3">
        <f t="shared" si="92"/>
        <v>0</v>
      </c>
      <c r="U380" s="3">
        <f t="shared" si="93"/>
        <v>0</v>
      </c>
      <c r="V380" s="3" t="e">
        <f t="shared" si="99"/>
        <v>#DIV/0!</v>
      </c>
      <c r="W380" s="3" t="e">
        <f t="shared" si="100"/>
        <v>#DIV/0!</v>
      </c>
      <c r="X380" s="3">
        <f t="shared" si="101"/>
        <v>0</v>
      </c>
      <c r="Y380" s="3">
        <f t="shared" si="94"/>
        <v>0</v>
      </c>
      <c r="Z380" s="3">
        <f t="shared" si="95"/>
        <v>0</v>
      </c>
      <c r="AA380" s="3">
        <f t="shared" si="96"/>
        <v>0</v>
      </c>
      <c r="AB380" s="4">
        <f>'Data Entry'!S380</f>
        <v>0</v>
      </c>
      <c r="AC380" s="4">
        <f>'Data Entry'!T380</f>
        <v>0</v>
      </c>
      <c r="AD380" s="4">
        <f>'Data Entry'!U380</f>
        <v>0</v>
      </c>
      <c r="AE380" s="4">
        <f t="shared" si="97"/>
        <v>0</v>
      </c>
      <c r="AF380" s="5">
        <f>'Data Entry'!V380</f>
        <v>0</v>
      </c>
      <c r="AG380" s="5">
        <f t="shared" si="98"/>
        <v>0</v>
      </c>
      <c r="AH380" s="5">
        <f>'Data Entry'!W380</f>
        <v>0</v>
      </c>
      <c r="AI380" s="5">
        <f>'Data Entry'!X380</f>
        <v>0</v>
      </c>
      <c r="AJ380" s="5">
        <f>'Data Entry'!Y380</f>
        <v>0</v>
      </c>
      <c r="AK380" s="5">
        <f>'Data Entry'!Z380</f>
        <v>0</v>
      </c>
    </row>
    <row r="381" spans="1:37">
      <c r="A381" s="1">
        <f>'Data Entry'!A381</f>
        <v>0</v>
      </c>
      <c r="B381" s="1">
        <f>'Data Entry'!B381</f>
        <v>0</v>
      </c>
      <c r="C381" s="8">
        <f>IF('Data Entry'!C381="red",1,IF('Data Entry'!C381="blue",2,0))</f>
        <v>0</v>
      </c>
      <c r="D381" s="2">
        <f>'Data Entry'!D381</f>
        <v>0</v>
      </c>
      <c r="E381" s="2">
        <f>'Data Entry'!E381</f>
        <v>0</v>
      </c>
      <c r="F381" s="2">
        <f>'Data Entry'!F381</f>
        <v>0</v>
      </c>
      <c r="G381" s="2">
        <f>'Data Entry'!G381</f>
        <v>0</v>
      </c>
      <c r="H381" s="2">
        <f>'Data Entry'!H381</f>
        <v>0</v>
      </c>
      <c r="I381" s="2">
        <f t="shared" si="85"/>
        <v>0</v>
      </c>
      <c r="J381" s="2">
        <f t="shared" si="86"/>
        <v>0</v>
      </c>
      <c r="K381" s="2">
        <f t="shared" si="87"/>
        <v>0</v>
      </c>
      <c r="L381" s="2">
        <f t="shared" si="88"/>
        <v>0</v>
      </c>
      <c r="M381" s="2">
        <f t="shared" si="89"/>
        <v>0</v>
      </c>
      <c r="N381" s="2">
        <f t="shared" si="90"/>
        <v>0</v>
      </c>
      <c r="O381" s="2">
        <f t="shared" si="91"/>
        <v>0</v>
      </c>
      <c r="P381" s="3">
        <f>'Data Entry'!I381</f>
        <v>0</v>
      </c>
      <c r="Q381" s="3">
        <f>'Data Entry'!J381</f>
        <v>0</v>
      </c>
      <c r="R381" s="3">
        <f>'Data Entry'!K381</f>
        <v>0</v>
      </c>
      <c r="S381" s="3">
        <f>'Data Entry'!L381</f>
        <v>0</v>
      </c>
      <c r="T381" s="3">
        <f t="shared" si="92"/>
        <v>0</v>
      </c>
      <c r="U381" s="3">
        <f t="shared" si="93"/>
        <v>0</v>
      </c>
      <c r="V381" s="3" t="e">
        <f t="shared" si="99"/>
        <v>#DIV/0!</v>
      </c>
      <c r="W381" s="3" t="e">
        <f t="shared" si="100"/>
        <v>#DIV/0!</v>
      </c>
      <c r="X381" s="3">
        <f t="shared" si="101"/>
        <v>0</v>
      </c>
      <c r="Y381" s="3">
        <f t="shared" si="94"/>
        <v>0</v>
      </c>
      <c r="Z381" s="3">
        <f t="shared" si="95"/>
        <v>0</v>
      </c>
      <c r="AA381" s="3">
        <f t="shared" si="96"/>
        <v>0</v>
      </c>
      <c r="AB381" s="4">
        <f>'Data Entry'!S381</f>
        <v>0</v>
      </c>
      <c r="AC381" s="4">
        <f>'Data Entry'!T381</f>
        <v>0</v>
      </c>
      <c r="AD381" s="4">
        <f>'Data Entry'!U381</f>
        <v>0</v>
      </c>
      <c r="AE381" s="4">
        <f t="shared" si="97"/>
        <v>0</v>
      </c>
      <c r="AF381" s="5">
        <f>'Data Entry'!V381</f>
        <v>0</v>
      </c>
      <c r="AG381" s="5">
        <f t="shared" si="98"/>
        <v>0</v>
      </c>
      <c r="AH381" s="5">
        <f>'Data Entry'!W381</f>
        <v>0</v>
      </c>
      <c r="AI381" s="5">
        <f>'Data Entry'!X381</f>
        <v>0</v>
      </c>
      <c r="AJ381" s="5">
        <f>'Data Entry'!Y381</f>
        <v>0</v>
      </c>
      <c r="AK381" s="5">
        <f>'Data Entry'!Z381</f>
        <v>0</v>
      </c>
    </row>
    <row r="382" spans="1:37">
      <c r="A382" s="1">
        <f>'Data Entry'!A382</f>
        <v>0</v>
      </c>
      <c r="B382" s="1">
        <f>'Data Entry'!B382</f>
        <v>0</v>
      </c>
      <c r="C382" s="8">
        <f>IF('Data Entry'!C382="red",1,IF('Data Entry'!C382="blue",2,0))</f>
        <v>0</v>
      </c>
      <c r="D382" s="2">
        <f>'Data Entry'!D382</f>
        <v>0</v>
      </c>
      <c r="E382" s="2">
        <f>'Data Entry'!E382</f>
        <v>0</v>
      </c>
      <c r="F382" s="2">
        <f>'Data Entry'!F382</f>
        <v>0</v>
      </c>
      <c r="G382" s="2">
        <f>'Data Entry'!G382</f>
        <v>0</v>
      </c>
      <c r="H382" s="2">
        <f>'Data Entry'!H382</f>
        <v>0</v>
      </c>
      <c r="I382" s="2">
        <f t="shared" si="85"/>
        <v>0</v>
      </c>
      <c r="J382" s="2">
        <f t="shared" si="86"/>
        <v>0</v>
      </c>
      <c r="K382" s="2">
        <f t="shared" si="87"/>
        <v>0</v>
      </c>
      <c r="L382" s="2">
        <f t="shared" si="88"/>
        <v>0</v>
      </c>
      <c r="M382" s="2">
        <f t="shared" si="89"/>
        <v>0</v>
      </c>
      <c r="N382" s="2">
        <f t="shared" si="90"/>
        <v>0</v>
      </c>
      <c r="O382" s="2">
        <f t="shared" si="91"/>
        <v>0</v>
      </c>
      <c r="P382" s="3">
        <f>'Data Entry'!I382</f>
        <v>0</v>
      </c>
      <c r="Q382" s="3">
        <f>'Data Entry'!J382</f>
        <v>0</v>
      </c>
      <c r="R382" s="3">
        <f>'Data Entry'!K382</f>
        <v>0</v>
      </c>
      <c r="S382" s="3">
        <f>'Data Entry'!L382</f>
        <v>0</v>
      </c>
      <c r="T382" s="3">
        <f t="shared" si="92"/>
        <v>0</v>
      </c>
      <c r="U382" s="3">
        <f t="shared" si="93"/>
        <v>0</v>
      </c>
      <c r="V382" s="3" t="e">
        <f t="shared" si="99"/>
        <v>#DIV/0!</v>
      </c>
      <c r="W382" s="3" t="e">
        <f t="shared" si="100"/>
        <v>#DIV/0!</v>
      </c>
      <c r="X382" s="3">
        <f t="shared" si="101"/>
        <v>0</v>
      </c>
      <c r="Y382" s="3">
        <f t="shared" si="94"/>
        <v>0</v>
      </c>
      <c r="Z382" s="3">
        <f t="shared" si="95"/>
        <v>0</v>
      </c>
      <c r="AA382" s="3">
        <f t="shared" si="96"/>
        <v>0</v>
      </c>
      <c r="AB382" s="4">
        <f>'Data Entry'!S382</f>
        <v>0</v>
      </c>
      <c r="AC382" s="4">
        <f>'Data Entry'!T382</f>
        <v>0</v>
      </c>
      <c r="AD382" s="4">
        <f>'Data Entry'!U382</f>
        <v>0</v>
      </c>
      <c r="AE382" s="4">
        <f t="shared" si="97"/>
        <v>0</v>
      </c>
      <c r="AF382" s="5">
        <f>'Data Entry'!V382</f>
        <v>0</v>
      </c>
      <c r="AG382" s="5">
        <f t="shared" si="98"/>
        <v>0</v>
      </c>
      <c r="AH382" s="5">
        <f>'Data Entry'!W382</f>
        <v>0</v>
      </c>
      <c r="AI382" s="5">
        <f>'Data Entry'!X382</f>
        <v>0</v>
      </c>
      <c r="AJ382" s="5">
        <f>'Data Entry'!Y382</f>
        <v>0</v>
      </c>
      <c r="AK382" s="5">
        <f>'Data Entry'!Z382</f>
        <v>0</v>
      </c>
    </row>
    <row r="383" spans="1:37">
      <c r="A383" s="1">
        <f>'Data Entry'!A383</f>
        <v>0</v>
      </c>
      <c r="B383" s="1">
        <f>'Data Entry'!B383</f>
        <v>0</v>
      </c>
      <c r="C383" s="8">
        <f>IF('Data Entry'!C383="red",1,IF('Data Entry'!C383="blue",2,0))</f>
        <v>0</v>
      </c>
      <c r="D383" s="2">
        <f>'Data Entry'!D383</f>
        <v>0</v>
      </c>
      <c r="E383" s="2">
        <f>'Data Entry'!E383</f>
        <v>0</v>
      </c>
      <c r="F383" s="2">
        <f>'Data Entry'!F383</f>
        <v>0</v>
      </c>
      <c r="G383" s="2">
        <f>'Data Entry'!G383</f>
        <v>0</v>
      </c>
      <c r="H383" s="2">
        <f>'Data Entry'!H383</f>
        <v>0</v>
      </c>
      <c r="I383" s="2">
        <f t="shared" si="85"/>
        <v>0</v>
      </c>
      <c r="J383" s="2">
        <f t="shared" si="86"/>
        <v>0</v>
      </c>
      <c r="K383" s="2">
        <f t="shared" si="87"/>
        <v>0</v>
      </c>
      <c r="L383" s="2">
        <f t="shared" si="88"/>
        <v>0</v>
      </c>
      <c r="M383" s="2">
        <f t="shared" si="89"/>
        <v>0</v>
      </c>
      <c r="N383" s="2">
        <f t="shared" si="90"/>
        <v>0</v>
      </c>
      <c r="O383" s="2">
        <f t="shared" si="91"/>
        <v>0</v>
      </c>
      <c r="P383" s="3">
        <f>'Data Entry'!I383</f>
        <v>0</v>
      </c>
      <c r="Q383" s="3">
        <f>'Data Entry'!J383</f>
        <v>0</v>
      </c>
      <c r="R383" s="3">
        <f>'Data Entry'!K383</f>
        <v>0</v>
      </c>
      <c r="S383" s="3">
        <f>'Data Entry'!L383</f>
        <v>0</v>
      </c>
      <c r="T383" s="3">
        <f t="shared" si="92"/>
        <v>0</v>
      </c>
      <c r="U383" s="3">
        <f t="shared" si="93"/>
        <v>0</v>
      </c>
      <c r="V383" s="3" t="e">
        <f t="shared" si="99"/>
        <v>#DIV/0!</v>
      </c>
      <c r="W383" s="3" t="e">
        <f t="shared" si="100"/>
        <v>#DIV/0!</v>
      </c>
      <c r="X383" s="3">
        <f t="shared" si="101"/>
        <v>0</v>
      </c>
      <c r="Y383" s="3">
        <f t="shared" si="94"/>
        <v>0</v>
      </c>
      <c r="Z383" s="3">
        <f t="shared" si="95"/>
        <v>0</v>
      </c>
      <c r="AA383" s="3">
        <f t="shared" si="96"/>
        <v>0</v>
      </c>
      <c r="AB383" s="4">
        <f>'Data Entry'!S383</f>
        <v>0</v>
      </c>
      <c r="AC383" s="4">
        <f>'Data Entry'!T383</f>
        <v>0</v>
      </c>
      <c r="AD383" s="4">
        <f>'Data Entry'!U383</f>
        <v>0</v>
      </c>
      <c r="AE383" s="4">
        <f t="shared" si="97"/>
        <v>0</v>
      </c>
      <c r="AF383" s="5">
        <f>'Data Entry'!V383</f>
        <v>0</v>
      </c>
      <c r="AG383" s="5">
        <f t="shared" si="98"/>
        <v>0</v>
      </c>
      <c r="AH383" s="5">
        <f>'Data Entry'!W383</f>
        <v>0</v>
      </c>
      <c r="AI383" s="5">
        <f>'Data Entry'!X383</f>
        <v>0</v>
      </c>
      <c r="AJ383" s="5">
        <f>'Data Entry'!Y383</f>
        <v>0</v>
      </c>
      <c r="AK383" s="5">
        <f>'Data Entry'!Z383</f>
        <v>0</v>
      </c>
    </row>
    <row r="384" spans="1:37">
      <c r="A384" s="1">
        <f>'Data Entry'!A384</f>
        <v>0</v>
      </c>
      <c r="B384" s="1">
        <f>'Data Entry'!B384</f>
        <v>0</v>
      </c>
      <c r="C384" s="8">
        <f>IF('Data Entry'!C384="red",1,IF('Data Entry'!C384="blue",2,0))</f>
        <v>0</v>
      </c>
      <c r="D384" s="2">
        <f>'Data Entry'!D384</f>
        <v>0</v>
      </c>
      <c r="E384" s="2">
        <f>'Data Entry'!E384</f>
        <v>0</v>
      </c>
      <c r="F384" s="2">
        <f>'Data Entry'!F384</f>
        <v>0</v>
      </c>
      <c r="G384" s="2">
        <f>'Data Entry'!G384</f>
        <v>0</v>
      </c>
      <c r="H384" s="2">
        <f>'Data Entry'!H384</f>
        <v>0</v>
      </c>
      <c r="I384" s="2">
        <f t="shared" si="85"/>
        <v>0</v>
      </c>
      <c r="J384" s="2">
        <f t="shared" si="86"/>
        <v>0</v>
      </c>
      <c r="K384" s="2">
        <f t="shared" si="87"/>
        <v>0</v>
      </c>
      <c r="L384" s="2">
        <f t="shared" si="88"/>
        <v>0</v>
      </c>
      <c r="M384" s="2">
        <f t="shared" si="89"/>
        <v>0</v>
      </c>
      <c r="N384" s="2">
        <f t="shared" si="90"/>
        <v>0</v>
      </c>
      <c r="O384" s="2">
        <f t="shared" si="91"/>
        <v>0</v>
      </c>
      <c r="P384" s="3">
        <f>'Data Entry'!I384</f>
        <v>0</v>
      </c>
      <c r="Q384" s="3">
        <f>'Data Entry'!J384</f>
        <v>0</v>
      </c>
      <c r="R384" s="3">
        <f>'Data Entry'!K384</f>
        <v>0</v>
      </c>
      <c r="S384" s="3">
        <f>'Data Entry'!L384</f>
        <v>0</v>
      </c>
      <c r="T384" s="3">
        <f t="shared" si="92"/>
        <v>0</v>
      </c>
      <c r="U384" s="3">
        <f t="shared" si="93"/>
        <v>0</v>
      </c>
      <c r="V384" s="3" t="e">
        <f t="shared" si="99"/>
        <v>#DIV/0!</v>
      </c>
      <c r="W384" s="3" t="e">
        <f t="shared" si="100"/>
        <v>#DIV/0!</v>
      </c>
      <c r="X384" s="3">
        <f t="shared" si="101"/>
        <v>0</v>
      </c>
      <c r="Y384" s="3">
        <f t="shared" si="94"/>
        <v>0</v>
      </c>
      <c r="Z384" s="3">
        <f t="shared" si="95"/>
        <v>0</v>
      </c>
      <c r="AA384" s="3">
        <f t="shared" si="96"/>
        <v>0</v>
      </c>
      <c r="AB384" s="4">
        <f>'Data Entry'!S384</f>
        <v>0</v>
      </c>
      <c r="AC384" s="4">
        <f>'Data Entry'!T384</f>
        <v>0</v>
      </c>
      <c r="AD384" s="4">
        <f>'Data Entry'!U384</f>
        <v>0</v>
      </c>
      <c r="AE384" s="4">
        <f t="shared" si="97"/>
        <v>0</v>
      </c>
      <c r="AF384" s="5">
        <f>'Data Entry'!V384</f>
        <v>0</v>
      </c>
      <c r="AG384" s="5">
        <f t="shared" si="98"/>
        <v>0</v>
      </c>
      <c r="AH384" s="5">
        <f>'Data Entry'!W384</f>
        <v>0</v>
      </c>
      <c r="AI384" s="5">
        <f>'Data Entry'!X384</f>
        <v>0</v>
      </c>
      <c r="AJ384" s="5">
        <f>'Data Entry'!Y384</f>
        <v>0</v>
      </c>
      <c r="AK384" s="5">
        <f>'Data Entry'!Z384</f>
        <v>0</v>
      </c>
    </row>
    <row r="385" spans="1:37">
      <c r="A385" s="1">
        <f>'Data Entry'!A385</f>
        <v>0</v>
      </c>
      <c r="B385" s="1">
        <f>'Data Entry'!B385</f>
        <v>0</v>
      </c>
      <c r="C385" s="8">
        <f>IF('Data Entry'!C385="red",1,IF('Data Entry'!C385="blue",2,0))</f>
        <v>0</v>
      </c>
      <c r="D385" s="2">
        <f>'Data Entry'!D385</f>
        <v>0</v>
      </c>
      <c r="E385" s="2">
        <f>'Data Entry'!E385</f>
        <v>0</v>
      </c>
      <c r="F385" s="2">
        <f>'Data Entry'!F385</f>
        <v>0</v>
      </c>
      <c r="G385" s="2">
        <f>'Data Entry'!G385</f>
        <v>0</v>
      </c>
      <c r="H385" s="2">
        <f>'Data Entry'!H385</f>
        <v>0</v>
      </c>
      <c r="I385" s="2">
        <f t="shared" si="85"/>
        <v>0</v>
      </c>
      <c r="J385" s="2">
        <f t="shared" si="86"/>
        <v>0</v>
      </c>
      <c r="K385" s="2">
        <f t="shared" si="87"/>
        <v>0</v>
      </c>
      <c r="L385" s="2">
        <f t="shared" si="88"/>
        <v>0</v>
      </c>
      <c r="M385" s="2">
        <f t="shared" si="89"/>
        <v>0</v>
      </c>
      <c r="N385" s="2">
        <f t="shared" si="90"/>
        <v>0</v>
      </c>
      <c r="O385" s="2">
        <f t="shared" si="91"/>
        <v>0</v>
      </c>
      <c r="P385" s="3">
        <f>'Data Entry'!I385</f>
        <v>0</v>
      </c>
      <c r="Q385" s="3">
        <f>'Data Entry'!J385</f>
        <v>0</v>
      </c>
      <c r="R385" s="3">
        <f>'Data Entry'!K385</f>
        <v>0</v>
      </c>
      <c r="S385" s="3">
        <f>'Data Entry'!L385</f>
        <v>0</v>
      </c>
      <c r="T385" s="3">
        <f t="shared" si="92"/>
        <v>0</v>
      </c>
      <c r="U385" s="3">
        <f t="shared" si="93"/>
        <v>0</v>
      </c>
      <c r="V385" s="3" t="e">
        <f t="shared" si="99"/>
        <v>#DIV/0!</v>
      </c>
      <c r="W385" s="3" t="e">
        <f t="shared" si="100"/>
        <v>#DIV/0!</v>
      </c>
      <c r="X385" s="3">
        <f t="shared" si="101"/>
        <v>0</v>
      </c>
      <c r="Y385" s="3">
        <f t="shared" si="94"/>
        <v>0</v>
      </c>
      <c r="Z385" s="3">
        <f t="shared" si="95"/>
        <v>0</v>
      </c>
      <c r="AA385" s="3">
        <f t="shared" si="96"/>
        <v>0</v>
      </c>
      <c r="AB385" s="4">
        <f>'Data Entry'!S385</f>
        <v>0</v>
      </c>
      <c r="AC385" s="4">
        <f>'Data Entry'!T385</f>
        <v>0</v>
      </c>
      <c r="AD385" s="4">
        <f>'Data Entry'!U385</f>
        <v>0</v>
      </c>
      <c r="AE385" s="4">
        <f t="shared" si="97"/>
        <v>0</v>
      </c>
      <c r="AF385" s="5">
        <f>'Data Entry'!V385</f>
        <v>0</v>
      </c>
      <c r="AG385" s="5">
        <f t="shared" si="98"/>
        <v>0</v>
      </c>
      <c r="AH385" s="5">
        <f>'Data Entry'!W385</f>
        <v>0</v>
      </c>
      <c r="AI385" s="5">
        <f>'Data Entry'!X385</f>
        <v>0</v>
      </c>
      <c r="AJ385" s="5">
        <f>'Data Entry'!Y385</f>
        <v>0</v>
      </c>
      <c r="AK385" s="5">
        <f>'Data Entry'!Z385</f>
        <v>0</v>
      </c>
    </row>
    <row r="386" spans="1:37">
      <c r="A386" s="1">
        <f>'Data Entry'!A386</f>
        <v>0</v>
      </c>
      <c r="B386" s="1">
        <f>'Data Entry'!B386</f>
        <v>0</v>
      </c>
      <c r="C386" s="8">
        <f>IF('Data Entry'!C386="red",1,IF('Data Entry'!C386="blue",2,0))</f>
        <v>0</v>
      </c>
      <c r="D386" s="2">
        <f>'Data Entry'!D386</f>
        <v>0</v>
      </c>
      <c r="E386" s="2">
        <f>'Data Entry'!E386</f>
        <v>0</v>
      </c>
      <c r="F386" s="2">
        <f>'Data Entry'!F386</f>
        <v>0</v>
      </c>
      <c r="G386" s="2">
        <f>'Data Entry'!G386</f>
        <v>0</v>
      </c>
      <c r="H386" s="2">
        <f>'Data Entry'!H386</f>
        <v>0</v>
      </c>
      <c r="I386" s="2">
        <f t="shared" si="85"/>
        <v>0</v>
      </c>
      <c r="J386" s="2">
        <f t="shared" si="86"/>
        <v>0</v>
      </c>
      <c r="K386" s="2">
        <f t="shared" si="87"/>
        <v>0</v>
      </c>
      <c r="L386" s="2">
        <f t="shared" si="88"/>
        <v>0</v>
      </c>
      <c r="M386" s="2">
        <f t="shared" si="89"/>
        <v>0</v>
      </c>
      <c r="N386" s="2">
        <f t="shared" si="90"/>
        <v>0</v>
      </c>
      <c r="O386" s="2">
        <f t="shared" si="91"/>
        <v>0</v>
      </c>
      <c r="P386" s="3">
        <f>'Data Entry'!I386</f>
        <v>0</v>
      </c>
      <c r="Q386" s="3">
        <f>'Data Entry'!J386</f>
        <v>0</v>
      </c>
      <c r="R386" s="3">
        <f>'Data Entry'!K386</f>
        <v>0</v>
      </c>
      <c r="S386" s="3">
        <f>'Data Entry'!L386</f>
        <v>0</v>
      </c>
      <c r="T386" s="3">
        <f t="shared" si="92"/>
        <v>0</v>
      </c>
      <c r="U386" s="3">
        <f t="shared" si="93"/>
        <v>0</v>
      </c>
      <c r="V386" s="3" t="e">
        <f t="shared" si="99"/>
        <v>#DIV/0!</v>
      </c>
      <c r="W386" s="3" t="e">
        <f t="shared" si="100"/>
        <v>#DIV/0!</v>
      </c>
      <c r="X386" s="3">
        <f t="shared" si="101"/>
        <v>0</v>
      </c>
      <c r="Y386" s="3">
        <f t="shared" si="94"/>
        <v>0</v>
      </c>
      <c r="Z386" s="3">
        <f t="shared" si="95"/>
        <v>0</v>
      </c>
      <c r="AA386" s="3">
        <f t="shared" si="96"/>
        <v>0</v>
      </c>
      <c r="AB386" s="4">
        <f>'Data Entry'!S386</f>
        <v>0</v>
      </c>
      <c r="AC386" s="4">
        <f>'Data Entry'!T386</f>
        <v>0</v>
      </c>
      <c r="AD386" s="4">
        <f>'Data Entry'!U386</f>
        <v>0</v>
      </c>
      <c r="AE386" s="4">
        <f t="shared" si="97"/>
        <v>0</v>
      </c>
      <c r="AF386" s="5">
        <f>'Data Entry'!V386</f>
        <v>0</v>
      </c>
      <c r="AG386" s="5">
        <f t="shared" si="98"/>
        <v>0</v>
      </c>
      <c r="AH386" s="5">
        <f>'Data Entry'!W386</f>
        <v>0</v>
      </c>
      <c r="AI386" s="5">
        <f>'Data Entry'!X386</f>
        <v>0</v>
      </c>
      <c r="AJ386" s="5">
        <f>'Data Entry'!Y386</f>
        <v>0</v>
      </c>
      <c r="AK386" s="5">
        <f>'Data Entry'!Z386</f>
        <v>0</v>
      </c>
    </row>
    <row r="387" spans="1:37">
      <c r="A387" s="1">
        <f>'Data Entry'!A387</f>
        <v>0</v>
      </c>
      <c r="B387" s="1">
        <f>'Data Entry'!B387</f>
        <v>0</v>
      </c>
      <c r="C387" s="8">
        <f>IF('Data Entry'!C387="red",1,IF('Data Entry'!C387="blue",2,0))</f>
        <v>0</v>
      </c>
      <c r="D387" s="2">
        <f>'Data Entry'!D387</f>
        <v>0</v>
      </c>
      <c r="E387" s="2">
        <f>'Data Entry'!E387</f>
        <v>0</v>
      </c>
      <c r="F387" s="2">
        <f>'Data Entry'!F387</f>
        <v>0</v>
      </c>
      <c r="G387" s="2">
        <f>'Data Entry'!G387</f>
        <v>0</v>
      </c>
      <c r="H387" s="2">
        <f>'Data Entry'!H387</f>
        <v>0</v>
      </c>
      <c r="I387" s="2">
        <f t="shared" ref="I387:I450" si="102">E387+F387</f>
        <v>0</v>
      </c>
      <c r="J387" s="2">
        <f t="shared" ref="J387:J450" si="103">G387+H387</f>
        <v>0</v>
      </c>
      <c r="K387" s="2">
        <f t="shared" ref="K387:K450" si="104">IF(D387=1,2,0)</f>
        <v>0</v>
      </c>
      <c r="L387" s="2">
        <f t="shared" ref="L387:L450" si="105">E387*2</f>
        <v>0</v>
      </c>
      <c r="M387" s="2">
        <f t="shared" ref="M387:M450" si="106">G387*4</f>
        <v>0</v>
      </c>
      <c r="N387" s="2">
        <f t="shared" ref="N387:N450" si="107">I387+J387</f>
        <v>0</v>
      </c>
      <c r="O387" s="2">
        <f t="shared" ref="O387:O450" si="108">SUM(K387:M387)</f>
        <v>0</v>
      </c>
      <c r="P387" s="3">
        <f>'Data Entry'!I387</f>
        <v>0</v>
      </c>
      <c r="Q387" s="3">
        <f>'Data Entry'!J387</f>
        <v>0</v>
      </c>
      <c r="R387" s="3">
        <f>'Data Entry'!K387</f>
        <v>0</v>
      </c>
      <c r="S387" s="3">
        <f>'Data Entry'!L387</f>
        <v>0</v>
      </c>
      <c r="T387" s="3">
        <f t="shared" ref="T387:T450" si="109">P387+Q387</f>
        <v>0</v>
      </c>
      <c r="U387" s="3">
        <f t="shared" ref="U387:U450" si="110">R387+S387</f>
        <v>0</v>
      </c>
      <c r="V387" s="3" t="e">
        <f t="shared" si="99"/>
        <v>#DIV/0!</v>
      </c>
      <c r="W387" s="3" t="e">
        <f t="shared" si="100"/>
        <v>#DIV/0!</v>
      </c>
      <c r="X387" s="3">
        <f t="shared" si="101"/>
        <v>0</v>
      </c>
      <c r="Y387" s="3">
        <f t="shared" ref="Y387:Y450" si="111">P387</f>
        <v>0</v>
      </c>
      <c r="Z387" s="3">
        <f t="shared" ref="Z387:Z450" si="112">R387*2</f>
        <v>0</v>
      </c>
      <c r="AA387" s="3">
        <f t="shared" ref="AA387:AA450" si="113">Y387+Z387</f>
        <v>0</v>
      </c>
      <c r="AB387" s="4">
        <f>'Data Entry'!S387</f>
        <v>0</v>
      </c>
      <c r="AC387" s="4">
        <f>'Data Entry'!T387</f>
        <v>0</v>
      </c>
      <c r="AD387" s="4">
        <f>'Data Entry'!U387</f>
        <v>0</v>
      </c>
      <c r="AE387" s="4">
        <f t="shared" ref="AE387:AE450" si="114">IF(AC387=4,15,IF(AC387=3,10,IF(AC387=2,6,IF(AC387=1,4,0))))</f>
        <v>0</v>
      </c>
      <c r="AF387" s="5">
        <f>'Data Entry'!V387</f>
        <v>0</v>
      </c>
      <c r="AG387" s="5">
        <f t="shared" ref="AG387:AG450" si="115">AF387/3</f>
        <v>0</v>
      </c>
      <c r="AH387" s="5">
        <f>'Data Entry'!W387</f>
        <v>0</v>
      </c>
      <c r="AI387" s="5">
        <f>'Data Entry'!X387</f>
        <v>0</v>
      </c>
      <c r="AJ387" s="5">
        <f>'Data Entry'!Y387</f>
        <v>0</v>
      </c>
      <c r="AK387" s="5">
        <f>'Data Entry'!Z387</f>
        <v>0</v>
      </c>
    </row>
    <row r="388" spans="1:37">
      <c r="A388" s="1">
        <f>'Data Entry'!A388</f>
        <v>0</v>
      </c>
      <c r="B388" s="1">
        <f>'Data Entry'!B388</f>
        <v>0</v>
      </c>
      <c r="C388" s="8">
        <f>IF('Data Entry'!C388="red",1,IF('Data Entry'!C388="blue",2,0))</f>
        <v>0</v>
      </c>
      <c r="D388" s="2">
        <f>'Data Entry'!D388</f>
        <v>0</v>
      </c>
      <c r="E388" s="2">
        <f>'Data Entry'!E388</f>
        <v>0</v>
      </c>
      <c r="F388" s="2">
        <f>'Data Entry'!F388</f>
        <v>0</v>
      </c>
      <c r="G388" s="2">
        <f>'Data Entry'!G388</f>
        <v>0</v>
      </c>
      <c r="H388" s="2">
        <f>'Data Entry'!H388</f>
        <v>0</v>
      </c>
      <c r="I388" s="2">
        <f t="shared" si="102"/>
        <v>0</v>
      </c>
      <c r="J388" s="2">
        <f t="shared" si="103"/>
        <v>0</v>
      </c>
      <c r="K388" s="2">
        <f t="shared" si="104"/>
        <v>0</v>
      </c>
      <c r="L388" s="2">
        <f t="shared" si="105"/>
        <v>0</v>
      </c>
      <c r="M388" s="2">
        <f t="shared" si="106"/>
        <v>0</v>
      </c>
      <c r="N388" s="2">
        <f t="shared" si="107"/>
        <v>0</v>
      </c>
      <c r="O388" s="2">
        <f t="shared" si="108"/>
        <v>0</v>
      </c>
      <c r="P388" s="3">
        <f>'Data Entry'!I388</f>
        <v>0</v>
      </c>
      <c r="Q388" s="3">
        <f>'Data Entry'!J388</f>
        <v>0</v>
      </c>
      <c r="R388" s="3">
        <f>'Data Entry'!K388</f>
        <v>0</v>
      </c>
      <c r="S388" s="3">
        <f>'Data Entry'!L388</f>
        <v>0</v>
      </c>
      <c r="T388" s="3">
        <f t="shared" si="109"/>
        <v>0</v>
      </c>
      <c r="U388" s="3">
        <f t="shared" si="110"/>
        <v>0</v>
      </c>
      <c r="V388" s="3" t="e">
        <f t="shared" ref="V388:V451" si="116">P388/T388</f>
        <v>#DIV/0!</v>
      </c>
      <c r="W388" s="3" t="e">
        <f t="shared" ref="W388:W451" si="117">R388/U388</f>
        <v>#DIV/0!</v>
      </c>
      <c r="X388" s="3">
        <f t="shared" ref="X388:X451" si="118">(T388+U388)/2</f>
        <v>0</v>
      </c>
      <c r="Y388" s="3">
        <f t="shared" si="111"/>
        <v>0</v>
      </c>
      <c r="Z388" s="3">
        <f t="shared" si="112"/>
        <v>0</v>
      </c>
      <c r="AA388" s="3">
        <f t="shared" si="113"/>
        <v>0</v>
      </c>
      <c r="AB388" s="4">
        <f>'Data Entry'!S388</f>
        <v>0</v>
      </c>
      <c r="AC388" s="4">
        <f>'Data Entry'!T388</f>
        <v>0</v>
      </c>
      <c r="AD388" s="4">
        <f>'Data Entry'!U388</f>
        <v>0</v>
      </c>
      <c r="AE388" s="4">
        <f t="shared" si="114"/>
        <v>0</v>
      </c>
      <c r="AF388" s="5">
        <f>'Data Entry'!V388</f>
        <v>0</v>
      </c>
      <c r="AG388" s="5">
        <f t="shared" si="115"/>
        <v>0</v>
      </c>
      <c r="AH388" s="5">
        <f>'Data Entry'!W388</f>
        <v>0</v>
      </c>
      <c r="AI388" s="5">
        <f>'Data Entry'!X388</f>
        <v>0</v>
      </c>
      <c r="AJ388" s="5">
        <f>'Data Entry'!Y388</f>
        <v>0</v>
      </c>
      <c r="AK388" s="5">
        <f>'Data Entry'!Z388</f>
        <v>0</v>
      </c>
    </row>
    <row r="389" spans="1:37">
      <c r="A389" s="1">
        <f>'Data Entry'!A389</f>
        <v>0</v>
      </c>
      <c r="B389" s="1">
        <f>'Data Entry'!B389</f>
        <v>0</v>
      </c>
      <c r="C389" s="8">
        <f>IF('Data Entry'!C389="red",1,IF('Data Entry'!C389="blue",2,0))</f>
        <v>0</v>
      </c>
      <c r="D389" s="2">
        <f>'Data Entry'!D389</f>
        <v>0</v>
      </c>
      <c r="E389" s="2">
        <f>'Data Entry'!E389</f>
        <v>0</v>
      </c>
      <c r="F389" s="2">
        <f>'Data Entry'!F389</f>
        <v>0</v>
      </c>
      <c r="G389" s="2">
        <f>'Data Entry'!G389</f>
        <v>0</v>
      </c>
      <c r="H389" s="2">
        <f>'Data Entry'!H389</f>
        <v>0</v>
      </c>
      <c r="I389" s="2">
        <f t="shared" si="102"/>
        <v>0</v>
      </c>
      <c r="J389" s="2">
        <f t="shared" si="103"/>
        <v>0</v>
      </c>
      <c r="K389" s="2">
        <f t="shared" si="104"/>
        <v>0</v>
      </c>
      <c r="L389" s="2">
        <f t="shared" si="105"/>
        <v>0</v>
      </c>
      <c r="M389" s="2">
        <f t="shared" si="106"/>
        <v>0</v>
      </c>
      <c r="N389" s="2">
        <f t="shared" si="107"/>
        <v>0</v>
      </c>
      <c r="O389" s="2">
        <f t="shared" si="108"/>
        <v>0</v>
      </c>
      <c r="P389" s="3">
        <f>'Data Entry'!I389</f>
        <v>0</v>
      </c>
      <c r="Q389" s="3">
        <f>'Data Entry'!J389</f>
        <v>0</v>
      </c>
      <c r="R389" s="3">
        <f>'Data Entry'!K389</f>
        <v>0</v>
      </c>
      <c r="S389" s="3">
        <f>'Data Entry'!L389</f>
        <v>0</v>
      </c>
      <c r="T389" s="3">
        <f t="shared" si="109"/>
        <v>0</v>
      </c>
      <c r="U389" s="3">
        <f t="shared" si="110"/>
        <v>0</v>
      </c>
      <c r="V389" s="3" t="e">
        <f t="shared" si="116"/>
        <v>#DIV/0!</v>
      </c>
      <c r="W389" s="3" t="e">
        <f t="shared" si="117"/>
        <v>#DIV/0!</v>
      </c>
      <c r="X389" s="3">
        <f t="shared" si="118"/>
        <v>0</v>
      </c>
      <c r="Y389" s="3">
        <f t="shared" si="111"/>
        <v>0</v>
      </c>
      <c r="Z389" s="3">
        <f t="shared" si="112"/>
        <v>0</v>
      </c>
      <c r="AA389" s="3">
        <f t="shared" si="113"/>
        <v>0</v>
      </c>
      <c r="AB389" s="4">
        <f>'Data Entry'!S389</f>
        <v>0</v>
      </c>
      <c r="AC389" s="4">
        <f>'Data Entry'!T389</f>
        <v>0</v>
      </c>
      <c r="AD389" s="4">
        <f>'Data Entry'!U389</f>
        <v>0</v>
      </c>
      <c r="AE389" s="4">
        <f t="shared" si="114"/>
        <v>0</v>
      </c>
      <c r="AF389" s="5">
        <f>'Data Entry'!V389</f>
        <v>0</v>
      </c>
      <c r="AG389" s="5">
        <f t="shared" si="115"/>
        <v>0</v>
      </c>
      <c r="AH389" s="5">
        <f>'Data Entry'!W389</f>
        <v>0</v>
      </c>
      <c r="AI389" s="5">
        <f>'Data Entry'!X389</f>
        <v>0</v>
      </c>
      <c r="AJ389" s="5">
        <f>'Data Entry'!Y389</f>
        <v>0</v>
      </c>
      <c r="AK389" s="5">
        <f>'Data Entry'!Z389</f>
        <v>0</v>
      </c>
    </row>
    <row r="390" spans="1:37">
      <c r="A390" s="1">
        <f>'Data Entry'!A390</f>
        <v>0</v>
      </c>
      <c r="B390" s="1">
        <f>'Data Entry'!B390</f>
        <v>0</v>
      </c>
      <c r="C390" s="8">
        <f>IF('Data Entry'!C390="red",1,IF('Data Entry'!C390="blue",2,0))</f>
        <v>0</v>
      </c>
      <c r="D390" s="2">
        <f>'Data Entry'!D390</f>
        <v>0</v>
      </c>
      <c r="E390" s="2">
        <f>'Data Entry'!E390</f>
        <v>0</v>
      </c>
      <c r="F390" s="2">
        <f>'Data Entry'!F390</f>
        <v>0</v>
      </c>
      <c r="G390" s="2">
        <f>'Data Entry'!G390</f>
        <v>0</v>
      </c>
      <c r="H390" s="2">
        <f>'Data Entry'!H390</f>
        <v>0</v>
      </c>
      <c r="I390" s="2">
        <f t="shared" si="102"/>
        <v>0</v>
      </c>
      <c r="J390" s="2">
        <f t="shared" si="103"/>
        <v>0</v>
      </c>
      <c r="K390" s="2">
        <f t="shared" si="104"/>
        <v>0</v>
      </c>
      <c r="L390" s="2">
        <f t="shared" si="105"/>
        <v>0</v>
      </c>
      <c r="M390" s="2">
        <f t="shared" si="106"/>
        <v>0</v>
      </c>
      <c r="N390" s="2">
        <f t="shared" si="107"/>
        <v>0</v>
      </c>
      <c r="O390" s="2">
        <f t="shared" si="108"/>
        <v>0</v>
      </c>
      <c r="P390" s="3">
        <f>'Data Entry'!I390</f>
        <v>0</v>
      </c>
      <c r="Q390" s="3">
        <f>'Data Entry'!J390</f>
        <v>0</v>
      </c>
      <c r="R390" s="3">
        <f>'Data Entry'!K390</f>
        <v>0</v>
      </c>
      <c r="S390" s="3">
        <f>'Data Entry'!L390</f>
        <v>0</v>
      </c>
      <c r="T390" s="3">
        <f t="shared" si="109"/>
        <v>0</v>
      </c>
      <c r="U390" s="3">
        <f t="shared" si="110"/>
        <v>0</v>
      </c>
      <c r="V390" s="3" t="e">
        <f t="shared" si="116"/>
        <v>#DIV/0!</v>
      </c>
      <c r="W390" s="3" t="e">
        <f t="shared" si="117"/>
        <v>#DIV/0!</v>
      </c>
      <c r="X390" s="3">
        <f t="shared" si="118"/>
        <v>0</v>
      </c>
      <c r="Y390" s="3">
        <f t="shared" si="111"/>
        <v>0</v>
      </c>
      <c r="Z390" s="3">
        <f t="shared" si="112"/>
        <v>0</v>
      </c>
      <c r="AA390" s="3">
        <f t="shared" si="113"/>
        <v>0</v>
      </c>
      <c r="AB390" s="4">
        <f>'Data Entry'!S390</f>
        <v>0</v>
      </c>
      <c r="AC390" s="4">
        <f>'Data Entry'!T390</f>
        <v>0</v>
      </c>
      <c r="AD390" s="4">
        <f>'Data Entry'!U390</f>
        <v>0</v>
      </c>
      <c r="AE390" s="4">
        <f t="shared" si="114"/>
        <v>0</v>
      </c>
      <c r="AF390" s="5">
        <f>'Data Entry'!V390</f>
        <v>0</v>
      </c>
      <c r="AG390" s="5">
        <f t="shared" si="115"/>
        <v>0</v>
      </c>
      <c r="AH390" s="5">
        <f>'Data Entry'!W390</f>
        <v>0</v>
      </c>
      <c r="AI390" s="5">
        <f>'Data Entry'!X390</f>
        <v>0</v>
      </c>
      <c r="AJ390" s="5">
        <f>'Data Entry'!Y390</f>
        <v>0</v>
      </c>
      <c r="AK390" s="5">
        <f>'Data Entry'!Z390</f>
        <v>0</v>
      </c>
    </row>
    <row r="391" spans="1:37">
      <c r="A391" s="1">
        <f>'Data Entry'!A391</f>
        <v>0</v>
      </c>
      <c r="B391" s="1">
        <f>'Data Entry'!B391</f>
        <v>0</v>
      </c>
      <c r="C391" s="8">
        <f>IF('Data Entry'!C391="red",1,IF('Data Entry'!C391="blue",2,0))</f>
        <v>0</v>
      </c>
      <c r="D391" s="2">
        <f>'Data Entry'!D391</f>
        <v>0</v>
      </c>
      <c r="E391" s="2">
        <f>'Data Entry'!E391</f>
        <v>0</v>
      </c>
      <c r="F391" s="2">
        <f>'Data Entry'!F391</f>
        <v>0</v>
      </c>
      <c r="G391" s="2">
        <f>'Data Entry'!G391</f>
        <v>0</v>
      </c>
      <c r="H391" s="2">
        <f>'Data Entry'!H391</f>
        <v>0</v>
      </c>
      <c r="I391" s="2">
        <f t="shared" si="102"/>
        <v>0</v>
      </c>
      <c r="J391" s="2">
        <f t="shared" si="103"/>
        <v>0</v>
      </c>
      <c r="K391" s="2">
        <f t="shared" si="104"/>
        <v>0</v>
      </c>
      <c r="L391" s="2">
        <f t="shared" si="105"/>
        <v>0</v>
      </c>
      <c r="M391" s="2">
        <f t="shared" si="106"/>
        <v>0</v>
      </c>
      <c r="N391" s="2">
        <f t="shared" si="107"/>
        <v>0</v>
      </c>
      <c r="O391" s="2">
        <f t="shared" si="108"/>
        <v>0</v>
      </c>
      <c r="P391" s="3">
        <f>'Data Entry'!I391</f>
        <v>0</v>
      </c>
      <c r="Q391" s="3">
        <f>'Data Entry'!J391</f>
        <v>0</v>
      </c>
      <c r="R391" s="3">
        <f>'Data Entry'!K391</f>
        <v>0</v>
      </c>
      <c r="S391" s="3">
        <f>'Data Entry'!L391</f>
        <v>0</v>
      </c>
      <c r="T391" s="3">
        <f t="shared" si="109"/>
        <v>0</v>
      </c>
      <c r="U391" s="3">
        <f t="shared" si="110"/>
        <v>0</v>
      </c>
      <c r="V391" s="3" t="e">
        <f t="shared" si="116"/>
        <v>#DIV/0!</v>
      </c>
      <c r="W391" s="3" t="e">
        <f t="shared" si="117"/>
        <v>#DIV/0!</v>
      </c>
      <c r="X391" s="3">
        <f t="shared" si="118"/>
        <v>0</v>
      </c>
      <c r="Y391" s="3">
        <f t="shared" si="111"/>
        <v>0</v>
      </c>
      <c r="Z391" s="3">
        <f t="shared" si="112"/>
        <v>0</v>
      </c>
      <c r="AA391" s="3">
        <f t="shared" si="113"/>
        <v>0</v>
      </c>
      <c r="AB391" s="4">
        <f>'Data Entry'!S391</f>
        <v>0</v>
      </c>
      <c r="AC391" s="4">
        <f>'Data Entry'!T391</f>
        <v>0</v>
      </c>
      <c r="AD391" s="4">
        <f>'Data Entry'!U391</f>
        <v>0</v>
      </c>
      <c r="AE391" s="4">
        <f t="shared" si="114"/>
        <v>0</v>
      </c>
      <c r="AF391" s="5">
        <f>'Data Entry'!V391</f>
        <v>0</v>
      </c>
      <c r="AG391" s="5">
        <f t="shared" si="115"/>
        <v>0</v>
      </c>
      <c r="AH391" s="5">
        <f>'Data Entry'!W391</f>
        <v>0</v>
      </c>
      <c r="AI391" s="5">
        <f>'Data Entry'!X391</f>
        <v>0</v>
      </c>
      <c r="AJ391" s="5">
        <f>'Data Entry'!Y391</f>
        <v>0</v>
      </c>
      <c r="AK391" s="5">
        <f>'Data Entry'!Z391</f>
        <v>0</v>
      </c>
    </row>
    <row r="392" spans="1:37">
      <c r="A392" s="1">
        <f>'Data Entry'!A392</f>
        <v>0</v>
      </c>
      <c r="B392" s="1">
        <f>'Data Entry'!B392</f>
        <v>0</v>
      </c>
      <c r="C392" s="8">
        <f>IF('Data Entry'!C392="red",1,IF('Data Entry'!C392="blue",2,0))</f>
        <v>0</v>
      </c>
      <c r="D392" s="2">
        <f>'Data Entry'!D392</f>
        <v>0</v>
      </c>
      <c r="E392" s="2">
        <f>'Data Entry'!E392</f>
        <v>0</v>
      </c>
      <c r="F392" s="2">
        <f>'Data Entry'!F392</f>
        <v>0</v>
      </c>
      <c r="G392" s="2">
        <f>'Data Entry'!G392</f>
        <v>0</v>
      </c>
      <c r="H392" s="2">
        <f>'Data Entry'!H392</f>
        <v>0</v>
      </c>
      <c r="I392" s="2">
        <f t="shared" si="102"/>
        <v>0</v>
      </c>
      <c r="J392" s="2">
        <f t="shared" si="103"/>
        <v>0</v>
      </c>
      <c r="K392" s="2">
        <f t="shared" si="104"/>
        <v>0</v>
      </c>
      <c r="L392" s="2">
        <f t="shared" si="105"/>
        <v>0</v>
      </c>
      <c r="M392" s="2">
        <f t="shared" si="106"/>
        <v>0</v>
      </c>
      <c r="N392" s="2">
        <f t="shared" si="107"/>
        <v>0</v>
      </c>
      <c r="O392" s="2">
        <f t="shared" si="108"/>
        <v>0</v>
      </c>
      <c r="P392" s="3">
        <f>'Data Entry'!I392</f>
        <v>0</v>
      </c>
      <c r="Q392" s="3">
        <f>'Data Entry'!J392</f>
        <v>0</v>
      </c>
      <c r="R392" s="3">
        <f>'Data Entry'!K392</f>
        <v>0</v>
      </c>
      <c r="S392" s="3">
        <f>'Data Entry'!L392</f>
        <v>0</v>
      </c>
      <c r="T392" s="3">
        <f t="shared" si="109"/>
        <v>0</v>
      </c>
      <c r="U392" s="3">
        <f t="shared" si="110"/>
        <v>0</v>
      </c>
      <c r="V392" s="3" t="e">
        <f t="shared" si="116"/>
        <v>#DIV/0!</v>
      </c>
      <c r="W392" s="3" t="e">
        <f t="shared" si="117"/>
        <v>#DIV/0!</v>
      </c>
      <c r="X392" s="3">
        <f t="shared" si="118"/>
        <v>0</v>
      </c>
      <c r="Y392" s="3">
        <f t="shared" si="111"/>
        <v>0</v>
      </c>
      <c r="Z392" s="3">
        <f t="shared" si="112"/>
        <v>0</v>
      </c>
      <c r="AA392" s="3">
        <f t="shared" si="113"/>
        <v>0</v>
      </c>
      <c r="AB392" s="4">
        <f>'Data Entry'!S392</f>
        <v>0</v>
      </c>
      <c r="AC392" s="4">
        <f>'Data Entry'!T392</f>
        <v>0</v>
      </c>
      <c r="AD392" s="4">
        <f>'Data Entry'!U392</f>
        <v>0</v>
      </c>
      <c r="AE392" s="4">
        <f t="shared" si="114"/>
        <v>0</v>
      </c>
      <c r="AF392" s="5">
        <f>'Data Entry'!V392</f>
        <v>0</v>
      </c>
      <c r="AG392" s="5">
        <f t="shared" si="115"/>
        <v>0</v>
      </c>
      <c r="AH392" s="5">
        <f>'Data Entry'!W392</f>
        <v>0</v>
      </c>
      <c r="AI392" s="5">
        <f>'Data Entry'!X392</f>
        <v>0</v>
      </c>
      <c r="AJ392" s="5">
        <f>'Data Entry'!Y392</f>
        <v>0</v>
      </c>
      <c r="AK392" s="5">
        <f>'Data Entry'!Z392</f>
        <v>0</v>
      </c>
    </row>
    <row r="393" spans="1:37">
      <c r="A393" s="1">
        <f>'Data Entry'!A393</f>
        <v>0</v>
      </c>
      <c r="B393" s="1">
        <f>'Data Entry'!B393</f>
        <v>0</v>
      </c>
      <c r="C393" s="8">
        <f>IF('Data Entry'!C393="red",1,IF('Data Entry'!C393="blue",2,0))</f>
        <v>0</v>
      </c>
      <c r="D393" s="2">
        <f>'Data Entry'!D393</f>
        <v>0</v>
      </c>
      <c r="E393" s="2">
        <f>'Data Entry'!E393</f>
        <v>0</v>
      </c>
      <c r="F393" s="2">
        <f>'Data Entry'!F393</f>
        <v>0</v>
      </c>
      <c r="G393" s="2">
        <f>'Data Entry'!G393</f>
        <v>0</v>
      </c>
      <c r="H393" s="2">
        <f>'Data Entry'!H393</f>
        <v>0</v>
      </c>
      <c r="I393" s="2">
        <f t="shared" si="102"/>
        <v>0</v>
      </c>
      <c r="J393" s="2">
        <f t="shared" si="103"/>
        <v>0</v>
      </c>
      <c r="K393" s="2">
        <f t="shared" si="104"/>
        <v>0</v>
      </c>
      <c r="L393" s="2">
        <f t="shared" si="105"/>
        <v>0</v>
      </c>
      <c r="M393" s="2">
        <f t="shared" si="106"/>
        <v>0</v>
      </c>
      <c r="N393" s="2">
        <f t="shared" si="107"/>
        <v>0</v>
      </c>
      <c r="O393" s="2">
        <f t="shared" si="108"/>
        <v>0</v>
      </c>
      <c r="P393" s="3">
        <f>'Data Entry'!I393</f>
        <v>0</v>
      </c>
      <c r="Q393" s="3">
        <f>'Data Entry'!J393</f>
        <v>0</v>
      </c>
      <c r="R393" s="3">
        <f>'Data Entry'!K393</f>
        <v>0</v>
      </c>
      <c r="S393" s="3">
        <f>'Data Entry'!L393</f>
        <v>0</v>
      </c>
      <c r="T393" s="3">
        <f t="shared" si="109"/>
        <v>0</v>
      </c>
      <c r="U393" s="3">
        <f t="shared" si="110"/>
        <v>0</v>
      </c>
      <c r="V393" s="3" t="e">
        <f t="shared" si="116"/>
        <v>#DIV/0!</v>
      </c>
      <c r="W393" s="3" t="e">
        <f t="shared" si="117"/>
        <v>#DIV/0!</v>
      </c>
      <c r="X393" s="3">
        <f t="shared" si="118"/>
        <v>0</v>
      </c>
      <c r="Y393" s="3">
        <f t="shared" si="111"/>
        <v>0</v>
      </c>
      <c r="Z393" s="3">
        <f t="shared" si="112"/>
        <v>0</v>
      </c>
      <c r="AA393" s="3">
        <f t="shared" si="113"/>
        <v>0</v>
      </c>
      <c r="AB393" s="4">
        <f>'Data Entry'!S393</f>
        <v>0</v>
      </c>
      <c r="AC393" s="4">
        <f>'Data Entry'!T393</f>
        <v>0</v>
      </c>
      <c r="AD393" s="4">
        <f>'Data Entry'!U393</f>
        <v>0</v>
      </c>
      <c r="AE393" s="4">
        <f t="shared" si="114"/>
        <v>0</v>
      </c>
      <c r="AF393" s="5">
        <f>'Data Entry'!V393</f>
        <v>0</v>
      </c>
      <c r="AG393" s="5">
        <f t="shared" si="115"/>
        <v>0</v>
      </c>
      <c r="AH393" s="5">
        <f>'Data Entry'!W393</f>
        <v>0</v>
      </c>
      <c r="AI393" s="5">
        <f>'Data Entry'!X393</f>
        <v>0</v>
      </c>
      <c r="AJ393" s="5">
        <f>'Data Entry'!Y393</f>
        <v>0</v>
      </c>
      <c r="AK393" s="5">
        <f>'Data Entry'!Z393</f>
        <v>0</v>
      </c>
    </row>
    <row r="394" spans="1:37">
      <c r="A394" s="1">
        <f>'Data Entry'!A394</f>
        <v>0</v>
      </c>
      <c r="B394" s="1">
        <f>'Data Entry'!B394</f>
        <v>0</v>
      </c>
      <c r="C394" s="8">
        <f>IF('Data Entry'!C394="red",1,IF('Data Entry'!C394="blue",2,0))</f>
        <v>0</v>
      </c>
      <c r="D394" s="2">
        <f>'Data Entry'!D394</f>
        <v>0</v>
      </c>
      <c r="E394" s="2">
        <f>'Data Entry'!E394</f>
        <v>0</v>
      </c>
      <c r="F394" s="2">
        <f>'Data Entry'!F394</f>
        <v>0</v>
      </c>
      <c r="G394" s="2">
        <f>'Data Entry'!G394</f>
        <v>0</v>
      </c>
      <c r="H394" s="2">
        <f>'Data Entry'!H394</f>
        <v>0</v>
      </c>
      <c r="I394" s="2">
        <f t="shared" si="102"/>
        <v>0</v>
      </c>
      <c r="J394" s="2">
        <f t="shared" si="103"/>
        <v>0</v>
      </c>
      <c r="K394" s="2">
        <f t="shared" si="104"/>
        <v>0</v>
      </c>
      <c r="L394" s="2">
        <f t="shared" si="105"/>
        <v>0</v>
      </c>
      <c r="M394" s="2">
        <f t="shared" si="106"/>
        <v>0</v>
      </c>
      <c r="N394" s="2">
        <f t="shared" si="107"/>
        <v>0</v>
      </c>
      <c r="O394" s="2">
        <f t="shared" si="108"/>
        <v>0</v>
      </c>
      <c r="P394" s="3">
        <f>'Data Entry'!I394</f>
        <v>0</v>
      </c>
      <c r="Q394" s="3">
        <f>'Data Entry'!J394</f>
        <v>0</v>
      </c>
      <c r="R394" s="3">
        <f>'Data Entry'!K394</f>
        <v>0</v>
      </c>
      <c r="S394" s="3">
        <f>'Data Entry'!L394</f>
        <v>0</v>
      </c>
      <c r="T394" s="3">
        <f t="shared" si="109"/>
        <v>0</v>
      </c>
      <c r="U394" s="3">
        <f t="shared" si="110"/>
        <v>0</v>
      </c>
      <c r="V394" s="3" t="e">
        <f t="shared" si="116"/>
        <v>#DIV/0!</v>
      </c>
      <c r="W394" s="3" t="e">
        <f t="shared" si="117"/>
        <v>#DIV/0!</v>
      </c>
      <c r="X394" s="3">
        <f t="shared" si="118"/>
        <v>0</v>
      </c>
      <c r="Y394" s="3">
        <f t="shared" si="111"/>
        <v>0</v>
      </c>
      <c r="Z394" s="3">
        <f t="shared" si="112"/>
        <v>0</v>
      </c>
      <c r="AA394" s="3">
        <f t="shared" si="113"/>
        <v>0</v>
      </c>
      <c r="AB394" s="4">
        <f>'Data Entry'!S394</f>
        <v>0</v>
      </c>
      <c r="AC394" s="4">
        <f>'Data Entry'!T394</f>
        <v>0</v>
      </c>
      <c r="AD394" s="4">
        <f>'Data Entry'!U394</f>
        <v>0</v>
      </c>
      <c r="AE394" s="4">
        <f t="shared" si="114"/>
        <v>0</v>
      </c>
      <c r="AF394" s="5">
        <f>'Data Entry'!V394</f>
        <v>0</v>
      </c>
      <c r="AG394" s="5">
        <f t="shared" si="115"/>
        <v>0</v>
      </c>
      <c r="AH394" s="5">
        <f>'Data Entry'!W394</f>
        <v>0</v>
      </c>
      <c r="AI394" s="5">
        <f>'Data Entry'!X394</f>
        <v>0</v>
      </c>
      <c r="AJ394" s="5">
        <f>'Data Entry'!Y394</f>
        <v>0</v>
      </c>
      <c r="AK394" s="5">
        <f>'Data Entry'!Z394</f>
        <v>0</v>
      </c>
    </row>
    <row r="395" spans="1:37">
      <c r="A395" s="1">
        <f>'Data Entry'!A395</f>
        <v>0</v>
      </c>
      <c r="B395" s="1">
        <f>'Data Entry'!B395</f>
        <v>0</v>
      </c>
      <c r="C395" s="8">
        <f>IF('Data Entry'!C395="red",1,IF('Data Entry'!C395="blue",2,0))</f>
        <v>0</v>
      </c>
      <c r="D395" s="2">
        <f>'Data Entry'!D395</f>
        <v>0</v>
      </c>
      <c r="E395" s="2">
        <f>'Data Entry'!E395</f>
        <v>0</v>
      </c>
      <c r="F395" s="2">
        <f>'Data Entry'!F395</f>
        <v>0</v>
      </c>
      <c r="G395" s="2">
        <f>'Data Entry'!G395</f>
        <v>0</v>
      </c>
      <c r="H395" s="2">
        <f>'Data Entry'!H395</f>
        <v>0</v>
      </c>
      <c r="I395" s="2">
        <f t="shared" si="102"/>
        <v>0</v>
      </c>
      <c r="J395" s="2">
        <f t="shared" si="103"/>
        <v>0</v>
      </c>
      <c r="K395" s="2">
        <f t="shared" si="104"/>
        <v>0</v>
      </c>
      <c r="L395" s="2">
        <f t="shared" si="105"/>
        <v>0</v>
      </c>
      <c r="M395" s="2">
        <f t="shared" si="106"/>
        <v>0</v>
      </c>
      <c r="N395" s="2">
        <f t="shared" si="107"/>
        <v>0</v>
      </c>
      <c r="O395" s="2">
        <f t="shared" si="108"/>
        <v>0</v>
      </c>
      <c r="P395" s="3">
        <f>'Data Entry'!I395</f>
        <v>0</v>
      </c>
      <c r="Q395" s="3">
        <f>'Data Entry'!J395</f>
        <v>0</v>
      </c>
      <c r="R395" s="3">
        <f>'Data Entry'!K395</f>
        <v>0</v>
      </c>
      <c r="S395" s="3">
        <f>'Data Entry'!L395</f>
        <v>0</v>
      </c>
      <c r="T395" s="3">
        <f t="shared" si="109"/>
        <v>0</v>
      </c>
      <c r="U395" s="3">
        <f t="shared" si="110"/>
        <v>0</v>
      </c>
      <c r="V395" s="3" t="e">
        <f t="shared" si="116"/>
        <v>#DIV/0!</v>
      </c>
      <c r="W395" s="3" t="e">
        <f t="shared" si="117"/>
        <v>#DIV/0!</v>
      </c>
      <c r="X395" s="3">
        <f t="shared" si="118"/>
        <v>0</v>
      </c>
      <c r="Y395" s="3">
        <f t="shared" si="111"/>
        <v>0</v>
      </c>
      <c r="Z395" s="3">
        <f t="shared" si="112"/>
        <v>0</v>
      </c>
      <c r="AA395" s="3">
        <f t="shared" si="113"/>
        <v>0</v>
      </c>
      <c r="AB395" s="4">
        <f>'Data Entry'!S395</f>
        <v>0</v>
      </c>
      <c r="AC395" s="4">
        <f>'Data Entry'!T395</f>
        <v>0</v>
      </c>
      <c r="AD395" s="4">
        <f>'Data Entry'!U395</f>
        <v>0</v>
      </c>
      <c r="AE395" s="4">
        <f t="shared" si="114"/>
        <v>0</v>
      </c>
      <c r="AF395" s="5">
        <f>'Data Entry'!V395</f>
        <v>0</v>
      </c>
      <c r="AG395" s="5">
        <f t="shared" si="115"/>
        <v>0</v>
      </c>
      <c r="AH395" s="5">
        <f>'Data Entry'!W395</f>
        <v>0</v>
      </c>
      <c r="AI395" s="5">
        <f>'Data Entry'!X395</f>
        <v>0</v>
      </c>
      <c r="AJ395" s="5">
        <f>'Data Entry'!Y395</f>
        <v>0</v>
      </c>
      <c r="AK395" s="5">
        <f>'Data Entry'!Z395</f>
        <v>0</v>
      </c>
    </row>
    <row r="396" spans="1:37">
      <c r="A396" s="1">
        <f>'Data Entry'!A396</f>
        <v>0</v>
      </c>
      <c r="B396" s="1">
        <f>'Data Entry'!B396</f>
        <v>0</v>
      </c>
      <c r="C396" s="8">
        <f>IF('Data Entry'!C396="red",1,IF('Data Entry'!C396="blue",2,0))</f>
        <v>0</v>
      </c>
      <c r="D396" s="2">
        <f>'Data Entry'!D396</f>
        <v>0</v>
      </c>
      <c r="E396" s="2">
        <f>'Data Entry'!E396</f>
        <v>0</v>
      </c>
      <c r="F396" s="2">
        <f>'Data Entry'!F396</f>
        <v>0</v>
      </c>
      <c r="G396" s="2">
        <f>'Data Entry'!G396</f>
        <v>0</v>
      </c>
      <c r="H396" s="2">
        <f>'Data Entry'!H396</f>
        <v>0</v>
      </c>
      <c r="I396" s="2">
        <f t="shared" si="102"/>
        <v>0</v>
      </c>
      <c r="J396" s="2">
        <f t="shared" si="103"/>
        <v>0</v>
      </c>
      <c r="K396" s="2">
        <f t="shared" si="104"/>
        <v>0</v>
      </c>
      <c r="L396" s="2">
        <f t="shared" si="105"/>
        <v>0</v>
      </c>
      <c r="M396" s="2">
        <f t="shared" si="106"/>
        <v>0</v>
      </c>
      <c r="N396" s="2">
        <f t="shared" si="107"/>
        <v>0</v>
      </c>
      <c r="O396" s="2">
        <f t="shared" si="108"/>
        <v>0</v>
      </c>
      <c r="P396" s="3">
        <f>'Data Entry'!I396</f>
        <v>0</v>
      </c>
      <c r="Q396" s="3">
        <f>'Data Entry'!J396</f>
        <v>0</v>
      </c>
      <c r="R396" s="3">
        <f>'Data Entry'!K396</f>
        <v>0</v>
      </c>
      <c r="S396" s="3">
        <f>'Data Entry'!L396</f>
        <v>0</v>
      </c>
      <c r="T396" s="3">
        <f t="shared" si="109"/>
        <v>0</v>
      </c>
      <c r="U396" s="3">
        <f t="shared" si="110"/>
        <v>0</v>
      </c>
      <c r="V396" s="3" t="e">
        <f t="shared" si="116"/>
        <v>#DIV/0!</v>
      </c>
      <c r="W396" s="3" t="e">
        <f t="shared" si="117"/>
        <v>#DIV/0!</v>
      </c>
      <c r="X396" s="3">
        <f t="shared" si="118"/>
        <v>0</v>
      </c>
      <c r="Y396" s="3">
        <f t="shared" si="111"/>
        <v>0</v>
      </c>
      <c r="Z396" s="3">
        <f t="shared" si="112"/>
        <v>0</v>
      </c>
      <c r="AA396" s="3">
        <f t="shared" si="113"/>
        <v>0</v>
      </c>
      <c r="AB396" s="4">
        <f>'Data Entry'!S396</f>
        <v>0</v>
      </c>
      <c r="AC396" s="4">
        <f>'Data Entry'!T396</f>
        <v>0</v>
      </c>
      <c r="AD396" s="4">
        <f>'Data Entry'!U396</f>
        <v>0</v>
      </c>
      <c r="AE396" s="4">
        <f t="shared" si="114"/>
        <v>0</v>
      </c>
      <c r="AF396" s="5">
        <f>'Data Entry'!V396</f>
        <v>0</v>
      </c>
      <c r="AG396" s="5">
        <f t="shared" si="115"/>
        <v>0</v>
      </c>
      <c r="AH396" s="5">
        <f>'Data Entry'!W396</f>
        <v>0</v>
      </c>
      <c r="AI396" s="5">
        <f>'Data Entry'!X396</f>
        <v>0</v>
      </c>
      <c r="AJ396" s="5">
        <f>'Data Entry'!Y396</f>
        <v>0</v>
      </c>
      <c r="AK396" s="5">
        <f>'Data Entry'!Z396</f>
        <v>0</v>
      </c>
    </row>
    <row r="397" spans="1:37">
      <c r="A397" s="1">
        <f>'Data Entry'!A397</f>
        <v>0</v>
      </c>
      <c r="B397" s="1">
        <f>'Data Entry'!B397</f>
        <v>0</v>
      </c>
      <c r="C397" s="8">
        <f>IF('Data Entry'!C397="red",1,IF('Data Entry'!C397="blue",2,0))</f>
        <v>0</v>
      </c>
      <c r="D397" s="2">
        <f>'Data Entry'!D397</f>
        <v>0</v>
      </c>
      <c r="E397" s="2">
        <f>'Data Entry'!E397</f>
        <v>0</v>
      </c>
      <c r="F397" s="2">
        <f>'Data Entry'!F397</f>
        <v>0</v>
      </c>
      <c r="G397" s="2">
        <f>'Data Entry'!G397</f>
        <v>0</v>
      </c>
      <c r="H397" s="2">
        <f>'Data Entry'!H397</f>
        <v>0</v>
      </c>
      <c r="I397" s="2">
        <f t="shared" si="102"/>
        <v>0</v>
      </c>
      <c r="J397" s="2">
        <f t="shared" si="103"/>
        <v>0</v>
      </c>
      <c r="K397" s="2">
        <f t="shared" si="104"/>
        <v>0</v>
      </c>
      <c r="L397" s="2">
        <f t="shared" si="105"/>
        <v>0</v>
      </c>
      <c r="M397" s="2">
        <f t="shared" si="106"/>
        <v>0</v>
      </c>
      <c r="N397" s="2">
        <f t="shared" si="107"/>
        <v>0</v>
      </c>
      <c r="O397" s="2">
        <f t="shared" si="108"/>
        <v>0</v>
      </c>
      <c r="P397" s="3">
        <f>'Data Entry'!I397</f>
        <v>0</v>
      </c>
      <c r="Q397" s="3">
        <f>'Data Entry'!J397</f>
        <v>0</v>
      </c>
      <c r="R397" s="3">
        <f>'Data Entry'!K397</f>
        <v>0</v>
      </c>
      <c r="S397" s="3">
        <f>'Data Entry'!L397</f>
        <v>0</v>
      </c>
      <c r="T397" s="3">
        <f t="shared" si="109"/>
        <v>0</v>
      </c>
      <c r="U397" s="3">
        <f t="shared" si="110"/>
        <v>0</v>
      </c>
      <c r="V397" s="3" t="e">
        <f t="shared" si="116"/>
        <v>#DIV/0!</v>
      </c>
      <c r="W397" s="3" t="e">
        <f t="shared" si="117"/>
        <v>#DIV/0!</v>
      </c>
      <c r="X397" s="3">
        <f t="shared" si="118"/>
        <v>0</v>
      </c>
      <c r="Y397" s="3">
        <f t="shared" si="111"/>
        <v>0</v>
      </c>
      <c r="Z397" s="3">
        <f t="shared" si="112"/>
        <v>0</v>
      </c>
      <c r="AA397" s="3">
        <f t="shared" si="113"/>
        <v>0</v>
      </c>
      <c r="AB397" s="4">
        <f>'Data Entry'!S397</f>
        <v>0</v>
      </c>
      <c r="AC397" s="4">
        <f>'Data Entry'!T397</f>
        <v>0</v>
      </c>
      <c r="AD397" s="4">
        <f>'Data Entry'!U397</f>
        <v>0</v>
      </c>
      <c r="AE397" s="4">
        <f t="shared" si="114"/>
        <v>0</v>
      </c>
      <c r="AF397" s="5">
        <f>'Data Entry'!V397</f>
        <v>0</v>
      </c>
      <c r="AG397" s="5">
        <f t="shared" si="115"/>
        <v>0</v>
      </c>
      <c r="AH397" s="5">
        <f>'Data Entry'!W397</f>
        <v>0</v>
      </c>
      <c r="AI397" s="5">
        <f>'Data Entry'!X397</f>
        <v>0</v>
      </c>
      <c r="AJ397" s="5">
        <f>'Data Entry'!Y397</f>
        <v>0</v>
      </c>
      <c r="AK397" s="5">
        <f>'Data Entry'!Z397</f>
        <v>0</v>
      </c>
    </row>
    <row r="398" spans="1:37">
      <c r="A398" s="1">
        <f>'Data Entry'!A398</f>
        <v>0</v>
      </c>
      <c r="B398" s="1">
        <f>'Data Entry'!B398</f>
        <v>0</v>
      </c>
      <c r="C398" s="8">
        <f>IF('Data Entry'!C398="red",1,IF('Data Entry'!C398="blue",2,0))</f>
        <v>0</v>
      </c>
      <c r="D398" s="2">
        <f>'Data Entry'!D398</f>
        <v>0</v>
      </c>
      <c r="E398" s="2">
        <f>'Data Entry'!E398</f>
        <v>0</v>
      </c>
      <c r="F398" s="2">
        <f>'Data Entry'!F398</f>
        <v>0</v>
      </c>
      <c r="G398" s="2">
        <f>'Data Entry'!G398</f>
        <v>0</v>
      </c>
      <c r="H398" s="2">
        <f>'Data Entry'!H398</f>
        <v>0</v>
      </c>
      <c r="I398" s="2">
        <f t="shared" si="102"/>
        <v>0</v>
      </c>
      <c r="J398" s="2">
        <f t="shared" si="103"/>
        <v>0</v>
      </c>
      <c r="K398" s="2">
        <f t="shared" si="104"/>
        <v>0</v>
      </c>
      <c r="L398" s="2">
        <f t="shared" si="105"/>
        <v>0</v>
      </c>
      <c r="M398" s="2">
        <f t="shared" si="106"/>
        <v>0</v>
      </c>
      <c r="N398" s="2">
        <f t="shared" si="107"/>
        <v>0</v>
      </c>
      <c r="O398" s="2">
        <f t="shared" si="108"/>
        <v>0</v>
      </c>
      <c r="P398" s="3">
        <f>'Data Entry'!I398</f>
        <v>0</v>
      </c>
      <c r="Q398" s="3">
        <f>'Data Entry'!J398</f>
        <v>0</v>
      </c>
      <c r="R398" s="3">
        <f>'Data Entry'!K398</f>
        <v>0</v>
      </c>
      <c r="S398" s="3">
        <f>'Data Entry'!L398</f>
        <v>0</v>
      </c>
      <c r="T398" s="3">
        <f t="shared" si="109"/>
        <v>0</v>
      </c>
      <c r="U398" s="3">
        <f t="shared" si="110"/>
        <v>0</v>
      </c>
      <c r="V398" s="3" t="e">
        <f t="shared" si="116"/>
        <v>#DIV/0!</v>
      </c>
      <c r="W398" s="3" t="e">
        <f t="shared" si="117"/>
        <v>#DIV/0!</v>
      </c>
      <c r="X398" s="3">
        <f t="shared" si="118"/>
        <v>0</v>
      </c>
      <c r="Y398" s="3">
        <f t="shared" si="111"/>
        <v>0</v>
      </c>
      <c r="Z398" s="3">
        <f t="shared" si="112"/>
        <v>0</v>
      </c>
      <c r="AA398" s="3">
        <f t="shared" si="113"/>
        <v>0</v>
      </c>
      <c r="AB398" s="4">
        <f>'Data Entry'!S398</f>
        <v>0</v>
      </c>
      <c r="AC398" s="4">
        <f>'Data Entry'!T398</f>
        <v>0</v>
      </c>
      <c r="AD398" s="4">
        <f>'Data Entry'!U398</f>
        <v>0</v>
      </c>
      <c r="AE398" s="4">
        <f t="shared" si="114"/>
        <v>0</v>
      </c>
      <c r="AF398" s="5">
        <f>'Data Entry'!V398</f>
        <v>0</v>
      </c>
      <c r="AG398" s="5">
        <f t="shared" si="115"/>
        <v>0</v>
      </c>
      <c r="AH398" s="5">
        <f>'Data Entry'!W398</f>
        <v>0</v>
      </c>
      <c r="AI398" s="5">
        <f>'Data Entry'!X398</f>
        <v>0</v>
      </c>
      <c r="AJ398" s="5">
        <f>'Data Entry'!Y398</f>
        <v>0</v>
      </c>
      <c r="AK398" s="5">
        <f>'Data Entry'!Z398</f>
        <v>0</v>
      </c>
    </row>
    <row r="399" spans="1:37">
      <c r="A399" s="1">
        <f>'Data Entry'!A399</f>
        <v>0</v>
      </c>
      <c r="B399" s="1">
        <f>'Data Entry'!B399</f>
        <v>0</v>
      </c>
      <c r="C399" s="8">
        <f>IF('Data Entry'!C399="red",1,IF('Data Entry'!C399="blue",2,0))</f>
        <v>0</v>
      </c>
      <c r="D399" s="2">
        <f>'Data Entry'!D399</f>
        <v>0</v>
      </c>
      <c r="E399" s="2">
        <f>'Data Entry'!E399</f>
        <v>0</v>
      </c>
      <c r="F399" s="2">
        <f>'Data Entry'!F399</f>
        <v>0</v>
      </c>
      <c r="G399" s="2">
        <f>'Data Entry'!G399</f>
        <v>0</v>
      </c>
      <c r="H399" s="2">
        <f>'Data Entry'!H399</f>
        <v>0</v>
      </c>
      <c r="I399" s="2">
        <f t="shared" si="102"/>
        <v>0</v>
      </c>
      <c r="J399" s="2">
        <f t="shared" si="103"/>
        <v>0</v>
      </c>
      <c r="K399" s="2">
        <f t="shared" si="104"/>
        <v>0</v>
      </c>
      <c r="L399" s="2">
        <f t="shared" si="105"/>
        <v>0</v>
      </c>
      <c r="M399" s="2">
        <f t="shared" si="106"/>
        <v>0</v>
      </c>
      <c r="N399" s="2">
        <f t="shared" si="107"/>
        <v>0</v>
      </c>
      <c r="O399" s="2">
        <f t="shared" si="108"/>
        <v>0</v>
      </c>
      <c r="P399" s="3">
        <f>'Data Entry'!I399</f>
        <v>0</v>
      </c>
      <c r="Q399" s="3">
        <f>'Data Entry'!J399</f>
        <v>0</v>
      </c>
      <c r="R399" s="3">
        <f>'Data Entry'!K399</f>
        <v>0</v>
      </c>
      <c r="S399" s="3">
        <f>'Data Entry'!L399</f>
        <v>0</v>
      </c>
      <c r="T399" s="3">
        <f t="shared" si="109"/>
        <v>0</v>
      </c>
      <c r="U399" s="3">
        <f t="shared" si="110"/>
        <v>0</v>
      </c>
      <c r="V399" s="3" t="e">
        <f t="shared" si="116"/>
        <v>#DIV/0!</v>
      </c>
      <c r="W399" s="3" t="e">
        <f t="shared" si="117"/>
        <v>#DIV/0!</v>
      </c>
      <c r="X399" s="3">
        <f t="shared" si="118"/>
        <v>0</v>
      </c>
      <c r="Y399" s="3">
        <f t="shared" si="111"/>
        <v>0</v>
      </c>
      <c r="Z399" s="3">
        <f t="shared" si="112"/>
        <v>0</v>
      </c>
      <c r="AA399" s="3">
        <f t="shared" si="113"/>
        <v>0</v>
      </c>
      <c r="AB399" s="4">
        <f>'Data Entry'!S399</f>
        <v>0</v>
      </c>
      <c r="AC399" s="4">
        <f>'Data Entry'!T399</f>
        <v>0</v>
      </c>
      <c r="AD399" s="4">
        <f>'Data Entry'!U399</f>
        <v>0</v>
      </c>
      <c r="AE399" s="4">
        <f t="shared" si="114"/>
        <v>0</v>
      </c>
      <c r="AF399" s="5">
        <f>'Data Entry'!V399</f>
        <v>0</v>
      </c>
      <c r="AG399" s="5">
        <f t="shared" si="115"/>
        <v>0</v>
      </c>
      <c r="AH399" s="5">
        <f>'Data Entry'!W399</f>
        <v>0</v>
      </c>
      <c r="AI399" s="5">
        <f>'Data Entry'!X399</f>
        <v>0</v>
      </c>
      <c r="AJ399" s="5">
        <f>'Data Entry'!Y399</f>
        <v>0</v>
      </c>
      <c r="AK399" s="5">
        <f>'Data Entry'!Z399</f>
        <v>0</v>
      </c>
    </row>
    <row r="400" spans="1:37">
      <c r="A400" s="1">
        <f>'Data Entry'!A400</f>
        <v>0</v>
      </c>
      <c r="B400" s="1">
        <f>'Data Entry'!B400</f>
        <v>0</v>
      </c>
      <c r="C400" s="8">
        <f>IF('Data Entry'!C400="red",1,IF('Data Entry'!C400="blue",2,0))</f>
        <v>0</v>
      </c>
      <c r="D400" s="2">
        <f>'Data Entry'!D400</f>
        <v>0</v>
      </c>
      <c r="E400" s="2">
        <f>'Data Entry'!E400</f>
        <v>0</v>
      </c>
      <c r="F400" s="2">
        <f>'Data Entry'!F400</f>
        <v>0</v>
      </c>
      <c r="G400" s="2">
        <f>'Data Entry'!G400</f>
        <v>0</v>
      </c>
      <c r="H400" s="2">
        <f>'Data Entry'!H400</f>
        <v>0</v>
      </c>
      <c r="I400" s="2">
        <f t="shared" si="102"/>
        <v>0</v>
      </c>
      <c r="J400" s="2">
        <f t="shared" si="103"/>
        <v>0</v>
      </c>
      <c r="K400" s="2">
        <f t="shared" si="104"/>
        <v>0</v>
      </c>
      <c r="L400" s="2">
        <f t="shared" si="105"/>
        <v>0</v>
      </c>
      <c r="M400" s="2">
        <f t="shared" si="106"/>
        <v>0</v>
      </c>
      <c r="N400" s="2">
        <f t="shared" si="107"/>
        <v>0</v>
      </c>
      <c r="O400" s="2">
        <f t="shared" si="108"/>
        <v>0</v>
      </c>
      <c r="P400" s="3">
        <f>'Data Entry'!I400</f>
        <v>0</v>
      </c>
      <c r="Q400" s="3">
        <f>'Data Entry'!J400</f>
        <v>0</v>
      </c>
      <c r="R400" s="3">
        <f>'Data Entry'!K400</f>
        <v>0</v>
      </c>
      <c r="S400" s="3">
        <f>'Data Entry'!L400</f>
        <v>0</v>
      </c>
      <c r="T400" s="3">
        <f t="shared" si="109"/>
        <v>0</v>
      </c>
      <c r="U400" s="3">
        <f t="shared" si="110"/>
        <v>0</v>
      </c>
      <c r="V400" s="3" t="e">
        <f t="shared" si="116"/>
        <v>#DIV/0!</v>
      </c>
      <c r="W400" s="3" t="e">
        <f t="shared" si="117"/>
        <v>#DIV/0!</v>
      </c>
      <c r="X400" s="3">
        <f t="shared" si="118"/>
        <v>0</v>
      </c>
      <c r="Y400" s="3">
        <f t="shared" si="111"/>
        <v>0</v>
      </c>
      <c r="Z400" s="3">
        <f t="shared" si="112"/>
        <v>0</v>
      </c>
      <c r="AA400" s="3">
        <f t="shared" si="113"/>
        <v>0</v>
      </c>
      <c r="AB400" s="4">
        <f>'Data Entry'!S400</f>
        <v>0</v>
      </c>
      <c r="AC400" s="4">
        <f>'Data Entry'!T400</f>
        <v>0</v>
      </c>
      <c r="AD400" s="4">
        <f>'Data Entry'!U400</f>
        <v>0</v>
      </c>
      <c r="AE400" s="4">
        <f t="shared" si="114"/>
        <v>0</v>
      </c>
      <c r="AF400" s="5">
        <f>'Data Entry'!V400</f>
        <v>0</v>
      </c>
      <c r="AG400" s="5">
        <f t="shared" si="115"/>
        <v>0</v>
      </c>
      <c r="AH400" s="5">
        <f>'Data Entry'!W400</f>
        <v>0</v>
      </c>
      <c r="AI400" s="5">
        <f>'Data Entry'!X400</f>
        <v>0</v>
      </c>
      <c r="AJ400" s="5">
        <f>'Data Entry'!Y400</f>
        <v>0</v>
      </c>
      <c r="AK400" s="5">
        <f>'Data Entry'!Z400</f>
        <v>0</v>
      </c>
    </row>
    <row r="401" spans="1:37">
      <c r="A401" s="1">
        <f>'Data Entry'!A401</f>
        <v>0</v>
      </c>
      <c r="B401" s="1">
        <f>'Data Entry'!B401</f>
        <v>0</v>
      </c>
      <c r="C401" s="8">
        <f>IF('Data Entry'!C401="red",1,IF('Data Entry'!C401="blue",2,0))</f>
        <v>0</v>
      </c>
      <c r="D401" s="2">
        <f>'Data Entry'!D401</f>
        <v>0</v>
      </c>
      <c r="E401" s="2">
        <f>'Data Entry'!E401</f>
        <v>0</v>
      </c>
      <c r="F401" s="2">
        <f>'Data Entry'!F401</f>
        <v>0</v>
      </c>
      <c r="G401" s="2">
        <f>'Data Entry'!G401</f>
        <v>0</v>
      </c>
      <c r="H401" s="2">
        <f>'Data Entry'!H401</f>
        <v>0</v>
      </c>
      <c r="I401" s="2">
        <f t="shared" si="102"/>
        <v>0</v>
      </c>
      <c r="J401" s="2">
        <f t="shared" si="103"/>
        <v>0</v>
      </c>
      <c r="K401" s="2">
        <f t="shared" si="104"/>
        <v>0</v>
      </c>
      <c r="L401" s="2">
        <f t="shared" si="105"/>
        <v>0</v>
      </c>
      <c r="M401" s="2">
        <f t="shared" si="106"/>
        <v>0</v>
      </c>
      <c r="N401" s="2">
        <f t="shared" si="107"/>
        <v>0</v>
      </c>
      <c r="O401" s="2">
        <f t="shared" si="108"/>
        <v>0</v>
      </c>
      <c r="P401" s="3">
        <f>'Data Entry'!I401</f>
        <v>0</v>
      </c>
      <c r="Q401" s="3">
        <f>'Data Entry'!J401</f>
        <v>0</v>
      </c>
      <c r="R401" s="3">
        <f>'Data Entry'!K401</f>
        <v>0</v>
      </c>
      <c r="S401" s="3">
        <f>'Data Entry'!L401</f>
        <v>0</v>
      </c>
      <c r="T401" s="3">
        <f t="shared" si="109"/>
        <v>0</v>
      </c>
      <c r="U401" s="3">
        <f t="shared" si="110"/>
        <v>0</v>
      </c>
      <c r="V401" s="3" t="e">
        <f t="shared" si="116"/>
        <v>#DIV/0!</v>
      </c>
      <c r="W401" s="3" t="e">
        <f t="shared" si="117"/>
        <v>#DIV/0!</v>
      </c>
      <c r="X401" s="3">
        <f t="shared" si="118"/>
        <v>0</v>
      </c>
      <c r="Y401" s="3">
        <f t="shared" si="111"/>
        <v>0</v>
      </c>
      <c r="Z401" s="3">
        <f t="shared" si="112"/>
        <v>0</v>
      </c>
      <c r="AA401" s="3">
        <f t="shared" si="113"/>
        <v>0</v>
      </c>
      <c r="AB401" s="4">
        <f>'Data Entry'!S401</f>
        <v>0</v>
      </c>
      <c r="AC401" s="4">
        <f>'Data Entry'!T401</f>
        <v>0</v>
      </c>
      <c r="AD401" s="4">
        <f>'Data Entry'!U401</f>
        <v>0</v>
      </c>
      <c r="AE401" s="4">
        <f t="shared" si="114"/>
        <v>0</v>
      </c>
      <c r="AF401" s="5">
        <f>'Data Entry'!V401</f>
        <v>0</v>
      </c>
      <c r="AG401" s="5">
        <f t="shared" si="115"/>
        <v>0</v>
      </c>
      <c r="AH401" s="5">
        <f>'Data Entry'!W401</f>
        <v>0</v>
      </c>
      <c r="AI401" s="5">
        <f>'Data Entry'!X401</f>
        <v>0</v>
      </c>
      <c r="AJ401" s="5">
        <f>'Data Entry'!Y401</f>
        <v>0</v>
      </c>
      <c r="AK401" s="5">
        <f>'Data Entry'!Z401</f>
        <v>0</v>
      </c>
    </row>
    <row r="402" spans="1:37">
      <c r="A402" s="1">
        <f>'Data Entry'!A402</f>
        <v>0</v>
      </c>
      <c r="B402" s="1">
        <f>'Data Entry'!B402</f>
        <v>0</v>
      </c>
      <c r="C402" s="8">
        <f>IF('Data Entry'!C402="red",1,IF('Data Entry'!C402="blue",2,0))</f>
        <v>0</v>
      </c>
      <c r="D402" s="2">
        <f>'Data Entry'!D402</f>
        <v>0</v>
      </c>
      <c r="E402" s="2">
        <f>'Data Entry'!E402</f>
        <v>0</v>
      </c>
      <c r="F402" s="2">
        <f>'Data Entry'!F402</f>
        <v>0</v>
      </c>
      <c r="G402" s="2">
        <f>'Data Entry'!G402</f>
        <v>0</v>
      </c>
      <c r="H402" s="2">
        <f>'Data Entry'!H402</f>
        <v>0</v>
      </c>
      <c r="I402" s="2">
        <f t="shared" si="102"/>
        <v>0</v>
      </c>
      <c r="J402" s="2">
        <f t="shared" si="103"/>
        <v>0</v>
      </c>
      <c r="K402" s="2">
        <f t="shared" si="104"/>
        <v>0</v>
      </c>
      <c r="L402" s="2">
        <f t="shared" si="105"/>
        <v>0</v>
      </c>
      <c r="M402" s="2">
        <f t="shared" si="106"/>
        <v>0</v>
      </c>
      <c r="N402" s="2">
        <f t="shared" si="107"/>
        <v>0</v>
      </c>
      <c r="O402" s="2">
        <f t="shared" si="108"/>
        <v>0</v>
      </c>
      <c r="P402" s="3">
        <f>'Data Entry'!I402</f>
        <v>0</v>
      </c>
      <c r="Q402" s="3">
        <f>'Data Entry'!J402</f>
        <v>0</v>
      </c>
      <c r="R402" s="3">
        <f>'Data Entry'!K402</f>
        <v>0</v>
      </c>
      <c r="S402" s="3">
        <f>'Data Entry'!L402</f>
        <v>0</v>
      </c>
      <c r="T402" s="3">
        <f t="shared" si="109"/>
        <v>0</v>
      </c>
      <c r="U402" s="3">
        <f t="shared" si="110"/>
        <v>0</v>
      </c>
      <c r="V402" s="3" t="e">
        <f t="shared" si="116"/>
        <v>#DIV/0!</v>
      </c>
      <c r="W402" s="3" t="e">
        <f t="shared" si="117"/>
        <v>#DIV/0!</v>
      </c>
      <c r="X402" s="3">
        <f t="shared" si="118"/>
        <v>0</v>
      </c>
      <c r="Y402" s="3">
        <f t="shared" si="111"/>
        <v>0</v>
      </c>
      <c r="Z402" s="3">
        <f t="shared" si="112"/>
        <v>0</v>
      </c>
      <c r="AA402" s="3">
        <f t="shared" si="113"/>
        <v>0</v>
      </c>
      <c r="AB402" s="4">
        <f>'Data Entry'!S402</f>
        <v>0</v>
      </c>
      <c r="AC402" s="4">
        <f>'Data Entry'!T402</f>
        <v>0</v>
      </c>
      <c r="AD402" s="4">
        <f>'Data Entry'!U402</f>
        <v>0</v>
      </c>
      <c r="AE402" s="4">
        <f t="shared" si="114"/>
        <v>0</v>
      </c>
      <c r="AF402" s="5">
        <f>'Data Entry'!V402</f>
        <v>0</v>
      </c>
      <c r="AG402" s="5">
        <f t="shared" si="115"/>
        <v>0</v>
      </c>
      <c r="AH402" s="5">
        <f>'Data Entry'!W402</f>
        <v>0</v>
      </c>
      <c r="AI402" s="5">
        <f>'Data Entry'!X402</f>
        <v>0</v>
      </c>
      <c r="AJ402" s="5">
        <f>'Data Entry'!Y402</f>
        <v>0</v>
      </c>
      <c r="AK402" s="5">
        <f>'Data Entry'!Z402</f>
        <v>0</v>
      </c>
    </row>
    <row r="403" spans="1:37">
      <c r="A403" s="1">
        <f>'Data Entry'!A403</f>
        <v>0</v>
      </c>
      <c r="B403" s="1">
        <f>'Data Entry'!B403</f>
        <v>0</v>
      </c>
      <c r="C403" s="8">
        <f>IF('Data Entry'!C403="red",1,IF('Data Entry'!C403="blue",2,0))</f>
        <v>0</v>
      </c>
      <c r="D403" s="2">
        <f>'Data Entry'!D403</f>
        <v>0</v>
      </c>
      <c r="E403" s="2">
        <f>'Data Entry'!E403</f>
        <v>0</v>
      </c>
      <c r="F403" s="2">
        <f>'Data Entry'!F403</f>
        <v>0</v>
      </c>
      <c r="G403" s="2">
        <f>'Data Entry'!G403</f>
        <v>0</v>
      </c>
      <c r="H403" s="2">
        <f>'Data Entry'!H403</f>
        <v>0</v>
      </c>
      <c r="I403" s="2">
        <f t="shared" si="102"/>
        <v>0</v>
      </c>
      <c r="J403" s="2">
        <f t="shared" si="103"/>
        <v>0</v>
      </c>
      <c r="K403" s="2">
        <f t="shared" si="104"/>
        <v>0</v>
      </c>
      <c r="L403" s="2">
        <f t="shared" si="105"/>
        <v>0</v>
      </c>
      <c r="M403" s="2">
        <f t="shared" si="106"/>
        <v>0</v>
      </c>
      <c r="N403" s="2">
        <f t="shared" si="107"/>
        <v>0</v>
      </c>
      <c r="O403" s="2">
        <f t="shared" si="108"/>
        <v>0</v>
      </c>
      <c r="P403" s="3">
        <f>'Data Entry'!I403</f>
        <v>0</v>
      </c>
      <c r="Q403" s="3">
        <f>'Data Entry'!J403</f>
        <v>0</v>
      </c>
      <c r="R403" s="3">
        <f>'Data Entry'!K403</f>
        <v>0</v>
      </c>
      <c r="S403" s="3">
        <f>'Data Entry'!L403</f>
        <v>0</v>
      </c>
      <c r="T403" s="3">
        <f t="shared" si="109"/>
        <v>0</v>
      </c>
      <c r="U403" s="3">
        <f t="shared" si="110"/>
        <v>0</v>
      </c>
      <c r="V403" s="3" t="e">
        <f t="shared" si="116"/>
        <v>#DIV/0!</v>
      </c>
      <c r="W403" s="3" t="e">
        <f t="shared" si="117"/>
        <v>#DIV/0!</v>
      </c>
      <c r="X403" s="3">
        <f t="shared" si="118"/>
        <v>0</v>
      </c>
      <c r="Y403" s="3">
        <f t="shared" si="111"/>
        <v>0</v>
      </c>
      <c r="Z403" s="3">
        <f t="shared" si="112"/>
        <v>0</v>
      </c>
      <c r="AA403" s="3">
        <f t="shared" si="113"/>
        <v>0</v>
      </c>
      <c r="AB403" s="4">
        <f>'Data Entry'!S403</f>
        <v>0</v>
      </c>
      <c r="AC403" s="4">
        <f>'Data Entry'!T403</f>
        <v>0</v>
      </c>
      <c r="AD403" s="4">
        <f>'Data Entry'!U403</f>
        <v>0</v>
      </c>
      <c r="AE403" s="4">
        <f t="shared" si="114"/>
        <v>0</v>
      </c>
      <c r="AF403" s="5">
        <f>'Data Entry'!V403</f>
        <v>0</v>
      </c>
      <c r="AG403" s="5">
        <f t="shared" si="115"/>
        <v>0</v>
      </c>
      <c r="AH403" s="5">
        <f>'Data Entry'!W403</f>
        <v>0</v>
      </c>
      <c r="AI403" s="5">
        <f>'Data Entry'!X403</f>
        <v>0</v>
      </c>
      <c r="AJ403" s="5">
        <f>'Data Entry'!Y403</f>
        <v>0</v>
      </c>
      <c r="AK403" s="5">
        <f>'Data Entry'!Z403</f>
        <v>0</v>
      </c>
    </row>
    <row r="404" spans="1:37">
      <c r="A404" s="1">
        <f>'Data Entry'!A404</f>
        <v>0</v>
      </c>
      <c r="B404" s="1">
        <f>'Data Entry'!B404</f>
        <v>0</v>
      </c>
      <c r="C404" s="8">
        <f>IF('Data Entry'!C404="red",1,IF('Data Entry'!C404="blue",2,0))</f>
        <v>0</v>
      </c>
      <c r="D404" s="2">
        <f>'Data Entry'!D404</f>
        <v>0</v>
      </c>
      <c r="E404" s="2">
        <f>'Data Entry'!E404</f>
        <v>0</v>
      </c>
      <c r="F404" s="2">
        <f>'Data Entry'!F404</f>
        <v>0</v>
      </c>
      <c r="G404" s="2">
        <f>'Data Entry'!G404</f>
        <v>0</v>
      </c>
      <c r="H404" s="2">
        <f>'Data Entry'!H404</f>
        <v>0</v>
      </c>
      <c r="I404" s="2">
        <f t="shared" si="102"/>
        <v>0</v>
      </c>
      <c r="J404" s="2">
        <f t="shared" si="103"/>
        <v>0</v>
      </c>
      <c r="K404" s="2">
        <f t="shared" si="104"/>
        <v>0</v>
      </c>
      <c r="L404" s="2">
        <f t="shared" si="105"/>
        <v>0</v>
      </c>
      <c r="M404" s="2">
        <f t="shared" si="106"/>
        <v>0</v>
      </c>
      <c r="N404" s="2">
        <f t="shared" si="107"/>
        <v>0</v>
      </c>
      <c r="O404" s="2">
        <f t="shared" si="108"/>
        <v>0</v>
      </c>
      <c r="P404" s="3">
        <f>'Data Entry'!I404</f>
        <v>0</v>
      </c>
      <c r="Q404" s="3">
        <f>'Data Entry'!J404</f>
        <v>0</v>
      </c>
      <c r="R404" s="3">
        <f>'Data Entry'!K404</f>
        <v>0</v>
      </c>
      <c r="S404" s="3">
        <f>'Data Entry'!L404</f>
        <v>0</v>
      </c>
      <c r="T404" s="3">
        <f t="shared" si="109"/>
        <v>0</v>
      </c>
      <c r="U404" s="3">
        <f t="shared" si="110"/>
        <v>0</v>
      </c>
      <c r="V404" s="3" t="e">
        <f t="shared" si="116"/>
        <v>#DIV/0!</v>
      </c>
      <c r="W404" s="3" t="e">
        <f t="shared" si="117"/>
        <v>#DIV/0!</v>
      </c>
      <c r="X404" s="3">
        <f t="shared" si="118"/>
        <v>0</v>
      </c>
      <c r="Y404" s="3">
        <f t="shared" si="111"/>
        <v>0</v>
      </c>
      <c r="Z404" s="3">
        <f t="shared" si="112"/>
        <v>0</v>
      </c>
      <c r="AA404" s="3">
        <f t="shared" si="113"/>
        <v>0</v>
      </c>
      <c r="AB404" s="4">
        <f>'Data Entry'!S404</f>
        <v>0</v>
      </c>
      <c r="AC404" s="4">
        <f>'Data Entry'!T404</f>
        <v>0</v>
      </c>
      <c r="AD404" s="4">
        <f>'Data Entry'!U404</f>
        <v>0</v>
      </c>
      <c r="AE404" s="4">
        <f t="shared" si="114"/>
        <v>0</v>
      </c>
      <c r="AF404" s="5">
        <f>'Data Entry'!V404</f>
        <v>0</v>
      </c>
      <c r="AG404" s="5">
        <f t="shared" si="115"/>
        <v>0</v>
      </c>
      <c r="AH404" s="5">
        <f>'Data Entry'!W404</f>
        <v>0</v>
      </c>
      <c r="AI404" s="5">
        <f>'Data Entry'!X404</f>
        <v>0</v>
      </c>
      <c r="AJ404" s="5">
        <f>'Data Entry'!Y404</f>
        <v>0</v>
      </c>
      <c r="AK404" s="5">
        <f>'Data Entry'!Z404</f>
        <v>0</v>
      </c>
    </row>
    <row r="405" spans="1:37">
      <c r="A405" s="1">
        <f>'Data Entry'!A405</f>
        <v>0</v>
      </c>
      <c r="B405" s="1">
        <f>'Data Entry'!B405</f>
        <v>0</v>
      </c>
      <c r="C405" s="8">
        <f>IF('Data Entry'!C405="red",1,IF('Data Entry'!C405="blue",2,0))</f>
        <v>0</v>
      </c>
      <c r="D405" s="2">
        <f>'Data Entry'!D405</f>
        <v>0</v>
      </c>
      <c r="E405" s="2">
        <f>'Data Entry'!E405</f>
        <v>0</v>
      </c>
      <c r="F405" s="2">
        <f>'Data Entry'!F405</f>
        <v>0</v>
      </c>
      <c r="G405" s="2">
        <f>'Data Entry'!G405</f>
        <v>0</v>
      </c>
      <c r="H405" s="2">
        <f>'Data Entry'!H405</f>
        <v>0</v>
      </c>
      <c r="I405" s="2">
        <f t="shared" si="102"/>
        <v>0</v>
      </c>
      <c r="J405" s="2">
        <f t="shared" si="103"/>
        <v>0</v>
      </c>
      <c r="K405" s="2">
        <f t="shared" si="104"/>
        <v>0</v>
      </c>
      <c r="L405" s="2">
        <f t="shared" si="105"/>
        <v>0</v>
      </c>
      <c r="M405" s="2">
        <f t="shared" si="106"/>
        <v>0</v>
      </c>
      <c r="N405" s="2">
        <f t="shared" si="107"/>
        <v>0</v>
      </c>
      <c r="O405" s="2">
        <f t="shared" si="108"/>
        <v>0</v>
      </c>
      <c r="P405" s="3">
        <f>'Data Entry'!I405</f>
        <v>0</v>
      </c>
      <c r="Q405" s="3">
        <f>'Data Entry'!J405</f>
        <v>0</v>
      </c>
      <c r="R405" s="3">
        <f>'Data Entry'!K405</f>
        <v>0</v>
      </c>
      <c r="S405" s="3">
        <f>'Data Entry'!L405</f>
        <v>0</v>
      </c>
      <c r="T405" s="3">
        <f t="shared" si="109"/>
        <v>0</v>
      </c>
      <c r="U405" s="3">
        <f t="shared" si="110"/>
        <v>0</v>
      </c>
      <c r="V405" s="3" t="e">
        <f t="shared" si="116"/>
        <v>#DIV/0!</v>
      </c>
      <c r="W405" s="3" t="e">
        <f t="shared" si="117"/>
        <v>#DIV/0!</v>
      </c>
      <c r="X405" s="3">
        <f t="shared" si="118"/>
        <v>0</v>
      </c>
      <c r="Y405" s="3">
        <f t="shared" si="111"/>
        <v>0</v>
      </c>
      <c r="Z405" s="3">
        <f t="shared" si="112"/>
        <v>0</v>
      </c>
      <c r="AA405" s="3">
        <f t="shared" si="113"/>
        <v>0</v>
      </c>
      <c r="AB405" s="4">
        <f>'Data Entry'!S405</f>
        <v>0</v>
      </c>
      <c r="AC405" s="4">
        <f>'Data Entry'!T405</f>
        <v>0</v>
      </c>
      <c r="AD405" s="4">
        <f>'Data Entry'!U405</f>
        <v>0</v>
      </c>
      <c r="AE405" s="4">
        <f t="shared" si="114"/>
        <v>0</v>
      </c>
      <c r="AF405" s="5">
        <f>'Data Entry'!V405</f>
        <v>0</v>
      </c>
      <c r="AG405" s="5">
        <f t="shared" si="115"/>
        <v>0</v>
      </c>
      <c r="AH405" s="5">
        <f>'Data Entry'!W405</f>
        <v>0</v>
      </c>
      <c r="AI405" s="5">
        <f>'Data Entry'!X405</f>
        <v>0</v>
      </c>
      <c r="AJ405" s="5">
        <f>'Data Entry'!Y405</f>
        <v>0</v>
      </c>
      <c r="AK405" s="5">
        <f>'Data Entry'!Z405</f>
        <v>0</v>
      </c>
    </row>
    <row r="406" spans="1:37">
      <c r="A406" s="1">
        <f>'Data Entry'!A406</f>
        <v>0</v>
      </c>
      <c r="B406" s="1">
        <f>'Data Entry'!B406</f>
        <v>0</v>
      </c>
      <c r="C406" s="8">
        <f>IF('Data Entry'!C406="red",1,IF('Data Entry'!C406="blue",2,0))</f>
        <v>0</v>
      </c>
      <c r="D406" s="2">
        <f>'Data Entry'!D406</f>
        <v>0</v>
      </c>
      <c r="E406" s="2">
        <f>'Data Entry'!E406</f>
        <v>0</v>
      </c>
      <c r="F406" s="2">
        <f>'Data Entry'!F406</f>
        <v>0</v>
      </c>
      <c r="G406" s="2">
        <f>'Data Entry'!G406</f>
        <v>0</v>
      </c>
      <c r="H406" s="2">
        <f>'Data Entry'!H406</f>
        <v>0</v>
      </c>
      <c r="I406" s="2">
        <f t="shared" si="102"/>
        <v>0</v>
      </c>
      <c r="J406" s="2">
        <f t="shared" si="103"/>
        <v>0</v>
      </c>
      <c r="K406" s="2">
        <f t="shared" si="104"/>
        <v>0</v>
      </c>
      <c r="L406" s="2">
        <f t="shared" si="105"/>
        <v>0</v>
      </c>
      <c r="M406" s="2">
        <f t="shared" si="106"/>
        <v>0</v>
      </c>
      <c r="N406" s="2">
        <f t="shared" si="107"/>
        <v>0</v>
      </c>
      <c r="O406" s="2">
        <f t="shared" si="108"/>
        <v>0</v>
      </c>
      <c r="P406" s="3">
        <f>'Data Entry'!I406</f>
        <v>0</v>
      </c>
      <c r="Q406" s="3">
        <f>'Data Entry'!J406</f>
        <v>0</v>
      </c>
      <c r="R406" s="3">
        <f>'Data Entry'!K406</f>
        <v>0</v>
      </c>
      <c r="S406" s="3">
        <f>'Data Entry'!L406</f>
        <v>0</v>
      </c>
      <c r="T406" s="3">
        <f t="shared" si="109"/>
        <v>0</v>
      </c>
      <c r="U406" s="3">
        <f t="shared" si="110"/>
        <v>0</v>
      </c>
      <c r="V406" s="3" t="e">
        <f t="shared" si="116"/>
        <v>#DIV/0!</v>
      </c>
      <c r="W406" s="3" t="e">
        <f t="shared" si="117"/>
        <v>#DIV/0!</v>
      </c>
      <c r="X406" s="3">
        <f t="shared" si="118"/>
        <v>0</v>
      </c>
      <c r="Y406" s="3">
        <f t="shared" si="111"/>
        <v>0</v>
      </c>
      <c r="Z406" s="3">
        <f t="shared" si="112"/>
        <v>0</v>
      </c>
      <c r="AA406" s="3">
        <f t="shared" si="113"/>
        <v>0</v>
      </c>
      <c r="AB406" s="4">
        <f>'Data Entry'!S406</f>
        <v>0</v>
      </c>
      <c r="AC406" s="4">
        <f>'Data Entry'!T406</f>
        <v>0</v>
      </c>
      <c r="AD406" s="4">
        <f>'Data Entry'!U406</f>
        <v>0</v>
      </c>
      <c r="AE406" s="4">
        <f t="shared" si="114"/>
        <v>0</v>
      </c>
      <c r="AF406" s="5">
        <f>'Data Entry'!V406</f>
        <v>0</v>
      </c>
      <c r="AG406" s="5">
        <f t="shared" si="115"/>
        <v>0</v>
      </c>
      <c r="AH406" s="5">
        <f>'Data Entry'!W406</f>
        <v>0</v>
      </c>
      <c r="AI406" s="5">
        <f>'Data Entry'!X406</f>
        <v>0</v>
      </c>
      <c r="AJ406" s="5">
        <f>'Data Entry'!Y406</f>
        <v>0</v>
      </c>
      <c r="AK406" s="5">
        <f>'Data Entry'!Z406</f>
        <v>0</v>
      </c>
    </row>
    <row r="407" spans="1:37">
      <c r="A407" s="1">
        <f>'Data Entry'!A407</f>
        <v>0</v>
      </c>
      <c r="B407" s="1">
        <f>'Data Entry'!B407</f>
        <v>0</v>
      </c>
      <c r="C407" s="8">
        <f>IF('Data Entry'!C407="red",1,IF('Data Entry'!C407="blue",2,0))</f>
        <v>0</v>
      </c>
      <c r="D407" s="2">
        <f>'Data Entry'!D407</f>
        <v>0</v>
      </c>
      <c r="E407" s="2">
        <f>'Data Entry'!E407</f>
        <v>0</v>
      </c>
      <c r="F407" s="2">
        <f>'Data Entry'!F407</f>
        <v>0</v>
      </c>
      <c r="G407" s="2">
        <f>'Data Entry'!G407</f>
        <v>0</v>
      </c>
      <c r="H407" s="2">
        <f>'Data Entry'!H407</f>
        <v>0</v>
      </c>
      <c r="I407" s="2">
        <f t="shared" si="102"/>
        <v>0</v>
      </c>
      <c r="J407" s="2">
        <f t="shared" si="103"/>
        <v>0</v>
      </c>
      <c r="K407" s="2">
        <f t="shared" si="104"/>
        <v>0</v>
      </c>
      <c r="L407" s="2">
        <f t="shared" si="105"/>
        <v>0</v>
      </c>
      <c r="M407" s="2">
        <f t="shared" si="106"/>
        <v>0</v>
      </c>
      <c r="N407" s="2">
        <f t="shared" si="107"/>
        <v>0</v>
      </c>
      <c r="O407" s="2">
        <f t="shared" si="108"/>
        <v>0</v>
      </c>
      <c r="P407" s="3">
        <f>'Data Entry'!I407</f>
        <v>0</v>
      </c>
      <c r="Q407" s="3">
        <f>'Data Entry'!J407</f>
        <v>0</v>
      </c>
      <c r="R407" s="3">
        <f>'Data Entry'!K407</f>
        <v>0</v>
      </c>
      <c r="S407" s="3">
        <f>'Data Entry'!L407</f>
        <v>0</v>
      </c>
      <c r="T407" s="3">
        <f t="shared" si="109"/>
        <v>0</v>
      </c>
      <c r="U407" s="3">
        <f t="shared" si="110"/>
        <v>0</v>
      </c>
      <c r="V407" s="3" t="e">
        <f t="shared" si="116"/>
        <v>#DIV/0!</v>
      </c>
      <c r="W407" s="3" t="e">
        <f t="shared" si="117"/>
        <v>#DIV/0!</v>
      </c>
      <c r="X407" s="3">
        <f t="shared" si="118"/>
        <v>0</v>
      </c>
      <c r="Y407" s="3">
        <f t="shared" si="111"/>
        <v>0</v>
      </c>
      <c r="Z407" s="3">
        <f t="shared" si="112"/>
        <v>0</v>
      </c>
      <c r="AA407" s="3">
        <f t="shared" si="113"/>
        <v>0</v>
      </c>
      <c r="AB407" s="4">
        <f>'Data Entry'!S407</f>
        <v>0</v>
      </c>
      <c r="AC407" s="4">
        <f>'Data Entry'!T407</f>
        <v>0</v>
      </c>
      <c r="AD407" s="4">
        <f>'Data Entry'!U407</f>
        <v>0</v>
      </c>
      <c r="AE407" s="4">
        <f t="shared" si="114"/>
        <v>0</v>
      </c>
      <c r="AF407" s="5">
        <f>'Data Entry'!V407</f>
        <v>0</v>
      </c>
      <c r="AG407" s="5">
        <f t="shared" si="115"/>
        <v>0</v>
      </c>
      <c r="AH407" s="5">
        <f>'Data Entry'!W407</f>
        <v>0</v>
      </c>
      <c r="AI407" s="5">
        <f>'Data Entry'!X407</f>
        <v>0</v>
      </c>
      <c r="AJ407" s="5">
        <f>'Data Entry'!Y407</f>
        <v>0</v>
      </c>
      <c r="AK407" s="5">
        <f>'Data Entry'!Z407</f>
        <v>0</v>
      </c>
    </row>
    <row r="408" spans="1:37">
      <c r="A408" s="1">
        <f>'Data Entry'!A408</f>
        <v>0</v>
      </c>
      <c r="B408" s="1">
        <f>'Data Entry'!B408</f>
        <v>0</v>
      </c>
      <c r="C408" s="8">
        <f>IF('Data Entry'!C408="red",1,IF('Data Entry'!C408="blue",2,0))</f>
        <v>0</v>
      </c>
      <c r="D408" s="2">
        <f>'Data Entry'!D408</f>
        <v>0</v>
      </c>
      <c r="E408" s="2">
        <f>'Data Entry'!E408</f>
        <v>0</v>
      </c>
      <c r="F408" s="2">
        <f>'Data Entry'!F408</f>
        <v>0</v>
      </c>
      <c r="G408" s="2">
        <f>'Data Entry'!G408</f>
        <v>0</v>
      </c>
      <c r="H408" s="2">
        <f>'Data Entry'!H408</f>
        <v>0</v>
      </c>
      <c r="I408" s="2">
        <f t="shared" si="102"/>
        <v>0</v>
      </c>
      <c r="J408" s="2">
        <f t="shared" si="103"/>
        <v>0</v>
      </c>
      <c r="K408" s="2">
        <f t="shared" si="104"/>
        <v>0</v>
      </c>
      <c r="L408" s="2">
        <f t="shared" si="105"/>
        <v>0</v>
      </c>
      <c r="M408" s="2">
        <f t="shared" si="106"/>
        <v>0</v>
      </c>
      <c r="N408" s="2">
        <f t="shared" si="107"/>
        <v>0</v>
      </c>
      <c r="O408" s="2">
        <f t="shared" si="108"/>
        <v>0</v>
      </c>
      <c r="P408" s="3">
        <f>'Data Entry'!I408</f>
        <v>0</v>
      </c>
      <c r="Q408" s="3">
        <f>'Data Entry'!J408</f>
        <v>0</v>
      </c>
      <c r="R408" s="3">
        <f>'Data Entry'!K408</f>
        <v>0</v>
      </c>
      <c r="S408" s="3">
        <f>'Data Entry'!L408</f>
        <v>0</v>
      </c>
      <c r="T408" s="3">
        <f t="shared" si="109"/>
        <v>0</v>
      </c>
      <c r="U408" s="3">
        <f t="shared" si="110"/>
        <v>0</v>
      </c>
      <c r="V408" s="3" t="e">
        <f t="shared" si="116"/>
        <v>#DIV/0!</v>
      </c>
      <c r="W408" s="3" t="e">
        <f t="shared" si="117"/>
        <v>#DIV/0!</v>
      </c>
      <c r="X408" s="3">
        <f t="shared" si="118"/>
        <v>0</v>
      </c>
      <c r="Y408" s="3">
        <f t="shared" si="111"/>
        <v>0</v>
      </c>
      <c r="Z408" s="3">
        <f t="shared" si="112"/>
        <v>0</v>
      </c>
      <c r="AA408" s="3">
        <f t="shared" si="113"/>
        <v>0</v>
      </c>
      <c r="AB408" s="4">
        <f>'Data Entry'!S408</f>
        <v>0</v>
      </c>
      <c r="AC408" s="4">
        <f>'Data Entry'!T408</f>
        <v>0</v>
      </c>
      <c r="AD408" s="4">
        <f>'Data Entry'!U408</f>
        <v>0</v>
      </c>
      <c r="AE408" s="4">
        <f t="shared" si="114"/>
        <v>0</v>
      </c>
      <c r="AF408" s="5">
        <f>'Data Entry'!V408</f>
        <v>0</v>
      </c>
      <c r="AG408" s="5">
        <f t="shared" si="115"/>
        <v>0</v>
      </c>
      <c r="AH408" s="5">
        <f>'Data Entry'!W408</f>
        <v>0</v>
      </c>
      <c r="AI408" s="5">
        <f>'Data Entry'!X408</f>
        <v>0</v>
      </c>
      <c r="AJ408" s="5">
        <f>'Data Entry'!Y408</f>
        <v>0</v>
      </c>
      <c r="AK408" s="5">
        <f>'Data Entry'!Z408</f>
        <v>0</v>
      </c>
    </row>
    <row r="409" spans="1:37">
      <c r="A409" s="1">
        <f>'Data Entry'!A409</f>
        <v>0</v>
      </c>
      <c r="B409" s="1">
        <f>'Data Entry'!B409</f>
        <v>0</v>
      </c>
      <c r="C409" s="8">
        <f>IF('Data Entry'!C409="red",1,IF('Data Entry'!C409="blue",2,0))</f>
        <v>0</v>
      </c>
      <c r="D409" s="2">
        <f>'Data Entry'!D409</f>
        <v>0</v>
      </c>
      <c r="E409" s="2">
        <f>'Data Entry'!E409</f>
        <v>0</v>
      </c>
      <c r="F409" s="2">
        <f>'Data Entry'!F409</f>
        <v>0</v>
      </c>
      <c r="G409" s="2">
        <f>'Data Entry'!G409</f>
        <v>0</v>
      </c>
      <c r="H409" s="2">
        <f>'Data Entry'!H409</f>
        <v>0</v>
      </c>
      <c r="I409" s="2">
        <f t="shared" si="102"/>
        <v>0</v>
      </c>
      <c r="J409" s="2">
        <f t="shared" si="103"/>
        <v>0</v>
      </c>
      <c r="K409" s="2">
        <f t="shared" si="104"/>
        <v>0</v>
      </c>
      <c r="L409" s="2">
        <f t="shared" si="105"/>
        <v>0</v>
      </c>
      <c r="M409" s="2">
        <f t="shared" si="106"/>
        <v>0</v>
      </c>
      <c r="N409" s="2">
        <f t="shared" si="107"/>
        <v>0</v>
      </c>
      <c r="O409" s="2">
        <f t="shared" si="108"/>
        <v>0</v>
      </c>
      <c r="P409" s="3">
        <f>'Data Entry'!I409</f>
        <v>0</v>
      </c>
      <c r="Q409" s="3">
        <f>'Data Entry'!J409</f>
        <v>0</v>
      </c>
      <c r="R409" s="3">
        <f>'Data Entry'!K409</f>
        <v>0</v>
      </c>
      <c r="S409" s="3">
        <f>'Data Entry'!L409</f>
        <v>0</v>
      </c>
      <c r="T409" s="3">
        <f t="shared" si="109"/>
        <v>0</v>
      </c>
      <c r="U409" s="3">
        <f t="shared" si="110"/>
        <v>0</v>
      </c>
      <c r="V409" s="3" t="e">
        <f t="shared" si="116"/>
        <v>#DIV/0!</v>
      </c>
      <c r="W409" s="3" t="e">
        <f t="shared" si="117"/>
        <v>#DIV/0!</v>
      </c>
      <c r="X409" s="3">
        <f t="shared" si="118"/>
        <v>0</v>
      </c>
      <c r="Y409" s="3">
        <f t="shared" si="111"/>
        <v>0</v>
      </c>
      <c r="Z409" s="3">
        <f t="shared" si="112"/>
        <v>0</v>
      </c>
      <c r="AA409" s="3">
        <f t="shared" si="113"/>
        <v>0</v>
      </c>
      <c r="AB409" s="4">
        <f>'Data Entry'!S409</f>
        <v>0</v>
      </c>
      <c r="AC409" s="4">
        <f>'Data Entry'!T409</f>
        <v>0</v>
      </c>
      <c r="AD409" s="4">
        <f>'Data Entry'!U409</f>
        <v>0</v>
      </c>
      <c r="AE409" s="4">
        <f t="shared" si="114"/>
        <v>0</v>
      </c>
      <c r="AF409" s="5">
        <f>'Data Entry'!V409</f>
        <v>0</v>
      </c>
      <c r="AG409" s="5">
        <f t="shared" si="115"/>
        <v>0</v>
      </c>
      <c r="AH409" s="5">
        <f>'Data Entry'!W409</f>
        <v>0</v>
      </c>
      <c r="AI409" s="5">
        <f>'Data Entry'!X409</f>
        <v>0</v>
      </c>
      <c r="AJ409" s="5">
        <f>'Data Entry'!Y409</f>
        <v>0</v>
      </c>
      <c r="AK409" s="5">
        <f>'Data Entry'!Z409</f>
        <v>0</v>
      </c>
    </row>
    <row r="410" spans="1:37">
      <c r="A410" s="1">
        <f>'Data Entry'!A410</f>
        <v>0</v>
      </c>
      <c r="B410" s="1">
        <f>'Data Entry'!B410</f>
        <v>0</v>
      </c>
      <c r="C410" s="8">
        <f>IF('Data Entry'!C410="red",1,IF('Data Entry'!C410="blue",2,0))</f>
        <v>0</v>
      </c>
      <c r="D410" s="2">
        <f>'Data Entry'!D410</f>
        <v>0</v>
      </c>
      <c r="E410" s="2">
        <f>'Data Entry'!E410</f>
        <v>0</v>
      </c>
      <c r="F410" s="2">
        <f>'Data Entry'!F410</f>
        <v>0</v>
      </c>
      <c r="G410" s="2">
        <f>'Data Entry'!G410</f>
        <v>0</v>
      </c>
      <c r="H410" s="2">
        <f>'Data Entry'!H410</f>
        <v>0</v>
      </c>
      <c r="I410" s="2">
        <f t="shared" si="102"/>
        <v>0</v>
      </c>
      <c r="J410" s="2">
        <f t="shared" si="103"/>
        <v>0</v>
      </c>
      <c r="K410" s="2">
        <f t="shared" si="104"/>
        <v>0</v>
      </c>
      <c r="L410" s="2">
        <f t="shared" si="105"/>
        <v>0</v>
      </c>
      <c r="M410" s="2">
        <f t="shared" si="106"/>
        <v>0</v>
      </c>
      <c r="N410" s="2">
        <f t="shared" si="107"/>
        <v>0</v>
      </c>
      <c r="O410" s="2">
        <f t="shared" si="108"/>
        <v>0</v>
      </c>
      <c r="P410" s="3">
        <f>'Data Entry'!I410</f>
        <v>0</v>
      </c>
      <c r="Q410" s="3">
        <f>'Data Entry'!J410</f>
        <v>0</v>
      </c>
      <c r="R410" s="3">
        <f>'Data Entry'!K410</f>
        <v>0</v>
      </c>
      <c r="S410" s="3">
        <f>'Data Entry'!L410</f>
        <v>0</v>
      </c>
      <c r="T410" s="3">
        <f t="shared" si="109"/>
        <v>0</v>
      </c>
      <c r="U410" s="3">
        <f t="shared" si="110"/>
        <v>0</v>
      </c>
      <c r="V410" s="3" t="e">
        <f t="shared" si="116"/>
        <v>#DIV/0!</v>
      </c>
      <c r="W410" s="3" t="e">
        <f t="shared" si="117"/>
        <v>#DIV/0!</v>
      </c>
      <c r="X410" s="3">
        <f t="shared" si="118"/>
        <v>0</v>
      </c>
      <c r="Y410" s="3">
        <f t="shared" si="111"/>
        <v>0</v>
      </c>
      <c r="Z410" s="3">
        <f t="shared" si="112"/>
        <v>0</v>
      </c>
      <c r="AA410" s="3">
        <f t="shared" si="113"/>
        <v>0</v>
      </c>
      <c r="AB410" s="4">
        <f>'Data Entry'!S410</f>
        <v>0</v>
      </c>
      <c r="AC410" s="4">
        <f>'Data Entry'!T410</f>
        <v>0</v>
      </c>
      <c r="AD410" s="4">
        <f>'Data Entry'!U410</f>
        <v>0</v>
      </c>
      <c r="AE410" s="4">
        <f t="shared" si="114"/>
        <v>0</v>
      </c>
      <c r="AF410" s="5">
        <f>'Data Entry'!V410</f>
        <v>0</v>
      </c>
      <c r="AG410" s="5">
        <f t="shared" si="115"/>
        <v>0</v>
      </c>
      <c r="AH410" s="5">
        <f>'Data Entry'!W410</f>
        <v>0</v>
      </c>
      <c r="AI410" s="5">
        <f>'Data Entry'!X410</f>
        <v>0</v>
      </c>
      <c r="AJ410" s="5">
        <f>'Data Entry'!Y410</f>
        <v>0</v>
      </c>
      <c r="AK410" s="5">
        <f>'Data Entry'!Z410</f>
        <v>0</v>
      </c>
    </row>
    <row r="411" spans="1:37">
      <c r="A411" s="1">
        <f>'Data Entry'!A411</f>
        <v>0</v>
      </c>
      <c r="B411" s="1">
        <f>'Data Entry'!B411</f>
        <v>0</v>
      </c>
      <c r="C411" s="8">
        <f>IF('Data Entry'!C411="red",1,IF('Data Entry'!C411="blue",2,0))</f>
        <v>0</v>
      </c>
      <c r="D411" s="2">
        <f>'Data Entry'!D411</f>
        <v>0</v>
      </c>
      <c r="E411" s="2">
        <f>'Data Entry'!E411</f>
        <v>0</v>
      </c>
      <c r="F411" s="2">
        <f>'Data Entry'!F411</f>
        <v>0</v>
      </c>
      <c r="G411" s="2">
        <f>'Data Entry'!G411</f>
        <v>0</v>
      </c>
      <c r="H411" s="2">
        <f>'Data Entry'!H411</f>
        <v>0</v>
      </c>
      <c r="I411" s="2">
        <f t="shared" si="102"/>
        <v>0</v>
      </c>
      <c r="J411" s="2">
        <f t="shared" si="103"/>
        <v>0</v>
      </c>
      <c r="K411" s="2">
        <f t="shared" si="104"/>
        <v>0</v>
      </c>
      <c r="L411" s="2">
        <f t="shared" si="105"/>
        <v>0</v>
      </c>
      <c r="M411" s="2">
        <f t="shared" si="106"/>
        <v>0</v>
      </c>
      <c r="N411" s="2">
        <f t="shared" si="107"/>
        <v>0</v>
      </c>
      <c r="O411" s="2">
        <f t="shared" si="108"/>
        <v>0</v>
      </c>
      <c r="P411" s="3">
        <f>'Data Entry'!I411</f>
        <v>0</v>
      </c>
      <c r="Q411" s="3">
        <f>'Data Entry'!J411</f>
        <v>0</v>
      </c>
      <c r="R411" s="3">
        <f>'Data Entry'!K411</f>
        <v>0</v>
      </c>
      <c r="S411" s="3">
        <f>'Data Entry'!L411</f>
        <v>0</v>
      </c>
      <c r="T411" s="3">
        <f t="shared" si="109"/>
        <v>0</v>
      </c>
      <c r="U411" s="3">
        <f t="shared" si="110"/>
        <v>0</v>
      </c>
      <c r="V411" s="3" t="e">
        <f t="shared" si="116"/>
        <v>#DIV/0!</v>
      </c>
      <c r="W411" s="3" t="e">
        <f t="shared" si="117"/>
        <v>#DIV/0!</v>
      </c>
      <c r="X411" s="3">
        <f t="shared" si="118"/>
        <v>0</v>
      </c>
      <c r="Y411" s="3">
        <f t="shared" si="111"/>
        <v>0</v>
      </c>
      <c r="Z411" s="3">
        <f t="shared" si="112"/>
        <v>0</v>
      </c>
      <c r="AA411" s="3">
        <f t="shared" si="113"/>
        <v>0</v>
      </c>
      <c r="AB411" s="4">
        <f>'Data Entry'!S411</f>
        <v>0</v>
      </c>
      <c r="AC411" s="4">
        <f>'Data Entry'!T411</f>
        <v>0</v>
      </c>
      <c r="AD411" s="4">
        <f>'Data Entry'!U411</f>
        <v>0</v>
      </c>
      <c r="AE411" s="4">
        <f t="shared" si="114"/>
        <v>0</v>
      </c>
      <c r="AF411" s="5">
        <f>'Data Entry'!V411</f>
        <v>0</v>
      </c>
      <c r="AG411" s="5">
        <f t="shared" si="115"/>
        <v>0</v>
      </c>
      <c r="AH411" s="5">
        <f>'Data Entry'!W411</f>
        <v>0</v>
      </c>
      <c r="AI411" s="5">
        <f>'Data Entry'!X411</f>
        <v>0</v>
      </c>
      <c r="AJ411" s="5">
        <f>'Data Entry'!Y411</f>
        <v>0</v>
      </c>
      <c r="AK411" s="5">
        <f>'Data Entry'!Z411</f>
        <v>0</v>
      </c>
    </row>
    <row r="412" spans="1:37">
      <c r="A412" s="1">
        <f>'Data Entry'!A412</f>
        <v>0</v>
      </c>
      <c r="B412" s="1">
        <f>'Data Entry'!B412</f>
        <v>0</v>
      </c>
      <c r="C412" s="8">
        <f>IF('Data Entry'!C412="red",1,IF('Data Entry'!C412="blue",2,0))</f>
        <v>0</v>
      </c>
      <c r="D412" s="2">
        <f>'Data Entry'!D412</f>
        <v>0</v>
      </c>
      <c r="E412" s="2">
        <f>'Data Entry'!E412</f>
        <v>0</v>
      </c>
      <c r="F412" s="2">
        <f>'Data Entry'!F412</f>
        <v>0</v>
      </c>
      <c r="G412" s="2">
        <f>'Data Entry'!G412</f>
        <v>0</v>
      </c>
      <c r="H412" s="2">
        <f>'Data Entry'!H412</f>
        <v>0</v>
      </c>
      <c r="I412" s="2">
        <f t="shared" si="102"/>
        <v>0</v>
      </c>
      <c r="J412" s="2">
        <f t="shared" si="103"/>
        <v>0</v>
      </c>
      <c r="K412" s="2">
        <f t="shared" si="104"/>
        <v>0</v>
      </c>
      <c r="L412" s="2">
        <f t="shared" si="105"/>
        <v>0</v>
      </c>
      <c r="M412" s="2">
        <f t="shared" si="106"/>
        <v>0</v>
      </c>
      <c r="N412" s="2">
        <f t="shared" si="107"/>
        <v>0</v>
      </c>
      <c r="O412" s="2">
        <f t="shared" si="108"/>
        <v>0</v>
      </c>
      <c r="P412" s="3">
        <f>'Data Entry'!I412</f>
        <v>0</v>
      </c>
      <c r="Q412" s="3">
        <f>'Data Entry'!J412</f>
        <v>0</v>
      </c>
      <c r="R412" s="3">
        <f>'Data Entry'!K412</f>
        <v>0</v>
      </c>
      <c r="S412" s="3">
        <f>'Data Entry'!L412</f>
        <v>0</v>
      </c>
      <c r="T412" s="3">
        <f t="shared" si="109"/>
        <v>0</v>
      </c>
      <c r="U412" s="3">
        <f t="shared" si="110"/>
        <v>0</v>
      </c>
      <c r="V412" s="3" t="e">
        <f t="shared" si="116"/>
        <v>#DIV/0!</v>
      </c>
      <c r="W412" s="3" t="e">
        <f t="shared" si="117"/>
        <v>#DIV/0!</v>
      </c>
      <c r="X412" s="3">
        <f t="shared" si="118"/>
        <v>0</v>
      </c>
      <c r="Y412" s="3">
        <f t="shared" si="111"/>
        <v>0</v>
      </c>
      <c r="Z412" s="3">
        <f t="shared" si="112"/>
        <v>0</v>
      </c>
      <c r="AA412" s="3">
        <f t="shared" si="113"/>
        <v>0</v>
      </c>
      <c r="AB412" s="4">
        <f>'Data Entry'!S412</f>
        <v>0</v>
      </c>
      <c r="AC412" s="4">
        <f>'Data Entry'!T412</f>
        <v>0</v>
      </c>
      <c r="AD412" s="4">
        <f>'Data Entry'!U412</f>
        <v>0</v>
      </c>
      <c r="AE412" s="4">
        <f t="shared" si="114"/>
        <v>0</v>
      </c>
      <c r="AF412" s="5">
        <f>'Data Entry'!V412</f>
        <v>0</v>
      </c>
      <c r="AG412" s="5">
        <f t="shared" si="115"/>
        <v>0</v>
      </c>
      <c r="AH412" s="5">
        <f>'Data Entry'!W412</f>
        <v>0</v>
      </c>
      <c r="AI412" s="5">
        <f>'Data Entry'!X412</f>
        <v>0</v>
      </c>
      <c r="AJ412" s="5">
        <f>'Data Entry'!Y412</f>
        <v>0</v>
      </c>
      <c r="AK412" s="5">
        <f>'Data Entry'!Z412</f>
        <v>0</v>
      </c>
    </row>
    <row r="413" spans="1:37">
      <c r="A413" s="1">
        <f>'Data Entry'!A413</f>
        <v>0</v>
      </c>
      <c r="B413" s="1">
        <f>'Data Entry'!B413</f>
        <v>0</v>
      </c>
      <c r="C413" s="8">
        <f>IF('Data Entry'!C413="red",1,IF('Data Entry'!C413="blue",2,0))</f>
        <v>0</v>
      </c>
      <c r="D413" s="2">
        <f>'Data Entry'!D413</f>
        <v>0</v>
      </c>
      <c r="E413" s="2">
        <f>'Data Entry'!E413</f>
        <v>0</v>
      </c>
      <c r="F413" s="2">
        <f>'Data Entry'!F413</f>
        <v>0</v>
      </c>
      <c r="G413" s="2">
        <f>'Data Entry'!G413</f>
        <v>0</v>
      </c>
      <c r="H413" s="2">
        <f>'Data Entry'!H413</f>
        <v>0</v>
      </c>
      <c r="I413" s="2">
        <f t="shared" si="102"/>
        <v>0</v>
      </c>
      <c r="J413" s="2">
        <f t="shared" si="103"/>
        <v>0</v>
      </c>
      <c r="K413" s="2">
        <f t="shared" si="104"/>
        <v>0</v>
      </c>
      <c r="L413" s="2">
        <f t="shared" si="105"/>
        <v>0</v>
      </c>
      <c r="M413" s="2">
        <f t="shared" si="106"/>
        <v>0</v>
      </c>
      <c r="N413" s="2">
        <f t="shared" si="107"/>
        <v>0</v>
      </c>
      <c r="O413" s="2">
        <f t="shared" si="108"/>
        <v>0</v>
      </c>
      <c r="P413" s="3">
        <f>'Data Entry'!I413</f>
        <v>0</v>
      </c>
      <c r="Q413" s="3">
        <f>'Data Entry'!J413</f>
        <v>0</v>
      </c>
      <c r="R413" s="3">
        <f>'Data Entry'!K413</f>
        <v>0</v>
      </c>
      <c r="S413" s="3">
        <f>'Data Entry'!L413</f>
        <v>0</v>
      </c>
      <c r="T413" s="3">
        <f t="shared" si="109"/>
        <v>0</v>
      </c>
      <c r="U413" s="3">
        <f t="shared" si="110"/>
        <v>0</v>
      </c>
      <c r="V413" s="3" t="e">
        <f t="shared" si="116"/>
        <v>#DIV/0!</v>
      </c>
      <c r="W413" s="3" t="e">
        <f t="shared" si="117"/>
        <v>#DIV/0!</v>
      </c>
      <c r="X413" s="3">
        <f t="shared" si="118"/>
        <v>0</v>
      </c>
      <c r="Y413" s="3">
        <f t="shared" si="111"/>
        <v>0</v>
      </c>
      <c r="Z413" s="3">
        <f t="shared" si="112"/>
        <v>0</v>
      </c>
      <c r="AA413" s="3">
        <f t="shared" si="113"/>
        <v>0</v>
      </c>
      <c r="AB413" s="4">
        <f>'Data Entry'!S413</f>
        <v>0</v>
      </c>
      <c r="AC413" s="4">
        <f>'Data Entry'!T413</f>
        <v>0</v>
      </c>
      <c r="AD413" s="4">
        <f>'Data Entry'!U413</f>
        <v>0</v>
      </c>
      <c r="AE413" s="4">
        <f t="shared" si="114"/>
        <v>0</v>
      </c>
      <c r="AF413" s="5">
        <f>'Data Entry'!V413</f>
        <v>0</v>
      </c>
      <c r="AG413" s="5">
        <f t="shared" si="115"/>
        <v>0</v>
      </c>
      <c r="AH413" s="5">
        <f>'Data Entry'!W413</f>
        <v>0</v>
      </c>
      <c r="AI413" s="5">
        <f>'Data Entry'!X413</f>
        <v>0</v>
      </c>
      <c r="AJ413" s="5">
        <f>'Data Entry'!Y413</f>
        <v>0</v>
      </c>
      <c r="AK413" s="5">
        <f>'Data Entry'!Z413</f>
        <v>0</v>
      </c>
    </row>
    <row r="414" spans="1:37">
      <c r="A414" s="1">
        <f>'Data Entry'!A414</f>
        <v>0</v>
      </c>
      <c r="B414" s="1">
        <f>'Data Entry'!B414</f>
        <v>0</v>
      </c>
      <c r="C414" s="8">
        <f>IF('Data Entry'!C414="red",1,IF('Data Entry'!C414="blue",2,0))</f>
        <v>0</v>
      </c>
      <c r="D414" s="2">
        <f>'Data Entry'!D414</f>
        <v>0</v>
      </c>
      <c r="E414" s="2">
        <f>'Data Entry'!E414</f>
        <v>0</v>
      </c>
      <c r="F414" s="2">
        <f>'Data Entry'!F414</f>
        <v>0</v>
      </c>
      <c r="G414" s="2">
        <f>'Data Entry'!G414</f>
        <v>0</v>
      </c>
      <c r="H414" s="2">
        <f>'Data Entry'!H414</f>
        <v>0</v>
      </c>
      <c r="I414" s="2">
        <f t="shared" si="102"/>
        <v>0</v>
      </c>
      <c r="J414" s="2">
        <f t="shared" si="103"/>
        <v>0</v>
      </c>
      <c r="K414" s="2">
        <f t="shared" si="104"/>
        <v>0</v>
      </c>
      <c r="L414" s="2">
        <f t="shared" si="105"/>
        <v>0</v>
      </c>
      <c r="M414" s="2">
        <f t="shared" si="106"/>
        <v>0</v>
      </c>
      <c r="N414" s="2">
        <f t="shared" si="107"/>
        <v>0</v>
      </c>
      <c r="O414" s="2">
        <f t="shared" si="108"/>
        <v>0</v>
      </c>
      <c r="P414" s="3">
        <f>'Data Entry'!I414</f>
        <v>0</v>
      </c>
      <c r="Q414" s="3">
        <f>'Data Entry'!J414</f>
        <v>0</v>
      </c>
      <c r="R414" s="3">
        <f>'Data Entry'!K414</f>
        <v>0</v>
      </c>
      <c r="S414" s="3">
        <f>'Data Entry'!L414</f>
        <v>0</v>
      </c>
      <c r="T414" s="3">
        <f t="shared" si="109"/>
        <v>0</v>
      </c>
      <c r="U414" s="3">
        <f t="shared" si="110"/>
        <v>0</v>
      </c>
      <c r="V414" s="3" t="e">
        <f t="shared" si="116"/>
        <v>#DIV/0!</v>
      </c>
      <c r="W414" s="3" t="e">
        <f t="shared" si="117"/>
        <v>#DIV/0!</v>
      </c>
      <c r="X414" s="3">
        <f t="shared" si="118"/>
        <v>0</v>
      </c>
      <c r="Y414" s="3">
        <f t="shared" si="111"/>
        <v>0</v>
      </c>
      <c r="Z414" s="3">
        <f t="shared" si="112"/>
        <v>0</v>
      </c>
      <c r="AA414" s="3">
        <f t="shared" si="113"/>
        <v>0</v>
      </c>
      <c r="AB414" s="4">
        <f>'Data Entry'!S414</f>
        <v>0</v>
      </c>
      <c r="AC414" s="4">
        <f>'Data Entry'!T414</f>
        <v>0</v>
      </c>
      <c r="AD414" s="4">
        <f>'Data Entry'!U414</f>
        <v>0</v>
      </c>
      <c r="AE414" s="4">
        <f t="shared" si="114"/>
        <v>0</v>
      </c>
      <c r="AF414" s="5">
        <f>'Data Entry'!V414</f>
        <v>0</v>
      </c>
      <c r="AG414" s="5">
        <f t="shared" si="115"/>
        <v>0</v>
      </c>
      <c r="AH414" s="5">
        <f>'Data Entry'!W414</f>
        <v>0</v>
      </c>
      <c r="AI414" s="5">
        <f>'Data Entry'!X414</f>
        <v>0</v>
      </c>
      <c r="AJ414" s="5">
        <f>'Data Entry'!Y414</f>
        <v>0</v>
      </c>
      <c r="AK414" s="5">
        <f>'Data Entry'!Z414</f>
        <v>0</v>
      </c>
    </row>
    <row r="415" spans="1:37">
      <c r="A415" s="1">
        <f>'Data Entry'!A415</f>
        <v>0</v>
      </c>
      <c r="B415" s="1">
        <f>'Data Entry'!B415</f>
        <v>0</v>
      </c>
      <c r="C415" s="8">
        <f>IF('Data Entry'!C415="red",1,IF('Data Entry'!C415="blue",2,0))</f>
        <v>0</v>
      </c>
      <c r="D415" s="2">
        <f>'Data Entry'!D415</f>
        <v>0</v>
      </c>
      <c r="E415" s="2">
        <f>'Data Entry'!E415</f>
        <v>0</v>
      </c>
      <c r="F415" s="2">
        <f>'Data Entry'!F415</f>
        <v>0</v>
      </c>
      <c r="G415" s="2">
        <f>'Data Entry'!G415</f>
        <v>0</v>
      </c>
      <c r="H415" s="2">
        <f>'Data Entry'!H415</f>
        <v>0</v>
      </c>
      <c r="I415" s="2">
        <f t="shared" si="102"/>
        <v>0</v>
      </c>
      <c r="J415" s="2">
        <f t="shared" si="103"/>
        <v>0</v>
      </c>
      <c r="K415" s="2">
        <f t="shared" si="104"/>
        <v>0</v>
      </c>
      <c r="L415" s="2">
        <f t="shared" si="105"/>
        <v>0</v>
      </c>
      <c r="M415" s="2">
        <f t="shared" si="106"/>
        <v>0</v>
      </c>
      <c r="N415" s="2">
        <f t="shared" si="107"/>
        <v>0</v>
      </c>
      <c r="O415" s="2">
        <f t="shared" si="108"/>
        <v>0</v>
      </c>
      <c r="P415" s="3">
        <f>'Data Entry'!I415</f>
        <v>0</v>
      </c>
      <c r="Q415" s="3">
        <f>'Data Entry'!J415</f>
        <v>0</v>
      </c>
      <c r="R415" s="3">
        <f>'Data Entry'!K415</f>
        <v>0</v>
      </c>
      <c r="S415" s="3">
        <f>'Data Entry'!L415</f>
        <v>0</v>
      </c>
      <c r="T415" s="3">
        <f t="shared" si="109"/>
        <v>0</v>
      </c>
      <c r="U415" s="3">
        <f t="shared" si="110"/>
        <v>0</v>
      </c>
      <c r="V415" s="3" t="e">
        <f t="shared" si="116"/>
        <v>#DIV/0!</v>
      </c>
      <c r="W415" s="3" t="e">
        <f t="shared" si="117"/>
        <v>#DIV/0!</v>
      </c>
      <c r="X415" s="3">
        <f t="shared" si="118"/>
        <v>0</v>
      </c>
      <c r="Y415" s="3">
        <f t="shared" si="111"/>
        <v>0</v>
      </c>
      <c r="Z415" s="3">
        <f t="shared" si="112"/>
        <v>0</v>
      </c>
      <c r="AA415" s="3">
        <f t="shared" si="113"/>
        <v>0</v>
      </c>
      <c r="AB415" s="4">
        <f>'Data Entry'!S415</f>
        <v>0</v>
      </c>
      <c r="AC415" s="4">
        <f>'Data Entry'!T415</f>
        <v>0</v>
      </c>
      <c r="AD415" s="4">
        <f>'Data Entry'!U415</f>
        <v>0</v>
      </c>
      <c r="AE415" s="4">
        <f t="shared" si="114"/>
        <v>0</v>
      </c>
      <c r="AF415" s="5">
        <f>'Data Entry'!V415</f>
        <v>0</v>
      </c>
      <c r="AG415" s="5">
        <f t="shared" si="115"/>
        <v>0</v>
      </c>
      <c r="AH415" s="5">
        <f>'Data Entry'!W415</f>
        <v>0</v>
      </c>
      <c r="AI415" s="5">
        <f>'Data Entry'!X415</f>
        <v>0</v>
      </c>
      <c r="AJ415" s="5">
        <f>'Data Entry'!Y415</f>
        <v>0</v>
      </c>
      <c r="AK415" s="5">
        <f>'Data Entry'!Z415</f>
        <v>0</v>
      </c>
    </row>
    <row r="416" spans="1:37">
      <c r="A416" s="1">
        <f>'Data Entry'!A416</f>
        <v>0</v>
      </c>
      <c r="B416" s="1">
        <f>'Data Entry'!B416</f>
        <v>0</v>
      </c>
      <c r="C416" s="8">
        <f>IF('Data Entry'!C416="red",1,IF('Data Entry'!C416="blue",2,0))</f>
        <v>0</v>
      </c>
      <c r="D416" s="2">
        <f>'Data Entry'!D416</f>
        <v>0</v>
      </c>
      <c r="E416" s="2">
        <f>'Data Entry'!E416</f>
        <v>0</v>
      </c>
      <c r="F416" s="2">
        <f>'Data Entry'!F416</f>
        <v>0</v>
      </c>
      <c r="G416" s="2">
        <f>'Data Entry'!G416</f>
        <v>0</v>
      </c>
      <c r="H416" s="2">
        <f>'Data Entry'!H416</f>
        <v>0</v>
      </c>
      <c r="I416" s="2">
        <f t="shared" si="102"/>
        <v>0</v>
      </c>
      <c r="J416" s="2">
        <f t="shared" si="103"/>
        <v>0</v>
      </c>
      <c r="K416" s="2">
        <f t="shared" si="104"/>
        <v>0</v>
      </c>
      <c r="L416" s="2">
        <f t="shared" si="105"/>
        <v>0</v>
      </c>
      <c r="M416" s="2">
        <f t="shared" si="106"/>
        <v>0</v>
      </c>
      <c r="N416" s="2">
        <f t="shared" si="107"/>
        <v>0</v>
      </c>
      <c r="O416" s="2">
        <f t="shared" si="108"/>
        <v>0</v>
      </c>
      <c r="P416" s="3">
        <f>'Data Entry'!I416</f>
        <v>0</v>
      </c>
      <c r="Q416" s="3">
        <f>'Data Entry'!J416</f>
        <v>0</v>
      </c>
      <c r="R416" s="3">
        <f>'Data Entry'!K416</f>
        <v>0</v>
      </c>
      <c r="S416" s="3">
        <f>'Data Entry'!L416</f>
        <v>0</v>
      </c>
      <c r="T416" s="3">
        <f t="shared" si="109"/>
        <v>0</v>
      </c>
      <c r="U416" s="3">
        <f t="shared" si="110"/>
        <v>0</v>
      </c>
      <c r="V416" s="3" t="e">
        <f t="shared" si="116"/>
        <v>#DIV/0!</v>
      </c>
      <c r="W416" s="3" t="e">
        <f t="shared" si="117"/>
        <v>#DIV/0!</v>
      </c>
      <c r="X416" s="3">
        <f t="shared" si="118"/>
        <v>0</v>
      </c>
      <c r="Y416" s="3">
        <f t="shared" si="111"/>
        <v>0</v>
      </c>
      <c r="Z416" s="3">
        <f t="shared" si="112"/>
        <v>0</v>
      </c>
      <c r="AA416" s="3">
        <f t="shared" si="113"/>
        <v>0</v>
      </c>
      <c r="AB416" s="4">
        <f>'Data Entry'!S416</f>
        <v>0</v>
      </c>
      <c r="AC416" s="4">
        <f>'Data Entry'!T416</f>
        <v>0</v>
      </c>
      <c r="AD416" s="4">
        <f>'Data Entry'!U416</f>
        <v>0</v>
      </c>
      <c r="AE416" s="4">
        <f t="shared" si="114"/>
        <v>0</v>
      </c>
      <c r="AF416" s="5">
        <f>'Data Entry'!V416</f>
        <v>0</v>
      </c>
      <c r="AG416" s="5">
        <f t="shared" si="115"/>
        <v>0</v>
      </c>
      <c r="AH416" s="5">
        <f>'Data Entry'!W416</f>
        <v>0</v>
      </c>
      <c r="AI416" s="5">
        <f>'Data Entry'!X416</f>
        <v>0</v>
      </c>
      <c r="AJ416" s="5">
        <f>'Data Entry'!Y416</f>
        <v>0</v>
      </c>
      <c r="AK416" s="5">
        <f>'Data Entry'!Z416</f>
        <v>0</v>
      </c>
    </row>
    <row r="417" spans="1:37">
      <c r="A417" s="1">
        <f>'Data Entry'!A417</f>
        <v>0</v>
      </c>
      <c r="B417" s="1">
        <f>'Data Entry'!B417</f>
        <v>0</v>
      </c>
      <c r="C417" s="8">
        <f>IF('Data Entry'!C417="red",1,IF('Data Entry'!C417="blue",2,0))</f>
        <v>0</v>
      </c>
      <c r="D417" s="2">
        <f>'Data Entry'!D417</f>
        <v>0</v>
      </c>
      <c r="E417" s="2">
        <f>'Data Entry'!E417</f>
        <v>0</v>
      </c>
      <c r="F417" s="2">
        <f>'Data Entry'!F417</f>
        <v>0</v>
      </c>
      <c r="G417" s="2">
        <f>'Data Entry'!G417</f>
        <v>0</v>
      </c>
      <c r="H417" s="2">
        <f>'Data Entry'!H417</f>
        <v>0</v>
      </c>
      <c r="I417" s="2">
        <f t="shared" si="102"/>
        <v>0</v>
      </c>
      <c r="J417" s="2">
        <f t="shared" si="103"/>
        <v>0</v>
      </c>
      <c r="K417" s="2">
        <f t="shared" si="104"/>
        <v>0</v>
      </c>
      <c r="L417" s="2">
        <f t="shared" si="105"/>
        <v>0</v>
      </c>
      <c r="M417" s="2">
        <f t="shared" si="106"/>
        <v>0</v>
      </c>
      <c r="N417" s="2">
        <f t="shared" si="107"/>
        <v>0</v>
      </c>
      <c r="O417" s="2">
        <f t="shared" si="108"/>
        <v>0</v>
      </c>
      <c r="P417" s="3">
        <f>'Data Entry'!I417</f>
        <v>0</v>
      </c>
      <c r="Q417" s="3">
        <f>'Data Entry'!J417</f>
        <v>0</v>
      </c>
      <c r="R417" s="3">
        <f>'Data Entry'!K417</f>
        <v>0</v>
      </c>
      <c r="S417" s="3">
        <f>'Data Entry'!L417</f>
        <v>0</v>
      </c>
      <c r="T417" s="3">
        <f t="shared" si="109"/>
        <v>0</v>
      </c>
      <c r="U417" s="3">
        <f t="shared" si="110"/>
        <v>0</v>
      </c>
      <c r="V417" s="3" t="e">
        <f t="shared" si="116"/>
        <v>#DIV/0!</v>
      </c>
      <c r="W417" s="3" t="e">
        <f t="shared" si="117"/>
        <v>#DIV/0!</v>
      </c>
      <c r="X417" s="3">
        <f t="shared" si="118"/>
        <v>0</v>
      </c>
      <c r="Y417" s="3">
        <f t="shared" si="111"/>
        <v>0</v>
      </c>
      <c r="Z417" s="3">
        <f t="shared" si="112"/>
        <v>0</v>
      </c>
      <c r="AA417" s="3">
        <f t="shared" si="113"/>
        <v>0</v>
      </c>
      <c r="AB417" s="4">
        <f>'Data Entry'!S417</f>
        <v>0</v>
      </c>
      <c r="AC417" s="4">
        <f>'Data Entry'!T417</f>
        <v>0</v>
      </c>
      <c r="AD417" s="4">
        <f>'Data Entry'!U417</f>
        <v>0</v>
      </c>
      <c r="AE417" s="4">
        <f t="shared" si="114"/>
        <v>0</v>
      </c>
      <c r="AF417" s="5">
        <f>'Data Entry'!V417</f>
        <v>0</v>
      </c>
      <c r="AG417" s="5">
        <f t="shared" si="115"/>
        <v>0</v>
      </c>
      <c r="AH417" s="5">
        <f>'Data Entry'!W417</f>
        <v>0</v>
      </c>
      <c r="AI417" s="5">
        <f>'Data Entry'!X417</f>
        <v>0</v>
      </c>
      <c r="AJ417" s="5">
        <f>'Data Entry'!Y417</f>
        <v>0</v>
      </c>
      <c r="AK417" s="5">
        <f>'Data Entry'!Z417</f>
        <v>0</v>
      </c>
    </row>
    <row r="418" spans="1:37">
      <c r="A418" s="1">
        <f>'Data Entry'!A418</f>
        <v>0</v>
      </c>
      <c r="B418" s="1">
        <f>'Data Entry'!B418</f>
        <v>0</v>
      </c>
      <c r="C418" s="8">
        <f>IF('Data Entry'!C418="red",1,IF('Data Entry'!C418="blue",2,0))</f>
        <v>0</v>
      </c>
      <c r="D418" s="2">
        <f>'Data Entry'!D418</f>
        <v>0</v>
      </c>
      <c r="E418" s="2">
        <f>'Data Entry'!E418</f>
        <v>0</v>
      </c>
      <c r="F418" s="2">
        <f>'Data Entry'!F418</f>
        <v>0</v>
      </c>
      <c r="G418" s="2">
        <f>'Data Entry'!G418</f>
        <v>0</v>
      </c>
      <c r="H418" s="2">
        <f>'Data Entry'!H418</f>
        <v>0</v>
      </c>
      <c r="I418" s="2">
        <f t="shared" si="102"/>
        <v>0</v>
      </c>
      <c r="J418" s="2">
        <f t="shared" si="103"/>
        <v>0</v>
      </c>
      <c r="K418" s="2">
        <f t="shared" si="104"/>
        <v>0</v>
      </c>
      <c r="L418" s="2">
        <f t="shared" si="105"/>
        <v>0</v>
      </c>
      <c r="M418" s="2">
        <f t="shared" si="106"/>
        <v>0</v>
      </c>
      <c r="N418" s="2">
        <f t="shared" si="107"/>
        <v>0</v>
      </c>
      <c r="O418" s="2">
        <f t="shared" si="108"/>
        <v>0</v>
      </c>
      <c r="P418" s="3">
        <f>'Data Entry'!I418</f>
        <v>0</v>
      </c>
      <c r="Q418" s="3">
        <f>'Data Entry'!J418</f>
        <v>0</v>
      </c>
      <c r="R418" s="3">
        <f>'Data Entry'!K418</f>
        <v>0</v>
      </c>
      <c r="S418" s="3">
        <f>'Data Entry'!L418</f>
        <v>0</v>
      </c>
      <c r="T418" s="3">
        <f t="shared" si="109"/>
        <v>0</v>
      </c>
      <c r="U418" s="3">
        <f t="shared" si="110"/>
        <v>0</v>
      </c>
      <c r="V418" s="3" t="e">
        <f t="shared" si="116"/>
        <v>#DIV/0!</v>
      </c>
      <c r="W418" s="3" t="e">
        <f t="shared" si="117"/>
        <v>#DIV/0!</v>
      </c>
      <c r="X418" s="3">
        <f t="shared" si="118"/>
        <v>0</v>
      </c>
      <c r="Y418" s="3">
        <f t="shared" si="111"/>
        <v>0</v>
      </c>
      <c r="Z418" s="3">
        <f t="shared" si="112"/>
        <v>0</v>
      </c>
      <c r="AA418" s="3">
        <f t="shared" si="113"/>
        <v>0</v>
      </c>
      <c r="AB418" s="4">
        <f>'Data Entry'!S418</f>
        <v>0</v>
      </c>
      <c r="AC418" s="4">
        <f>'Data Entry'!T418</f>
        <v>0</v>
      </c>
      <c r="AD418" s="4">
        <f>'Data Entry'!U418</f>
        <v>0</v>
      </c>
      <c r="AE418" s="4">
        <f t="shared" si="114"/>
        <v>0</v>
      </c>
      <c r="AF418" s="5">
        <f>'Data Entry'!V418</f>
        <v>0</v>
      </c>
      <c r="AG418" s="5">
        <f t="shared" si="115"/>
        <v>0</v>
      </c>
      <c r="AH418" s="5">
        <f>'Data Entry'!W418</f>
        <v>0</v>
      </c>
      <c r="AI418" s="5">
        <f>'Data Entry'!X418</f>
        <v>0</v>
      </c>
      <c r="AJ418" s="5">
        <f>'Data Entry'!Y418</f>
        <v>0</v>
      </c>
      <c r="AK418" s="5">
        <f>'Data Entry'!Z418</f>
        <v>0</v>
      </c>
    </row>
    <row r="419" spans="1:37">
      <c r="A419" s="1">
        <f>'Data Entry'!A419</f>
        <v>0</v>
      </c>
      <c r="B419" s="1">
        <f>'Data Entry'!B419</f>
        <v>0</v>
      </c>
      <c r="C419" s="8">
        <f>IF('Data Entry'!C419="red",1,IF('Data Entry'!C419="blue",2,0))</f>
        <v>0</v>
      </c>
      <c r="D419" s="2">
        <f>'Data Entry'!D419</f>
        <v>0</v>
      </c>
      <c r="E419" s="2">
        <f>'Data Entry'!E419</f>
        <v>0</v>
      </c>
      <c r="F419" s="2">
        <f>'Data Entry'!F419</f>
        <v>0</v>
      </c>
      <c r="G419" s="2">
        <f>'Data Entry'!G419</f>
        <v>0</v>
      </c>
      <c r="H419" s="2">
        <f>'Data Entry'!H419</f>
        <v>0</v>
      </c>
      <c r="I419" s="2">
        <f t="shared" si="102"/>
        <v>0</v>
      </c>
      <c r="J419" s="2">
        <f t="shared" si="103"/>
        <v>0</v>
      </c>
      <c r="K419" s="2">
        <f t="shared" si="104"/>
        <v>0</v>
      </c>
      <c r="L419" s="2">
        <f t="shared" si="105"/>
        <v>0</v>
      </c>
      <c r="M419" s="2">
        <f t="shared" si="106"/>
        <v>0</v>
      </c>
      <c r="N419" s="2">
        <f t="shared" si="107"/>
        <v>0</v>
      </c>
      <c r="O419" s="2">
        <f t="shared" si="108"/>
        <v>0</v>
      </c>
      <c r="P419" s="3">
        <f>'Data Entry'!I419</f>
        <v>0</v>
      </c>
      <c r="Q419" s="3">
        <f>'Data Entry'!J419</f>
        <v>0</v>
      </c>
      <c r="R419" s="3">
        <f>'Data Entry'!K419</f>
        <v>0</v>
      </c>
      <c r="S419" s="3">
        <f>'Data Entry'!L419</f>
        <v>0</v>
      </c>
      <c r="T419" s="3">
        <f t="shared" si="109"/>
        <v>0</v>
      </c>
      <c r="U419" s="3">
        <f t="shared" si="110"/>
        <v>0</v>
      </c>
      <c r="V419" s="3" t="e">
        <f t="shared" si="116"/>
        <v>#DIV/0!</v>
      </c>
      <c r="W419" s="3" t="e">
        <f t="shared" si="117"/>
        <v>#DIV/0!</v>
      </c>
      <c r="X419" s="3">
        <f t="shared" si="118"/>
        <v>0</v>
      </c>
      <c r="Y419" s="3">
        <f t="shared" si="111"/>
        <v>0</v>
      </c>
      <c r="Z419" s="3">
        <f t="shared" si="112"/>
        <v>0</v>
      </c>
      <c r="AA419" s="3">
        <f t="shared" si="113"/>
        <v>0</v>
      </c>
      <c r="AB419" s="4">
        <f>'Data Entry'!S419</f>
        <v>0</v>
      </c>
      <c r="AC419" s="4">
        <f>'Data Entry'!T419</f>
        <v>0</v>
      </c>
      <c r="AD419" s="4">
        <f>'Data Entry'!U419</f>
        <v>0</v>
      </c>
      <c r="AE419" s="4">
        <f t="shared" si="114"/>
        <v>0</v>
      </c>
      <c r="AF419" s="5">
        <f>'Data Entry'!V419</f>
        <v>0</v>
      </c>
      <c r="AG419" s="5">
        <f t="shared" si="115"/>
        <v>0</v>
      </c>
      <c r="AH419" s="5">
        <f>'Data Entry'!W419</f>
        <v>0</v>
      </c>
      <c r="AI419" s="5">
        <f>'Data Entry'!X419</f>
        <v>0</v>
      </c>
      <c r="AJ419" s="5">
        <f>'Data Entry'!Y419</f>
        <v>0</v>
      </c>
      <c r="AK419" s="5">
        <f>'Data Entry'!Z419</f>
        <v>0</v>
      </c>
    </row>
    <row r="420" spans="1:37">
      <c r="A420" s="1">
        <f>'Data Entry'!A420</f>
        <v>0</v>
      </c>
      <c r="B420" s="1">
        <f>'Data Entry'!B420</f>
        <v>0</v>
      </c>
      <c r="C420" s="8">
        <f>IF('Data Entry'!C420="red",1,IF('Data Entry'!C420="blue",2,0))</f>
        <v>0</v>
      </c>
      <c r="D420" s="2">
        <f>'Data Entry'!D420</f>
        <v>0</v>
      </c>
      <c r="E420" s="2">
        <f>'Data Entry'!E420</f>
        <v>0</v>
      </c>
      <c r="F420" s="2">
        <f>'Data Entry'!F420</f>
        <v>0</v>
      </c>
      <c r="G420" s="2">
        <f>'Data Entry'!G420</f>
        <v>0</v>
      </c>
      <c r="H420" s="2">
        <f>'Data Entry'!H420</f>
        <v>0</v>
      </c>
      <c r="I420" s="2">
        <f t="shared" si="102"/>
        <v>0</v>
      </c>
      <c r="J420" s="2">
        <f t="shared" si="103"/>
        <v>0</v>
      </c>
      <c r="K420" s="2">
        <f t="shared" si="104"/>
        <v>0</v>
      </c>
      <c r="L420" s="2">
        <f t="shared" si="105"/>
        <v>0</v>
      </c>
      <c r="M420" s="2">
        <f t="shared" si="106"/>
        <v>0</v>
      </c>
      <c r="N420" s="2">
        <f t="shared" si="107"/>
        <v>0</v>
      </c>
      <c r="O420" s="2">
        <f t="shared" si="108"/>
        <v>0</v>
      </c>
      <c r="P420" s="3">
        <f>'Data Entry'!I420</f>
        <v>0</v>
      </c>
      <c r="Q420" s="3">
        <f>'Data Entry'!J420</f>
        <v>0</v>
      </c>
      <c r="R420" s="3">
        <f>'Data Entry'!K420</f>
        <v>0</v>
      </c>
      <c r="S420" s="3">
        <f>'Data Entry'!L420</f>
        <v>0</v>
      </c>
      <c r="T420" s="3">
        <f t="shared" si="109"/>
        <v>0</v>
      </c>
      <c r="U420" s="3">
        <f t="shared" si="110"/>
        <v>0</v>
      </c>
      <c r="V420" s="3" t="e">
        <f t="shared" si="116"/>
        <v>#DIV/0!</v>
      </c>
      <c r="W420" s="3" t="e">
        <f t="shared" si="117"/>
        <v>#DIV/0!</v>
      </c>
      <c r="X420" s="3">
        <f t="shared" si="118"/>
        <v>0</v>
      </c>
      <c r="Y420" s="3">
        <f t="shared" si="111"/>
        <v>0</v>
      </c>
      <c r="Z420" s="3">
        <f t="shared" si="112"/>
        <v>0</v>
      </c>
      <c r="AA420" s="3">
        <f t="shared" si="113"/>
        <v>0</v>
      </c>
      <c r="AB420" s="4">
        <f>'Data Entry'!S420</f>
        <v>0</v>
      </c>
      <c r="AC420" s="4">
        <f>'Data Entry'!T420</f>
        <v>0</v>
      </c>
      <c r="AD420" s="4">
        <f>'Data Entry'!U420</f>
        <v>0</v>
      </c>
      <c r="AE420" s="4">
        <f t="shared" si="114"/>
        <v>0</v>
      </c>
      <c r="AF420" s="5">
        <f>'Data Entry'!V420</f>
        <v>0</v>
      </c>
      <c r="AG420" s="5">
        <f t="shared" si="115"/>
        <v>0</v>
      </c>
      <c r="AH420" s="5">
        <f>'Data Entry'!W420</f>
        <v>0</v>
      </c>
      <c r="AI420" s="5">
        <f>'Data Entry'!X420</f>
        <v>0</v>
      </c>
      <c r="AJ420" s="5">
        <f>'Data Entry'!Y420</f>
        <v>0</v>
      </c>
      <c r="AK420" s="5">
        <f>'Data Entry'!Z420</f>
        <v>0</v>
      </c>
    </row>
    <row r="421" spans="1:37">
      <c r="A421" s="1">
        <f>'Data Entry'!A421</f>
        <v>0</v>
      </c>
      <c r="B421" s="1">
        <f>'Data Entry'!B421</f>
        <v>0</v>
      </c>
      <c r="C421" s="8">
        <f>IF('Data Entry'!C421="red",1,IF('Data Entry'!C421="blue",2,0))</f>
        <v>0</v>
      </c>
      <c r="D421" s="2">
        <f>'Data Entry'!D421</f>
        <v>0</v>
      </c>
      <c r="E421" s="2">
        <f>'Data Entry'!E421</f>
        <v>0</v>
      </c>
      <c r="F421" s="2">
        <f>'Data Entry'!F421</f>
        <v>0</v>
      </c>
      <c r="G421" s="2">
        <f>'Data Entry'!G421</f>
        <v>0</v>
      </c>
      <c r="H421" s="2">
        <f>'Data Entry'!H421</f>
        <v>0</v>
      </c>
      <c r="I421" s="2">
        <f t="shared" si="102"/>
        <v>0</v>
      </c>
      <c r="J421" s="2">
        <f t="shared" si="103"/>
        <v>0</v>
      </c>
      <c r="K421" s="2">
        <f t="shared" si="104"/>
        <v>0</v>
      </c>
      <c r="L421" s="2">
        <f t="shared" si="105"/>
        <v>0</v>
      </c>
      <c r="M421" s="2">
        <f t="shared" si="106"/>
        <v>0</v>
      </c>
      <c r="N421" s="2">
        <f t="shared" si="107"/>
        <v>0</v>
      </c>
      <c r="O421" s="2">
        <f t="shared" si="108"/>
        <v>0</v>
      </c>
      <c r="P421" s="3">
        <f>'Data Entry'!I421</f>
        <v>0</v>
      </c>
      <c r="Q421" s="3">
        <f>'Data Entry'!J421</f>
        <v>0</v>
      </c>
      <c r="R421" s="3">
        <f>'Data Entry'!K421</f>
        <v>0</v>
      </c>
      <c r="S421" s="3">
        <f>'Data Entry'!L421</f>
        <v>0</v>
      </c>
      <c r="T421" s="3">
        <f t="shared" si="109"/>
        <v>0</v>
      </c>
      <c r="U421" s="3">
        <f t="shared" si="110"/>
        <v>0</v>
      </c>
      <c r="V421" s="3" t="e">
        <f t="shared" si="116"/>
        <v>#DIV/0!</v>
      </c>
      <c r="W421" s="3" t="e">
        <f t="shared" si="117"/>
        <v>#DIV/0!</v>
      </c>
      <c r="X421" s="3">
        <f t="shared" si="118"/>
        <v>0</v>
      </c>
      <c r="Y421" s="3">
        <f t="shared" si="111"/>
        <v>0</v>
      </c>
      <c r="Z421" s="3">
        <f t="shared" si="112"/>
        <v>0</v>
      </c>
      <c r="AA421" s="3">
        <f t="shared" si="113"/>
        <v>0</v>
      </c>
      <c r="AB421" s="4">
        <f>'Data Entry'!S421</f>
        <v>0</v>
      </c>
      <c r="AC421" s="4">
        <f>'Data Entry'!T421</f>
        <v>0</v>
      </c>
      <c r="AD421" s="4">
        <f>'Data Entry'!U421</f>
        <v>0</v>
      </c>
      <c r="AE421" s="4">
        <f t="shared" si="114"/>
        <v>0</v>
      </c>
      <c r="AF421" s="5">
        <f>'Data Entry'!V421</f>
        <v>0</v>
      </c>
      <c r="AG421" s="5">
        <f t="shared" si="115"/>
        <v>0</v>
      </c>
      <c r="AH421" s="5">
        <f>'Data Entry'!W421</f>
        <v>0</v>
      </c>
      <c r="AI421" s="5">
        <f>'Data Entry'!X421</f>
        <v>0</v>
      </c>
      <c r="AJ421" s="5">
        <f>'Data Entry'!Y421</f>
        <v>0</v>
      </c>
      <c r="AK421" s="5">
        <f>'Data Entry'!Z421</f>
        <v>0</v>
      </c>
    </row>
    <row r="422" spans="1:37">
      <c r="A422" s="1">
        <f>'Data Entry'!A422</f>
        <v>0</v>
      </c>
      <c r="B422" s="1">
        <f>'Data Entry'!B422</f>
        <v>0</v>
      </c>
      <c r="C422" s="8">
        <f>IF('Data Entry'!C422="red",1,IF('Data Entry'!C422="blue",2,0))</f>
        <v>0</v>
      </c>
      <c r="D422" s="2">
        <f>'Data Entry'!D422</f>
        <v>0</v>
      </c>
      <c r="E422" s="2">
        <f>'Data Entry'!E422</f>
        <v>0</v>
      </c>
      <c r="F422" s="2">
        <f>'Data Entry'!F422</f>
        <v>0</v>
      </c>
      <c r="G422" s="2">
        <f>'Data Entry'!G422</f>
        <v>0</v>
      </c>
      <c r="H422" s="2">
        <f>'Data Entry'!H422</f>
        <v>0</v>
      </c>
      <c r="I422" s="2">
        <f t="shared" si="102"/>
        <v>0</v>
      </c>
      <c r="J422" s="2">
        <f t="shared" si="103"/>
        <v>0</v>
      </c>
      <c r="K422" s="2">
        <f t="shared" si="104"/>
        <v>0</v>
      </c>
      <c r="L422" s="2">
        <f t="shared" si="105"/>
        <v>0</v>
      </c>
      <c r="M422" s="2">
        <f t="shared" si="106"/>
        <v>0</v>
      </c>
      <c r="N422" s="2">
        <f t="shared" si="107"/>
        <v>0</v>
      </c>
      <c r="O422" s="2">
        <f t="shared" si="108"/>
        <v>0</v>
      </c>
      <c r="P422" s="3">
        <f>'Data Entry'!I422</f>
        <v>0</v>
      </c>
      <c r="Q422" s="3">
        <f>'Data Entry'!J422</f>
        <v>0</v>
      </c>
      <c r="R422" s="3">
        <f>'Data Entry'!K422</f>
        <v>0</v>
      </c>
      <c r="S422" s="3">
        <f>'Data Entry'!L422</f>
        <v>0</v>
      </c>
      <c r="T422" s="3">
        <f t="shared" si="109"/>
        <v>0</v>
      </c>
      <c r="U422" s="3">
        <f t="shared" si="110"/>
        <v>0</v>
      </c>
      <c r="V422" s="3" t="e">
        <f t="shared" si="116"/>
        <v>#DIV/0!</v>
      </c>
      <c r="W422" s="3" t="e">
        <f t="shared" si="117"/>
        <v>#DIV/0!</v>
      </c>
      <c r="X422" s="3">
        <f t="shared" si="118"/>
        <v>0</v>
      </c>
      <c r="Y422" s="3">
        <f t="shared" si="111"/>
        <v>0</v>
      </c>
      <c r="Z422" s="3">
        <f t="shared" si="112"/>
        <v>0</v>
      </c>
      <c r="AA422" s="3">
        <f t="shared" si="113"/>
        <v>0</v>
      </c>
      <c r="AB422" s="4">
        <f>'Data Entry'!S422</f>
        <v>0</v>
      </c>
      <c r="AC422" s="4">
        <f>'Data Entry'!T422</f>
        <v>0</v>
      </c>
      <c r="AD422" s="4">
        <f>'Data Entry'!U422</f>
        <v>0</v>
      </c>
      <c r="AE422" s="4">
        <f t="shared" si="114"/>
        <v>0</v>
      </c>
      <c r="AF422" s="5">
        <f>'Data Entry'!V422</f>
        <v>0</v>
      </c>
      <c r="AG422" s="5">
        <f t="shared" si="115"/>
        <v>0</v>
      </c>
      <c r="AH422" s="5">
        <f>'Data Entry'!W422</f>
        <v>0</v>
      </c>
      <c r="AI422" s="5">
        <f>'Data Entry'!X422</f>
        <v>0</v>
      </c>
      <c r="AJ422" s="5">
        <f>'Data Entry'!Y422</f>
        <v>0</v>
      </c>
      <c r="AK422" s="5">
        <f>'Data Entry'!Z422</f>
        <v>0</v>
      </c>
    </row>
    <row r="423" spans="1:37">
      <c r="A423" s="1">
        <f>'Data Entry'!A423</f>
        <v>0</v>
      </c>
      <c r="B423" s="1">
        <f>'Data Entry'!B423</f>
        <v>0</v>
      </c>
      <c r="C423" s="8">
        <f>IF('Data Entry'!C423="red",1,IF('Data Entry'!C423="blue",2,0))</f>
        <v>0</v>
      </c>
      <c r="D423" s="2">
        <f>'Data Entry'!D423</f>
        <v>0</v>
      </c>
      <c r="E423" s="2">
        <f>'Data Entry'!E423</f>
        <v>0</v>
      </c>
      <c r="F423" s="2">
        <f>'Data Entry'!F423</f>
        <v>0</v>
      </c>
      <c r="G423" s="2">
        <f>'Data Entry'!G423</f>
        <v>0</v>
      </c>
      <c r="H423" s="2">
        <f>'Data Entry'!H423</f>
        <v>0</v>
      </c>
      <c r="I423" s="2">
        <f t="shared" si="102"/>
        <v>0</v>
      </c>
      <c r="J423" s="2">
        <f t="shared" si="103"/>
        <v>0</v>
      </c>
      <c r="K423" s="2">
        <f t="shared" si="104"/>
        <v>0</v>
      </c>
      <c r="L423" s="2">
        <f t="shared" si="105"/>
        <v>0</v>
      </c>
      <c r="M423" s="2">
        <f t="shared" si="106"/>
        <v>0</v>
      </c>
      <c r="N423" s="2">
        <f t="shared" si="107"/>
        <v>0</v>
      </c>
      <c r="O423" s="2">
        <f t="shared" si="108"/>
        <v>0</v>
      </c>
      <c r="P423" s="3">
        <f>'Data Entry'!I423</f>
        <v>0</v>
      </c>
      <c r="Q423" s="3">
        <f>'Data Entry'!J423</f>
        <v>0</v>
      </c>
      <c r="R423" s="3">
        <f>'Data Entry'!K423</f>
        <v>0</v>
      </c>
      <c r="S423" s="3">
        <f>'Data Entry'!L423</f>
        <v>0</v>
      </c>
      <c r="T423" s="3">
        <f t="shared" si="109"/>
        <v>0</v>
      </c>
      <c r="U423" s="3">
        <f t="shared" si="110"/>
        <v>0</v>
      </c>
      <c r="V423" s="3" t="e">
        <f t="shared" si="116"/>
        <v>#DIV/0!</v>
      </c>
      <c r="W423" s="3" t="e">
        <f t="shared" si="117"/>
        <v>#DIV/0!</v>
      </c>
      <c r="X423" s="3">
        <f t="shared" si="118"/>
        <v>0</v>
      </c>
      <c r="Y423" s="3">
        <f t="shared" si="111"/>
        <v>0</v>
      </c>
      <c r="Z423" s="3">
        <f t="shared" si="112"/>
        <v>0</v>
      </c>
      <c r="AA423" s="3">
        <f t="shared" si="113"/>
        <v>0</v>
      </c>
      <c r="AB423" s="4">
        <f>'Data Entry'!S423</f>
        <v>0</v>
      </c>
      <c r="AC423" s="4">
        <f>'Data Entry'!T423</f>
        <v>0</v>
      </c>
      <c r="AD423" s="4">
        <f>'Data Entry'!U423</f>
        <v>0</v>
      </c>
      <c r="AE423" s="4">
        <f t="shared" si="114"/>
        <v>0</v>
      </c>
      <c r="AF423" s="5">
        <f>'Data Entry'!V423</f>
        <v>0</v>
      </c>
      <c r="AG423" s="5">
        <f t="shared" si="115"/>
        <v>0</v>
      </c>
      <c r="AH423" s="5">
        <f>'Data Entry'!W423</f>
        <v>0</v>
      </c>
      <c r="AI423" s="5">
        <f>'Data Entry'!X423</f>
        <v>0</v>
      </c>
      <c r="AJ423" s="5">
        <f>'Data Entry'!Y423</f>
        <v>0</v>
      </c>
      <c r="AK423" s="5">
        <f>'Data Entry'!Z423</f>
        <v>0</v>
      </c>
    </row>
    <row r="424" spans="1:37">
      <c r="A424" s="1">
        <f>'Data Entry'!A424</f>
        <v>0</v>
      </c>
      <c r="B424" s="1">
        <f>'Data Entry'!B424</f>
        <v>0</v>
      </c>
      <c r="C424" s="8">
        <f>IF('Data Entry'!C424="red",1,IF('Data Entry'!C424="blue",2,0))</f>
        <v>0</v>
      </c>
      <c r="D424" s="2">
        <f>'Data Entry'!D424</f>
        <v>0</v>
      </c>
      <c r="E424" s="2">
        <f>'Data Entry'!E424</f>
        <v>0</v>
      </c>
      <c r="F424" s="2">
        <f>'Data Entry'!F424</f>
        <v>0</v>
      </c>
      <c r="G424" s="2">
        <f>'Data Entry'!G424</f>
        <v>0</v>
      </c>
      <c r="H424" s="2">
        <f>'Data Entry'!H424</f>
        <v>0</v>
      </c>
      <c r="I424" s="2">
        <f t="shared" si="102"/>
        <v>0</v>
      </c>
      <c r="J424" s="2">
        <f t="shared" si="103"/>
        <v>0</v>
      </c>
      <c r="K424" s="2">
        <f t="shared" si="104"/>
        <v>0</v>
      </c>
      <c r="L424" s="2">
        <f t="shared" si="105"/>
        <v>0</v>
      </c>
      <c r="M424" s="2">
        <f t="shared" si="106"/>
        <v>0</v>
      </c>
      <c r="N424" s="2">
        <f t="shared" si="107"/>
        <v>0</v>
      </c>
      <c r="O424" s="2">
        <f t="shared" si="108"/>
        <v>0</v>
      </c>
      <c r="P424" s="3">
        <f>'Data Entry'!I424</f>
        <v>0</v>
      </c>
      <c r="Q424" s="3">
        <f>'Data Entry'!J424</f>
        <v>0</v>
      </c>
      <c r="R424" s="3">
        <f>'Data Entry'!K424</f>
        <v>0</v>
      </c>
      <c r="S424" s="3">
        <f>'Data Entry'!L424</f>
        <v>0</v>
      </c>
      <c r="T424" s="3">
        <f t="shared" si="109"/>
        <v>0</v>
      </c>
      <c r="U424" s="3">
        <f t="shared" si="110"/>
        <v>0</v>
      </c>
      <c r="V424" s="3" t="e">
        <f t="shared" si="116"/>
        <v>#DIV/0!</v>
      </c>
      <c r="W424" s="3" t="e">
        <f t="shared" si="117"/>
        <v>#DIV/0!</v>
      </c>
      <c r="X424" s="3">
        <f t="shared" si="118"/>
        <v>0</v>
      </c>
      <c r="Y424" s="3">
        <f t="shared" si="111"/>
        <v>0</v>
      </c>
      <c r="Z424" s="3">
        <f t="shared" si="112"/>
        <v>0</v>
      </c>
      <c r="AA424" s="3">
        <f t="shared" si="113"/>
        <v>0</v>
      </c>
      <c r="AB424" s="4">
        <f>'Data Entry'!S424</f>
        <v>0</v>
      </c>
      <c r="AC424" s="4">
        <f>'Data Entry'!T424</f>
        <v>0</v>
      </c>
      <c r="AD424" s="4">
        <f>'Data Entry'!U424</f>
        <v>0</v>
      </c>
      <c r="AE424" s="4">
        <f t="shared" si="114"/>
        <v>0</v>
      </c>
      <c r="AF424" s="5">
        <f>'Data Entry'!V424</f>
        <v>0</v>
      </c>
      <c r="AG424" s="5">
        <f t="shared" si="115"/>
        <v>0</v>
      </c>
      <c r="AH424" s="5">
        <f>'Data Entry'!W424</f>
        <v>0</v>
      </c>
      <c r="AI424" s="5">
        <f>'Data Entry'!X424</f>
        <v>0</v>
      </c>
      <c r="AJ424" s="5">
        <f>'Data Entry'!Y424</f>
        <v>0</v>
      </c>
      <c r="AK424" s="5">
        <f>'Data Entry'!Z424</f>
        <v>0</v>
      </c>
    </row>
    <row r="425" spans="1:37">
      <c r="A425" s="1">
        <f>'Data Entry'!A425</f>
        <v>0</v>
      </c>
      <c r="B425" s="1">
        <f>'Data Entry'!B425</f>
        <v>0</v>
      </c>
      <c r="C425" s="8">
        <f>IF('Data Entry'!C425="red",1,IF('Data Entry'!C425="blue",2,0))</f>
        <v>0</v>
      </c>
      <c r="D425" s="2">
        <f>'Data Entry'!D425</f>
        <v>0</v>
      </c>
      <c r="E425" s="2">
        <f>'Data Entry'!E425</f>
        <v>0</v>
      </c>
      <c r="F425" s="2">
        <f>'Data Entry'!F425</f>
        <v>0</v>
      </c>
      <c r="G425" s="2">
        <f>'Data Entry'!G425</f>
        <v>0</v>
      </c>
      <c r="H425" s="2">
        <f>'Data Entry'!H425</f>
        <v>0</v>
      </c>
      <c r="I425" s="2">
        <f t="shared" si="102"/>
        <v>0</v>
      </c>
      <c r="J425" s="2">
        <f t="shared" si="103"/>
        <v>0</v>
      </c>
      <c r="K425" s="2">
        <f t="shared" si="104"/>
        <v>0</v>
      </c>
      <c r="L425" s="2">
        <f t="shared" si="105"/>
        <v>0</v>
      </c>
      <c r="M425" s="2">
        <f t="shared" si="106"/>
        <v>0</v>
      </c>
      <c r="N425" s="2">
        <f t="shared" si="107"/>
        <v>0</v>
      </c>
      <c r="O425" s="2">
        <f t="shared" si="108"/>
        <v>0</v>
      </c>
      <c r="P425" s="3">
        <f>'Data Entry'!I425</f>
        <v>0</v>
      </c>
      <c r="Q425" s="3">
        <f>'Data Entry'!J425</f>
        <v>0</v>
      </c>
      <c r="R425" s="3">
        <f>'Data Entry'!K425</f>
        <v>0</v>
      </c>
      <c r="S425" s="3">
        <f>'Data Entry'!L425</f>
        <v>0</v>
      </c>
      <c r="T425" s="3">
        <f t="shared" si="109"/>
        <v>0</v>
      </c>
      <c r="U425" s="3">
        <f t="shared" si="110"/>
        <v>0</v>
      </c>
      <c r="V425" s="3" t="e">
        <f t="shared" si="116"/>
        <v>#DIV/0!</v>
      </c>
      <c r="W425" s="3" t="e">
        <f t="shared" si="117"/>
        <v>#DIV/0!</v>
      </c>
      <c r="X425" s="3">
        <f t="shared" si="118"/>
        <v>0</v>
      </c>
      <c r="Y425" s="3">
        <f t="shared" si="111"/>
        <v>0</v>
      </c>
      <c r="Z425" s="3">
        <f t="shared" si="112"/>
        <v>0</v>
      </c>
      <c r="AA425" s="3">
        <f t="shared" si="113"/>
        <v>0</v>
      </c>
      <c r="AB425" s="4">
        <f>'Data Entry'!S425</f>
        <v>0</v>
      </c>
      <c r="AC425" s="4">
        <f>'Data Entry'!T425</f>
        <v>0</v>
      </c>
      <c r="AD425" s="4">
        <f>'Data Entry'!U425</f>
        <v>0</v>
      </c>
      <c r="AE425" s="4">
        <f t="shared" si="114"/>
        <v>0</v>
      </c>
      <c r="AF425" s="5">
        <f>'Data Entry'!V425</f>
        <v>0</v>
      </c>
      <c r="AG425" s="5">
        <f t="shared" si="115"/>
        <v>0</v>
      </c>
      <c r="AH425" s="5">
        <f>'Data Entry'!W425</f>
        <v>0</v>
      </c>
      <c r="AI425" s="5">
        <f>'Data Entry'!X425</f>
        <v>0</v>
      </c>
      <c r="AJ425" s="5">
        <f>'Data Entry'!Y425</f>
        <v>0</v>
      </c>
      <c r="AK425" s="5">
        <f>'Data Entry'!Z425</f>
        <v>0</v>
      </c>
    </row>
    <row r="426" spans="1:37">
      <c r="A426" s="1">
        <f>'Data Entry'!A426</f>
        <v>0</v>
      </c>
      <c r="B426" s="1">
        <f>'Data Entry'!B426</f>
        <v>0</v>
      </c>
      <c r="C426" s="8">
        <f>IF('Data Entry'!C426="red",1,IF('Data Entry'!C426="blue",2,0))</f>
        <v>0</v>
      </c>
      <c r="D426" s="2">
        <f>'Data Entry'!D426</f>
        <v>0</v>
      </c>
      <c r="E426" s="2">
        <f>'Data Entry'!E426</f>
        <v>0</v>
      </c>
      <c r="F426" s="2">
        <f>'Data Entry'!F426</f>
        <v>0</v>
      </c>
      <c r="G426" s="2">
        <f>'Data Entry'!G426</f>
        <v>0</v>
      </c>
      <c r="H426" s="2">
        <f>'Data Entry'!H426</f>
        <v>0</v>
      </c>
      <c r="I426" s="2">
        <f t="shared" si="102"/>
        <v>0</v>
      </c>
      <c r="J426" s="2">
        <f t="shared" si="103"/>
        <v>0</v>
      </c>
      <c r="K426" s="2">
        <f t="shared" si="104"/>
        <v>0</v>
      </c>
      <c r="L426" s="2">
        <f t="shared" si="105"/>
        <v>0</v>
      </c>
      <c r="M426" s="2">
        <f t="shared" si="106"/>
        <v>0</v>
      </c>
      <c r="N426" s="2">
        <f t="shared" si="107"/>
        <v>0</v>
      </c>
      <c r="O426" s="2">
        <f t="shared" si="108"/>
        <v>0</v>
      </c>
      <c r="P426" s="3">
        <f>'Data Entry'!I426</f>
        <v>0</v>
      </c>
      <c r="Q426" s="3">
        <f>'Data Entry'!J426</f>
        <v>0</v>
      </c>
      <c r="R426" s="3">
        <f>'Data Entry'!K426</f>
        <v>0</v>
      </c>
      <c r="S426" s="3">
        <f>'Data Entry'!L426</f>
        <v>0</v>
      </c>
      <c r="T426" s="3">
        <f t="shared" si="109"/>
        <v>0</v>
      </c>
      <c r="U426" s="3">
        <f t="shared" si="110"/>
        <v>0</v>
      </c>
      <c r="V426" s="3" t="e">
        <f t="shared" si="116"/>
        <v>#DIV/0!</v>
      </c>
      <c r="W426" s="3" t="e">
        <f t="shared" si="117"/>
        <v>#DIV/0!</v>
      </c>
      <c r="X426" s="3">
        <f t="shared" si="118"/>
        <v>0</v>
      </c>
      <c r="Y426" s="3">
        <f t="shared" si="111"/>
        <v>0</v>
      </c>
      <c r="Z426" s="3">
        <f t="shared" si="112"/>
        <v>0</v>
      </c>
      <c r="AA426" s="3">
        <f t="shared" si="113"/>
        <v>0</v>
      </c>
      <c r="AB426" s="4">
        <f>'Data Entry'!S426</f>
        <v>0</v>
      </c>
      <c r="AC426" s="4">
        <f>'Data Entry'!T426</f>
        <v>0</v>
      </c>
      <c r="AD426" s="4">
        <f>'Data Entry'!U426</f>
        <v>0</v>
      </c>
      <c r="AE426" s="4">
        <f t="shared" si="114"/>
        <v>0</v>
      </c>
      <c r="AF426" s="5">
        <f>'Data Entry'!V426</f>
        <v>0</v>
      </c>
      <c r="AG426" s="5">
        <f t="shared" si="115"/>
        <v>0</v>
      </c>
      <c r="AH426" s="5">
        <f>'Data Entry'!W426</f>
        <v>0</v>
      </c>
      <c r="AI426" s="5">
        <f>'Data Entry'!X426</f>
        <v>0</v>
      </c>
      <c r="AJ426" s="5">
        <f>'Data Entry'!Y426</f>
        <v>0</v>
      </c>
      <c r="AK426" s="5">
        <f>'Data Entry'!Z426</f>
        <v>0</v>
      </c>
    </row>
    <row r="427" spans="1:37">
      <c r="A427" s="1">
        <f>'Data Entry'!A427</f>
        <v>0</v>
      </c>
      <c r="B427" s="1">
        <f>'Data Entry'!B427</f>
        <v>0</v>
      </c>
      <c r="C427" s="8">
        <f>IF('Data Entry'!C427="red",1,IF('Data Entry'!C427="blue",2,0))</f>
        <v>0</v>
      </c>
      <c r="D427" s="2">
        <f>'Data Entry'!D427</f>
        <v>0</v>
      </c>
      <c r="E427" s="2">
        <f>'Data Entry'!E427</f>
        <v>0</v>
      </c>
      <c r="F427" s="2">
        <f>'Data Entry'!F427</f>
        <v>0</v>
      </c>
      <c r="G427" s="2">
        <f>'Data Entry'!G427</f>
        <v>0</v>
      </c>
      <c r="H427" s="2">
        <f>'Data Entry'!H427</f>
        <v>0</v>
      </c>
      <c r="I427" s="2">
        <f t="shared" si="102"/>
        <v>0</v>
      </c>
      <c r="J427" s="2">
        <f t="shared" si="103"/>
        <v>0</v>
      </c>
      <c r="K427" s="2">
        <f t="shared" si="104"/>
        <v>0</v>
      </c>
      <c r="L427" s="2">
        <f t="shared" si="105"/>
        <v>0</v>
      </c>
      <c r="M427" s="2">
        <f t="shared" si="106"/>
        <v>0</v>
      </c>
      <c r="N427" s="2">
        <f t="shared" si="107"/>
        <v>0</v>
      </c>
      <c r="O427" s="2">
        <f t="shared" si="108"/>
        <v>0</v>
      </c>
      <c r="P427" s="3">
        <f>'Data Entry'!I427</f>
        <v>0</v>
      </c>
      <c r="Q427" s="3">
        <f>'Data Entry'!J427</f>
        <v>0</v>
      </c>
      <c r="R427" s="3">
        <f>'Data Entry'!K427</f>
        <v>0</v>
      </c>
      <c r="S427" s="3">
        <f>'Data Entry'!L427</f>
        <v>0</v>
      </c>
      <c r="T427" s="3">
        <f t="shared" si="109"/>
        <v>0</v>
      </c>
      <c r="U427" s="3">
        <f t="shared" si="110"/>
        <v>0</v>
      </c>
      <c r="V427" s="3" t="e">
        <f t="shared" si="116"/>
        <v>#DIV/0!</v>
      </c>
      <c r="W427" s="3" t="e">
        <f t="shared" si="117"/>
        <v>#DIV/0!</v>
      </c>
      <c r="X427" s="3">
        <f t="shared" si="118"/>
        <v>0</v>
      </c>
      <c r="Y427" s="3">
        <f t="shared" si="111"/>
        <v>0</v>
      </c>
      <c r="Z427" s="3">
        <f t="shared" si="112"/>
        <v>0</v>
      </c>
      <c r="AA427" s="3">
        <f t="shared" si="113"/>
        <v>0</v>
      </c>
      <c r="AB427" s="4">
        <f>'Data Entry'!S427</f>
        <v>0</v>
      </c>
      <c r="AC427" s="4">
        <f>'Data Entry'!T427</f>
        <v>0</v>
      </c>
      <c r="AD427" s="4">
        <f>'Data Entry'!U427</f>
        <v>0</v>
      </c>
      <c r="AE427" s="4">
        <f t="shared" si="114"/>
        <v>0</v>
      </c>
      <c r="AF427" s="5">
        <f>'Data Entry'!V427</f>
        <v>0</v>
      </c>
      <c r="AG427" s="5">
        <f t="shared" si="115"/>
        <v>0</v>
      </c>
      <c r="AH427" s="5">
        <f>'Data Entry'!W427</f>
        <v>0</v>
      </c>
      <c r="AI427" s="5">
        <f>'Data Entry'!X427</f>
        <v>0</v>
      </c>
      <c r="AJ427" s="5">
        <f>'Data Entry'!Y427</f>
        <v>0</v>
      </c>
      <c r="AK427" s="5">
        <f>'Data Entry'!Z427</f>
        <v>0</v>
      </c>
    </row>
    <row r="428" spans="1:37">
      <c r="A428" s="1">
        <f>'Data Entry'!A428</f>
        <v>0</v>
      </c>
      <c r="B428" s="1">
        <f>'Data Entry'!B428</f>
        <v>0</v>
      </c>
      <c r="C428" s="8">
        <f>IF('Data Entry'!C428="red",1,IF('Data Entry'!C428="blue",2,0))</f>
        <v>0</v>
      </c>
      <c r="D428" s="2">
        <f>'Data Entry'!D428</f>
        <v>0</v>
      </c>
      <c r="E428" s="2">
        <f>'Data Entry'!E428</f>
        <v>0</v>
      </c>
      <c r="F428" s="2">
        <f>'Data Entry'!F428</f>
        <v>0</v>
      </c>
      <c r="G428" s="2">
        <f>'Data Entry'!G428</f>
        <v>0</v>
      </c>
      <c r="H428" s="2">
        <f>'Data Entry'!H428</f>
        <v>0</v>
      </c>
      <c r="I428" s="2">
        <f t="shared" si="102"/>
        <v>0</v>
      </c>
      <c r="J428" s="2">
        <f t="shared" si="103"/>
        <v>0</v>
      </c>
      <c r="K428" s="2">
        <f t="shared" si="104"/>
        <v>0</v>
      </c>
      <c r="L428" s="2">
        <f t="shared" si="105"/>
        <v>0</v>
      </c>
      <c r="M428" s="2">
        <f t="shared" si="106"/>
        <v>0</v>
      </c>
      <c r="N428" s="2">
        <f t="shared" si="107"/>
        <v>0</v>
      </c>
      <c r="O428" s="2">
        <f t="shared" si="108"/>
        <v>0</v>
      </c>
      <c r="P428" s="3">
        <f>'Data Entry'!I428</f>
        <v>0</v>
      </c>
      <c r="Q428" s="3">
        <f>'Data Entry'!J428</f>
        <v>0</v>
      </c>
      <c r="R428" s="3">
        <f>'Data Entry'!K428</f>
        <v>0</v>
      </c>
      <c r="S428" s="3">
        <f>'Data Entry'!L428</f>
        <v>0</v>
      </c>
      <c r="T428" s="3">
        <f t="shared" si="109"/>
        <v>0</v>
      </c>
      <c r="U428" s="3">
        <f t="shared" si="110"/>
        <v>0</v>
      </c>
      <c r="V428" s="3" t="e">
        <f t="shared" si="116"/>
        <v>#DIV/0!</v>
      </c>
      <c r="W428" s="3" t="e">
        <f t="shared" si="117"/>
        <v>#DIV/0!</v>
      </c>
      <c r="X428" s="3">
        <f t="shared" si="118"/>
        <v>0</v>
      </c>
      <c r="Y428" s="3">
        <f t="shared" si="111"/>
        <v>0</v>
      </c>
      <c r="Z428" s="3">
        <f t="shared" si="112"/>
        <v>0</v>
      </c>
      <c r="AA428" s="3">
        <f t="shared" si="113"/>
        <v>0</v>
      </c>
      <c r="AB428" s="4">
        <f>'Data Entry'!S428</f>
        <v>0</v>
      </c>
      <c r="AC428" s="4">
        <f>'Data Entry'!T428</f>
        <v>0</v>
      </c>
      <c r="AD428" s="4">
        <f>'Data Entry'!U428</f>
        <v>0</v>
      </c>
      <c r="AE428" s="4">
        <f t="shared" si="114"/>
        <v>0</v>
      </c>
      <c r="AF428" s="5">
        <f>'Data Entry'!V428</f>
        <v>0</v>
      </c>
      <c r="AG428" s="5">
        <f t="shared" si="115"/>
        <v>0</v>
      </c>
      <c r="AH428" s="5">
        <f>'Data Entry'!W428</f>
        <v>0</v>
      </c>
      <c r="AI428" s="5">
        <f>'Data Entry'!X428</f>
        <v>0</v>
      </c>
      <c r="AJ428" s="5">
        <f>'Data Entry'!Y428</f>
        <v>0</v>
      </c>
      <c r="AK428" s="5">
        <f>'Data Entry'!Z428</f>
        <v>0</v>
      </c>
    </row>
    <row r="429" spans="1:37">
      <c r="A429" s="1">
        <f>'Data Entry'!A429</f>
        <v>0</v>
      </c>
      <c r="B429" s="1">
        <f>'Data Entry'!B429</f>
        <v>0</v>
      </c>
      <c r="C429" s="8">
        <f>IF('Data Entry'!C429="red",1,IF('Data Entry'!C429="blue",2,0))</f>
        <v>0</v>
      </c>
      <c r="D429" s="2">
        <f>'Data Entry'!D429</f>
        <v>0</v>
      </c>
      <c r="E429" s="2">
        <f>'Data Entry'!E429</f>
        <v>0</v>
      </c>
      <c r="F429" s="2">
        <f>'Data Entry'!F429</f>
        <v>0</v>
      </c>
      <c r="G429" s="2">
        <f>'Data Entry'!G429</f>
        <v>0</v>
      </c>
      <c r="H429" s="2">
        <f>'Data Entry'!H429</f>
        <v>0</v>
      </c>
      <c r="I429" s="2">
        <f t="shared" si="102"/>
        <v>0</v>
      </c>
      <c r="J429" s="2">
        <f t="shared" si="103"/>
        <v>0</v>
      </c>
      <c r="K429" s="2">
        <f t="shared" si="104"/>
        <v>0</v>
      </c>
      <c r="L429" s="2">
        <f t="shared" si="105"/>
        <v>0</v>
      </c>
      <c r="M429" s="2">
        <f t="shared" si="106"/>
        <v>0</v>
      </c>
      <c r="N429" s="2">
        <f t="shared" si="107"/>
        <v>0</v>
      </c>
      <c r="O429" s="2">
        <f t="shared" si="108"/>
        <v>0</v>
      </c>
      <c r="P429" s="3">
        <f>'Data Entry'!I429</f>
        <v>0</v>
      </c>
      <c r="Q429" s="3">
        <f>'Data Entry'!J429</f>
        <v>0</v>
      </c>
      <c r="R429" s="3">
        <f>'Data Entry'!K429</f>
        <v>0</v>
      </c>
      <c r="S429" s="3">
        <f>'Data Entry'!L429</f>
        <v>0</v>
      </c>
      <c r="T429" s="3">
        <f t="shared" si="109"/>
        <v>0</v>
      </c>
      <c r="U429" s="3">
        <f t="shared" si="110"/>
        <v>0</v>
      </c>
      <c r="V429" s="3" t="e">
        <f t="shared" si="116"/>
        <v>#DIV/0!</v>
      </c>
      <c r="W429" s="3" t="e">
        <f t="shared" si="117"/>
        <v>#DIV/0!</v>
      </c>
      <c r="X429" s="3">
        <f t="shared" si="118"/>
        <v>0</v>
      </c>
      <c r="Y429" s="3">
        <f t="shared" si="111"/>
        <v>0</v>
      </c>
      <c r="Z429" s="3">
        <f t="shared" si="112"/>
        <v>0</v>
      </c>
      <c r="AA429" s="3">
        <f t="shared" si="113"/>
        <v>0</v>
      </c>
      <c r="AB429" s="4">
        <f>'Data Entry'!S429</f>
        <v>0</v>
      </c>
      <c r="AC429" s="4">
        <f>'Data Entry'!T429</f>
        <v>0</v>
      </c>
      <c r="AD429" s="4">
        <f>'Data Entry'!U429</f>
        <v>0</v>
      </c>
      <c r="AE429" s="4">
        <f t="shared" si="114"/>
        <v>0</v>
      </c>
      <c r="AF429" s="5">
        <f>'Data Entry'!V429</f>
        <v>0</v>
      </c>
      <c r="AG429" s="5">
        <f t="shared" si="115"/>
        <v>0</v>
      </c>
      <c r="AH429" s="5">
        <f>'Data Entry'!W429</f>
        <v>0</v>
      </c>
      <c r="AI429" s="5">
        <f>'Data Entry'!X429</f>
        <v>0</v>
      </c>
      <c r="AJ429" s="5">
        <f>'Data Entry'!Y429</f>
        <v>0</v>
      </c>
      <c r="AK429" s="5">
        <f>'Data Entry'!Z429</f>
        <v>0</v>
      </c>
    </row>
    <row r="430" spans="1:37">
      <c r="A430" s="1">
        <f>'Data Entry'!A430</f>
        <v>0</v>
      </c>
      <c r="B430" s="1">
        <f>'Data Entry'!B430</f>
        <v>0</v>
      </c>
      <c r="C430" s="8">
        <f>IF('Data Entry'!C430="red",1,IF('Data Entry'!C430="blue",2,0))</f>
        <v>0</v>
      </c>
      <c r="D430" s="2">
        <f>'Data Entry'!D430</f>
        <v>0</v>
      </c>
      <c r="E430" s="2">
        <f>'Data Entry'!E430</f>
        <v>0</v>
      </c>
      <c r="F430" s="2">
        <f>'Data Entry'!F430</f>
        <v>0</v>
      </c>
      <c r="G430" s="2">
        <f>'Data Entry'!G430</f>
        <v>0</v>
      </c>
      <c r="H430" s="2">
        <f>'Data Entry'!H430</f>
        <v>0</v>
      </c>
      <c r="I430" s="2">
        <f t="shared" si="102"/>
        <v>0</v>
      </c>
      <c r="J430" s="2">
        <f t="shared" si="103"/>
        <v>0</v>
      </c>
      <c r="K430" s="2">
        <f t="shared" si="104"/>
        <v>0</v>
      </c>
      <c r="L430" s="2">
        <f t="shared" si="105"/>
        <v>0</v>
      </c>
      <c r="M430" s="2">
        <f t="shared" si="106"/>
        <v>0</v>
      </c>
      <c r="N430" s="2">
        <f t="shared" si="107"/>
        <v>0</v>
      </c>
      <c r="O430" s="2">
        <f t="shared" si="108"/>
        <v>0</v>
      </c>
      <c r="P430" s="3">
        <f>'Data Entry'!I430</f>
        <v>0</v>
      </c>
      <c r="Q430" s="3">
        <f>'Data Entry'!J430</f>
        <v>0</v>
      </c>
      <c r="R430" s="3">
        <f>'Data Entry'!K430</f>
        <v>0</v>
      </c>
      <c r="S430" s="3">
        <f>'Data Entry'!L430</f>
        <v>0</v>
      </c>
      <c r="T430" s="3">
        <f t="shared" si="109"/>
        <v>0</v>
      </c>
      <c r="U430" s="3">
        <f t="shared" si="110"/>
        <v>0</v>
      </c>
      <c r="V430" s="3" t="e">
        <f t="shared" si="116"/>
        <v>#DIV/0!</v>
      </c>
      <c r="W430" s="3" t="e">
        <f t="shared" si="117"/>
        <v>#DIV/0!</v>
      </c>
      <c r="X430" s="3">
        <f t="shared" si="118"/>
        <v>0</v>
      </c>
      <c r="Y430" s="3">
        <f t="shared" si="111"/>
        <v>0</v>
      </c>
      <c r="Z430" s="3">
        <f t="shared" si="112"/>
        <v>0</v>
      </c>
      <c r="AA430" s="3">
        <f t="shared" si="113"/>
        <v>0</v>
      </c>
      <c r="AB430" s="4">
        <f>'Data Entry'!S430</f>
        <v>0</v>
      </c>
      <c r="AC430" s="4">
        <f>'Data Entry'!T430</f>
        <v>0</v>
      </c>
      <c r="AD430" s="4">
        <f>'Data Entry'!U430</f>
        <v>0</v>
      </c>
      <c r="AE430" s="4">
        <f t="shared" si="114"/>
        <v>0</v>
      </c>
      <c r="AF430" s="5">
        <f>'Data Entry'!V430</f>
        <v>0</v>
      </c>
      <c r="AG430" s="5">
        <f t="shared" si="115"/>
        <v>0</v>
      </c>
      <c r="AH430" s="5">
        <f>'Data Entry'!W430</f>
        <v>0</v>
      </c>
      <c r="AI430" s="5">
        <f>'Data Entry'!X430</f>
        <v>0</v>
      </c>
      <c r="AJ430" s="5">
        <f>'Data Entry'!Y430</f>
        <v>0</v>
      </c>
      <c r="AK430" s="5">
        <f>'Data Entry'!Z430</f>
        <v>0</v>
      </c>
    </row>
    <row r="431" spans="1:37">
      <c r="A431" s="1">
        <f>'Data Entry'!A431</f>
        <v>0</v>
      </c>
      <c r="B431" s="1">
        <f>'Data Entry'!B431</f>
        <v>0</v>
      </c>
      <c r="C431" s="8">
        <f>IF('Data Entry'!C431="red",1,IF('Data Entry'!C431="blue",2,0))</f>
        <v>0</v>
      </c>
      <c r="D431" s="2">
        <f>'Data Entry'!D431</f>
        <v>0</v>
      </c>
      <c r="E431" s="2">
        <f>'Data Entry'!E431</f>
        <v>0</v>
      </c>
      <c r="F431" s="2">
        <f>'Data Entry'!F431</f>
        <v>0</v>
      </c>
      <c r="G431" s="2">
        <f>'Data Entry'!G431</f>
        <v>0</v>
      </c>
      <c r="H431" s="2">
        <f>'Data Entry'!H431</f>
        <v>0</v>
      </c>
      <c r="I431" s="2">
        <f t="shared" si="102"/>
        <v>0</v>
      </c>
      <c r="J431" s="2">
        <f t="shared" si="103"/>
        <v>0</v>
      </c>
      <c r="K431" s="2">
        <f t="shared" si="104"/>
        <v>0</v>
      </c>
      <c r="L431" s="2">
        <f t="shared" si="105"/>
        <v>0</v>
      </c>
      <c r="M431" s="2">
        <f t="shared" si="106"/>
        <v>0</v>
      </c>
      <c r="N431" s="2">
        <f t="shared" si="107"/>
        <v>0</v>
      </c>
      <c r="O431" s="2">
        <f t="shared" si="108"/>
        <v>0</v>
      </c>
      <c r="P431" s="3">
        <f>'Data Entry'!I431</f>
        <v>0</v>
      </c>
      <c r="Q431" s="3">
        <f>'Data Entry'!J431</f>
        <v>0</v>
      </c>
      <c r="R431" s="3">
        <f>'Data Entry'!K431</f>
        <v>0</v>
      </c>
      <c r="S431" s="3">
        <f>'Data Entry'!L431</f>
        <v>0</v>
      </c>
      <c r="T431" s="3">
        <f t="shared" si="109"/>
        <v>0</v>
      </c>
      <c r="U431" s="3">
        <f t="shared" si="110"/>
        <v>0</v>
      </c>
      <c r="V431" s="3" t="e">
        <f t="shared" si="116"/>
        <v>#DIV/0!</v>
      </c>
      <c r="W431" s="3" t="e">
        <f t="shared" si="117"/>
        <v>#DIV/0!</v>
      </c>
      <c r="X431" s="3">
        <f t="shared" si="118"/>
        <v>0</v>
      </c>
      <c r="Y431" s="3">
        <f t="shared" si="111"/>
        <v>0</v>
      </c>
      <c r="Z431" s="3">
        <f t="shared" si="112"/>
        <v>0</v>
      </c>
      <c r="AA431" s="3">
        <f t="shared" si="113"/>
        <v>0</v>
      </c>
      <c r="AB431" s="4">
        <f>'Data Entry'!S431</f>
        <v>0</v>
      </c>
      <c r="AC431" s="4">
        <f>'Data Entry'!T431</f>
        <v>0</v>
      </c>
      <c r="AD431" s="4">
        <f>'Data Entry'!U431</f>
        <v>0</v>
      </c>
      <c r="AE431" s="4">
        <f t="shared" si="114"/>
        <v>0</v>
      </c>
      <c r="AF431" s="5">
        <f>'Data Entry'!V431</f>
        <v>0</v>
      </c>
      <c r="AG431" s="5">
        <f t="shared" si="115"/>
        <v>0</v>
      </c>
      <c r="AH431" s="5">
        <f>'Data Entry'!W431</f>
        <v>0</v>
      </c>
      <c r="AI431" s="5">
        <f>'Data Entry'!X431</f>
        <v>0</v>
      </c>
      <c r="AJ431" s="5">
        <f>'Data Entry'!Y431</f>
        <v>0</v>
      </c>
      <c r="AK431" s="5">
        <f>'Data Entry'!Z431</f>
        <v>0</v>
      </c>
    </row>
    <row r="432" spans="1:37">
      <c r="A432" s="1">
        <f>'Data Entry'!A432</f>
        <v>0</v>
      </c>
      <c r="B432" s="1">
        <f>'Data Entry'!B432</f>
        <v>0</v>
      </c>
      <c r="C432" s="8">
        <f>IF('Data Entry'!C432="red",1,IF('Data Entry'!C432="blue",2,0))</f>
        <v>0</v>
      </c>
      <c r="D432" s="2">
        <f>'Data Entry'!D432</f>
        <v>0</v>
      </c>
      <c r="E432" s="2">
        <f>'Data Entry'!E432</f>
        <v>0</v>
      </c>
      <c r="F432" s="2">
        <f>'Data Entry'!F432</f>
        <v>0</v>
      </c>
      <c r="G432" s="2">
        <f>'Data Entry'!G432</f>
        <v>0</v>
      </c>
      <c r="H432" s="2">
        <f>'Data Entry'!H432</f>
        <v>0</v>
      </c>
      <c r="I432" s="2">
        <f t="shared" si="102"/>
        <v>0</v>
      </c>
      <c r="J432" s="2">
        <f t="shared" si="103"/>
        <v>0</v>
      </c>
      <c r="K432" s="2">
        <f t="shared" si="104"/>
        <v>0</v>
      </c>
      <c r="L432" s="2">
        <f t="shared" si="105"/>
        <v>0</v>
      </c>
      <c r="M432" s="2">
        <f t="shared" si="106"/>
        <v>0</v>
      </c>
      <c r="N432" s="2">
        <f t="shared" si="107"/>
        <v>0</v>
      </c>
      <c r="O432" s="2">
        <f t="shared" si="108"/>
        <v>0</v>
      </c>
      <c r="P432" s="3">
        <f>'Data Entry'!I432</f>
        <v>0</v>
      </c>
      <c r="Q432" s="3">
        <f>'Data Entry'!J432</f>
        <v>0</v>
      </c>
      <c r="R432" s="3">
        <f>'Data Entry'!K432</f>
        <v>0</v>
      </c>
      <c r="S432" s="3">
        <f>'Data Entry'!L432</f>
        <v>0</v>
      </c>
      <c r="T432" s="3">
        <f t="shared" si="109"/>
        <v>0</v>
      </c>
      <c r="U432" s="3">
        <f t="shared" si="110"/>
        <v>0</v>
      </c>
      <c r="V432" s="3" t="e">
        <f t="shared" si="116"/>
        <v>#DIV/0!</v>
      </c>
      <c r="W432" s="3" t="e">
        <f t="shared" si="117"/>
        <v>#DIV/0!</v>
      </c>
      <c r="X432" s="3">
        <f t="shared" si="118"/>
        <v>0</v>
      </c>
      <c r="Y432" s="3">
        <f t="shared" si="111"/>
        <v>0</v>
      </c>
      <c r="Z432" s="3">
        <f t="shared" si="112"/>
        <v>0</v>
      </c>
      <c r="AA432" s="3">
        <f t="shared" si="113"/>
        <v>0</v>
      </c>
      <c r="AB432" s="4">
        <f>'Data Entry'!S432</f>
        <v>0</v>
      </c>
      <c r="AC432" s="4">
        <f>'Data Entry'!T432</f>
        <v>0</v>
      </c>
      <c r="AD432" s="4">
        <f>'Data Entry'!U432</f>
        <v>0</v>
      </c>
      <c r="AE432" s="4">
        <f t="shared" si="114"/>
        <v>0</v>
      </c>
      <c r="AF432" s="5">
        <f>'Data Entry'!V432</f>
        <v>0</v>
      </c>
      <c r="AG432" s="5">
        <f t="shared" si="115"/>
        <v>0</v>
      </c>
      <c r="AH432" s="5">
        <f>'Data Entry'!W432</f>
        <v>0</v>
      </c>
      <c r="AI432" s="5">
        <f>'Data Entry'!X432</f>
        <v>0</v>
      </c>
      <c r="AJ432" s="5">
        <f>'Data Entry'!Y432</f>
        <v>0</v>
      </c>
      <c r="AK432" s="5">
        <f>'Data Entry'!Z432</f>
        <v>0</v>
      </c>
    </row>
    <row r="433" spans="1:37">
      <c r="A433" s="1">
        <f>'Data Entry'!A433</f>
        <v>0</v>
      </c>
      <c r="B433" s="1">
        <f>'Data Entry'!B433</f>
        <v>0</v>
      </c>
      <c r="C433" s="8">
        <f>IF('Data Entry'!C433="red",1,IF('Data Entry'!C433="blue",2,0))</f>
        <v>0</v>
      </c>
      <c r="D433" s="2">
        <f>'Data Entry'!D433</f>
        <v>0</v>
      </c>
      <c r="E433" s="2">
        <f>'Data Entry'!E433</f>
        <v>0</v>
      </c>
      <c r="F433" s="2">
        <f>'Data Entry'!F433</f>
        <v>0</v>
      </c>
      <c r="G433" s="2">
        <f>'Data Entry'!G433</f>
        <v>0</v>
      </c>
      <c r="H433" s="2">
        <f>'Data Entry'!H433</f>
        <v>0</v>
      </c>
      <c r="I433" s="2">
        <f t="shared" si="102"/>
        <v>0</v>
      </c>
      <c r="J433" s="2">
        <f t="shared" si="103"/>
        <v>0</v>
      </c>
      <c r="K433" s="2">
        <f t="shared" si="104"/>
        <v>0</v>
      </c>
      <c r="L433" s="2">
        <f t="shared" si="105"/>
        <v>0</v>
      </c>
      <c r="M433" s="2">
        <f t="shared" si="106"/>
        <v>0</v>
      </c>
      <c r="N433" s="2">
        <f t="shared" si="107"/>
        <v>0</v>
      </c>
      <c r="O433" s="2">
        <f t="shared" si="108"/>
        <v>0</v>
      </c>
      <c r="P433" s="3">
        <f>'Data Entry'!I433</f>
        <v>0</v>
      </c>
      <c r="Q433" s="3">
        <f>'Data Entry'!J433</f>
        <v>0</v>
      </c>
      <c r="R433" s="3">
        <f>'Data Entry'!K433</f>
        <v>0</v>
      </c>
      <c r="S433" s="3">
        <f>'Data Entry'!L433</f>
        <v>0</v>
      </c>
      <c r="T433" s="3">
        <f t="shared" si="109"/>
        <v>0</v>
      </c>
      <c r="U433" s="3">
        <f t="shared" si="110"/>
        <v>0</v>
      </c>
      <c r="V433" s="3" t="e">
        <f t="shared" si="116"/>
        <v>#DIV/0!</v>
      </c>
      <c r="W433" s="3" t="e">
        <f t="shared" si="117"/>
        <v>#DIV/0!</v>
      </c>
      <c r="X433" s="3">
        <f t="shared" si="118"/>
        <v>0</v>
      </c>
      <c r="Y433" s="3">
        <f t="shared" si="111"/>
        <v>0</v>
      </c>
      <c r="Z433" s="3">
        <f t="shared" si="112"/>
        <v>0</v>
      </c>
      <c r="AA433" s="3">
        <f t="shared" si="113"/>
        <v>0</v>
      </c>
      <c r="AB433" s="4">
        <f>'Data Entry'!S433</f>
        <v>0</v>
      </c>
      <c r="AC433" s="4">
        <f>'Data Entry'!T433</f>
        <v>0</v>
      </c>
      <c r="AD433" s="4">
        <f>'Data Entry'!U433</f>
        <v>0</v>
      </c>
      <c r="AE433" s="4">
        <f t="shared" si="114"/>
        <v>0</v>
      </c>
      <c r="AF433" s="5">
        <f>'Data Entry'!V433</f>
        <v>0</v>
      </c>
      <c r="AG433" s="5">
        <f t="shared" si="115"/>
        <v>0</v>
      </c>
      <c r="AH433" s="5">
        <f>'Data Entry'!W433</f>
        <v>0</v>
      </c>
      <c r="AI433" s="5">
        <f>'Data Entry'!X433</f>
        <v>0</v>
      </c>
      <c r="AJ433" s="5">
        <f>'Data Entry'!Y433</f>
        <v>0</v>
      </c>
      <c r="AK433" s="5">
        <f>'Data Entry'!Z433</f>
        <v>0</v>
      </c>
    </row>
    <row r="434" spans="1:37">
      <c r="A434" s="1">
        <f>'Data Entry'!A434</f>
        <v>0</v>
      </c>
      <c r="B434" s="1">
        <f>'Data Entry'!B434</f>
        <v>0</v>
      </c>
      <c r="C434" s="8">
        <f>IF('Data Entry'!C434="red",1,IF('Data Entry'!C434="blue",2,0))</f>
        <v>0</v>
      </c>
      <c r="D434" s="2">
        <f>'Data Entry'!D434</f>
        <v>0</v>
      </c>
      <c r="E434" s="2">
        <f>'Data Entry'!E434</f>
        <v>0</v>
      </c>
      <c r="F434" s="2">
        <f>'Data Entry'!F434</f>
        <v>0</v>
      </c>
      <c r="G434" s="2">
        <f>'Data Entry'!G434</f>
        <v>0</v>
      </c>
      <c r="H434" s="2">
        <f>'Data Entry'!H434</f>
        <v>0</v>
      </c>
      <c r="I434" s="2">
        <f t="shared" si="102"/>
        <v>0</v>
      </c>
      <c r="J434" s="2">
        <f t="shared" si="103"/>
        <v>0</v>
      </c>
      <c r="K434" s="2">
        <f t="shared" si="104"/>
        <v>0</v>
      </c>
      <c r="L434" s="2">
        <f t="shared" si="105"/>
        <v>0</v>
      </c>
      <c r="M434" s="2">
        <f t="shared" si="106"/>
        <v>0</v>
      </c>
      <c r="N434" s="2">
        <f t="shared" si="107"/>
        <v>0</v>
      </c>
      <c r="O434" s="2">
        <f t="shared" si="108"/>
        <v>0</v>
      </c>
      <c r="P434" s="3">
        <f>'Data Entry'!I434</f>
        <v>0</v>
      </c>
      <c r="Q434" s="3">
        <f>'Data Entry'!J434</f>
        <v>0</v>
      </c>
      <c r="R434" s="3">
        <f>'Data Entry'!K434</f>
        <v>0</v>
      </c>
      <c r="S434" s="3">
        <f>'Data Entry'!L434</f>
        <v>0</v>
      </c>
      <c r="T434" s="3">
        <f t="shared" si="109"/>
        <v>0</v>
      </c>
      <c r="U434" s="3">
        <f t="shared" si="110"/>
        <v>0</v>
      </c>
      <c r="V434" s="3" t="e">
        <f t="shared" si="116"/>
        <v>#DIV/0!</v>
      </c>
      <c r="W434" s="3" t="e">
        <f t="shared" si="117"/>
        <v>#DIV/0!</v>
      </c>
      <c r="X434" s="3">
        <f t="shared" si="118"/>
        <v>0</v>
      </c>
      <c r="Y434" s="3">
        <f t="shared" si="111"/>
        <v>0</v>
      </c>
      <c r="Z434" s="3">
        <f t="shared" si="112"/>
        <v>0</v>
      </c>
      <c r="AA434" s="3">
        <f t="shared" si="113"/>
        <v>0</v>
      </c>
      <c r="AB434" s="4">
        <f>'Data Entry'!S434</f>
        <v>0</v>
      </c>
      <c r="AC434" s="4">
        <f>'Data Entry'!T434</f>
        <v>0</v>
      </c>
      <c r="AD434" s="4">
        <f>'Data Entry'!U434</f>
        <v>0</v>
      </c>
      <c r="AE434" s="4">
        <f t="shared" si="114"/>
        <v>0</v>
      </c>
      <c r="AF434" s="5">
        <f>'Data Entry'!V434</f>
        <v>0</v>
      </c>
      <c r="AG434" s="5">
        <f t="shared" si="115"/>
        <v>0</v>
      </c>
      <c r="AH434" s="5">
        <f>'Data Entry'!W434</f>
        <v>0</v>
      </c>
      <c r="AI434" s="5">
        <f>'Data Entry'!X434</f>
        <v>0</v>
      </c>
      <c r="AJ434" s="5">
        <f>'Data Entry'!Y434</f>
        <v>0</v>
      </c>
      <c r="AK434" s="5">
        <f>'Data Entry'!Z434</f>
        <v>0</v>
      </c>
    </row>
    <row r="435" spans="1:37">
      <c r="A435" s="1">
        <f>'Data Entry'!A435</f>
        <v>0</v>
      </c>
      <c r="B435" s="1">
        <f>'Data Entry'!B435</f>
        <v>0</v>
      </c>
      <c r="C435" s="8">
        <f>IF('Data Entry'!C435="red",1,IF('Data Entry'!C435="blue",2,0))</f>
        <v>0</v>
      </c>
      <c r="D435" s="2">
        <f>'Data Entry'!D435</f>
        <v>0</v>
      </c>
      <c r="E435" s="2">
        <f>'Data Entry'!E435</f>
        <v>0</v>
      </c>
      <c r="F435" s="2">
        <f>'Data Entry'!F435</f>
        <v>0</v>
      </c>
      <c r="G435" s="2">
        <f>'Data Entry'!G435</f>
        <v>0</v>
      </c>
      <c r="H435" s="2">
        <f>'Data Entry'!H435</f>
        <v>0</v>
      </c>
      <c r="I435" s="2">
        <f t="shared" si="102"/>
        <v>0</v>
      </c>
      <c r="J435" s="2">
        <f t="shared" si="103"/>
        <v>0</v>
      </c>
      <c r="K435" s="2">
        <f t="shared" si="104"/>
        <v>0</v>
      </c>
      <c r="L435" s="2">
        <f t="shared" si="105"/>
        <v>0</v>
      </c>
      <c r="M435" s="2">
        <f t="shared" si="106"/>
        <v>0</v>
      </c>
      <c r="N435" s="2">
        <f t="shared" si="107"/>
        <v>0</v>
      </c>
      <c r="O435" s="2">
        <f t="shared" si="108"/>
        <v>0</v>
      </c>
      <c r="P435" s="3">
        <f>'Data Entry'!I435</f>
        <v>0</v>
      </c>
      <c r="Q435" s="3">
        <f>'Data Entry'!J435</f>
        <v>0</v>
      </c>
      <c r="R435" s="3">
        <f>'Data Entry'!K435</f>
        <v>0</v>
      </c>
      <c r="S435" s="3">
        <f>'Data Entry'!L435</f>
        <v>0</v>
      </c>
      <c r="T435" s="3">
        <f t="shared" si="109"/>
        <v>0</v>
      </c>
      <c r="U435" s="3">
        <f t="shared" si="110"/>
        <v>0</v>
      </c>
      <c r="V435" s="3" t="e">
        <f t="shared" si="116"/>
        <v>#DIV/0!</v>
      </c>
      <c r="W435" s="3" t="e">
        <f t="shared" si="117"/>
        <v>#DIV/0!</v>
      </c>
      <c r="X435" s="3">
        <f t="shared" si="118"/>
        <v>0</v>
      </c>
      <c r="Y435" s="3">
        <f t="shared" si="111"/>
        <v>0</v>
      </c>
      <c r="Z435" s="3">
        <f t="shared" si="112"/>
        <v>0</v>
      </c>
      <c r="AA435" s="3">
        <f t="shared" si="113"/>
        <v>0</v>
      </c>
      <c r="AB435" s="4">
        <f>'Data Entry'!S435</f>
        <v>0</v>
      </c>
      <c r="AC435" s="4">
        <f>'Data Entry'!T435</f>
        <v>0</v>
      </c>
      <c r="AD435" s="4">
        <f>'Data Entry'!U435</f>
        <v>0</v>
      </c>
      <c r="AE435" s="4">
        <f t="shared" si="114"/>
        <v>0</v>
      </c>
      <c r="AF435" s="5">
        <f>'Data Entry'!V435</f>
        <v>0</v>
      </c>
      <c r="AG435" s="5">
        <f t="shared" si="115"/>
        <v>0</v>
      </c>
      <c r="AH435" s="5">
        <f>'Data Entry'!W435</f>
        <v>0</v>
      </c>
      <c r="AI435" s="5">
        <f>'Data Entry'!X435</f>
        <v>0</v>
      </c>
      <c r="AJ435" s="5">
        <f>'Data Entry'!Y435</f>
        <v>0</v>
      </c>
      <c r="AK435" s="5">
        <f>'Data Entry'!Z435</f>
        <v>0</v>
      </c>
    </row>
    <row r="436" spans="1:37">
      <c r="A436" s="1">
        <f>'Data Entry'!A436</f>
        <v>0</v>
      </c>
      <c r="B436" s="1">
        <f>'Data Entry'!B436</f>
        <v>0</v>
      </c>
      <c r="C436" s="8">
        <f>IF('Data Entry'!C436="red",1,IF('Data Entry'!C436="blue",2,0))</f>
        <v>0</v>
      </c>
      <c r="D436" s="2">
        <f>'Data Entry'!D436</f>
        <v>0</v>
      </c>
      <c r="E436" s="2">
        <f>'Data Entry'!E436</f>
        <v>0</v>
      </c>
      <c r="F436" s="2">
        <f>'Data Entry'!F436</f>
        <v>0</v>
      </c>
      <c r="G436" s="2">
        <f>'Data Entry'!G436</f>
        <v>0</v>
      </c>
      <c r="H436" s="2">
        <f>'Data Entry'!H436</f>
        <v>0</v>
      </c>
      <c r="I436" s="2">
        <f t="shared" si="102"/>
        <v>0</v>
      </c>
      <c r="J436" s="2">
        <f t="shared" si="103"/>
        <v>0</v>
      </c>
      <c r="K436" s="2">
        <f t="shared" si="104"/>
        <v>0</v>
      </c>
      <c r="L436" s="2">
        <f t="shared" si="105"/>
        <v>0</v>
      </c>
      <c r="M436" s="2">
        <f t="shared" si="106"/>
        <v>0</v>
      </c>
      <c r="N436" s="2">
        <f t="shared" si="107"/>
        <v>0</v>
      </c>
      <c r="O436" s="2">
        <f t="shared" si="108"/>
        <v>0</v>
      </c>
      <c r="P436" s="3">
        <f>'Data Entry'!I436</f>
        <v>0</v>
      </c>
      <c r="Q436" s="3">
        <f>'Data Entry'!J436</f>
        <v>0</v>
      </c>
      <c r="R436" s="3">
        <f>'Data Entry'!K436</f>
        <v>0</v>
      </c>
      <c r="S436" s="3">
        <f>'Data Entry'!L436</f>
        <v>0</v>
      </c>
      <c r="T436" s="3">
        <f t="shared" si="109"/>
        <v>0</v>
      </c>
      <c r="U436" s="3">
        <f t="shared" si="110"/>
        <v>0</v>
      </c>
      <c r="V436" s="3" t="e">
        <f t="shared" si="116"/>
        <v>#DIV/0!</v>
      </c>
      <c r="W436" s="3" t="e">
        <f t="shared" si="117"/>
        <v>#DIV/0!</v>
      </c>
      <c r="X436" s="3">
        <f t="shared" si="118"/>
        <v>0</v>
      </c>
      <c r="Y436" s="3">
        <f t="shared" si="111"/>
        <v>0</v>
      </c>
      <c r="Z436" s="3">
        <f t="shared" si="112"/>
        <v>0</v>
      </c>
      <c r="AA436" s="3">
        <f t="shared" si="113"/>
        <v>0</v>
      </c>
      <c r="AB436" s="4">
        <f>'Data Entry'!S436</f>
        <v>0</v>
      </c>
      <c r="AC436" s="4">
        <f>'Data Entry'!T436</f>
        <v>0</v>
      </c>
      <c r="AD436" s="4">
        <f>'Data Entry'!U436</f>
        <v>0</v>
      </c>
      <c r="AE436" s="4">
        <f t="shared" si="114"/>
        <v>0</v>
      </c>
      <c r="AF436" s="5">
        <f>'Data Entry'!V436</f>
        <v>0</v>
      </c>
      <c r="AG436" s="5">
        <f t="shared" si="115"/>
        <v>0</v>
      </c>
      <c r="AH436" s="5">
        <f>'Data Entry'!W436</f>
        <v>0</v>
      </c>
      <c r="AI436" s="5">
        <f>'Data Entry'!X436</f>
        <v>0</v>
      </c>
      <c r="AJ436" s="5">
        <f>'Data Entry'!Y436</f>
        <v>0</v>
      </c>
      <c r="AK436" s="5">
        <f>'Data Entry'!Z436</f>
        <v>0</v>
      </c>
    </row>
    <row r="437" spans="1:37">
      <c r="A437" s="1">
        <f>'Data Entry'!A437</f>
        <v>0</v>
      </c>
      <c r="B437" s="1">
        <f>'Data Entry'!B437</f>
        <v>0</v>
      </c>
      <c r="C437" s="8">
        <f>IF('Data Entry'!C437="red",1,IF('Data Entry'!C437="blue",2,0))</f>
        <v>0</v>
      </c>
      <c r="D437" s="2">
        <f>'Data Entry'!D437</f>
        <v>0</v>
      </c>
      <c r="E437" s="2">
        <f>'Data Entry'!E437</f>
        <v>0</v>
      </c>
      <c r="F437" s="2">
        <f>'Data Entry'!F437</f>
        <v>0</v>
      </c>
      <c r="G437" s="2">
        <f>'Data Entry'!G437</f>
        <v>0</v>
      </c>
      <c r="H437" s="2">
        <f>'Data Entry'!H437</f>
        <v>0</v>
      </c>
      <c r="I437" s="2">
        <f t="shared" si="102"/>
        <v>0</v>
      </c>
      <c r="J437" s="2">
        <f t="shared" si="103"/>
        <v>0</v>
      </c>
      <c r="K437" s="2">
        <f t="shared" si="104"/>
        <v>0</v>
      </c>
      <c r="L437" s="2">
        <f t="shared" si="105"/>
        <v>0</v>
      </c>
      <c r="M437" s="2">
        <f t="shared" si="106"/>
        <v>0</v>
      </c>
      <c r="N437" s="2">
        <f t="shared" si="107"/>
        <v>0</v>
      </c>
      <c r="O437" s="2">
        <f t="shared" si="108"/>
        <v>0</v>
      </c>
      <c r="P437" s="3">
        <f>'Data Entry'!I437</f>
        <v>0</v>
      </c>
      <c r="Q437" s="3">
        <f>'Data Entry'!J437</f>
        <v>0</v>
      </c>
      <c r="R437" s="3">
        <f>'Data Entry'!K437</f>
        <v>0</v>
      </c>
      <c r="S437" s="3">
        <f>'Data Entry'!L437</f>
        <v>0</v>
      </c>
      <c r="T437" s="3">
        <f t="shared" si="109"/>
        <v>0</v>
      </c>
      <c r="U437" s="3">
        <f t="shared" si="110"/>
        <v>0</v>
      </c>
      <c r="V437" s="3" t="e">
        <f t="shared" si="116"/>
        <v>#DIV/0!</v>
      </c>
      <c r="W437" s="3" t="e">
        <f t="shared" si="117"/>
        <v>#DIV/0!</v>
      </c>
      <c r="X437" s="3">
        <f t="shared" si="118"/>
        <v>0</v>
      </c>
      <c r="Y437" s="3">
        <f t="shared" si="111"/>
        <v>0</v>
      </c>
      <c r="Z437" s="3">
        <f t="shared" si="112"/>
        <v>0</v>
      </c>
      <c r="AA437" s="3">
        <f t="shared" si="113"/>
        <v>0</v>
      </c>
      <c r="AB437" s="4">
        <f>'Data Entry'!S437</f>
        <v>0</v>
      </c>
      <c r="AC437" s="4">
        <f>'Data Entry'!T437</f>
        <v>0</v>
      </c>
      <c r="AD437" s="4">
        <f>'Data Entry'!U437</f>
        <v>0</v>
      </c>
      <c r="AE437" s="4">
        <f t="shared" si="114"/>
        <v>0</v>
      </c>
      <c r="AF437" s="5">
        <f>'Data Entry'!V437</f>
        <v>0</v>
      </c>
      <c r="AG437" s="5">
        <f t="shared" si="115"/>
        <v>0</v>
      </c>
      <c r="AH437" s="5">
        <f>'Data Entry'!W437</f>
        <v>0</v>
      </c>
      <c r="AI437" s="5">
        <f>'Data Entry'!X437</f>
        <v>0</v>
      </c>
      <c r="AJ437" s="5">
        <f>'Data Entry'!Y437</f>
        <v>0</v>
      </c>
      <c r="AK437" s="5">
        <f>'Data Entry'!Z437</f>
        <v>0</v>
      </c>
    </row>
    <row r="438" spans="1:37">
      <c r="A438" s="1">
        <f>'Data Entry'!A438</f>
        <v>0</v>
      </c>
      <c r="B438" s="1">
        <f>'Data Entry'!B438</f>
        <v>0</v>
      </c>
      <c r="C438" s="8">
        <f>IF('Data Entry'!C438="red",1,IF('Data Entry'!C438="blue",2,0))</f>
        <v>0</v>
      </c>
      <c r="D438" s="2">
        <f>'Data Entry'!D438</f>
        <v>0</v>
      </c>
      <c r="E438" s="2">
        <f>'Data Entry'!E438</f>
        <v>0</v>
      </c>
      <c r="F438" s="2">
        <f>'Data Entry'!F438</f>
        <v>0</v>
      </c>
      <c r="G438" s="2">
        <f>'Data Entry'!G438</f>
        <v>0</v>
      </c>
      <c r="H438" s="2">
        <f>'Data Entry'!H438</f>
        <v>0</v>
      </c>
      <c r="I438" s="2">
        <f t="shared" si="102"/>
        <v>0</v>
      </c>
      <c r="J438" s="2">
        <f t="shared" si="103"/>
        <v>0</v>
      </c>
      <c r="K438" s="2">
        <f t="shared" si="104"/>
        <v>0</v>
      </c>
      <c r="L438" s="2">
        <f t="shared" si="105"/>
        <v>0</v>
      </c>
      <c r="M438" s="2">
        <f t="shared" si="106"/>
        <v>0</v>
      </c>
      <c r="N438" s="2">
        <f t="shared" si="107"/>
        <v>0</v>
      </c>
      <c r="O438" s="2">
        <f t="shared" si="108"/>
        <v>0</v>
      </c>
      <c r="P438" s="3">
        <f>'Data Entry'!I438</f>
        <v>0</v>
      </c>
      <c r="Q438" s="3">
        <f>'Data Entry'!J438</f>
        <v>0</v>
      </c>
      <c r="R438" s="3">
        <f>'Data Entry'!K438</f>
        <v>0</v>
      </c>
      <c r="S438" s="3">
        <f>'Data Entry'!L438</f>
        <v>0</v>
      </c>
      <c r="T438" s="3">
        <f t="shared" si="109"/>
        <v>0</v>
      </c>
      <c r="U438" s="3">
        <f t="shared" si="110"/>
        <v>0</v>
      </c>
      <c r="V438" s="3" t="e">
        <f t="shared" si="116"/>
        <v>#DIV/0!</v>
      </c>
      <c r="W438" s="3" t="e">
        <f t="shared" si="117"/>
        <v>#DIV/0!</v>
      </c>
      <c r="X438" s="3">
        <f t="shared" si="118"/>
        <v>0</v>
      </c>
      <c r="Y438" s="3">
        <f t="shared" si="111"/>
        <v>0</v>
      </c>
      <c r="Z438" s="3">
        <f t="shared" si="112"/>
        <v>0</v>
      </c>
      <c r="AA438" s="3">
        <f t="shared" si="113"/>
        <v>0</v>
      </c>
      <c r="AB438" s="4">
        <f>'Data Entry'!S438</f>
        <v>0</v>
      </c>
      <c r="AC438" s="4">
        <f>'Data Entry'!T438</f>
        <v>0</v>
      </c>
      <c r="AD438" s="4">
        <f>'Data Entry'!U438</f>
        <v>0</v>
      </c>
      <c r="AE438" s="4">
        <f t="shared" si="114"/>
        <v>0</v>
      </c>
      <c r="AF438" s="5">
        <f>'Data Entry'!V438</f>
        <v>0</v>
      </c>
      <c r="AG438" s="5">
        <f t="shared" si="115"/>
        <v>0</v>
      </c>
      <c r="AH438" s="5">
        <f>'Data Entry'!W438</f>
        <v>0</v>
      </c>
      <c r="AI438" s="5">
        <f>'Data Entry'!X438</f>
        <v>0</v>
      </c>
      <c r="AJ438" s="5">
        <f>'Data Entry'!Y438</f>
        <v>0</v>
      </c>
      <c r="AK438" s="5">
        <f>'Data Entry'!Z438</f>
        <v>0</v>
      </c>
    </row>
    <row r="439" spans="1:37">
      <c r="A439" s="1">
        <f>'Data Entry'!A439</f>
        <v>0</v>
      </c>
      <c r="B439" s="1">
        <f>'Data Entry'!B439</f>
        <v>0</v>
      </c>
      <c r="C439" s="8">
        <f>IF('Data Entry'!C439="red",1,IF('Data Entry'!C439="blue",2,0))</f>
        <v>0</v>
      </c>
      <c r="D439" s="2">
        <f>'Data Entry'!D439</f>
        <v>0</v>
      </c>
      <c r="E439" s="2">
        <f>'Data Entry'!E439</f>
        <v>0</v>
      </c>
      <c r="F439" s="2">
        <f>'Data Entry'!F439</f>
        <v>0</v>
      </c>
      <c r="G439" s="2">
        <f>'Data Entry'!G439</f>
        <v>0</v>
      </c>
      <c r="H439" s="2">
        <f>'Data Entry'!H439</f>
        <v>0</v>
      </c>
      <c r="I439" s="2">
        <f t="shared" si="102"/>
        <v>0</v>
      </c>
      <c r="J439" s="2">
        <f t="shared" si="103"/>
        <v>0</v>
      </c>
      <c r="K439" s="2">
        <f t="shared" si="104"/>
        <v>0</v>
      </c>
      <c r="L439" s="2">
        <f t="shared" si="105"/>
        <v>0</v>
      </c>
      <c r="M439" s="2">
        <f t="shared" si="106"/>
        <v>0</v>
      </c>
      <c r="N439" s="2">
        <f t="shared" si="107"/>
        <v>0</v>
      </c>
      <c r="O439" s="2">
        <f t="shared" si="108"/>
        <v>0</v>
      </c>
      <c r="P439" s="3">
        <f>'Data Entry'!I439</f>
        <v>0</v>
      </c>
      <c r="Q439" s="3">
        <f>'Data Entry'!J439</f>
        <v>0</v>
      </c>
      <c r="R439" s="3">
        <f>'Data Entry'!K439</f>
        <v>0</v>
      </c>
      <c r="S439" s="3">
        <f>'Data Entry'!L439</f>
        <v>0</v>
      </c>
      <c r="T439" s="3">
        <f t="shared" si="109"/>
        <v>0</v>
      </c>
      <c r="U439" s="3">
        <f t="shared" si="110"/>
        <v>0</v>
      </c>
      <c r="V439" s="3" t="e">
        <f t="shared" si="116"/>
        <v>#DIV/0!</v>
      </c>
      <c r="W439" s="3" t="e">
        <f t="shared" si="117"/>
        <v>#DIV/0!</v>
      </c>
      <c r="X439" s="3">
        <f t="shared" si="118"/>
        <v>0</v>
      </c>
      <c r="Y439" s="3">
        <f t="shared" si="111"/>
        <v>0</v>
      </c>
      <c r="Z439" s="3">
        <f t="shared" si="112"/>
        <v>0</v>
      </c>
      <c r="AA439" s="3">
        <f t="shared" si="113"/>
        <v>0</v>
      </c>
      <c r="AB439" s="4">
        <f>'Data Entry'!S439</f>
        <v>0</v>
      </c>
      <c r="AC439" s="4">
        <f>'Data Entry'!T439</f>
        <v>0</v>
      </c>
      <c r="AD439" s="4">
        <f>'Data Entry'!U439</f>
        <v>0</v>
      </c>
      <c r="AE439" s="4">
        <f t="shared" si="114"/>
        <v>0</v>
      </c>
      <c r="AF439" s="5">
        <f>'Data Entry'!V439</f>
        <v>0</v>
      </c>
      <c r="AG439" s="5">
        <f t="shared" si="115"/>
        <v>0</v>
      </c>
      <c r="AH439" s="5">
        <f>'Data Entry'!W439</f>
        <v>0</v>
      </c>
      <c r="AI439" s="5">
        <f>'Data Entry'!X439</f>
        <v>0</v>
      </c>
      <c r="AJ439" s="5">
        <f>'Data Entry'!Y439</f>
        <v>0</v>
      </c>
      <c r="AK439" s="5">
        <f>'Data Entry'!Z439</f>
        <v>0</v>
      </c>
    </row>
    <row r="440" spans="1:37">
      <c r="A440" s="1">
        <f>'Data Entry'!A440</f>
        <v>0</v>
      </c>
      <c r="B440" s="1">
        <f>'Data Entry'!B440</f>
        <v>0</v>
      </c>
      <c r="C440" s="8">
        <f>IF('Data Entry'!C440="red",1,IF('Data Entry'!C440="blue",2,0))</f>
        <v>0</v>
      </c>
      <c r="D440" s="2">
        <f>'Data Entry'!D440</f>
        <v>0</v>
      </c>
      <c r="E440" s="2">
        <f>'Data Entry'!E440</f>
        <v>0</v>
      </c>
      <c r="F440" s="2">
        <f>'Data Entry'!F440</f>
        <v>0</v>
      </c>
      <c r="G440" s="2">
        <f>'Data Entry'!G440</f>
        <v>0</v>
      </c>
      <c r="H440" s="2">
        <f>'Data Entry'!H440</f>
        <v>0</v>
      </c>
      <c r="I440" s="2">
        <f t="shared" si="102"/>
        <v>0</v>
      </c>
      <c r="J440" s="2">
        <f t="shared" si="103"/>
        <v>0</v>
      </c>
      <c r="K440" s="2">
        <f t="shared" si="104"/>
        <v>0</v>
      </c>
      <c r="L440" s="2">
        <f t="shared" si="105"/>
        <v>0</v>
      </c>
      <c r="M440" s="2">
        <f t="shared" si="106"/>
        <v>0</v>
      </c>
      <c r="N440" s="2">
        <f t="shared" si="107"/>
        <v>0</v>
      </c>
      <c r="O440" s="2">
        <f t="shared" si="108"/>
        <v>0</v>
      </c>
      <c r="P440" s="3">
        <f>'Data Entry'!I440</f>
        <v>0</v>
      </c>
      <c r="Q440" s="3">
        <f>'Data Entry'!J440</f>
        <v>0</v>
      </c>
      <c r="R440" s="3">
        <f>'Data Entry'!K440</f>
        <v>0</v>
      </c>
      <c r="S440" s="3">
        <f>'Data Entry'!L440</f>
        <v>0</v>
      </c>
      <c r="T440" s="3">
        <f t="shared" si="109"/>
        <v>0</v>
      </c>
      <c r="U440" s="3">
        <f t="shared" si="110"/>
        <v>0</v>
      </c>
      <c r="V440" s="3" t="e">
        <f t="shared" si="116"/>
        <v>#DIV/0!</v>
      </c>
      <c r="W440" s="3" t="e">
        <f t="shared" si="117"/>
        <v>#DIV/0!</v>
      </c>
      <c r="X440" s="3">
        <f t="shared" si="118"/>
        <v>0</v>
      </c>
      <c r="Y440" s="3">
        <f t="shared" si="111"/>
        <v>0</v>
      </c>
      <c r="Z440" s="3">
        <f t="shared" si="112"/>
        <v>0</v>
      </c>
      <c r="AA440" s="3">
        <f t="shared" si="113"/>
        <v>0</v>
      </c>
      <c r="AB440" s="4">
        <f>'Data Entry'!S440</f>
        <v>0</v>
      </c>
      <c r="AC440" s="4">
        <f>'Data Entry'!T440</f>
        <v>0</v>
      </c>
      <c r="AD440" s="4">
        <f>'Data Entry'!U440</f>
        <v>0</v>
      </c>
      <c r="AE440" s="4">
        <f t="shared" si="114"/>
        <v>0</v>
      </c>
      <c r="AF440" s="5">
        <f>'Data Entry'!V440</f>
        <v>0</v>
      </c>
      <c r="AG440" s="5">
        <f t="shared" si="115"/>
        <v>0</v>
      </c>
      <c r="AH440" s="5">
        <f>'Data Entry'!W440</f>
        <v>0</v>
      </c>
      <c r="AI440" s="5">
        <f>'Data Entry'!X440</f>
        <v>0</v>
      </c>
      <c r="AJ440" s="5">
        <f>'Data Entry'!Y440</f>
        <v>0</v>
      </c>
      <c r="AK440" s="5">
        <f>'Data Entry'!Z440</f>
        <v>0</v>
      </c>
    </row>
    <row r="441" spans="1:37">
      <c r="A441" s="1">
        <f>'Data Entry'!A441</f>
        <v>0</v>
      </c>
      <c r="B441" s="1">
        <f>'Data Entry'!B441</f>
        <v>0</v>
      </c>
      <c r="C441" s="8">
        <f>IF('Data Entry'!C441="red",1,IF('Data Entry'!C441="blue",2,0))</f>
        <v>0</v>
      </c>
      <c r="D441" s="2">
        <f>'Data Entry'!D441</f>
        <v>0</v>
      </c>
      <c r="E441" s="2">
        <f>'Data Entry'!E441</f>
        <v>0</v>
      </c>
      <c r="F441" s="2">
        <f>'Data Entry'!F441</f>
        <v>0</v>
      </c>
      <c r="G441" s="2">
        <f>'Data Entry'!G441</f>
        <v>0</v>
      </c>
      <c r="H441" s="2">
        <f>'Data Entry'!H441</f>
        <v>0</v>
      </c>
      <c r="I441" s="2">
        <f t="shared" si="102"/>
        <v>0</v>
      </c>
      <c r="J441" s="2">
        <f t="shared" si="103"/>
        <v>0</v>
      </c>
      <c r="K441" s="2">
        <f t="shared" si="104"/>
        <v>0</v>
      </c>
      <c r="L441" s="2">
        <f t="shared" si="105"/>
        <v>0</v>
      </c>
      <c r="M441" s="2">
        <f t="shared" si="106"/>
        <v>0</v>
      </c>
      <c r="N441" s="2">
        <f t="shared" si="107"/>
        <v>0</v>
      </c>
      <c r="O441" s="2">
        <f t="shared" si="108"/>
        <v>0</v>
      </c>
      <c r="P441" s="3">
        <f>'Data Entry'!I441</f>
        <v>0</v>
      </c>
      <c r="Q441" s="3">
        <f>'Data Entry'!J441</f>
        <v>0</v>
      </c>
      <c r="R441" s="3">
        <f>'Data Entry'!K441</f>
        <v>0</v>
      </c>
      <c r="S441" s="3">
        <f>'Data Entry'!L441</f>
        <v>0</v>
      </c>
      <c r="T441" s="3">
        <f t="shared" si="109"/>
        <v>0</v>
      </c>
      <c r="U441" s="3">
        <f t="shared" si="110"/>
        <v>0</v>
      </c>
      <c r="V441" s="3" t="e">
        <f t="shared" si="116"/>
        <v>#DIV/0!</v>
      </c>
      <c r="W441" s="3" t="e">
        <f t="shared" si="117"/>
        <v>#DIV/0!</v>
      </c>
      <c r="X441" s="3">
        <f t="shared" si="118"/>
        <v>0</v>
      </c>
      <c r="Y441" s="3">
        <f t="shared" si="111"/>
        <v>0</v>
      </c>
      <c r="Z441" s="3">
        <f t="shared" si="112"/>
        <v>0</v>
      </c>
      <c r="AA441" s="3">
        <f t="shared" si="113"/>
        <v>0</v>
      </c>
      <c r="AB441" s="4">
        <f>'Data Entry'!S441</f>
        <v>0</v>
      </c>
      <c r="AC441" s="4">
        <f>'Data Entry'!T441</f>
        <v>0</v>
      </c>
      <c r="AD441" s="4">
        <f>'Data Entry'!U441</f>
        <v>0</v>
      </c>
      <c r="AE441" s="4">
        <f t="shared" si="114"/>
        <v>0</v>
      </c>
      <c r="AF441" s="5">
        <f>'Data Entry'!V441</f>
        <v>0</v>
      </c>
      <c r="AG441" s="5">
        <f t="shared" si="115"/>
        <v>0</v>
      </c>
      <c r="AH441" s="5">
        <f>'Data Entry'!W441</f>
        <v>0</v>
      </c>
      <c r="AI441" s="5">
        <f>'Data Entry'!X441</f>
        <v>0</v>
      </c>
      <c r="AJ441" s="5">
        <f>'Data Entry'!Y441</f>
        <v>0</v>
      </c>
      <c r="AK441" s="5">
        <f>'Data Entry'!Z441</f>
        <v>0</v>
      </c>
    </row>
    <row r="442" spans="1:37">
      <c r="A442" s="1">
        <f>'Data Entry'!A442</f>
        <v>0</v>
      </c>
      <c r="B442" s="1">
        <f>'Data Entry'!B442</f>
        <v>0</v>
      </c>
      <c r="C442" s="8">
        <f>IF('Data Entry'!C442="red",1,IF('Data Entry'!C442="blue",2,0))</f>
        <v>0</v>
      </c>
      <c r="D442" s="2">
        <f>'Data Entry'!D442</f>
        <v>0</v>
      </c>
      <c r="E442" s="2">
        <f>'Data Entry'!E442</f>
        <v>0</v>
      </c>
      <c r="F442" s="2">
        <f>'Data Entry'!F442</f>
        <v>0</v>
      </c>
      <c r="G442" s="2">
        <f>'Data Entry'!G442</f>
        <v>0</v>
      </c>
      <c r="H442" s="2">
        <f>'Data Entry'!H442</f>
        <v>0</v>
      </c>
      <c r="I442" s="2">
        <f t="shared" si="102"/>
        <v>0</v>
      </c>
      <c r="J442" s="2">
        <f t="shared" si="103"/>
        <v>0</v>
      </c>
      <c r="K442" s="2">
        <f t="shared" si="104"/>
        <v>0</v>
      </c>
      <c r="L442" s="2">
        <f t="shared" si="105"/>
        <v>0</v>
      </c>
      <c r="M442" s="2">
        <f t="shared" si="106"/>
        <v>0</v>
      </c>
      <c r="N442" s="2">
        <f t="shared" si="107"/>
        <v>0</v>
      </c>
      <c r="O442" s="2">
        <f t="shared" si="108"/>
        <v>0</v>
      </c>
      <c r="P442" s="3">
        <f>'Data Entry'!I442</f>
        <v>0</v>
      </c>
      <c r="Q442" s="3">
        <f>'Data Entry'!J442</f>
        <v>0</v>
      </c>
      <c r="R442" s="3">
        <f>'Data Entry'!K442</f>
        <v>0</v>
      </c>
      <c r="S442" s="3">
        <f>'Data Entry'!L442</f>
        <v>0</v>
      </c>
      <c r="T442" s="3">
        <f t="shared" si="109"/>
        <v>0</v>
      </c>
      <c r="U442" s="3">
        <f t="shared" si="110"/>
        <v>0</v>
      </c>
      <c r="V442" s="3" t="e">
        <f t="shared" si="116"/>
        <v>#DIV/0!</v>
      </c>
      <c r="W442" s="3" t="e">
        <f t="shared" si="117"/>
        <v>#DIV/0!</v>
      </c>
      <c r="X442" s="3">
        <f t="shared" si="118"/>
        <v>0</v>
      </c>
      <c r="Y442" s="3">
        <f t="shared" si="111"/>
        <v>0</v>
      </c>
      <c r="Z442" s="3">
        <f t="shared" si="112"/>
        <v>0</v>
      </c>
      <c r="AA442" s="3">
        <f t="shared" si="113"/>
        <v>0</v>
      </c>
      <c r="AB442" s="4">
        <f>'Data Entry'!S442</f>
        <v>0</v>
      </c>
      <c r="AC442" s="4">
        <f>'Data Entry'!T442</f>
        <v>0</v>
      </c>
      <c r="AD442" s="4">
        <f>'Data Entry'!U442</f>
        <v>0</v>
      </c>
      <c r="AE442" s="4">
        <f t="shared" si="114"/>
        <v>0</v>
      </c>
      <c r="AF442" s="5">
        <f>'Data Entry'!V442</f>
        <v>0</v>
      </c>
      <c r="AG442" s="5">
        <f t="shared" si="115"/>
        <v>0</v>
      </c>
      <c r="AH442" s="5">
        <f>'Data Entry'!W442</f>
        <v>0</v>
      </c>
      <c r="AI442" s="5">
        <f>'Data Entry'!X442</f>
        <v>0</v>
      </c>
      <c r="AJ442" s="5">
        <f>'Data Entry'!Y442</f>
        <v>0</v>
      </c>
      <c r="AK442" s="5">
        <f>'Data Entry'!Z442</f>
        <v>0</v>
      </c>
    </row>
    <row r="443" spans="1:37">
      <c r="A443" s="1">
        <f>'Data Entry'!A443</f>
        <v>0</v>
      </c>
      <c r="B443" s="1">
        <f>'Data Entry'!B443</f>
        <v>0</v>
      </c>
      <c r="C443" s="8">
        <f>IF('Data Entry'!C443="red",1,IF('Data Entry'!C443="blue",2,0))</f>
        <v>0</v>
      </c>
      <c r="D443" s="2">
        <f>'Data Entry'!D443</f>
        <v>0</v>
      </c>
      <c r="E443" s="2">
        <f>'Data Entry'!E443</f>
        <v>0</v>
      </c>
      <c r="F443" s="2">
        <f>'Data Entry'!F443</f>
        <v>0</v>
      </c>
      <c r="G443" s="2">
        <f>'Data Entry'!G443</f>
        <v>0</v>
      </c>
      <c r="H443" s="2">
        <f>'Data Entry'!H443</f>
        <v>0</v>
      </c>
      <c r="I443" s="2">
        <f t="shared" si="102"/>
        <v>0</v>
      </c>
      <c r="J443" s="2">
        <f t="shared" si="103"/>
        <v>0</v>
      </c>
      <c r="K443" s="2">
        <f t="shared" si="104"/>
        <v>0</v>
      </c>
      <c r="L443" s="2">
        <f t="shared" si="105"/>
        <v>0</v>
      </c>
      <c r="M443" s="2">
        <f t="shared" si="106"/>
        <v>0</v>
      </c>
      <c r="N443" s="2">
        <f t="shared" si="107"/>
        <v>0</v>
      </c>
      <c r="O443" s="2">
        <f t="shared" si="108"/>
        <v>0</v>
      </c>
      <c r="P443" s="3">
        <f>'Data Entry'!I443</f>
        <v>0</v>
      </c>
      <c r="Q443" s="3">
        <f>'Data Entry'!J443</f>
        <v>0</v>
      </c>
      <c r="R443" s="3">
        <f>'Data Entry'!K443</f>
        <v>0</v>
      </c>
      <c r="S443" s="3">
        <f>'Data Entry'!L443</f>
        <v>0</v>
      </c>
      <c r="T443" s="3">
        <f t="shared" si="109"/>
        <v>0</v>
      </c>
      <c r="U443" s="3">
        <f t="shared" si="110"/>
        <v>0</v>
      </c>
      <c r="V443" s="3" t="e">
        <f t="shared" si="116"/>
        <v>#DIV/0!</v>
      </c>
      <c r="W443" s="3" t="e">
        <f t="shared" si="117"/>
        <v>#DIV/0!</v>
      </c>
      <c r="X443" s="3">
        <f t="shared" si="118"/>
        <v>0</v>
      </c>
      <c r="Y443" s="3">
        <f t="shared" si="111"/>
        <v>0</v>
      </c>
      <c r="Z443" s="3">
        <f t="shared" si="112"/>
        <v>0</v>
      </c>
      <c r="AA443" s="3">
        <f t="shared" si="113"/>
        <v>0</v>
      </c>
      <c r="AB443" s="4">
        <f>'Data Entry'!S443</f>
        <v>0</v>
      </c>
      <c r="AC443" s="4">
        <f>'Data Entry'!T443</f>
        <v>0</v>
      </c>
      <c r="AD443" s="4">
        <f>'Data Entry'!U443</f>
        <v>0</v>
      </c>
      <c r="AE443" s="4">
        <f t="shared" si="114"/>
        <v>0</v>
      </c>
      <c r="AF443" s="5">
        <f>'Data Entry'!V443</f>
        <v>0</v>
      </c>
      <c r="AG443" s="5">
        <f t="shared" si="115"/>
        <v>0</v>
      </c>
      <c r="AH443" s="5">
        <f>'Data Entry'!W443</f>
        <v>0</v>
      </c>
      <c r="AI443" s="5">
        <f>'Data Entry'!X443</f>
        <v>0</v>
      </c>
      <c r="AJ443" s="5">
        <f>'Data Entry'!Y443</f>
        <v>0</v>
      </c>
      <c r="AK443" s="5">
        <f>'Data Entry'!Z443</f>
        <v>0</v>
      </c>
    </row>
    <row r="444" spans="1:37">
      <c r="A444" s="1">
        <f>'Data Entry'!A444</f>
        <v>0</v>
      </c>
      <c r="B444" s="1">
        <f>'Data Entry'!B444</f>
        <v>0</v>
      </c>
      <c r="C444" s="8">
        <f>IF('Data Entry'!C444="red",1,IF('Data Entry'!C444="blue",2,0))</f>
        <v>0</v>
      </c>
      <c r="D444" s="2">
        <f>'Data Entry'!D444</f>
        <v>0</v>
      </c>
      <c r="E444" s="2">
        <f>'Data Entry'!E444</f>
        <v>0</v>
      </c>
      <c r="F444" s="2">
        <f>'Data Entry'!F444</f>
        <v>0</v>
      </c>
      <c r="G444" s="2">
        <f>'Data Entry'!G444</f>
        <v>0</v>
      </c>
      <c r="H444" s="2">
        <f>'Data Entry'!H444</f>
        <v>0</v>
      </c>
      <c r="I444" s="2">
        <f t="shared" si="102"/>
        <v>0</v>
      </c>
      <c r="J444" s="2">
        <f t="shared" si="103"/>
        <v>0</v>
      </c>
      <c r="K444" s="2">
        <f t="shared" si="104"/>
        <v>0</v>
      </c>
      <c r="L444" s="2">
        <f t="shared" si="105"/>
        <v>0</v>
      </c>
      <c r="M444" s="2">
        <f t="shared" si="106"/>
        <v>0</v>
      </c>
      <c r="N444" s="2">
        <f t="shared" si="107"/>
        <v>0</v>
      </c>
      <c r="O444" s="2">
        <f t="shared" si="108"/>
        <v>0</v>
      </c>
      <c r="P444" s="3">
        <f>'Data Entry'!I444</f>
        <v>0</v>
      </c>
      <c r="Q444" s="3">
        <f>'Data Entry'!J444</f>
        <v>0</v>
      </c>
      <c r="R444" s="3">
        <f>'Data Entry'!K444</f>
        <v>0</v>
      </c>
      <c r="S444" s="3">
        <f>'Data Entry'!L444</f>
        <v>0</v>
      </c>
      <c r="T444" s="3">
        <f t="shared" si="109"/>
        <v>0</v>
      </c>
      <c r="U444" s="3">
        <f t="shared" si="110"/>
        <v>0</v>
      </c>
      <c r="V444" s="3" t="e">
        <f t="shared" si="116"/>
        <v>#DIV/0!</v>
      </c>
      <c r="W444" s="3" t="e">
        <f t="shared" si="117"/>
        <v>#DIV/0!</v>
      </c>
      <c r="X444" s="3">
        <f t="shared" si="118"/>
        <v>0</v>
      </c>
      <c r="Y444" s="3">
        <f t="shared" si="111"/>
        <v>0</v>
      </c>
      <c r="Z444" s="3">
        <f t="shared" si="112"/>
        <v>0</v>
      </c>
      <c r="AA444" s="3">
        <f t="shared" si="113"/>
        <v>0</v>
      </c>
      <c r="AB444" s="4">
        <f>'Data Entry'!S444</f>
        <v>0</v>
      </c>
      <c r="AC444" s="4">
        <f>'Data Entry'!T444</f>
        <v>0</v>
      </c>
      <c r="AD444" s="4">
        <f>'Data Entry'!U444</f>
        <v>0</v>
      </c>
      <c r="AE444" s="4">
        <f t="shared" si="114"/>
        <v>0</v>
      </c>
      <c r="AF444" s="5">
        <f>'Data Entry'!V444</f>
        <v>0</v>
      </c>
      <c r="AG444" s="5">
        <f t="shared" si="115"/>
        <v>0</v>
      </c>
      <c r="AH444" s="5">
        <f>'Data Entry'!W444</f>
        <v>0</v>
      </c>
      <c r="AI444" s="5">
        <f>'Data Entry'!X444</f>
        <v>0</v>
      </c>
      <c r="AJ444" s="5">
        <f>'Data Entry'!Y444</f>
        <v>0</v>
      </c>
      <c r="AK444" s="5">
        <f>'Data Entry'!Z444</f>
        <v>0</v>
      </c>
    </row>
    <row r="445" spans="1:37">
      <c r="A445" s="1">
        <f>'Data Entry'!A445</f>
        <v>0</v>
      </c>
      <c r="B445" s="1">
        <f>'Data Entry'!B445</f>
        <v>0</v>
      </c>
      <c r="C445" s="8">
        <f>IF('Data Entry'!C445="red",1,IF('Data Entry'!C445="blue",2,0))</f>
        <v>0</v>
      </c>
      <c r="D445" s="2">
        <f>'Data Entry'!D445</f>
        <v>0</v>
      </c>
      <c r="E445" s="2">
        <f>'Data Entry'!E445</f>
        <v>0</v>
      </c>
      <c r="F445" s="2">
        <f>'Data Entry'!F445</f>
        <v>0</v>
      </c>
      <c r="G445" s="2">
        <f>'Data Entry'!G445</f>
        <v>0</v>
      </c>
      <c r="H445" s="2">
        <f>'Data Entry'!H445</f>
        <v>0</v>
      </c>
      <c r="I445" s="2">
        <f t="shared" si="102"/>
        <v>0</v>
      </c>
      <c r="J445" s="2">
        <f t="shared" si="103"/>
        <v>0</v>
      </c>
      <c r="K445" s="2">
        <f t="shared" si="104"/>
        <v>0</v>
      </c>
      <c r="L445" s="2">
        <f t="shared" si="105"/>
        <v>0</v>
      </c>
      <c r="M445" s="2">
        <f t="shared" si="106"/>
        <v>0</v>
      </c>
      <c r="N445" s="2">
        <f t="shared" si="107"/>
        <v>0</v>
      </c>
      <c r="O445" s="2">
        <f t="shared" si="108"/>
        <v>0</v>
      </c>
      <c r="P445" s="3">
        <f>'Data Entry'!I445</f>
        <v>0</v>
      </c>
      <c r="Q445" s="3">
        <f>'Data Entry'!J445</f>
        <v>0</v>
      </c>
      <c r="R445" s="3">
        <f>'Data Entry'!K445</f>
        <v>0</v>
      </c>
      <c r="S445" s="3">
        <f>'Data Entry'!L445</f>
        <v>0</v>
      </c>
      <c r="T445" s="3">
        <f t="shared" si="109"/>
        <v>0</v>
      </c>
      <c r="U445" s="3">
        <f t="shared" si="110"/>
        <v>0</v>
      </c>
      <c r="V445" s="3" t="e">
        <f t="shared" si="116"/>
        <v>#DIV/0!</v>
      </c>
      <c r="W445" s="3" t="e">
        <f t="shared" si="117"/>
        <v>#DIV/0!</v>
      </c>
      <c r="X445" s="3">
        <f t="shared" si="118"/>
        <v>0</v>
      </c>
      <c r="Y445" s="3">
        <f t="shared" si="111"/>
        <v>0</v>
      </c>
      <c r="Z445" s="3">
        <f t="shared" si="112"/>
        <v>0</v>
      </c>
      <c r="AA445" s="3">
        <f t="shared" si="113"/>
        <v>0</v>
      </c>
      <c r="AB445" s="4">
        <f>'Data Entry'!S445</f>
        <v>0</v>
      </c>
      <c r="AC445" s="4">
        <f>'Data Entry'!T445</f>
        <v>0</v>
      </c>
      <c r="AD445" s="4">
        <f>'Data Entry'!U445</f>
        <v>0</v>
      </c>
      <c r="AE445" s="4">
        <f t="shared" si="114"/>
        <v>0</v>
      </c>
      <c r="AF445" s="5">
        <f>'Data Entry'!V445</f>
        <v>0</v>
      </c>
      <c r="AG445" s="5">
        <f t="shared" si="115"/>
        <v>0</v>
      </c>
      <c r="AH445" s="5">
        <f>'Data Entry'!W445</f>
        <v>0</v>
      </c>
      <c r="AI445" s="5">
        <f>'Data Entry'!X445</f>
        <v>0</v>
      </c>
      <c r="AJ445" s="5">
        <f>'Data Entry'!Y445</f>
        <v>0</v>
      </c>
      <c r="AK445" s="5">
        <f>'Data Entry'!Z445</f>
        <v>0</v>
      </c>
    </row>
    <row r="446" spans="1:37">
      <c r="A446" s="1">
        <f>'Data Entry'!A446</f>
        <v>0</v>
      </c>
      <c r="B446" s="1">
        <f>'Data Entry'!B446</f>
        <v>0</v>
      </c>
      <c r="C446" s="8">
        <f>IF('Data Entry'!C446="red",1,IF('Data Entry'!C446="blue",2,0))</f>
        <v>0</v>
      </c>
      <c r="D446" s="2">
        <f>'Data Entry'!D446</f>
        <v>0</v>
      </c>
      <c r="E446" s="2">
        <f>'Data Entry'!E446</f>
        <v>0</v>
      </c>
      <c r="F446" s="2">
        <f>'Data Entry'!F446</f>
        <v>0</v>
      </c>
      <c r="G446" s="2">
        <f>'Data Entry'!G446</f>
        <v>0</v>
      </c>
      <c r="H446" s="2">
        <f>'Data Entry'!H446</f>
        <v>0</v>
      </c>
      <c r="I446" s="2">
        <f t="shared" si="102"/>
        <v>0</v>
      </c>
      <c r="J446" s="2">
        <f t="shared" si="103"/>
        <v>0</v>
      </c>
      <c r="K446" s="2">
        <f t="shared" si="104"/>
        <v>0</v>
      </c>
      <c r="L446" s="2">
        <f t="shared" si="105"/>
        <v>0</v>
      </c>
      <c r="M446" s="2">
        <f t="shared" si="106"/>
        <v>0</v>
      </c>
      <c r="N446" s="2">
        <f t="shared" si="107"/>
        <v>0</v>
      </c>
      <c r="O446" s="2">
        <f t="shared" si="108"/>
        <v>0</v>
      </c>
      <c r="P446" s="3">
        <f>'Data Entry'!I446</f>
        <v>0</v>
      </c>
      <c r="Q446" s="3">
        <f>'Data Entry'!J446</f>
        <v>0</v>
      </c>
      <c r="R446" s="3">
        <f>'Data Entry'!K446</f>
        <v>0</v>
      </c>
      <c r="S446" s="3">
        <f>'Data Entry'!L446</f>
        <v>0</v>
      </c>
      <c r="T446" s="3">
        <f t="shared" si="109"/>
        <v>0</v>
      </c>
      <c r="U446" s="3">
        <f t="shared" si="110"/>
        <v>0</v>
      </c>
      <c r="V446" s="3" t="e">
        <f t="shared" si="116"/>
        <v>#DIV/0!</v>
      </c>
      <c r="W446" s="3" t="e">
        <f t="shared" si="117"/>
        <v>#DIV/0!</v>
      </c>
      <c r="X446" s="3">
        <f t="shared" si="118"/>
        <v>0</v>
      </c>
      <c r="Y446" s="3">
        <f t="shared" si="111"/>
        <v>0</v>
      </c>
      <c r="Z446" s="3">
        <f t="shared" si="112"/>
        <v>0</v>
      </c>
      <c r="AA446" s="3">
        <f t="shared" si="113"/>
        <v>0</v>
      </c>
      <c r="AB446" s="4">
        <f>'Data Entry'!S446</f>
        <v>0</v>
      </c>
      <c r="AC446" s="4">
        <f>'Data Entry'!T446</f>
        <v>0</v>
      </c>
      <c r="AD446" s="4">
        <f>'Data Entry'!U446</f>
        <v>0</v>
      </c>
      <c r="AE446" s="4">
        <f t="shared" si="114"/>
        <v>0</v>
      </c>
      <c r="AF446" s="5">
        <f>'Data Entry'!V446</f>
        <v>0</v>
      </c>
      <c r="AG446" s="5">
        <f t="shared" si="115"/>
        <v>0</v>
      </c>
      <c r="AH446" s="5">
        <f>'Data Entry'!W446</f>
        <v>0</v>
      </c>
      <c r="AI446" s="5">
        <f>'Data Entry'!X446</f>
        <v>0</v>
      </c>
      <c r="AJ446" s="5">
        <f>'Data Entry'!Y446</f>
        <v>0</v>
      </c>
      <c r="AK446" s="5">
        <f>'Data Entry'!Z446</f>
        <v>0</v>
      </c>
    </row>
    <row r="447" spans="1:37">
      <c r="A447" s="1">
        <f>'Data Entry'!A447</f>
        <v>0</v>
      </c>
      <c r="B447" s="1">
        <f>'Data Entry'!B447</f>
        <v>0</v>
      </c>
      <c r="C447" s="8">
        <f>IF('Data Entry'!C447="red",1,IF('Data Entry'!C447="blue",2,0))</f>
        <v>0</v>
      </c>
      <c r="D447" s="2">
        <f>'Data Entry'!D447</f>
        <v>0</v>
      </c>
      <c r="E447" s="2">
        <f>'Data Entry'!E447</f>
        <v>0</v>
      </c>
      <c r="F447" s="2">
        <f>'Data Entry'!F447</f>
        <v>0</v>
      </c>
      <c r="G447" s="2">
        <f>'Data Entry'!G447</f>
        <v>0</v>
      </c>
      <c r="H447" s="2">
        <f>'Data Entry'!H447</f>
        <v>0</v>
      </c>
      <c r="I447" s="2">
        <f t="shared" si="102"/>
        <v>0</v>
      </c>
      <c r="J447" s="2">
        <f t="shared" si="103"/>
        <v>0</v>
      </c>
      <c r="K447" s="2">
        <f t="shared" si="104"/>
        <v>0</v>
      </c>
      <c r="L447" s="2">
        <f t="shared" si="105"/>
        <v>0</v>
      </c>
      <c r="M447" s="2">
        <f t="shared" si="106"/>
        <v>0</v>
      </c>
      <c r="N447" s="2">
        <f t="shared" si="107"/>
        <v>0</v>
      </c>
      <c r="O447" s="2">
        <f t="shared" si="108"/>
        <v>0</v>
      </c>
      <c r="P447" s="3">
        <f>'Data Entry'!I447</f>
        <v>0</v>
      </c>
      <c r="Q447" s="3">
        <f>'Data Entry'!J447</f>
        <v>0</v>
      </c>
      <c r="R447" s="3">
        <f>'Data Entry'!K447</f>
        <v>0</v>
      </c>
      <c r="S447" s="3">
        <f>'Data Entry'!L447</f>
        <v>0</v>
      </c>
      <c r="T447" s="3">
        <f t="shared" si="109"/>
        <v>0</v>
      </c>
      <c r="U447" s="3">
        <f t="shared" si="110"/>
        <v>0</v>
      </c>
      <c r="V447" s="3" t="e">
        <f t="shared" si="116"/>
        <v>#DIV/0!</v>
      </c>
      <c r="W447" s="3" t="e">
        <f t="shared" si="117"/>
        <v>#DIV/0!</v>
      </c>
      <c r="X447" s="3">
        <f t="shared" si="118"/>
        <v>0</v>
      </c>
      <c r="Y447" s="3">
        <f t="shared" si="111"/>
        <v>0</v>
      </c>
      <c r="Z447" s="3">
        <f t="shared" si="112"/>
        <v>0</v>
      </c>
      <c r="AA447" s="3">
        <f t="shared" si="113"/>
        <v>0</v>
      </c>
      <c r="AB447" s="4">
        <f>'Data Entry'!S447</f>
        <v>0</v>
      </c>
      <c r="AC447" s="4">
        <f>'Data Entry'!T447</f>
        <v>0</v>
      </c>
      <c r="AD447" s="4">
        <f>'Data Entry'!U447</f>
        <v>0</v>
      </c>
      <c r="AE447" s="4">
        <f t="shared" si="114"/>
        <v>0</v>
      </c>
      <c r="AF447" s="5">
        <f>'Data Entry'!V447</f>
        <v>0</v>
      </c>
      <c r="AG447" s="5">
        <f t="shared" si="115"/>
        <v>0</v>
      </c>
      <c r="AH447" s="5">
        <f>'Data Entry'!W447</f>
        <v>0</v>
      </c>
      <c r="AI447" s="5">
        <f>'Data Entry'!X447</f>
        <v>0</v>
      </c>
      <c r="AJ447" s="5">
        <f>'Data Entry'!Y447</f>
        <v>0</v>
      </c>
      <c r="AK447" s="5">
        <f>'Data Entry'!Z447</f>
        <v>0</v>
      </c>
    </row>
    <row r="448" spans="1:37">
      <c r="A448" s="1">
        <f>'Data Entry'!A448</f>
        <v>0</v>
      </c>
      <c r="B448" s="1">
        <f>'Data Entry'!B448</f>
        <v>0</v>
      </c>
      <c r="C448" s="8">
        <f>IF('Data Entry'!C448="red",1,IF('Data Entry'!C448="blue",2,0))</f>
        <v>0</v>
      </c>
      <c r="D448" s="2">
        <f>'Data Entry'!D448</f>
        <v>0</v>
      </c>
      <c r="E448" s="2">
        <f>'Data Entry'!E448</f>
        <v>0</v>
      </c>
      <c r="F448" s="2">
        <f>'Data Entry'!F448</f>
        <v>0</v>
      </c>
      <c r="G448" s="2">
        <f>'Data Entry'!G448</f>
        <v>0</v>
      </c>
      <c r="H448" s="2">
        <f>'Data Entry'!H448</f>
        <v>0</v>
      </c>
      <c r="I448" s="2">
        <f t="shared" si="102"/>
        <v>0</v>
      </c>
      <c r="J448" s="2">
        <f t="shared" si="103"/>
        <v>0</v>
      </c>
      <c r="K448" s="2">
        <f t="shared" si="104"/>
        <v>0</v>
      </c>
      <c r="L448" s="2">
        <f t="shared" si="105"/>
        <v>0</v>
      </c>
      <c r="M448" s="2">
        <f t="shared" si="106"/>
        <v>0</v>
      </c>
      <c r="N448" s="2">
        <f t="shared" si="107"/>
        <v>0</v>
      </c>
      <c r="O448" s="2">
        <f t="shared" si="108"/>
        <v>0</v>
      </c>
      <c r="P448" s="3">
        <f>'Data Entry'!I448</f>
        <v>0</v>
      </c>
      <c r="Q448" s="3">
        <f>'Data Entry'!J448</f>
        <v>0</v>
      </c>
      <c r="R448" s="3">
        <f>'Data Entry'!K448</f>
        <v>0</v>
      </c>
      <c r="S448" s="3">
        <f>'Data Entry'!L448</f>
        <v>0</v>
      </c>
      <c r="T448" s="3">
        <f t="shared" si="109"/>
        <v>0</v>
      </c>
      <c r="U448" s="3">
        <f t="shared" si="110"/>
        <v>0</v>
      </c>
      <c r="V448" s="3" t="e">
        <f t="shared" si="116"/>
        <v>#DIV/0!</v>
      </c>
      <c r="W448" s="3" t="e">
        <f t="shared" si="117"/>
        <v>#DIV/0!</v>
      </c>
      <c r="X448" s="3">
        <f t="shared" si="118"/>
        <v>0</v>
      </c>
      <c r="Y448" s="3">
        <f t="shared" si="111"/>
        <v>0</v>
      </c>
      <c r="Z448" s="3">
        <f t="shared" si="112"/>
        <v>0</v>
      </c>
      <c r="AA448" s="3">
        <f t="shared" si="113"/>
        <v>0</v>
      </c>
      <c r="AB448" s="4">
        <f>'Data Entry'!S448</f>
        <v>0</v>
      </c>
      <c r="AC448" s="4">
        <f>'Data Entry'!T448</f>
        <v>0</v>
      </c>
      <c r="AD448" s="4">
        <f>'Data Entry'!U448</f>
        <v>0</v>
      </c>
      <c r="AE448" s="4">
        <f t="shared" si="114"/>
        <v>0</v>
      </c>
      <c r="AF448" s="5">
        <f>'Data Entry'!V448</f>
        <v>0</v>
      </c>
      <c r="AG448" s="5">
        <f t="shared" si="115"/>
        <v>0</v>
      </c>
      <c r="AH448" s="5">
        <f>'Data Entry'!W448</f>
        <v>0</v>
      </c>
      <c r="AI448" s="5">
        <f>'Data Entry'!X448</f>
        <v>0</v>
      </c>
      <c r="AJ448" s="5">
        <f>'Data Entry'!Y448</f>
        <v>0</v>
      </c>
      <c r="AK448" s="5">
        <f>'Data Entry'!Z448</f>
        <v>0</v>
      </c>
    </row>
    <row r="449" spans="1:37">
      <c r="A449" s="1">
        <f>'Data Entry'!A449</f>
        <v>0</v>
      </c>
      <c r="B449" s="1">
        <f>'Data Entry'!B449</f>
        <v>0</v>
      </c>
      <c r="C449" s="8">
        <f>IF('Data Entry'!C449="red",1,IF('Data Entry'!C449="blue",2,0))</f>
        <v>0</v>
      </c>
      <c r="D449" s="2">
        <f>'Data Entry'!D449</f>
        <v>0</v>
      </c>
      <c r="E449" s="2">
        <f>'Data Entry'!E449</f>
        <v>0</v>
      </c>
      <c r="F449" s="2">
        <f>'Data Entry'!F449</f>
        <v>0</v>
      </c>
      <c r="G449" s="2">
        <f>'Data Entry'!G449</f>
        <v>0</v>
      </c>
      <c r="H449" s="2">
        <f>'Data Entry'!H449</f>
        <v>0</v>
      </c>
      <c r="I449" s="2">
        <f t="shared" si="102"/>
        <v>0</v>
      </c>
      <c r="J449" s="2">
        <f t="shared" si="103"/>
        <v>0</v>
      </c>
      <c r="K449" s="2">
        <f t="shared" si="104"/>
        <v>0</v>
      </c>
      <c r="L449" s="2">
        <f t="shared" si="105"/>
        <v>0</v>
      </c>
      <c r="M449" s="2">
        <f t="shared" si="106"/>
        <v>0</v>
      </c>
      <c r="N449" s="2">
        <f t="shared" si="107"/>
        <v>0</v>
      </c>
      <c r="O449" s="2">
        <f t="shared" si="108"/>
        <v>0</v>
      </c>
      <c r="P449" s="3">
        <f>'Data Entry'!I449</f>
        <v>0</v>
      </c>
      <c r="Q449" s="3">
        <f>'Data Entry'!J449</f>
        <v>0</v>
      </c>
      <c r="R449" s="3">
        <f>'Data Entry'!K449</f>
        <v>0</v>
      </c>
      <c r="S449" s="3">
        <f>'Data Entry'!L449</f>
        <v>0</v>
      </c>
      <c r="T449" s="3">
        <f t="shared" si="109"/>
        <v>0</v>
      </c>
      <c r="U449" s="3">
        <f t="shared" si="110"/>
        <v>0</v>
      </c>
      <c r="V449" s="3" t="e">
        <f t="shared" si="116"/>
        <v>#DIV/0!</v>
      </c>
      <c r="W449" s="3" t="e">
        <f t="shared" si="117"/>
        <v>#DIV/0!</v>
      </c>
      <c r="X449" s="3">
        <f t="shared" si="118"/>
        <v>0</v>
      </c>
      <c r="Y449" s="3">
        <f t="shared" si="111"/>
        <v>0</v>
      </c>
      <c r="Z449" s="3">
        <f t="shared" si="112"/>
        <v>0</v>
      </c>
      <c r="AA449" s="3">
        <f t="shared" si="113"/>
        <v>0</v>
      </c>
      <c r="AB449" s="4">
        <f>'Data Entry'!S449</f>
        <v>0</v>
      </c>
      <c r="AC449" s="4">
        <f>'Data Entry'!T449</f>
        <v>0</v>
      </c>
      <c r="AD449" s="4">
        <f>'Data Entry'!U449</f>
        <v>0</v>
      </c>
      <c r="AE449" s="4">
        <f t="shared" si="114"/>
        <v>0</v>
      </c>
      <c r="AF449" s="5">
        <f>'Data Entry'!V449</f>
        <v>0</v>
      </c>
      <c r="AG449" s="5">
        <f t="shared" si="115"/>
        <v>0</v>
      </c>
      <c r="AH449" s="5">
        <f>'Data Entry'!W449</f>
        <v>0</v>
      </c>
      <c r="AI449" s="5">
        <f>'Data Entry'!X449</f>
        <v>0</v>
      </c>
      <c r="AJ449" s="5">
        <f>'Data Entry'!Y449</f>
        <v>0</v>
      </c>
      <c r="AK449" s="5">
        <f>'Data Entry'!Z449</f>
        <v>0</v>
      </c>
    </row>
    <row r="450" spans="1:37">
      <c r="A450" s="1">
        <f>'Data Entry'!A450</f>
        <v>0</v>
      </c>
      <c r="B450" s="1">
        <f>'Data Entry'!B450</f>
        <v>0</v>
      </c>
      <c r="C450" s="8">
        <f>IF('Data Entry'!C450="red",1,IF('Data Entry'!C450="blue",2,0))</f>
        <v>0</v>
      </c>
      <c r="D450" s="2">
        <f>'Data Entry'!D450</f>
        <v>0</v>
      </c>
      <c r="E450" s="2">
        <f>'Data Entry'!E450</f>
        <v>0</v>
      </c>
      <c r="F450" s="2">
        <f>'Data Entry'!F450</f>
        <v>0</v>
      </c>
      <c r="G450" s="2">
        <f>'Data Entry'!G450</f>
        <v>0</v>
      </c>
      <c r="H450" s="2">
        <f>'Data Entry'!H450</f>
        <v>0</v>
      </c>
      <c r="I450" s="2">
        <f t="shared" si="102"/>
        <v>0</v>
      </c>
      <c r="J450" s="2">
        <f t="shared" si="103"/>
        <v>0</v>
      </c>
      <c r="K450" s="2">
        <f t="shared" si="104"/>
        <v>0</v>
      </c>
      <c r="L450" s="2">
        <f t="shared" si="105"/>
        <v>0</v>
      </c>
      <c r="M450" s="2">
        <f t="shared" si="106"/>
        <v>0</v>
      </c>
      <c r="N450" s="2">
        <f t="shared" si="107"/>
        <v>0</v>
      </c>
      <c r="O450" s="2">
        <f t="shared" si="108"/>
        <v>0</v>
      </c>
      <c r="P450" s="3">
        <f>'Data Entry'!I450</f>
        <v>0</v>
      </c>
      <c r="Q450" s="3">
        <f>'Data Entry'!J450</f>
        <v>0</v>
      </c>
      <c r="R450" s="3">
        <f>'Data Entry'!K450</f>
        <v>0</v>
      </c>
      <c r="S450" s="3">
        <f>'Data Entry'!L450</f>
        <v>0</v>
      </c>
      <c r="T450" s="3">
        <f t="shared" si="109"/>
        <v>0</v>
      </c>
      <c r="U450" s="3">
        <f t="shared" si="110"/>
        <v>0</v>
      </c>
      <c r="V450" s="3" t="e">
        <f t="shared" si="116"/>
        <v>#DIV/0!</v>
      </c>
      <c r="W450" s="3" t="e">
        <f t="shared" si="117"/>
        <v>#DIV/0!</v>
      </c>
      <c r="X450" s="3">
        <f t="shared" si="118"/>
        <v>0</v>
      </c>
      <c r="Y450" s="3">
        <f t="shared" si="111"/>
        <v>0</v>
      </c>
      <c r="Z450" s="3">
        <f t="shared" si="112"/>
        <v>0</v>
      </c>
      <c r="AA450" s="3">
        <f t="shared" si="113"/>
        <v>0</v>
      </c>
      <c r="AB450" s="4">
        <f>'Data Entry'!S450</f>
        <v>0</v>
      </c>
      <c r="AC450" s="4">
        <f>'Data Entry'!T450</f>
        <v>0</v>
      </c>
      <c r="AD450" s="4">
        <f>'Data Entry'!U450</f>
        <v>0</v>
      </c>
      <c r="AE450" s="4">
        <f t="shared" si="114"/>
        <v>0</v>
      </c>
      <c r="AF450" s="5">
        <f>'Data Entry'!V450</f>
        <v>0</v>
      </c>
      <c r="AG450" s="5">
        <f t="shared" si="115"/>
        <v>0</v>
      </c>
      <c r="AH450" s="5">
        <f>'Data Entry'!W450</f>
        <v>0</v>
      </c>
      <c r="AI450" s="5">
        <f>'Data Entry'!X450</f>
        <v>0</v>
      </c>
      <c r="AJ450" s="5">
        <f>'Data Entry'!Y450</f>
        <v>0</v>
      </c>
      <c r="AK450" s="5">
        <f>'Data Entry'!Z450</f>
        <v>0</v>
      </c>
    </row>
    <row r="451" spans="1:37">
      <c r="A451" s="1">
        <f>'Data Entry'!A451</f>
        <v>0</v>
      </c>
      <c r="B451" s="1">
        <f>'Data Entry'!B451</f>
        <v>0</v>
      </c>
      <c r="C451" s="8">
        <f>IF('Data Entry'!C451="red",1,IF('Data Entry'!C451="blue",2,0))</f>
        <v>0</v>
      </c>
      <c r="D451" s="2">
        <f>'Data Entry'!D451</f>
        <v>0</v>
      </c>
      <c r="E451" s="2">
        <f>'Data Entry'!E451</f>
        <v>0</v>
      </c>
      <c r="F451" s="2">
        <f>'Data Entry'!F451</f>
        <v>0</v>
      </c>
      <c r="G451" s="2">
        <f>'Data Entry'!G451</f>
        <v>0</v>
      </c>
      <c r="H451" s="2">
        <f>'Data Entry'!H451</f>
        <v>0</v>
      </c>
      <c r="I451" s="2">
        <f t="shared" ref="I451:I514" si="119">E451+F451</f>
        <v>0</v>
      </c>
      <c r="J451" s="2">
        <f t="shared" ref="J451:J514" si="120">G451+H451</f>
        <v>0</v>
      </c>
      <c r="K451" s="2">
        <f t="shared" ref="K451:K514" si="121">IF(D451=1,2,0)</f>
        <v>0</v>
      </c>
      <c r="L451" s="2">
        <f t="shared" ref="L451:L514" si="122">E451*2</f>
        <v>0</v>
      </c>
      <c r="M451" s="2">
        <f t="shared" ref="M451:M514" si="123">G451*4</f>
        <v>0</v>
      </c>
      <c r="N451" s="2">
        <f t="shared" ref="N451:N514" si="124">I451+J451</f>
        <v>0</v>
      </c>
      <c r="O451" s="2">
        <f t="shared" ref="O451:O514" si="125">SUM(K451:M451)</f>
        <v>0</v>
      </c>
      <c r="P451" s="3">
        <f>'Data Entry'!I451</f>
        <v>0</v>
      </c>
      <c r="Q451" s="3">
        <f>'Data Entry'!J451</f>
        <v>0</v>
      </c>
      <c r="R451" s="3">
        <f>'Data Entry'!K451</f>
        <v>0</v>
      </c>
      <c r="S451" s="3">
        <f>'Data Entry'!L451</f>
        <v>0</v>
      </c>
      <c r="T451" s="3">
        <f t="shared" ref="T451:T514" si="126">P451+Q451</f>
        <v>0</v>
      </c>
      <c r="U451" s="3">
        <f t="shared" ref="U451:U514" si="127">R451+S451</f>
        <v>0</v>
      </c>
      <c r="V451" s="3" t="e">
        <f t="shared" si="116"/>
        <v>#DIV/0!</v>
      </c>
      <c r="W451" s="3" t="e">
        <f t="shared" si="117"/>
        <v>#DIV/0!</v>
      </c>
      <c r="X451" s="3">
        <f t="shared" si="118"/>
        <v>0</v>
      </c>
      <c r="Y451" s="3">
        <f t="shared" ref="Y451:Y514" si="128">P451</f>
        <v>0</v>
      </c>
      <c r="Z451" s="3">
        <f t="shared" ref="Z451:Z514" si="129">R451*2</f>
        <v>0</v>
      </c>
      <c r="AA451" s="3">
        <f t="shared" ref="AA451:AA514" si="130">Y451+Z451</f>
        <v>0</v>
      </c>
      <c r="AB451" s="4">
        <f>'Data Entry'!S451</f>
        <v>0</v>
      </c>
      <c r="AC451" s="4">
        <f>'Data Entry'!T451</f>
        <v>0</v>
      </c>
      <c r="AD451" s="4">
        <f>'Data Entry'!U451</f>
        <v>0</v>
      </c>
      <c r="AE451" s="4">
        <f t="shared" ref="AE451:AE514" si="131">IF(AC451=4,15,IF(AC451=3,10,IF(AC451=2,6,IF(AC451=1,4,0))))</f>
        <v>0</v>
      </c>
      <c r="AF451" s="5">
        <f>'Data Entry'!V451</f>
        <v>0</v>
      </c>
      <c r="AG451" s="5">
        <f t="shared" ref="AG451:AG514" si="132">AF451/3</f>
        <v>0</v>
      </c>
      <c r="AH451" s="5">
        <f>'Data Entry'!W451</f>
        <v>0</v>
      </c>
      <c r="AI451" s="5">
        <f>'Data Entry'!X451</f>
        <v>0</v>
      </c>
      <c r="AJ451" s="5">
        <f>'Data Entry'!Y451</f>
        <v>0</v>
      </c>
      <c r="AK451" s="5">
        <f>'Data Entry'!Z451</f>
        <v>0</v>
      </c>
    </row>
    <row r="452" spans="1:37">
      <c r="A452" s="1">
        <f>'Data Entry'!A452</f>
        <v>0</v>
      </c>
      <c r="B452" s="1">
        <f>'Data Entry'!B452</f>
        <v>0</v>
      </c>
      <c r="C452" s="8">
        <f>IF('Data Entry'!C452="red",1,IF('Data Entry'!C452="blue",2,0))</f>
        <v>0</v>
      </c>
      <c r="D452" s="2">
        <f>'Data Entry'!D452</f>
        <v>0</v>
      </c>
      <c r="E452" s="2">
        <f>'Data Entry'!E452</f>
        <v>0</v>
      </c>
      <c r="F452" s="2">
        <f>'Data Entry'!F452</f>
        <v>0</v>
      </c>
      <c r="G452" s="2">
        <f>'Data Entry'!G452</f>
        <v>0</v>
      </c>
      <c r="H452" s="2">
        <f>'Data Entry'!H452</f>
        <v>0</v>
      </c>
      <c r="I452" s="2">
        <f t="shared" si="119"/>
        <v>0</v>
      </c>
      <c r="J452" s="2">
        <f t="shared" si="120"/>
        <v>0</v>
      </c>
      <c r="K452" s="2">
        <f t="shared" si="121"/>
        <v>0</v>
      </c>
      <c r="L452" s="2">
        <f t="shared" si="122"/>
        <v>0</v>
      </c>
      <c r="M452" s="2">
        <f t="shared" si="123"/>
        <v>0</v>
      </c>
      <c r="N452" s="2">
        <f t="shared" si="124"/>
        <v>0</v>
      </c>
      <c r="O452" s="2">
        <f t="shared" si="125"/>
        <v>0</v>
      </c>
      <c r="P452" s="3">
        <f>'Data Entry'!I452</f>
        <v>0</v>
      </c>
      <c r="Q452" s="3">
        <f>'Data Entry'!J452</f>
        <v>0</v>
      </c>
      <c r="R452" s="3">
        <f>'Data Entry'!K452</f>
        <v>0</v>
      </c>
      <c r="S452" s="3">
        <f>'Data Entry'!L452</f>
        <v>0</v>
      </c>
      <c r="T452" s="3">
        <f t="shared" si="126"/>
        <v>0</v>
      </c>
      <c r="U452" s="3">
        <f t="shared" si="127"/>
        <v>0</v>
      </c>
      <c r="V452" s="3" t="e">
        <f t="shared" ref="V452:V515" si="133">P452/T452</f>
        <v>#DIV/0!</v>
      </c>
      <c r="W452" s="3" t="e">
        <f t="shared" ref="W452:W515" si="134">R452/U452</f>
        <v>#DIV/0!</v>
      </c>
      <c r="X452" s="3">
        <f t="shared" ref="X452:X515" si="135">(T452+U452)/2</f>
        <v>0</v>
      </c>
      <c r="Y452" s="3">
        <f t="shared" si="128"/>
        <v>0</v>
      </c>
      <c r="Z452" s="3">
        <f t="shared" si="129"/>
        <v>0</v>
      </c>
      <c r="AA452" s="3">
        <f t="shared" si="130"/>
        <v>0</v>
      </c>
      <c r="AB452" s="4">
        <f>'Data Entry'!S452</f>
        <v>0</v>
      </c>
      <c r="AC452" s="4">
        <f>'Data Entry'!T452</f>
        <v>0</v>
      </c>
      <c r="AD452" s="4">
        <f>'Data Entry'!U452</f>
        <v>0</v>
      </c>
      <c r="AE452" s="4">
        <f t="shared" si="131"/>
        <v>0</v>
      </c>
      <c r="AF452" s="5">
        <f>'Data Entry'!V452</f>
        <v>0</v>
      </c>
      <c r="AG452" s="5">
        <f t="shared" si="132"/>
        <v>0</v>
      </c>
      <c r="AH452" s="5">
        <f>'Data Entry'!W452</f>
        <v>0</v>
      </c>
      <c r="AI452" s="5">
        <f>'Data Entry'!X452</f>
        <v>0</v>
      </c>
      <c r="AJ452" s="5">
        <f>'Data Entry'!Y452</f>
        <v>0</v>
      </c>
      <c r="AK452" s="5">
        <f>'Data Entry'!Z452</f>
        <v>0</v>
      </c>
    </row>
    <row r="453" spans="1:37">
      <c r="A453" s="1">
        <f>'Data Entry'!A453</f>
        <v>0</v>
      </c>
      <c r="B453" s="1">
        <f>'Data Entry'!B453</f>
        <v>0</v>
      </c>
      <c r="C453" s="8">
        <f>IF('Data Entry'!C453="red",1,IF('Data Entry'!C453="blue",2,0))</f>
        <v>0</v>
      </c>
      <c r="D453" s="2">
        <f>'Data Entry'!D453</f>
        <v>0</v>
      </c>
      <c r="E453" s="2">
        <f>'Data Entry'!E453</f>
        <v>0</v>
      </c>
      <c r="F453" s="2">
        <f>'Data Entry'!F453</f>
        <v>0</v>
      </c>
      <c r="G453" s="2">
        <f>'Data Entry'!G453</f>
        <v>0</v>
      </c>
      <c r="H453" s="2">
        <f>'Data Entry'!H453</f>
        <v>0</v>
      </c>
      <c r="I453" s="2">
        <f t="shared" si="119"/>
        <v>0</v>
      </c>
      <c r="J453" s="2">
        <f t="shared" si="120"/>
        <v>0</v>
      </c>
      <c r="K453" s="2">
        <f t="shared" si="121"/>
        <v>0</v>
      </c>
      <c r="L453" s="2">
        <f t="shared" si="122"/>
        <v>0</v>
      </c>
      <c r="M453" s="2">
        <f t="shared" si="123"/>
        <v>0</v>
      </c>
      <c r="N453" s="2">
        <f t="shared" si="124"/>
        <v>0</v>
      </c>
      <c r="O453" s="2">
        <f t="shared" si="125"/>
        <v>0</v>
      </c>
      <c r="P453" s="3">
        <f>'Data Entry'!I453</f>
        <v>0</v>
      </c>
      <c r="Q453" s="3">
        <f>'Data Entry'!J453</f>
        <v>0</v>
      </c>
      <c r="R453" s="3">
        <f>'Data Entry'!K453</f>
        <v>0</v>
      </c>
      <c r="S453" s="3">
        <f>'Data Entry'!L453</f>
        <v>0</v>
      </c>
      <c r="T453" s="3">
        <f t="shared" si="126"/>
        <v>0</v>
      </c>
      <c r="U453" s="3">
        <f t="shared" si="127"/>
        <v>0</v>
      </c>
      <c r="V453" s="3" t="e">
        <f t="shared" si="133"/>
        <v>#DIV/0!</v>
      </c>
      <c r="W453" s="3" t="e">
        <f t="shared" si="134"/>
        <v>#DIV/0!</v>
      </c>
      <c r="X453" s="3">
        <f t="shared" si="135"/>
        <v>0</v>
      </c>
      <c r="Y453" s="3">
        <f t="shared" si="128"/>
        <v>0</v>
      </c>
      <c r="Z453" s="3">
        <f t="shared" si="129"/>
        <v>0</v>
      </c>
      <c r="AA453" s="3">
        <f t="shared" si="130"/>
        <v>0</v>
      </c>
      <c r="AB453" s="4">
        <f>'Data Entry'!S453</f>
        <v>0</v>
      </c>
      <c r="AC453" s="4">
        <f>'Data Entry'!T453</f>
        <v>0</v>
      </c>
      <c r="AD453" s="4">
        <f>'Data Entry'!U453</f>
        <v>0</v>
      </c>
      <c r="AE453" s="4">
        <f t="shared" si="131"/>
        <v>0</v>
      </c>
      <c r="AF453" s="5">
        <f>'Data Entry'!V453</f>
        <v>0</v>
      </c>
      <c r="AG453" s="5">
        <f t="shared" si="132"/>
        <v>0</v>
      </c>
      <c r="AH453" s="5">
        <f>'Data Entry'!W453</f>
        <v>0</v>
      </c>
      <c r="AI453" s="5">
        <f>'Data Entry'!X453</f>
        <v>0</v>
      </c>
      <c r="AJ453" s="5">
        <f>'Data Entry'!Y453</f>
        <v>0</v>
      </c>
      <c r="AK453" s="5">
        <f>'Data Entry'!Z453</f>
        <v>0</v>
      </c>
    </row>
    <row r="454" spans="1:37">
      <c r="A454" s="1">
        <f>'Data Entry'!A454</f>
        <v>0</v>
      </c>
      <c r="B454" s="1">
        <f>'Data Entry'!B454</f>
        <v>0</v>
      </c>
      <c r="C454" s="8">
        <f>IF('Data Entry'!C454="red",1,IF('Data Entry'!C454="blue",2,0))</f>
        <v>0</v>
      </c>
      <c r="D454" s="2">
        <f>'Data Entry'!D454</f>
        <v>0</v>
      </c>
      <c r="E454" s="2">
        <f>'Data Entry'!E454</f>
        <v>0</v>
      </c>
      <c r="F454" s="2">
        <f>'Data Entry'!F454</f>
        <v>0</v>
      </c>
      <c r="G454" s="2">
        <f>'Data Entry'!G454</f>
        <v>0</v>
      </c>
      <c r="H454" s="2">
        <f>'Data Entry'!H454</f>
        <v>0</v>
      </c>
      <c r="I454" s="2">
        <f t="shared" si="119"/>
        <v>0</v>
      </c>
      <c r="J454" s="2">
        <f t="shared" si="120"/>
        <v>0</v>
      </c>
      <c r="K454" s="2">
        <f t="shared" si="121"/>
        <v>0</v>
      </c>
      <c r="L454" s="2">
        <f t="shared" si="122"/>
        <v>0</v>
      </c>
      <c r="M454" s="2">
        <f t="shared" si="123"/>
        <v>0</v>
      </c>
      <c r="N454" s="2">
        <f t="shared" si="124"/>
        <v>0</v>
      </c>
      <c r="O454" s="2">
        <f t="shared" si="125"/>
        <v>0</v>
      </c>
      <c r="P454" s="3">
        <f>'Data Entry'!I454</f>
        <v>0</v>
      </c>
      <c r="Q454" s="3">
        <f>'Data Entry'!J454</f>
        <v>0</v>
      </c>
      <c r="R454" s="3">
        <f>'Data Entry'!K454</f>
        <v>0</v>
      </c>
      <c r="S454" s="3">
        <f>'Data Entry'!L454</f>
        <v>0</v>
      </c>
      <c r="T454" s="3">
        <f t="shared" si="126"/>
        <v>0</v>
      </c>
      <c r="U454" s="3">
        <f t="shared" si="127"/>
        <v>0</v>
      </c>
      <c r="V454" s="3" t="e">
        <f t="shared" si="133"/>
        <v>#DIV/0!</v>
      </c>
      <c r="W454" s="3" t="e">
        <f t="shared" si="134"/>
        <v>#DIV/0!</v>
      </c>
      <c r="X454" s="3">
        <f t="shared" si="135"/>
        <v>0</v>
      </c>
      <c r="Y454" s="3">
        <f t="shared" si="128"/>
        <v>0</v>
      </c>
      <c r="Z454" s="3">
        <f t="shared" si="129"/>
        <v>0</v>
      </c>
      <c r="AA454" s="3">
        <f t="shared" si="130"/>
        <v>0</v>
      </c>
      <c r="AB454" s="4">
        <f>'Data Entry'!S454</f>
        <v>0</v>
      </c>
      <c r="AC454" s="4">
        <f>'Data Entry'!T454</f>
        <v>0</v>
      </c>
      <c r="AD454" s="4">
        <f>'Data Entry'!U454</f>
        <v>0</v>
      </c>
      <c r="AE454" s="4">
        <f t="shared" si="131"/>
        <v>0</v>
      </c>
      <c r="AF454" s="5">
        <f>'Data Entry'!V454</f>
        <v>0</v>
      </c>
      <c r="AG454" s="5">
        <f t="shared" si="132"/>
        <v>0</v>
      </c>
      <c r="AH454" s="5">
        <f>'Data Entry'!W454</f>
        <v>0</v>
      </c>
      <c r="AI454" s="5">
        <f>'Data Entry'!X454</f>
        <v>0</v>
      </c>
      <c r="AJ454" s="5">
        <f>'Data Entry'!Y454</f>
        <v>0</v>
      </c>
      <c r="AK454" s="5">
        <f>'Data Entry'!Z454</f>
        <v>0</v>
      </c>
    </row>
    <row r="455" spans="1:37">
      <c r="A455" s="1">
        <f>'Data Entry'!A455</f>
        <v>0</v>
      </c>
      <c r="B455" s="1">
        <f>'Data Entry'!B455</f>
        <v>0</v>
      </c>
      <c r="C455" s="8">
        <f>IF('Data Entry'!C455="red",1,IF('Data Entry'!C455="blue",2,0))</f>
        <v>0</v>
      </c>
      <c r="D455" s="2">
        <f>'Data Entry'!D455</f>
        <v>0</v>
      </c>
      <c r="E455" s="2">
        <f>'Data Entry'!E455</f>
        <v>0</v>
      </c>
      <c r="F455" s="2">
        <f>'Data Entry'!F455</f>
        <v>0</v>
      </c>
      <c r="G455" s="2">
        <f>'Data Entry'!G455</f>
        <v>0</v>
      </c>
      <c r="H455" s="2">
        <f>'Data Entry'!H455</f>
        <v>0</v>
      </c>
      <c r="I455" s="2">
        <f t="shared" si="119"/>
        <v>0</v>
      </c>
      <c r="J455" s="2">
        <f t="shared" si="120"/>
        <v>0</v>
      </c>
      <c r="K455" s="2">
        <f t="shared" si="121"/>
        <v>0</v>
      </c>
      <c r="L455" s="2">
        <f t="shared" si="122"/>
        <v>0</v>
      </c>
      <c r="M455" s="2">
        <f t="shared" si="123"/>
        <v>0</v>
      </c>
      <c r="N455" s="2">
        <f t="shared" si="124"/>
        <v>0</v>
      </c>
      <c r="O455" s="2">
        <f t="shared" si="125"/>
        <v>0</v>
      </c>
      <c r="P455" s="3">
        <f>'Data Entry'!I455</f>
        <v>0</v>
      </c>
      <c r="Q455" s="3">
        <f>'Data Entry'!J455</f>
        <v>0</v>
      </c>
      <c r="R455" s="3">
        <f>'Data Entry'!K455</f>
        <v>0</v>
      </c>
      <c r="S455" s="3">
        <f>'Data Entry'!L455</f>
        <v>0</v>
      </c>
      <c r="T455" s="3">
        <f t="shared" si="126"/>
        <v>0</v>
      </c>
      <c r="U455" s="3">
        <f t="shared" si="127"/>
        <v>0</v>
      </c>
      <c r="V455" s="3" t="e">
        <f t="shared" si="133"/>
        <v>#DIV/0!</v>
      </c>
      <c r="W455" s="3" t="e">
        <f t="shared" si="134"/>
        <v>#DIV/0!</v>
      </c>
      <c r="X455" s="3">
        <f t="shared" si="135"/>
        <v>0</v>
      </c>
      <c r="Y455" s="3">
        <f t="shared" si="128"/>
        <v>0</v>
      </c>
      <c r="Z455" s="3">
        <f t="shared" si="129"/>
        <v>0</v>
      </c>
      <c r="AA455" s="3">
        <f t="shared" si="130"/>
        <v>0</v>
      </c>
      <c r="AB455" s="4">
        <f>'Data Entry'!S455</f>
        <v>0</v>
      </c>
      <c r="AC455" s="4">
        <f>'Data Entry'!T455</f>
        <v>0</v>
      </c>
      <c r="AD455" s="4">
        <f>'Data Entry'!U455</f>
        <v>0</v>
      </c>
      <c r="AE455" s="4">
        <f t="shared" si="131"/>
        <v>0</v>
      </c>
      <c r="AF455" s="5">
        <f>'Data Entry'!V455</f>
        <v>0</v>
      </c>
      <c r="AG455" s="5">
        <f t="shared" si="132"/>
        <v>0</v>
      </c>
      <c r="AH455" s="5">
        <f>'Data Entry'!W455</f>
        <v>0</v>
      </c>
      <c r="AI455" s="5">
        <f>'Data Entry'!X455</f>
        <v>0</v>
      </c>
      <c r="AJ455" s="5">
        <f>'Data Entry'!Y455</f>
        <v>0</v>
      </c>
      <c r="AK455" s="5">
        <f>'Data Entry'!Z455</f>
        <v>0</v>
      </c>
    </row>
    <row r="456" spans="1:37">
      <c r="A456" s="1">
        <f>'Data Entry'!A456</f>
        <v>0</v>
      </c>
      <c r="B456" s="1">
        <f>'Data Entry'!B456</f>
        <v>0</v>
      </c>
      <c r="C456" s="8">
        <f>IF('Data Entry'!C456="red",1,IF('Data Entry'!C456="blue",2,0))</f>
        <v>0</v>
      </c>
      <c r="D456" s="2">
        <f>'Data Entry'!D456</f>
        <v>0</v>
      </c>
      <c r="E456" s="2">
        <f>'Data Entry'!E456</f>
        <v>0</v>
      </c>
      <c r="F456" s="2">
        <f>'Data Entry'!F456</f>
        <v>0</v>
      </c>
      <c r="G456" s="2">
        <f>'Data Entry'!G456</f>
        <v>0</v>
      </c>
      <c r="H456" s="2">
        <f>'Data Entry'!H456</f>
        <v>0</v>
      </c>
      <c r="I456" s="2">
        <f t="shared" si="119"/>
        <v>0</v>
      </c>
      <c r="J456" s="2">
        <f t="shared" si="120"/>
        <v>0</v>
      </c>
      <c r="K456" s="2">
        <f t="shared" si="121"/>
        <v>0</v>
      </c>
      <c r="L456" s="2">
        <f t="shared" si="122"/>
        <v>0</v>
      </c>
      <c r="M456" s="2">
        <f t="shared" si="123"/>
        <v>0</v>
      </c>
      <c r="N456" s="2">
        <f t="shared" si="124"/>
        <v>0</v>
      </c>
      <c r="O456" s="2">
        <f t="shared" si="125"/>
        <v>0</v>
      </c>
      <c r="P456" s="3">
        <f>'Data Entry'!I456</f>
        <v>0</v>
      </c>
      <c r="Q456" s="3">
        <f>'Data Entry'!J456</f>
        <v>0</v>
      </c>
      <c r="R456" s="3">
        <f>'Data Entry'!K456</f>
        <v>0</v>
      </c>
      <c r="S456" s="3">
        <f>'Data Entry'!L456</f>
        <v>0</v>
      </c>
      <c r="T456" s="3">
        <f t="shared" si="126"/>
        <v>0</v>
      </c>
      <c r="U456" s="3">
        <f t="shared" si="127"/>
        <v>0</v>
      </c>
      <c r="V456" s="3" t="e">
        <f t="shared" si="133"/>
        <v>#DIV/0!</v>
      </c>
      <c r="W456" s="3" t="e">
        <f t="shared" si="134"/>
        <v>#DIV/0!</v>
      </c>
      <c r="X456" s="3">
        <f t="shared" si="135"/>
        <v>0</v>
      </c>
      <c r="Y456" s="3">
        <f t="shared" si="128"/>
        <v>0</v>
      </c>
      <c r="Z456" s="3">
        <f t="shared" si="129"/>
        <v>0</v>
      </c>
      <c r="AA456" s="3">
        <f t="shared" si="130"/>
        <v>0</v>
      </c>
      <c r="AB456" s="4">
        <f>'Data Entry'!S456</f>
        <v>0</v>
      </c>
      <c r="AC456" s="4">
        <f>'Data Entry'!T456</f>
        <v>0</v>
      </c>
      <c r="AD456" s="4">
        <f>'Data Entry'!U456</f>
        <v>0</v>
      </c>
      <c r="AE456" s="4">
        <f t="shared" si="131"/>
        <v>0</v>
      </c>
      <c r="AF456" s="5">
        <f>'Data Entry'!V456</f>
        <v>0</v>
      </c>
      <c r="AG456" s="5">
        <f t="shared" si="132"/>
        <v>0</v>
      </c>
      <c r="AH456" s="5">
        <f>'Data Entry'!W456</f>
        <v>0</v>
      </c>
      <c r="AI456" s="5">
        <f>'Data Entry'!X456</f>
        <v>0</v>
      </c>
      <c r="AJ456" s="5">
        <f>'Data Entry'!Y456</f>
        <v>0</v>
      </c>
      <c r="AK456" s="5">
        <f>'Data Entry'!Z456</f>
        <v>0</v>
      </c>
    </row>
    <row r="457" spans="1:37">
      <c r="A457" s="1">
        <f>'Data Entry'!A457</f>
        <v>0</v>
      </c>
      <c r="B457" s="1">
        <f>'Data Entry'!B457</f>
        <v>0</v>
      </c>
      <c r="C457" s="8">
        <f>IF('Data Entry'!C457="red",1,IF('Data Entry'!C457="blue",2,0))</f>
        <v>0</v>
      </c>
      <c r="D457" s="2">
        <f>'Data Entry'!D457</f>
        <v>0</v>
      </c>
      <c r="E457" s="2">
        <f>'Data Entry'!E457</f>
        <v>0</v>
      </c>
      <c r="F457" s="2">
        <f>'Data Entry'!F457</f>
        <v>0</v>
      </c>
      <c r="G457" s="2">
        <f>'Data Entry'!G457</f>
        <v>0</v>
      </c>
      <c r="H457" s="2">
        <f>'Data Entry'!H457</f>
        <v>0</v>
      </c>
      <c r="I457" s="2">
        <f t="shared" si="119"/>
        <v>0</v>
      </c>
      <c r="J457" s="2">
        <f t="shared" si="120"/>
        <v>0</v>
      </c>
      <c r="K457" s="2">
        <f t="shared" si="121"/>
        <v>0</v>
      </c>
      <c r="L457" s="2">
        <f t="shared" si="122"/>
        <v>0</v>
      </c>
      <c r="M457" s="2">
        <f t="shared" si="123"/>
        <v>0</v>
      </c>
      <c r="N457" s="2">
        <f t="shared" si="124"/>
        <v>0</v>
      </c>
      <c r="O457" s="2">
        <f t="shared" si="125"/>
        <v>0</v>
      </c>
      <c r="P457" s="3">
        <f>'Data Entry'!I457</f>
        <v>0</v>
      </c>
      <c r="Q457" s="3">
        <f>'Data Entry'!J457</f>
        <v>0</v>
      </c>
      <c r="R457" s="3">
        <f>'Data Entry'!K457</f>
        <v>0</v>
      </c>
      <c r="S457" s="3">
        <f>'Data Entry'!L457</f>
        <v>0</v>
      </c>
      <c r="T457" s="3">
        <f t="shared" si="126"/>
        <v>0</v>
      </c>
      <c r="U457" s="3">
        <f t="shared" si="127"/>
        <v>0</v>
      </c>
      <c r="V457" s="3" t="e">
        <f t="shared" si="133"/>
        <v>#DIV/0!</v>
      </c>
      <c r="W457" s="3" t="e">
        <f t="shared" si="134"/>
        <v>#DIV/0!</v>
      </c>
      <c r="X457" s="3">
        <f t="shared" si="135"/>
        <v>0</v>
      </c>
      <c r="Y457" s="3">
        <f t="shared" si="128"/>
        <v>0</v>
      </c>
      <c r="Z457" s="3">
        <f t="shared" si="129"/>
        <v>0</v>
      </c>
      <c r="AA457" s="3">
        <f t="shared" si="130"/>
        <v>0</v>
      </c>
      <c r="AB457" s="4">
        <f>'Data Entry'!S457</f>
        <v>0</v>
      </c>
      <c r="AC457" s="4">
        <f>'Data Entry'!T457</f>
        <v>0</v>
      </c>
      <c r="AD457" s="4">
        <f>'Data Entry'!U457</f>
        <v>0</v>
      </c>
      <c r="AE457" s="4">
        <f t="shared" si="131"/>
        <v>0</v>
      </c>
      <c r="AF457" s="5">
        <f>'Data Entry'!V457</f>
        <v>0</v>
      </c>
      <c r="AG457" s="5">
        <f t="shared" si="132"/>
        <v>0</v>
      </c>
      <c r="AH457" s="5">
        <f>'Data Entry'!W457</f>
        <v>0</v>
      </c>
      <c r="AI457" s="5">
        <f>'Data Entry'!X457</f>
        <v>0</v>
      </c>
      <c r="AJ457" s="5">
        <f>'Data Entry'!Y457</f>
        <v>0</v>
      </c>
      <c r="AK457" s="5">
        <f>'Data Entry'!Z457</f>
        <v>0</v>
      </c>
    </row>
    <row r="458" spans="1:37">
      <c r="A458" s="1">
        <f>'Data Entry'!A458</f>
        <v>0</v>
      </c>
      <c r="B458" s="1">
        <f>'Data Entry'!B458</f>
        <v>0</v>
      </c>
      <c r="C458" s="8">
        <f>IF('Data Entry'!C458="red",1,IF('Data Entry'!C458="blue",2,0))</f>
        <v>0</v>
      </c>
      <c r="D458" s="2">
        <f>'Data Entry'!D458</f>
        <v>0</v>
      </c>
      <c r="E458" s="2">
        <f>'Data Entry'!E458</f>
        <v>0</v>
      </c>
      <c r="F458" s="2">
        <f>'Data Entry'!F458</f>
        <v>0</v>
      </c>
      <c r="G458" s="2">
        <f>'Data Entry'!G458</f>
        <v>0</v>
      </c>
      <c r="H458" s="2">
        <f>'Data Entry'!H458</f>
        <v>0</v>
      </c>
      <c r="I458" s="2">
        <f t="shared" si="119"/>
        <v>0</v>
      </c>
      <c r="J458" s="2">
        <f t="shared" si="120"/>
        <v>0</v>
      </c>
      <c r="K458" s="2">
        <f t="shared" si="121"/>
        <v>0</v>
      </c>
      <c r="L458" s="2">
        <f t="shared" si="122"/>
        <v>0</v>
      </c>
      <c r="M458" s="2">
        <f t="shared" si="123"/>
        <v>0</v>
      </c>
      <c r="N458" s="2">
        <f t="shared" si="124"/>
        <v>0</v>
      </c>
      <c r="O458" s="2">
        <f t="shared" si="125"/>
        <v>0</v>
      </c>
      <c r="P458" s="3">
        <f>'Data Entry'!I458</f>
        <v>0</v>
      </c>
      <c r="Q458" s="3">
        <f>'Data Entry'!J458</f>
        <v>0</v>
      </c>
      <c r="R458" s="3">
        <f>'Data Entry'!K458</f>
        <v>0</v>
      </c>
      <c r="S458" s="3">
        <f>'Data Entry'!L458</f>
        <v>0</v>
      </c>
      <c r="T458" s="3">
        <f t="shared" si="126"/>
        <v>0</v>
      </c>
      <c r="U458" s="3">
        <f t="shared" si="127"/>
        <v>0</v>
      </c>
      <c r="V458" s="3" t="e">
        <f t="shared" si="133"/>
        <v>#DIV/0!</v>
      </c>
      <c r="W458" s="3" t="e">
        <f t="shared" si="134"/>
        <v>#DIV/0!</v>
      </c>
      <c r="X458" s="3">
        <f t="shared" si="135"/>
        <v>0</v>
      </c>
      <c r="Y458" s="3">
        <f t="shared" si="128"/>
        <v>0</v>
      </c>
      <c r="Z458" s="3">
        <f t="shared" si="129"/>
        <v>0</v>
      </c>
      <c r="AA458" s="3">
        <f t="shared" si="130"/>
        <v>0</v>
      </c>
      <c r="AB458" s="4">
        <f>'Data Entry'!S458</f>
        <v>0</v>
      </c>
      <c r="AC458" s="4">
        <f>'Data Entry'!T458</f>
        <v>0</v>
      </c>
      <c r="AD458" s="4">
        <f>'Data Entry'!U458</f>
        <v>0</v>
      </c>
      <c r="AE458" s="4">
        <f t="shared" si="131"/>
        <v>0</v>
      </c>
      <c r="AF458" s="5">
        <f>'Data Entry'!V458</f>
        <v>0</v>
      </c>
      <c r="AG458" s="5">
        <f t="shared" si="132"/>
        <v>0</v>
      </c>
      <c r="AH458" s="5">
        <f>'Data Entry'!W458</f>
        <v>0</v>
      </c>
      <c r="AI458" s="5">
        <f>'Data Entry'!X458</f>
        <v>0</v>
      </c>
      <c r="AJ458" s="5">
        <f>'Data Entry'!Y458</f>
        <v>0</v>
      </c>
      <c r="AK458" s="5">
        <f>'Data Entry'!Z458</f>
        <v>0</v>
      </c>
    </row>
    <row r="459" spans="1:37">
      <c r="A459" s="1">
        <f>'Data Entry'!A459</f>
        <v>0</v>
      </c>
      <c r="B459" s="1">
        <f>'Data Entry'!B459</f>
        <v>0</v>
      </c>
      <c r="C459" s="8">
        <f>IF('Data Entry'!C459="red",1,IF('Data Entry'!C459="blue",2,0))</f>
        <v>0</v>
      </c>
      <c r="D459" s="2">
        <f>'Data Entry'!D459</f>
        <v>0</v>
      </c>
      <c r="E459" s="2">
        <f>'Data Entry'!E459</f>
        <v>0</v>
      </c>
      <c r="F459" s="2">
        <f>'Data Entry'!F459</f>
        <v>0</v>
      </c>
      <c r="G459" s="2">
        <f>'Data Entry'!G459</f>
        <v>0</v>
      </c>
      <c r="H459" s="2">
        <f>'Data Entry'!H459</f>
        <v>0</v>
      </c>
      <c r="I459" s="2">
        <f t="shared" si="119"/>
        <v>0</v>
      </c>
      <c r="J459" s="2">
        <f t="shared" si="120"/>
        <v>0</v>
      </c>
      <c r="K459" s="2">
        <f t="shared" si="121"/>
        <v>0</v>
      </c>
      <c r="L459" s="2">
        <f t="shared" si="122"/>
        <v>0</v>
      </c>
      <c r="M459" s="2">
        <f t="shared" si="123"/>
        <v>0</v>
      </c>
      <c r="N459" s="2">
        <f t="shared" si="124"/>
        <v>0</v>
      </c>
      <c r="O459" s="2">
        <f t="shared" si="125"/>
        <v>0</v>
      </c>
      <c r="P459" s="3">
        <f>'Data Entry'!I459</f>
        <v>0</v>
      </c>
      <c r="Q459" s="3">
        <f>'Data Entry'!J459</f>
        <v>0</v>
      </c>
      <c r="R459" s="3">
        <f>'Data Entry'!K459</f>
        <v>0</v>
      </c>
      <c r="S459" s="3">
        <f>'Data Entry'!L459</f>
        <v>0</v>
      </c>
      <c r="T459" s="3">
        <f t="shared" si="126"/>
        <v>0</v>
      </c>
      <c r="U459" s="3">
        <f t="shared" si="127"/>
        <v>0</v>
      </c>
      <c r="V459" s="3" t="e">
        <f t="shared" si="133"/>
        <v>#DIV/0!</v>
      </c>
      <c r="W459" s="3" t="e">
        <f t="shared" si="134"/>
        <v>#DIV/0!</v>
      </c>
      <c r="X459" s="3">
        <f t="shared" si="135"/>
        <v>0</v>
      </c>
      <c r="Y459" s="3">
        <f t="shared" si="128"/>
        <v>0</v>
      </c>
      <c r="Z459" s="3">
        <f t="shared" si="129"/>
        <v>0</v>
      </c>
      <c r="AA459" s="3">
        <f t="shared" si="130"/>
        <v>0</v>
      </c>
      <c r="AB459" s="4">
        <f>'Data Entry'!S459</f>
        <v>0</v>
      </c>
      <c r="AC459" s="4">
        <f>'Data Entry'!T459</f>
        <v>0</v>
      </c>
      <c r="AD459" s="4">
        <f>'Data Entry'!U459</f>
        <v>0</v>
      </c>
      <c r="AE459" s="4">
        <f t="shared" si="131"/>
        <v>0</v>
      </c>
      <c r="AF459" s="5">
        <f>'Data Entry'!V459</f>
        <v>0</v>
      </c>
      <c r="AG459" s="5">
        <f t="shared" si="132"/>
        <v>0</v>
      </c>
      <c r="AH459" s="5">
        <f>'Data Entry'!W459</f>
        <v>0</v>
      </c>
      <c r="AI459" s="5">
        <f>'Data Entry'!X459</f>
        <v>0</v>
      </c>
      <c r="AJ459" s="5">
        <f>'Data Entry'!Y459</f>
        <v>0</v>
      </c>
      <c r="AK459" s="5">
        <f>'Data Entry'!Z459</f>
        <v>0</v>
      </c>
    </row>
    <row r="460" spans="1:37">
      <c r="A460" s="1">
        <f>'Data Entry'!A460</f>
        <v>0</v>
      </c>
      <c r="B460" s="1">
        <f>'Data Entry'!B460</f>
        <v>0</v>
      </c>
      <c r="C460" s="8">
        <f>IF('Data Entry'!C460="red",1,IF('Data Entry'!C460="blue",2,0))</f>
        <v>0</v>
      </c>
      <c r="D460" s="2">
        <f>'Data Entry'!D460</f>
        <v>0</v>
      </c>
      <c r="E460" s="2">
        <f>'Data Entry'!E460</f>
        <v>0</v>
      </c>
      <c r="F460" s="2">
        <f>'Data Entry'!F460</f>
        <v>0</v>
      </c>
      <c r="G460" s="2">
        <f>'Data Entry'!G460</f>
        <v>0</v>
      </c>
      <c r="H460" s="2">
        <f>'Data Entry'!H460</f>
        <v>0</v>
      </c>
      <c r="I460" s="2">
        <f t="shared" si="119"/>
        <v>0</v>
      </c>
      <c r="J460" s="2">
        <f t="shared" si="120"/>
        <v>0</v>
      </c>
      <c r="K460" s="2">
        <f t="shared" si="121"/>
        <v>0</v>
      </c>
      <c r="L460" s="2">
        <f t="shared" si="122"/>
        <v>0</v>
      </c>
      <c r="M460" s="2">
        <f t="shared" si="123"/>
        <v>0</v>
      </c>
      <c r="N460" s="2">
        <f t="shared" si="124"/>
        <v>0</v>
      </c>
      <c r="O460" s="2">
        <f t="shared" si="125"/>
        <v>0</v>
      </c>
      <c r="P460" s="3">
        <f>'Data Entry'!I460</f>
        <v>0</v>
      </c>
      <c r="Q460" s="3">
        <f>'Data Entry'!J460</f>
        <v>0</v>
      </c>
      <c r="R460" s="3">
        <f>'Data Entry'!K460</f>
        <v>0</v>
      </c>
      <c r="S460" s="3">
        <f>'Data Entry'!L460</f>
        <v>0</v>
      </c>
      <c r="T460" s="3">
        <f t="shared" si="126"/>
        <v>0</v>
      </c>
      <c r="U460" s="3">
        <f t="shared" si="127"/>
        <v>0</v>
      </c>
      <c r="V460" s="3" t="e">
        <f t="shared" si="133"/>
        <v>#DIV/0!</v>
      </c>
      <c r="W460" s="3" t="e">
        <f t="shared" si="134"/>
        <v>#DIV/0!</v>
      </c>
      <c r="X460" s="3">
        <f t="shared" si="135"/>
        <v>0</v>
      </c>
      <c r="Y460" s="3">
        <f t="shared" si="128"/>
        <v>0</v>
      </c>
      <c r="Z460" s="3">
        <f t="shared" si="129"/>
        <v>0</v>
      </c>
      <c r="AA460" s="3">
        <f t="shared" si="130"/>
        <v>0</v>
      </c>
      <c r="AB460" s="4">
        <f>'Data Entry'!S460</f>
        <v>0</v>
      </c>
      <c r="AC460" s="4">
        <f>'Data Entry'!T460</f>
        <v>0</v>
      </c>
      <c r="AD460" s="4">
        <f>'Data Entry'!U460</f>
        <v>0</v>
      </c>
      <c r="AE460" s="4">
        <f t="shared" si="131"/>
        <v>0</v>
      </c>
      <c r="AF460" s="5">
        <f>'Data Entry'!V460</f>
        <v>0</v>
      </c>
      <c r="AG460" s="5">
        <f t="shared" si="132"/>
        <v>0</v>
      </c>
      <c r="AH460" s="5">
        <f>'Data Entry'!W460</f>
        <v>0</v>
      </c>
      <c r="AI460" s="5">
        <f>'Data Entry'!X460</f>
        <v>0</v>
      </c>
      <c r="AJ460" s="5">
        <f>'Data Entry'!Y460</f>
        <v>0</v>
      </c>
      <c r="AK460" s="5">
        <f>'Data Entry'!Z460</f>
        <v>0</v>
      </c>
    </row>
    <row r="461" spans="1:37">
      <c r="A461" s="1">
        <f>'Data Entry'!A461</f>
        <v>0</v>
      </c>
      <c r="B461" s="1">
        <f>'Data Entry'!B461</f>
        <v>0</v>
      </c>
      <c r="C461" s="8">
        <f>IF('Data Entry'!C461="red",1,IF('Data Entry'!C461="blue",2,0))</f>
        <v>0</v>
      </c>
      <c r="D461" s="2">
        <f>'Data Entry'!D461</f>
        <v>0</v>
      </c>
      <c r="E461" s="2">
        <f>'Data Entry'!E461</f>
        <v>0</v>
      </c>
      <c r="F461" s="2">
        <f>'Data Entry'!F461</f>
        <v>0</v>
      </c>
      <c r="G461" s="2">
        <f>'Data Entry'!G461</f>
        <v>0</v>
      </c>
      <c r="H461" s="2">
        <f>'Data Entry'!H461</f>
        <v>0</v>
      </c>
      <c r="I461" s="2">
        <f t="shared" si="119"/>
        <v>0</v>
      </c>
      <c r="J461" s="2">
        <f t="shared" si="120"/>
        <v>0</v>
      </c>
      <c r="K461" s="2">
        <f t="shared" si="121"/>
        <v>0</v>
      </c>
      <c r="L461" s="2">
        <f t="shared" si="122"/>
        <v>0</v>
      </c>
      <c r="M461" s="2">
        <f t="shared" si="123"/>
        <v>0</v>
      </c>
      <c r="N461" s="2">
        <f t="shared" si="124"/>
        <v>0</v>
      </c>
      <c r="O461" s="2">
        <f t="shared" si="125"/>
        <v>0</v>
      </c>
      <c r="P461" s="3">
        <f>'Data Entry'!I461</f>
        <v>0</v>
      </c>
      <c r="Q461" s="3">
        <f>'Data Entry'!J461</f>
        <v>0</v>
      </c>
      <c r="R461" s="3">
        <f>'Data Entry'!K461</f>
        <v>0</v>
      </c>
      <c r="S461" s="3">
        <f>'Data Entry'!L461</f>
        <v>0</v>
      </c>
      <c r="T461" s="3">
        <f t="shared" si="126"/>
        <v>0</v>
      </c>
      <c r="U461" s="3">
        <f t="shared" si="127"/>
        <v>0</v>
      </c>
      <c r="V461" s="3" t="e">
        <f t="shared" si="133"/>
        <v>#DIV/0!</v>
      </c>
      <c r="W461" s="3" t="e">
        <f t="shared" si="134"/>
        <v>#DIV/0!</v>
      </c>
      <c r="X461" s="3">
        <f t="shared" si="135"/>
        <v>0</v>
      </c>
      <c r="Y461" s="3">
        <f t="shared" si="128"/>
        <v>0</v>
      </c>
      <c r="Z461" s="3">
        <f t="shared" si="129"/>
        <v>0</v>
      </c>
      <c r="AA461" s="3">
        <f t="shared" si="130"/>
        <v>0</v>
      </c>
      <c r="AB461" s="4">
        <f>'Data Entry'!S461</f>
        <v>0</v>
      </c>
      <c r="AC461" s="4">
        <f>'Data Entry'!T461</f>
        <v>0</v>
      </c>
      <c r="AD461" s="4">
        <f>'Data Entry'!U461</f>
        <v>0</v>
      </c>
      <c r="AE461" s="4">
        <f t="shared" si="131"/>
        <v>0</v>
      </c>
      <c r="AF461" s="5">
        <f>'Data Entry'!V461</f>
        <v>0</v>
      </c>
      <c r="AG461" s="5">
        <f t="shared" si="132"/>
        <v>0</v>
      </c>
      <c r="AH461" s="5">
        <f>'Data Entry'!W461</f>
        <v>0</v>
      </c>
      <c r="AI461" s="5">
        <f>'Data Entry'!X461</f>
        <v>0</v>
      </c>
      <c r="AJ461" s="5">
        <f>'Data Entry'!Y461</f>
        <v>0</v>
      </c>
      <c r="AK461" s="5">
        <f>'Data Entry'!Z461</f>
        <v>0</v>
      </c>
    </row>
    <row r="462" spans="1:37">
      <c r="A462" s="1">
        <f>'Data Entry'!A462</f>
        <v>0</v>
      </c>
      <c r="B462" s="1">
        <f>'Data Entry'!B462</f>
        <v>0</v>
      </c>
      <c r="C462" s="8">
        <f>IF('Data Entry'!C462="red",1,IF('Data Entry'!C462="blue",2,0))</f>
        <v>0</v>
      </c>
      <c r="D462" s="2">
        <f>'Data Entry'!D462</f>
        <v>0</v>
      </c>
      <c r="E462" s="2">
        <f>'Data Entry'!E462</f>
        <v>0</v>
      </c>
      <c r="F462" s="2">
        <f>'Data Entry'!F462</f>
        <v>0</v>
      </c>
      <c r="G462" s="2">
        <f>'Data Entry'!G462</f>
        <v>0</v>
      </c>
      <c r="H462" s="2">
        <f>'Data Entry'!H462</f>
        <v>0</v>
      </c>
      <c r="I462" s="2">
        <f t="shared" si="119"/>
        <v>0</v>
      </c>
      <c r="J462" s="2">
        <f t="shared" si="120"/>
        <v>0</v>
      </c>
      <c r="K462" s="2">
        <f t="shared" si="121"/>
        <v>0</v>
      </c>
      <c r="L462" s="2">
        <f t="shared" si="122"/>
        <v>0</v>
      </c>
      <c r="M462" s="2">
        <f t="shared" si="123"/>
        <v>0</v>
      </c>
      <c r="N462" s="2">
        <f t="shared" si="124"/>
        <v>0</v>
      </c>
      <c r="O462" s="2">
        <f t="shared" si="125"/>
        <v>0</v>
      </c>
      <c r="P462" s="3">
        <f>'Data Entry'!I462</f>
        <v>0</v>
      </c>
      <c r="Q462" s="3">
        <f>'Data Entry'!J462</f>
        <v>0</v>
      </c>
      <c r="R462" s="3">
        <f>'Data Entry'!K462</f>
        <v>0</v>
      </c>
      <c r="S462" s="3">
        <f>'Data Entry'!L462</f>
        <v>0</v>
      </c>
      <c r="T462" s="3">
        <f t="shared" si="126"/>
        <v>0</v>
      </c>
      <c r="U462" s="3">
        <f t="shared" si="127"/>
        <v>0</v>
      </c>
      <c r="V462" s="3" t="e">
        <f t="shared" si="133"/>
        <v>#DIV/0!</v>
      </c>
      <c r="W462" s="3" t="e">
        <f t="shared" si="134"/>
        <v>#DIV/0!</v>
      </c>
      <c r="X462" s="3">
        <f t="shared" si="135"/>
        <v>0</v>
      </c>
      <c r="Y462" s="3">
        <f t="shared" si="128"/>
        <v>0</v>
      </c>
      <c r="Z462" s="3">
        <f t="shared" si="129"/>
        <v>0</v>
      </c>
      <c r="AA462" s="3">
        <f t="shared" si="130"/>
        <v>0</v>
      </c>
      <c r="AB462" s="4">
        <f>'Data Entry'!S462</f>
        <v>0</v>
      </c>
      <c r="AC462" s="4">
        <f>'Data Entry'!T462</f>
        <v>0</v>
      </c>
      <c r="AD462" s="4">
        <f>'Data Entry'!U462</f>
        <v>0</v>
      </c>
      <c r="AE462" s="4">
        <f t="shared" si="131"/>
        <v>0</v>
      </c>
      <c r="AF462" s="5">
        <f>'Data Entry'!V462</f>
        <v>0</v>
      </c>
      <c r="AG462" s="5">
        <f t="shared" si="132"/>
        <v>0</v>
      </c>
      <c r="AH462" s="5">
        <f>'Data Entry'!W462</f>
        <v>0</v>
      </c>
      <c r="AI462" s="5">
        <f>'Data Entry'!X462</f>
        <v>0</v>
      </c>
      <c r="AJ462" s="5">
        <f>'Data Entry'!Y462</f>
        <v>0</v>
      </c>
      <c r="AK462" s="5">
        <f>'Data Entry'!Z462</f>
        <v>0</v>
      </c>
    </row>
    <row r="463" spans="1:37">
      <c r="A463" s="1">
        <f>'Data Entry'!A463</f>
        <v>0</v>
      </c>
      <c r="B463" s="1">
        <f>'Data Entry'!B463</f>
        <v>0</v>
      </c>
      <c r="C463" s="8">
        <f>IF('Data Entry'!C463="red",1,IF('Data Entry'!C463="blue",2,0))</f>
        <v>0</v>
      </c>
      <c r="D463" s="2">
        <f>'Data Entry'!D463</f>
        <v>0</v>
      </c>
      <c r="E463" s="2">
        <f>'Data Entry'!E463</f>
        <v>0</v>
      </c>
      <c r="F463" s="2">
        <f>'Data Entry'!F463</f>
        <v>0</v>
      </c>
      <c r="G463" s="2">
        <f>'Data Entry'!G463</f>
        <v>0</v>
      </c>
      <c r="H463" s="2">
        <f>'Data Entry'!H463</f>
        <v>0</v>
      </c>
      <c r="I463" s="2">
        <f t="shared" si="119"/>
        <v>0</v>
      </c>
      <c r="J463" s="2">
        <f t="shared" si="120"/>
        <v>0</v>
      </c>
      <c r="K463" s="2">
        <f t="shared" si="121"/>
        <v>0</v>
      </c>
      <c r="L463" s="2">
        <f t="shared" si="122"/>
        <v>0</v>
      </c>
      <c r="M463" s="2">
        <f t="shared" si="123"/>
        <v>0</v>
      </c>
      <c r="N463" s="2">
        <f t="shared" si="124"/>
        <v>0</v>
      </c>
      <c r="O463" s="2">
        <f t="shared" si="125"/>
        <v>0</v>
      </c>
      <c r="P463" s="3">
        <f>'Data Entry'!I463</f>
        <v>0</v>
      </c>
      <c r="Q463" s="3">
        <f>'Data Entry'!J463</f>
        <v>0</v>
      </c>
      <c r="R463" s="3">
        <f>'Data Entry'!K463</f>
        <v>0</v>
      </c>
      <c r="S463" s="3">
        <f>'Data Entry'!L463</f>
        <v>0</v>
      </c>
      <c r="T463" s="3">
        <f t="shared" si="126"/>
        <v>0</v>
      </c>
      <c r="U463" s="3">
        <f t="shared" si="127"/>
        <v>0</v>
      </c>
      <c r="V463" s="3" t="e">
        <f t="shared" si="133"/>
        <v>#DIV/0!</v>
      </c>
      <c r="W463" s="3" t="e">
        <f t="shared" si="134"/>
        <v>#DIV/0!</v>
      </c>
      <c r="X463" s="3">
        <f t="shared" si="135"/>
        <v>0</v>
      </c>
      <c r="Y463" s="3">
        <f t="shared" si="128"/>
        <v>0</v>
      </c>
      <c r="Z463" s="3">
        <f t="shared" si="129"/>
        <v>0</v>
      </c>
      <c r="AA463" s="3">
        <f t="shared" si="130"/>
        <v>0</v>
      </c>
      <c r="AB463" s="4">
        <f>'Data Entry'!S463</f>
        <v>0</v>
      </c>
      <c r="AC463" s="4">
        <f>'Data Entry'!T463</f>
        <v>0</v>
      </c>
      <c r="AD463" s="4">
        <f>'Data Entry'!U463</f>
        <v>0</v>
      </c>
      <c r="AE463" s="4">
        <f t="shared" si="131"/>
        <v>0</v>
      </c>
      <c r="AF463" s="5">
        <f>'Data Entry'!V463</f>
        <v>0</v>
      </c>
      <c r="AG463" s="5">
        <f t="shared" si="132"/>
        <v>0</v>
      </c>
      <c r="AH463" s="5">
        <f>'Data Entry'!W463</f>
        <v>0</v>
      </c>
      <c r="AI463" s="5">
        <f>'Data Entry'!X463</f>
        <v>0</v>
      </c>
      <c r="AJ463" s="5">
        <f>'Data Entry'!Y463</f>
        <v>0</v>
      </c>
      <c r="AK463" s="5">
        <f>'Data Entry'!Z463</f>
        <v>0</v>
      </c>
    </row>
    <row r="464" spans="1:37">
      <c r="A464" s="1">
        <f>'Data Entry'!A464</f>
        <v>0</v>
      </c>
      <c r="B464" s="1">
        <f>'Data Entry'!B464</f>
        <v>0</v>
      </c>
      <c r="C464" s="8">
        <f>IF('Data Entry'!C464="red",1,IF('Data Entry'!C464="blue",2,0))</f>
        <v>0</v>
      </c>
      <c r="D464" s="2">
        <f>'Data Entry'!D464</f>
        <v>0</v>
      </c>
      <c r="E464" s="2">
        <f>'Data Entry'!E464</f>
        <v>0</v>
      </c>
      <c r="F464" s="2">
        <f>'Data Entry'!F464</f>
        <v>0</v>
      </c>
      <c r="G464" s="2">
        <f>'Data Entry'!G464</f>
        <v>0</v>
      </c>
      <c r="H464" s="2">
        <f>'Data Entry'!H464</f>
        <v>0</v>
      </c>
      <c r="I464" s="2">
        <f t="shared" si="119"/>
        <v>0</v>
      </c>
      <c r="J464" s="2">
        <f t="shared" si="120"/>
        <v>0</v>
      </c>
      <c r="K464" s="2">
        <f t="shared" si="121"/>
        <v>0</v>
      </c>
      <c r="L464" s="2">
        <f t="shared" si="122"/>
        <v>0</v>
      </c>
      <c r="M464" s="2">
        <f t="shared" si="123"/>
        <v>0</v>
      </c>
      <c r="N464" s="2">
        <f t="shared" si="124"/>
        <v>0</v>
      </c>
      <c r="O464" s="2">
        <f t="shared" si="125"/>
        <v>0</v>
      </c>
      <c r="P464" s="3">
        <f>'Data Entry'!I464</f>
        <v>0</v>
      </c>
      <c r="Q464" s="3">
        <f>'Data Entry'!J464</f>
        <v>0</v>
      </c>
      <c r="R464" s="3">
        <f>'Data Entry'!K464</f>
        <v>0</v>
      </c>
      <c r="S464" s="3">
        <f>'Data Entry'!L464</f>
        <v>0</v>
      </c>
      <c r="T464" s="3">
        <f t="shared" si="126"/>
        <v>0</v>
      </c>
      <c r="U464" s="3">
        <f t="shared" si="127"/>
        <v>0</v>
      </c>
      <c r="V464" s="3" t="e">
        <f t="shared" si="133"/>
        <v>#DIV/0!</v>
      </c>
      <c r="W464" s="3" t="e">
        <f t="shared" si="134"/>
        <v>#DIV/0!</v>
      </c>
      <c r="X464" s="3">
        <f t="shared" si="135"/>
        <v>0</v>
      </c>
      <c r="Y464" s="3">
        <f t="shared" si="128"/>
        <v>0</v>
      </c>
      <c r="Z464" s="3">
        <f t="shared" si="129"/>
        <v>0</v>
      </c>
      <c r="AA464" s="3">
        <f t="shared" si="130"/>
        <v>0</v>
      </c>
      <c r="AB464" s="4">
        <f>'Data Entry'!S464</f>
        <v>0</v>
      </c>
      <c r="AC464" s="4">
        <f>'Data Entry'!T464</f>
        <v>0</v>
      </c>
      <c r="AD464" s="4">
        <f>'Data Entry'!U464</f>
        <v>0</v>
      </c>
      <c r="AE464" s="4">
        <f t="shared" si="131"/>
        <v>0</v>
      </c>
      <c r="AF464" s="5">
        <f>'Data Entry'!V464</f>
        <v>0</v>
      </c>
      <c r="AG464" s="5">
        <f t="shared" si="132"/>
        <v>0</v>
      </c>
      <c r="AH464" s="5">
        <f>'Data Entry'!W464</f>
        <v>0</v>
      </c>
      <c r="AI464" s="5">
        <f>'Data Entry'!X464</f>
        <v>0</v>
      </c>
      <c r="AJ464" s="5">
        <f>'Data Entry'!Y464</f>
        <v>0</v>
      </c>
      <c r="AK464" s="5">
        <f>'Data Entry'!Z464</f>
        <v>0</v>
      </c>
    </row>
    <row r="465" spans="1:37">
      <c r="A465" s="1">
        <f>'Data Entry'!A465</f>
        <v>0</v>
      </c>
      <c r="B465" s="1">
        <f>'Data Entry'!B465</f>
        <v>0</v>
      </c>
      <c r="C465" s="8">
        <f>IF('Data Entry'!C465="red",1,IF('Data Entry'!C465="blue",2,0))</f>
        <v>0</v>
      </c>
      <c r="D465" s="2">
        <f>'Data Entry'!D465</f>
        <v>0</v>
      </c>
      <c r="E465" s="2">
        <f>'Data Entry'!E465</f>
        <v>0</v>
      </c>
      <c r="F465" s="2">
        <f>'Data Entry'!F465</f>
        <v>0</v>
      </c>
      <c r="G465" s="2">
        <f>'Data Entry'!G465</f>
        <v>0</v>
      </c>
      <c r="H465" s="2">
        <f>'Data Entry'!H465</f>
        <v>0</v>
      </c>
      <c r="I465" s="2">
        <f t="shared" si="119"/>
        <v>0</v>
      </c>
      <c r="J465" s="2">
        <f t="shared" si="120"/>
        <v>0</v>
      </c>
      <c r="K465" s="2">
        <f t="shared" si="121"/>
        <v>0</v>
      </c>
      <c r="L465" s="2">
        <f t="shared" si="122"/>
        <v>0</v>
      </c>
      <c r="M465" s="2">
        <f t="shared" si="123"/>
        <v>0</v>
      </c>
      <c r="N465" s="2">
        <f t="shared" si="124"/>
        <v>0</v>
      </c>
      <c r="O465" s="2">
        <f t="shared" si="125"/>
        <v>0</v>
      </c>
      <c r="P465" s="3">
        <f>'Data Entry'!I465</f>
        <v>0</v>
      </c>
      <c r="Q465" s="3">
        <f>'Data Entry'!J465</f>
        <v>0</v>
      </c>
      <c r="R465" s="3">
        <f>'Data Entry'!K465</f>
        <v>0</v>
      </c>
      <c r="S465" s="3">
        <f>'Data Entry'!L465</f>
        <v>0</v>
      </c>
      <c r="T465" s="3">
        <f t="shared" si="126"/>
        <v>0</v>
      </c>
      <c r="U465" s="3">
        <f t="shared" si="127"/>
        <v>0</v>
      </c>
      <c r="V465" s="3" t="e">
        <f t="shared" si="133"/>
        <v>#DIV/0!</v>
      </c>
      <c r="W465" s="3" t="e">
        <f t="shared" si="134"/>
        <v>#DIV/0!</v>
      </c>
      <c r="X465" s="3">
        <f t="shared" si="135"/>
        <v>0</v>
      </c>
      <c r="Y465" s="3">
        <f t="shared" si="128"/>
        <v>0</v>
      </c>
      <c r="Z465" s="3">
        <f t="shared" si="129"/>
        <v>0</v>
      </c>
      <c r="AA465" s="3">
        <f t="shared" si="130"/>
        <v>0</v>
      </c>
      <c r="AB465" s="4">
        <f>'Data Entry'!S465</f>
        <v>0</v>
      </c>
      <c r="AC465" s="4">
        <f>'Data Entry'!T465</f>
        <v>0</v>
      </c>
      <c r="AD465" s="4">
        <f>'Data Entry'!U465</f>
        <v>0</v>
      </c>
      <c r="AE465" s="4">
        <f t="shared" si="131"/>
        <v>0</v>
      </c>
      <c r="AF465" s="5">
        <f>'Data Entry'!V465</f>
        <v>0</v>
      </c>
      <c r="AG465" s="5">
        <f t="shared" si="132"/>
        <v>0</v>
      </c>
      <c r="AH465" s="5">
        <f>'Data Entry'!W465</f>
        <v>0</v>
      </c>
      <c r="AI465" s="5">
        <f>'Data Entry'!X465</f>
        <v>0</v>
      </c>
      <c r="AJ465" s="5">
        <f>'Data Entry'!Y465</f>
        <v>0</v>
      </c>
      <c r="AK465" s="5">
        <f>'Data Entry'!Z465</f>
        <v>0</v>
      </c>
    </row>
    <row r="466" spans="1:37">
      <c r="A466" s="1">
        <f>'Data Entry'!A466</f>
        <v>0</v>
      </c>
      <c r="B466" s="1">
        <f>'Data Entry'!B466</f>
        <v>0</v>
      </c>
      <c r="C466" s="8">
        <f>IF('Data Entry'!C466="red",1,IF('Data Entry'!C466="blue",2,0))</f>
        <v>0</v>
      </c>
      <c r="D466" s="2">
        <f>'Data Entry'!D466</f>
        <v>0</v>
      </c>
      <c r="E466" s="2">
        <f>'Data Entry'!E466</f>
        <v>0</v>
      </c>
      <c r="F466" s="2">
        <f>'Data Entry'!F466</f>
        <v>0</v>
      </c>
      <c r="G466" s="2">
        <f>'Data Entry'!G466</f>
        <v>0</v>
      </c>
      <c r="H466" s="2">
        <f>'Data Entry'!H466</f>
        <v>0</v>
      </c>
      <c r="I466" s="2">
        <f t="shared" si="119"/>
        <v>0</v>
      </c>
      <c r="J466" s="2">
        <f t="shared" si="120"/>
        <v>0</v>
      </c>
      <c r="K466" s="2">
        <f t="shared" si="121"/>
        <v>0</v>
      </c>
      <c r="L466" s="2">
        <f t="shared" si="122"/>
        <v>0</v>
      </c>
      <c r="M466" s="2">
        <f t="shared" si="123"/>
        <v>0</v>
      </c>
      <c r="N466" s="2">
        <f t="shared" si="124"/>
        <v>0</v>
      </c>
      <c r="O466" s="2">
        <f t="shared" si="125"/>
        <v>0</v>
      </c>
      <c r="P466" s="3">
        <f>'Data Entry'!I466</f>
        <v>0</v>
      </c>
      <c r="Q466" s="3">
        <f>'Data Entry'!J466</f>
        <v>0</v>
      </c>
      <c r="R466" s="3">
        <f>'Data Entry'!K466</f>
        <v>0</v>
      </c>
      <c r="S466" s="3">
        <f>'Data Entry'!L466</f>
        <v>0</v>
      </c>
      <c r="T466" s="3">
        <f t="shared" si="126"/>
        <v>0</v>
      </c>
      <c r="U466" s="3">
        <f t="shared" si="127"/>
        <v>0</v>
      </c>
      <c r="V466" s="3" t="e">
        <f t="shared" si="133"/>
        <v>#DIV/0!</v>
      </c>
      <c r="W466" s="3" t="e">
        <f t="shared" si="134"/>
        <v>#DIV/0!</v>
      </c>
      <c r="X466" s="3">
        <f t="shared" si="135"/>
        <v>0</v>
      </c>
      <c r="Y466" s="3">
        <f t="shared" si="128"/>
        <v>0</v>
      </c>
      <c r="Z466" s="3">
        <f t="shared" si="129"/>
        <v>0</v>
      </c>
      <c r="AA466" s="3">
        <f t="shared" si="130"/>
        <v>0</v>
      </c>
      <c r="AB466" s="4">
        <f>'Data Entry'!S466</f>
        <v>0</v>
      </c>
      <c r="AC466" s="4">
        <f>'Data Entry'!T466</f>
        <v>0</v>
      </c>
      <c r="AD466" s="4">
        <f>'Data Entry'!U466</f>
        <v>0</v>
      </c>
      <c r="AE466" s="4">
        <f t="shared" si="131"/>
        <v>0</v>
      </c>
      <c r="AF466" s="5">
        <f>'Data Entry'!V466</f>
        <v>0</v>
      </c>
      <c r="AG466" s="5">
        <f t="shared" si="132"/>
        <v>0</v>
      </c>
      <c r="AH466" s="5">
        <f>'Data Entry'!W466</f>
        <v>0</v>
      </c>
      <c r="AI466" s="5">
        <f>'Data Entry'!X466</f>
        <v>0</v>
      </c>
      <c r="AJ466" s="5">
        <f>'Data Entry'!Y466</f>
        <v>0</v>
      </c>
      <c r="AK466" s="5">
        <f>'Data Entry'!Z466</f>
        <v>0</v>
      </c>
    </row>
    <row r="467" spans="1:37">
      <c r="A467" s="1">
        <f>'Data Entry'!A467</f>
        <v>0</v>
      </c>
      <c r="B467" s="1">
        <f>'Data Entry'!B467</f>
        <v>0</v>
      </c>
      <c r="C467" s="8">
        <f>IF('Data Entry'!C467="red",1,IF('Data Entry'!C467="blue",2,0))</f>
        <v>0</v>
      </c>
      <c r="D467" s="2">
        <f>'Data Entry'!D467</f>
        <v>0</v>
      </c>
      <c r="E467" s="2">
        <f>'Data Entry'!E467</f>
        <v>0</v>
      </c>
      <c r="F467" s="2">
        <f>'Data Entry'!F467</f>
        <v>0</v>
      </c>
      <c r="G467" s="2">
        <f>'Data Entry'!G467</f>
        <v>0</v>
      </c>
      <c r="H467" s="2">
        <f>'Data Entry'!H467</f>
        <v>0</v>
      </c>
      <c r="I467" s="2">
        <f t="shared" si="119"/>
        <v>0</v>
      </c>
      <c r="J467" s="2">
        <f t="shared" si="120"/>
        <v>0</v>
      </c>
      <c r="K467" s="2">
        <f t="shared" si="121"/>
        <v>0</v>
      </c>
      <c r="L467" s="2">
        <f t="shared" si="122"/>
        <v>0</v>
      </c>
      <c r="M467" s="2">
        <f t="shared" si="123"/>
        <v>0</v>
      </c>
      <c r="N467" s="2">
        <f t="shared" si="124"/>
        <v>0</v>
      </c>
      <c r="O467" s="2">
        <f t="shared" si="125"/>
        <v>0</v>
      </c>
      <c r="P467" s="3">
        <f>'Data Entry'!I467</f>
        <v>0</v>
      </c>
      <c r="Q467" s="3">
        <f>'Data Entry'!J467</f>
        <v>0</v>
      </c>
      <c r="R467" s="3">
        <f>'Data Entry'!K467</f>
        <v>0</v>
      </c>
      <c r="S467" s="3">
        <f>'Data Entry'!L467</f>
        <v>0</v>
      </c>
      <c r="T467" s="3">
        <f t="shared" si="126"/>
        <v>0</v>
      </c>
      <c r="U467" s="3">
        <f t="shared" si="127"/>
        <v>0</v>
      </c>
      <c r="V467" s="3" t="e">
        <f t="shared" si="133"/>
        <v>#DIV/0!</v>
      </c>
      <c r="W467" s="3" t="e">
        <f t="shared" si="134"/>
        <v>#DIV/0!</v>
      </c>
      <c r="X467" s="3">
        <f t="shared" si="135"/>
        <v>0</v>
      </c>
      <c r="Y467" s="3">
        <f t="shared" si="128"/>
        <v>0</v>
      </c>
      <c r="Z467" s="3">
        <f t="shared" si="129"/>
        <v>0</v>
      </c>
      <c r="AA467" s="3">
        <f t="shared" si="130"/>
        <v>0</v>
      </c>
      <c r="AB467" s="4">
        <f>'Data Entry'!S467</f>
        <v>0</v>
      </c>
      <c r="AC467" s="4">
        <f>'Data Entry'!T467</f>
        <v>0</v>
      </c>
      <c r="AD467" s="4">
        <f>'Data Entry'!U467</f>
        <v>0</v>
      </c>
      <c r="AE467" s="4">
        <f t="shared" si="131"/>
        <v>0</v>
      </c>
      <c r="AF467" s="5">
        <f>'Data Entry'!V467</f>
        <v>0</v>
      </c>
      <c r="AG467" s="5">
        <f t="shared" si="132"/>
        <v>0</v>
      </c>
      <c r="AH467" s="5">
        <f>'Data Entry'!W467</f>
        <v>0</v>
      </c>
      <c r="AI467" s="5">
        <f>'Data Entry'!X467</f>
        <v>0</v>
      </c>
      <c r="AJ467" s="5">
        <f>'Data Entry'!Y467</f>
        <v>0</v>
      </c>
      <c r="AK467" s="5">
        <f>'Data Entry'!Z467</f>
        <v>0</v>
      </c>
    </row>
    <row r="468" spans="1:37">
      <c r="A468" s="1">
        <f>'Data Entry'!A468</f>
        <v>0</v>
      </c>
      <c r="B468" s="1">
        <f>'Data Entry'!B468</f>
        <v>0</v>
      </c>
      <c r="C468" s="8">
        <f>IF('Data Entry'!C468="red",1,IF('Data Entry'!C468="blue",2,0))</f>
        <v>0</v>
      </c>
      <c r="D468" s="2">
        <f>'Data Entry'!D468</f>
        <v>0</v>
      </c>
      <c r="E468" s="2">
        <f>'Data Entry'!E468</f>
        <v>0</v>
      </c>
      <c r="F468" s="2">
        <f>'Data Entry'!F468</f>
        <v>0</v>
      </c>
      <c r="G468" s="2">
        <f>'Data Entry'!G468</f>
        <v>0</v>
      </c>
      <c r="H468" s="2">
        <f>'Data Entry'!H468</f>
        <v>0</v>
      </c>
      <c r="I468" s="2">
        <f t="shared" si="119"/>
        <v>0</v>
      </c>
      <c r="J468" s="2">
        <f t="shared" si="120"/>
        <v>0</v>
      </c>
      <c r="K468" s="2">
        <f t="shared" si="121"/>
        <v>0</v>
      </c>
      <c r="L468" s="2">
        <f t="shared" si="122"/>
        <v>0</v>
      </c>
      <c r="M468" s="2">
        <f t="shared" si="123"/>
        <v>0</v>
      </c>
      <c r="N468" s="2">
        <f t="shared" si="124"/>
        <v>0</v>
      </c>
      <c r="O468" s="2">
        <f t="shared" si="125"/>
        <v>0</v>
      </c>
      <c r="P468" s="3">
        <f>'Data Entry'!I468</f>
        <v>0</v>
      </c>
      <c r="Q468" s="3">
        <f>'Data Entry'!J468</f>
        <v>0</v>
      </c>
      <c r="R468" s="3">
        <f>'Data Entry'!K468</f>
        <v>0</v>
      </c>
      <c r="S468" s="3">
        <f>'Data Entry'!L468</f>
        <v>0</v>
      </c>
      <c r="T468" s="3">
        <f t="shared" si="126"/>
        <v>0</v>
      </c>
      <c r="U468" s="3">
        <f t="shared" si="127"/>
        <v>0</v>
      </c>
      <c r="V468" s="3" t="e">
        <f t="shared" si="133"/>
        <v>#DIV/0!</v>
      </c>
      <c r="W468" s="3" t="e">
        <f t="shared" si="134"/>
        <v>#DIV/0!</v>
      </c>
      <c r="X468" s="3">
        <f t="shared" si="135"/>
        <v>0</v>
      </c>
      <c r="Y468" s="3">
        <f t="shared" si="128"/>
        <v>0</v>
      </c>
      <c r="Z468" s="3">
        <f t="shared" si="129"/>
        <v>0</v>
      </c>
      <c r="AA468" s="3">
        <f t="shared" si="130"/>
        <v>0</v>
      </c>
      <c r="AB468" s="4">
        <f>'Data Entry'!S468</f>
        <v>0</v>
      </c>
      <c r="AC468" s="4">
        <f>'Data Entry'!T468</f>
        <v>0</v>
      </c>
      <c r="AD468" s="4">
        <f>'Data Entry'!U468</f>
        <v>0</v>
      </c>
      <c r="AE468" s="4">
        <f t="shared" si="131"/>
        <v>0</v>
      </c>
      <c r="AF468" s="5">
        <f>'Data Entry'!V468</f>
        <v>0</v>
      </c>
      <c r="AG468" s="5">
        <f t="shared" si="132"/>
        <v>0</v>
      </c>
      <c r="AH468" s="5">
        <f>'Data Entry'!W468</f>
        <v>0</v>
      </c>
      <c r="AI468" s="5">
        <f>'Data Entry'!X468</f>
        <v>0</v>
      </c>
      <c r="AJ468" s="5">
        <f>'Data Entry'!Y468</f>
        <v>0</v>
      </c>
      <c r="AK468" s="5">
        <f>'Data Entry'!Z468</f>
        <v>0</v>
      </c>
    </row>
    <row r="469" spans="1:37">
      <c r="A469" s="1">
        <f>'Data Entry'!A469</f>
        <v>0</v>
      </c>
      <c r="B469" s="1">
        <f>'Data Entry'!B469</f>
        <v>0</v>
      </c>
      <c r="C469" s="8">
        <f>IF('Data Entry'!C469="red",1,IF('Data Entry'!C469="blue",2,0))</f>
        <v>0</v>
      </c>
      <c r="D469" s="2">
        <f>'Data Entry'!D469</f>
        <v>0</v>
      </c>
      <c r="E469" s="2">
        <f>'Data Entry'!E469</f>
        <v>0</v>
      </c>
      <c r="F469" s="2">
        <f>'Data Entry'!F469</f>
        <v>0</v>
      </c>
      <c r="G469" s="2">
        <f>'Data Entry'!G469</f>
        <v>0</v>
      </c>
      <c r="H469" s="2">
        <f>'Data Entry'!H469</f>
        <v>0</v>
      </c>
      <c r="I469" s="2">
        <f t="shared" si="119"/>
        <v>0</v>
      </c>
      <c r="J469" s="2">
        <f t="shared" si="120"/>
        <v>0</v>
      </c>
      <c r="K469" s="2">
        <f t="shared" si="121"/>
        <v>0</v>
      </c>
      <c r="L469" s="2">
        <f t="shared" si="122"/>
        <v>0</v>
      </c>
      <c r="M469" s="2">
        <f t="shared" si="123"/>
        <v>0</v>
      </c>
      <c r="N469" s="2">
        <f t="shared" si="124"/>
        <v>0</v>
      </c>
      <c r="O469" s="2">
        <f t="shared" si="125"/>
        <v>0</v>
      </c>
      <c r="P469" s="3">
        <f>'Data Entry'!I469</f>
        <v>0</v>
      </c>
      <c r="Q469" s="3">
        <f>'Data Entry'!J469</f>
        <v>0</v>
      </c>
      <c r="R469" s="3">
        <f>'Data Entry'!K469</f>
        <v>0</v>
      </c>
      <c r="S469" s="3">
        <f>'Data Entry'!L469</f>
        <v>0</v>
      </c>
      <c r="T469" s="3">
        <f t="shared" si="126"/>
        <v>0</v>
      </c>
      <c r="U469" s="3">
        <f t="shared" si="127"/>
        <v>0</v>
      </c>
      <c r="V469" s="3" t="e">
        <f t="shared" si="133"/>
        <v>#DIV/0!</v>
      </c>
      <c r="W469" s="3" t="e">
        <f t="shared" si="134"/>
        <v>#DIV/0!</v>
      </c>
      <c r="X469" s="3">
        <f t="shared" si="135"/>
        <v>0</v>
      </c>
      <c r="Y469" s="3">
        <f t="shared" si="128"/>
        <v>0</v>
      </c>
      <c r="Z469" s="3">
        <f t="shared" si="129"/>
        <v>0</v>
      </c>
      <c r="AA469" s="3">
        <f t="shared" si="130"/>
        <v>0</v>
      </c>
      <c r="AB469" s="4">
        <f>'Data Entry'!S469</f>
        <v>0</v>
      </c>
      <c r="AC469" s="4">
        <f>'Data Entry'!T469</f>
        <v>0</v>
      </c>
      <c r="AD469" s="4">
        <f>'Data Entry'!U469</f>
        <v>0</v>
      </c>
      <c r="AE469" s="4">
        <f t="shared" si="131"/>
        <v>0</v>
      </c>
      <c r="AF469" s="5">
        <f>'Data Entry'!V469</f>
        <v>0</v>
      </c>
      <c r="AG469" s="5">
        <f t="shared" si="132"/>
        <v>0</v>
      </c>
      <c r="AH469" s="5">
        <f>'Data Entry'!W469</f>
        <v>0</v>
      </c>
      <c r="AI469" s="5">
        <f>'Data Entry'!X469</f>
        <v>0</v>
      </c>
      <c r="AJ469" s="5">
        <f>'Data Entry'!Y469</f>
        <v>0</v>
      </c>
      <c r="AK469" s="5">
        <f>'Data Entry'!Z469</f>
        <v>0</v>
      </c>
    </row>
    <row r="470" spans="1:37">
      <c r="A470" s="1">
        <f>'Data Entry'!A470</f>
        <v>0</v>
      </c>
      <c r="B470" s="1">
        <f>'Data Entry'!B470</f>
        <v>0</v>
      </c>
      <c r="C470" s="8">
        <f>IF('Data Entry'!C470="red",1,IF('Data Entry'!C470="blue",2,0))</f>
        <v>0</v>
      </c>
      <c r="D470" s="2">
        <f>'Data Entry'!D470</f>
        <v>0</v>
      </c>
      <c r="E470" s="2">
        <f>'Data Entry'!E470</f>
        <v>0</v>
      </c>
      <c r="F470" s="2">
        <f>'Data Entry'!F470</f>
        <v>0</v>
      </c>
      <c r="G470" s="2">
        <f>'Data Entry'!G470</f>
        <v>0</v>
      </c>
      <c r="H470" s="2">
        <f>'Data Entry'!H470</f>
        <v>0</v>
      </c>
      <c r="I470" s="2">
        <f t="shared" si="119"/>
        <v>0</v>
      </c>
      <c r="J470" s="2">
        <f t="shared" si="120"/>
        <v>0</v>
      </c>
      <c r="K470" s="2">
        <f t="shared" si="121"/>
        <v>0</v>
      </c>
      <c r="L470" s="2">
        <f t="shared" si="122"/>
        <v>0</v>
      </c>
      <c r="M470" s="2">
        <f t="shared" si="123"/>
        <v>0</v>
      </c>
      <c r="N470" s="2">
        <f t="shared" si="124"/>
        <v>0</v>
      </c>
      <c r="O470" s="2">
        <f t="shared" si="125"/>
        <v>0</v>
      </c>
      <c r="P470" s="3">
        <f>'Data Entry'!I470</f>
        <v>0</v>
      </c>
      <c r="Q470" s="3">
        <f>'Data Entry'!J470</f>
        <v>0</v>
      </c>
      <c r="R470" s="3">
        <f>'Data Entry'!K470</f>
        <v>0</v>
      </c>
      <c r="S470" s="3">
        <f>'Data Entry'!L470</f>
        <v>0</v>
      </c>
      <c r="T470" s="3">
        <f t="shared" si="126"/>
        <v>0</v>
      </c>
      <c r="U470" s="3">
        <f t="shared" si="127"/>
        <v>0</v>
      </c>
      <c r="V470" s="3" t="e">
        <f t="shared" si="133"/>
        <v>#DIV/0!</v>
      </c>
      <c r="W470" s="3" t="e">
        <f t="shared" si="134"/>
        <v>#DIV/0!</v>
      </c>
      <c r="X470" s="3">
        <f t="shared" si="135"/>
        <v>0</v>
      </c>
      <c r="Y470" s="3">
        <f t="shared" si="128"/>
        <v>0</v>
      </c>
      <c r="Z470" s="3">
        <f t="shared" si="129"/>
        <v>0</v>
      </c>
      <c r="AA470" s="3">
        <f t="shared" si="130"/>
        <v>0</v>
      </c>
      <c r="AB470" s="4">
        <f>'Data Entry'!S470</f>
        <v>0</v>
      </c>
      <c r="AC470" s="4">
        <f>'Data Entry'!T470</f>
        <v>0</v>
      </c>
      <c r="AD470" s="4">
        <f>'Data Entry'!U470</f>
        <v>0</v>
      </c>
      <c r="AE470" s="4">
        <f t="shared" si="131"/>
        <v>0</v>
      </c>
      <c r="AF470" s="5">
        <f>'Data Entry'!V470</f>
        <v>0</v>
      </c>
      <c r="AG470" s="5">
        <f t="shared" si="132"/>
        <v>0</v>
      </c>
      <c r="AH470" s="5">
        <f>'Data Entry'!W470</f>
        <v>0</v>
      </c>
      <c r="AI470" s="5">
        <f>'Data Entry'!X470</f>
        <v>0</v>
      </c>
      <c r="AJ470" s="5">
        <f>'Data Entry'!Y470</f>
        <v>0</v>
      </c>
      <c r="AK470" s="5">
        <f>'Data Entry'!Z470</f>
        <v>0</v>
      </c>
    </row>
    <row r="471" spans="1:37">
      <c r="A471" s="1">
        <f>'Data Entry'!A471</f>
        <v>0</v>
      </c>
      <c r="B471" s="1">
        <f>'Data Entry'!B471</f>
        <v>0</v>
      </c>
      <c r="C471" s="8">
        <f>IF('Data Entry'!C471="red",1,IF('Data Entry'!C471="blue",2,0))</f>
        <v>0</v>
      </c>
      <c r="D471" s="2">
        <f>'Data Entry'!D471</f>
        <v>0</v>
      </c>
      <c r="E471" s="2">
        <f>'Data Entry'!E471</f>
        <v>0</v>
      </c>
      <c r="F471" s="2">
        <f>'Data Entry'!F471</f>
        <v>0</v>
      </c>
      <c r="G471" s="2">
        <f>'Data Entry'!G471</f>
        <v>0</v>
      </c>
      <c r="H471" s="2">
        <f>'Data Entry'!H471</f>
        <v>0</v>
      </c>
      <c r="I471" s="2">
        <f t="shared" si="119"/>
        <v>0</v>
      </c>
      <c r="J471" s="2">
        <f t="shared" si="120"/>
        <v>0</v>
      </c>
      <c r="K471" s="2">
        <f t="shared" si="121"/>
        <v>0</v>
      </c>
      <c r="L471" s="2">
        <f t="shared" si="122"/>
        <v>0</v>
      </c>
      <c r="M471" s="2">
        <f t="shared" si="123"/>
        <v>0</v>
      </c>
      <c r="N471" s="2">
        <f t="shared" si="124"/>
        <v>0</v>
      </c>
      <c r="O471" s="2">
        <f t="shared" si="125"/>
        <v>0</v>
      </c>
      <c r="P471" s="3">
        <f>'Data Entry'!I471</f>
        <v>0</v>
      </c>
      <c r="Q471" s="3">
        <f>'Data Entry'!J471</f>
        <v>0</v>
      </c>
      <c r="R471" s="3">
        <f>'Data Entry'!K471</f>
        <v>0</v>
      </c>
      <c r="S471" s="3">
        <f>'Data Entry'!L471</f>
        <v>0</v>
      </c>
      <c r="T471" s="3">
        <f t="shared" si="126"/>
        <v>0</v>
      </c>
      <c r="U471" s="3">
        <f t="shared" si="127"/>
        <v>0</v>
      </c>
      <c r="V471" s="3" t="e">
        <f t="shared" si="133"/>
        <v>#DIV/0!</v>
      </c>
      <c r="W471" s="3" t="e">
        <f t="shared" si="134"/>
        <v>#DIV/0!</v>
      </c>
      <c r="X471" s="3">
        <f t="shared" si="135"/>
        <v>0</v>
      </c>
      <c r="Y471" s="3">
        <f t="shared" si="128"/>
        <v>0</v>
      </c>
      <c r="Z471" s="3">
        <f t="shared" si="129"/>
        <v>0</v>
      </c>
      <c r="AA471" s="3">
        <f t="shared" si="130"/>
        <v>0</v>
      </c>
      <c r="AB471" s="4">
        <f>'Data Entry'!S471</f>
        <v>0</v>
      </c>
      <c r="AC471" s="4">
        <f>'Data Entry'!T471</f>
        <v>0</v>
      </c>
      <c r="AD471" s="4">
        <f>'Data Entry'!U471</f>
        <v>0</v>
      </c>
      <c r="AE471" s="4">
        <f t="shared" si="131"/>
        <v>0</v>
      </c>
      <c r="AF471" s="5">
        <f>'Data Entry'!V471</f>
        <v>0</v>
      </c>
      <c r="AG471" s="5">
        <f t="shared" si="132"/>
        <v>0</v>
      </c>
      <c r="AH471" s="5">
        <f>'Data Entry'!W471</f>
        <v>0</v>
      </c>
      <c r="AI471" s="5">
        <f>'Data Entry'!X471</f>
        <v>0</v>
      </c>
      <c r="AJ471" s="5">
        <f>'Data Entry'!Y471</f>
        <v>0</v>
      </c>
      <c r="AK471" s="5">
        <f>'Data Entry'!Z471</f>
        <v>0</v>
      </c>
    </row>
    <row r="472" spans="1:37">
      <c r="A472" s="1">
        <f>'Data Entry'!A472</f>
        <v>0</v>
      </c>
      <c r="B472" s="1">
        <f>'Data Entry'!B472</f>
        <v>0</v>
      </c>
      <c r="C472" s="8">
        <f>IF('Data Entry'!C472="red",1,IF('Data Entry'!C472="blue",2,0))</f>
        <v>0</v>
      </c>
      <c r="D472" s="2">
        <f>'Data Entry'!D472</f>
        <v>0</v>
      </c>
      <c r="E472" s="2">
        <f>'Data Entry'!E472</f>
        <v>0</v>
      </c>
      <c r="F472" s="2">
        <f>'Data Entry'!F472</f>
        <v>0</v>
      </c>
      <c r="G472" s="2">
        <f>'Data Entry'!G472</f>
        <v>0</v>
      </c>
      <c r="H472" s="2">
        <f>'Data Entry'!H472</f>
        <v>0</v>
      </c>
      <c r="I472" s="2">
        <f t="shared" si="119"/>
        <v>0</v>
      </c>
      <c r="J472" s="2">
        <f t="shared" si="120"/>
        <v>0</v>
      </c>
      <c r="K472" s="2">
        <f t="shared" si="121"/>
        <v>0</v>
      </c>
      <c r="L472" s="2">
        <f t="shared" si="122"/>
        <v>0</v>
      </c>
      <c r="M472" s="2">
        <f t="shared" si="123"/>
        <v>0</v>
      </c>
      <c r="N472" s="2">
        <f t="shared" si="124"/>
        <v>0</v>
      </c>
      <c r="O472" s="2">
        <f t="shared" si="125"/>
        <v>0</v>
      </c>
      <c r="P472" s="3">
        <f>'Data Entry'!I472</f>
        <v>0</v>
      </c>
      <c r="Q472" s="3">
        <f>'Data Entry'!J472</f>
        <v>0</v>
      </c>
      <c r="R472" s="3">
        <f>'Data Entry'!K472</f>
        <v>0</v>
      </c>
      <c r="S472" s="3">
        <f>'Data Entry'!L472</f>
        <v>0</v>
      </c>
      <c r="T472" s="3">
        <f t="shared" si="126"/>
        <v>0</v>
      </c>
      <c r="U472" s="3">
        <f t="shared" si="127"/>
        <v>0</v>
      </c>
      <c r="V472" s="3" t="e">
        <f t="shared" si="133"/>
        <v>#DIV/0!</v>
      </c>
      <c r="W472" s="3" t="e">
        <f t="shared" si="134"/>
        <v>#DIV/0!</v>
      </c>
      <c r="X472" s="3">
        <f t="shared" si="135"/>
        <v>0</v>
      </c>
      <c r="Y472" s="3">
        <f t="shared" si="128"/>
        <v>0</v>
      </c>
      <c r="Z472" s="3">
        <f t="shared" si="129"/>
        <v>0</v>
      </c>
      <c r="AA472" s="3">
        <f t="shared" si="130"/>
        <v>0</v>
      </c>
      <c r="AB472" s="4">
        <f>'Data Entry'!S472</f>
        <v>0</v>
      </c>
      <c r="AC472" s="4">
        <f>'Data Entry'!T472</f>
        <v>0</v>
      </c>
      <c r="AD472" s="4">
        <f>'Data Entry'!U472</f>
        <v>0</v>
      </c>
      <c r="AE472" s="4">
        <f t="shared" si="131"/>
        <v>0</v>
      </c>
      <c r="AF472" s="5">
        <f>'Data Entry'!V472</f>
        <v>0</v>
      </c>
      <c r="AG472" s="5">
        <f t="shared" si="132"/>
        <v>0</v>
      </c>
      <c r="AH472" s="5">
        <f>'Data Entry'!W472</f>
        <v>0</v>
      </c>
      <c r="AI472" s="5">
        <f>'Data Entry'!X472</f>
        <v>0</v>
      </c>
      <c r="AJ472" s="5">
        <f>'Data Entry'!Y472</f>
        <v>0</v>
      </c>
      <c r="AK472" s="5">
        <f>'Data Entry'!Z472</f>
        <v>0</v>
      </c>
    </row>
    <row r="473" spans="1:37">
      <c r="A473" s="1">
        <f>'Data Entry'!A473</f>
        <v>0</v>
      </c>
      <c r="B473" s="1">
        <f>'Data Entry'!B473</f>
        <v>0</v>
      </c>
      <c r="C473" s="8">
        <f>IF('Data Entry'!C473="red",1,IF('Data Entry'!C473="blue",2,0))</f>
        <v>0</v>
      </c>
      <c r="D473" s="2">
        <f>'Data Entry'!D473</f>
        <v>0</v>
      </c>
      <c r="E473" s="2">
        <f>'Data Entry'!E473</f>
        <v>0</v>
      </c>
      <c r="F473" s="2">
        <f>'Data Entry'!F473</f>
        <v>0</v>
      </c>
      <c r="G473" s="2">
        <f>'Data Entry'!G473</f>
        <v>0</v>
      </c>
      <c r="H473" s="2">
        <f>'Data Entry'!H473</f>
        <v>0</v>
      </c>
      <c r="I473" s="2">
        <f t="shared" si="119"/>
        <v>0</v>
      </c>
      <c r="J473" s="2">
        <f t="shared" si="120"/>
        <v>0</v>
      </c>
      <c r="K473" s="2">
        <f t="shared" si="121"/>
        <v>0</v>
      </c>
      <c r="L473" s="2">
        <f t="shared" si="122"/>
        <v>0</v>
      </c>
      <c r="M473" s="2">
        <f t="shared" si="123"/>
        <v>0</v>
      </c>
      <c r="N473" s="2">
        <f t="shared" si="124"/>
        <v>0</v>
      </c>
      <c r="O473" s="2">
        <f t="shared" si="125"/>
        <v>0</v>
      </c>
      <c r="P473" s="3">
        <f>'Data Entry'!I473</f>
        <v>0</v>
      </c>
      <c r="Q473" s="3">
        <f>'Data Entry'!J473</f>
        <v>0</v>
      </c>
      <c r="R473" s="3">
        <f>'Data Entry'!K473</f>
        <v>0</v>
      </c>
      <c r="S473" s="3">
        <f>'Data Entry'!L473</f>
        <v>0</v>
      </c>
      <c r="T473" s="3">
        <f t="shared" si="126"/>
        <v>0</v>
      </c>
      <c r="U473" s="3">
        <f t="shared" si="127"/>
        <v>0</v>
      </c>
      <c r="V473" s="3" t="e">
        <f t="shared" si="133"/>
        <v>#DIV/0!</v>
      </c>
      <c r="W473" s="3" t="e">
        <f t="shared" si="134"/>
        <v>#DIV/0!</v>
      </c>
      <c r="X473" s="3">
        <f t="shared" si="135"/>
        <v>0</v>
      </c>
      <c r="Y473" s="3">
        <f t="shared" si="128"/>
        <v>0</v>
      </c>
      <c r="Z473" s="3">
        <f t="shared" si="129"/>
        <v>0</v>
      </c>
      <c r="AA473" s="3">
        <f t="shared" si="130"/>
        <v>0</v>
      </c>
      <c r="AB473" s="4">
        <f>'Data Entry'!S473</f>
        <v>0</v>
      </c>
      <c r="AC473" s="4">
        <f>'Data Entry'!T473</f>
        <v>0</v>
      </c>
      <c r="AD473" s="4">
        <f>'Data Entry'!U473</f>
        <v>0</v>
      </c>
      <c r="AE473" s="4">
        <f t="shared" si="131"/>
        <v>0</v>
      </c>
      <c r="AF473" s="5">
        <f>'Data Entry'!V473</f>
        <v>0</v>
      </c>
      <c r="AG473" s="5">
        <f t="shared" si="132"/>
        <v>0</v>
      </c>
      <c r="AH473" s="5">
        <f>'Data Entry'!W473</f>
        <v>0</v>
      </c>
      <c r="AI473" s="5">
        <f>'Data Entry'!X473</f>
        <v>0</v>
      </c>
      <c r="AJ473" s="5">
        <f>'Data Entry'!Y473</f>
        <v>0</v>
      </c>
      <c r="AK473" s="5">
        <f>'Data Entry'!Z473</f>
        <v>0</v>
      </c>
    </row>
    <row r="474" spans="1:37">
      <c r="A474" s="1">
        <f>'Data Entry'!A474</f>
        <v>0</v>
      </c>
      <c r="B474" s="1">
        <f>'Data Entry'!B474</f>
        <v>0</v>
      </c>
      <c r="C474" s="8">
        <f>IF('Data Entry'!C474="red",1,IF('Data Entry'!C474="blue",2,0))</f>
        <v>0</v>
      </c>
      <c r="D474" s="2">
        <f>'Data Entry'!D474</f>
        <v>0</v>
      </c>
      <c r="E474" s="2">
        <f>'Data Entry'!E474</f>
        <v>0</v>
      </c>
      <c r="F474" s="2">
        <f>'Data Entry'!F474</f>
        <v>0</v>
      </c>
      <c r="G474" s="2">
        <f>'Data Entry'!G474</f>
        <v>0</v>
      </c>
      <c r="H474" s="2">
        <f>'Data Entry'!H474</f>
        <v>0</v>
      </c>
      <c r="I474" s="2">
        <f t="shared" si="119"/>
        <v>0</v>
      </c>
      <c r="J474" s="2">
        <f t="shared" si="120"/>
        <v>0</v>
      </c>
      <c r="K474" s="2">
        <f t="shared" si="121"/>
        <v>0</v>
      </c>
      <c r="L474" s="2">
        <f t="shared" si="122"/>
        <v>0</v>
      </c>
      <c r="M474" s="2">
        <f t="shared" si="123"/>
        <v>0</v>
      </c>
      <c r="N474" s="2">
        <f t="shared" si="124"/>
        <v>0</v>
      </c>
      <c r="O474" s="2">
        <f t="shared" si="125"/>
        <v>0</v>
      </c>
      <c r="P474" s="3">
        <f>'Data Entry'!I474</f>
        <v>0</v>
      </c>
      <c r="Q474" s="3">
        <f>'Data Entry'!J474</f>
        <v>0</v>
      </c>
      <c r="R474" s="3">
        <f>'Data Entry'!K474</f>
        <v>0</v>
      </c>
      <c r="S474" s="3">
        <f>'Data Entry'!L474</f>
        <v>0</v>
      </c>
      <c r="T474" s="3">
        <f t="shared" si="126"/>
        <v>0</v>
      </c>
      <c r="U474" s="3">
        <f t="shared" si="127"/>
        <v>0</v>
      </c>
      <c r="V474" s="3" t="e">
        <f t="shared" si="133"/>
        <v>#DIV/0!</v>
      </c>
      <c r="W474" s="3" t="e">
        <f t="shared" si="134"/>
        <v>#DIV/0!</v>
      </c>
      <c r="X474" s="3">
        <f t="shared" si="135"/>
        <v>0</v>
      </c>
      <c r="Y474" s="3">
        <f t="shared" si="128"/>
        <v>0</v>
      </c>
      <c r="Z474" s="3">
        <f t="shared" si="129"/>
        <v>0</v>
      </c>
      <c r="AA474" s="3">
        <f t="shared" si="130"/>
        <v>0</v>
      </c>
      <c r="AB474" s="4">
        <f>'Data Entry'!S474</f>
        <v>0</v>
      </c>
      <c r="AC474" s="4">
        <f>'Data Entry'!T474</f>
        <v>0</v>
      </c>
      <c r="AD474" s="4">
        <f>'Data Entry'!U474</f>
        <v>0</v>
      </c>
      <c r="AE474" s="4">
        <f t="shared" si="131"/>
        <v>0</v>
      </c>
      <c r="AF474" s="5">
        <f>'Data Entry'!V474</f>
        <v>0</v>
      </c>
      <c r="AG474" s="5">
        <f t="shared" si="132"/>
        <v>0</v>
      </c>
      <c r="AH474" s="5">
        <f>'Data Entry'!W474</f>
        <v>0</v>
      </c>
      <c r="AI474" s="5">
        <f>'Data Entry'!X474</f>
        <v>0</v>
      </c>
      <c r="AJ474" s="5">
        <f>'Data Entry'!Y474</f>
        <v>0</v>
      </c>
      <c r="AK474" s="5">
        <f>'Data Entry'!Z474</f>
        <v>0</v>
      </c>
    </row>
    <row r="475" spans="1:37">
      <c r="A475" s="1">
        <f>'Data Entry'!A475</f>
        <v>0</v>
      </c>
      <c r="B475" s="1">
        <f>'Data Entry'!B475</f>
        <v>0</v>
      </c>
      <c r="C475" s="8">
        <f>IF('Data Entry'!C475="red",1,IF('Data Entry'!C475="blue",2,0))</f>
        <v>0</v>
      </c>
      <c r="D475" s="2">
        <f>'Data Entry'!D475</f>
        <v>0</v>
      </c>
      <c r="E475" s="2">
        <f>'Data Entry'!E475</f>
        <v>0</v>
      </c>
      <c r="F475" s="2">
        <f>'Data Entry'!F475</f>
        <v>0</v>
      </c>
      <c r="G475" s="2">
        <f>'Data Entry'!G475</f>
        <v>0</v>
      </c>
      <c r="H475" s="2">
        <f>'Data Entry'!H475</f>
        <v>0</v>
      </c>
      <c r="I475" s="2">
        <f t="shared" si="119"/>
        <v>0</v>
      </c>
      <c r="J475" s="2">
        <f t="shared" si="120"/>
        <v>0</v>
      </c>
      <c r="K475" s="2">
        <f t="shared" si="121"/>
        <v>0</v>
      </c>
      <c r="L475" s="2">
        <f t="shared" si="122"/>
        <v>0</v>
      </c>
      <c r="M475" s="2">
        <f t="shared" si="123"/>
        <v>0</v>
      </c>
      <c r="N475" s="2">
        <f t="shared" si="124"/>
        <v>0</v>
      </c>
      <c r="O475" s="2">
        <f t="shared" si="125"/>
        <v>0</v>
      </c>
      <c r="P475" s="3">
        <f>'Data Entry'!I475</f>
        <v>0</v>
      </c>
      <c r="Q475" s="3">
        <f>'Data Entry'!J475</f>
        <v>0</v>
      </c>
      <c r="R475" s="3">
        <f>'Data Entry'!K475</f>
        <v>0</v>
      </c>
      <c r="S475" s="3">
        <f>'Data Entry'!L475</f>
        <v>0</v>
      </c>
      <c r="T475" s="3">
        <f t="shared" si="126"/>
        <v>0</v>
      </c>
      <c r="U475" s="3">
        <f t="shared" si="127"/>
        <v>0</v>
      </c>
      <c r="V475" s="3" t="e">
        <f t="shared" si="133"/>
        <v>#DIV/0!</v>
      </c>
      <c r="W475" s="3" t="e">
        <f t="shared" si="134"/>
        <v>#DIV/0!</v>
      </c>
      <c r="X475" s="3">
        <f t="shared" si="135"/>
        <v>0</v>
      </c>
      <c r="Y475" s="3">
        <f t="shared" si="128"/>
        <v>0</v>
      </c>
      <c r="Z475" s="3">
        <f t="shared" si="129"/>
        <v>0</v>
      </c>
      <c r="AA475" s="3">
        <f t="shared" si="130"/>
        <v>0</v>
      </c>
      <c r="AB475" s="4">
        <f>'Data Entry'!S475</f>
        <v>0</v>
      </c>
      <c r="AC475" s="4">
        <f>'Data Entry'!T475</f>
        <v>0</v>
      </c>
      <c r="AD475" s="4">
        <f>'Data Entry'!U475</f>
        <v>0</v>
      </c>
      <c r="AE475" s="4">
        <f t="shared" si="131"/>
        <v>0</v>
      </c>
      <c r="AF475" s="5">
        <f>'Data Entry'!V475</f>
        <v>0</v>
      </c>
      <c r="AG475" s="5">
        <f t="shared" si="132"/>
        <v>0</v>
      </c>
      <c r="AH475" s="5">
        <f>'Data Entry'!W475</f>
        <v>0</v>
      </c>
      <c r="AI475" s="5">
        <f>'Data Entry'!X475</f>
        <v>0</v>
      </c>
      <c r="AJ475" s="5">
        <f>'Data Entry'!Y475</f>
        <v>0</v>
      </c>
      <c r="AK475" s="5">
        <f>'Data Entry'!Z475</f>
        <v>0</v>
      </c>
    </row>
    <row r="476" spans="1:37">
      <c r="A476" s="1">
        <f>'Data Entry'!A476</f>
        <v>0</v>
      </c>
      <c r="B476" s="1">
        <f>'Data Entry'!B476</f>
        <v>0</v>
      </c>
      <c r="C476" s="8">
        <f>IF('Data Entry'!C476="red",1,IF('Data Entry'!C476="blue",2,0))</f>
        <v>0</v>
      </c>
      <c r="D476" s="2">
        <f>'Data Entry'!D476</f>
        <v>0</v>
      </c>
      <c r="E476" s="2">
        <f>'Data Entry'!E476</f>
        <v>0</v>
      </c>
      <c r="F476" s="2">
        <f>'Data Entry'!F476</f>
        <v>0</v>
      </c>
      <c r="G476" s="2">
        <f>'Data Entry'!G476</f>
        <v>0</v>
      </c>
      <c r="H476" s="2">
        <f>'Data Entry'!H476</f>
        <v>0</v>
      </c>
      <c r="I476" s="2">
        <f t="shared" si="119"/>
        <v>0</v>
      </c>
      <c r="J476" s="2">
        <f t="shared" si="120"/>
        <v>0</v>
      </c>
      <c r="K476" s="2">
        <f t="shared" si="121"/>
        <v>0</v>
      </c>
      <c r="L476" s="2">
        <f t="shared" si="122"/>
        <v>0</v>
      </c>
      <c r="M476" s="2">
        <f t="shared" si="123"/>
        <v>0</v>
      </c>
      <c r="N476" s="2">
        <f t="shared" si="124"/>
        <v>0</v>
      </c>
      <c r="O476" s="2">
        <f t="shared" si="125"/>
        <v>0</v>
      </c>
      <c r="P476" s="3">
        <f>'Data Entry'!I476</f>
        <v>0</v>
      </c>
      <c r="Q476" s="3">
        <f>'Data Entry'!J476</f>
        <v>0</v>
      </c>
      <c r="R476" s="3">
        <f>'Data Entry'!K476</f>
        <v>0</v>
      </c>
      <c r="S476" s="3">
        <f>'Data Entry'!L476</f>
        <v>0</v>
      </c>
      <c r="T476" s="3">
        <f t="shared" si="126"/>
        <v>0</v>
      </c>
      <c r="U476" s="3">
        <f t="shared" si="127"/>
        <v>0</v>
      </c>
      <c r="V476" s="3" t="e">
        <f t="shared" si="133"/>
        <v>#DIV/0!</v>
      </c>
      <c r="W476" s="3" t="e">
        <f t="shared" si="134"/>
        <v>#DIV/0!</v>
      </c>
      <c r="X476" s="3">
        <f t="shared" si="135"/>
        <v>0</v>
      </c>
      <c r="Y476" s="3">
        <f t="shared" si="128"/>
        <v>0</v>
      </c>
      <c r="Z476" s="3">
        <f t="shared" si="129"/>
        <v>0</v>
      </c>
      <c r="AA476" s="3">
        <f t="shared" si="130"/>
        <v>0</v>
      </c>
      <c r="AB476" s="4">
        <f>'Data Entry'!S476</f>
        <v>0</v>
      </c>
      <c r="AC476" s="4">
        <f>'Data Entry'!T476</f>
        <v>0</v>
      </c>
      <c r="AD476" s="4">
        <f>'Data Entry'!U476</f>
        <v>0</v>
      </c>
      <c r="AE476" s="4">
        <f t="shared" si="131"/>
        <v>0</v>
      </c>
      <c r="AF476" s="5">
        <f>'Data Entry'!V476</f>
        <v>0</v>
      </c>
      <c r="AG476" s="5">
        <f t="shared" si="132"/>
        <v>0</v>
      </c>
      <c r="AH476" s="5">
        <f>'Data Entry'!W476</f>
        <v>0</v>
      </c>
      <c r="AI476" s="5">
        <f>'Data Entry'!X476</f>
        <v>0</v>
      </c>
      <c r="AJ476" s="5">
        <f>'Data Entry'!Y476</f>
        <v>0</v>
      </c>
      <c r="AK476" s="5">
        <f>'Data Entry'!Z476</f>
        <v>0</v>
      </c>
    </row>
    <row r="477" spans="1:37">
      <c r="A477" s="1">
        <f>'Data Entry'!A477</f>
        <v>0</v>
      </c>
      <c r="B477" s="1">
        <f>'Data Entry'!B477</f>
        <v>0</v>
      </c>
      <c r="C477" s="8">
        <f>IF('Data Entry'!C477="red",1,IF('Data Entry'!C477="blue",2,0))</f>
        <v>0</v>
      </c>
      <c r="D477" s="2">
        <f>'Data Entry'!D477</f>
        <v>0</v>
      </c>
      <c r="E477" s="2">
        <f>'Data Entry'!E477</f>
        <v>0</v>
      </c>
      <c r="F477" s="2">
        <f>'Data Entry'!F477</f>
        <v>0</v>
      </c>
      <c r="G477" s="2">
        <f>'Data Entry'!G477</f>
        <v>0</v>
      </c>
      <c r="H477" s="2">
        <f>'Data Entry'!H477</f>
        <v>0</v>
      </c>
      <c r="I477" s="2">
        <f t="shared" si="119"/>
        <v>0</v>
      </c>
      <c r="J477" s="2">
        <f t="shared" si="120"/>
        <v>0</v>
      </c>
      <c r="K477" s="2">
        <f t="shared" si="121"/>
        <v>0</v>
      </c>
      <c r="L477" s="2">
        <f t="shared" si="122"/>
        <v>0</v>
      </c>
      <c r="M477" s="2">
        <f t="shared" si="123"/>
        <v>0</v>
      </c>
      <c r="N477" s="2">
        <f t="shared" si="124"/>
        <v>0</v>
      </c>
      <c r="O477" s="2">
        <f t="shared" si="125"/>
        <v>0</v>
      </c>
      <c r="P477" s="3">
        <f>'Data Entry'!I477</f>
        <v>0</v>
      </c>
      <c r="Q477" s="3">
        <f>'Data Entry'!J477</f>
        <v>0</v>
      </c>
      <c r="R477" s="3">
        <f>'Data Entry'!K477</f>
        <v>0</v>
      </c>
      <c r="S477" s="3">
        <f>'Data Entry'!L477</f>
        <v>0</v>
      </c>
      <c r="T477" s="3">
        <f t="shared" si="126"/>
        <v>0</v>
      </c>
      <c r="U477" s="3">
        <f t="shared" si="127"/>
        <v>0</v>
      </c>
      <c r="V477" s="3" t="e">
        <f t="shared" si="133"/>
        <v>#DIV/0!</v>
      </c>
      <c r="W477" s="3" t="e">
        <f t="shared" si="134"/>
        <v>#DIV/0!</v>
      </c>
      <c r="X477" s="3">
        <f t="shared" si="135"/>
        <v>0</v>
      </c>
      <c r="Y477" s="3">
        <f t="shared" si="128"/>
        <v>0</v>
      </c>
      <c r="Z477" s="3">
        <f t="shared" si="129"/>
        <v>0</v>
      </c>
      <c r="AA477" s="3">
        <f t="shared" si="130"/>
        <v>0</v>
      </c>
      <c r="AB477" s="4">
        <f>'Data Entry'!S477</f>
        <v>0</v>
      </c>
      <c r="AC477" s="4">
        <f>'Data Entry'!T477</f>
        <v>0</v>
      </c>
      <c r="AD477" s="4">
        <f>'Data Entry'!U477</f>
        <v>0</v>
      </c>
      <c r="AE477" s="4">
        <f t="shared" si="131"/>
        <v>0</v>
      </c>
      <c r="AF477" s="5">
        <f>'Data Entry'!V477</f>
        <v>0</v>
      </c>
      <c r="AG477" s="5">
        <f t="shared" si="132"/>
        <v>0</v>
      </c>
      <c r="AH477" s="5">
        <f>'Data Entry'!W477</f>
        <v>0</v>
      </c>
      <c r="AI477" s="5">
        <f>'Data Entry'!X477</f>
        <v>0</v>
      </c>
      <c r="AJ477" s="5">
        <f>'Data Entry'!Y477</f>
        <v>0</v>
      </c>
      <c r="AK477" s="5">
        <f>'Data Entry'!Z477</f>
        <v>0</v>
      </c>
    </row>
    <row r="478" spans="1:37">
      <c r="A478" s="1">
        <f>'Data Entry'!A478</f>
        <v>0</v>
      </c>
      <c r="B478" s="1">
        <f>'Data Entry'!B478</f>
        <v>0</v>
      </c>
      <c r="C478" s="8">
        <f>IF('Data Entry'!C478="red",1,IF('Data Entry'!C478="blue",2,0))</f>
        <v>0</v>
      </c>
      <c r="D478" s="2">
        <f>'Data Entry'!D478</f>
        <v>0</v>
      </c>
      <c r="E478" s="2">
        <f>'Data Entry'!E478</f>
        <v>0</v>
      </c>
      <c r="F478" s="2">
        <f>'Data Entry'!F478</f>
        <v>0</v>
      </c>
      <c r="G478" s="2">
        <f>'Data Entry'!G478</f>
        <v>0</v>
      </c>
      <c r="H478" s="2">
        <f>'Data Entry'!H478</f>
        <v>0</v>
      </c>
      <c r="I478" s="2">
        <f t="shared" si="119"/>
        <v>0</v>
      </c>
      <c r="J478" s="2">
        <f t="shared" si="120"/>
        <v>0</v>
      </c>
      <c r="K478" s="2">
        <f t="shared" si="121"/>
        <v>0</v>
      </c>
      <c r="L478" s="2">
        <f t="shared" si="122"/>
        <v>0</v>
      </c>
      <c r="M478" s="2">
        <f t="shared" si="123"/>
        <v>0</v>
      </c>
      <c r="N478" s="2">
        <f t="shared" si="124"/>
        <v>0</v>
      </c>
      <c r="O478" s="2">
        <f t="shared" si="125"/>
        <v>0</v>
      </c>
      <c r="P478" s="3">
        <f>'Data Entry'!I478</f>
        <v>0</v>
      </c>
      <c r="Q478" s="3">
        <f>'Data Entry'!J478</f>
        <v>0</v>
      </c>
      <c r="R478" s="3">
        <f>'Data Entry'!K478</f>
        <v>0</v>
      </c>
      <c r="S478" s="3">
        <f>'Data Entry'!L478</f>
        <v>0</v>
      </c>
      <c r="T478" s="3">
        <f t="shared" si="126"/>
        <v>0</v>
      </c>
      <c r="U478" s="3">
        <f t="shared" si="127"/>
        <v>0</v>
      </c>
      <c r="V478" s="3" t="e">
        <f t="shared" si="133"/>
        <v>#DIV/0!</v>
      </c>
      <c r="W478" s="3" t="e">
        <f t="shared" si="134"/>
        <v>#DIV/0!</v>
      </c>
      <c r="X478" s="3">
        <f t="shared" si="135"/>
        <v>0</v>
      </c>
      <c r="Y478" s="3">
        <f t="shared" si="128"/>
        <v>0</v>
      </c>
      <c r="Z478" s="3">
        <f t="shared" si="129"/>
        <v>0</v>
      </c>
      <c r="AA478" s="3">
        <f t="shared" si="130"/>
        <v>0</v>
      </c>
      <c r="AB478" s="4">
        <f>'Data Entry'!S478</f>
        <v>0</v>
      </c>
      <c r="AC478" s="4">
        <f>'Data Entry'!T478</f>
        <v>0</v>
      </c>
      <c r="AD478" s="4">
        <f>'Data Entry'!U478</f>
        <v>0</v>
      </c>
      <c r="AE478" s="4">
        <f t="shared" si="131"/>
        <v>0</v>
      </c>
      <c r="AF478" s="5">
        <f>'Data Entry'!V478</f>
        <v>0</v>
      </c>
      <c r="AG478" s="5">
        <f t="shared" si="132"/>
        <v>0</v>
      </c>
      <c r="AH478" s="5">
        <f>'Data Entry'!W478</f>
        <v>0</v>
      </c>
      <c r="AI478" s="5">
        <f>'Data Entry'!X478</f>
        <v>0</v>
      </c>
      <c r="AJ478" s="5">
        <f>'Data Entry'!Y478</f>
        <v>0</v>
      </c>
      <c r="AK478" s="5">
        <f>'Data Entry'!Z478</f>
        <v>0</v>
      </c>
    </row>
    <row r="479" spans="1:37">
      <c r="A479" s="1">
        <f>'Data Entry'!A479</f>
        <v>0</v>
      </c>
      <c r="B479" s="1">
        <f>'Data Entry'!B479</f>
        <v>0</v>
      </c>
      <c r="C479" s="8">
        <f>IF('Data Entry'!C479="red",1,IF('Data Entry'!C479="blue",2,0))</f>
        <v>0</v>
      </c>
      <c r="D479" s="2">
        <f>'Data Entry'!D479</f>
        <v>0</v>
      </c>
      <c r="E479" s="2">
        <f>'Data Entry'!E479</f>
        <v>0</v>
      </c>
      <c r="F479" s="2">
        <f>'Data Entry'!F479</f>
        <v>0</v>
      </c>
      <c r="G479" s="2">
        <f>'Data Entry'!G479</f>
        <v>0</v>
      </c>
      <c r="H479" s="2">
        <f>'Data Entry'!H479</f>
        <v>0</v>
      </c>
      <c r="I479" s="2">
        <f t="shared" si="119"/>
        <v>0</v>
      </c>
      <c r="J479" s="2">
        <f t="shared" si="120"/>
        <v>0</v>
      </c>
      <c r="K479" s="2">
        <f t="shared" si="121"/>
        <v>0</v>
      </c>
      <c r="L479" s="2">
        <f t="shared" si="122"/>
        <v>0</v>
      </c>
      <c r="M479" s="2">
        <f t="shared" si="123"/>
        <v>0</v>
      </c>
      <c r="N479" s="2">
        <f t="shared" si="124"/>
        <v>0</v>
      </c>
      <c r="O479" s="2">
        <f t="shared" si="125"/>
        <v>0</v>
      </c>
      <c r="P479" s="3">
        <f>'Data Entry'!I479</f>
        <v>0</v>
      </c>
      <c r="Q479" s="3">
        <f>'Data Entry'!J479</f>
        <v>0</v>
      </c>
      <c r="R479" s="3">
        <f>'Data Entry'!K479</f>
        <v>0</v>
      </c>
      <c r="S479" s="3">
        <f>'Data Entry'!L479</f>
        <v>0</v>
      </c>
      <c r="T479" s="3">
        <f t="shared" si="126"/>
        <v>0</v>
      </c>
      <c r="U479" s="3">
        <f t="shared" si="127"/>
        <v>0</v>
      </c>
      <c r="V479" s="3" t="e">
        <f t="shared" si="133"/>
        <v>#DIV/0!</v>
      </c>
      <c r="W479" s="3" t="e">
        <f t="shared" si="134"/>
        <v>#DIV/0!</v>
      </c>
      <c r="X479" s="3">
        <f t="shared" si="135"/>
        <v>0</v>
      </c>
      <c r="Y479" s="3">
        <f t="shared" si="128"/>
        <v>0</v>
      </c>
      <c r="Z479" s="3">
        <f t="shared" si="129"/>
        <v>0</v>
      </c>
      <c r="AA479" s="3">
        <f t="shared" si="130"/>
        <v>0</v>
      </c>
      <c r="AB479" s="4">
        <f>'Data Entry'!S479</f>
        <v>0</v>
      </c>
      <c r="AC479" s="4">
        <f>'Data Entry'!T479</f>
        <v>0</v>
      </c>
      <c r="AD479" s="4">
        <f>'Data Entry'!U479</f>
        <v>0</v>
      </c>
      <c r="AE479" s="4">
        <f t="shared" si="131"/>
        <v>0</v>
      </c>
      <c r="AF479" s="5">
        <f>'Data Entry'!V479</f>
        <v>0</v>
      </c>
      <c r="AG479" s="5">
        <f t="shared" si="132"/>
        <v>0</v>
      </c>
      <c r="AH479" s="5">
        <f>'Data Entry'!W479</f>
        <v>0</v>
      </c>
      <c r="AI479" s="5">
        <f>'Data Entry'!X479</f>
        <v>0</v>
      </c>
      <c r="AJ479" s="5">
        <f>'Data Entry'!Y479</f>
        <v>0</v>
      </c>
      <c r="AK479" s="5">
        <f>'Data Entry'!Z479</f>
        <v>0</v>
      </c>
    </row>
    <row r="480" spans="1:37">
      <c r="A480" s="1">
        <f>'Data Entry'!A480</f>
        <v>0</v>
      </c>
      <c r="B480" s="1">
        <f>'Data Entry'!B480</f>
        <v>0</v>
      </c>
      <c r="C480" s="8">
        <f>IF('Data Entry'!C480="red",1,IF('Data Entry'!C480="blue",2,0))</f>
        <v>0</v>
      </c>
      <c r="D480" s="2">
        <f>'Data Entry'!D480</f>
        <v>0</v>
      </c>
      <c r="E480" s="2">
        <f>'Data Entry'!E480</f>
        <v>0</v>
      </c>
      <c r="F480" s="2">
        <f>'Data Entry'!F480</f>
        <v>0</v>
      </c>
      <c r="G480" s="2">
        <f>'Data Entry'!G480</f>
        <v>0</v>
      </c>
      <c r="H480" s="2">
        <f>'Data Entry'!H480</f>
        <v>0</v>
      </c>
      <c r="I480" s="2">
        <f t="shared" si="119"/>
        <v>0</v>
      </c>
      <c r="J480" s="2">
        <f t="shared" si="120"/>
        <v>0</v>
      </c>
      <c r="K480" s="2">
        <f t="shared" si="121"/>
        <v>0</v>
      </c>
      <c r="L480" s="2">
        <f t="shared" si="122"/>
        <v>0</v>
      </c>
      <c r="M480" s="2">
        <f t="shared" si="123"/>
        <v>0</v>
      </c>
      <c r="N480" s="2">
        <f t="shared" si="124"/>
        <v>0</v>
      </c>
      <c r="O480" s="2">
        <f t="shared" si="125"/>
        <v>0</v>
      </c>
      <c r="P480" s="3">
        <f>'Data Entry'!I480</f>
        <v>0</v>
      </c>
      <c r="Q480" s="3">
        <f>'Data Entry'!J480</f>
        <v>0</v>
      </c>
      <c r="R480" s="3">
        <f>'Data Entry'!K480</f>
        <v>0</v>
      </c>
      <c r="S480" s="3">
        <f>'Data Entry'!L480</f>
        <v>0</v>
      </c>
      <c r="T480" s="3">
        <f t="shared" si="126"/>
        <v>0</v>
      </c>
      <c r="U480" s="3">
        <f t="shared" si="127"/>
        <v>0</v>
      </c>
      <c r="V480" s="3" t="e">
        <f t="shared" si="133"/>
        <v>#DIV/0!</v>
      </c>
      <c r="W480" s="3" t="e">
        <f t="shared" si="134"/>
        <v>#DIV/0!</v>
      </c>
      <c r="X480" s="3">
        <f t="shared" si="135"/>
        <v>0</v>
      </c>
      <c r="Y480" s="3">
        <f t="shared" si="128"/>
        <v>0</v>
      </c>
      <c r="Z480" s="3">
        <f t="shared" si="129"/>
        <v>0</v>
      </c>
      <c r="AA480" s="3">
        <f t="shared" si="130"/>
        <v>0</v>
      </c>
      <c r="AB480" s="4">
        <f>'Data Entry'!S480</f>
        <v>0</v>
      </c>
      <c r="AC480" s="4">
        <f>'Data Entry'!T480</f>
        <v>0</v>
      </c>
      <c r="AD480" s="4">
        <f>'Data Entry'!U480</f>
        <v>0</v>
      </c>
      <c r="AE480" s="4">
        <f t="shared" si="131"/>
        <v>0</v>
      </c>
      <c r="AF480" s="5">
        <f>'Data Entry'!V480</f>
        <v>0</v>
      </c>
      <c r="AG480" s="5">
        <f t="shared" si="132"/>
        <v>0</v>
      </c>
      <c r="AH480" s="5">
        <f>'Data Entry'!W480</f>
        <v>0</v>
      </c>
      <c r="AI480" s="5">
        <f>'Data Entry'!X480</f>
        <v>0</v>
      </c>
      <c r="AJ480" s="5">
        <f>'Data Entry'!Y480</f>
        <v>0</v>
      </c>
      <c r="AK480" s="5">
        <f>'Data Entry'!Z480</f>
        <v>0</v>
      </c>
    </row>
    <row r="481" spans="1:37">
      <c r="A481" s="1">
        <f>'Data Entry'!A481</f>
        <v>0</v>
      </c>
      <c r="B481" s="1">
        <f>'Data Entry'!B481</f>
        <v>0</v>
      </c>
      <c r="C481" s="8">
        <f>IF('Data Entry'!C481="red",1,IF('Data Entry'!C481="blue",2,0))</f>
        <v>0</v>
      </c>
      <c r="D481" s="2">
        <f>'Data Entry'!D481</f>
        <v>0</v>
      </c>
      <c r="E481" s="2">
        <f>'Data Entry'!E481</f>
        <v>0</v>
      </c>
      <c r="F481" s="2">
        <f>'Data Entry'!F481</f>
        <v>0</v>
      </c>
      <c r="G481" s="2">
        <f>'Data Entry'!G481</f>
        <v>0</v>
      </c>
      <c r="H481" s="2">
        <f>'Data Entry'!H481</f>
        <v>0</v>
      </c>
      <c r="I481" s="2">
        <f t="shared" si="119"/>
        <v>0</v>
      </c>
      <c r="J481" s="2">
        <f t="shared" si="120"/>
        <v>0</v>
      </c>
      <c r="K481" s="2">
        <f t="shared" si="121"/>
        <v>0</v>
      </c>
      <c r="L481" s="2">
        <f t="shared" si="122"/>
        <v>0</v>
      </c>
      <c r="M481" s="2">
        <f t="shared" si="123"/>
        <v>0</v>
      </c>
      <c r="N481" s="2">
        <f t="shared" si="124"/>
        <v>0</v>
      </c>
      <c r="O481" s="2">
        <f t="shared" si="125"/>
        <v>0</v>
      </c>
      <c r="P481" s="3">
        <f>'Data Entry'!I481</f>
        <v>0</v>
      </c>
      <c r="Q481" s="3">
        <f>'Data Entry'!J481</f>
        <v>0</v>
      </c>
      <c r="R481" s="3">
        <f>'Data Entry'!K481</f>
        <v>0</v>
      </c>
      <c r="S481" s="3">
        <f>'Data Entry'!L481</f>
        <v>0</v>
      </c>
      <c r="T481" s="3">
        <f t="shared" si="126"/>
        <v>0</v>
      </c>
      <c r="U481" s="3">
        <f t="shared" si="127"/>
        <v>0</v>
      </c>
      <c r="V481" s="3" t="e">
        <f t="shared" si="133"/>
        <v>#DIV/0!</v>
      </c>
      <c r="W481" s="3" t="e">
        <f t="shared" si="134"/>
        <v>#DIV/0!</v>
      </c>
      <c r="X481" s="3">
        <f t="shared" si="135"/>
        <v>0</v>
      </c>
      <c r="Y481" s="3">
        <f t="shared" si="128"/>
        <v>0</v>
      </c>
      <c r="Z481" s="3">
        <f t="shared" si="129"/>
        <v>0</v>
      </c>
      <c r="AA481" s="3">
        <f t="shared" si="130"/>
        <v>0</v>
      </c>
      <c r="AB481" s="4">
        <f>'Data Entry'!S481</f>
        <v>0</v>
      </c>
      <c r="AC481" s="4">
        <f>'Data Entry'!T481</f>
        <v>0</v>
      </c>
      <c r="AD481" s="4">
        <f>'Data Entry'!U481</f>
        <v>0</v>
      </c>
      <c r="AE481" s="4">
        <f t="shared" si="131"/>
        <v>0</v>
      </c>
      <c r="AF481" s="5">
        <f>'Data Entry'!V481</f>
        <v>0</v>
      </c>
      <c r="AG481" s="5">
        <f t="shared" si="132"/>
        <v>0</v>
      </c>
      <c r="AH481" s="5">
        <f>'Data Entry'!W481</f>
        <v>0</v>
      </c>
      <c r="AI481" s="5">
        <f>'Data Entry'!X481</f>
        <v>0</v>
      </c>
      <c r="AJ481" s="5">
        <f>'Data Entry'!Y481</f>
        <v>0</v>
      </c>
      <c r="AK481" s="5">
        <f>'Data Entry'!Z481</f>
        <v>0</v>
      </c>
    </row>
    <row r="482" spans="1:37">
      <c r="A482" s="1">
        <f>'Data Entry'!A482</f>
        <v>0</v>
      </c>
      <c r="B482" s="1">
        <f>'Data Entry'!B482</f>
        <v>0</v>
      </c>
      <c r="C482" s="8">
        <f>IF('Data Entry'!C482="red",1,IF('Data Entry'!C482="blue",2,0))</f>
        <v>0</v>
      </c>
      <c r="D482" s="2">
        <f>'Data Entry'!D482</f>
        <v>0</v>
      </c>
      <c r="E482" s="2">
        <f>'Data Entry'!E482</f>
        <v>0</v>
      </c>
      <c r="F482" s="2">
        <f>'Data Entry'!F482</f>
        <v>0</v>
      </c>
      <c r="G482" s="2">
        <f>'Data Entry'!G482</f>
        <v>0</v>
      </c>
      <c r="H482" s="2">
        <f>'Data Entry'!H482</f>
        <v>0</v>
      </c>
      <c r="I482" s="2">
        <f t="shared" si="119"/>
        <v>0</v>
      </c>
      <c r="J482" s="2">
        <f t="shared" si="120"/>
        <v>0</v>
      </c>
      <c r="K482" s="2">
        <f t="shared" si="121"/>
        <v>0</v>
      </c>
      <c r="L482" s="2">
        <f t="shared" si="122"/>
        <v>0</v>
      </c>
      <c r="M482" s="2">
        <f t="shared" si="123"/>
        <v>0</v>
      </c>
      <c r="N482" s="2">
        <f t="shared" si="124"/>
        <v>0</v>
      </c>
      <c r="O482" s="2">
        <f t="shared" si="125"/>
        <v>0</v>
      </c>
      <c r="P482" s="3">
        <f>'Data Entry'!I482</f>
        <v>0</v>
      </c>
      <c r="Q482" s="3">
        <f>'Data Entry'!J482</f>
        <v>0</v>
      </c>
      <c r="R482" s="3">
        <f>'Data Entry'!K482</f>
        <v>0</v>
      </c>
      <c r="S482" s="3">
        <f>'Data Entry'!L482</f>
        <v>0</v>
      </c>
      <c r="T482" s="3">
        <f t="shared" si="126"/>
        <v>0</v>
      </c>
      <c r="U482" s="3">
        <f t="shared" si="127"/>
        <v>0</v>
      </c>
      <c r="V482" s="3" t="e">
        <f t="shared" si="133"/>
        <v>#DIV/0!</v>
      </c>
      <c r="W482" s="3" t="e">
        <f t="shared" si="134"/>
        <v>#DIV/0!</v>
      </c>
      <c r="X482" s="3">
        <f t="shared" si="135"/>
        <v>0</v>
      </c>
      <c r="Y482" s="3">
        <f t="shared" si="128"/>
        <v>0</v>
      </c>
      <c r="Z482" s="3">
        <f t="shared" si="129"/>
        <v>0</v>
      </c>
      <c r="AA482" s="3">
        <f t="shared" si="130"/>
        <v>0</v>
      </c>
      <c r="AB482" s="4">
        <f>'Data Entry'!S482</f>
        <v>0</v>
      </c>
      <c r="AC482" s="4">
        <f>'Data Entry'!T482</f>
        <v>0</v>
      </c>
      <c r="AD482" s="4">
        <f>'Data Entry'!U482</f>
        <v>0</v>
      </c>
      <c r="AE482" s="4">
        <f t="shared" si="131"/>
        <v>0</v>
      </c>
      <c r="AF482" s="5">
        <f>'Data Entry'!V482</f>
        <v>0</v>
      </c>
      <c r="AG482" s="5">
        <f t="shared" si="132"/>
        <v>0</v>
      </c>
      <c r="AH482" s="5">
        <f>'Data Entry'!W482</f>
        <v>0</v>
      </c>
      <c r="AI482" s="5">
        <f>'Data Entry'!X482</f>
        <v>0</v>
      </c>
      <c r="AJ482" s="5">
        <f>'Data Entry'!Y482</f>
        <v>0</v>
      </c>
      <c r="AK482" s="5">
        <f>'Data Entry'!Z482</f>
        <v>0</v>
      </c>
    </row>
    <row r="483" spans="1:37">
      <c r="A483" s="1">
        <f>'Data Entry'!A483</f>
        <v>0</v>
      </c>
      <c r="B483" s="1">
        <f>'Data Entry'!B483</f>
        <v>0</v>
      </c>
      <c r="C483" s="8">
        <f>IF('Data Entry'!C483="red",1,IF('Data Entry'!C483="blue",2,0))</f>
        <v>0</v>
      </c>
      <c r="D483" s="2">
        <f>'Data Entry'!D483</f>
        <v>0</v>
      </c>
      <c r="E483" s="2">
        <f>'Data Entry'!E483</f>
        <v>0</v>
      </c>
      <c r="F483" s="2">
        <f>'Data Entry'!F483</f>
        <v>0</v>
      </c>
      <c r="G483" s="2">
        <f>'Data Entry'!G483</f>
        <v>0</v>
      </c>
      <c r="H483" s="2">
        <f>'Data Entry'!H483</f>
        <v>0</v>
      </c>
      <c r="I483" s="2">
        <f t="shared" si="119"/>
        <v>0</v>
      </c>
      <c r="J483" s="2">
        <f t="shared" si="120"/>
        <v>0</v>
      </c>
      <c r="K483" s="2">
        <f t="shared" si="121"/>
        <v>0</v>
      </c>
      <c r="L483" s="2">
        <f t="shared" si="122"/>
        <v>0</v>
      </c>
      <c r="M483" s="2">
        <f t="shared" si="123"/>
        <v>0</v>
      </c>
      <c r="N483" s="2">
        <f t="shared" si="124"/>
        <v>0</v>
      </c>
      <c r="O483" s="2">
        <f t="shared" si="125"/>
        <v>0</v>
      </c>
      <c r="P483" s="3">
        <f>'Data Entry'!I483</f>
        <v>0</v>
      </c>
      <c r="Q483" s="3">
        <f>'Data Entry'!J483</f>
        <v>0</v>
      </c>
      <c r="R483" s="3">
        <f>'Data Entry'!K483</f>
        <v>0</v>
      </c>
      <c r="S483" s="3">
        <f>'Data Entry'!L483</f>
        <v>0</v>
      </c>
      <c r="T483" s="3">
        <f t="shared" si="126"/>
        <v>0</v>
      </c>
      <c r="U483" s="3">
        <f t="shared" si="127"/>
        <v>0</v>
      </c>
      <c r="V483" s="3" t="e">
        <f t="shared" si="133"/>
        <v>#DIV/0!</v>
      </c>
      <c r="W483" s="3" t="e">
        <f t="shared" si="134"/>
        <v>#DIV/0!</v>
      </c>
      <c r="X483" s="3">
        <f t="shared" si="135"/>
        <v>0</v>
      </c>
      <c r="Y483" s="3">
        <f t="shared" si="128"/>
        <v>0</v>
      </c>
      <c r="Z483" s="3">
        <f t="shared" si="129"/>
        <v>0</v>
      </c>
      <c r="AA483" s="3">
        <f t="shared" si="130"/>
        <v>0</v>
      </c>
      <c r="AB483" s="4">
        <f>'Data Entry'!S483</f>
        <v>0</v>
      </c>
      <c r="AC483" s="4">
        <f>'Data Entry'!T483</f>
        <v>0</v>
      </c>
      <c r="AD483" s="4">
        <f>'Data Entry'!U483</f>
        <v>0</v>
      </c>
      <c r="AE483" s="4">
        <f t="shared" si="131"/>
        <v>0</v>
      </c>
      <c r="AF483" s="5">
        <f>'Data Entry'!V483</f>
        <v>0</v>
      </c>
      <c r="AG483" s="5">
        <f t="shared" si="132"/>
        <v>0</v>
      </c>
      <c r="AH483" s="5">
        <f>'Data Entry'!W483</f>
        <v>0</v>
      </c>
      <c r="AI483" s="5">
        <f>'Data Entry'!X483</f>
        <v>0</v>
      </c>
      <c r="AJ483" s="5">
        <f>'Data Entry'!Y483</f>
        <v>0</v>
      </c>
      <c r="AK483" s="5">
        <f>'Data Entry'!Z483</f>
        <v>0</v>
      </c>
    </row>
    <row r="484" spans="1:37">
      <c r="A484" s="1">
        <f>'Data Entry'!A484</f>
        <v>0</v>
      </c>
      <c r="B484" s="1">
        <f>'Data Entry'!B484</f>
        <v>0</v>
      </c>
      <c r="C484" s="8">
        <f>IF('Data Entry'!C484="red",1,IF('Data Entry'!C484="blue",2,0))</f>
        <v>0</v>
      </c>
      <c r="D484" s="2">
        <f>'Data Entry'!D484</f>
        <v>0</v>
      </c>
      <c r="E484" s="2">
        <f>'Data Entry'!E484</f>
        <v>0</v>
      </c>
      <c r="F484" s="2">
        <f>'Data Entry'!F484</f>
        <v>0</v>
      </c>
      <c r="G484" s="2">
        <f>'Data Entry'!G484</f>
        <v>0</v>
      </c>
      <c r="H484" s="2">
        <f>'Data Entry'!H484</f>
        <v>0</v>
      </c>
      <c r="I484" s="2">
        <f t="shared" si="119"/>
        <v>0</v>
      </c>
      <c r="J484" s="2">
        <f t="shared" si="120"/>
        <v>0</v>
      </c>
      <c r="K484" s="2">
        <f t="shared" si="121"/>
        <v>0</v>
      </c>
      <c r="L484" s="2">
        <f t="shared" si="122"/>
        <v>0</v>
      </c>
      <c r="M484" s="2">
        <f t="shared" si="123"/>
        <v>0</v>
      </c>
      <c r="N484" s="2">
        <f t="shared" si="124"/>
        <v>0</v>
      </c>
      <c r="O484" s="2">
        <f t="shared" si="125"/>
        <v>0</v>
      </c>
      <c r="P484" s="3">
        <f>'Data Entry'!I484</f>
        <v>0</v>
      </c>
      <c r="Q484" s="3">
        <f>'Data Entry'!J484</f>
        <v>0</v>
      </c>
      <c r="R484" s="3">
        <f>'Data Entry'!K484</f>
        <v>0</v>
      </c>
      <c r="S484" s="3">
        <f>'Data Entry'!L484</f>
        <v>0</v>
      </c>
      <c r="T484" s="3">
        <f t="shared" si="126"/>
        <v>0</v>
      </c>
      <c r="U484" s="3">
        <f t="shared" si="127"/>
        <v>0</v>
      </c>
      <c r="V484" s="3" t="e">
        <f t="shared" si="133"/>
        <v>#DIV/0!</v>
      </c>
      <c r="W484" s="3" t="e">
        <f t="shared" si="134"/>
        <v>#DIV/0!</v>
      </c>
      <c r="X484" s="3">
        <f t="shared" si="135"/>
        <v>0</v>
      </c>
      <c r="Y484" s="3">
        <f t="shared" si="128"/>
        <v>0</v>
      </c>
      <c r="Z484" s="3">
        <f t="shared" si="129"/>
        <v>0</v>
      </c>
      <c r="AA484" s="3">
        <f t="shared" si="130"/>
        <v>0</v>
      </c>
      <c r="AB484" s="4">
        <f>'Data Entry'!S484</f>
        <v>0</v>
      </c>
      <c r="AC484" s="4">
        <f>'Data Entry'!T484</f>
        <v>0</v>
      </c>
      <c r="AD484" s="4">
        <f>'Data Entry'!U484</f>
        <v>0</v>
      </c>
      <c r="AE484" s="4">
        <f t="shared" si="131"/>
        <v>0</v>
      </c>
      <c r="AF484" s="5">
        <f>'Data Entry'!V484</f>
        <v>0</v>
      </c>
      <c r="AG484" s="5">
        <f t="shared" si="132"/>
        <v>0</v>
      </c>
      <c r="AH484" s="5">
        <f>'Data Entry'!W484</f>
        <v>0</v>
      </c>
      <c r="AI484" s="5">
        <f>'Data Entry'!X484</f>
        <v>0</v>
      </c>
      <c r="AJ484" s="5">
        <f>'Data Entry'!Y484</f>
        <v>0</v>
      </c>
      <c r="AK484" s="5">
        <f>'Data Entry'!Z484</f>
        <v>0</v>
      </c>
    </row>
    <row r="485" spans="1:37">
      <c r="A485" s="1">
        <f>'Data Entry'!A485</f>
        <v>0</v>
      </c>
      <c r="B485" s="1">
        <f>'Data Entry'!B485</f>
        <v>0</v>
      </c>
      <c r="C485" s="8">
        <f>IF('Data Entry'!C485="red",1,IF('Data Entry'!C485="blue",2,0))</f>
        <v>0</v>
      </c>
      <c r="D485" s="2">
        <f>'Data Entry'!D485</f>
        <v>0</v>
      </c>
      <c r="E485" s="2">
        <f>'Data Entry'!E485</f>
        <v>0</v>
      </c>
      <c r="F485" s="2">
        <f>'Data Entry'!F485</f>
        <v>0</v>
      </c>
      <c r="G485" s="2">
        <f>'Data Entry'!G485</f>
        <v>0</v>
      </c>
      <c r="H485" s="2">
        <f>'Data Entry'!H485</f>
        <v>0</v>
      </c>
      <c r="I485" s="2">
        <f t="shared" si="119"/>
        <v>0</v>
      </c>
      <c r="J485" s="2">
        <f t="shared" si="120"/>
        <v>0</v>
      </c>
      <c r="K485" s="2">
        <f t="shared" si="121"/>
        <v>0</v>
      </c>
      <c r="L485" s="2">
        <f t="shared" si="122"/>
        <v>0</v>
      </c>
      <c r="M485" s="2">
        <f t="shared" si="123"/>
        <v>0</v>
      </c>
      <c r="N485" s="2">
        <f t="shared" si="124"/>
        <v>0</v>
      </c>
      <c r="O485" s="2">
        <f t="shared" si="125"/>
        <v>0</v>
      </c>
      <c r="P485" s="3">
        <f>'Data Entry'!I485</f>
        <v>0</v>
      </c>
      <c r="Q485" s="3">
        <f>'Data Entry'!J485</f>
        <v>0</v>
      </c>
      <c r="R485" s="3">
        <f>'Data Entry'!K485</f>
        <v>0</v>
      </c>
      <c r="S485" s="3">
        <f>'Data Entry'!L485</f>
        <v>0</v>
      </c>
      <c r="T485" s="3">
        <f t="shared" si="126"/>
        <v>0</v>
      </c>
      <c r="U485" s="3">
        <f t="shared" si="127"/>
        <v>0</v>
      </c>
      <c r="V485" s="3" t="e">
        <f t="shared" si="133"/>
        <v>#DIV/0!</v>
      </c>
      <c r="W485" s="3" t="e">
        <f t="shared" si="134"/>
        <v>#DIV/0!</v>
      </c>
      <c r="X485" s="3">
        <f t="shared" si="135"/>
        <v>0</v>
      </c>
      <c r="Y485" s="3">
        <f t="shared" si="128"/>
        <v>0</v>
      </c>
      <c r="Z485" s="3">
        <f t="shared" si="129"/>
        <v>0</v>
      </c>
      <c r="AA485" s="3">
        <f t="shared" si="130"/>
        <v>0</v>
      </c>
      <c r="AB485" s="4">
        <f>'Data Entry'!S485</f>
        <v>0</v>
      </c>
      <c r="AC485" s="4">
        <f>'Data Entry'!T485</f>
        <v>0</v>
      </c>
      <c r="AD485" s="4">
        <f>'Data Entry'!U485</f>
        <v>0</v>
      </c>
      <c r="AE485" s="4">
        <f t="shared" si="131"/>
        <v>0</v>
      </c>
      <c r="AF485" s="5">
        <f>'Data Entry'!V485</f>
        <v>0</v>
      </c>
      <c r="AG485" s="5">
        <f t="shared" si="132"/>
        <v>0</v>
      </c>
      <c r="AH485" s="5">
        <f>'Data Entry'!W485</f>
        <v>0</v>
      </c>
      <c r="AI485" s="5">
        <f>'Data Entry'!X485</f>
        <v>0</v>
      </c>
      <c r="AJ485" s="5">
        <f>'Data Entry'!Y485</f>
        <v>0</v>
      </c>
      <c r="AK485" s="5">
        <f>'Data Entry'!Z485</f>
        <v>0</v>
      </c>
    </row>
    <row r="486" spans="1:37">
      <c r="A486" s="1">
        <f>'Data Entry'!A486</f>
        <v>0</v>
      </c>
      <c r="B486" s="1">
        <f>'Data Entry'!B486</f>
        <v>0</v>
      </c>
      <c r="C486" s="8">
        <f>IF('Data Entry'!C486="red",1,IF('Data Entry'!C486="blue",2,0))</f>
        <v>0</v>
      </c>
      <c r="D486" s="2">
        <f>'Data Entry'!D486</f>
        <v>0</v>
      </c>
      <c r="E486" s="2">
        <f>'Data Entry'!E486</f>
        <v>0</v>
      </c>
      <c r="F486" s="2">
        <f>'Data Entry'!F486</f>
        <v>0</v>
      </c>
      <c r="G486" s="2">
        <f>'Data Entry'!G486</f>
        <v>0</v>
      </c>
      <c r="H486" s="2">
        <f>'Data Entry'!H486</f>
        <v>0</v>
      </c>
      <c r="I486" s="2">
        <f t="shared" si="119"/>
        <v>0</v>
      </c>
      <c r="J486" s="2">
        <f t="shared" si="120"/>
        <v>0</v>
      </c>
      <c r="K486" s="2">
        <f t="shared" si="121"/>
        <v>0</v>
      </c>
      <c r="L486" s="2">
        <f t="shared" si="122"/>
        <v>0</v>
      </c>
      <c r="M486" s="2">
        <f t="shared" si="123"/>
        <v>0</v>
      </c>
      <c r="N486" s="2">
        <f t="shared" si="124"/>
        <v>0</v>
      </c>
      <c r="O486" s="2">
        <f t="shared" si="125"/>
        <v>0</v>
      </c>
      <c r="P486" s="3">
        <f>'Data Entry'!I486</f>
        <v>0</v>
      </c>
      <c r="Q486" s="3">
        <f>'Data Entry'!J486</f>
        <v>0</v>
      </c>
      <c r="R486" s="3">
        <f>'Data Entry'!K486</f>
        <v>0</v>
      </c>
      <c r="S486" s="3">
        <f>'Data Entry'!L486</f>
        <v>0</v>
      </c>
      <c r="T486" s="3">
        <f t="shared" si="126"/>
        <v>0</v>
      </c>
      <c r="U486" s="3">
        <f t="shared" si="127"/>
        <v>0</v>
      </c>
      <c r="V486" s="3" t="e">
        <f t="shared" si="133"/>
        <v>#DIV/0!</v>
      </c>
      <c r="W486" s="3" t="e">
        <f t="shared" si="134"/>
        <v>#DIV/0!</v>
      </c>
      <c r="X486" s="3">
        <f t="shared" si="135"/>
        <v>0</v>
      </c>
      <c r="Y486" s="3">
        <f t="shared" si="128"/>
        <v>0</v>
      </c>
      <c r="Z486" s="3">
        <f t="shared" si="129"/>
        <v>0</v>
      </c>
      <c r="AA486" s="3">
        <f t="shared" si="130"/>
        <v>0</v>
      </c>
      <c r="AB486" s="4">
        <f>'Data Entry'!S486</f>
        <v>0</v>
      </c>
      <c r="AC486" s="4">
        <f>'Data Entry'!T486</f>
        <v>0</v>
      </c>
      <c r="AD486" s="4">
        <f>'Data Entry'!U486</f>
        <v>0</v>
      </c>
      <c r="AE486" s="4">
        <f t="shared" si="131"/>
        <v>0</v>
      </c>
      <c r="AF486" s="5">
        <f>'Data Entry'!V486</f>
        <v>0</v>
      </c>
      <c r="AG486" s="5">
        <f t="shared" si="132"/>
        <v>0</v>
      </c>
      <c r="AH486" s="5">
        <f>'Data Entry'!W486</f>
        <v>0</v>
      </c>
      <c r="AI486" s="5">
        <f>'Data Entry'!X486</f>
        <v>0</v>
      </c>
      <c r="AJ486" s="5">
        <f>'Data Entry'!Y486</f>
        <v>0</v>
      </c>
      <c r="AK486" s="5">
        <f>'Data Entry'!Z486</f>
        <v>0</v>
      </c>
    </row>
    <row r="487" spans="1:37">
      <c r="A487" s="1">
        <f>'Data Entry'!A487</f>
        <v>0</v>
      </c>
      <c r="B487" s="1">
        <f>'Data Entry'!B487</f>
        <v>0</v>
      </c>
      <c r="C487" s="8">
        <f>IF('Data Entry'!C487="red",1,IF('Data Entry'!C487="blue",2,0))</f>
        <v>0</v>
      </c>
      <c r="D487" s="2">
        <f>'Data Entry'!D487</f>
        <v>0</v>
      </c>
      <c r="E487" s="2">
        <f>'Data Entry'!E487</f>
        <v>0</v>
      </c>
      <c r="F487" s="2">
        <f>'Data Entry'!F487</f>
        <v>0</v>
      </c>
      <c r="G487" s="2">
        <f>'Data Entry'!G487</f>
        <v>0</v>
      </c>
      <c r="H487" s="2">
        <f>'Data Entry'!H487</f>
        <v>0</v>
      </c>
      <c r="I487" s="2">
        <f t="shared" si="119"/>
        <v>0</v>
      </c>
      <c r="J487" s="2">
        <f t="shared" si="120"/>
        <v>0</v>
      </c>
      <c r="K487" s="2">
        <f t="shared" si="121"/>
        <v>0</v>
      </c>
      <c r="L487" s="2">
        <f t="shared" si="122"/>
        <v>0</v>
      </c>
      <c r="M487" s="2">
        <f t="shared" si="123"/>
        <v>0</v>
      </c>
      <c r="N487" s="2">
        <f t="shared" si="124"/>
        <v>0</v>
      </c>
      <c r="O487" s="2">
        <f t="shared" si="125"/>
        <v>0</v>
      </c>
      <c r="P487" s="3">
        <f>'Data Entry'!I487</f>
        <v>0</v>
      </c>
      <c r="Q487" s="3">
        <f>'Data Entry'!J487</f>
        <v>0</v>
      </c>
      <c r="R487" s="3">
        <f>'Data Entry'!K487</f>
        <v>0</v>
      </c>
      <c r="S487" s="3">
        <f>'Data Entry'!L487</f>
        <v>0</v>
      </c>
      <c r="T487" s="3">
        <f t="shared" si="126"/>
        <v>0</v>
      </c>
      <c r="U487" s="3">
        <f t="shared" si="127"/>
        <v>0</v>
      </c>
      <c r="V487" s="3" t="e">
        <f t="shared" si="133"/>
        <v>#DIV/0!</v>
      </c>
      <c r="W487" s="3" t="e">
        <f t="shared" si="134"/>
        <v>#DIV/0!</v>
      </c>
      <c r="X487" s="3">
        <f t="shared" si="135"/>
        <v>0</v>
      </c>
      <c r="Y487" s="3">
        <f t="shared" si="128"/>
        <v>0</v>
      </c>
      <c r="Z487" s="3">
        <f t="shared" si="129"/>
        <v>0</v>
      </c>
      <c r="AA487" s="3">
        <f t="shared" si="130"/>
        <v>0</v>
      </c>
      <c r="AB487" s="4">
        <f>'Data Entry'!S487</f>
        <v>0</v>
      </c>
      <c r="AC487" s="4">
        <f>'Data Entry'!T487</f>
        <v>0</v>
      </c>
      <c r="AD487" s="4">
        <f>'Data Entry'!U487</f>
        <v>0</v>
      </c>
      <c r="AE487" s="4">
        <f t="shared" si="131"/>
        <v>0</v>
      </c>
      <c r="AF487" s="5">
        <f>'Data Entry'!V487</f>
        <v>0</v>
      </c>
      <c r="AG487" s="5">
        <f t="shared" si="132"/>
        <v>0</v>
      </c>
      <c r="AH487" s="5">
        <f>'Data Entry'!W487</f>
        <v>0</v>
      </c>
      <c r="AI487" s="5">
        <f>'Data Entry'!X487</f>
        <v>0</v>
      </c>
      <c r="AJ487" s="5">
        <f>'Data Entry'!Y487</f>
        <v>0</v>
      </c>
      <c r="AK487" s="5">
        <f>'Data Entry'!Z487</f>
        <v>0</v>
      </c>
    </row>
    <row r="488" spans="1:37">
      <c r="A488" s="1">
        <f>'Data Entry'!A488</f>
        <v>0</v>
      </c>
      <c r="B488" s="1">
        <f>'Data Entry'!B488</f>
        <v>0</v>
      </c>
      <c r="C488" s="8">
        <f>IF('Data Entry'!C488="red",1,IF('Data Entry'!C488="blue",2,0))</f>
        <v>0</v>
      </c>
      <c r="D488" s="2">
        <f>'Data Entry'!D488</f>
        <v>0</v>
      </c>
      <c r="E488" s="2">
        <f>'Data Entry'!E488</f>
        <v>0</v>
      </c>
      <c r="F488" s="2">
        <f>'Data Entry'!F488</f>
        <v>0</v>
      </c>
      <c r="G488" s="2">
        <f>'Data Entry'!G488</f>
        <v>0</v>
      </c>
      <c r="H488" s="2">
        <f>'Data Entry'!H488</f>
        <v>0</v>
      </c>
      <c r="I488" s="2">
        <f t="shared" si="119"/>
        <v>0</v>
      </c>
      <c r="J488" s="2">
        <f t="shared" si="120"/>
        <v>0</v>
      </c>
      <c r="K488" s="2">
        <f t="shared" si="121"/>
        <v>0</v>
      </c>
      <c r="L488" s="2">
        <f t="shared" si="122"/>
        <v>0</v>
      </c>
      <c r="M488" s="2">
        <f t="shared" si="123"/>
        <v>0</v>
      </c>
      <c r="N488" s="2">
        <f t="shared" si="124"/>
        <v>0</v>
      </c>
      <c r="O488" s="2">
        <f t="shared" si="125"/>
        <v>0</v>
      </c>
      <c r="P488" s="3">
        <f>'Data Entry'!I488</f>
        <v>0</v>
      </c>
      <c r="Q488" s="3">
        <f>'Data Entry'!J488</f>
        <v>0</v>
      </c>
      <c r="R488" s="3">
        <f>'Data Entry'!K488</f>
        <v>0</v>
      </c>
      <c r="S488" s="3">
        <f>'Data Entry'!L488</f>
        <v>0</v>
      </c>
      <c r="T488" s="3">
        <f t="shared" si="126"/>
        <v>0</v>
      </c>
      <c r="U488" s="3">
        <f t="shared" si="127"/>
        <v>0</v>
      </c>
      <c r="V488" s="3" t="e">
        <f t="shared" si="133"/>
        <v>#DIV/0!</v>
      </c>
      <c r="W488" s="3" t="e">
        <f t="shared" si="134"/>
        <v>#DIV/0!</v>
      </c>
      <c r="X488" s="3">
        <f t="shared" si="135"/>
        <v>0</v>
      </c>
      <c r="Y488" s="3">
        <f t="shared" si="128"/>
        <v>0</v>
      </c>
      <c r="Z488" s="3">
        <f t="shared" si="129"/>
        <v>0</v>
      </c>
      <c r="AA488" s="3">
        <f t="shared" si="130"/>
        <v>0</v>
      </c>
      <c r="AB488" s="4">
        <f>'Data Entry'!S488</f>
        <v>0</v>
      </c>
      <c r="AC488" s="4">
        <f>'Data Entry'!T488</f>
        <v>0</v>
      </c>
      <c r="AD488" s="4">
        <f>'Data Entry'!U488</f>
        <v>0</v>
      </c>
      <c r="AE488" s="4">
        <f t="shared" si="131"/>
        <v>0</v>
      </c>
      <c r="AF488" s="5">
        <f>'Data Entry'!V488</f>
        <v>0</v>
      </c>
      <c r="AG488" s="5">
        <f t="shared" si="132"/>
        <v>0</v>
      </c>
      <c r="AH488" s="5">
        <f>'Data Entry'!W488</f>
        <v>0</v>
      </c>
      <c r="AI488" s="5">
        <f>'Data Entry'!X488</f>
        <v>0</v>
      </c>
      <c r="AJ488" s="5">
        <f>'Data Entry'!Y488</f>
        <v>0</v>
      </c>
      <c r="AK488" s="5">
        <f>'Data Entry'!Z488</f>
        <v>0</v>
      </c>
    </row>
    <row r="489" spans="1:37">
      <c r="A489" s="1">
        <f>'Data Entry'!A489</f>
        <v>0</v>
      </c>
      <c r="B489" s="1">
        <f>'Data Entry'!B489</f>
        <v>0</v>
      </c>
      <c r="C489" s="8">
        <f>IF('Data Entry'!C489="red",1,IF('Data Entry'!C489="blue",2,0))</f>
        <v>0</v>
      </c>
      <c r="D489" s="2">
        <f>'Data Entry'!D489</f>
        <v>0</v>
      </c>
      <c r="E489" s="2">
        <f>'Data Entry'!E489</f>
        <v>0</v>
      </c>
      <c r="F489" s="2">
        <f>'Data Entry'!F489</f>
        <v>0</v>
      </c>
      <c r="G489" s="2">
        <f>'Data Entry'!G489</f>
        <v>0</v>
      </c>
      <c r="H489" s="2">
        <f>'Data Entry'!H489</f>
        <v>0</v>
      </c>
      <c r="I489" s="2">
        <f t="shared" si="119"/>
        <v>0</v>
      </c>
      <c r="J489" s="2">
        <f t="shared" si="120"/>
        <v>0</v>
      </c>
      <c r="K489" s="2">
        <f t="shared" si="121"/>
        <v>0</v>
      </c>
      <c r="L489" s="2">
        <f t="shared" si="122"/>
        <v>0</v>
      </c>
      <c r="M489" s="2">
        <f t="shared" si="123"/>
        <v>0</v>
      </c>
      <c r="N489" s="2">
        <f t="shared" si="124"/>
        <v>0</v>
      </c>
      <c r="O489" s="2">
        <f t="shared" si="125"/>
        <v>0</v>
      </c>
      <c r="P489" s="3">
        <f>'Data Entry'!I489</f>
        <v>0</v>
      </c>
      <c r="Q489" s="3">
        <f>'Data Entry'!J489</f>
        <v>0</v>
      </c>
      <c r="R489" s="3">
        <f>'Data Entry'!K489</f>
        <v>0</v>
      </c>
      <c r="S489" s="3">
        <f>'Data Entry'!L489</f>
        <v>0</v>
      </c>
      <c r="T489" s="3">
        <f t="shared" si="126"/>
        <v>0</v>
      </c>
      <c r="U489" s="3">
        <f t="shared" si="127"/>
        <v>0</v>
      </c>
      <c r="V489" s="3" t="e">
        <f t="shared" si="133"/>
        <v>#DIV/0!</v>
      </c>
      <c r="W489" s="3" t="e">
        <f t="shared" si="134"/>
        <v>#DIV/0!</v>
      </c>
      <c r="X489" s="3">
        <f t="shared" si="135"/>
        <v>0</v>
      </c>
      <c r="Y489" s="3">
        <f t="shared" si="128"/>
        <v>0</v>
      </c>
      <c r="Z489" s="3">
        <f t="shared" si="129"/>
        <v>0</v>
      </c>
      <c r="AA489" s="3">
        <f t="shared" si="130"/>
        <v>0</v>
      </c>
      <c r="AB489" s="4">
        <f>'Data Entry'!S489</f>
        <v>0</v>
      </c>
      <c r="AC489" s="4">
        <f>'Data Entry'!T489</f>
        <v>0</v>
      </c>
      <c r="AD489" s="4">
        <f>'Data Entry'!U489</f>
        <v>0</v>
      </c>
      <c r="AE489" s="4">
        <f t="shared" si="131"/>
        <v>0</v>
      </c>
      <c r="AF489" s="5">
        <f>'Data Entry'!V489</f>
        <v>0</v>
      </c>
      <c r="AG489" s="5">
        <f t="shared" si="132"/>
        <v>0</v>
      </c>
      <c r="AH489" s="5">
        <f>'Data Entry'!W489</f>
        <v>0</v>
      </c>
      <c r="AI489" s="5">
        <f>'Data Entry'!X489</f>
        <v>0</v>
      </c>
      <c r="AJ489" s="5">
        <f>'Data Entry'!Y489</f>
        <v>0</v>
      </c>
      <c r="AK489" s="5">
        <f>'Data Entry'!Z489</f>
        <v>0</v>
      </c>
    </row>
    <row r="490" spans="1:37">
      <c r="A490" s="1">
        <f>'Data Entry'!A490</f>
        <v>0</v>
      </c>
      <c r="B490" s="1">
        <f>'Data Entry'!B490</f>
        <v>0</v>
      </c>
      <c r="C490" s="8">
        <f>IF('Data Entry'!C490="red",1,IF('Data Entry'!C490="blue",2,0))</f>
        <v>0</v>
      </c>
      <c r="D490" s="2">
        <f>'Data Entry'!D490</f>
        <v>0</v>
      </c>
      <c r="E490" s="2">
        <f>'Data Entry'!E490</f>
        <v>0</v>
      </c>
      <c r="F490" s="2">
        <f>'Data Entry'!F490</f>
        <v>0</v>
      </c>
      <c r="G490" s="2">
        <f>'Data Entry'!G490</f>
        <v>0</v>
      </c>
      <c r="H490" s="2">
        <f>'Data Entry'!H490</f>
        <v>0</v>
      </c>
      <c r="I490" s="2">
        <f t="shared" si="119"/>
        <v>0</v>
      </c>
      <c r="J490" s="2">
        <f t="shared" si="120"/>
        <v>0</v>
      </c>
      <c r="K490" s="2">
        <f t="shared" si="121"/>
        <v>0</v>
      </c>
      <c r="L490" s="2">
        <f t="shared" si="122"/>
        <v>0</v>
      </c>
      <c r="M490" s="2">
        <f t="shared" si="123"/>
        <v>0</v>
      </c>
      <c r="N490" s="2">
        <f t="shared" si="124"/>
        <v>0</v>
      </c>
      <c r="O490" s="2">
        <f t="shared" si="125"/>
        <v>0</v>
      </c>
      <c r="P490" s="3">
        <f>'Data Entry'!I490</f>
        <v>0</v>
      </c>
      <c r="Q490" s="3">
        <f>'Data Entry'!J490</f>
        <v>0</v>
      </c>
      <c r="R490" s="3">
        <f>'Data Entry'!K490</f>
        <v>0</v>
      </c>
      <c r="S490" s="3">
        <f>'Data Entry'!L490</f>
        <v>0</v>
      </c>
      <c r="T490" s="3">
        <f t="shared" si="126"/>
        <v>0</v>
      </c>
      <c r="U490" s="3">
        <f t="shared" si="127"/>
        <v>0</v>
      </c>
      <c r="V490" s="3" t="e">
        <f t="shared" si="133"/>
        <v>#DIV/0!</v>
      </c>
      <c r="W490" s="3" t="e">
        <f t="shared" si="134"/>
        <v>#DIV/0!</v>
      </c>
      <c r="X490" s="3">
        <f t="shared" si="135"/>
        <v>0</v>
      </c>
      <c r="Y490" s="3">
        <f t="shared" si="128"/>
        <v>0</v>
      </c>
      <c r="Z490" s="3">
        <f t="shared" si="129"/>
        <v>0</v>
      </c>
      <c r="AA490" s="3">
        <f t="shared" si="130"/>
        <v>0</v>
      </c>
      <c r="AB490" s="4">
        <f>'Data Entry'!S490</f>
        <v>0</v>
      </c>
      <c r="AC490" s="4">
        <f>'Data Entry'!T490</f>
        <v>0</v>
      </c>
      <c r="AD490" s="4">
        <f>'Data Entry'!U490</f>
        <v>0</v>
      </c>
      <c r="AE490" s="4">
        <f t="shared" si="131"/>
        <v>0</v>
      </c>
      <c r="AF490" s="5">
        <f>'Data Entry'!V490</f>
        <v>0</v>
      </c>
      <c r="AG490" s="5">
        <f t="shared" si="132"/>
        <v>0</v>
      </c>
      <c r="AH490" s="5">
        <f>'Data Entry'!W490</f>
        <v>0</v>
      </c>
      <c r="AI490" s="5">
        <f>'Data Entry'!X490</f>
        <v>0</v>
      </c>
      <c r="AJ490" s="5">
        <f>'Data Entry'!Y490</f>
        <v>0</v>
      </c>
      <c r="AK490" s="5">
        <f>'Data Entry'!Z490</f>
        <v>0</v>
      </c>
    </row>
    <row r="491" spans="1:37">
      <c r="A491" s="1">
        <f>'Data Entry'!A491</f>
        <v>0</v>
      </c>
      <c r="B491" s="1">
        <f>'Data Entry'!B491</f>
        <v>0</v>
      </c>
      <c r="C491" s="8">
        <f>IF('Data Entry'!C491="red",1,IF('Data Entry'!C491="blue",2,0))</f>
        <v>0</v>
      </c>
      <c r="D491" s="2">
        <f>'Data Entry'!D491</f>
        <v>0</v>
      </c>
      <c r="E491" s="2">
        <f>'Data Entry'!E491</f>
        <v>0</v>
      </c>
      <c r="F491" s="2">
        <f>'Data Entry'!F491</f>
        <v>0</v>
      </c>
      <c r="G491" s="2">
        <f>'Data Entry'!G491</f>
        <v>0</v>
      </c>
      <c r="H491" s="2">
        <f>'Data Entry'!H491</f>
        <v>0</v>
      </c>
      <c r="I491" s="2">
        <f t="shared" si="119"/>
        <v>0</v>
      </c>
      <c r="J491" s="2">
        <f t="shared" si="120"/>
        <v>0</v>
      </c>
      <c r="K491" s="2">
        <f t="shared" si="121"/>
        <v>0</v>
      </c>
      <c r="L491" s="2">
        <f t="shared" si="122"/>
        <v>0</v>
      </c>
      <c r="M491" s="2">
        <f t="shared" si="123"/>
        <v>0</v>
      </c>
      <c r="N491" s="2">
        <f t="shared" si="124"/>
        <v>0</v>
      </c>
      <c r="O491" s="2">
        <f t="shared" si="125"/>
        <v>0</v>
      </c>
      <c r="P491" s="3">
        <f>'Data Entry'!I491</f>
        <v>0</v>
      </c>
      <c r="Q491" s="3">
        <f>'Data Entry'!J491</f>
        <v>0</v>
      </c>
      <c r="R491" s="3">
        <f>'Data Entry'!K491</f>
        <v>0</v>
      </c>
      <c r="S491" s="3">
        <f>'Data Entry'!L491</f>
        <v>0</v>
      </c>
      <c r="T491" s="3">
        <f t="shared" si="126"/>
        <v>0</v>
      </c>
      <c r="U491" s="3">
        <f t="shared" si="127"/>
        <v>0</v>
      </c>
      <c r="V491" s="3" t="e">
        <f t="shared" si="133"/>
        <v>#DIV/0!</v>
      </c>
      <c r="W491" s="3" t="e">
        <f t="shared" si="134"/>
        <v>#DIV/0!</v>
      </c>
      <c r="X491" s="3">
        <f t="shared" si="135"/>
        <v>0</v>
      </c>
      <c r="Y491" s="3">
        <f t="shared" si="128"/>
        <v>0</v>
      </c>
      <c r="Z491" s="3">
        <f t="shared" si="129"/>
        <v>0</v>
      </c>
      <c r="AA491" s="3">
        <f t="shared" si="130"/>
        <v>0</v>
      </c>
      <c r="AB491" s="4">
        <f>'Data Entry'!S491</f>
        <v>0</v>
      </c>
      <c r="AC491" s="4">
        <f>'Data Entry'!T491</f>
        <v>0</v>
      </c>
      <c r="AD491" s="4">
        <f>'Data Entry'!U491</f>
        <v>0</v>
      </c>
      <c r="AE491" s="4">
        <f t="shared" si="131"/>
        <v>0</v>
      </c>
      <c r="AF491" s="5">
        <f>'Data Entry'!V491</f>
        <v>0</v>
      </c>
      <c r="AG491" s="5">
        <f t="shared" si="132"/>
        <v>0</v>
      </c>
      <c r="AH491" s="5">
        <f>'Data Entry'!W491</f>
        <v>0</v>
      </c>
      <c r="AI491" s="5">
        <f>'Data Entry'!X491</f>
        <v>0</v>
      </c>
      <c r="AJ491" s="5">
        <f>'Data Entry'!Y491</f>
        <v>0</v>
      </c>
      <c r="AK491" s="5">
        <f>'Data Entry'!Z491</f>
        <v>0</v>
      </c>
    </row>
    <row r="492" spans="1:37">
      <c r="A492" s="1">
        <f>'Data Entry'!A492</f>
        <v>0</v>
      </c>
      <c r="B492" s="1">
        <f>'Data Entry'!B492</f>
        <v>0</v>
      </c>
      <c r="C492" s="8">
        <f>IF('Data Entry'!C492="red",1,IF('Data Entry'!C492="blue",2,0))</f>
        <v>0</v>
      </c>
      <c r="D492" s="2">
        <f>'Data Entry'!D492</f>
        <v>0</v>
      </c>
      <c r="E492" s="2">
        <f>'Data Entry'!E492</f>
        <v>0</v>
      </c>
      <c r="F492" s="2">
        <f>'Data Entry'!F492</f>
        <v>0</v>
      </c>
      <c r="G492" s="2">
        <f>'Data Entry'!G492</f>
        <v>0</v>
      </c>
      <c r="H492" s="2">
        <f>'Data Entry'!H492</f>
        <v>0</v>
      </c>
      <c r="I492" s="2">
        <f t="shared" si="119"/>
        <v>0</v>
      </c>
      <c r="J492" s="2">
        <f t="shared" si="120"/>
        <v>0</v>
      </c>
      <c r="K492" s="2">
        <f t="shared" si="121"/>
        <v>0</v>
      </c>
      <c r="L492" s="2">
        <f t="shared" si="122"/>
        <v>0</v>
      </c>
      <c r="M492" s="2">
        <f t="shared" si="123"/>
        <v>0</v>
      </c>
      <c r="N492" s="2">
        <f t="shared" si="124"/>
        <v>0</v>
      </c>
      <c r="O492" s="2">
        <f t="shared" si="125"/>
        <v>0</v>
      </c>
      <c r="P492" s="3">
        <f>'Data Entry'!I492</f>
        <v>0</v>
      </c>
      <c r="Q492" s="3">
        <f>'Data Entry'!J492</f>
        <v>0</v>
      </c>
      <c r="R492" s="3">
        <f>'Data Entry'!K492</f>
        <v>0</v>
      </c>
      <c r="S492" s="3">
        <f>'Data Entry'!L492</f>
        <v>0</v>
      </c>
      <c r="T492" s="3">
        <f t="shared" si="126"/>
        <v>0</v>
      </c>
      <c r="U492" s="3">
        <f t="shared" si="127"/>
        <v>0</v>
      </c>
      <c r="V492" s="3" t="e">
        <f t="shared" si="133"/>
        <v>#DIV/0!</v>
      </c>
      <c r="W492" s="3" t="e">
        <f t="shared" si="134"/>
        <v>#DIV/0!</v>
      </c>
      <c r="X492" s="3">
        <f t="shared" si="135"/>
        <v>0</v>
      </c>
      <c r="Y492" s="3">
        <f t="shared" si="128"/>
        <v>0</v>
      </c>
      <c r="Z492" s="3">
        <f t="shared" si="129"/>
        <v>0</v>
      </c>
      <c r="AA492" s="3">
        <f t="shared" si="130"/>
        <v>0</v>
      </c>
      <c r="AB492" s="4">
        <f>'Data Entry'!S492</f>
        <v>0</v>
      </c>
      <c r="AC492" s="4">
        <f>'Data Entry'!T492</f>
        <v>0</v>
      </c>
      <c r="AD492" s="4">
        <f>'Data Entry'!U492</f>
        <v>0</v>
      </c>
      <c r="AE492" s="4">
        <f t="shared" si="131"/>
        <v>0</v>
      </c>
      <c r="AF492" s="5">
        <f>'Data Entry'!V492</f>
        <v>0</v>
      </c>
      <c r="AG492" s="5">
        <f t="shared" si="132"/>
        <v>0</v>
      </c>
      <c r="AH492" s="5">
        <f>'Data Entry'!W492</f>
        <v>0</v>
      </c>
      <c r="AI492" s="5">
        <f>'Data Entry'!X492</f>
        <v>0</v>
      </c>
      <c r="AJ492" s="5">
        <f>'Data Entry'!Y492</f>
        <v>0</v>
      </c>
      <c r="AK492" s="5">
        <f>'Data Entry'!Z492</f>
        <v>0</v>
      </c>
    </row>
    <row r="493" spans="1:37">
      <c r="A493" s="1">
        <f>'Data Entry'!A493</f>
        <v>0</v>
      </c>
      <c r="B493" s="1">
        <f>'Data Entry'!B493</f>
        <v>0</v>
      </c>
      <c r="C493" s="8">
        <f>IF('Data Entry'!C493="red",1,IF('Data Entry'!C493="blue",2,0))</f>
        <v>0</v>
      </c>
      <c r="D493" s="2">
        <f>'Data Entry'!D493</f>
        <v>0</v>
      </c>
      <c r="E493" s="2">
        <f>'Data Entry'!E493</f>
        <v>0</v>
      </c>
      <c r="F493" s="2">
        <f>'Data Entry'!F493</f>
        <v>0</v>
      </c>
      <c r="G493" s="2">
        <f>'Data Entry'!G493</f>
        <v>0</v>
      </c>
      <c r="H493" s="2">
        <f>'Data Entry'!H493</f>
        <v>0</v>
      </c>
      <c r="I493" s="2">
        <f t="shared" si="119"/>
        <v>0</v>
      </c>
      <c r="J493" s="2">
        <f t="shared" si="120"/>
        <v>0</v>
      </c>
      <c r="K493" s="2">
        <f t="shared" si="121"/>
        <v>0</v>
      </c>
      <c r="L493" s="2">
        <f t="shared" si="122"/>
        <v>0</v>
      </c>
      <c r="M493" s="2">
        <f t="shared" si="123"/>
        <v>0</v>
      </c>
      <c r="N493" s="2">
        <f t="shared" si="124"/>
        <v>0</v>
      </c>
      <c r="O493" s="2">
        <f t="shared" si="125"/>
        <v>0</v>
      </c>
      <c r="P493" s="3">
        <f>'Data Entry'!I493</f>
        <v>0</v>
      </c>
      <c r="Q493" s="3">
        <f>'Data Entry'!J493</f>
        <v>0</v>
      </c>
      <c r="R493" s="3">
        <f>'Data Entry'!K493</f>
        <v>0</v>
      </c>
      <c r="S493" s="3">
        <f>'Data Entry'!L493</f>
        <v>0</v>
      </c>
      <c r="T493" s="3">
        <f t="shared" si="126"/>
        <v>0</v>
      </c>
      <c r="U493" s="3">
        <f t="shared" si="127"/>
        <v>0</v>
      </c>
      <c r="V493" s="3" t="e">
        <f t="shared" si="133"/>
        <v>#DIV/0!</v>
      </c>
      <c r="W493" s="3" t="e">
        <f t="shared" si="134"/>
        <v>#DIV/0!</v>
      </c>
      <c r="X493" s="3">
        <f t="shared" si="135"/>
        <v>0</v>
      </c>
      <c r="Y493" s="3">
        <f t="shared" si="128"/>
        <v>0</v>
      </c>
      <c r="Z493" s="3">
        <f t="shared" si="129"/>
        <v>0</v>
      </c>
      <c r="AA493" s="3">
        <f t="shared" si="130"/>
        <v>0</v>
      </c>
      <c r="AB493" s="4">
        <f>'Data Entry'!S493</f>
        <v>0</v>
      </c>
      <c r="AC493" s="4">
        <f>'Data Entry'!T493</f>
        <v>0</v>
      </c>
      <c r="AD493" s="4">
        <f>'Data Entry'!U493</f>
        <v>0</v>
      </c>
      <c r="AE493" s="4">
        <f t="shared" si="131"/>
        <v>0</v>
      </c>
      <c r="AF493" s="5">
        <f>'Data Entry'!V493</f>
        <v>0</v>
      </c>
      <c r="AG493" s="5">
        <f t="shared" si="132"/>
        <v>0</v>
      </c>
      <c r="AH493" s="5">
        <f>'Data Entry'!W493</f>
        <v>0</v>
      </c>
      <c r="AI493" s="5">
        <f>'Data Entry'!X493</f>
        <v>0</v>
      </c>
      <c r="AJ493" s="5">
        <f>'Data Entry'!Y493</f>
        <v>0</v>
      </c>
      <c r="AK493" s="5">
        <f>'Data Entry'!Z493</f>
        <v>0</v>
      </c>
    </row>
    <row r="494" spans="1:37">
      <c r="A494" s="1">
        <f>'Data Entry'!A494</f>
        <v>0</v>
      </c>
      <c r="B494" s="1">
        <f>'Data Entry'!B494</f>
        <v>0</v>
      </c>
      <c r="C494" s="8">
        <f>IF('Data Entry'!C494="red",1,IF('Data Entry'!C494="blue",2,0))</f>
        <v>0</v>
      </c>
      <c r="D494" s="2">
        <f>'Data Entry'!D494</f>
        <v>0</v>
      </c>
      <c r="E494" s="2">
        <f>'Data Entry'!E494</f>
        <v>0</v>
      </c>
      <c r="F494" s="2">
        <f>'Data Entry'!F494</f>
        <v>0</v>
      </c>
      <c r="G494" s="2">
        <f>'Data Entry'!G494</f>
        <v>0</v>
      </c>
      <c r="H494" s="2">
        <f>'Data Entry'!H494</f>
        <v>0</v>
      </c>
      <c r="I494" s="2">
        <f t="shared" si="119"/>
        <v>0</v>
      </c>
      <c r="J494" s="2">
        <f t="shared" si="120"/>
        <v>0</v>
      </c>
      <c r="K494" s="2">
        <f t="shared" si="121"/>
        <v>0</v>
      </c>
      <c r="L494" s="2">
        <f t="shared" si="122"/>
        <v>0</v>
      </c>
      <c r="M494" s="2">
        <f t="shared" si="123"/>
        <v>0</v>
      </c>
      <c r="N494" s="2">
        <f t="shared" si="124"/>
        <v>0</v>
      </c>
      <c r="O494" s="2">
        <f t="shared" si="125"/>
        <v>0</v>
      </c>
      <c r="P494" s="3">
        <f>'Data Entry'!I494</f>
        <v>0</v>
      </c>
      <c r="Q494" s="3">
        <f>'Data Entry'!J494</f>
        <v>0</v>
      </c>
      <c r="R494" s="3">
        <f>'Data Entry'!K494</f>
        <v>0</v>
      </c>
      <c r="S494" s="3">
        <f>'Data Entry'!L494</f>
        <v>0</v>
      </c>
      <c r="T494" s="3">
        <f t="shared" si="126"/>
        <v>0</v>
      </c>
      <c r="U494" s="3">
        <f t="shared" si="127"/>
        <v>0</v>
      </c>
      <c r="V494" s="3" t="e">
        <f t="shared" si="133"/>
        <v>#DIV/0!</v>
      </c>
      <c r="W494" s="3" t="e">
        <f t="shared" si="134"/>
        <v>#DIV/0!</v>
      </c>
      <c r="X494" s="3">
        <f t="shared" si="135"/>
        <v>0</v>
      </c>
      <c r="Y494" s="3">
        <f t="shared" si="128"/>
        <v>0</v>
      </c>
      <c r="Z494" s="3">
        <f t="shared" si="129"/>
        <v>0</v>
      </c>
      <c r="AA494" s="3">
        <f t="shared" si="130"/>
        <v>0</v>
      </c>
      <c r="AB494" s="4">
        <f>'Data Entry'!S494</f>
        <v>0</v>
      </c>
      <c r="AC494" s="4">
        <f>'Data Entry'!T494</f>
        <v>0</v>
      </c>
      <c r="AD494" s="4">
        <f>'Data Entry'!U494</f>
        <v>0</v>
      </c>
      <c r="AE494" s="4">
        <f t="shared" si="131"/>
        <v>0</v>
      </c>
      <c r="AF494" s="5">
        <f>'Data Entry'!V494</f>
        <v>0</v>
      </c>
      <c r="AG494" s="5">
        <f t="shared" si="132"/>
        <v>0</v>
      </c>
      <c r="AH494" s="5">
        <f>'Data Entry'!W494</f>
        <v>0</v>
      </c>
      <c r="AI494" s="5">
        <f>'Data Entry'!X494</f>
        <v>0</v>
      </c>
      <c r="AJ494" s="5">
        <f>'Data Entry'!Y494</f>
        <v>0</v>
      </c>
      <c r="AK494" s="5">
        <f>'Data Entry'!Z494</f>
        <v>0</v>
      </c>
    </row>
    <row r="495" spans="1:37">
      <c r="A495" s="1">
        <f>'Data Entry'!A495</f>
        <v>0</v>
      </c>
      <c r="B495" s="1">
        <f>'Data Entry'!B495</f>
        <v>0</v>
      </c>
      <c r="C495" s="8">
        <f>IF('Data Entry'!C495="red",1,IF('Data Entry'!C495="blue",2,0))</f>
        <v>0</v>
      </c>
      <c r="D495" s="2">
        <f>'Data Entry'!D495</f>
        <v>0</v>
      </c>
      <c r="E495" s="2">
        <f>'Data Entry'!E495</f>
        <v>0</v>
      </c>
      <c r="F495" s="2">
        <f>'Data Entry'!F495</f>
        <v>0</v>
      </c>
      <c r="G495" s="2">
        <f>'Data Entry'!G495</f>
        <v>0</v>
      </c>
      <c r="H495" s="2">
        <f>'Data Entry'!H495</f>
        <v>0</v>
      </c>
      <c r="I495" s="2">
        <f t="shared" si="119"/>
        <v>0</v>
      </c>
      <c r="J495" s="2">
        <f t="shared" si="120"/>
        <v>0</v>
      </c>
      <c r="K495" s="2">
        <f t="shared" si="121"/>
        <v>0</v>
      </c>
      <c r="L495" s="2">
        <f t="shared" si="122"/>
        <v>0</v>
      </c>
      <c r="M495" s="2">
        <f t="shared" si="123"/>
        <v>0</v>
      </c>
      <c r="N495" s="2">
        <f t="shared" si="124"/>
        <v>0</v>
      </c>
      <c r="O495" s="2">
        <f t="shared" si="125"/>
        <v>0</v>
      </c>
      <c r="P495" s="3">
        <f>'Data Entry'!I495</f>
        <v>0</v>
      </c>
      <c r="Q495" s="3">
        <f>'Data Entry'!J495</f>
        <v>0</v>
      </c>
      <c r="R495" s="3">
        <f>'Data Entry'!K495</f>
        <v>0</v>
      </c>
      <c r="S495" s="3">
        <f>'Data Entry'!L495</f>
        <v>0</v>
      </c>
      <c r="T495" s="3">
        <f t="shared" si="126"/>
        <v>0</v>
      </c>
      <c r="U495" s="3">
        <f t="shared" si="127"/>
        <v>0</v>
      </c>
      <c r="V495" s="3" t="e">
        <f t="shared" si="133"/>
        <v>#DIV/0!</v>
      </c>
      <c r="W495" s="3" t="e">
        <f t="shared" si="134"/>
        <v>#DIV/0!</v>
      </c>
      <c r="X495" s="3">
        <f t="shared" si="135"/>
        <v>0</v>
      </c>
      <c r="Y495" s="3">
        <f t="shared" si="128"/>
        <v>0</v>
      </c>
      <c r="Z495" s="3">
        <f t="shared" si="129"/>
        <v>0</v>
      </c>
      <c r="AA495" s="3">
        <f t="shared" si="130"/>
        <v>0</v>
      </c>
      <c r="AB495" s="4">
        <f>'Data Entry'!S495</f>
        <v>0</v>
      </c>
      <c r="AC495" s="4">
        <f>'Data Entry'!T495</f>
        <v>0</v>
      </c>
      <c r="AD495" s="4">
        <f>'Data Entry'!U495</f>
        <v>0</v>
      </c>
      <c r="AE495" s="4">
        <f t="shared" si="131"/>
        <v>0</v>
      </c>
      <c r="AF495" s="5">
        <f>'Data Entry'!V495</f>
        <v>0</v>
      </c>
      <c r="AG495" s="5">
        <f t="shared" si="132"/>
        <v>0</v>
      </c>
      <c r="AH495" s="5">
        <f>'Data Entry'!W495</f>
        <v>0</v>
      </c>
      <c r="AI495" s="5">
        <f>'Data Entry'!X495</f>
        <v>0</v>
      </c>
      <c r="AJ495" s="5">
        <f>'Data Entry'!Y495</f>
        <v>0</v>
      </c>
      <c r="AK495" s="5">
        <f>'Data Entry'!Z495</f>
        <v>0</v>
      </c>
    </row>
    <row r="496" spans="1:37">
      <c r="A496" s="1">
        <f>'Data Entry'!A496</f>
        <v>0</v>
      </c>
      <c r="B496" s="1">
        <f>'Data Entry'!B496</f>
        <v>0</v>
      </c>
      <c r="C496" s="8">
        <f>IF('Data Entry'!C496="red",1,IF('Data Entry'!C496="blue",2,0))</f>
        <v>0</v>
      </c>
      <c r="D496" s="2">
        <f>'Data Entry'!D496</f>
        <v>0</v>
      </c>
      <c r="E496" s="2">
        <f>'Data Entry'!E496</f>
        <v>0</v>
      </c>
      <c r="F496" s="2">
        <f>'Data Entry'!F496</f>
        <v>0</v>
      </c>
      <c r="G496" s="2">
        <f>'Data Entry'!G496</f>
        <v>0</v>
      </c>
      <c r="H496" s="2">
        <f>'Data Entry'!H496</f>
        <v>0</v>
      </c>
      <c r="I496" s="2">
        <f t="shared" si="119"/>
        <v>0</v>
      </c>
      <c r="J496" s="2">
        <f t="shared" si="120"/>
        <v>0</v>
      </c>
      <c r="K496" s="2">
        <f t="shared" si="121"/>
        <v>0</v>
      </c>
      <c r="L496" s="2">
        <f t="shared" si="122"/>
        <v>0</v>
      </c>
      <c r="M496" s="2">
        <f t="shared" si="123"/>
        <v>0</v>
      </c>
      <c r="N496" s="2">
        <f t="shared" si="124"/>
        <v>0</v>
      </c>
      <c r="O496" s="2">
        <f t="shared" si="125"/>
        <v>0</v>
      </c>
      <c r="P496" s="3">
        <f>'Data Entry'!I496</f>
        <v>0</v>
      </c>
      <c r="Q496" s="3">
        <f>'Data Entry'!J496</f>
        <v>0</v>
      </c>
      <c r="R496" s="3">
        <f>'Data Entry'!K496</f>
        <v>0</v>
      </c>
      <c r="S496" s="3">
        <f>'Data Entry'!L496</f>
        <v>0</v>
      </c>
      <c r="T496" s="3">
        <f t="shared" si="126"/>
        <v>0</v>
      </c>
      <c r="U496" s="3">
        <f t="shared" si="127"/>
        <v>0</v>
      </c>
      <c r="V496" s="3" t="e">
        <f t="shared" si="133"/>
        <v>#DIV/0!</v>
      </c>
      <c r="W496" s="3" t="e">
        <f t="shared" si="134"/>
        <v>#DIV/0!</v>
      </c>
      <c r="X496" s="3">
        <f t="shared" si="135"/>
        <v>0</v>
      </c>
      <c r="Y496" s="3">
        <f t="shared" si="128"/>
        <v>0</v>
      </c>
      <c r="Z496" s="3">
        <f t="shared" si="129"/>
        <v>0</v>
      </c>
      <c r="AA496" s="3">
        <f t="shared" si="130"/>
        <v>0</v>
      </c>
      <c r="AB496" s="4">
        <f>'Data Entry'!S496</f>
        <v>0</v>
      </c>
      <c r="AC496" s="4">
        <f>'Data Entry'!T496</f>
        <v>0</v>
      </c>
      <c r="AD496" s="4">
        <f>'Data Entry'!U496</f>
        <v>0</v>
      </c>
      <c r="AE496" s="4">
        <f t="shared" si="131"/>
        <v>0</v>
      </c>
      <c r="AF496" s="5">
        <f>'Data Entry'!V496</f>
        <v>0</v>
      </c>
      <c r="AG496" s="5">
        <f t="shared" si="132"/>
        <v>0</v>
      </c>
      <c r="AH496" s="5">
        <f>'Data Entry'!W496</f>
        <v>0</v>
      </c>
      <c r="AI496" s="5">
        <f>'Data Entry'!X496</f>
        <v>0</v>
      </c>
      <c r="AJ496" s="5">
        <f>'Data Entry'!Y496</f>
        <v>0</v>
      </c>
      <c r="AK496" s="5">
        <f>'Data Entry'!Z496</f>
        <v>0</v>
      </c>
    </row>
    <row r="497" spans="1:37">
      <c r="A497" s="1">
        <f>'Data Entry'!A497</f>
        <v>0</v>
      </c>
      <c r="B497" s="1">
        <f>'Data Entry'!B497</f>
        <v>0</v>
      </c>
      <c r="C497" s="8">
        <f>IF('Data Entry'!C497="red",1,IF('Data Entry'!C497="blue",2,0))</f>
        <v>0</v>
      </c>
      <c r="D497" s="2">
        <f>'Data Entry'!D497</f>
        <v>0</v>
      </c>
      <c r="E497" s="2">
        <f>'Data Entry'!E497</f>
        <v>0</v>
      </c>
      <c r="F497" s="2">
        <f>'Data Entry'!F497</f>
        <v>0</v>
      </c>
      <c r="G497" s="2">
        <f>'Data Entry'!G497</f>
        <v>0</v>
      </c>
      <c r="H497" s="2">
        <f>'Data Entry'!H497</f>
        <v>0</v>
      </c>
      <c r="I497" s="2">
        <f t="shared" si="119"/>
        <v>0</v>
      </c>
      <c r="J497" s="2">
        <f t="shared" si="120"/>
        <v>0</v>
      </c>
      <c r="K497" s="2">
        <f t="shared" si="121"/>
        <v>0</v>
      </c>
      <c r="L497" s="2">
        <f t="shared" si="122"/>
        <v>0</v>
      </c>
      <c r="M497" s="2">
        <f t="shared" si="123"/>
        <v>0</v>
      </c>
      <c r="N497" s="2">
        <f t="shared" si="124"/>
        <v>0</v>
      </c>
      <c r="O497" s="2">
        <f t="shared" si="125"/>
        <v>0</v>
      </c>
      <c r="P497" s="3">
        <f>'Data Entry'!I497</f>
        <v>0</v>
      </c>
      <c r="Q497" s="3">
        <f>'Data Entry'!J497</f>
        <v>0</v>
      </c>
      <c r="R497" s="3">
        <f>'Data Entry'!K497</f>
        <v>0</v>
      </c>
      <c r="S497" s="3">
        <f>'Data Entry'!L497</f>
        <v>0</v>
      </c>
      <c r="T497" s="3">
        <f t="shared" si="126"/>
        <v>0</v>
      </c>
      <c r="U497" s="3">
        <f t="shared" si="127"/>
        <v>0</v>
      </c>
      <c r="V497" s="3" t="e">
        <f t="shared" si="133"/>
        <v>#DIV/0!</v>
      </c>
      <c r="W497" s="3" t="e">
        <f t="shared" si="134"/>
        <v>#DIV/0!</v>
      </c>
      <c r="X497" s="3">
        <f t="shared" si="135"/>
        <v>0</v>
      </c>
      <c r="Y497" s="3">
        <f t="shared" si="128"/>
        <v>0</v>
      </c>
      <c r="Z497" s="3">
        <f t="shared" si="129"/>
        <v>0</v>
      </c>
      <c r="AA497" s="3">
        <f t="shared" si="130"/>
        <v>0</v>
      </c>
      <c r="AB497" s="4">
        <f>'Data Entry'!S497</f>
        <v>0</v>
      </c>
      <c r="AC497" s="4">
        <f>'Data Entry'!T497</f>
        <v>0</v>
      </c>
      <c r="AD497" s="4">
        <f>'Data Entry'!U497</f>
        <v>0</v>
      </c>
      <c r="AE497" s="4">
        <f t="shared" si="131"/>
        <v>0</v>
      </c>
      <c r="AF497" s="5">
        <f>'Data Entry'!V497</f>
        <v>0</v>
      </c>
      <c r="AG497" s="5">
        <f t="shared" si="132"/>
        <v>0</v>
      </c>
      <c r="AH497" s="5">
        <f>'Data Entry'!W497</f>
        <v>0</v>
      </c>
      <c r="AI497" s="5">
        <f>'Data Entry'!X497</f>
        <v>0</v>
      </c>
      <c r="AJ497" s="5">
        <f>'Data Entry'!Y497</f>
        <v>0</v>
      </c>
      <c r="AK497" s="5">
        <f>'Data Entry'!Z497</f>
        <v>0</v>
      </c>
    </row>
    <row r="498" spans="1:37">
      <c r="A498" s="1">
        <f>'Data Entry'!A498</f>
        <v>0</v>
      </c>
      <c r="B498" s="1">
        <f>'Data Entry'!B498</f>
        <v>0</v>
      </c>
      <c r="C498" s="8">
        <f>IF('Data Entry'!C498="red",1,IF('Data Entry'!C498="blue",2,0))</f>
        <v>0</v>
      </c>
      <c r="D498" s="2">
        <f>'Data Entry'!D498</f>
        <v>0</v>
      </c>
      <c r="E498" s="2">
        <f>'Data Entry'!E498</f>
        <v>0</v>
      </c>
      <c r="F498" s="2">
        <f>'Data Entry'!F498</f>
        <v>0</v>
      </c>
      <c r="G498" s="2">
        <f>'Data Entry'!G498</f>
        <v>0</v>
      </c>
      <c r="H498" s="2">
        <f>'Data Entry'!H498</f>
        <v>0</v>
      </c>
      <c r="I498" s="2">
        <f t="shared" si="119"/>
        <v>0</v>
      </c>
      <c r="J498" s="2">
        <f t="shared" si="120"/>
        <v>0</v>
      </c>
      <c r="K498" s="2">
        <f t="shared" si="121"/>
        <v>0</v>
      </c>
      <c r="L498" s="2">
        <f t="shared" si="122"/>
        <v>0</v>
      </c>
      <c r="M498" s="2">
        <f t="shared" si="123"/>
        <v>0</v>
      </c>
      <c r="N498" s="2">
        <f t="shared" si="124"/>
        <v>0</v>
      </c>
      <c r="O498" s="2">
        <f t="shared" si="125"/>
        <v>0</v>
      </c>
      <c r="P498" s="3">
        <f>'Data Entry'!I498</f>
        <v>0</v>
      </c>
      <c r="Q498" s="3">
        <f>'Data Entry'!J498</f>
        <v>0</v>
      </c>
      <c r="R498" s="3">
        <f>'Data Entry'!K498</f>
        <v>0</v>
      </c>
      <c r="S498" s="3">
        <f>'Data Entry'!L498</f>
        <v>0</v>
      </c>
      <c r="T498" s="3">
        <f t="shared" si="126"/>
        <v>0</v>
      </c>
      <c r="U498" s="3">
        <f t="shared" si="127"/>
        <v>0</v>
      </c>
      <c r="V498" s="3" t="e">
        <f t="shared" si="133"/>
        <v>#DIV/0!</v>
      </c>
      <c r="W498" s="3" t="e">
        <f t="shared" si="134"/>
        <v>#DIV/0!</v>
      </c>
      <c r="X498" s="3">
        <f t="shared" si="135"/>
        <v>0</v>
      </c>
      <c r="Y498" s="3">
        <f t="shared" si="128"/>
        <v>0</v>
      </c>
      <c r="Z498" s="3">
        <f t="shared" si="129"/>
        <v>0</v>
      </c>
      <c r="AA498" s="3">
        <f t="shared" si="130"/>
        <v>0</v>
      </c>
      <c r="AB498" s="4">
        <f>'Data Entry'!S498</f>
        <v>0</v>
      </c>
      <c r="AC498" s="4">
        <f>'Data Entry'!T498</f>
        <v>0</v>
      </c>
      <c r="AD498" s="4">
        <f>'Data Entry'!U498</f>
        <v>0</v>
      </c>
      <c r="AE498" s="4">
        <f t="shared" si="131"/>
        <v>0</v>
      </c>
      <c r="AF498" s="5">
        <f>'Data Entry'!V498</f>
        <v>0</v>
      </c>
      <c r="AG498" s="5">
        <f t="shared" si="132"/>
        <v>0</v>
      </c>
      <c r="AH498" s="5">
        <f>'Data Entry'!W498</f>
        <v>0</v>
      </c>
      <c r="AI498" s="5">
        <f>'Data Entry'!X498</f>
        <v>0</v>
      </c>
      <c r="AJ498" s="5">
        <f>'Data Entry'!Y498</f>
        <v>0</v>
      </c>
      <c r="AK498" s="5">
        <f>'Data Entry'!Z498</f>
        <v>0</v>
      </c>
    </row>
    <row r="499" spans="1:37">
      <c r="A499" s="1">
        <f>'Data Entry'!A499</f>
        <v>0</v>
      </c>
      <c r="B499" s="1">
        <f>'Data Entry'!B499</f>
        <v>0</v>
      </c>
      <c r="C499" s="8">
        <f>IF('Data Entry'!C499="red",1,IF('Data Entry'!C499="blue",2,0))</f>
        <v>0</v>
      </c>
      <c r="D499" s="2">
        <f>'Data Entry'!D499</f>
        <v>0</v>
      </c>
      <c r="E499" s="2">
        <f>'Data Entry'!E499</f>
        <v>0</v>
      </c>
      <c r="F499" s="2">
        <f>'Data Entry'!F499</f>
        <v>0</v>
      </c>
      <c r="G499" s="2">
        <f>'Data Entry'!G499</f>
        <v>0</v>
      </c>
      <c r="H499" s="2">
        <f>'Data Entry'!H499</f>
        <v>0</v>
      </c>
      <c r="I499" s="2">
        <f t="shared" si="119"/>
        <v>0</v>
      </c>
      <c r="J499" s="2">
        <f t="shared" si="120"/>
        <v>0</v>
      </c>
      <c r="K499" s="2">
        <f t="shared" si="121"/>
        <v>0</v>
      </c>
      <c r="L499" s="2">
        <f t="shared" si="122"/>
        <v>0</v>
      </c>
      <c r="M499" s="2">
        <f t="shared" si="123"/>
        <v>0</v>
      </c>
      <c r="N499" s="2">
        <f t="shared" si="124"/>
        <v>0</v>
      </c>
      <c r="O499" s="2">
        <f t="shared" si="125"/>
        <v>0</v>
      </c>
      <c r="P499" s="3">
        <f>'Data Entry'!I499</f>
        <v>0</v>
      </c>
      <c r="Q499" s="3">
        <f>'Data Entry'!J499</f>
        <v>0</v>
      </c>
      <c r="R499" s="3">
        <f>'Data Entry'!K499</f>
        <v>0</v>
      </c>
      <c r="S499" s="3">
        <f>'Data Entry'!L499</f>
        <v>0</v>
      </c>
      <c r="T499" s="3">
        <f t="shared" si="126"/>
        <v>0</v>
      </c>
      <c r="U499" s="3">
        <f t="shared" si="127"/>
        <v>0</v>
      </c>
      <c r="V499" s="3" t="e">
        <f t="shared" si="133"/>
        <v>#DIV/0!</v>
      </c>
      <c r="W499" s="3" t="e">
        <f t="shared" si="134"/>
        <v>#DIV/0!</v>
      </c>
      <c r="X499" s="3">
        <f t="shared" si="135"/>
        <v>0</v>
      </c>
      <c r="Y499" s="3">
        <f t="shared" si="128"/>
        <v>0</v>
      </c>
      <c r="Z499" s="3">
        <f t="shared" si="129"/>
        <v>0</v>
      </c>
      <c r="AA499" s="3">
        <f t="shared" si="130"/>
        <v>0</v>
      </c>
      <c r="AB499" s="4">
        <f>'Data Entry'!S499</f>
        <v>0</v>
      </c>
      <c r="AC499" s="4">
        <f>'Data Entry'!T499</f>
        <v>0</v>
      </c>
      <c r="AD499" s="4">
        <f>'Data Entry'!U499</f>
        <v>0</v>
      </c>
      <c r="AE499" s="4">
        <f t="shared" si="131"/>
        <v>0</v>
      </c>
      <c r="AF499" s="5">
        <f>'Data Entry'!V499</f>
        <v>0</v>
      </c>
      <c r="AG499" s="5">
        <f t="shared" si="132"/>
        <v>0</v>
      </c>
      <c r="AH499" s="5">
        <f>'Data Entry'!W499</f>
        <v>0</v>
      </c>
      <c r="AI499" s="5">
        <f>'Data Entry'!X499</f>
        <v>0</v>
      </c>
      <c r="AJ499" s="5">
        <f>'Data Entry'!Y499</f>
        <v>0</v>
      </c>
      <c r="AK499" s="5">
        <f>'Data Entry'!Z499</f>
        <v>0</v>
      </c>
    </row>
    <row r="500" spans="1:37">
      <c r="A500" s="1">
        <f>'Data Entry'!A500</f>
        <v>0</v>
      </c>
      <c r="B500" s="1">
        <f>'Data Entry'!B500</f>
        <v>0</v>
      </c>
      <c r="C500" s="8">
        <f>IF('Data Entry'!C500="red",1,IF('Data Entry'!C500="blue",2,0))</f>
        <v>0</v>
      </c>
      <c r="D500" s="2">
        <f>'Data Entry'!D500</f>
        <v>0</v>
      </c>
      <c r="E500" s="2">
        <f>'Data Entry'!E500</f>
        <v>0</v>
      </c>
      <c r="F500" s="2">
        <f>'Data Entry'!F500</f>
        <v>0</v>
      </c>
      <c r="G500" s="2">
        <f>'Data Entry'!G500</f>
        <v>0</v>
      </c>
      <c r="H500" s="2">
        <f>'Data Entry'!H500</f>
        <v>0</v>
      </c>
      <c r="I500" s="2">
        <f t="shared" si="119"/>
        <v>0</v>
      </c>
      <c r="J500" s="2">
        <f t="shared" si="120"/>
        <v>0</v>
      </c>
      <c r="K500" s="2">
        <f t="shared" si="121"/>
        <v>0</v>
      </c>
      <c r="L500" s="2">
        <f t="shared" si="122"/>
        <v>0</v>
      </c>
      <c r="M500" s="2">
        <f t="shared" si="123"/>
        <v>0</v>
      </c>
      <c r="N500" s="2">
        <f t="shared" si="124"/>
        <v>0</v>
      </c>
      <c r="O500" s="2">
        <f t="shared" si="125"/>
        <v>0</v>
      </c>
      <c r="P500" s="3">
        <f>'Data Entry'!I500</f>
        <v>0</v>
      </c>
      <c r="Q500" s="3">
        <f>'Data Entry'!J500</f>
        <v>0</v>
      </c>
      <c r="R500" s="3">
        <f>'Data Entry'!K500</f>
        <v>0</v>
      </c>
      <c r="S500" s="3">
        <f>'Data Entry'!L500</f>
        <v>0</v>
      </c>
      <c r="T500" s="3">
        <f t="shared" si="126"/>
        <v>0</v>
      </c>
      <c r="U500" s="3">
        <f t="shared" si="127"/>
        <v>0</v>
      </c>
      <c r="V500" s="3" t="e">
        <f t="shared" si="133"/>
        <v>#DIV/0!</v>
      </c>
      <c r="W500" s="3" t="e">
        <f t="shared" si="134"/>
        <v>#DIV/0!</v>
      </c>
      <c r="X500" s="3">
        <f t="shared" si="135"/>
        <v>0</v>
      </c>
      <c r="Y500" s="3">
        <f t="shared" si="128"/>
        <v>0</v>
      </c>
      <c r="Z500" s="3">
        <f t="shared" si="129"/>
        <v>0</v>
      </c>
      <c r="AA500" s="3">
        <f t="shared" si="130"/>
        <v>0</v>
      </c>
      <c r="AB500" s="4">
        <f>'Data Entry'!S500</f>
        <v>0</v>
      </c>
      <c r="AC500" s="4">
        <f>'Data Entry'!T500</f>
        <v>0</v>
      </c>
      <c r="AD500" s="4">
        <f>'Data Entry'!U500</f>
        <v>0</v>
      </c>
      <c r="AE500" s="4">
        <f t="shared" si="131"/>
        <v>0</v>
      </c>
      <c r="AF500" s="5">
        <f>'Data Entry'!V500</f>
        <v>0</v>
      </c>
      <c r="AG500" s="5">
        <f t="shared" si="132"/>
        <v>0</v>
      </c>
      <c r="AH500" s="5">
        <f>'Data Entry'!W500</f>
        <v>0</v>
      </c>
      <c r="AI500" s="5">
        <f>'Data Entry'!X500</f>
        <v>0</v>
      </c>
      <c r="AJ500" s="5">
        <f>'Data Entry'!Y500</f>
        <v>0</v>
      </c>
      <c r="AK500" s="5">
        <f>'Data Entry'!Z500</f>
        <v>0</v>
      </c>
    </row>
    <row r="501" spans="1:37">
      <c r="A501" s="1">
        <f>'Data Entry'!A501</f>
        <v>0</v>
      </c>
      <c r="B501" s="1">
        <f>'Data Entry'!B501</f>
        <v>0</v>
      </c>
      <c r="C501" s="8">
        <f>IF('Data Entry'!C501="red",1,IF('Data Entry'!C501="blue",2,0))</f>
        <v>0</v>
      </c>
      <c r="D501" s="2">
        <f>'Data Entry'!D501</f>
        <v>0</v>
      </c>
      <c r="E501" s="2">
        <f>'Data Entry'!E501</f>
        <v>0</v>
      </c>
      <c r="F501" s="2">
        <f>'Data Entry'!F501</f>
        <v>0</v>
      </c>
      <c r="G501" s="2">
        <f>'Data Entry'!G501</f>
        <v>0</v>
      </c>
      <c r="H501" s="2">
        <f>'Data Entry'!H501</f>
        <v>0</v>
      </c>
      <c r="I501" s="2">
        <f t="shared" si="119"/>
        <v>0</v>
      </c>
      <c r="J501" s="2">
        <f t="shared" si="120"/>
        <v>0</v>
      </c>
      <c r="K501" s="2">
        <f t="shared" si="121"/>
        <v>0</v>
      </c>
      <c r="L501" s="2">
        <f t="shared" si="122"/>
        <v>0</v>
      </c>
      <c r="M501" s="2">
        <f t="shared" si="123"/>
        <v>0</v>
      </c>
      <c r="N501" s="2">
        <f t="shared" si="124"/>
        <v>0</v>
      </c>
      <c r="O501" s="2">
        <f t="shared" si="125"/>
        <v>0</v>
      </c>
      <c r="P501" s="3">
        <f>'Data Entry'!I501</f>
        <v>0</v>
      </c>
      <c r="Q501" s="3">
        <f>'Data Entry'!J501</f>
        <v>0</v>
      </c>
      <c r="R501" s="3">
        <f>'Data Entry'!K501</f>
        <v>0</v>
      </c>
      <c r="S501" s="3">
        <f>'Data Entry'!L501</f>
        <v>0</v>
      </c>
      <c r="T501" s="3">
        <f t="shared" si="126"/>
        <v>0</v>
      </c>
      <c r="U501" s="3">
        <f t="shared" si="127"/>
        <v>0</v>
      </c>
      <c r="V501" s="3" t="e">
        <f t="shared" si="133"/>
        <v>#DIV/0!</v>
      </c>
      <c r="W501" s="3" t="e">
        <f t="shared" si="134"/>
        <v>#DIV/0!</v>
      </c>
      <c r="X501" s="3">
        <f t="shared" si="135"/>
        <v>0</v>
      </c>
      <c r="Y501" s="3">
        <f t="shared" si="128"/>
        <v>0</v>
      </c>
      <c r="Z501" s="3">
        <f t="shared" si="129"/>
        <v>0</v>
      </c>
      <c r="AA501" s="3">
        <f t="shared" si="130"/>
        <v>0</v>
      </c>
      <c r="AB501" s="4">
        <f>'Data Entry'!S501</f>
        <v>0</v>
      </c>
      <c r="AC501" s="4">
        <f>'Data Entry'!T501</f>
        <v>0</v>
      </c>
      <c r="AD501" s="4">
        <f>'Data Entry'!U501</f>
        <v>0</v>
      </c>
      <c r="AE501" s="4">
        <f t="shared" si="131"/>
        <v>0</v>
      </c>
      <c r="AF501" s="5">
        <f>'Data Entry'!V501</f>
        <v>0</v>
      </c>
      <c r="AG501" s="5">
        <f t="shared" si="132"/>
        <v>0</v>
      </c>
      <c r="AH501" s="5">
        <f>'Data Entry'!W501</f>
        <v>0</v>
      </c>
      <c r="AI501" s="5">
        <f>'Data Entry'!X501</f>
        <v>0</v>
      </c>
      <c r="AJ501" s="5">
        <f>'Data Entry'!Y501</f>
        <v>0</v>
      </c>
      <c r="AK501" s="5">
        <f>'Data Entry'!Z501</f>
        <v>0</v>
      </c>
    </row>
    <row r="502" spans="1:37">
      <c r="A502" s="1">
        <f>'Data Entry'!A502</f>
        <v>0</v>
      </c>
      <c r="B502" s="1">
        <f>'Data Entry'!B502</f>
        <v>0</v>
      </c>
      <c r="C502" s="8">
        <f>IF('Data Entry'!C502="red",1,IF('Data Entry'!C502="blue",2,0))</f>
        <v>0</v>
      </c>
      <c r="D502" s="2">
        <f>'Data Entry'!D502</f>
        <v>0</v>
      </c>
      <c r="E502" s="2">
        <f>'Data Entry'!E502</f>
        <v>0</v>
      </c>
      <c r="F502" s="2">
        <f>'Data Entry'!F502</f>
        <v>0</v>
      </c>
      <c r="G502" s="2">
        <f>'Data Entry'!G502</f>
        <v>0</v>
      </c>
      <c r="H502" s="2">
        <f>'Data Entry'!H502</f>
        <v>0</v>
      </c>
      <c r="I502" s="2">
        <f t="shared" si="119"/>
        <v>0</v>
      </c>
      <c r="J502" s="2">
        <f t="shared" si="120"/>
        <v>0</v>
      </c>
      <c r="K502" s="2">
        <f t="shared" si="121"/>
        <v>0</v>
      </c>
      <c r="L502" s="2">
        <f t="shared" si="122"/>
        <v>0</v>
      </c>
      <c r="M502" s="2">
        <f t="shared" si="123"/>
        <v>0</v>
      </c>
      <c r="N502" s="2">
        <f t="shared" si="124"/>
        <v>0</v>
      </c>
      <c r="O502" s="2">
        <f t="shared" si="125"/>
        <v>0</v>
      </c>
      <c r="P502" s="3">
        <f>'Data Entry'!I502</f>
        <v>0</v>
      </c>
      <c r="Q502" s="3">
        <f>'Data Entry'!J502</f>
        <v>0</v>
      </c>
      <c r="R502" s="3">
        <f>'Data Entry'!K502</f>
        <v>0</v>
      </c>
      <c r="S502" s="3">
        <f>'Data Entry'!L502</f>
        <v>0</v>
      </c>
      <c r="T502" s="3">
        <f t="shared" si="126"/>
        <v>0</v>
      </c>
      <c r="U502" s="3">
        <f t="shared" si="127"/>
        <v>0</v>
      </c>
      <c r="V502" s="3" t="e">
        <f t="shared" si="133"/>
        <v>#DIV/0!</v>
      </c>
      <c r="W502" s="3" t="e">
        <f t="shared" si="134"/>
        <v>#DIV/0!</v>
      </c>
      <c r="X502" s="3">
        <f t="shared" si="135"/>
        <v>0</v>
      </c>
      <c r="Y502" s="3">
        <f t="shared" si="128"/>
        <v>0</v>
      </c>
      <c r="Z502" s="3">
        <f t="shared" si="129"/>
        <v>0</v>
      </c>
      <c r="AA502" s="3">
        <f t="shared" si="130"/>
        <v>0</v>
      </c>
      <c r="AB502" s="4">
        <f>'Data Entry'!S502</f>
        <v>0</v>
      </c>
      <c r="AC502" s="4">
        <f>'Data Entry'!T502</f>
        <v>0</v>
      </c>
      <c r="AD502" s="4">
        <f>'Data Entry'!U502</f>
        <v>0</v>
      </c>
      <c r="AE502" s="4">
        <f t="shared" si="131"/>
        <v>0</v>
      </c>
      <c r="AF502" s="5">
        <f>'Data Entry'!V502</f>
        <v>0</v>
      </c>
      <c r="AG502" s="5">
        <f t="shared" si="132"/>
        <v>0</v>
      </c>
      <c r="AH502" s="5">
        <f>'Data Entry'!W502</f>
        <v>0</v>
      </c>
      <c r="AI502" s="5">
        <f>'Data Entry'!X502</f>
        <v>0</v>
      </c>
      <c r="AJ502" s="5">
        <f>'Data Entry'!Y502</f>
        <v>0</v>
      </c>
      <c r="AK502" s="5">
        <f>'Data Entry'!Z502</f>
        <v>0</v>
      </c>
    </row>
    <row r="503" spans="1:37">
      <c r="A503" s="1">
        <f>'Data Entry'!A503</f>
        <v>0</v>
      </c>
      <c r="B503" s="1">
        <f>'Data Entry'!B503</f>
        <v>0</v>
      </c>
      <c r="C503" s="8">
        <f>IF('Data Entry'!C503="red",1,IF('Data Entry'!C503="blue",2,0))</f>
        <v>0</v>
      </c>
      <c r="D503" s="2">
        <f>'Data Entry'!D503</f>
        <v>0</v>
      </c>
      <c r="E503" s="2">
        <f>'Data Entry'!E503</f>
        <v>0</v>
      </c>
      <c r="F503" s="2">
        <f>'Data Entry'!F503</f>
        <v>0</v>
      </c>
      <c r="G503" s="2">
        <f>'Data Entry'!G503</f>
        <v>0</v>
      </c>
      <c r="H503" s="2">
        <f>'Data Entry'!H503</f>
        <v>0</v>
      </c>
      <c r="I503" s="2">
        <f t="shared" si="119"/>
        <v>0</v>
      </c>
      <c r="J503" s="2">
        <f t="shared" si="120"/>
        <v>0</v>
      </c>
      <c r="K503" s="2">
        <f t="shared" si="121"/>
        <v>0</v>
      </c>
      <c r="L503" s="2">
        <f t="shared" si="122"/>
        <v>0</v>
      </c>
      <c r="M503" s="2">
        <f t="shared" si="123"/>
        <v>0</v>
      </c>
      <c r="N503" s="2">
        <f t="shared" si="124"/>
        <v>0</v>
      </c>
      <c r="O503" s="2">
        <f t="shared" si="125"/>
        <v>0</v>
      </c>
      <c r="P503" s="3">
        <f>'Data Entry'!I503</f>
        <v>0</v>
      </c>
      <c r="Q503" s="3">
        <f>'Data Entry'!J503</f>
        <v>0</v>
      </c>
      <c r="R503" s="3">
        <f>'Data Entry'!K503</f>
        <v>0</v>
      </c>
      <c r="S503" s="3">
        <f>'Data Entry'!L503</f>
        <v>0</v>
      </c>
      <c r="T503" s="3">
        <f t="shared" si="126"/>
        <v>0</v>
      </c>
      <c r="U503" s="3">
        <f t="shared" si="127"/>
        <v>0</v>
      </c>
      <c r="V503" s="3" t="e">
        <f t="shared" si="133"/>
        <v>#DIV/0!</v>
      </c>
      <c r="W503" s="3" t="e">
        <f t="shared" si="134"/>
        <v>#DIV/0!</v>
      </c>
      <c r="X503" s="3">
        <f t="shared" si="135"/>
        <v>0</v>
      </c>
      <c r="Y503" s="3">
        <f t="shared" si="128"/>
        <v>0</v>
      </c>
      <c r="Z503" s="3">
        <f t="shared" si="129"/>
        <v>0</v>
      </c>
      <c r="AA503" s="3">
        <f t="shared" si="130"/>
        <v>0</v>
      </c>
      <c r="AB503" s="4">
        <f>'Data Entry'!S503</f>
        <v>0</v>
      </c>
      <c r="AC503" s="4">
        <f>'Data Entry'!T503</f>
        <v>0</v>
      </c>
      <c r="AD503" s="4">
        <f>'Data Entry'!U503</f>
        <v>0</v>
      </c>
      <c r="AE503" s="4">
        <f t="shared" si="131"/>
        <v>0</v>
      </c>
      <c r="AF503" s="5">
        <f>'Data Entry'!V503</f>
        <v>0</v>
      </c>
      <c r="AG503" s="5">
        <f t="shared" si="132"/>
        <v>0</v>
      </c>
      <c r="AH503" s="5">
        <f>'Data Entry'!W503</f>
        <v>0</v>
      </c>
      <c r="AI503" s="5">
        <f>'Data Entry'!X503</f>
        <v>0</v>
      </c>
      <c r="AJ503" s="5">
        <f>'Data Entry'!Y503</f>
        <v>0</v>
      </c>
      <c r="AK503" s="5">
        <f>'Data Entry'!Z503</f>
        <v>0</v>
      </c>
    </row>
    <row r="504" spans="1:37">
      <c r="A504" s="1">
        <f>'Data Entry'!A504</f>
        <v>0</v>
      </c>
      <c r="B504" s="1">
        <f>'Data Entry'!B504</f>
        <v>0</v>
      </c>
      <c r="C504" s="8">
        <f>IF('Data Entry'!C504="red",1,IF('Data Entry'!C504="blue",2,0))</f>
        <v>0</v>
      </c>
      <c r="D504" s="2">
        <f>'Data Entry'!D504</f>
        <v>0</v>
      </c>
      <c r="E504" s="2">
        <f>'Data Entry'!E504</f>
        <v>0</v>
      </c>
      <c r="F504" s="2">
        <f>'Data Entry'!F504</f>
        <v>0</v>
      </c>
      <c r="G504" s="2">
        <f>'Data Entry'!G504</f>
        <v>0</v>
      </c>
      <c r="H504" s="2">
        <f>'Data Entry'!H504</f>
        <v>0</v>
      </c>
      <c r="I504" s="2">
        <f t="shared" si="119"/>
        <v>0</v>
      </c>
      <c r="J504" s="2">
        <f t="shared" si="120"/>
        <v>0</v>
      </c>
      <c r="K504" s="2">
        <f t="shared" si="121"/>
        <v>0</v>
      </c>
      <c r="L504" s="2">
        <f t="shared" si="122"/>
        <v>0</v>
      </c>
      <c r="M504" s="2">
        <f t="shared" si="123"/>
        <v>0</v>
      </c>
      <c r="N504" s="2">
        <f t="shared" si="124"/>
        <v>0</v>
      </c>
      <c r="O504" s="2">
        <f t="shared" si="125"/>
        <v>0</v>
      </c>
      <c r="P504" s="3">
        <f>'Data Entry'!I504</f>
        <v>0</v>
      </c>
      <c r="Q504" s="3">
        <f>'Data Entry'!J504</f>
        <v>0</v>
      </c>
      <c r="R504" s="3">
        <f>'Data Entry'!K504</f>
        <v>0</v>
      </c>
      <c r="S504" s="3">
        <f>'Data Entry'!L504</f>
        <v>0</v>
      </c>
      <c r="T504" s="3">
        <f t="shared" si="126"/>
        <v>0</v>
      </c>
      <c r="U504" s="3">
        <f t="shared" si="127"/>
        <v>0</v>
      </c>
      <c r="V504" s="3" t="e">
        <f t="shared" si="133"/>
        <v>#DIV/0!</v>
      </c>
      <c r="W504" s="3" t="e">
        <f t="shared" si="134"/>
        <v>#DIV/0!</v>
      </c>
      <c r="X504" s="3">
        <f t="shared" si="135"/>
        <v>0</v>
      </c>
      <c r="Y504" s="3">
        <f t="shared" si="128"/>
        <v>0</v>
      </c>
      <c r="Z504" s="3">
        <f t="shared" si="129"/>
        <v>0</v>
      </c>
      <c r="AA504" s="3">
        <f t="shared" si="130"/>
        <v>0</v>
      </c>
      <c r="AB504" s="4">
        <f>'Data Entry'!S504</f>
        <v>0</v>
      </c>
      <c r="AC504" s="4">
        <f>'Data Entry'!T504</f>
        <v>0</v>
      </c>
      <c r="AD504" s="4">
        <f>'Data Entry'!U504</f>
        <v>0</v>
      </c>
      <c r="AE504" s="4">
        <f t="shared" si="131"/>
        <v>0</v>
      </c>
      <c r="AF504" s="5">
        <f>'Data Entry'!V504</f>
        <v>0</v>
      </c>
      <c r="AG504" s="5">
        <f t="shared" si="132"/>
        <v>0</v>
      </c>
      <c r="AH504" s="5">
        <f>'Data Entry'!W504</f>
        <v>0</v>
      </c>
      <c r="AI504" s="5">
        <f>'Data Entry'!X504</f>
        <v>0</v>
      </c>
      <c r="AJ504" s="5">
        <f>'Data Entry'!Y504</f>
        <v>0</v>
      </c>
      <c r="AK504" s="5">
        <f>'Data Entry'!Z504</f>
        <v>0</v>
      </c>
    </row>
    <row r="505" spans="1:37">
      <c r="A505" s="1">
        <f>'Data Entry'!A505</f>
        <v>0</v>
      </c>
      <c r="B505" s="1">
        <f>'Data Entry'!B505</f>
        <v>0</v>
      </c>
      <c r="C505" s="8">
        <f>IF('Data Entry'!C505="red",1,IF('Data Entry'!C505="blue",2,0))</f>
        <v>0</v>
      </c>
      <c r="D505" s="2">
        <f>'Data Entry'!D505</f>
        <v>0</v>
      </c>
      <c r="E505" s="2">
        <f>'Data Entry'!E505</f>
        <v>0</v>
      </c>
      <c r="F505" s="2">
        <f>'Data Entry'!F505</f>
        <v>0</v>
      </c>
      <c r="G505" s="2">
        <f>'Data Entry'!G505</f>
        <v>0</v>
      </c>
      <c r="H505" s="2">
        <f>'Data Entry'!H505</f>
        <v>0</v>
      </c>
      <c r="I505" s="2">
        <f t="shared" si="119"/>
        <v>0</v>
      </c>
      <c r="J505" s="2">
        <f t="shared" si="120"/>
        <v>0</v>
      </c>
      <c r="K505" s="2">
        <f t="shared" si="121"/>
        <v>0</v>
      </c>
      <c r="L505" s="2">
        <f t="shared" si="122"/>
        <v>0</v>
      </c>
      <c r="M505" s="2">
        <f t="shared" si="123"/>
        <v>0</v>
      </c>
      <c r="N505" s="2">
        <f t="shared" si="124"/>
        <v>0</v>
      </c>
      <c r="O505" s="2">
        <f t="shared" si="125"/>
        <v>0</v>
      </c>
      <c r="P505" s="3">
        <f>'Data Entry'!I505</f>
        <v>0</v>
      </c>
      <c r="Q505" s="3">
        <f>'Data Entry'!J505</f>
        <v>0</v>
      </c>
      <c r="R505" s="3">
        <f>'Data Entry'!K505</f>
        <v>0</v>
      </c>
      <c r="S505" s="3">
        <f>'Data Entry'!L505</f>
        <v>0</v>
      </c>
      <c r="T505" s="3">
        <f t="shared" si="126"/>
        <v>0</v>
      </c>
      <c r="U505" s="3">
        <f t="shared" si="127"/>
        <v>0</v>
      </c>
      <c r="V505" s="3" t="e">
        <f t="shared" si="133"/>
        <v>#DIV/0!</v>
      </c>
      <c r="W505" s="3" t="e">
        <f t="shared" si="134"/>
        <v>#DIV/0!</v>
      </c>
      <c r="X505" s="3">
        <f t="shared" si="135"/>
        <v>0</v>
      </c>
      <c r="Y505" s="3">
        <f t="shared" si="128"/>
        <v>0</v>
      </c>
      <c r="Z505" s="3">
        <f t="shared" si="129"/>
        <v>0</v>
      </c>
      <c r="AA505" s="3">
        <f t="shared" si="130"/>
        <v>0</v>
      </c>
      <c r="AB505" s="4">
        <f>'Data Entry'!S505</f>
        <v>0</v>
      </c>
      <c r="AC505" s="4">
        <f>'Data Entry'!T505</f>
        <v>0</v>
      </c>
      <c r="AD505" s="4">
        <f>'Data Entry'!U505</f>
        <v>0</v>
      </c>
      <c r="AE505" s="4">
        <f t="shared" si="131"/>
        <v>0</v>
      </c>
      <c r="AF505" s="5">
        <f>'Data Entry'!V505</f>
        <v>0</v>
      </c>
      <c r="AG505" s="5">
        <f t="shared" si="132"/>
        <v>0</v>
      </c>
      <c r="AH505" s="5">
        <f>'Data Entry'!W505</f>
        <v>0</v>
      </c>
      <c r="AI505" s="5">
        <f>'Data Entry'!X505</f>
        <v>0</v>
      </c>
      <c r="AJ505" s="5">
        <f>'Data Entry'!Y505</f>
        <v>0</v>
      </c>
      <c r="AK505" s="5">
        <f>'Data Entry'!Z505</f>
        <v>0</v>
      </c>
    </row>
    <row r="506" spans="1:37">
      <c r="A506" s="1">
        <f>'Data Entry'!A506</f>
        <v>0</v>
      </c>
      <c r="B506" s="1">
        <f>'Data Entry'!B506</f>
        <v>0</v>
      </c>
      <c r="C506" s="8">
        <f>IF('Data Entry'!C506="red",1,IF('Data Entry'!C506="blue",2,0))</f>
        <v>0</v>
      </c>
      <c r="D506" s="2">
        <f>'Data Entry'!D506</f>
        <v>0</v>
      </c>
      <c r="E506" s="2">
        <f>'Data Entry'!E506</f>
        <v>0</v>
      </c>
      <c r="F506" s="2">
        <f>'Data Entry'!F506</f>
        <v>0</v>
      </c>
      <c r="G506" s="2">
        <f>'Data Entry'!G506</f>
        <v>0</v>
      </c>
      <c r="H506" s="2">
        <f>'Data Entry'!H506</f>
        <v>0</v>
      </c>
      <c r="I506" s="2">
        <f t="shared" si="119"/>
        <v>0</v>
      </c>
      <c r="J506" s="2">
        <f t="shared" si="120"/>
        <v>0</v>
      </c>
      <c r="K506" s="2">
        <f t="shared" si="121"/>
        <v>0</v>
      </c>
      <c r="L506" s="2">
        <f t="shared" si="122"/>
        <v>0</v>
      </c>
      <c r="M506" s="2">
        <f t="shared" si="123"/>
        <v>0</v>
      </c>
      <c r="N506" s="2">
        <f t="shared" si="124"/>
        <v>0</v>
      </c>
      <c r="O506" s="2">
        <f t="shared" si="125"/>
        <v>0</v>
      </c>
      <c r="P506" s="3">
        <f>'Data Entry'!I506</f>
        <v>0</v>
      </c>
      <c r="Q506" s="3">
        <f>'Data Entry'!J506</f>
        <v>0</v>
      </c>
      <c r="R506" s="3">
        <f>'Data Entry'!K506</f>
        <v>0</v>
      </c>
      <c r="S506" s="3">
        <f>'Data Entry'!L506</f>
        <v>0</v>
      </c>
      <c r="T506" s="3">
        <f t="shared" si="126"/>
        <v>0</v>
      </c>
      <c r="U506" s="3">
        <f t="shared" si="127"/>
        <v>0</v>
      </c>
      <c r="V506" s="3" t="e">
        <f t="shared" si="133"/>
        <v>#DIV/0!</v>
      </c>
      <c r="W506" s="3" t="e">
        <f t="shared" si="134"/>
        <v>#DIV/0!</v>
      </c>
      <c r="X506" s="3">
        <f t="shared" si="135"/>
        <v>0</v>
      </c>
      <c r="Y506" s="3">
        <f t="shared" si="128"/>
        <v>0</v>
      </c>
      <c r="Z506" s="3">
        <f t="shared" si="129"/>
        <v>0</v>
      </c>
      <c r="AA506" s="3">
        <f t="shared" si="130"/>
        <v>0</v>
      </c>
      <c r="AB506" s="4">
        <f>'Data Entry'!S506</f>
        <v>0</v>
      </c>
      <c r="AC506" s="4">
        <f>'Data Entry'!T506</f>
        <v>0</v>
      </c>
      <c r="AD506" s="4">
        <f>'Data Entry'!U506</f>
        <v>0</v>
      </c>
      <c r="AE506" s="4">
        <f t="shared" si="131"/>
        <v>0</v>
      </c>
      <c r="AF506" s="5">
        <f>'Data Entry'!V506</f>
        <v>0</v>
      </c>
      <c r="AG506" s="5">
        <f t="shared" si="132"/>
        <v>0</v>
      </c>
      <c r="AH506" s="5">
        <f>'Data Entry'!W506</f>
        <v>0</v>
      </c>
      <c r="AI506" s="5">
        <f>'Data Entry'!X506</f>
        <v>0</v>
      </c>
      <c r="AJ506" s="5">
        <f>'Data Entry'!Y506</f>
        <v>0</v>
      </c>
      <c r="AK506" s="5">
        <f>'Data Entry'!Z506</f>
        <v>0</v>
      </c>
    </row>
    <row r="507" spans="1:37">
      <c r="A507" s="1">
        <f>'Data Entry'!A507</f>
        <v>0</v>
      </c>
      <c r="B507" s="1">
        <f>'Data Entry'!B507</f>
        <v>0</v>
      </c>
      <c r="C507" s="8">
        <f>IF('Data Entry'!C507="red",1,IF('Data Entry'!C507="blue",2,0))</f>
        <v>0</v>
      </c>
      <c r="D507" s="2">
        <f>'Data Entry'!D507</f>
        <v>0</v>
      </c>
      <c r="E507" s="2">
        <f>'Data Entry'!E507</f>
        <v>0</v>
      </c>
      <c r="F507" s="2">
        <f>'Data Entry'!F507</f>
        <v>0</v>
      </c>
      <c r="G507" s="2">
        <f>'Data Entry'!G507</f>
        <v>0</v>
      </c>
      <c r="H507" s="2">
        <f>'Data Entry'!H507</f>
        <v>0</v>
      </c>
      <c r="I507" s="2">
        <f t="shared" si="119"/>
        <v>0</v>
      </c>
      <c r="J507" s="2">
        <f t="shared" si="120"/>
        <v>0</v>
      </c>
      <c r="K507" s="2">
        <f t="shared" si="121"/>
        <v>0</v>
      </c>
      <c r="L507" s="2">
        <f t="shared" si="122"/>
        <v>0</v>
      </c>
      <c r="M507" s="2">
        <f t="shared" si="123"/>
        <v>0</v>
      </c>
      <c r="N507" s="2">
        <f t="shared" si="124"/>
        <v>0</v>
      </c>
      <c r="O507" s="2">
        <f t="shared" si="125"/>
        <v>0</v>
      </c>
      <c r="P507" s="3">
        <f>'Data Entry'!I507</f>
        <v>0</v>
      </c>
      <c r="Q507" s="3">
        <f>'Data Entry'!J507</f>
        <v>0</v>
      </c>
      <c r="R507" s="3">
        <f>'Data Entry'!K507</f>
        <v>0</v>
      </c>
      <c r="S507" s="3">
        <f>'Data Entry'!L507</f>
        <v>0</v>
      </c>
      <c r="T507" s="3">
        <f t="shared" si="126"/>
        <v>0</v>
      </c>
      <c r="U507" s="3">
        <f t="shared" si="127"/>
        <v>0</v>
      </c>
      <c r="V507" s="3" t="e">
        <f t="shared" si="133"/>
        <v>#DIV/0!</v>
      </c>
      <c r="W507" s="3" t="e">
        <f t="shared" si="134"/>
        <v>#DIV/0!</v>
      </c>
      <c r="X507" s="3">
        <f t="shared" si="135"/>
        <v>0</v>
      </c>
      <c r="Y507" s="3">
        <f t="shared" si="128"/>
        <v>0</v>
      </c>
      <c r="Z507" s="3">
        <f t="shared" si="129"/>
        <v>0</v>
      </c>
      <c r="AA507" s="3">
        <f t="shared" si="130"/>
        <v>0</v>
      </c>
      <c r="AB507" s="4">
        <f>'Data Entry'!S507</f>
        <v>0</v>
      </c>
      <c r="AC507" s="4">
        <f>'Data Entry'!T507</f>
        <v>0</v>
      </c>
      <c r="AD507" s="4">
        <f>'Data Entry'!U507</f>
        <v>0</v>
      </c>
      <c r="AE507" s="4">
        <f t="shared" si="131"/>
        <v>0</v>
      </c>
      <c r="AF507" s="5">
        <f>'Data Entry'!V507</f>
        <v>0</v>
      </c>
      <c r="AG507" s="5">
        <f t="shared" si="132"/>
        <v>0</v>
      </c>
      <c r="AH507" s="5">
        <f>'Data Entry'!W507</f>
        <v>0</v>
      </c>
      <c r="AI507" s="5">
        <f>'Data Entry'!X507</f>
        <v>0</v>
      </c>
      <c r="AJ507" s="5">
        <f>'Data Entry'!Y507</f>
        <v>0</v>
      </c>
      <c r="AK507" s="5">
        <f>'Data Entry'!Z507</f>
        <v>0</v>
      </c>
    </row>
    <row r="508" spans="1:37">
      <c r="A508" s="1">
        <f>'Data Entry'!A508</f>
        <v>0</v>
      </c>
      <c r="B508" s="1">
        <f>'Data Entry'!B508</f>
        <v>0</v>
      </c>
      <c r="C508" s="8">
        <f>IF('Data Entry'!C508="red",1,IF('Data Entry'!C508="blue",2,0))</f>
        <v>0</v>
      </c>
      <c r="D508" s="2">
        <f>'Data Entry'!D508</f>
        <v>0</v>
      </c>
      <c r="E508" s="2">
        <f>'Data Entry'!E508</f>
        <v>0</v>
      </c>
      <c r="F508" s="2">
        <f>'Data Entry'!F508</f>
        <v>0</v>
      </c>
      <c r="G508" s="2">
        <f>'Data Entry'!G508</f>
        <v>0</v>
      </c>
      <c r="H508" s="2">
        <f>'Data Entry'!H508</f>
        <v>0</v>
      </c>
      <c r="I508" s="2">
        <f t="shared" si="119"/>
        <v>0</v>
      </c>
      <c r="J508" s="2">
        <f t="shared" si="120"/>
        <v>0</v>
      </c>
      <c r="K508" s="2">
        <f t="shared" si="121"/>
        <v>0</v>
      </c>
      <c r="L508" s="2">
        <f t="shared" si="122"/>
        <v>0</v>
      </c>
      <c r="M508" s="2">
        <f t="shared" si="123"/>
        <v>0</v>
      </c>
      <c r="N508" s="2">
        <f t="shared" si="124"/>
        <v>0</v>
      </c>
      <c r="O508" s="2">
        <f t="shared" si="125"/>
        <v>0</v>
      </c>
      <c r="P508" s="3">
        <f>'Data Entry'!I508</f>
        <v>0</v>
      </c>
      <c r="Q508" s="3">
        <f>'Data Entry'!J508</f>
        <v>0</v>
      </c>
      <c r="R508" s="3">
        <f>'Data Entry'!K508</f>
        <v>0</v>
      </c>
      <c r="S508" s="3">
        <f>'Data Entry'!L508</f>
        <v>0</v>
      </c>
      <c r="T508" s="3">
        <f t="shared" si="126"/>
        <v>0</v>
      </c>
      <c r="U508" s="3">
        <f t="shared" si="127"/>
        <v>0</v>
      </c>
      <c r="V508" s="3" t="e">
        <f t="shared" si="133"/>
        <v>#DIV/0!</v>
      </c>
      <c r="W508" s="3" t="e">
        <f t="shared" si="134"/>
        <v>#DIV/0!</v>
      </c>
      <c r="X508" s="3">
        <f t="shared" si="135"/>
        <v>0</v>
      </c>
      <c r="Y508" s="3">
        <f t="shared" si="128"/>
        <v>0</v>
      </c>
      <c r="Z508" s="3">
        <f t="shared" si="129"/>
        <v>0</v>
      </c>
      <c r="AA508" s="3">
        <f t="shared" si="130"/>
        <v>0</v>
      </c>
      <c r="AB508" s="4">
        <f>'Data Entry'!S508</f>
        <v>0</v>
      </c>
      <c r="AC508" s="4">
        <f>'Data Entry'!T508</f>
        <v>0</v>
      </c>
      <c r="AD508" s="4">
        <f>'Data Entry'!U508</f>
        <v>0</v>
      </c>
      <c r="AE508" s="4">
        <f t="shared" si="131"/>
        <v>0</v>
      </c>
      <c r="AF508" s="5">
        <f>'Data Entry'!V508</f>
        <v>0</v>
      </c>
      <c r="AG508" s="5">
        <f t="shared" si="132"/>
        <v>0</v>
      </c>
      <c r="AH508" s="5">
        <f>'Data Entry'!W508</f>
        <v>0</v>
      </c>
      <c r="AI508" s="5">
        <f>'Data Entry'!X508</f>
        <v>0</v>
      </c>
      <c r="AJ508" s="5">
        <f>'Data Entry'!Y508</f>
        <v>0</v>
      </c>
      <c r="AK508" s="5">
        <f>'Data Entry'!Z508</f>
        <v>0</v>
      </c>
    </row>
    <row r="509" spans="1:37">
      <c r="A509" s="1">
        <f>'Data Entry'!A509</f>
        <v>0</v>
      </c>
      <c r="B509" s="1">
        <f>'Data Entry'!B509</f>
        <v>0</v>
      </c>
      <c r="C509" s="8">
        <f>IF('Data Entry'!C509="red",1,IF('Data Entry'!C509="blue",2,0))</f>
        <v>0</v>
      </c>
      <c r="D509" s="2">
        <f>'Data Entry'!D509</f>
        <v>0</v>
      </c>
      <c r="E509" s="2">
        <f>'Data Entry'!E509</f>
        <v>0</v>
      </c>
      <c r="F509" s="2">
        <f>'Data Entry'!F509</f>
        <v>0</v>
      </c>
      <c r="G509" s="2">
        <f>'Data Entry'!G509</f>
        <v>0</v>
      </c>
      <c r="H509" s="2">
        <f>'Data Entry'!H509</f>
        <v>0</v>
      </c>
      <c r="I509" s="2">
        <f t="shared" si="119"/>
        <v>0</v>
      </c>
      <c r="J509" s="2">
        <f t="shared" si="120"/>
        <v>0</v>
      </c>
      <c r="K509" s="2">
        <f t="shared" si="121"/>
        <v>0</v>
      </c>
      <c r="L509" s="2">
        <f t="shared" si="122"/>
        <v>0</v>
      </c>
      <c r="M509" s="2">
        <f t="shared" si="123"/>
        <v>0</v>
      </c>
      <c r="N509" s="2">
        <f t="shared" si="124"/>
        <v>0</v>
      </c>
      <c r="O509" s="2">
        <f t="shared" si="125"/>
        <v>0</v>
      </c>
      <c r="P509" s="3">
        <f>'Data Entry'!I509</f>
        <v>0</v>
      </c>
      <c r="Q509" s="3">
        <f>'Data Entry'!J509</f>
        <v>0</v>
      </c>
      <c r="R509" s="3">
        <f>'Data Entry'!K509</f>
        <v>0</v>
      </c>
      <c r="S509" s="3">
        <f>'Data Entry'!L509</f>
        <v>0</v>
      </c>
      <c r="T509" s="3">
        <f t="shared" si="126"/>
        <v>0</v>
      </c>
      <c r="U509" s="3">
        <f t="shared" si="127"/>
        <v>0</v>
      </c>
      <c r="V509" s="3" t="e">
        <f t="shared" si="133"/>
        <v>#DIV/0!</v>
      </c>
      <c r="W509" s="3" t="e">
        <f t="shared" si="134"/>
        <v>#DIV/0!</v>
      </c>
      <c r="X509" s="3">
        <f t="shared" si="135"/>
        <v>0</v>
      </c>
      <c r="Y509" s="3">
        <f t="shared" si="128"/>
        <v>0</v>
      </c>
      <c r="Z509" s="3">
        <f t="shared" si="129"/>
        <v>0</v>
      </c>
      <c r="AA509" s="3">
        <f t="shared" si="130"/>
        <v>0</v>
      </c>
      <c r="AB509" s="4">
        <f>'Data Entry'!S509</f>
        <v>0</v>
      </c>
      <c r="AC509" s="4">
        <f>'Data Entry'!T509</f>
        <v>0</v>
      </c>
      <c r="AD509" s="4">
        <f>'Data Entry'!U509</f>
        <v>0</v>
      </c>
      <c r="AE509" s="4">
        <f t="shared" si="131"/>
        <v>0</v>
      </c>
      <c r="AF509" s="5">
        <f>'Data Entry'!V509</f>
        <v>0</v>
      </c>
      <c r="AG509" s="5">
        <f t="shared" si="132"/>
        <v>0</v>
      </c>
      <c r="AH509" s="5">
        <f>'Data Entry'!W509</f>
        <v>0</v>
      </c>
      <c r="AI509" s="5">
        <f>'Data Entry'!X509</f>
        <v>0</v>
      </c>
      <c r="AJ509" s="5">
        <f>'Data Entry'!Y509</f>
        <v>0</v>
      </c>
      <c r="AK509" s="5">
        <f>'Data Entry'!Z509</f>
        <v>0</v>
      </c>
    </row>
    <row r="510" spans="1:37">
      <c r="A510" s="1">
        <f>'Data Entry'!A510</f>
        <v>0</v>
      </c>
      <c r="B510" s="1">
        <f>'Data Entry'!B510</f>
        <v>0</v>
      </c>
      <c r="C510" s="8">
        <f>IF('Data Entry'!C510="red",1,IF('Data Entry'!C510="blue",2,0))</f>
        <v>0</v>
      </c>
      <c r="D510" s="2">
        <f>'Data Entry'!D510</f>
        <v>0</v>
      </c>
      <c r="E510" s="2">
        <f>'Data Entry'!E510</f>
        <v>0</v>
      </c>
      <c r="F510" s="2">
        <f>'Data Entry'!F510</f>
        <v>0</v>
      </c>
      <c r="G510" s="2">
        <f>'Data Entry'!G510</f>
        <v>0</v>
      </c>
      <c r="H510" s="2">
        <f>'Data Entry'!H510</f>
        <v>0</v>
      </c>
      <c r="I510" s="2">
        <f t="shared" si="119"/>
        <v>0</v>
      </c>
      <c r="J510" s="2">
        <f t="shared" si="120"/>
        <v>0</v>
      </c>
      <c r="K510" s="2">
        <f t="shared" si="121"/>
        <v>0</v>
      </c>
      <c r="L510" s="2">
        <f t="shared" si="122"/>
        <v>0</v>
      </c>
      <c r="M510" s="2">
        <f t="shared" si="123"/>
        <v>0</v>
      </c>
      <c r="N510" s="2">
        <f t="shared" si="124"/>
        <v>0</v>
      </c>
      <c r="O510" s="2">
        <f t="shared" si="125"/>
        <v>0</v>
      </c>
      <c r="P510" s="3">
        <f>'Data Entry'!I510</f>
        <v>0</v>
      </c>
      <c r="Q510" s="3">
        <f>'Data Entry'!J510</f>
        <v>0</v>
      </c>
      <c r="R510" s="3">
        <f>'Data Entry'!K510</f>
        <v>0</v>
      </c>
      <c r="S510" s="3">
        <f>'Data Entry'!L510</f>
        <v>0</v>
      </c>
      <c r="T510" s="3">
        <f t="shared" si="126"/>
        <v>0</v>
      </c>
      <c r="U510" s="3">
        <f t="shared" si="127"/>
        <v>0</v>
      </c>
      <c r="V510" s="3" t="e">
        <f t="shared" si="133"/>
        <v>#DIV/0!</v>
      </c>
      <c r="W510" s="3" t="e">
        <f t="shared" si="134"/>
        <v>#DIV/0!</v>
      </c>
      <c r="X510" s="3">
        <f t="shared" si="135"/>
        <v>0</v>
      </c>
      <c r="Y510" s="3">
        <f t="shared" si="128"/>
        <v>0</v>
      </c>
      <c r="Z510" s="3">
        <f t="shared" si="129"/>
        <v>0</v>
      </c>
      <c r="AA510" s="3">
        <f t="shared" si="130"/>
        <v>0</v>
      </c>
      <c r="AB510" s="4">
        <f>'Data Entry'!S510</f>
        <v>0</v>
      </c>
      <c r="AC510" s="4">
        <f>'Data Entry'!T510</f>
        <v>0</v>
      </c>
      <c r="AD510" s="4">
        <f>'Data Entry'!U510</f>
        <v>0</v>
      </c>
      <c r="AE510" s="4">
        <f t="shared" si="131"/>
        <v>0</v>
      </c>
      <c r="AF510" s="5">
        <f>'Data Entry'!V510</f>
        <v>0</v>
      </c>
      <c r="AG510" s="5">
        <f t="shared" si="132"/>
        <v>0</v>
      </c>
      <c r="AH510" s="5">
        <f>'Data Entry'!W510</f>
        <v>0</v>
      </c>
      <c r="AI510" s="5">
        <f>'Data Entry'!X510</f>
        <v>0</v>
      </c>
      <c r="AJ510" s="5">
        <f>'Data Entry'!Y510</f>
        <v>0</v>
      </c>
      <c r="AK510" s="5">
        <f>'Data Entry'!Z510</f>
        <v>0</v>
      </c>
    </row>
    <row r="511" spans="1:37">
      <c r="A511" s="1">
        <f>'Data Entry'!A511</f>
        <v>0</v>
      </c>
      <c r="B511" s="1">
        <f>'Data Entry'!B511</f>
        <v>0</v>
      </c>
      <c r="C511" s="8">
        <f>IF('Data Entry'!C511="red",1,IF('Data Entry'!C511="blue",2,0))</f>
        <v>0</v>
      </c>
      <c r="D511" s="2">
        <f>'Data Entry'!D511</f>
        <v>0</v>
      </c>
      <c r="E511" s="2">
        <f>'Data Entry'!E511</f>
        <v>0</v>
      </c>
      <c r="F511" s="2">
        <f>'Data Entry'!F511</f>
        <v>0</v>
      </c>
      <c r="G511" s="2">
        <f>'Data Entry'!G511</f>
        <v>0</v>
      </c>
      <c r="H511" s="2">
        <f>'Data Entry'!H511</f>
        <v>0</v>
      </c>
      <c r="I511" s="2">
        <f t="shared" si="119"/>
        <v>0</v>
      </c>
      <c r="J511" s="2">
        <f t="shared" si="120"/>
        <v>0</v>
      </c>
      <c r="K511" s="2">
        <f t="shared" si="121"/>
        <v>0</v>
      </c>
      <c r="L511" s="2">
        <f t="shared" si="122"/>
        <v>0</v>
      </c>
      <c r="M511" s="2">
        <f t="shared" si="123"/>
        <v>0</v>
      </c>
      <c r="N511" s="2">
        <f t="shared" si="124"/>
        <v>0</v>
      </c>
      <c r="O511" s="2">
        <f t="shared" si="125"/>
        <v>0</v>
      </c>
      <c r="P511" s="3">
        <f>'Data Entry'!I511</f>
        <v>0</v>
      </c>
      <c r="Q511" s="3">
        <f>'Data Entry'!J511</f>
        <v>0</v>
      </c>
      <c r="R511" s="3">
        <f>'Data Entry'!K511</f>
        <v>0</v>
      </c>
      <c r="S511" s="3">
        <f>'Data Entry'!L511</f>
        <v>0</v>
      </c>
      <c r="T511" s="3">
        <f t="shared" si="126"/>
        <v>0</v>
      </c>
      <c r="U511" s="3">
        <f t="shared" si="127"/>
        <v>0</v>
      </c>
      <c r="V511" s="3" t="e">
        <f t="shared" si="133"/>
        <v>#DIV/0!</v>
      </c>
      <c r="W511" s="3" t="e">
        <f t="shared" si="134"/>
        <v>#DIV/0!</v>
      </c>
      <c r="X511" s="3">
        <f t="shared" si="135"/>
        <v>0</v>
      </c>
      <c r="Y511" s="3">
        <f t="shared" si="128"/>
        <v>0</v>
      </c>
      <c r="Z511" s="3">
        <f t="shared" si="129"/>
        <v>0</v>
      </c>
      <c r="AA511" s="3">
        <f t="shared" si="130"/>
        <v>0</v>
      </c>
      <c r="AB511" s="4">
        <f>'Data Entry'!S511</f>
        <v>0</v>
      </c>
      <c r="AC511" s="4">
        <f>'Data Entry'!T511</f>
        <v>0</v>
      </c>
      <c r="AD511" s="4">
        <f>'Data Entry'!U511</f>
        <v>0</v>
      </c>
      <c r="AE511" s="4">
        <f t="shared" si="131"/>
        <v>0</v>
      </c>
      <c r="AF511" s="5">
        <f>'Data Entry'!V511</f>
        <v>0</v>
      </c>
      <c r="AG511" s="5">
        <f t="shared" si="132"/>
        <v>0</v>
      </c>
      <c r="AH511" s="5">
        <f>'Data Entry'!W511</f>
        <v>0</v>
      </c>
      <c r="AI511" s="5">
        <f>'Data Entry'!X511</f>
        <v>0</v>
      </c>
      <c r="AJ511" s="5">
        <f>'Data Entry'!Y511</f>
        <v>0</v>
      </c>
      <c r="AK511" s="5">
        <f>'Data Entry'!Z511</f>
        <v>0</v>
      </c>
    </row>
    <row r="512" spans="1:37">
      <c r="A512" s="1">
        <f>'Data Entry'!A512</f>
        <v>0</v>
      </c>
      <c r="B512" s="1">
        <f>'Data Entry'!B512</f>
        <v>0</v>
      </c>
      <c r="C512" s="8">
        <f>IF('Data Entry'!C512="red",1,IF('Data Entry'!C512="blue",2,0))</f>
        <v>0</v>
      </c>
      <c r="D512" s="2">
        <f>'Data Entry'!D512</f>
        <v>0</v>
      </c>
      <c r="E512" s="2">
        <f>'Data Entry'!E512</f>
        <v>0</v>
      </c>
      <c r="F512" s="2">
        <f>'Data Entry'!F512</f>
        <v>0</v>
      </c>
      <c r="G512" s="2">
        <f>'Data Entry'!G512</f>
        <v>0</v>
      </c>
      <c r="H512" s="2">
        <f>'Data Entry'!H512</f>
        <v>0</v>
      </c>
      <c r="I512" s="2">
        <f t="shared" si="119"/>
        <v>0</v>
      </c>
      <c r="J512" s="2">
        <f t="shared" si="120"/>
        <v>0</v>
      </c>
      <c r="K512" s="2">
        <f t="shared" si="121"/>
        <v>0</v>
      </c>
      <c r="L512" s="2">
        <f t="shared" si="122"/>
        <v>0</v>
      </c>
      <c r="M512" s="2">
        <f t="shared" si="123"/>
        <v>0</v>
      </c>
      <c r="N512" s="2">
        <f t="shared" si="124"/>
        <v>0</v>
      </c>
      <c r="O512" s="2">
        <f t="shared" si="125"/>
        <v>0</v>
      </c>
      <c r="P512" s="3">
        <f>'Data Entry'!I512</f>
        <v>0</v>
      </c>
      <c r="Q512" s="3">
        <f>'Data Entry'!J512</f>
        <v>0</v>
      </c>
      <c r="R512" s="3">
        <f>'Data Entry'!K512</f>
        <v>0</v>
      </c>
      <c r="S512" s="3">
        <f>'Data Entry'!L512</f>
        <v>0</v>
      </c>
      <c r="T512" s="3">
        <f t="shared" si="126"/>
        <v>0</v>
      </c>
      <c r="U512" s="3">
        <f t="shared" si="127"/>
        <v>0</v>
      </c>
      <c r="V512" s="3" t="e">
        <f t="shared" si="133"/>
        <v>#DIV/0!</v>
      </c>
      <c r="W512" s="3" t="e">
        <f t="shared" si="134"/>
        <v>#DIV/0!</v>
      </c>
      <c r="X512" s="3">
        <f t="shared" si="135"/>
        <v>0</v>
      </c>
      <c r="Y512" s="3">
        <f t="shared" si="128"/>
        <v>0</v>
      </c>
      <c r="Z512" s="3">
        <f t="shared" si="129"/>
        <v>0</v>
      </c>
      <c r="AA512" s="3">
        <f t="shared" si="130"/>
        <v>0</v>
      </c>
      <c r="AB512" s="4">
        <f>'Data Entry'!S512</f>
        <v>0</v>
      </c>
      <c r="AC512" s="4">
        <f>'Data Entry'!T512</f>
        <v>0</v>
      </c>
      <c r="AD512" s="4">
        <f>'Data Entry'!U512</f>
        <v>0</v>
      </c>
      <c r="AE512" s="4">
        <f t="shared" si="131"/>
        <v>0</v>
      </c>
      <c r="AF512" s="5">
        <f>'Data Entry'!V512</f>
        <v>0</v>
      </c>
      <c r="AG512" s="5">
        <f t="shared" si="132"/>
        <v>0</v>
      </c>
      <c r="AH512" s="5">
        <f>'Data Entry'!W512</f>
        <v>0</v>
      </c>
      <c r="AI512" s="5">
        <f>'Data Entry'!X512</f>
        <v>0</v>
      </c>
      <c r="AJ512" s="5">
        <f>'Data Entry'!Y512</f>
        <v>0</v>
      </c>
      <c r="AK512" s="5">
        <f>'Data Entry'!Z512</f>
        <v>0</v>
      </c>
    </row>
    <row r="513" spans="1:37">
      <c r="A513" s="1">
        <f>'Data Entry'!A513</f>
        <v>0</v>
      </c>
      <c r="B513" s="1">
        <f>'Data Entry'!B513</f>
        <v>0</v>
      </c>
      <c r="C513" s="8">
        <f>IF('Data Entry'!C513="red",1,IF('Data Entry'!C513="blue",2,0))</f>
        <v>0</v>
      </c>
      <c r="D513" s="2">
        <f>'Data Entry'!D513</f>
        <v>0</v>
      </c>
      <c r="E513" s="2">
        <f>'Data Entry'!E513</f>
        <v>0</v>
      </c>
      <c r="F513" s="2">
        <f>'Data Entry'!F513</f>
        <v>0</v>
      </c>
      <c r="G513" s="2">
        <f>'Data Entry'!G513</f>
        <v>0</v>
      </c>
      <c r="H513" s="2">
        <f>'Data Entry'!H513</f>
        <v>0</v>
      </c>
      <c r="I513" s="2">
        <f t="shared" si="119"/>
        <v>0</v>
      </c>
      <c r="J513" s="2">
        <f t="shared" si="120"/>
        <v>0</v>
      </c>
      <c r="K513" s="2">
        <f t="shared" si="121"/>
        <v>0</v>
      </c>
      <c r="L513" s="2">
        <f t="shared" si="122"/>
        <v>0</v>
      </c>
      <c r="M513" s="2">
        <f t="shared" si="123"/>
        <v>0</v>
      </c>
      <c r="N513" s="2">
        <f t="shared" si="124"/>
        <v>0</v>
      </c>
      <c r="O513" s="2">
        <f t="shared" si="125"/>
        <v>0</v>
      </c>
      <c r="P513" s="3">
        <f>'Data Entry'!I513</f>
        <v>0</v>
      </c>
      <c r="Q513" s="3">
        <f>'Data Entry'!J513</f>
        <v>0</v>
      </c>
      <c r="R513" s="3">
        <f>'Data Entry'!K513</f>
        <v>0</v>
      </c>
      <c r="S513" s="3">
        <f>'Data Entry'!L513</f>
        <v>0</v>
      </c>
      <c r="T513" s="3">
        <f t="shared" si="126"/>
        <v>0</v>
      </c>
      <c r="U513" s="3">
        <f t="shared" si="127"/>
        <v>0</v>
      </c>
      <c r="V513" s="3" t="e">
        <f t="shared" si="133"/>
        <v>#DIV/0!</v>
      </c>
      <c r="W513" s="3" t="e">
        <f t="shared" si="134"/>
        <v>#DIV/0!</v>
      </c>
      <c r="X513" s="3">
        <f t="shared" si="135"/>
        <v>0</v>
      </c>
      <c r="Y513" s="3">
        <f t="shared" si="128"/>
        <v>0</v>
      </c>
      <c r="Z513" s="3">
        <f t="shared" si="129"/>
        <v>0</v>
      </c>
      <c r="AA513" s="3">
        <f t="shared" si="130"/>
        <v>0</v>
      </c>
      <c r="AB513" s="4">
        <f>'Data Entry'!S513</f>
        <v>0</v>
      </c>
      <c r="AC513" s="4">
        <f>'Data Entry'!T513</f>
        <v>0</v>
      </c>
      <c r="AD513" s="4">
        <f>'Data Entry'!U513</f>
        <v>0</v>
      </c>
      <c r="AE513" s="4">
        <f t="shared" si="131"/>
        <v>0</v>
      </c>
      <c r="AF513" s="5">
        <f>'Data Entry'!V513</f>
        <v>0</v>
      </c>
      <c r="AG513" s="5">
        <f t="shared" si="132"/>
        <v>0</v>
      </c>
      <c r="AH513" s="5">
        <f>'Data Entry'!W513</f>
        <v>0</v>
      </c>
      <c r="AI513" s="5">
        <f>'Data Entry'!X513</f>
        <v>0</v>
      </c>
      <c r="AJ513" s="5">
        <f>'Data Entry'!Y513</f>
        <v>0</v>
      </c>
      <c r="AK513" s="5">
        <f>'Data Entry'!Z513</f>
        <v>0</v>
      </c>
    </row>
    <row r="514" spans="1:37">
      <c r="A514" s="1">
        <f>'Data Entry'!A514</f>
        <v>0</v>
      </c>
      <c r="B514" s="1">
        <f>'Data Entry'!B514</f>
        <v>0</v>
      </c>
      <c r="C514" s="8">
        <f>IF('Data Entry'!C514="red",1,IF('Data Entry'!C514="blue",2,0))</f>
        <v>0</v>
      </c>
      <c r="D514" s="2">
        <f>'Data Entry'!D514</f>
        <v>0</v>
      </c>
      <c r="E514" s="2">
        <f>'Data Entry'!E514</f>
        <v>0</v>
      </c>
      <c r="F514" s="2">
        <f>'Data Entry'!F514</f>
        <v>0</v>
      </c>
      <c r="G514" s="2">
        <f>'Data Entry'!G514</f>
        <v>0</v>
      </c>
      <c r="H514" s="2">
        <f>'Data Entry'!H514</f>
        <v>0</v>
      </c>
      <c r="I514" s="2">
        <f t="shared" si="119"/>
        <v>0</v>
      </c>
      <c r="J514" s="2">
        <f t="shared" si="120"/>
        <v>0</v>
      </c>
      <c r="K514" s="2">
        <f t="shared" si="121"/>
        <v>0</v>
      </c>
      <c r="L514" s="2">
        <f t="shared" si="122"/>
        <v>0</v>
      </c>
      <c r="M514" s="2">
        <f t="shared" si="123"/>
        <v>0</v>
      </c>
      <c r="N514" s="2">
        <f t="shared" si="124"/>
        <v>0</v>
      </c>
      <c r="O514" s="2">
        <f t="shared" si="125"/>
        <v>0</v>
      </c>
      <c r="P514" s="3">
        <f>'Data Entry'!I514</f>
        <v>0</v>
      </c>
      <c r="Q514" s="3">
        <f>'Data Entry'!J514</f>
        <v>0</v>
      </c>
      <c r="R514" s="3">
        <f>'Data Entry'!K514</f>
        <v>0</v>
      </c>
      <c r="S514" s="3">
        <f>'Data Entry'!L514</f>
        <v>0</v>
      </c>
      <c r="T514" s="3">
        <f t="shared" si="126"/>
        <v>0</v>
      </c>
      <c r="U514" s="3">
        <f t="shared" si="127"/>
        <v>0</v>
      </c>
      <c r="V514" s="3" t="e">
        <f t="shared" si="133"/>
        <v>#DIV/0!</v>
      </c>
      <c r="W514" s="3" t="e">
        <f t="shared" si="134"/>
        <v>#DIV/0!</v>
      </c>
      <c r="X514" s="3">
        <f t="shared" si="135"/>
        <v>0</v>
      </c>
      <c r="Y514" s="3">
        <f t="shared" si="128"/>
        <v>0</v>
      </c>
      <c r="Z514" s="3">
        <f t="shared" si="129"/>
        <v>0</v>
      </c>
      <c r="AA514" s="3">
        <f t="shared" si="130"/>
        <v>0</v>
      </c>
      <c r="AB514" s="4">
        <f>'Data Entry'!S514</f>
        <v>0</v>
      </c>
      <c r="AC514" s="4">
        <f>'Data Entry'!T514</f>
        <v>0</v>
      </c>
      <c r="AD514" s="4">
        <f>'Data Entry'!U514</f>
        <v>0</v>
      </c>
      <c r="AE514" s="4">
        <f t="shared" si="131"/>
        <v>0</v>
      </c>
      <c r="AF514" s="5">
        <f>'Data Entry'!V514</f>
        <v>0</v>
      </c>
      <c r="AG514" s="5">
        <f t="shared" si="132"/>
        <v>0</v>
      </c>
      <c r="AH514" s="5">
        <f>'Data Entry'!W514</f>
        <v>0</v>
      </c>
      <c r="AI514" s="5">
        <f>'Data Entry'!X514</f>
        <v>0</v>
      </c>
      <c r="AJ514" s="5">
        <f>'Data Entry'!Y514</f>
        <v>0</v>
      </c>
      <c r="AK514" s="5">
        <f>'Data Entry'!Z514</f>
        <v>0</v>
      </c>
    </row>
    <row r="515" spans="1:37">
      <c r="A515" s="1">
        <f>'Data Entry'!A515</f>
        <v>0</v>
      </c>
      <c r="B515" s="1">
        <f>'Data Entry'!B515</f>
        <v>0</v>
      </c>
      <c r="C515" s="8">
        <f>IF('Data Entry'!C515="red",1,IF('Data Entry'!C515="blue",2,0))</f>
        <v>0</v>
      </c>
      <c r="D515" s="2">
        <f>'Data Entry'!D515</f>
        <v>0</v>
      </c>
      <c r="E515" s="2">
        <f>'Data Entry'!E515</f>
        <v>0</v>
      </c>
      <c r="F515" s="2">
        <f>'Data Entry'!F515</f>
        <v>0</v>
      </c>
      <c r="G515" s="2">
        <f>'Data Entry'!G515</f>
        <v>0</v>
      </c>
      <c r="H515" s="2">
        <f>'Data Entry'!H515</f>
        <v>0</v>
      </c>
      <c r="I515" s="2">
        <f t="shared" ref="I515:I578" si="136">E515+F515</f>
        <v>0</v>
      </c>
      <c r="J515" s="2">
        <f t="shared" ref="J515:J578" si="137">G515+H515</f>
        <v>0</v>
      </c>
      <c r="K515" s="2">
        <f t="shared" ref="K515:K578" si="138">IF(D515=1,2,0)</f>
        <v>0</v>
      </c>
      <c r="L515" s="2">
        <f t="shared" ref="L515:L578" si="139">E515*2</f>
        <v>0</v>
      </c>
      <c r="M515" s="2">
        <f t="shared" ref="M515:M578" si="140">G515*4</f>
        <v>0</v>
      </c>
      <c r="N515" s="2">
        <f t="shared" ref="N515:N578" si="141">I515+J515</f>
        <v>0</v>
      </c>
      <c r="O515" s="2">
        <f t="shared" ref="O515:O578" si="142">SUM(K515:M515)</f>
        <v>0</v>
      </c>
      <c r="P515" s="3">
        <f>'Data Entry'!I515</f>
        <v>0</v>
      </c>
      <c r="Q515" s="3">
        <f>'Data Entry'!J515</f>
        <v>0</v>
      </c>
      <c r="R515" s="3">
        <f>'Data Entry'!K515</f>
        <v>0</v>
      </c>
      <c r="S515" s="3">
        <f>'Data Entry'!L515</f>
        <v>0</v>
      </c>
      <c r="T515" s="3">
        <f t="shared" ref="T515:T578" si="143">P515+Q515</f>
        <v>0</v>
      </c>
      <c r="U515" s="3">
        <f t="shared" ref="U515:U578" si="144">R515+S515</f>
        <v>0</v>
      </c>
      <c r="V515" s="3" t="e">
        <f t="shared" si="133"/>
        <v>#DIV/0!</v>
      </c>
      <c r="W515" s="3" t="e">
        <f t="shared" si="134"/>
        <v>#DIV/0!</v>
      </c>
      <c r="X515" s="3">
        <f t="shared" si="135"/>
        <v>0</v>
      </c>
      <c r="Y515" s="3">
        <f t="shared" ref="Y515:Y578" si="145">P515</f>
        <v>0</v>
      </c>
      <c r="Z515" s="3">
        <f t="shared" ref="Z515:Z578" si="146">R515*2</f>
        <v>0</v>
      </c>
      <c r="AA515" s="3">
        <f t="shared" ref="AA515:AA578" si="147">Y515+Z515</f>
        <v>0</v>
      </c>
      <c r="AB515" s="4">
        <f>'Data Entry'!S515</f>
        <v>0</v>
      </c>
      <c r="AC515" s="4">
        <f>'Data Entry'!T515</f>
        <v>0</v>
      </c>
      <c r="AD515" s="4">
        <f>'Data Entry'!U515</f>
        <v>0</v>
      </c>
      <c r="AE515" s="4">
        <f t="shared" ref="AE515:AE578" si="148">IF(AC515=4,15,IF(AC515=3,10,IF(AC515=2,6,IF(AC515=1,4,0))))</f>
        <v>0</v>
      </c>
      <c r="AF515" s="5">
        <f>'Data Entry'!V515</f>
        <v>0</v>
      </c>
      <c r="AG515" s="5">
        <f t="shared" ref="AG515:AG578" si="149">AF515/3</f>
        <v>0</v>
      </c>
      <c r="AH515" s="5">
        <f>'Data Entry'!W515</f>
        <v>0</v>
      </c>
      <c r="AI515" s="5">
        <f>'Data Entry'!X515</f>
        <v>0</v>
      </c>
      <c r="AJ515" s="5">
        <f>'Data Entry'!Y515</f>
        <v>0</v>
      </c>
      <c r="AK515" s="5">
        <f>'Data Entry'!Z515</f>
        <v>0</v>
      </c>
    </row>
    <row r="516" spans="1:37">
      <c r="A516" s="1">
        <f>'Data Entry'!A516</f>
        <v>0</v>
      </c>
      <c r="B516" s="1">
        <f>'Data Entry'!B516</f>
        <v>0</v>
      </c>
      <c r="C516" s="8">
        <f>IF('Data Entry'!C516="red",1,IF('Data Entry'!C516="blue",2,0))</f>
        <v>0</v>
      </c>
      <c r="D516" s="2">
        <f>'Data Entry'!D516</f>
        <v>0</v>
      </c>
      <c r="E516" s="2">
        <f>'Data Entry'!E516</f>
        <v>0</v>
      </c>
      <c r="F516" s="2">
        <f>'Data Entry'!F516</f>
        <v>0</v>
      </c>
      <c r="G516" s="2">
        <f>'Data Entry'!G516</f>
        <v>0</v>
      </c>
      <c r="H516" s="2">
        <f>'Data Entry'!H516</f>
        <v>0</v>
      </c>
      <c r="I516" s="2">
        <f t="shared" si="136"/>
        <v>0</v>
      </c>
      <c r="J516" s="2">
        <f t="shared" si="137"/>
        <v>0</v>
      </c>
      <c r="K516" s="2">
        <f t="shared" si="138"/>
        <v>0</v>
      </c>
      <c r="L516" s="2">
        <f t="shared" si="139"/>
        <v>0</v>
      </c>
      <c r="M516" s="2">
        <f t="shared" si="140"/>
        <v>0</v>
      </c>
      <c r="N516" s="2">
        <f t="shared" si="141"/>
        <v>0</v>
      </c>
      <c r="O516" s="2">
        <f t="shared" si="142"/>
        <v>0</v>
      </c>
      <c r="P516" s="3">
        <f>'Data Entry'!I516</f>
        <v>0</v>
      </c>
      <c r="Q516" s="3">
        <f>'Data Entry'!J516</f>
        <v>0</v>
      </c>
      <c r="R516" s="3">
        <f>'Data Entry'!K516</f>
        <v>0</v>
      </c>
      <c r="S516" s="3">
        <f>'Data Entry'!L516</f>
        <v>0</v>
      </c>
      <c r="T516" s="3">
        <f t="shared" si="143"/>
        <v>0</v>
      </c>
      <c r="U516" s="3">
        <f t="shared" si="144"/>
        <v>0</v>
      </c>
      <c r="V516" s="3" t="e">
        <f t="shared" ref="V516:V579" si="150">P516/T516</f>
        <v>#DIV/0!</v>
      </c>
      <c r="W516" s="3" t="e">
        <f t="shared" ref="W516:W579" si="151">R516/U516</f>
        <v>#DIV/0!</v>
      </c>
      <c r="X516" s="3">
        <f t="shared" ref="X516:X579" si="152">(T516+U516)/2</f>
        <v>0</v>
      </c>
      <c r="Y516" s="3">
        <f t="shared" si="145"/>
        <v>0</v>
      </c>
      <c r="Z516" s="3">
        <f t="shared" si="146"/>
        <v>0</v>
      </c>
      <c r="AA516" s="3">
        <f t="shared" si="147"/>
        <v>0</v>
      </c>
      <c r="AB516" s="4">
        <f>'Data Entry'!S516</f>
        <v>0</v>
      </c>
      <c r="AC516" s="4">
        <f>'Data Entry'!T516</f>
        <v>0</v>
      </c>
      <c r="AD516" s="4">
        <f>'Data Entry'!U516</f>
        <v>0</v>
      </c>
      <c r="AE516" s="4">
        <f t="shared" si="148"/>
        <v>0</v>
      </c>
      <c r="AF516" s="5">
        <f>'Data Entry'!V516</f>
        <v>0</v>
      </c>
      <c r="AG516" s="5">
        <f t="shared" si="149"/>
        <v>0</v>
      </c>
      <c r="AH516" s="5">
        <f>'Data Entry'!W516</f>
        <v>0</v>
      </c>
      <c r="AI516" s="5">
        <f>'Data Entry'!X516</f>
        <v>0</v>
      </c>
      <c r="AJ516" s="5">
        <f>'Data Entry'!Y516</f>
        <v>0</v>
      </c>
      <c r="AK516" s="5">
        <f>'Data Entry'!Z516</f>
        <v>0</v>
      </c>
    </row>
    <row r="517" spans="1:37">
      <c r="A517" s="1">
        <f>'Data Entry'!A517</f>
        <v>0</v>
      </c>
      <c r="B517" s="1">
        <f>'Data Entry'!B517</f>
        <v>0</v>
      </c>
      <c r="C517" s="8">
        <f>IF('Data Entry'!C517="red",1,IF('Data Entry'!C517="blue",2,0))</f>
        <v>0</v>
      </c>
      <c r="D517" s="2">
        <f>'Data Entry'!D517</f>
        <v>0</v>
      </c>
      <c r="E517" s="2">
        <f>'Data Entry'!E517</f>
        <v>0</v>
      </c>
      <c r="F517" s="2">
        <f>'Data Entry'!F517</f>
        <v>0</v>
      </c>
      <c r="G517" s="2">
        <f>'Data Entry'!G517</f>
        <v>0</v>
      </c>
      <c r="H517" s="2">
        <f>'Data Entry'!H517</f>
        <v>0</v>
      </c>
      <c r="I517" s="2">
        <f t="shared" si="136"/>
        <v>0</v>
      </c>
      <c r="J517" s="2">
        <f t="shared" si="137"/>
        <v>0</v>
      </c>
      <c r="K517" s="2">
        <f t="shared" si="138"/>
        <v>0</v>
      </c>
      <c r="L517" s="2">
        <f t="shared" si="139"/>
        <v>0</v>
      </c>
      <c r="M517" s="2">
        <f t="shared" si="140"/>
        <v>0</v>
      </c>
      <c r="N517" s="2">
        <f t="shared" si="141"/>
        <v>0</v>
      </c>
      <c r="O517" s="2">
        <f t="shared" si="142"/>
        <v>0</v>
      </c>
      <c r="P517" s="3">
        <f>'Data Entry'!I517</f>
        <v>0</v>
      </c>
      <c r="Q517" s="3">
        <f>'Data Entry'!J517</f>
        <v>0</v>
      </c>
      <c r="R517" s="3">
        <f>'Data Entry'!K517</f>
        <v>0</v>
      </c>
      <c r="S517" s="3">
        <f>'Data Entry'!L517</f>
        <v>0</v>
      </c>
      <c r="T517" s="3">
        <f t="shared" si="143"/>
        <v>0</v>
      </c>
      <c r="U517" s="3">
        <f t="shared" si="144"/>
        <v>0</v>
      </c>
      <c r="V517" s="3" t="e">
        <f t="shared" si="150"/>
        <v>#DIV/0!</v>
      </c>
      <c r="W517" s="3" t="e">
        <f t="shared" si="151"/>
        <v>#DIV/0!</v>
      </c>
      <c r="X517" s="3">
        <f t="shared" si="152"/>
        <v>0</v>
      </c>
      <c r="Y517" s="3">
        <f t="shared" si="145"/>
        <v>0</v>
      </c>
      <c r="Z517" s="3">
        <f t="shared" si="146"/>
        <v>0</v>
      </c>
      <c r="AA517" s="3">
        <f t="shared" si="147"/>
        <v>0</v>
      </c>
      <c r="AB517" s="4">
        <f>'Data Entry'!S517</f>
        <v>0</v>
      </c>
      <c r="AC517" s="4">
        <f>'Data Entry'!T517</f>
        <v>0</v>
      </c>
      <c r="AD517" s="4">
        <f>'Data Entry'!U517</f>
        <v>0</v>
      </c>
      <c r="AE517" s="4">
        <f t="shared" si="148"/>
        <v>0</v>
      </c>
      <c r="AF517" s="5">
        <f>'Data Entry'!V517</f>
        <v>0</v>
      </c>
      <c r="AG517" s="5">
        <f t="shared" si="149"/>
        <v>0</v>
      </c>
      <c r="AH517" s="5">
        <f>'Data Entry'!W517</f>
        <v>0</v>
      </c>
      <c r="AI517" s="5">
        <f>'Data Entry'!X517</f>
        <v>0</v>
      </c>
      <c r="AJ517" s="5">
        <f>'Data Entry'!Y517</f>
        <v>0</v>
      </c>
      <c r="AK517" s="5">
        <f>'Data Entry'!Z517</f>
        <v>0</v>
      </c>
    </row>
    <row r="518" spans="1:37">
      <c r="A518" s="1">
        <f>'Data Entry'!A518</f>
        <v>0</v>
      </c>
      <c r="B518" s="1">
        <f>'Data Entry'!B518</f>
        <v>0</v>
      </c>
      <c r="C518" s="8">
        <f>IF('Data Entry'!C518="red",1,IF('Data Entry'!C518="blue",2,0))</f>
        <v>0</v>
      </c>
      <c r="D518" s="2">
        <f>'Data Entry'!D518</f>
        <v>0</v>
      </c>
      <c r="E518" s="2">
        <f>'Data Entry'!E518</f>
        <v>0</v>
      </c>
      <c r="F518" s="2">
        <f>'Data Entry'!F518</f>
        <v>0</v>
      </c>
      <c r="G518" s="2">
        <f>'Data Entry'!G518</f>
        <v>0</v>
      </c>
      <c r="H518" s="2">
        <f>'Data Entry'!H518</f>
        <v>0</v>
      </c>
      <c r="I518" s="2">
        <f t="shared" si="136"/>
        <v>0</v>
      </c>
      <c r="J518" s="2">
        <f t="shared" si="137"/>
        <v>0</v>
      </c>
      <c r="K518" s="2">
        <f t="shared" si="138"/>
        <v>0</v>
      </c>
      <c r="L518" s="2">
        <f t="shared" si="139"/>
        <v>0</v>
      </c>
      <c r="M518" s="2">
        <f t="shared" si="140"/>
        <v>0</v>
      </c>
      <c r="N518" s="2">
        <f t="shared" si="141"/>
        <v>0</v>
      </c>
      <c r="O518" s="2">
        <f t="shared" si="142"/>
        <v>0</v>
      </c>
      <c r="P518" s="3">
        <f>'Data Entry'!I518</f>
        <v>0</v>
      </c>
      <c r="Q518" s="3">
        <f>'Data Entry'!J518</f>
        <v>0</v>
      </c>
      <c r="R518" s="3">
        <f>'Data Entry'!K518</f>
        <v>0</v>
      </c>
      <c r="S518" s="3">
        <f>'Data Entry'!L518</f>
        <v>0</v>
      </c>
      <c r="T518" s="3">
        <f t="shared" si="143"/>
        <v>0</v>
      </c>
      <c r="U518" s="3">
        <f t="shared" si="144"/>
        <v>0</v>
      </c>
      <c r="V518" s="3" t="e">
        <f t="shared" si="150"/>
        <v>#DIV/0!</v>
      </c>
      <c r="W518" s="3" t="e">
        <f t="shared" si="151"/>
        <v>#DIV/0!</v>
      </c>
      <c r="X518" s="3">
        <f t="shared" si="152"/>
        <v>0</v>
      </c>
      <c r="Y518" s="3">
        <f t="shared" si="145"/>
        <v>0</v>
      </c>
      <c r="Z518" s="3">
        <f t="shared" si="146"/>
        <v>0</v>
      </c>
      <c r="AA518" s="3">
        <f t="shared" si="147"/>
        <v>0</v>
      </c>
      <c r="AB518" s="4">
        <f>'Data Entry'!S518</f>
        <v>0</v>
      </c>
      <c r="AC518" s="4">
        <f>'Data Entry'!T518</f>
        <v>0</v>
      </c>
      <c r="AD518" s="4">
        <f>'Data Entry'!U518</f>
        <v>0</v>
      </c>
      <c r="AE518" s="4">
        <f t="shared" si="148"/>
        <v>0</v>
      </c>
      <c r="AF518" s="5">
        <f>'Data Entry'!V518</f>
        <v>0</v>
      </c>
      <c r="AG518" s="5">
        <f t="shared" si="149"/>
        <v>0</v>
      </c>
      <c r="AH518" s="5">
        <f>'Data Entry'!W518</f>
        <v>0</v>
      </c>
      <c r="AI518" s="5">
        <f>'Data Entry'!X518</f>
        <v>0</v>
      </c>
      <c r="AJ518" s="5">
        <f>'Data Entry'!Y518</f>
        <v>0</v>
      </c>
      <c r="AK518" s="5">
        <f>'Data Entry'!Z518</f>
        <v>0</v>
      </c>
    </row>
    <row r="519" spans="1:37">
      <c r="A519" s="1">
        <f>'Data Entry'!A519</f>
        <v>0</v>
      </c>
      <c r="B519" s="1">
        <f>'Data Entry'!B519</f>
        <v>0</v>
      </c>
      <c r="C519" s="8">
        <f>IF('Data Entry'!C519="red",1,IF('Data Entry'!C519="blue",2,0))</f>
        <v>0</v>
      </c>
      <c r="D519" s="2">
        <f>'Data Entry'!D519</f>
        <v>0</v>
      </c>
      <c r="E519" s="2">
        <f>'Data Entry'!E519</f>
        <v>0</v>
      </c>
      <c r="F519" s="2">
        <f>'Data Entry'!F519</f>
        <v>0</v>
      </c>
      <c r="G519" s="2">
        <f>'Data Entry'!G519</f>
        <v>0</v>
      </c>
      <c r="H519" s="2">
        <f>'Data Entry'!H519</f>
        <v>0</v>
      </c>
      <c r="I519" s="2">
        <f t="shared" si="136"/>
        <v>0</v>
      </c>
      <c r="J519" s="2">
        <f t="shared" si="137"/>
        <v>0</v>
      </c>
      <c r="K519" s="2">
        <f t="shared" si="138"/>
        <v>0</v>
      </c>
      <c r="L519" s="2">
        <f t="shared" si="139"/>
        <v>0</v>
      </c>
      <c r="M519" s="2">
        <f t="shared" si="140"/>
        <v>0</v>
      </c>
      <c r="N519" s="2">
        <f t="shared" si="141"/>
        <v>0</v>
      </c>
      <c r="O519" s="2">
        <f t="shared" si="142"/>
        <v>0</v>
      </c>
      <c r="P519" s="3">
        <f>'Data Entry'!I519</f>
        <v>0</v>
      </c>
      <c r="Q519" s="3">
        <f>'Data Entry'!J519</f>
        <v>0</v>
      </c>
      <c r="R519" s="3">
        <f>'Data Entry'!K519</f>
        <v>0</v>
      </c>
      <c r="S519" s="3">
        <f>'Data Entry'!L519</f>
        <v>0</v>
      </c>
      <c r="T519" s="3">
        <f t="shared" si="143"/>
        <v>0</v>
      </c>
      <c r="U519" s="3">
        <f t="shared" si="144"/>
        <v>0</v>
      </c>
      <c r="V519" s="3" t="e">
        <f t="shared" si="150"/>
        <v>#DIV/0!</v>
      </c>
      <c r="W519" s="3" t="e">
        <f t="shared" si="151"/>
        <v>#DIV/0!</v>
      </c>
      <c r="X519" s="3">
        <f t="shared" si="152"/>
        <v>0</v>
      </c>
      <c r="Y519" s="3">
        <f t="shared" si="145"/>
        <v>0</v>
      </c>
      <c r="Z519" s="3">
        <f t="shared" si="146"/>
        <v>0</v>
      </c>
      <c r="AA519" s="3">
        <f t="shared" si="147"/>
        <v>0</v>
      </c>
      <c r="AB519" s="4">
        <f>'Data Entry'!S519</f>
        <v>0</v>
      </c>
      <c r="AC519" s="4">
        <f>'Data Entry'!T519</f>
        <v>0</v>
      </c>
      <c r="AD519" s="4">
        <f>'Data Entry'!U519</f>
        <v>0</v>
      </c>
      <c r="AE519" s="4">
        <f t="shared" si="148"/>
        <v>0</v>
      </c>
      <c r="AF519" s="5">
        <f>'Data Entry'!V519</f>
        <v>0</v>
      </c>
      <c r="AG519" s="5">
        <f t="shared" si="149"/>
        <v>0</v>
      </c>
      <c r="AH519" s="5">
        <f>'Data Entry'!W519</f>
        <v>0</v>
      </c>
      <c r="AI519" s="5">
        <f>'Data Entry'!X519</f>
        <v>0</v>
      </c>
      <c r="AJ519" s="5">
        <f>'Data Entry'!Y519</f>
        <v>0</v>
      </c>
      <c r="AK519" s="5">
        <f>'Data Entry'!Z519</f>
        <v>0</v>
      </c>
    </row>
    <row r="520" spans="1:37">
      <c r="A520" s="1">
        <f>'Data Entry'!A520</f>
        <v>0</v>
      </c>
      <c r="B520" s="1">
        <f>'Data Entry'!B520</f>
        <v>0</v>
      </c>
      <c r="C520" s="8">
        <f>IF('Data Entry'!C520="red",1,IF('Data Entry'!C520="blue",2,0))</f>
        <v>0</v>
      </c>
      <c r="D520" s="2">
        <f>'Data Entry'!D520</f>
        <v>0</v>
      </c>
      <c r="E520" s="2">
        <f>'Data Entry'!E520</f>
        <v>0</v>
      </c>
      <c r="F520" s="2">
        <f>'Data Entry'!F520</f>
        <v>0</v>
      </c>
      <c r="G520" s="2">
        <f>'Data Entry'!G520</f>
        <v>0</v>
      </c>
      <c r="H520" s="2">
        <f>'Data Entry'!H520</f>
        <v>0</v>
      </c>
      <c r="I520" s="2">
        <f t="shared" si="136"/>
        <v>0</v>
      </c>
      <c r="J520" s="2">
        <f t="shared" si="137"/>
        <v>0</v>
      </c>
      <c r="K520" s="2">
        <f t="shared" si="138"/>
        <v>0</v>
      </c>
      <c r="L520" s="2">
        <f t="shared" si="139"/>
        <v>0</v>
      </c>
      <c r="M520" s="2">
        <f t="shared" si="140"/>
        <v>0</v>
      </c>
      <c r="N520" s="2">
        <f t="shared" si="141"/>
        <v>0</v>
      </c>
      <c r="O520" s="2">
        <f t="shared" si="142"/>
        <v>0</v>
      </c>
      <c r="P520" s="3">
        <f>'Data Entry'!I520</f>
        <v>0</v>
      </c>
      <c r="Q520" s="3">
        <f>'Data Entry'!J520</f>
        <v>0</v>
      </c>
      <c r="R520" s="3">
        <f>'Data Entry'!K520</f>
        <v>0</v>
      </c>
      <c r="S520" s="3">
        <f>'Data Entry'!L520</f>
        <v>0</v>
      </c>
      <c r="T520" s="3">
        <f t="shared" si="143"/>
        <v>0</v>
      </c>
      <c r="U520" s="3">
        <f t="shared" si="144"/>
        <v>0</v>
      </c>
      <c r="V520" s="3" t="e">
        <f t="shared" si="150"/>
        <v>#DIV/0!</v>
      </c>
      <c r="W520" s="3" t="e">
        <f t="shared" si="151"/>
        <v>#DIV/0!</v>
      </c>
      <c r="X520" s="3">
        <f t="shared" si="152"/>
        <v>0</v>
      </c>
      <c r="Y520" s="3">
        <f t="shared" si="145"/>
        <v>0</v>
      </c>
      <c r="Z520" s="3">
        <f t="shared" si="146"/>
        <v>0</v>
      </c>
      <c r="AA520" s="3">
        <f t="shared" si="147"/>
        <v>0</v>
      </c>
      <c r="AB520" s="4">
        <f>'Data Entry'!S520</f>
        <v>0</v>
      </c>
      <c r="AC520" s="4">
        <f>'Data Entry'!T520</f>
        <v>0</v>
      </c>
      <c r="AD520" s="4">
        <f>'Data Entry'!U520</f>
        <v>0</v>
      </c>
      <c r="AE520" s="4">
        <f t="shared" si="148"/>
        <v>0</v>
      </c>
      <c r="AF520" s="5">
        <f>'Data Entry'!V520</f>
        <v>0</v>
      </c>
      <c r="AG520" s="5">
        <f t="shared" si="149"/>
        <v>0</v>
      </c>
      <c r="AH520" s="5">
        <f>'Data Entry'!W520</f>
        <v>0</v>
      </c>
      <c r="AI520" s="5">
        <f>'Data Entry'!X520</f>
        <v>0</v>
      </c>
      <c r="AJ520" s="5">
        <f>'Data Entry'!Y520</f>
        <v>0</v>
      </c>
      <c r="AK520" s="5">
        <f>'Data Entry'!Z520</f>
        <v>0</v>
      </c>
    </row>
    <row r="521" spans="1:37">
      <c r="A521" s="1">
        <f>'Data Entry'!A521</f>
        <v>0</v>
      </c>
      <c r="B521" s="1">
        <f>'Data Entry'!B521</f>
        <v>0</v>
      </c>
      <c r="C521" s="8">
        <f>IF('Data Entry'!C521="red",1,IF('Data Entry'!C521="blue",2,0))</f>
        <v>0</v>
      </c>
      <c r="D521" s="2">
        <f>'Data Entry'!D521</f>
        <v>0</v>
      </c>
      <c r="E521" s="2">
        <f>'Data Entry'!E521</f>
        <v>0</v>
      </c>
      <c r="F521" s="2">
        <f>'Data Entry'!F521</f>
        <v>0</v>
      </c>
      <c r="G521" s="2">
        <f>'Data Entry'!G521</f>
        <v>0</v>
      </c>
      <c r="H521" s="2">
        <f>'Data Entry'!H521</f>
        <v>0</v>
      </c>
      <c r="I521" s="2">
        <f t="shared" si="136"/>
        <v>0</v>
      </c>
      <c r="J521" s="2">
        <f t="shared" si="137"/>
        <v>0</v>
      </c>
      <c r="K521" s="2">
        <f t="shared" si="138"/>
        <v>0</v>
      </c>
      <c r="L521" s="2">
        <f t="shared" si="139"/>
        <v>0</v>
      </c>
      <c r="M521" s="2">
        <f t="shared" si="140"/>
        <v>0</v>
      </c>
      <c r="N521" s="2">
        <f t="shared" si="141"/>
        <v>0</v>
      </c>
      <c r="O521" s="2">
        <f t="shared" si="142"/>
        <v>0</v>
      </c>
      <c r="P521" s="3">
        <f>'Data Entry'!I521</f>
        <v>0</v>
      </c>
      <c r="Q521" s="3">
        <f>'Data Entry'!J521</f>
        <v>0</v>
      </c>
      <c r="R521" s="3">
        <f>'Data Entry'!K521</f>
        <v>0</v>
      </c>
      <c r="S521" s="3">
        <f>'Data Entry'!L521</f>
        <v>0</v>
      </c>
      <c r="T521" s="3">
        <f t="shared" si="143"/>
        <v>0</v>
      </c>
      <c r="U521" s="3">
        <f t="shared" si="144"/>
        <v>0</v>
      </c>
      <c r="V521" s="3" t="e">
        <f t="shared" si="150"/>
        <v>#DIV/0!</v>
      </c>
      <c r="W521" s="3" t="e">
        <f t="shared" si="151"/>
        <v>#DIV/0!</v>
      </c>
      <c r="X521" s="3">
        <f t="shared" si="152"/>
        <v>0</v>
      </c>
      <c r="Y521" s="3">
        <f t="shared" si="145"/>
        <v>0</v>
      </c>
      <c r="Z521" s="3">
        <f t="shared" si="146"/>
        <v>0</v>
      </c>
      <c r="AA521" s="3">
        <f t="shared" si="147"/>
        <v>0</v>
      </c>
      <c r="AB521" s="4">
        <f>'Data Entry'!S521</f>
        <v>0</v>
      </c>
      <c r="AC521" s="4">
        <f>'Data Entry'!T521</f>
        <v>0</v>
      </c>
      <c r="AD521" s="4">
        <f>'Data Entry'!U521</f>
        <v>0</v>
      </c>
      <c r="AE521" s="4">
        <f t="shared" si="148"/>
        <v>0</v>
      </c>
      <c r="AF521" s="5">
        <f>'Data Entry'!V521</f>
        <v>0</v>
      </c>
      <c r="AG521" s="5">
        <f t="shared" si="149"/>
        <v>0</v>
      </c>
      <c r="AH521" s="5">
        <f>'Data Entry'!W521</f>
        <v>0</v>
      </c>
      <c r="AI521" s="5">
        <f>'Data Entry'!X521</f>
        <v>0</v>
      </c>
      <c r="AJ521" s="5">
        <f>'Data Entry'!Y521</f>
        <v>0</v>
      </c>
      <c r="AK521" s="5">
        <f>'Data Entry'!Z521</f>
        <v>0</v>
      </c>
    </row>
    <row r="522" spans="1:37">
      <c r="A522" s="1">
        <f>'Data Entry'!A522</f>
        <v>0</v>
      </c>
      <c r="B522" s="1">
        <f>'Data Entry'!B522</f>
        <v>0</v>
      </c>
      <c r="C522" s="8">
        <f>IF('Data Entry'!C522="red",1,IF('Data Entry'!C522="blue",2,0))</f>
        <v>0</v>
      </c>
      <c r="D522" s="2">
        <f>'Data Entry'!D522</f>
        <v>0</v>
      </c>
      <c r="E522" s="2">
        <f>'Data Entry'!E522</f>
        <v>0</v>
      </c>
      <c r="F522" s="2">
        <f>'Data Entry'!F522</f>
        <v>0</v>
      </c>
      <c r="G522" s="2">
        <f>'Data Entry'!G522</f>
        <v>0</v>
      </c>
      <c r="H522" s="2">
        <f>'Data Entry'!H522</f>
        <v>0</v>
      </c>
      <c r="I522" s="2">
        <f t="shared" si="136"/>
        <v>0</v>
      </c>
      <c r="J522" s="2">
        <f t="shared" si="137"/>
        <v>0</v>
      </c>
      <c r="K522" s="2">
        <f t="shared" si="138"/>
        <v>0</v>
      </c>
      <c r="L522" s="2">
        <f t="shared" si="139"/>
        <v>0</v>
      </c>
      <c r="M522" s="2">
        <f t="shared" si="140"/>
        <v>0</v>
      </c>
      <c r="N522" s="2">
        <f t="shared" si="141"/>
        <v>0</v>
      </c>
      <c r="O522" s="2">
        <f t="shared" si="142"/>
        <v>0</v>
      </c>
      <c r="P522" s="3">
        <f>'Data Entry'!I522</f>
        <v>0</v>
      </c>
      <c r="Q522" s="3">
        <f>'Data Entry'!J522</f>
        <v>0</v>
      </c>
      <c r="R522" s="3">
        <f>'Data Entry'!K522</f>
        <v>0</v>
      </c>
      <c r="S522" s="3">
        <f>'Data Entry'!L522</f>
        <v>0</v>
      </c>
      <c r="T522" s="3">
        <f t="shared" si="143"/>
        <v>0</v>
      </c>
      <c r="U522" s="3">
        <f t="shared" si="144"/>
        <v>0</v>
      </c>
      <c r="V522" s="3" t="e">
        <f t="shared" si="150"/>
        <v>#DIV/0!</v>
      </c>
      <c r="W522" s="3" t="e">
        <f t="shared" si="151"/>
        <v>#DIV/0!</v>
      </c>
      <c r="X522" s="3">
        <f t="shared" si="152"/>
        <v>0</v>
      </c>
      <c r="Y522" s="3">
        <f t="shared" si="145"/>
        <v>0</v>
      </c>
      <c r="Z522" s="3">
        <f t="shared" si="146"/>
        <v>0</v>
      </c>
      <c r="AA522" s="3">
        <f t="shared" si="147"/>
        <v>0</v>
      </c>
      <c r="AB522" s="4">
        <f>'Data Entry'!S522</f>
        <v>0</v>
      </c>
      <c r="AC522" s="4">
        <f>'Data Entry'!T522</f>
        <v>0</v>
      </c>
      <c r="AD522" s="4">
        <f>'Data Entry'!U522</f>
        <v>0</v>
      </c>
      <c r="AE522" s="4">
        <f t="shared" si="148"/>
        <v>0</v>
      </c>
      <c r="AF522" s="5">
        <f>'Data Entry'!V522</f>
        <v>0</v>
      </c>
      <c r="AG522" s="5">
        <f t="shared" si="149"/>
        <v>0</v>
      </c>
      <c r="AH522" s="5">
        <f>'Data Entry'!W522</f>
        <v>0</v>
      </c>
      <c r="AI522" s="5">
        <f>'Data Entry'!X522</f>
        <v>0</v>
      </c>
      <c r="AJ522" s="5">
        <f>'Data Entry'!Y522</f>
        <v>0</v>
      </c>
      <c r="AK522" s="5">
        <f>'Data Entry'!Z522</f>
        <v>0</v>
      </c>
    </row>
    <row r="523" spans="1:37">
      <c r="A523" s="1">
        <f>'Data Entry'!A523</f>
        <v>0</v>
      </c>
      <c r="B523" s="1">
        <f>'Data Entry'!B523</f>
        <v>0</v>
      </c>
      <c r="C523" s="8">
        <f>IF('Data Entry'!C523="red",1,IF('Data Entry'!C523="blue",2,0))</f>
        <v>0</v>
      </c>
      <c r="D523" s="2">
        <f>'Data Entry'!D523</f>
        <v>0</v>
      </c>
      <c r="E523" s="2">
        <f>'Data Entry'!E523</f>
        <v>0</v>
      </c>
      <c r="F523" s="2">
        <f>'Data Entry'!F523</f>
        <v>0</v>
      </c>
      <c r="G523" s="2">
        <f>'Data Entry'!G523</f>
        <v>0</v>
      </c>
      <c r="H523" s="2">
        <f>'Data Entry'!H523</f>
        <v>0</v>
      </c>
      <c r="I523" s="2">
        <f t="shared" si="136"/>
        <v>0</v>
      </c>
      <c r="J523" s="2">
        <f t="shared" si="137"/>
        <v>0</v>
      </c>
      <c r="K523" s="2">
        <f t="shared" si="138"/>
        <v>0</v>
      </c>
      <c r="L523" s="2">
        <f t="shared" si="139"/>
        <v>0</v>
      </c>
      <c r="M523" s="2">
        <f t="shared" si="140"/>
        <v>0</v>
      </c>
      <c r="N523" s="2">
        <f t="shared" si="141"/>
        <v>0</v>
      </c>
      <c r="O523" s="2">
        <f t="shared" si="142"/>
        <v>0</v>
      </c>
      <c r="P523" s="3">
        <f>'Data Entry'!I523</f>
        <v>0</v>
      </c>
      <c r="Q523" s="3">
        <f>'Data Entry'!J523</f>
        <v>0</v>
      </c>
      <c r="R523" s="3">
        <f>'Data Entry'!K523</f>
        <v>0</v>
      </c>
      <c r="S523" s="3">
        <f>'Data Entry'!L523</f>
        <v>0</v>
      </c>
      <c r="T523" s="3">
        <f t="shared" si="143"/>
        <v>0</v>
      </c>
      <c r="U523" s="3">
        <f t="shared" si="144"/>
        <v>0</v>
      </c>
      <c r="V523" s="3" t="e">
        <f t="shared" si="150"/>
        <v>#DIV/0!</v>
      </c>
      <c r="W523" s="3" t="e">
        <f t="shared" si="151"/>
        <v>#DIV/0!</v>
      </c>
      <c r="X523" s="3">
        <f t="shared" si="152"/>
        <v>0</v>
      </c>
      <c r="Y523" s="3">
        <f t="shared" si="145"/>
        <v>0</v>
      </c>
      <c r="Z523" s="3">
        <f t="shared" si="146"/>
        <v>0</v>
      </c>
      <c r="AA523" s="3">
        <f t="shared" si="147"/>
        <v>0</v>
      </c>
      <c r="AB523" s="4">
        <f>'Data Entry'!S523</f>
        <v>0</v>
      </c>
      <c r="AC523" s="4">
        <f>'Data Entry'!T523</f>
        <v>0</v>
      </c>
      <c r="AD523" s="4">
        <f>'Data Entry'!U523</f>
        <v>0</v>
      </c>
      <c r="AE523" s="4">
        <f t="shared" si="148"/>
        <v>0</v>
      </c>
      <c r="AF523" s="5">
        <f>'Data Entry'!V523</f>
        <v>0</v>
      </c>
      <c r="AG523" s="5">
        <f t="shared" si="149"/>
        <v>0</v>
      </c>
      <c r="AH523" s="5">
        <f>'Data Entry'!W523</f>
        <v>0</v>
      </c>
      <c r="AI523" s="5">
        <f>'Data Entry'!X523</f>
        <v>0</v>
      </c>
      <c r="AJ523" s="5">
        <f>'Data Entry'!Y523</f>
        <v>0</v>
      </c>
      <c r="AK523" s="5">
        <f>'Data Entry'!Z523</f>
        <v>0</v>
      </c>
    </row>
    <row r="524" spans="1:37">
      <c r="A524" s="1">
        <f>'Data Entry'!A524</f>
        <v>0</v>
      </c>
      <c r="B524" s="1">
        <f>'Data Entry'!B524</f>
        <v>0</v>
      </c>
      <c r="C524" s="8">
        <f>IF('Data Entry'!C524="red",1,IF('Data Entry'!C524="blue",2,0))</f>
        <v>0</v>
      </c>
      <c r="D524" s="2">
        <f>'Data Entry'!D524</f>
        <v>0</v>
      </c>
      <c r="E524" s="2">
        <f>'Data Entry'!E524</f>
        <v>0</v>
      </c>
      <c r="F524" s="2">
        <f>'Data Entry'!F524</f>
        <v>0</v>
      </c>
      <c r="G524" s="2">
        <f>'Data Entry'!G524</f>
        <v>0</v>
      </c>
      <c r="H524" s="2">
        <f>'Data Entry'!H524</f>
        <v>0</v>
      </c>
      <c r="I524" s="2">
        <f t="shared" si="136"/>
        <v>0</v>
      </c>
      <c r="J524" s="2">
        <f t="shared" si="137"/>
        <v>0</v>
      </c>
      <c r="K524" s="2">
        <f t="shared" si="138"/>
        <v>0</v>
      </c>
      <c r="L524" s="2">
        <f t="shared" si="139"/>
        <v>0</v>
      </c>
      <c r="M524" s="2">
        <f t="shared" si="140"/>
        <v>0</v>
      </c>
      <c r="N524" s="2">
        <f t="shared" si="141"/>
        <v>0</v>
      </c>
      <c r="O524" s="2">
        <f t="shared" si="142"/>
        <v>0</v>
      </c>
      <c r="P524" s="3">
        <f>'Data Entry'!I524</f>
        <v>0</v>
      </c>
      <c r="Q524" s="3">
        <f>'Data Entry'!J524</f>
        <v>0</v>
      </c>
      <c r="R524" s="3">
        <f>'Data Entry'!K524</f>
        <v>0</v>
      </c>
      <c r="S524" s="3">
        <f>'Data Entry'!L524</f>
        <v>0</v>
      </c>
      <c r="T524" s="3">
        <f t="shared" si="143"/>
        <v>0</v>
      </c>
      <c r="U524" s="3">
        <f t="shared" si="144"/>
        <v>0</v>
      </c>
      <c r="V524" s="3" t="e">
        <f t="shared" si="150"/>
        <v>#DIV/0!</v>
      </c>
      <c r="W524" s="3" t="e">
        <f t="shared" si="151"/>
        <v>#DIV/0!</v>
      </c>
      <c r="X524" s="3">
        <f t="shared" si="152"/>
        <v>0</v>
      </c>
      <c r="Y524" s="3">
        <f t="shared" si="145"/>
        <v>0</v>
      </c>
      <c r="Z524" s="3">
        <f t="shared" si="146"/>
        <v>0</v>
      </c>
      <c r="AA524" s="3">
        <f t="shared" si="147"/>
        <v>0</v>
      </c>
      <c r="AB524" s="4">
        <f>'Data Entry'!S524</f>
        <v>0</v>
      </c>
      <c r="AC524" s="4">
        <f>'Data Entry'!T524</f>
        <v>0</v>
      </c>
      <c r="AD524" s="4">
        <f>'Data Entry'!U524</f>
        <v>0</v>
      </c>
      <c r="AE524" s="4">
        <f t="shared" si="148"/>
        <v>0</v>
      </c>
      <c r="AF524" s="5">
        <f>'Data Entry'!V524</f>
        <v>0</v>
      </c>
      <c r="AG524" s="5">
        <f t="shared" si="149"/>
        <v>0</v>
      </c>
      <c r="AH524" s="5">
        <f>'Data Entry'!W524</f>
        <v>0</v>
      </c>
      <c r="AI524" s="5">
        <f>'Data Entry'!X524</f>
        <v>0</v>
      </c>
      <c r="AJ524" s="5">
        <f>'Data Entry'!Y524</f>
        <v>0</v>
      </c>
      <c r="AK524" s="5">
        <f>'Data Entry'!Z524</f>
        <v>0</v>
      </c>
    </row>
    <row r="525" spans="1:37">
      <c r="A525" s="1">
        <f>'Data Entry'!A525</f>
        <v>0</v>
      </c>
      <c r="B525" s="1">
        <f>'Data Entry'!B525</f>
        <v>0</v>
      </c>
      <c r="C525" s="8">
        <f>IF('Data Entry'!C525="red",1,IF('Data Entry'!C525="blue",2,0))</f>
        <v>0</v>
      </c>
      <c r="D525" s="2">
        <f>'Data Entry'!D525</f>
        <v>0</v>
      </c>
      <c r="E525" s="2">
        <f>'Data Entry'!E525</f>
        <v>0</v>
      </c>
      <c r="F525" s="2">
        <f>'Data Entry'!F525</f>
        <v>0</v>
      </c>
      <c r="G525" s="2">
        <f>'Data Entry'!G525</f>
        <v>0</v>
      </c>
      <c r="H525" s="2">
        <f>'Data Entry'!H525</f>
        <v>0</v>
      </c>
      <c r="I525" s="2">
        <f t="shared" si="136"/>
        <v>0</v>
      </c>
      <c r="J525" s="2">
        <f t="shared" si="137"/>
        <v>0</v>
      </c>
      <c r="K525" s="2">
        <f t="shared" si="138"/>
        <v>0</v>
      </c>
      <c r="L525" s="2">
        <f t="shared" si="139"/>
        <v>0</v>
      </c>
      <c r="M525" s="2">
        <f t="shared" si="140"/>
        <v>0</v>
      </c>
      <c r="N525" s="2">
        <f t="shared" si="141"/>
        <v>0</v>
      </c>
      <c r="O525" s="2">
        <f t="shared" si="142"/>
        <v>0</v>
      </c>
      <c r="P525" s="3">
        <f>'Data Entry'!I525</f>
        <v>0</v>
      </c>
      <c r="Q525" s="3">
        <f>'Data Entry'!J525</f>
        <v>0</v>
      </c>
      <c r="R525" s="3">
        <f>'Data Entry'!K525</f>
        <v>0</v>
      </c>
      <c r="S525" s="3">
        <f>'Data Entry'!L525</f>
        <v>0</v>
      </c>
      <c r="T525" s="3">
        <f t="shared" si="143"/>
        <v>0</v>
      </c>
      <c r="U525" s="3">
        <f t="shared" si="144"/>
        <v>0</v>
      </c>
      <c r="V525" s="3" t="e">
        <f t="shared" si="150"/>
        <v>#DIV/0!</v>
      </c>
      <c r="W525" s="3" t="e">
        <f t="shared" si="151"/>
        <v>#DIV/0!</v>
      </c>
      <c r="X525" s="3">
        <f t="shared" si="152"/>
        <v>0</v>
      </c>
      <c r="Y525" s="3">
        <f t="shared" si="145"/>
        <v>0</v>
      </c>
      <c r="Z525" s="3">
        <f t="shared" si="146"/>
        <v>0</v>
      </c>
      <c r="AA525" s="3">
        <f t="shared" si="147"/>
        <v>0</v>
      </c>
      <c r="AB525" s="4">
        <f>'Data Entry'!S525</f>
        <v>0</v>
      </c>
      <c r="AC525" s="4">
        <f>'Data Entry'!T525</f>
        <v>0</v>
      </c>
      <c r="AD525" s="4">
        <f>'Data Entry'!U525</f>
        <v>0</v>
      </c>
      <c r="AE525" s="4">
        <f t="shared" si="148"/>
        <v>0</v>
      </c>
      <c r="AF525" s="5">
        <f>'Data Entry'!V525</f>
        <v>0</v>
      </c>
      <c r="AG525" s="5">
        <f t="shared" si="149"/>
        <v>0</v>
      </c>
      <c r="AH525" s="5">
        <f>'Data Entry'!W525</f>
        <v>0</v>
      </c>
      <c r="AI525" s="5">
        <f>'Data Entry'!X525</f>
        <v>0</v>
      </c>
      <c r="AJ525" s="5">
        <f>'Data Entry'!Y525</f>
        <v>0</v>
      </c>
      <c r="AK525" s="5">
        <f>'Data Entry'!Z525</f>
        <v>0</v>
      </c>
    </row>
    <row r="526" spans="1:37">
      <c r="A526" s="1">
        <f>'Data Entry'!A526</f>
        <v>0</v>
      </c>
      <c r="B526" s="1">
        <f>'Data Entry'!B526</f>
        <v>0</v>
      </c>
      <c r="C526" s="8">
        <f>IF('Data Entry'!C526="red",1,IF('Data Entry'!C526="blue",2,0))</f>
        <v>0</v>
      </c>
      <c r="D526" s="2">
        <f>'Data Entry'!D526</f>
        <v>0</v>
      </c>
      <c r="E526" s="2">
        <f>'Data Entry'!E526</f>
        <v>0</v>
      </c>
      <c r="F526" s="2">
        <f>'Data Entry'!F526</f>
        <v>0</v>
      </c>
      <c r="G526" s="2">
        <f>'Data Entry'!G526</f>
        <v>0</v>
      </c>
      <c r="H526" s="2">
        <f>'Data Entry'!H526</f>
        <v>0</v>
      </c>
      <c r="I526" s="2">
        <f t="shared" si="136"/>
        <v>0</v>
      </c>
      <c r="J526" s="2">
        <f t="shared" si="137"/>
        <v>0</v>
      </c>
      <c r="K526" s="2">
        <f t="shared" si="138"/>
        <v>0</v>
      </c>
      <c r="L526" s="2">
        <f t="shared" si="139"/>
        <v>0</v>
      </c>
      <c r="M526" s="2">
        <f t="shared" si="140"/>
        <v>0</v>
      </c>
      <c r="N526" s="2">
        <f t="shared" si="141"/>
        <v>0</v>
      </c>
      <c r="O526" s="2">
        <f t="shared" si="142"/>
        <v>0</v>
      </c>
      <c r="P526" s="3">
        <f>'Data Entry'!I526</f>
        <v>0</v>
      </c>
      <c r="Q526" s="3">
        <f>'Data Entry'!J526</f>
        <v>0</v>
      </c>
      <c r="R526" s="3">
        <f>'Data Entry'!K526</f>
        <v>0</v>
      </c>
      <c r="S526" s="3">
        <f>'Data Entry'!L526</f>
        <v>0</v>
      </c>
      <c r="T526" s="3">
        <f t="shared" si="143"/>
        <v>0</v>
      </c>
      <c r="U526" s="3">
        <f t="shared" si="144"/>
        <v>0</v>
      </c>
      <c r="V526" s="3" t="e">
        <f t="shared" si="150"/>
        <v>#DIV/0!</v>
      </c>
      <c r="W526" s="3" t="e">
        <f t="shared" si="151"/>
        <v>#DIV/0!</v>
      </c>
      <c r="X526" s="3">
        <f t="shared" si="152"/>
        <v>0</v>
      </c>
      <c r="Y526" s="3">
        <f t="shared" si="145"/>
        <v>0</v>
      </c>
      <c r="Z526" s="3">
        <f t="shared" si="146"/>
        <v>0</v>
      </c>
      <c r="AA526" s="3">
        <f t="shared" si="147"/>
        <v>0</v>
      </c>
      <c r="AB526" s="4">
        <f>'Data Entry'!S526</f>
        <v>0</v>
      </c>
      <c r="AC526" s="4">
        <f>'Data Entry'!T526</f>
        <v>0</v>
      </c>
      <c r="AD526" s="4">
        <f>'Data Entry'!U526</f>
        <v>0</v>
      </c>
      <c r="AE526" s="4">
        <f t="shared" si="148"/>
        <v>0</v>
      </c>
      <c r="AF526" s="5">
        <f>'Data Entry'!V526</f>
        <v>0</v>
      </c>
      <c r="AG526" s="5">
        <f t="shared" si="149"/>
        <v>0</v>
      </c>
      <c r="AH526" s="5">
        <f>'Data Entry'!W526</f>
        <v>0</v>
      </c>
      <c r="AI526" s="5">
        <f>'Data Entry'!X526</f>
        <v>0</v>
      </c>
      <c r="AJ526" s="5">
        <f>'Data Entry'!Y526</f>
        <v>0</v>
      </c>
      <c r="AK526" s="5">
        <f>'Data Entry'!Z526</f>
        <v>0</v>
      </c>
    </row>
    <row r="527" spans="1:37">
      <c r="A527" s="1">
        <f>'Data Entry'!A527</f>
        <v>0</v>
      </c>
      <c r="B527" s="1">
        <f>'Data Entry'!B527</f>
        <v>0</v>
      </c>
      <c r="C527" s="8">
        <f>IF('Data Entry'!C527="red",1,IF('Data Entry'!C527="blue",2,0))</f>
        <v>0</v>
      </c>
      <c r="D527" s="2">
        <f>'Data Entry'!D527</f>
        <v>0</v>
      </c>
      <c r="E527" s="2">
        <f>'Data Entry'!E527</f>
        <v>0</v>
      </c>
      <c r="F527" s="2">
        <f>'Data Entry'!F527</f>
        <v>0</v>
      </c>
      <c r="G527" s="2">
        <f>'Data Entry'!G527</f>
        <v>0</v>
      </c>
      <c r="H527" s="2">
        <f>'Data Entry'!H527</f>
        <v>0</v>
      </c>
      <c r="I527" s="2">
        <f t="shared" si="136"/>
        <v>0</v>
      </c>
      <c r="J527" s="2">
        <f t="shared" si="137"/>
        <v>0</v>
      </c>
      <c r="K527" s="2">
        <f t="shared" si="138"/>
        <v>0</v>
      </c>
      <c r="L527" s="2">
        <f t="shared" si="139"/>
        <v>0</v>
      </c>
      <c r="M527" s="2">
        <f t="shared" si="140"/>
        <v>0</v>
      </c>
      <c r="N527" s="2">
        <f t="shared" si="141"/>
        <v>0</v>
      </c>
      <c r="O527" s="2">
        <f t="shared" si="142"/>
        <v>0</v>
      </c>
      <c r="P527" s="3">
        <f>'Data Entry'!I527</f>
        <v>0</v>
      </c>
      <c r="Q527" s="3">
        <f>'Data Entry'!J527</f>
        <v>0</v>
      </c>
      <c r="R527" s="3">
        <f>'Data Entry'!K527</f>
        <v>0</v>
      </c>
      <c r="S527" s="3">
        <f>'Data Entry'!L527</f>
        <v>0</v>
      </c>
      <c r="T527" s="3">
        <f t="shared" si="143"/>
        <v>0</v>
      </c>
      <c r="U527" s="3">
        <f t="shared" si="144"/>
        <v>0</v>
      </c>
      <c r="V527" s="3" t="e">
        <f t="shared" si="150"/>
        <v>#DIV/0!</v>
      </c>
      <c r="W527" s="3" t="e">
        <f t="shared" si="151"/>
        <v>#DIV/0!</v>
      </c>
      <c r="X527" s="3">
        <f t="shared" si="152"/>
        <v>0</v>
      </c>
      <c r="Y527" s="3">
        <f t="shared" si="145"/>
        <v>0</v>
      </c>
      <c r="Z527" s="3">
        <f t="shared" si="146"/>
        <v>0</v>
      </c>
      <c r="AA527" s="3">
        <f t="shared" si="147"/>
        <v>0</v>
      </c>
      <c r="AB527" s="4">
        <f>'Data Entry'!S527</f>
        <v>0</v>
      </c>
      <c r="AC527" s="4">
        <f>'Data Entry'!T527</f>
        <v>0</v>
      </c>
      <c r="AD527" s="4">
        <f>'Data Entry'!U527</f>
        <v>0</v>
      </c>
      <c r="AE527" s="4">
        <f t="shared" si="148"/>
        <v>0</v>
      </c>
      <c r="AF527" s="5">
        <f>'Data Entry'!V527</f>
        <v>0</v>
      </c>
      <c r="AG527" s="5">
        <f t="shared" si="149"/>
        <v>0</v>
      </c>
      <c r="AH527" s="5">
        <f>'Data Entry'!W527</f>
        <v>0</v>
      </c>
      <c r="AI527" s="5">
        <f>'Data Entry'!X527</f>
        <v>0</v>
      </c>
      <c r="AJ527" s="5">
        <f>'Data Entry'!Y527</f>
        <v>0</v>
      </c>
      <c r="AK527" s="5">
        <f>'Data Entry'!Z527</f>
        <v>0</v>
      </c>
    </row>
    <row r="528" spans="1:37">
      <c r="A528" s="1">
        <f>'Data Entry'!A528</f>
        <v>0</v>
      </c>
      <c r="B528" s="1">
        <f>'Data Entry'!B528</f>
        <v>0</v>
      </c>
      <c r="C528" s="8">
        <f>IF('Data Entry'!C528="red",1,IF('Data Entry'!C528="blue",2,0))</f>
        <v>0</v>
      </c>
      <c r="D528" s="2">
        <f>'Data Entry'!D528</f>
        <v>0</v>
      </c>
      <c r="E528" s="2">
        <f>'Data Entry'!E528</f>
        <v>0</v>
      </c>
      <c r="F528" s="2">
        <f>'Data Entry'!F528</f>
        <v>0</v>
      </c>
      <c r="G528" s="2">
        <f>'Data Entry'!G528</f>
        <v>0</v>
      </c>
      <c r="H528" s="2">
        <f>'Data Entry'!H528</f>
        <v>0</v>
      </c>
      <c r="I528" s="2">
        <f t="shared" si="136"/>
        <v>0</v>
      </c>
      <c r="J528" s="2">
        <f t="shared" si="137"/>
        <v>0</v>
      </c>
      <c r="K528" s="2">
        <f t="shared" si="138"/>
        <v>0</v>
      </c>
      <c r="L528" s="2">
        <f t="shared" si="139"/>
        <v>0</v>
      </c>
      <c r="M528" s="2">
        <f t="shared" si="140"/>
        <v>0</v>
      </c>
      <c r="N528" s="2">
        <f t="shared" si="141"/>
        <v>0</v>
      </c>
      <c r="O528" s="2">
        <f t="shared" si="142"/>
        <v>0</v>
      </c>
      <c r="P528" s="3">
        <f>'Data Entry'!I528</f>
        <v>0</v>
      </c>
      <c r="Q528" s="3">
        <f>'Data Entry'!J528</f>
        <v>0</v>
      </c>
      <c r="R528" s="3">
        <f>'Data Entry'!K528</f>
        <v>0</v>
      </c>
      <c r="S528" s="3">
        <f>'Data Entry'!L528</f>
        <v>0</v>
      </c>
      <c r="T528" s="3">
        <f t="shared" si="143"/>
        <v>0</v>
      </c>
      <c r="U528" s="3">
        <f t="shared" si="144"/>
        <v>0</v>
      </c>
      <c r="V528" s="3" t="e">
        <f t="shared" si="150"/>
        <v>#DIV/0!</v>
      </c>
      <c r="W528" s="3" t="e">
        <f t="shared" si="151"/>
        <v>#DIV/0!</v>
      </c>
      <c r="X528" s="3">
        <f t="shared" si="152"/>
        <v>0</v>
      </c>
      <c r="Y528" s="3">
        <f t="shared" si="145"/>
        <v>0</v>
      </c>
      <c r="Z528" s="3">
        <f t="shared" si="146"/>
        <v>0</v>
      </c>
      <c r="AA528" s="3">
        <f t="shared" si="147"/>
        <v>0</v>
      </c>
      <c r="AB528" s="4">
        <f>'Data Entry'!S528</f>
        <v>0</v>
      </c>
      <c r="AC528" s="4">
        <f>'Data Entry'!T528</f>
        <v>0</v>
      </c>
      <c r="AD528" s="4">
        <f>'Data Entry'!U528</f>
        <v>0</v>
      </c>
      <c r="AE528" s="4">
        <f t="shared" si="148"/>
        <v>0</v>
      </c>
      <c r="AF528" s="5">
        <f>'Data Entry'!V528</f>
        <v>0</v>
      </c>
      <c r="AG528" s="5">
        <f t="shared" si="149"/>
        <v>0</v>
      </c>
      <c r="AH528" s="5">
        <f>'Data Entry'!W528</f>
        <v>0</v>
      </c>
      <c r="AI528" s="5">
        <f>'Data Entry'!X528</f>
        <v>0</v>
      </c>
      <c r="AJ528" s="5">
        <f>'Data Entry'!Y528</f>
        <v>0</v>
      </c>
      <c r="AK528" s="5">
        <f>'Data Entry'!Z528</f>
        <v>0</v>
      </c>
    </row>
    <row r="529" spans="1:37">
      <c r="A529" s="1">
        <f>'Data Entry'!A529</f>
        <v>0</v>
      </c>
      <c r="B529" s="1">
        <f>'Data Entry'!B529</f>
        <v>0</v>
      </c>
      <c r="C529" s="8">
        <f>IF('Data Entry'!C529="red",1,IF('Data Entry'!C529="blue",2,0))</f>
        <v>0</v>
      </c>
      <c r="D529" s="2">
        <f>'Data Entry'!D529</f>
        <v>0</v>
      </c>
      <c r="E529" s="2">
        <f>'Data Entry'!E529</f>
        <v>0</v>
      </c>
      <c r="F529" s="2">
        <f>'Data Entry'!F529</f>
        <v>0</v>
      </c>
      <c r="G529" s="2">
        <f>'Data Entry'!G529</f>
        <v>0</v>
      </c>
      <c r="H529" s="2">
        <f>'Data Entry'!H529</f>
        <v>0</v>
      </c>
      <c r="I529" s="2">
        <f t="shared" si="136"/>
        <v>0</v>
      </c>
      <c r="J529" s="2">
        <f t="shared" si="137"/>
        <v>0</v>
      </c>
      <c r="K529" s="2">
        <f t="shared" si="138"/>
        <v>0</v>
      </c>
      <c r="L529" s="2">
        <f t="shared" si="139"/>
        <v>0</v>
      </c>
      <c r="M529" s="2">
        <f t="shared" si="140"/>
        <v>0</v>
      </c>
      <c r="N529" s="2">
        <f t="shared" si="141"/>
        <v>0</v>
      </c>
      <c r="O529" s="2">
        <f t="shared" si="142"/>
        <v>0</v>
      </c>
      <c r="P529" s="3">
        <f>'Data Entry'!I529</f>
        <v>0</v>
      </c>
      <c r="Q529" s="3">
        <f>'Data Entry'!J529</f>
        <v>0</v>
      </c>
      <c r="R529" s="3">
        <f>'Data Entry'!K529</f>
        <v>0</v>
      </c>
      <c r="S529" s="3">
        <f>'Data Entry'!L529</f>
        <v>0</v>
      </c>
      <c r="T529" s="3">
        <f t="shared" si="143"/>
        <v>0</v>
      </c>
      <c r="U529" s="3">
        <f t="shared" si="144"/>
        <v>0</v>
      </c>
      <c r="V529" s="3" t="e">
        <f t="shared" si="150"/>
        <v>#DIV/0!</v>
      </c>
      <c r="W529" s="3" t="e">
        <f t="shared" si="151"/>
        <v>#DIV/0!</v>
      </c>
      <c r="X529" s="3">
        <f t="shared" si="152"/>
        <v>0</v>
      </c>
      <c r="Y529" s="3">
        <f t="shared" si="145"/>
        <v>0</v>
      </c>
      <c r="Z529" s="3">
        <f t="shared" si="146"/>
        <v>0</v>
      </c>
      <c r="AA529" s="3">
        <f t="shared" si="147"/>
        <v>0</v>
      </c>
      <c r="AB529" s="4">
        <f>'Data Entry'!S529</f>
        <v>0</v>
      </c>
      <c r="AC529" s="4">
        <f>'Data Entry'!T529</f>
        <v>0</v>
      </c>
      <c r="AD529" s="4">
        <f>'Data Entry'!U529</f>
        <v>0</v>
      </c>
      <c r="AE529" s="4">
        <f t="shared" si="148"/>
        <v>0</v>
      </c>
      <c r="AF529" s="5">
        <f>'Data Entry'!V529</f>
        <v>0</v>
      </c>
      <c r="AG529" s="5">
        <f t="shared" si="149"/>
        <v>0</v>
      </c>
      <c r="AH529" s="5">
        <f>'Data Entry'!W529</f>
        <v>0</v>
      </c>
      <c r="AI529" s="5">
        <f>'Data Entry'!X529</f>
        <v>0</v>
      </c>
      <c r="AJ529" s="5">
        <f>'Data Entry'!Y529</f>
        <v>0</v>
      </c>
      <c r="AK529" s="5">
        <f>'Data Entry'!Z529</f>
        <v>0</v>
      </c>
    </row>
    <row r="530" spans="1:37">
      <c r="A530" s="1">
        <f>'Data Entry'!A530</f>
        <v>0</v>
      </c>
      <c r="B530" s="1">
        <f>'Data Entry'!B530</f>
        <v>0</v>
      </c>
      <c r="C530" s="8">
        <f>IF('Data Entry'!C530="red",1,IF('Data Entry'!C530="blue",2,0))</f>
        <v>0</v>
      </c>
      <c r="D530" s="2">
        <f>'Data Entry'!D530</f>
        <v>0</v>
      </c>
      <c r="E530" s="2">
        <f>'Data Entry'!E530</f>
        <v>0</v>
      </c>
      <c r="F530" s="2">
        <f>'Data Entry'!F530</f>
        <v>0</v>
      </c>
      <c r="G530" s="2">
        <f>'Data Entry'!G530</f>
        <v>0</v>
      </c>
      <c r="H530" s="2">
        <f>'Data Entry'!H530</f>
        <v>0</v>
      </c>
      <c r="I530" s="2">
        <f t="shared" si="136"/>
        <v>0</v>
      </c>
      <c r="J530" s="2">
        <f t="shared" si="137"/>
        <v>0</v>
      </c>
      <c r="K530" s="2">
        <f t="shared" si="138"/>
        <v>0</v>
      </c>
      <c r="L530" s="2">
        <f t="shared" si="139"/>
        <v>0</v>
      </c>
      <c r="M530" s="2">
        <f t="shared" si="140"/>
        <v>0</v>
      </c>
      <c r="N530" s="2">
        <f t="shared" si="141"/>
        <v>0</v>
      </c>
      <c r="O530" s="2">
        <f t="shared" si="142"/>
        <v>0</v>
      </c>
      <c r="P530" s="3">
        <f>'Data Entry'!I530</f>
        <v>0</v>
      </c>
      <c r="Q530" s="3">
        <f>'Data Entry'!J530</f>
        <v>0</v>
      </c>
      <c r="R530" s="3">
        <f>'Data Entry'!K530</f>
        <v>0</v>
      </c>
      <c r="S530" s="3">
        <f>'Data Entry'!L530</f>
        <v>0</v>
      </c>
      <c r="T530" s="3">
        <f t="shared" si="143"/>
        <v>0</v>
      </c>
      <c r="U530" s="3">
        <f t="shared" si="144"/>
        <v>0</v>
      </c>
      <c r="V530" s="3" t="e">
        <f t="shared" si="150"/>
        <v>#DIV/0!</v>
      </c>
      <c r="W530" s="3" t="e">
        <f t="shared" si="151"/>
        <v>#DIV/0!</v>
      </c>
      <c r="X530" s="3">
        <f t="shared" si="152"/>
        <v>0</v>
      </c>
      <c r="Y530" s="3">
        <f t="shared" si="145"/>
        <v>0</v>
      </c>
      <c r="Z530" s="3">
        <f t="shared" si="146"/>
        <v>0</v>
      </c>
      <c r="AA530" s="3">
        <f t="shared" si="147"/>
        <v>0</v>
      </c>
      <c r="AB530" s="4">
        <f>'Data Entry'!S530</f>
        <v>0</v>
      </c>
      <c r="AC530" s="4">
        <f>'Data Entry'!T530</f>
        <v>0</v>
      </c>
      <c r="AD530" s="4">
        <f>'Data Entry'!U530</f>
        <v>0</v>
      </c>
      <c r="AE530" s="4">
        <f t="shared" si="148"/>
        <v>0</v>
      </c>
      <c r="AF530" s="5">
        <f>'Data Entry'!V530</f>
        <v>0</v>
      </c>
      <c r="AG530" s="5">
        <f t="shared" si="149"/>
        <v>0</v>
      </c>
      <c r="AH530" s="5">
        <f>'Data Entry'!W530</f>
        <v>0</v>
      </c>
      <c r="AI530" s="5">
        <f>'Data Entry'!X530</f>
        <v>0</v>
      </c>
      <c r="AJ530" s="5">
        <f>'Data Entry'!Y530</f>
        <v>0</v>
      </c>
      <c r="AK530" s="5">
        <f>'Data Entry'!Z530</f>
        <v>0</v>
      </c>
    </row>
    <row r="531" spans="1:37">
      <c r="A531" s="1">
        <f>'Data Entry'!A531</f>
        <v>0</v>
      </c>
      <c r="B531" s="1">
        <f>'Data Entry'!B531</f>
        <v>0</v>
      </c>
      <c r="C531" s="8">
        <f>IF('Data Entry'!C531="red",1,IF('Data Entry'!C531="blue",2,0))</f>
        <v>0</v>
      </c>
      <c r="D531" s="2">
        <f>'Data Entry'!D531</f>
        <v>0</v>
      </c>
      <c r="E531" s="2">
        <f>'Data Entry'!E531</f>
        <v>0</v>
      </c>
      <c r="F531" s="2">
        <f>'Data Entry'!F531</f>
        <v>0</v>
      </c>
      <c r="G531" s="2">
        <f>'Data Entry'!G531</f>
        <v>0</v>
      </c>
      <c r="H531" s="2">
        <f>'Data Entry'!H531</f>
        <v>0</v>
      </c>
      <c r="I531" s="2">
        <f t="shared" si="136"/>
        <v>0</v>
      </c>
      <c r="J531" s="2">
        <f t="shared" si="137"/>
        <v>0</v>
      </c>
      <c r="K531" s="2">
        <f t="shared" si="138"/>
        <v>0</v>
      </c>
      <c r="L531" s="2">
        <f t="shared" si="139"/>
        <v>0</v>
      </c>
      <c r="M531" s="2">
        <f t="shared" si="140"/>
        <v>0</v>
      </c>
      <c r="N531" s="2">
        <f t="shared" si="141"/>
        <v>0</v>
      </c>
      <c r="O531" s="2">
        <f t="shared" si="142"/>
        <v>0</v>
      </c>
      <c r="P531" s="3">
        <f>'Data Entry'!I531</f>
        <v>0</v>
      </c>
      <c r="Q531" s="3">
        <f>'Data Entry'!J531</f>
        <v>0</v>
      </c>
      <c r="R531" s="3">
        <f>'Data Entry'!K531</f>
        <v>0</v>
      </c>
      <c r="S531" s="3">
        <f>'Data Entry'!L531</f>
        <v>0</v>
      </c>
      <c r="T531" s="3">
        <f t="shared" si="143"/>
        <v>0</v>
      </c>
      <c r="U531" s="3">
        <f t="shared" si="144"/>
        <v>0</v>
      </c>
      <c r="V531" s="3" t="e">
        <f t="shared" si="150"/>
        <v>#DIV/0!</v>
      </c>
      <c r="W531" s="3" t="e">
        <f t="shared" si="151"/>
        <v>#DIV/0!</v>
      </c>
      <c r="X531" s="3">
        <f t="shared" si="152"/>
        <v>0</v>
      </c>
      <c r="Y531" s="3">
        <f t="shared" si="145"/>
        <v>0</v>
      </c>
      <c r="Z531" s="3">
        <f t="shared" si="146"/>
        <v>0</v>
      </c>
      <c r="AA531" s="3">
        <f t="shared" si="147"/>
        <v>0</v>
      </c>
      <c r="AB531" s="4">
        <f>'Data Entry'!S531</f>
        <v>0</v>
      </c>
      <c r="AC531" s="4">
        <f>'Data Entry'!T531</f>
        <v>0</v>
      </c>
      <c r="AD531" s="4">
        <f>'Data Entry'!U531</f>
        <v>0</v>
      </c>
      <c r="AE531" s="4">
        <f t="shared" si="148"/>
        <v>0</v>
      </c>
      <c r="AF531" s="5">
        <f>'Data Entry'!V531</f>
        <v>0</v>
      </c>
      <c r="AG531" s="5">
        <f t="shared" si="149"/>
        <v>0</v>
      </c>
      <c r="AH531" s="5">
        <f>'Data Entry'!W531</f>
        <v>0</v>
      </c>
      <c r="AI531" s="5">
        <f>'Data Entry'!X531</f>
        <v>0</v>
      </c>
      <c r="AJ531" s="5">
        <f>'Data Entry'!Y531</f>
        <v>0</v>
      </c>
      <c r="AK531" s="5">
        <f>'Data Entry'!Z531</f>
        <v>0</v>
      </c>
    </row>
    <row r="532" spans="1:37">
      <c r="A532" s="1">
        <f>'Data Entry'!A532</f>
        <v>0</v>
      </c>
      <c r="B532" s="1">
        <f>'Data Entry'!B532</f>
        <v>0</v>
      </c>
      <c r="C532" s="8">
        <f>IF('Data Entry'!C532="red",1,IF('Data Entry'!C532="blue",2,0))</f>
        <v>0</v>
      </c>
      <c r="D532" s="2">
        <f>'Data Entry'!D532</f>
        <v>0</v>
      </c>
      <c r="E532" s="2">
        <f>'Data Entry'!E532</f>
        <v>0</v>
      </c>
      <c r="F532" s="2">
        <f>'Data Entry'!F532</f>
        <v>0</v>
      </c>
      <c r="G532" s="2">
        <f>'Data Entry'!G532</f>
        <v>0</v>
      </c>
      <c r="H532" s="2">
        <f>'Data Entry'!H532</f>
        <v>0</v>
      </c>
      <c r="I532" s="2">
        <f t="shared" si="136"/>
        <v>0</v>
      </c>
      <c r="J532" s="2">
        <f t="shared" si="137"/>
        <v>0</v>
      </c>
      <c r="K532" s="2">
        <f t="shared" si="138"/>
        <v>0</v>
      </c>
      <c r="L532" s="2">
        <f t="shared" si="139"/>
        <v>0</v>
      </c>
      <c r="M532" s="2">
        <f t="shared" si="140"/>
        <v>0</v>
      </c>
      <c r="N532" s="2">
        <f t="shared" si="141"/>
        <v>0</v>
      </c>
      <c r="O532" s="2">
        <f t="shared" si="142"/>
        <v>0</v>
      </c>
      <c r="P532" s="3">
        <f>'Data Entry'!I532</f>
        <v>0</v>
      </c>
      <c r="Q532" s="3">
        <f>'Data Entry'!J532</f>
        <v>0</v>
      </c>
      <c r="R532" s="3">
        <f>'Data Entry'!K532</f>
        <v>0</v>
      </c>
      <c r="S532" s="3">
        <f>'Data Entry'!L532</f>
        <v>0</v>
      </c>
      <c r="T532" s="3">
        <f t="shared" si="143"/>
        <v>0</v>
      </c>
      <c r="U532" s="3">
        <f t="shared" si="144"/>
        <v>0</v>
      </c>
      <c r="V532" s="3" t="e">
        <f t="shared" si="150"/>
        <v>#DIV/0!</v>
      </c>
      <c r="W532" s="3" t="e">
        <f t="shared" si="151"/>
        <v>#DIV/0!</v>
      </c>
      <c r="X532" s="3">
        <f t="shared" si="152"/>
        <v>0</v>
      </c>
      <c r="Y532" s="3">
        <f t="shared" si="145"/>
        <v>0</v>
      </c>
      <c r="Z532" s="3">
        <f t="shared" si="146"/>
        <v>0</v>
      </c>
      <c r="AA532" s="3">
        <f t="shared" si="147"/>
        <v>0</v>
      </c>
      <c r="AB532" s="4">
        <f>'Data Entry'!S532</f>
        <v>0</v>
      </c>
      <c r="AC532" s="4">
        <f>'Data Entry'!T532</f>
        <v>0</v>
      </c>
      <c r="AD532" s="4">
        <f>'Data Entry'!U532</f>
        <v>0</v>
      </c>
      <c r="AE532" s="4">
        <f t="shared" si="148"/>
        <v>0</v>
      </c>
      <c r="AF532" s="5">
        <f>'Data Entry'!V532</f>
        <v>0</v>
      </c>
      <c r="AG532" s="5">
        <f t="shared" si="149"/>
        <v>0</v>
      </c>
      <c r="AH532" s="5">
        <f>'Data Entry'!W532</f>
        <v>0</v>
      </c>
      <c r="AI532" s="5">
        <f>'Data Entry'!X532</f>
        <v>0</v>
      </c>
      <c r="AJ532" s="5">
        <f>'Data Entry'!Y532</f>
        <v>0</v>
      </c>
      <c r="AK532" s="5">
        <f>'Data Entry'!Z532</f>
        <v>0</v>
      </c>
    </row>
    <row r="533" spans="1:37">
      <c r="A533" s="1">
        <f>'Data Entry'!A533</f>
        <v>0</v>
      </c>
      <c r="B533" s="1">
        <f>'Data Entry'!B533</f>
        <v>0</v>
      </c>
      <c r="C533" s="8">
        <f>IF('Data Entry'!C533="red",1,IF('Data Entry'!C533="blue",2,0))</f>
        <v>0</v>
      </c>
      <c r="D533" s="2">
        <f>'Data Entry'!D533</f>
        <v>0</v>
      </c>
      <c r="E533" s="2">
        <f>'Data Entry'!E533</f>
        <v>0</v>
      </c>
      <c r="F533" s="2">
        <f>'Data Entry'!F533</f>
        <v>0</v>
      </c>
      <c r="G533" s="2">
        <f>'Data Entry'!G533</f>
        <v>0</v>
      </c>
      <c r="H533" s="2">
        <f>'Data Entry'!H533</f>
        <v>0</v>
      </c>
      <c r="I533" s="2">
        <f t="shared" si="136"/>
        <v>0</v>
      </c>
      <c r="J533" s="2">
        <f t="shared" si="137"/>
        <v>0</v>
      </c>
      <c r="K533" s="2">
        <f t="shared" si="138"/>
        <v>0</v>
      </c>
      <c r="L533" s="2">
        <f t="shared" si="139"/>
        <v>0</v>
      </c>
      <c r="M533" s="2">
        <f t="shared" si="140"/>
        <v>0</v>
      </c>
      <c r="N533" s="2">
        <f t="shared" si="141"/>
        <v>0</v>
      </c>
      <c r="O533" s="2">
        <f t="shared" si="142"/>
        <v>0</v>
      </c>
      <c r="P533" s="3">
        <f>'Data Entry'!I533</f>
        <v>0</v>
      </c>
      <c r="Q533" s="3">
        <f>'Data Entry'!J533</f>
        <v>0</v>
      </c>
      <c r="R533" s="3">
        <f>'Data Entry'!K533</f>
        <v>0</v>
      </c>
      <c r="S533" s="3">
        <f>'Data Entry'!L533</f>
        <v>0</v>
      </c>
      <c r="T533" s="3">
        <f t="shared" si="143"/>
        <v>0</v>
      </c>
      <c r="U533" s="3">
        <f t="shared" si="144"/>
        <v>0</v>
      </c>
      <c r="V533" s="3" t="e">
        <f t="shared" si="150"/>
        <v>#DIV/0!</v>
      </c>
      <c r="W533" s="3" t="e">
        <f t="shared" si="151"/>
        <v>#DIV/0!</v>
      </c>
      <c r="X533" s="3">
        <f t="shared" si="152"/>
        <v>0</v>
      </c>
      <c r="Y533" s="3">
        <f t="shared" si="145"/>
        <v>0</v>
      </c>
      <c r="Z533" s="3">
        <f t="shared" si="146"/>
        <v>0</v>
      </c>
      <c r="AA533" s="3">
        <f t="shared" si="147"/>
        <v>0</v>
      </c>
      <c r="AB533" s="4">
        <f>'Data Entry'!S533</f>
        <v>0</v>
      </c>
      <c r="AC533" s="4">
        <f>'Data Entry'!T533</f>
        <v>0</v>
      </c>
      <c r="AD533" s="4">
        <f>'Data Entry'!U533</f>
        <v>0</v>
      </c>
      <c r="AE533" s="4">
        <f t="shared" si="148"/>
        <v>0</v>
      </c>
      <c r="AF533" s="5">
        <f>'Data Entry'!V533</f>
        <v>0</v>
      </c>
      <c r="AG533" s="5">
        <f t="shared" si="149"/>
        <v>0</v>
      </c>
      <c r="AH533" s="5">
        <f>'Data Entry'!W533</f>
        <v>0</v>
      </c>
      <c r="AI533" s="5">
        <f>'Data Entry'!X533</f>
        <v>0</v>
      </c>
      <c r="AJ533" s="5">
        <f>'Data Entry'!Y533</f>
        <v>0</v>
      </c>
      <c r="AK533" s="5">
        <f>'Data Entry'!Z533</f>
        <v>0</v>
      </c>
    </row>
    <row r="534" spans="1:37">
      <c r="A534" s="1">
        <f>'Data Entry'!A534</f>
        <v>0</v>
      </c>
      <c r="B534" s="1">
        <f>'Data Entry'!B534</f>
        <v>0</v>
      </c>
      <c r="C534" s="8">
        <f>IF('Data Entry'!C534="red",1,IF('Data Entry'!C534="blue",2,0))</f>
        <v>0</v>
      </c>
      <c r="D534" s="2">
        <f>'Data Entry'!D534</f>
        <v>0</v>
      </c>
      <c r="E534" s="2">
        <f>'Data Entry'!E534</f>
        <v>0</v>
      </c>
      <c r="F534" s="2">
        <f>'Data Entry'!F534</f>
        <v>0</v>
      </c>
      <c r="G534" s="2">
        <f>'Data Entry'!G534</f>
        <v>0</v>
      </c>
      <c r="H534" s="2">
        <f>'Data Entry'!H534</f>
        <v>0</v>
      </c>
      <c r="I534" s="2">
        <f t="shared" si="136"/>
        <v>0</v>
      </c>
      <c r="J534" s="2">
        <f t="shared" si="137"/>
        <v>0</v>
      </c>
      <c r="K534" s="2">
        <f t="shared" si="138"/>
        <v>0</v>
      </c>
      <c r="L534" s="2">
        <f t="shared" si="139"/>
        <v>0</v>
      </c>
      <c r="M534" s="2">
        <f t="shared" si="140"/>
        <v>0</v>
      </c>
      <c r="N534" s="2">
        <f t="shared" si="141"/>
        <v>0</v>
      </c>
      <c r="O534" s="2">
        <f t="shared" si="142"/>
        <v>0</v>
      </c>
      <c r="P534" s="3">
        <f>'Data Entry'!I534</f>
        <v>0</v>
      </c>
      <c r="Q534" s="3">
        <f>'Data Entry'!J534</f>
        <v>0</v>
      </c>
      <c r="R534" s="3">
        <f>'Data Entry'!K534</f>
        <v>0</v>
      </c>
      <c r="S534" s="3">
        <f>'Data Entry'!L534</f>
        <v>0</v>
      </c>
      <c r="T534" s="3">
        <f t="shared" si="143"/>
        <v>0</v>
      </c>
      <c r="U534" s="3">
        <f t="shared" si="144"/>
        <v>0</v>
      </c>
      <c r="V534" s="3" t="e">
        <f t="shared" si="150"/>
        <v>#DIV/0!</v>
      </c>
      <c r="W534" s="3" t="e">
        <f t="shared" si="151"/>
        <v>#DIV/0!</v>
      </c>
      <c r="X534" s="3">
        <f t="shared" si="152"/>
        <v>0</v>
      </c>
      <c r="Y534" s="3">
        <f t="shared" si="145"/>
        <v>0</v>
      </c>
      <c r="Z534" s="3">
        <f t="shared" si="146"/>
        <v>0</v>
      </c>
      <c r="AA534" s="3">
        <f t="shared" si="147"/>
        <v>0</v>
      </c>
      <c r="AB534" s="4">
        <f>'Data Entry'!S534</f>
        <v>0</v>
      </c>
      <c r="AC534" s="4">
        <f>'Data Entry'!T534</f>
        <v>0</v>
      </c>
      <c r="AD534" s="4">
        <f>'Data Entry'!U534</f>
        <v>0</v>
      </c>
      <c r="AE534" s="4">
        <f t="shared" si="148"/>
        <v>0</v>
      </c>
      <c r="AF534" s="5">
        <f>'Data Entry'!V534</f>
        <v>0</v>
      </c>
      <c r="AG534" s="5">
        <f t="shared" si="149"/>
        <v>0</v>
      </c>
      <c r="AH534" s="5">
        <f>'Data Entry'!W534</f>
        <v>0</v>
      </c>
      <c r="AI534" s="5">
        <f>'Data Entry'!X534</f>
        <v>0</v>
      </c>
      <c r="AJ534" s="5">
        <f>'Data Entry'!Y534</f>
        <v>0</v>
      </c>
      <c r="AK534" s="5">
        <f>'Data Entry'!Z534</f>
        <v>0</v>
      </c>
    </row>
    <row r="535" spans="1:37">
      <c r="A535" s="1">
        <f>'Data Entry'!A535</f>
        <v>0</v>
      </c>
      <c r="B535" s="1">
        <f>'Data Entry'!B535</f>
        <v>0</v>
      </c>
      <c r="C535" s="8">
        <f>IF('Data Entry'!C535="red",1,IF('Data Entry'!C535="blue",2,0))</f>
        <v>0</v>
      </c>
      <c r="D535" s="2">
        <f>'Data Entry'!D535</f>
        <v>0</v>
      </c>
      <c r="E535" s="2">
        <f>'Data Entry'!E535</f>
        <v>0</v>
      </c>
      <c r="F535" s="2">
        <f>'Data Entry'!F535</f>
        <v>0</v>
      </c>
      <c r="G535" s="2">
        <f>'Data Entry'!G535</f>
        <v>0</v>
      </c>
      <c r="H535" s="2">
        <f>'Data Entry'!H535</f>
        <v>0</v>
      </c>
      <c r="I535" s="2">
        <f t="shared" si="136"/>
        <v>0</v>
      </c>
      <c r="J535" s="2">
        <f t="shared" si="137"/>
        <v>0</v>
      </c>
      <c r="K535" s="2">
        <f t="shared" si="138"/>
        <v>0</v>
      </c>
      <c r="L535" s="2">
        <f t="shared" si="139"/>
        <v>0</v>
      </c>
      <c r="M535" s="2">
        <f t="shared" si="140"/>
        <v>0</v>
      </c>
      <c r="N535" s="2">
        <f t="shared" si="141"/>
        <v>0</v>
      </c>
      <c r="O535" s="2">
        <f t="shared" si="142"/>
        <v>0</v>
      </c>
      <c r="P535" s="3">
        <f>'Data Entry'!I535</f>
        <v>0</v>
      </c>
      <c r="Q535" s="3">
        <f>'Data Entry'!J535</f>
        <v>0</v>
      </c>
      <c r="R535" s="3">
        <f>'Data Entry'!K535</f>
        <v>0</v>
      </c>
      <c r="S535" s="3">
        <f>'Data Entry'!L535</f>
        <v>0</v>
      </c>
      <c r="T535" s="3">
        <f t="shared" si="143"/>
        <v>0</v>
      </c>
      <c r="U535" s="3">
        <f t="shared" si="144"/>
        <v>0</v>
      </c>
      <c r="V535" s="3" t="e">
        <f t="shared" si="150"/>
        <v>#DIV/0!</v>
      </c>
      <c r="W535" s="3" t="e">
        <f t="shared" si="151"/>
        <v>#DIV/0!</v>
      </c>
      <c r="X535" s="3">
        <f t="shared" si="152"/>
        <v>0</v>
      </c>
      <c r="Y535" s="3">
        <f t="shared" si="145"/>
        <v>0</v>
      </c>
      <c r="Z535" s="3">
        <f t="shared" si="146"/>
        <v>0</v>
      </c>
      <c r="AA535" s="3">
        <f t="shared" si="147"/>
        <v>0</v>
      </c>
      <c r="AB535" s="4">
        <f>'Data Entry'!S535</f>
        <v>0</v>
      </c>
      <c r="AC535" s="4">
        <f>'Data Entry'!T535</f>
        <v>0</v>
      </c>
      <c r="AD535" s="4">
        <f>'Data Entry'!U535</f>
        <v>0</v>
      </c>
      <c r="AE535" s="4">
        <f t="shared" si="148"/>
        <v>0</v>
      </c>
      <c r="AF535" s="5">
        <f>'Data Entry'!V535</f>
        <v>0</v>
      </c>
      <c r="AG535" s="5">
        <f t="shared" si="149"/>
        <v>0</v>
      </c>
      <c r="AH535" s="5">
        <f>'Data Entry'!W535</f>
        <v>0</v>
      </c>
      <c r="AI535" s="5">
        <f>'Data Entry'!X535</f>
        <v>0</v>
      </c>
      <c r="AJ535" s="5">
        <f>'Data Entry'!Y535</f>
        <v>0</v>
      </c>
      <c r="AK535" s="5">
        <f>'Data Entry'!Z535</f>
        <v>0</v>
      </c>
    </row>
    <row r="536" spans="1:37">
      <c r="A536" s="1">
        <f>'Data Entry'!A536</f>
        <v>0</v>
      </c>
      <c r="B536" s="1">
        <f>'Data Entry'!B536</f>
        <v>0</v>
      </c>
      <c r="C536" s="8">
        <f>IF('Data Entry'!C536="red",1,IF('Data Entry'!C536="blue",2,0))</f>
        <v>0</v>
      </c>
      <c r="D536" s="2">
        <f>'Data Entry'!D536</f>
        <v>0</v>
      </c>
      <c r="E536" s="2">
        <f>'Data Entry'!E536</f>
        <v>0</v>
      </c>
      <c r="F536" s="2">
        <f>'Data Entry'!F536</f>
        <v>0</v>
      </c>
      <c r="G536" s="2">
        <f>'Data Entry'!G536</f>
        <v>0</v>
      </c>
      <c r="H536" s="2">
        <f>'Data Entry'!H536</f>
        <v>0</v>
      </c>
      <c r="I536" s="2">
        <f t="shared" si="136"/>
        <v>0</v>
      </c>
      <c r="J536" s="2">
        <f t="shared" si="137"/>
        <v>0</v>
      </c>
      <c r="K536" s="2">
        <f t="shared" si="138"/>
        <v>0</v>
      </c>
      <c r="L536" s="2">
        <f t="shared" si="139"/>
        <v>0</v>
      </c>
      <c r="M536" s="2">
        <f t="shared" si="140"/>
        <v>0</v>
      </c>
      <c r="N536" s="2">
        <f t="shared" si="141"/>
        <v>0</v>
      </c>
      <c r="O536" s="2">
        <f t="shared" si="142"/>
        <v>0</v>
      </c>
      <c r="P536" s="3">
        <f>'Data Entry'!I536</f>
        <v>0</v>
      </c>
      <c r="Q536" s="3">
        <f>'Data Entry'!J536</f>
        <v>0</v>
      </c>
      <c r="R536" s="3">
        <f>'Data Entry'!K536</f>
        <v>0</v>
      </c>
      <c r="S536" s="3">
        <f>'Data Entry'!L536</f>
        <v>0</v>
      </c>
      <c r="T536" s="3">
        <f t="shared" si="143"/>
        <v>0</v>
      </c>
      <c r="U536" s="3">
        <f t="shared" si="144"/>
        <v>0</v>
      </c>
      <c r="V536" s="3" t="e">
        <f t="shared" si="150"/>
        <v>#DIV/0!</v>
      </c>
      <c r="W536" s="3" t="e">
        <f t="shared" si="151"/>
        <v>#DIV/0!</v>
      </c>
      <c r="X536" s="3">
        <f t="shared" si="152"/>
        <v>0</v>
      </c>
      <c r="Y536" s="3">
        <f t="shared" si="145"/>
        <v>0</v>
      </c>
      <c r="Z536" s="3">
        <f t="shared" si="146"/>
        <v>0</v>
      </c>
      <c r="AA536" s="3">
        <f t="shared" si="147"/>
        <v>0</v>
      </c>
      <c r="AB536" s="4">
        <f>'Data Entry'!S536</f>
        <v>0</v>
      </c>
      <c r="AC536" s="4">
        <f>'Data Entry'!T536</f>
        <v>0</v>
      </c>
      <c r="AD536" s="4">
        <f>'Data Entry'!U536</f>
        <v>0</v>
      </c>
      <c r="AE536" s="4">
        <f t="shared" si="148"/>
        <v>0</v>
      </c>
      <c r="AF536" s="5">
        <f>'Data Entry'!V536</f>
        <v>0</v>
      </c>
      <c r="AG536" s="5">
        <f t="shared" si="149"/>
        <v>0</v>
      </c>
      <c r="AH536" s="5">
        <f>'Data Entry'!W536</f>
        <v>0</v>
      </c>
      <c r="AI536" s="5">
        <f>'Data Entry'!X536</f>
        <v>0</v>
      </c>
      <c r="AJ536" s="5">
        <f>'Data Entry'!Y536</f>
        <v>0</v>
      </c>
      <c r="AK536" s="5">
        <f>'Data Entry'!Z536</f>
        <v>0</v>
      </c>
    </row>
    <row r="537" spans="1:37">
      <c r="A537" s="1">
        <f>'Data Entry'!A537</f>
        <v>0</v>
      </c>
      <c r="B537" s="1">
        <f>'Data Entry'!B537</f>
        <v>0</v>
      </c>
      <c r="C537" s="8">
        <f>IF('Data Entry'!C537="red",1,IF('Data Entry'!C537="blue",2,0))</f>
        <v>0</v>
      </c>
      <c r="D537" s="2">
        <f>'Data Entry'!D537</f>
        <v>0</v>
      </c>
      <c r="E537" s="2">
        <f>'Data Entry'!E537</f>
        <v>0</v>
      </c>
      <c r="F537" s="2">
        <f>'Data Entry'!F537</f>
        <v>0</v>
      </c>
      <c r="G537" s="2">
        <f>'Data Entry'!G537</f>
        <v>0</v>
      </c>
      <c r="H537" s="2">
        <f>'Data Entry'!H537</f>
        <v>0</v>
      </c>
      <c r="I537" s="2">
        <f t="shared" si="136"/>
        <v>0</v>
      </c>
      <c r="J537" s="2">
        <f t="shared" si="137"/>
        <v>0</v>
      </c>
      <c r="K537" s="2">
        <f t="shared" si="138"/>
        <v>0</v>
      </c>
      <c r="L537" s="2">
        <f t="shared" si="139"/>
        <v>0</v>
      </c>
      <c r="M537" s="2">
        <f t="shared" si="140"/>
        <v>0</v>
      </c>
      <c r="N537" s="2">
        <f t="shared" si="141"/>
        <v>0</v>
      </c>
      <c r="O537" s="2">
        <f t="shared" si="142"/>
        <v>0</v>
      </c>
      <c r="P537" s="3">
        <f>'Data Entry'!I537</f>
        <v>0</v>
      </c>
      <c r="Q537" s="3">
        <f>'Data Entry'!J537</f>
        <v>0</v>
      </c>
      <c r="R537" s="3">
        <f>'Data Entry'!K537</f>
        <v>0</v>
      </c>
      <c r="S537" s="3">
        <f>'Data Entry'!L537</f>
        <v>0</v>
      </c>
      <c r="T537" s="3">
        <f t="shared" si="143"/>
        <v>0</v>
      </c>
      <c r="U537" s="3">
        <f t="shared" si="144"/>
        <v>0</v>
      </c>
      <c r="V537" s="3" t="e">
        <f t="shared" si="150"/>
        <v>#DIV/0!</v>
      </c>
      <c r="W537" s="3" t="e">
        <f t="shared" si="151"/>
        <v>#DIV/0!</v>
      </c>
      <c r="X537" s="3">
        <f t="shared" si="152"/>
        <v>0</v>
      </c>
      <c r="Y537" s="3">
        <f t="shared" si="145"/>
        <v>0</v>
      </c>
      <c r="Z537" s="3">
        <f t="shared" si="146"/>
        <v>0</v>
      </c>
      <c r="AA537" s="3">
        <f t="shared" si="147"/>
        <v>0</v>
      </c>
      <c r="AB537" s="4">
        <f>'Data Entry'!S537</f>
        <v>0</v>
      </c>
      <c r="AC537" s="4">
        <f>'Data Entry'!T537</f>
        <v>0</v>
      </c>
      <c r="AD537" s="4">
        <f>'Data Entry'!U537</f>
        <v>0</v>
      </c>
      <c r="AE537" s="4">
        <f t="shared" si="148"/>
        <v>0</v>
      </c>
      <c r="AF537" s="5">
        <f>'Data Entry'!V537</f>
        <v>0</v>
      </c>
      <c r="AG537" s="5">
        <f t="shared" si="149"/>
        <v>0</v>
      </c>
      <c r="AH537" s="5">
        <f>'Data Entry'!W537</f>
        <v>0</v>
      </c>
      <c r="AI537" s="5">
        <f>'Data Entry'!X537</f>
        <v>0</v>
      </c>
      <c r="AJ537" s="5">
        <f>'Data Entry'!Y537</f>
        <v>0</v>
      </c>
      <c r="AK537" s="5">
        <f>'Data Entry'!Z537</f>
        <v>0</v>
      </c>
    </row>
    <row r="538" spans="1:37">
      <c r="A538" s="1">
        <f>'Data Entry'!A538</f>
        <v>0</v>
      </c>
      <c r="B538" s="1">
        <f>'Data Entry'!B538</f>
        <v>0</v>
      </c>
      <c r="C538" s="8">
        <f>IF('Data Entry'!C538="red",1,IF('Data Entry'!C538="blue",2,0))</f>
        <v>0</v>
      </c>
      <c r="D538" s="2">
        <f>'Data Entry'!D538</f>
        <v>0</v>
      </c>
      <c r="E538" s="2">
        <f>'Data Entry'!E538</f>
        <v>0</v>
      </c>
      <c r="F538" s="2">
        <f>'Data Entry'!F538</f>
        <v>0</v>
      </c>
      <c r="G538" s="2">
        <f>'Data Entry'!G538</f>
        <v>0</v>
      </c>
      <c r="H538" s="2">
        <f>'Data Entry'!H538</f>
        <v>0</v>
      </c>
      <c r="I538" s="2">
        <f t="shared" si="136"/>
        <v>0</v>
      </c>
      <c r="J538" s="2">
        <f t="shared" si="137"/>
        <v>0</v>
      </c>
      <c r="K538" s="2">
        <f t="shared" si="138"/>
        <v>0</v>
      </c>
      <c r="L538" s="2">
        <f t="shared" si="139"/>
        <v>0</v>
      </c>
      <c r="M538" s="2">
        <f t="shared" si="140"/>
        <v>0</v>
      </c>
      <c r="N538" s="2">
        <f t="shared" si="141"/>
        <v>0</v>
      </c>
      <c r="O538" s="2">
        <f t="shared" si="142"/>
        <v>0</v>
      </c>
      <c r="P538" s="3">
        <f>'Data Entry'!I538</f>
        <v>0</v>
      </c>
      <c r="Q538" s="3">
        <f>'Data Entry'!J538</f>
        <v>0</v>
      </c>
      <c r="R538" s="3">
        <f>'Data Entry'!K538</f>
        <v>0</v>
      </c>
      <c r="S538" s="3">
        <f>'Data Entry'!L538</f>
        <v>0</v>
      </c>
      <c r="T538" s="3">
        <f t="shared" si="143"/>
        <v>0</v>
      </c>
      <c r="U538" s="3">
        <f t="shared" si="144"/>
        <v>0</v>
      </c>
      <c r="V538" s="3" t="e">
        <f t="shared" si="150"/>
        <v>#DIV/0!</v>
      </c>
      <c r="W538" s="3" t="e">
        <f t="shared" si="151"/>
        <v>#DIV/0!</v>
      </c>
      <c r="X538" s="3">
        <f t="shared" si="152"/>
        <v>0</v>
      </c>
      <c r="Y538" s="3">
        <f t="shared" si="145"/>
        <v>0</v>
      </c>
      <c r="Z538" s="3">
        <f t="shared" si="146"/>
        <v>0</v>
      </c>
      <c r="AA538" s="3">
        <f t="shared" si="147"/>
        <v>0</v>
      </c>
      <c r="AB538" s="4">
        <f>'Data Entry'!S538</f>
        <v>0</v>
      </c>
      <c r="AC538" s="4">
        <f>'Data Entry'!T538</f>
        <v>0</v>
      </c>
      <c r="AD538" s="4">
        <f>'Data Entry'!U538</f>
        <v>0</v>
      </c>
      <c r="AE538" s="4">
        <f t="shared" si="148"/>
        <v>0</v>
      </c>
      <c r="AF538" s="5">
        <f>'Data Entry'!V538</f>
        <v>0</v>
      </c>
      <c r="AG538" s="5">
        <f t="shared" si="149"/>
        <v>0</v>
      </c>
      <c r="AH538" s="5">
        <f>'Data Entry'!W538</f>
        <v>0</v>
      </c>
      <c r="AI538" s="5">
        <f>'Data Entry'!X538</f>
        <v>0</v>
      </c>
      <c r="AJ538" s="5">
        <f>'Data Entry'!Y538</f>
        <v>0</v>
      </c>
      <c r="AK538" s="5">
        <f>'Data Entry'!Z538</f>
        <v>0</v>
      </c>
    </row>
    <row r="539" spans="1:37">
      <c r="A539" s="1">
        <f>'Data Entry'!A539</f>
        <v>0</v>
      </c>
      <c r="B539" s="1">
        <f>'Data Entry'!B539</f>
        <v>0</v>
      </c>
      <c r="C539" s="8">
        <f>IF('Data Entry'!C539="red",1,IF('Data Entry'!C539="blue",2,0))</f>
        <v>0</v>
      </c>
      <c r="D539" s="2">
        <f>'Data Entry'!D539</f>
        <v>0</v>
      </c>
      <c r="E539" s="2">
        <f>'Data Entry'!E539</f>
        <v>0</v>
      </c>
      <c r="F539" s="2">
        <f>'Data Entry'!F539</f>
        <v>0</v>
      </c>
      <c r="G539" s="2">
        <f>'Data Entry'!G539</f>
        <v>0</v>
      </c>
      <c r="H539" s="2">
        <f>'Data Entry'!H539</f>
        <v>0</v>
      </c>
      <c r="I539" s="2">
        <f t="shared" si="136"/>
        <v>0</v>
      </c>
      <c r="J539" s="2">
        <f t="shared" si="137"/>
        <v>0</v>
      </c>
      <c r="K539" s="2">
        <f t="shared" si="138"/>
        <v>0</v>
      </c>
      <c r="L539" s="2">
        <f t="shared" si="139"/>
        <v>0</v>
      </c>
      <c r="M539" s="2">
        <f t="shared" si="140"/>
        <v>0</v>
      </c>
      <c r="N539" s="2">
        <f t="shared" si="141"/>
        <v>0</v>
      </c>
      <c r="O539" s="2">
        <f t="shared" si="142"/>
        <v>0</v>
      </c>
      <c r="P539" s="3">
        <f>'Data Entry'!I539</f>
        <v>0</v>
      </c>
      <c r="Q539" s="3">
        <f>'Data Entry'!J539</f>
        <v>0</v>
      </c>
      <c r="R539" s="3">
        <f>'Data Entry'!K539</f>
        <v>0</v>
      </c>
      <c r="S539" s="3">
        <f>'Data Entry'!L539</f>
        <v>0</v>
      </c>
      <c r="T539" s="3">
        <f t="shared" si="143"/>
        <v>0</v>
      </c>
      <c r="U539" s="3">
        <f t="shared" si="144"/>
        <v>0</v>
      </c>
      <c r="V539" s="3" t="e">
        <f t="shared" si="150"/>
        <v>#DIV/0!</v>
      </c>
      <c r="W539" s="3" t="e">
        <f t="shared" si="151"/>
        <v>#DIV/0!</v>
      </c>
      <c r="X539" s="3">
        <f t="shared" si="152"/>
        <v>0</v>
      </c>
      <c r="Y539" s="3">
        <f t="shared" si="145"/>
        <v>0</v>
      </c>
      <c r="Z539" s="3">
        <f t="shared" si="146"/>
        <v>0</v>
      </c>
      <c r="AA539" s="3">
        <f t="shared" si="147"/>
        <v>0</v>
      </c>
      <c r="AB539" s="4">
        <f>'Data Entry'!S539</f>
        <v>0</v>
      </c>
      <c r="AC539" s="4">
        <f>'Data Entry'!T539</f>
        <v>0</v>
      </c>
      <c r="AD539" s="4">
        <f>'Data Entry'!U539</f>
        <v>0</v>
      </c>
      <c r="AE539" s="4">
        <f t="shared" si="148"/>
        <v>0</v>
      </c>
      <c r="AF539" s="5">
        <f>'Data Entry'!V539</f>
        <v>0</v>
      </c>
      <c r="AG539" s="5">
        <f t="shared" si="149"/>
        <v>0</v>
      </c>
      <c r="AH539" s="5">
        <f>'Data Entry'!W539</f>
        <v>0</v>
      </c>
      <c r="AI539" s="5">
        <f>'Data Entry'!X539</f>
        <v>0</v>
      </c>
      <c r="AJ539" s="5">
        <f>'Data Entry'!Y539</f>
        <v>0</v>
      </c>
      <c r="AK539" s="5">
        <f>'Data Entry'!Z539</f>
        <v>0</v>
      </c>
    </row>
    <row r="540" spans="1:37">
      <c r="A540" s="1">
        <f>'Data Entry'!A540</f>
        <v>0</v>
      </c>
      <c r="B540" s="1">
        <f>'Data Entry'!B540</f>
        <v>0</v>
      </c>
      <c r="C540" s="8">
        <f>IF('Data Entry'!C540="red",1,IF('Data Entry'!C540="blue",2,0))</f>
        <v>0</v>
      </c>
      <c r="D540" s="2">
        <f>'Data Entry'!D540</f>
        <v>0</v>
      </c>
      <c r="E540" s="2">
        <f>'Data Entry'!E540</f>
        <v>0</v>
      </c>
      <c r="F540" s="2">
        <f>'Data Entry'!F540</f>
        <v>0</v>
      </c>
      <c r="G540" s="2">
        <f>'Data Entry'!G540</f>
        <v>0</v>
      </c>
      <c r="H540" s="2">
        <f>'Data Entry'!H540</f>
        <v>0</v>
      </c>
      <c r="I540" s="2">
        <f t="shared" si="136"/>
        <v>0</v>
      </c>
      <c r="J540" s="2">
        <f t="shared" si="137"/>
        <v>0</v>
      </c>
      <c r="K540" s="2">
        <f t="shared" si="138"/>
        <v>0</v>
      </c>
      <c r="L540" s="2">
        <f t="shared" si="139"/>
        <v>0</v>
      </c>
      <c r="M540" s="2">
        <f t="shared" si="140"/>
        <v>0</v>
      </c>
      <c r="N540" s="2">
        <f t="shared" si="141"/>
        <v>0</v>
      </c>
      <c r="O540" s="2">
        <f t="shared" si="142"/>
        <v>0</v>
      </c>
      <c r="P540" s="3">
        <f>'Data Entry'!I540</f>
        <v>0</v>
      </c>
      <c r="Q540" s="3">
        <f>'Data Entry'!J540</f>
        <v>0</v>
      </c>
      <c r="R540" s="3">
        <f>'Data Entry'!K540</f>
        <v>0</v>
      </c>
      <c r="S540" s="3">
        <f>'Data Entry'!L540</f>
        <v>0</v>
      </c>
      <c r="T540" s="3">
        <f t="shared" si="143"/>
        <v>0</v>
      </c>
      <c r="U540" s="3">
        <f t="shared" si="144"/>
        <v>0</v>
      </c>
      <c r="V540" s="3" t="e">
        <f t="shared" si="150"/>
        <v>#DIV/0!</v>
      </c>
      <c r="W540" s="3" t="e">
        <f t="shared" si="151"/>
        <v>#DIV/0!</v>
      </c>
      <c r="X540" s="3">
        <f t="shared" si="152"/>
        <v>0</v>
      </c>
      <c r="Y540" s="3">
        <f t="shared" si="145"/>
        <v>0</v>
      </c>
      <c r="Z540" s="3">
        <f t="shared" si="146"/>
        <v>0</v>
      </c>
      <c r="AA540" s="3">
        <f t="shared" si="147"/>
        <v>0</v>
      </c>
      <c r="AB540" s="4">
        <f>'Data Entry'!S540</f>
        <v>0</v>
      </c>
      <c r="AC540" s="4">
        <f>'Data Entry'!T540</f>
        <v>0</v>
      </c>
      <c r="AD540" s="4">
        <f>'Data Entry'!U540</f>
        <v>0</v>
      </c>
      <c r="AE540" s="4">
        <f t="shared" si="148"/>
        <v>0</v>
      </c>
      <c r="AF540" s="5">
        <f>'Data Entry'!V540</f>
        <v>0</v>
      </c>
      <c r="AG540" s="5">
        <f t="shared" si="149"/>
        <v>0</v>
      </c>
      <c r="AH540" s="5">
        <f>'Data Entry'!W540</f>
        <v>0</v>
      </c>
      <c r="AI540" s="5">
        <f>'Data Entry'!X540</f>
        <v>0</v>
      </c>
      <c r="AJ540" s="5">
        <f>'Data Entry'!Y540</f>
        <v>0</v>
      </c>
      <c r="AK540" s="5">
        <f>'Data Entry'!Z540</f>
        <v>0</v>
      </c>
    </row>
    <row r="541" spans="1:37">
      <c r="A541" s="1">
        <f>'Data Entry'!A541</f>
        <v>0</v>
      </c>
      <c r="B541" s="1">
        <f>'Data Entry'!B541</f>
        <v>0</v>
      </c>
      <c r="C541" s="8">
        <f>IF('Data Entry'!C541="red",1,IF('Data Entry'!C541="blue",2,0))</f>
        <v>0</v>
      </c>
      <c r="D541" s="2">
        <f>'Data Entry'!D541</f>
        <v>0</v>
      </c>
      <c r="E541" s="2">
        <f>'Data Entry'!E541</f>
        <v>0</v>
      </c>
      <c r="F541" s="2">
        <f>'Data Entry'!F541</f>
        <v>0</v>
      </c>
      <c r="G541" s="2">
        <f>'Data Entry'!G541</f>
        <v>0</v>
      </c>
      <c r="H541" s="2">
        <f>'Data Entry'!H541</f>
        <v>0</v>
      </c>
      <c r="I541" s="2">
        <f t="shared" si="136"/>
        <v>0</v>
      </c>
      <c r="J541" s="2">
        <f t="shared" si="137"/>
        <v>0</v>
      </c>
      <c r="K541" s="2">
        <f t="shared" si="138"/>
        <v>0</v>
      </c>
      <c r="L541" s="2">
        <f t="shared" si="139"/>
        <v>0</v>
      </c>
      <c r="M541" s="2">
        <f t="shared" si="140"/>
        <v>0</v>
      </c>
      <c r="N541" s="2">
        <f t="shared" si="141"/>
        <v>0</v>
      </c>
      <c r="O541" s="2">
        <f t="shared" si="142"/>
        <v>0</v>
      </c>
      <c r="P541" s="3">
        <f>'Data Entry'!I541</f>
        <v>0</v>
      </c>
      <c r="Q541" s="3">
        <f>'Data Entry'!J541</f>
        <v>0</v>
      </c>
      <c r="R541" s="3">
        <f>'Data Entry'!K541</f>
        <v>0</v>
      </c>
      <c r="S541" s="3">
        <f>'Data Entry'!L541</f>
        <v>0</v>
      </c>
      <c r="T541" s="3">
        <f t="shared" si="143"/>
        <v>0</v>
      </c>
      <c r="U541" s="3">
        <f t="shared" si="144"/>
        <v>0</v>
      </c>
      <c r="V541" s="3" t="e">
        <f t="shared" si="150"/>
        <v>#DIV/0!</v>
      </c>
      <c r="W541" s="3" t="e">
        <f t="shared" si="151"/>
        <v>#DIV/0!</v>
      </c>
      <c r="X541" s="3">
        <f t="shared" si="152"/>
        <v>0</v>
      </c>
      <c r="Y541" s="3">
        <f t="shared" si="145"/>
        <v>0</v>
      </c>
      <c r="Z541" s="3">
        <f t="shared" si="146"/>
        <v>0</v>
      </c>
      <c r="AA541" s="3">
        <f t="shared" si="147"/>
        <v>0</v>
      </c>
      <c r="AB541" s="4">
        <f>'Data Entry'!S541</f>
        <v>0</v>
      </c>
      <c r="AC541" s="4">
        <f>'Data Entry'!T541</f>
        <v>0</v>
      </c>
      <c r="AD541" s="4">
        <f>'Data Entry'!U541</f>
        <v>0</v>
      </c>
      <c r="AE541" s="4">
        <f t="shared" si="148"/>
        <v>0</v>
      </c>
      <c r="AF541" s="5">
        <f>'Data Entry'!V541</f>
        <v>0</v>
      </c>
      <c r="AG541" s="5">
        <f t="shared" si="149"/>
        <v>0</v>
      </c>
      <c r="AH541" s="5">
        <f>'Data Entry'!W541</f>
        <v>0</v>
      </c>
      <c r="AI541" s="5">
        <f>'Data Entry'!X541</f>
        <v>0</v>
      </c>
      <c r="AJ541" s="5">
        <f>'Data Entry'!Y541</f>
        <v>0</v>
      </c>
      <c r="AK541" s="5">
        <f>'Data Entry'!Z541</f>
        <v>0</v>
      </c>
    </row>
    <row r="542" spans="1:37">
      <c r="A542" s="1">
        <f>'Data Entry'!A542</f>
        <v>0</v>
      </c>
      <c r="B542" s="1">
        <f>'Data Entry'!B542</f>
        <v>0</v>
      </c>
      <c r="C542" s="8">
        <f>IF('Data Entry'!C542="red",1,IF('Data Entry'!C542="blue",2,0))</f>
        <v>0</v>
      </c>
      <c r="D542" s="2">
        <f>'Data Entry'!D542</f>
        <v>0</v>
      </c>
      <c r="E542" s="2">
        <f>'Data Entry'!E542</f>
        <v>0</v>
      </c>
      <c r="F542" s="2">
        <f>'Data Entry'!F542</f>
        <v>0</v>
      </c>
      <c r="G542" s="2">
        <f>'Data Entry'!G542</f>
        <v>0</v>
      </c>
      <c r="H542" s="2">
        <f>'Data Entry'!H542</f>
        <v>0</v>
      </c>
      <c r="I542" s="2">
        <f t="shared" si="136"/>
        <v>0</v>
      </c>
      <c r="J542" s="2">
        <f t="shared" si="137"/>
        <v>0</v>
      </c>
      <c r="K542" s="2">
        <f t="shared" si="138"/>
        <v>0</v>
      </c>
      <c r="L542" s="2">
        <f t="shared" si="139"/>
        <v>0</v>
      </c>
      <c r="M542" s="2">
        <f t="shared" si="140"/>
        <v>0</v>
      </c>
      <c r="N542" s="2">
        <f t="shared" si="141"/>
        <v>0</v>
      </c>
      <c r="O542" s="2">
        <f t="shared" si="142"/>
        <v>0</v>
      </c>
      <c r="P542" s="3">
        <f>'Data Entry'!I542</f>
        <v>0</v>
      </c>
      <c r="Q542" s="3">
        <f>'Data Entry'!J542</f>
        <v>0</v>
      </c>
      <c r="R542" s="3">
        <f>'Data Entry'!K542</f>
        <v>0</v>
      </c>
      <c r="S542" s="3">
        <f>'Data Entry'!L542</f>
        <v>0</v>
      </c>
      <c r="T542" s="3">
        <f t="shared" si="143"/>
        <v>0</v>
      </c>
      <c r="U542" s="3">
        <f t="shared" si="144"/>
        <v>0</v>
      </c>
      <c r="V542" s="3" t="e">
        <f t="shared" si="150"/>
        <v>#DIV/0!</v>
      </c>
      <c r="W542" s="3" t="e">
        <f t="shared" si="151"/>
        <v>#DIV/0!</v>
      </c>
      <c r="X542" s="3">
        <f t="shared" si="152"/>
        <v>0</v>
      </c>
      <c r="Y542" s="3">
        <f t="shared" si="145"/>
        <v>0</v>
      </c>
      <c r="Z542" s="3">
        <f t="shared" si="146"/>
        <v>0</v>
      </c>
      <c r="AA542" s="3">
        <f t="shared" si="147"/>
        <v>0</v>
      </c>
      <c r="AB542" s="4">
        <f>'Data Entry'!S542</f>
        <v>0</v>
      </c>
      <c r="AC542" s="4">
        <f>'Data Entry'!T542</f>
        <v>0</v>
      </c>
      <c r="AD542" s="4">
        <f>'Data Entry'!U542</f>
        <v>0</v>
      </c>
      <c r="AE542" s="4">
        <f t="shared" si="148"/>
        <v>0</v>
      </c>
      <c r="AF542" s="5">
        <f>'Data Entry'!V542</f>
        <v>0</v>
      </c>
      <c r="AG542" s="5">
        <f t="shared" si="149"/>
        <v>0</v>
      </c>
      <c r="AH542" s="5">
        <f>'Data Entry'!W542</f>
        <v>0</v>
      </c>
      <c r="AI542" s="5">
        <f>'Data Entry'!X542</f>
        <v>0</v>
      </c>
      <c r="AJ542" s="5">
        <f>'Data Entry'!Y542</f>
        <v>0</v>
      </c>
      <c r="AK542" s="5">
        <f>'Data Entry'!Z542</f>
        <v>0</v>
      </c>
    </row>
    <row r="543" spans="1:37">
      <c r="A543" s="1">
        <f>'Data Entry'!A543</f>
        <v>0</v>
      </c>
      <c r="B543" s="1">
        <f>'Data Entry'!B543</f>
        <v>0</v>
      </c>
      <c r="C543" s="8">
        <f>IF('Data Entry'!C543="red",1,IF('Data Entry'!C543="blue",2,0))</f>
        <v>0</v>
      </c>
      <c r="D543" s="2">
        <f>'Data Entry'!D543</f>
        <v>0</v>
      </c>
      <c r="E543" s="2">
        <f>'Data Entry'!E543</f>
        <v>0</v>
      </c>
      <c r="F543" s="2">
        <f>'Data Entry'!F543</f>
        <v>0</v>
      </c>
      <c r="G543" s="2">
        <f>'Data Entry'!G543</f>
        <v>0</v>
      </c>
      <c r="H543" s="2">
        <f>'Data Entry'!H543</f>
        <v>0</v>
      </c>
      <c r="I543" s="2">
        <f t="shared" si="136"/>
        <v>0</v>
      </c>
      <c r="J543" s="2">
        <f t="shared" si="137"/>
        <v>0</v>
      </c>
      <c r="K543" s="2">
        <f t="shared" si="138"/>
        <v>0</v>
      </c>
      <c r="L543" s="2">
        <f t="shared" si="139"/>
        <v>0</v>
      </c>
      <c r="M543" s="2">
        <f t="shared" si="140"/>
        <v>0</v>
      </c>
      <c r="N543" s="2">
        <f t="shared" si="141"/>
        <v>0</v>
      </c>
      <c r="O543" s="2">
        <f t="shared" si="142"/>
        <v>0</v>
      </c>
      <c r="P543" s="3">
        <f>'Data Entry'!I543</f>
        <v>0</v>
      </c>
      <c r="Q543" s="3">
        <f>'Data Entry'!J543</f>
        <v>0</v>
      </c>
      <c r="R543" s="3">
        <f>'Data Entry'!K543</f>
        <v>0</v>
      </c>
      <c r="S543" s="3">
        <f>'Data Entry'!L543</f>
        <v>0</v>
      </c>
      <c r="T543" s="3">
        <f t="shared" si="143"/>
        <v>0</v>
      </c>
      <c r="U543" s="3">
        <f t="shared" si="144"/>
        <v>0</v>
      </c>
      <c r="V543" s="3" t="e">
        <f t="shared" si="150"/>
        <v>#DIV/0!</v>
      </c>
      <c r="W543" s="3" t="e">
        <f t="shared" si="151"/>
        <v>#DIV/0!</v>
      </c>
      <c r="X543" s="3">
        <f t="shared" si="152"/>
        <v>0</v>
      </c>
      <c r="Y543" s="3">
        <f t="shared" si="145"/>
        <v>0</v>
      </c>
      <c r="Z543" s="3">
        <f t="shared" si="146"/>
        <v>0</v>
      </c>
      <c r="AA543" s="3">
        <f t="shared" si="147"/>
        <v>0</v>
      </c>
      <c r="AB543" s="4">
        <f>'Data Entry'!S543</f>
        <v>0</v>
      </c>
      <c r="AC543" s="4">
        <f>'Data Entry'!T543</f>
        <v>0</v>
      </c>
      <c r="AD543" s="4">
        <f>'Data Entry'!U543</f>
        <v>0</v>
      </c>
      <c r="AE543" s="4">
        <f t="shared" si="148"/>
        <v>0</v>
      </c>
      <c r="AF543" s="5">
        <f>'Data Entry'!V543</f>
        <v>0</v>
      </c>
      <c r="AG543" s="5">
        <f t="shared" si="149"/>
        <v>0</v>
      </c>
      <c r="AH543" s="5">
        <f>'Data Entry'!W543</f>
        <v>0</v>
      </c>
      <c r="AI543" s="5">
        <f>'Data Entry'!X543</f>
        <v>0</v>
      </c>
      <c r="AJ543" s="5">
        <f>'Data Entry'!Y543</f>
        <v>0</v>
      </c>
      <c r="AK543" s="5">
        <f>'Data Entry'!Z543</f>
        <v>0</v>
      </c>
    </row>
    <row r="544" spans="1:37">
      <c r="A544" s="1">
        <f>'Data Entry'!A544</f>
        <v>0</v>
      </c>
      <c r="B544" s="1">
        <f>'Data Entry'!B544</f>
        <v>0</v>
      </c>
      <c r="C544" s="8">
        <f>IF('Data Entry'!C544="red",1,IF('Data Entry'!C544="blue",2,0))</f>
        <v>0</v>
      </c>
      <c r="D544" s="2">
        <f>'Data Entry'!D544</f>
        <v>0</v>
      </c>
      <c r="E544" s="2">
        <f>'Data Entry'!E544</f>
        <v>0</v>
      </c>
      <c r="F544" s="2">
        <f>'Data Entry'!F544</f>
        <v>0</v>
      </c>
      <c r="G544" s="2">
        <f>'Data Entry'!G544</f>
        <v>0</v>
      </c>
      <c r="H544" s="2">
        <f>'Data Entry'!H544</f>
        <v>0</v>
      </c>
      <c r="I544" s="2">
        <f t="shared" si="136"/>
        <v>0</v>
      </c>
      <c r="J544" s="2">
        <f t="shared" si="137"/>
        <v>0</v>
      </c>
      <c r="K544" s="2">
        <f t="shared" si="138"/>
        <v>0</v>
      </c>
      <c r="L544" s="2">
        <f t="shared" si="139"/>
        <v>0</v>
      </c>
      <c r="M544" s="2">
        <f t="shared" si="140"/>
        <v>0</v>
      </c>
      <c r="N544" s="2">
        <f t="shared" si="141"/>
        <v>0</v>
      </c>
      <c r="O544" s="2">
        <f t="shared" si="142"/>
        <v>0</v>
      </c>
      <c r="P544" s="3">
        <f>'Data Entry'!I544</f>
        <v>0</v>
      </c>
      <c r="Q544" s="3">
        <f>'Data Entry'!J544</f>
        <v>0</v>
      </c>
      <c r="R544" s="3">
        <f>'Data Entry'!K544</f>
        <v>0</v>
      </c>
      <c r="S544" s="3">
        <f>'Data Entry'!L544</f>
        <v>0</v>
      </c>
      <c r="T544" s="3">
        <f t="shared" si="143"/>
        <v>0</v>
      </c>
      <c r="U544" s="3">
        <f t="shared" si="144"/>
        <v>0</v>
      </c>
      <c r="V544" s="3" t="e">
        <f t="shared" si="150"/>
        <v>#DIV/0!</v>
      </c>
      <c r="W544" s="3" t="e">
        <f t="shared" si="151"/>
        <v>#DIV/0!</v>
      </c>
      <c r="X544" s="3">
        <f t="shared" si="152"/>
        <v>0</v>
      </c>
      <c r="Y544" s="3">
        <f t="shared" si="145"/>
        <v>0</v>
      </c>
      <c r="Z544" s="3">
        <f t="shared" si="146"/>
        <v>0</v>
      </c>
      <c r="AA544" s="3">
        <f t="shared" si="147"/>
        <v>0</v>
      </c>
      <c r="AB544" s="4">
        <f>'Data Entry'!S544</f>
        <v>0</v>
      </c>
      <c r="AC544" s="4">
        <f>'Data Entry'!T544</f>
        <v>0</v>
      </c>
      <c r="AD544" s="4">
        <f>'Data Entry'!U544</f>
        <v>0</v>
      </c>
      <c r="AE544" s="4">
        <f t="shared" si="148"/>
        <v>0</v>
      </c>
      <c r="AF544" s="5">
        <f>'Data Entry'!V544</f>
        <v>0</v>
      </c>
      <c r="AG544" s="5">
        <f t="shared" si="149"/>
        <v>0</v>
      </c>
      <c r="AH544" s="5">
        <f>'Data Entry'!W544</f>
        <v>0</v>
      </c>
      <c r="AI544" s="5">
        <f>'Data Entry'!X544</f>
        <v>0</v>
      </c>
      <c r="AJ544" s="5">
        <f>'Data Entry'!Y544</f>
        <v>0</v>
      </c>
      <c r="AK544" s="5">
        <f>'Data Entry'!Z544</f>
        <v>0</v>
      </c>
    </row>
    <row r="545" spans="1:37">
      <c r="A545" s="1">
        <f>'Data Entry'!A545</f>
        <v>0</v>
      </c>
      <c r="B545" s="1">
        <f>'Data Entry'!B545</f>
        <v>0</v>
      </c>
      <c r="C545" s="8">
        <f>IF('Data Entry'!C545="red",1,IF('Data Entry'!C545="blue",2,0))</f>
        <v>0</v>
      </c>
      <c r="D545" s="2">
        <f>'Data Entry'!D545</f>
        <v>0</v>
      </c>
      <c r="E545" s="2">
        <f>'Data Entry'!E545</f>
        <v>0</v>
      </c>
      <c r="F545" s="2">
        <f>'Data Entry'!F545</f>
        <v>0</v>
      </c>
      <c r="G545" s="2">
        <f>'Data Entry'!G545</f>
        <v>0</v>
      </c>
      <c r="H545" s="2">
        <f>'Data Entry'!H545</f>
        <v>0</v>
      </c>
      <c r="I545" s="2">
        <f t="shared" si="136"/>
        <v>0</v>
      </c>
      <c r="J545" s="2">
        <f t="shared" si="137"/>
        <v>0</v>
      </c>
      <c r="K545" s="2">
        <f t="shared" si="138"/>
        <v>0</v>
      </c>
      <c r="L545" s="2">
        <f t="shared" si="139"/>
        <v>0</v>
      </c>
      <c r="M545" s="2">
        <f t="shared" si="140"/>
        <v>0</v>
      </c>
      <c r="N545" s="2">
        <f t="shared" si="141"/>
        <v>0</v>
      </c>
      <c r="O545" s="2">
        <f t="shared" si="142"/>
        <v>0</v>
      </c>
      <c r="P545" s="3">
        <f>'Data Entry'!I545</f>
        <v>0</v>
      </c>
      <c r="Q545" s="3">
        <f>'Data Entry'!J545</f>
        <v>0</v>
      </c>
      <c r="R545" s="3">
        <f>'Data Entry'!K545</f>
        <v>0</v>
      </c>
      <c r="S545" s="3">
        <f>'Data Entry'!L545</f>
        <v>0</v>
      </c>
      <c r="T545" s="3">
        <f t="shared" si="143"/>
        <v>0</v>
      </c>
      <c r="U545" s="3">
        <f t="shared" si="144"/>
        <v>0</v>
      </c>
      <c r="V545" s="3" t="e">
        <f t="shared" si="150"/>
        <v>#DIV/0!</v>
      </c>
      <c r="W545" s="3" t="e">
        <f t="shared" si="151"/>
        <v>#DIV/0!</v>
      </c>
      <c r="X545" s="3">
        <f t="shared" si="152"/>
        <v>0</v>
      </c>
      <c r="Y545" s="3">
        <f t="shared" si="145"/>
        <v>0</v>
      </c>
      <c r="Z545" s="3">
        <f t="shared" si="146"/>
        <v>0</v>
      </c>
      <c r="AA545" s="3">
        <f t="shared" si="147"/>
        <v>0</v>
      </c>
      <c r="AB545" s="4">
        <f>'Data Entry'!S545</f>
        <v>0</v>
      </c>
      <c r="AC545" s="4">
        <f>'Data Entry'!T545</f>
        <v>0</v>
      </c>
      <c r="AD545" s="4">
        <f>'Data Entry'!U545</f>
        <v>0</v>
      </c>
      <c r="AE545" s="4">
        <f t="shared" si="148"/>
        <v>0</v>
      </c>
      <c r="AF545" s="5">
        <f>'Data Entry'!V545</f>
        <v>0</v>
      </c>
      <c r="AG545" s="5">
        <f t="shared" si="149"/>
        <v>0</v>
      </c>
      <c r="AH545" s="5">
        <f>'Data Entry'!W545</f>
        <v>0</v>
      </c>
      <c r="AI545" s="5">
        <f>'Data Entry'!X545</f>
        <v>0</v>
      </c>
      <c r="AJ545" s="5">
        <f>'Data Entry'!Y545</f>
        <v>0</v>
      </c>
      <c r="AK545" s="5">
        <f>'Data Entry'!Z545</f>
        <v>0</v>
      </c>
    </row>
    <row r="546" spans="1:37">
      <c r="A546" s="1">
        <f>'Data Entry'!A546</f>
        <v>0</v>
      </c>
      <c r="B546" s="1">
        <f>'Data Entry'!B546</f>
        <v>0</v>
      </c>
      <c r="C546" s="8">
        <f>IF('Data Entry'!C546="red",1,IF('Data Entry'!C546="blue",2,0))</f>
        <v>0</v>
      </c>
      <c r="D546" s="2">
        <f>'Data Entry'!D546</f>
        <v>0</v>
      </c>
      <c r="E546" s="2">
        <f>'Data Entry'!E546</f>
        <v>0</v>
      </c>
      <c r="F546" s="2">
        <f>'Data Entry'!F546</f>
        <v>0</v>
      </c>
      <c r="G546" s="2">
        <f>'Data Entry'!G546</f>
        <v>0</v>
      </c>
      <c r="H546" s="2">
        <f>'Data Entry'!H546</f>
        <v>0</v>
      </c>
      <c r="I546" s="2">
        <f t="shared" si="136"/>
        <v>0</v>
      </c>
      <c r="J546" s="2">
        <f t="shared" si="137"/>
        <v>0</v>
      </c>
      <c r="K546" s="2">
        <f t="shared" si="138"/>
        <v>0</v>
      </c>
      <c r="L546" s="2">
        <f t="shared" si="139"/>
        <v>0</v>
      </c>
      <c r="M546" s="2">
        <f t="shared" si="140"/>
        <v>0</v>
      </c>
      <c r="N546" s="2">
        <f t="shared" si="141"/>
        <v>0</v>
      </c>
      <c r="O546" s="2">
        <f t="shared" si="142"/>
        <v>0</v>
      </c>
      <c r="P546" s="3">
        <f>'Data Entry'!I546</f>
        <v>0</v>
      </c>
      <c r="Q546" s="3">
        <f>'Data Entry'!J546</f>
        <v>0</v>
      </c>
      <c r="R546" s="3">
        <f>'Data Entry'!K546</f>
        <v>0</v>
      </c>
      <c r="S546" s="3">
        <f>'Data Entry'!L546</f>
        <v>0</v>
      </c>
      <c r="T546" s="3">
        <f t="shared" si="143"/>
        <v>0</v>
      </c>
      <c r="U546" s="3">
        <f t="shared" si="144"/>
        <v>0</v>
      </c>
      <c r="V546" s="3" t="e">
        <f t="shared" si="150"/>
        <v>#DIV/0!</v>
      </c>
      <c r="W546" s="3" t="e">
        <f t="shared" si="151"/>
        <v>#DIV/0!</v>
      </c>
      <c r="X546" s="3">
        <f t="shared" si="152"/>
        <v>0</v>
      </c>
      <c r="Y546" s="3">
        <f t="shared" si="145"/>
        <v>0</v>
      </c>
      <c r="Z546" s="3">
        <f t="shared" si="146"/>
        <v>0</v>
      </c>
      <c r="AA546" s="3">
        <f t="shared" si="147"/>
        <v>0</v>
      </c>
      <c r="AB546" s="4">
        <f>'Data Entry'!S546</f>
        <v>0</v>
      </c>
      <c r="AC546" s="4">
        <f>'Data Entry'!T546</f>
        <v>0</v>
      </c>
      <c r="AD546" s="4">
        <f>'Data Entry'!U546</f>
        <v>0</v>
      </c>
      <c r="AE546" s="4">
        <f t="shared" si="148"/>
        <v>0</v>
      </c>
      <c r="AF546" s="5">
        <f>'Data Entry'!V546</f>
        <v>0</v>
      </c>
      <c r="AG546" s="5">
        <f t="shared" si="149"/>
        <v>0</v>
      </c>
      <c r="AH546" s="5">
        <f>'Data Entry'!W546</f>
        <v>0</v>
      </c>
      <c r="AI546" s="5">
        <f>'Data Entry'!X546</f>
        <v>0</v>
      </c>
      <c r="AJ546" s="5">
        <f>'Data Entry'!Y546</f>
        <v>0</v>
      </c>
      <c r="AK546" s="5">
        <f>'Data Entry'!Z546</f>
        <v>0</v>
      </c>
    </row>
    <row r="547" spans="1:37">
      <c r="A547" s="1">
        <f>'Data Entry'!A547</f>
        <v>0</v>
      </c>
      <c r="B547" s="1">
        <f>'Data Entry'!B547</f>
        <v>0</v>
      </c>
      <c r="C547" s="8">
        <f>IF('Data Entry'!C547="red",1,IF('Data Entry'!C547="blue",2,0))</f>
        <v>0</v>
      </c>
      <c r="D547" s="2">
        <f>'Data Entry'!D547</f>
        <v>0</v>
      </c>
      <c r="E547" s="2">
        <f>'Data Entry'!E547</f>
        <v>0</v>
      </c>
      <c r="F547" s="2">
        <f>'Data Entry'!F547</f>
        <v>0</v>
      </c>
      <c r="G547" s="2">
        <f>'Data Entry'!G547</f>
        <v>0</v>
      </c>
      <c r="H547" s="2">
        <f>'Data Entry'!H547</f>
        <v>0</v>
      </c>
      <c r="I547" s="2">
        <f t="shared" si="136"/>
        <v>0</v>
      </c>
      <c r="J547" s="2">
        <f t="shared" si="137"/>
        <v>0</v>
      </c>
      <c r="K547" s="2">
        <f t="shared" si="138"/>
        <v>0</v>
      </c>
      <c r="L547" s="2">
        <f t="shared" si="139"/>
        <v>0</v>
      </c>
      <c r="M547" s="2">
        <f t="shared" si="140"/>
        <v>0</v>
      </c>
      <c r="N547" s="2">
        <f t="shared" si="141"/>
        <v>0</v>
      </c>
      <c r="O547" s="2">
        <f t="shared" si="142"/>
        <v>0</v>
      </c>
      <c r="P547" s="3">
        <f>'Data Entry'!I547</f>
        <v>0</v>
      </c>
      <c r="Q547" s="3">
        <f>'Data Entry'!J547</f>
        <v>0</v>
      </c>
      <c r="R547" s="3">
        <f>'Data Entry'!K547</f>
        <v>0</v>
      </c>
      <c r="S547" s="3">
        <f>'Data Entry'!L547</f>
        <v>0</v>
      </c>
      <c r="T547" s="3">
        <f t="shared" si="143"/>
        <v>0</v>
      </c>
      <c r="U547" s="3">
        <f t="shared" si="144"/>
        <v>0</v>
      </c>
      <c r="V547" s="3" t="e">
        <f t="shared" si="150"/>
        <v>#DIV/0!</v>
      </c>
      <c r="W547" s="3" t="e">
        <f t="shared" si="151"/>
        <v>#DIV/0!</v>
      </c>
      <c r="X547" s="3">
        <f t="shared" si="152"/>
        <v>0</v>
      </c>
      <c r="Y547" s="3">
        <f t="shared" si="145"/>
        <v>0</v>
      </c>
      <c r="Z547" s="3">
        <f t="shared" si="146"/>
        <v>0</v>
      </c>
      <c r="AA547" s="3">
        <f t="shared" si="147"/>
        <v>0</v>
      </c>
      <c r="AB547" s="4">
        <f>'Data Entry'!S547</f>
        <v>0</v>
      </c>
      <c r="AC547" s="4">
        <f>'Data Entry'!T547</f>
        <v>0</v>
      </c>
      <c r="AD547" s="4">
        <f>'Data Entry'!U547</f>
        <v>0</v>
      </c>
      <c r="AE547" s="4">
        <f t="shared" si="148"/>
        <v>0</v>
      </c>
      <c r="AF547" s="5">
        <f>'Data Entry'!V547</f>
        <v>0</v>
      </c>
      <c r="AG547" s="5">
        <f t="shared" si="149"/>
        <v>0</v>
      </c>
      <c r="AH547" s="5">
        <f>'Data Entry'!W547</f>
        <v>0</v>
      </c>
      <c r="AI547" s="5">
        <f>'Data Entry'!X547</f>
        <v>0</v>
      </c>
      <c r="AJ547" s="5">
        <f>'Data Entry'!Y547</f>
        <v>0</v>
      </c>
      <c r="AK547" s="5">
        <f>'Data Entry'!Z547</f>
        <v>0</v>
      </c>
    </row>
    <row r="548" spans="1:37">
      <c r="A548" s="1">
        <f>'Data Entry'!A548</f>
        <v>0</v>
      </c>
      <c r="B548" s="1">
        <f>'Data Entry'!B548</f>
        <v>0</v>
      </c>
      <c r="C548" s="8">
        <f>IF('Data Entry'!C548="red",1,IF('Data Entry'!C548="blue",2,0))</f>
        <v>0</v>
      </c>
      <c r="D548" s="2">
        <f>'Data Entry'!D548</f>
        <v>0</v>
      </c>
      <c r="E548" s="2">
        <f>'Data Entry'!E548</f>
        <v>0</v>
      </c>
      <c r="F548" s="2">
        <f>'Data Entry'!F548</f>
        <v>0</v>
      </c>
      <c r="G548" s="2">
        <f>'Data Entry'!G548</f>
        <v>0</v>
      </c>
      <c r="H548" s="2">
        <f>'Data Entry'!H548</f>
        <v>0</v>
      </c>
      <c r="I548" s="2">
        <f t="shared" si="136"/>
        <v>0</v>
      </c>
      <c r="J548" s="2">
        <f t="shared" si="137"/>
        <v>0</v>
      </c>
      <c r="K548" s="2">
        <f t="shared" si="138"/>
        <v>0</v>
      </c>
      <c r="L548" s="2">
        <f t="shared" si="139"/>
        <v>0</v>
      </c>
      <c r="M548" s="2">
        <f t="shared" si="140"/>
        <v>0</v>
      </c>
      <c r="N548" s="2">
        <f t="shared" si="141"/>
        <v>0</v>
      </c>
      <c r="O548" s="2">
        <f t="shared" si="142"/>
        <v>0</v>
      </c>
      <c r="P548" s="3">
        <f>'Data Entry'!I548</f>
        <v>0</v>
      </c>
      <c r="Q548" s="3">
        <f>'Data Entry'!J548</f>
        <v>0</v>
      </c>
      <c r="R548" s="3">
        <f>'Data Entry'!K548</f>
        <v>0</v>
      </c>
      <c r="S548" s="3">
        <f>'Data Entry'!L548</f>
        <v>0</v>
      </c>
      <c r="T548" s="3">
        <f t="shared" si="143"/>
        <v>0</v>
      </c>
      <c r="U548" s="3">
        <f t="shared" si="144"/>
        <v>0</v>
      </c>
      <c r="V548" s="3" t="e">
        <f t="shared" si="150"/>
        <v>#DIV/0!</v>
      </c>
      <c r="W548" s="3" t="e">
        <f t="shared" si="151"/>
        <v>#DIV/0!</v>
      </c>
      <c r="X548" s="3">
        <f t="shared" si="152"/>
        <v>0</v>
      </c>
      <c r="Y548" s="3">
        <f t="shared" si="145"/>
        <v>0</v>
      </c>
      <c r="Z548" s="3">
        <f t="shared" si="146"/>
        <v>0</v>
      </c>
      <c r="AA548" s="3">
        <f t="shared" si="147"/>
        <v>0</v>
      </c>
      <c r="AB548" s="4">
        <f>'Data Entry'!S548</f>
        <v>0</v>
      </c>
      <c r="AC548" s="4">
        <f>'Data Entry'!T548</f>
        <v>0</v>
      </c>
      <c r="AD548" s="4">
        <f>'Data Entry'!U548</f>
        <v>0</v>
      </c>
      <c r="AE548" s="4">
        <f t="shared" si="148"/>
        <v>0</v>
      </c>
      <c r="AF548" s="5">
        <f>'Data Entry'!V548</f>
        <v>0</v>
      </c>
      <c r="AG548" s="5">
        <f t="shared" si="149"/>
        <v>0</v>
      </c>
      <c r="AH548" s="5">
        <f>'Data Entry'!W548</f>
        <v>0</v>
      </c>
      <c r="AI548" s="5">
        <f>'Data Entry'!X548</f>
        <v>0</v>
      </c>
      <c r="AJ548" s="5">
        <f>'Data Entry'!Y548</f>
        <v>0</v>
      </c>
      <c r="AK548" s="5">
        <f>'Data Entry'!Z548</f>
        <v>0</v>
      </c>
    </row>
    <row r="549" spans="1:37">
      <c r="A549" s="1">
        <f>'Data Entry'!A549</f>
        <v>0</v>
      </c>
      <c r="B549" s="1">
        <f>'Data Entry'!B549</f>
        <v>0</v>
      </c>
      <c r="C549" s="8">
        <f>IF('Data Entry'!C549="red",1,IF('Data Entry'!C549="blue",2,0))</f>
        <v>0</v>
      </c>
      <c r="D549" s="2">
        <f>'Data Entry'!D549</f>
        <v>0</v>
      </c>
      <c r="E549" s="2">
        <f>'Data Entry'!E549</f>
        <v>0</v>
      </c>
      <c r="F549" s="2">
        <f>'Data Entry'!F549</f>
        <v>0</v>
      </c>
      <c r="G549" s="2">
        <f>'Data Entry'!G549</f>
        <v>0</v>
      </c>
      <c r="H549" s="2">
        <f>'Data Entry'!H549</f>
        <v>0</v>
      </c>
      <c r="I549" s="2">
        <f t="shared" si="136"/>
        <v>0</v>
      </c>
      <c r="J549" s="2">
        <f t="shared" si="137"/>
        <v>0</v>
      </c>
      <c r="K549" s="2">
        <f t="shared" si="138"/>
        <v>0</v>
      </c>
      <c r="L549" s="2">
        <f t="shared" si="139"/>
        <v>0</v>
      </c>
      <c r="M549" s="2">
        <f t="shared" si="140"/>
        <v>0</v>
      </c>
      <c r="N549" s="2">
        <f t="shared" si="141"/>
        <v>0</v>
      </c>
      <c r="O549" s="2">
        <f t="shared" si="142"/>
        <v>0</v>
      </c>
      <c r="P549" s="3">
        <f>'Data Entry'!I549</f>
        <v>0</v>
      </c>
      <c r="Q549" s="3">
        <f>'Data Entry'!J549</f>
        <v>0</v>
      </c>
      <c r="R549" s="3">
        <f>'Data Entry'!K549</f>
        <v>0</v>
      </c>
      <c r="S549" s="3">
        <f>'Data Entry'!L549</f>
        <v>0</v>
      </c>
      <c r="T549" s="3">
        <f t="shared" si="143"/>
        <v>0</v>
      </c>
      <c r="U549" s="3">
        <f t="shared" si="144"/>
        <v>0</v>
      </c>
      <c r="V549" s="3" t="e">
        <f t="shared" si="150"/>
        <v>#DIV/0!</v>
      </c>
      <c r="W549" s="3" t="e">
        <f t="shared" si="151"/>
        <v>#DIV/0!</v>
      </c>
      <c r="X549" s="3">
        <f t="shared" si="152"/>
        <v>0</v>
      </c>
      <c r="Y549" s="3">
        <f t="shared" si="145"/>
        <v>0</v>
      </c>
      <c r="Z549" s="3">
        <f t="shared" si="146"/>
        <v>0</v>
      </c>
      <c r="AA549" s="3">
        <f t="shared" si="147"/>
        <v>0</v>
      </c>
      <c r="AB549" s="4">
        <f>'Data Entry'!S549</f>
        <v>0</v>
      </c>
      <c r="AC549" s="4">
        <f>'Data Entry'!T549</f>
        <v>0</v>
      </c>
      <c r="AD549" s="4">
        <f>'Data Entry'!U549</f>
        <v>0</v>
      </c>
      <c r="AE549" s="4">
        <f t="shared" si="148"/>
        <v>0</v>
      </c>
      <c r="AF549" s="5">
        <f>'Data Entry'!V549</f>
        <v>0</v>
      </c>
      <c r="AG549" s="5">
        <f t="shared" si="149"/>
        <v>0</v>
      </c>
      <c r="AH549" s="5">
        <f>'Data Entry'!W549</f>
        <v>0</v>
      </c>
      <c r="AI549" s="5">
        <f>'Data Entry'!X549</f>
        <v>0</v>
      </c>
      <c r="AJ549" s="5">
        <f>'Data Entry'!Y549</f>
        <v>0</v>
      </c>
      <c r="AK549" s="5">
        <f>'Data Entry'!Z549</f>
        <v>0</v>
      </c>
    </row>
    <row r="550" spans="1:37">
      <c r="A550" s="1">
        <f>'Data Entry'!A550</f>
        <v>0</v>
      </c>
      <c r="B550" s="1">
        <f>'Data Entry'!B550</f>
        <v>0</v>
      </c>
      <c r="C550" s="8">
        <f>IF('Data Entry'!C550="red",1,IF('Data Entry'!C550="blue",2,0))</f>
        <v>0</v>
      </c>
      <c r="D550" s="2">
        <f>'Data Entry'!D550</f>
        <v>0</v>
      </c>
      <c r="E550" s="2">
        <f>'Data Entry'!E550</f>
        <v>0</v>
      </c>
      <c r="F550" s="2">
        <f>'Data Entry'!F550</f>
        <v>0</v>
      </c>
      <c r="G550" s="2">
        <f>'Data Entry'!G550</f>
        <v>0</v>
      </c>
      <c r="H550" s="2">
        <f>'Data Entry'!H550</f>
        <v>0</v>
      </c>
      <c r="I550" s="2">
        <f t="shared" si="136"/>
        <v>0</v>
      </c>
      <c r="J550" s="2">
        <f t="shared" si="137"/>
        <v>0</v>
      </c>
      <c r="K550" s="2">
        <f t="shared" si="138"/>
        <v>0</v>
      </c>
      <c r="L550" s="2">
        <f t="shared" si="139"/>
        <v>0</v>
      </c>
      <c r="M550" s="2">
        <f t="shared" si="140"/>
        <v>0</v>
      </c>
      <c r="N550" s="2">
        <f t="shared" si="141"/>
        <v>0</v>
      </c>
      <c r="O550" s="2">
        <f t="shared" si="142"/>
        <v>0</v>
      </c>
      <c r="P550" s="3">
        <f>'Data Entry'!I550</f>
        <v>0</v>
      </c>
      <c r="Q550" s="3">
        <f>'Data Entry'!J550</f>
        <v>0</v>
      </c>
      <c r="R550" s="3">
        <f>'Data Entry'!K550</f>
        <v>0</v>
      </c>
      <c r="S550" s="3">
        <f>'Data Entry'!L550</f>
        <v>0</v>
      </c>
      <c r="T550" s="3">
        <f t="shared" si="143"/>
        <v>0</v>
      </c>
      <c r="U550" s="3">
        <f t="shared" si="144"/>
        <v>0</v>
      </c>
      <c r="V550" s="3" t="e">
        <f t="shared" si="150"/>
        <v>#DIV/0!</v>
      </c>
      <c r="W550" s="3" t="e">
        <f t="shared" si="151"/>
        <v>#DIV/0!</v>
      </c>
      <c r="X550" s="3">
        <f t="shared" si="152"/>
        <v>0</v>
      </c>
      <c r="Y550" s="3">
        <f t="shared" si="145"/>
        <v>0</v>
      </c>
      <c r="Z550" s="3">
        <f t="shared" si="146"/>
        <v>0</v>
      </c>
      <c r="AA550" s="3">
        <f t="shared" si="147"/>
        <v>0</v>
      </c>
      <c r="AB550" s="4">
        <f>'Data Entry'!S550</f>
        <v>0</v>
      </c>
      <c r="AC550" s="4">
        <f>'Data Entry'!T550</f>
        <v>0</v>
      </c>
      <c r="AD550" s="4">
        <f>'Data Entry'!U550</f>
        <v>0</v>
      </c>
      <c r="AE550" s="4">
        <f t="shared" si="148"/>
        <v>0</v>
      </c>
      <c r="AF550" s="5">
        <f>'Data Entry'!V550</f>
        <v>0</v>
      </c>
      <c r="AG550" s="5">
        <f t="shared" si="149"/>
        <v>0</v>
      </c>
      <c r="AH550" s="5">
        <f>'Data Entry'!W550</f>
        <v>0</v>
      </c>
      <c r="AI550" s="5">
        <f>'Data Entry'!X550</f>
        <v>0</v>
      </c>
      <c r="AJ550" s="5">
        <f>'Data Entry'!Y550</f>
        <v>0</v>
      </c>
      <c r="AK550" s="5">
        <f>'Data Entry'!Z550</f>
        <v>0</v>
      </c>
    </row>
    <row r="551" spans="1:37">
      <c r="A551" s="1">
        <f>'Data Entry'!A551</f>
        <v>0</v>
      </c>
      <c r="B551" s="1">
        <f>'Data Entry'!B551</f>
        <v>0</v>
      </c>
      <c r="C551" s="8">
        <f>IF('Data Entry'!C551="red",1,IF('Data Entry'!C551="blue",2,0))</f>
        <v>0</v>
      </c>
      <c r="D551" s="2">
        <f>'Data Entry'!D551</f>
        <v>0</v>
      </c>
      <c r="E551" s="2">
        <f>'Data Entry'!E551</f>
        <v>0</v>
      </c>
      <c r="F551" s="2">
        <f>'Data Entry'!F551</f>
        <v>0</v>
      </c>
      <c r="G551" s="2">
        <f>'Data Entry'!G551</f>
        <v>0</v>
      </c>
      <c r="H551" s="2">
        <f>'Data Entry'!H551</f>
        <v>0</v>
      </c>
      <c r="I551" s="2">
        <f t="shared" si="136"/>
        <v>0</v>
      </c>
      <c r="J551" s="2">
        <f t="shared" si="137"/>
        <v>0</v>
      </c>
      <c r="K551" s="2">
        <f t="shared" si="138"/>
        <v>0</v>
      </c>
      <c r="L551" s="2">
        <f t="shared" si="139"/>
        <v>0</v>
      </c>
      <c r="M551" s="2">
        <f t="shared" si="140"/>
        <v>0</v>
      </c>
      <c r="N551" s="2">
        <f t="shared" si="141"/>
        <v>0</v>
      </c>
      <c r="O551" s="2">
        <f t="shared" si="142"/>
        <v>0</v>
      </c>
      <c r="P551" s="3">
        <f>'Data Entry'!I551</f>
        <v>0</v>
      </c>
      <c r="Q551" s="3">
        <f>'Data Entry'!J551</f>
        <v>0</v>
      </c>
      <c r="R551" s="3">
        <f>'Data Entry'!K551</f>
        <v>0</v>
      </c>
      <c r="S551" s="3">
        <f>'Data Entry'!L551</f>
        <v>0</v>
      </c>
      <c r="T551" s="3">
        <f t="shared" si="143"/>
        <v>0</v>
      </c>
      <c r="U551" s="3">
        <f t="shared" si="144"/>
        <v>0</v>
      </c>
      <c r="V551" s="3" t="e">
        <f t="shared" si="150"/>
        <v>#DIV/0!</v>
      </c>
      <c r="W551" s="3" t="e">
        <f t="shared" si="151"/>
        <v>#DIV/0!</v>
      </c>
      <c r="X551" s="3">
        <f t="shared" si="152"/>
        <v>0</v>
      </c>
      <c r="Y551" s="3">
        <f t="shared" si="145"/>
        <v>0</v>
      </c>
      <c r="Z551" s="3">
        <f t="shared" si="146"/>
        <v>0</v>
      </c>
      <c r="AA551" s="3">
        <f t="shared" si="147"/>
        <v>0</v>
      </c>
      <c r="AB551" s="4">
        <f>'Data Entry'!S551</f>
        <v>0</v>
      </c>
      <c r="AC551" s="4">
        <f>'Data Entry'!T551</f>
        <v>0</v>
      </c>
      <c r="AD551" s="4">
        <f>'Data Entry'!U551</f>
        <v>0</v>
      </c>
      <c r="AE551" s="4">
        <f t="shared" si="148"/>
        <v>0</v>
      </c>
      <c r="AF551" s="5">
        <f>'Data Entry'!V551</f>
        <v>0</v>
      </c>
      <c r="AG551" s="5">
        <f t="shared" si="149"/>
        <v>0</v>
      </c>
      <c r="AH551" s="5">
        <f>'Data Entry'!W551</f>
        <v>0</v>
      </c>
      <c r="AI551" s="5">
        <f>'Data Entry'!X551</f>
        <v>0</v>
      </c>
      <c r="AJ551" s="5">
        <f>'Data Entry'!Y551</f>
        <v>0</v>
      </c>
      <c r="AK551" s="5">
        <f>'Data Entry'!Z551</f>
        <v>0</v>
      </c>
    </row>
    <row r="552" spans="1:37">
      <c r="A552" s="1">
        <f>'Data Entry'!A552</f>
        <v>0</v>
      </c>
      <c r="B552" s="1">
        <f>'Data Entry'!B552</f>
        <v>0</v>
      </c>
      <c r="C552" s="8">
        <f>IF('Data Entry'!C552="red",1,IF('Data Entry'!C552="blue",2,0))</f>
        <v>0</v>
      </c>
      <c r="D552" s="2">
        <f>'Data Entry'!D552</f>
        <v>0</v>
      </c>
      <c r="E552" s="2">
        <f>'Data Entry'!E552</f>
        <v>0</v>
      </c>
      <c r="F552" s="2">
        <f>'Data Entry'!F552</f>
        <v>0</v>
      </c>
      <c r="G552" s="2">
        <f>'Data Entry'!G552</f>
        <v>0</v>
      </c>
      <c r="H552" s="2">
        <f>'Data Entry'!H552</f>
        <v>0</v>
      </c>
      <c r="I552" s="2">
        <f t="shared" si="136"/>
        <v>0</v>
      </c>
      <c r="J552" s="2">
        <f t="shared" si="137"/>
        <v>0</v>
      </c>
      <c r="K552" s="2">
        <f t="shared" si="138"/>
        <v>0</v>
      </c>
      <c r="L552" s="2">
        <f t="shared" si="139"/>
        <v>0</v>
      </c>
      <c r="M552" s="2">
        <f t="shared" si="140"/>
        <v>0</v>
      </c>
      <c r="N552" s="2">
        <f t="shared" si="141"/>
        <v>0</v>
      </c>
      <c r="O552" s="2">
        <f t="shared" si="142"/>
        <v>0</v>
      </c>
      <c r="P552" s="3">
        <f>'Data Entry'!I552</f>
        <v>0</v>
      </c>
      <c r="Q552" s="3">
        <f>'Data Entry'!J552</f>
        <v>0</v>
      </c>
      <c r="R552" s="3">
        <f>'Data Entry'!K552</f>
        <v>0</v>
      </c>
      <c r="S552" s="3">
        <f>'Data Entry'!L552</f>
        <v>0</v>
      </c>
      <c r="T552" s="3">
        <f t="shared" si="143"/>
        <v>0</v>
      </c>
      <c r="U552" s="3">
        <f t="shared" si="144"/>
        <v>0</v>
      </c>
      <c r="V552" s="3" t="e">
        <f t="shared" si="150"/>
        <v>#DIV/0!</v>
      </c>
      <c r="W552" s="3" t="e">
        <f t="shared" si="151"/>
        <v>#DIV/0!</v>
      </c>
      <c r="X552" s="3">
        <f t="shared" si="152"/>
        <v>0</v>
      </c>
      <c r="Y552" s="3">
        <f t="shared" si="145"/>
        <v>0</v>
      </c>
      <c r="Z552" s="3">
        <f t="shared" si="146"/>
        <v>0</v>
      </c>
      <c r="AA552" s="3">
        <f t="shared" si="147"/>
        <v>0</v>
      </c>
      <c r="AB552" s="4">
        <f>'Data Entry'!S552</f>
        <v>0</v>
      </c>
      <c r="AC552" s="4">
        <f>'Data Entry'!T552</f>
        <v>0</v>
      </c>
      <c r="AD552" s="4">
        <f>'Data Entry'!U552</f>
        <v>0</v>
      </c>
      <c r="AE552" s="4">
        <f t="shared" si="148"/>
        <v>0</v>
      </c>
      <c r="AF552" s="5">
        <f>'Data Entry'!V552</f>
        <v>0</v>
      </c>
      <c r="AG552" s="5">
        <f t="shared" si="149"/>
        <v>0</v>
      </c>
      <c r="AH552" s="5">
        <f>'Data Entry'!W552</f>
        <v>0</v>
      </c>
      <c r="AI552" s="5">
        <f>'Data Entry'!X552</f>
        <v>0</v>
      </c>
      <c r="AJ552" s="5">
        <f>'Data Entry'!Y552</f>
        <v>0</v>
      </c>
      <c r="AK552" s="5">
        <f>'Data Entry'!Z552</f>
        <v>0</v>
      </c>
    </row>
    <row r="553" spans="1:37">
      <c r="A553" s="1">
        <f>'Data Entry'!A553</f>
        <v>0</v>
      </c>
      <c r="B553" s="1">
        <f>'Data Entry'!B553</f>
        <v>0</v>
      </c>
      <c r="C553" s="8">
        <f>IF('Data Entry'!C553="red",1,IF('Data Entry'!C553="blue",2,0))</f>
        <v>0</v>
      </c>
      <c r="D553" s="2">
        <f>'Data Entry'!D553</f>
        <v>0</v>
      </c>
      <c r="E553" s="2">
        <f>'Data Entry'!E553</f>
        <v>0</v>
      </c>
      <c r="F553" s="2">
        <f>'Data Entry'!F553</f>
        <v>0</v>
      </c>
      <c r="G553" s="2">
        <f>'Data Entry'!G553</f>
        <v>0</v>
      </c>
      <c r="H553" s="2">
        <f>'Data Entry'!H553</f>
        <v>0</v>
      </c>
      <c r="I553" s="2">
        <f t="shared" si="136"/>
        <v>0</v>
      </c>
      <c r="J553" s="2">
        <f t="shared" si="137"/>
        <v>0</v>
      </c>
      <c r="K553" s="2">
        <f t="shared" si="138"/>
        <v>0</v>
      </c>
      <c r="L553" s="2">
        <f t="shared" si="139"/>
        <v>0</v>
      </c>
      <c r="M553" s="2">
        <f t="shared" si="140"/>
        <v>0</v>
      </c>
      <c r="N553" s="2">
        <f t="shared" si="141"/>
        <v>0</v>
      </c>
      <c r="O553" s="2">
        <f t="shared" si="142"/>
        <v>0</v>
      </c>
      <c r="P553" s="3">
        <f>'Data Entry'!I553</f>
        <v>0</v>
      </c>
      <c r="Q553" s="3">
        <f>'Data Entry'!J553</f>
        <v>0</v>
      </c>
      <c r="R553" s="3">
        <f>'Data Entry'!K553</f>
        <v>0</v>
      </c>
      <c r="S553" s="3">
        <f>'Data Entry'!L553</f>
        <v>0</v>
      </c>
      <c r="T553" s="3">
        <f t="shared" si="143"/>
        <v>0</v>
      </c>
      <c r="U553" s="3">
        <f t="shared" si="144"/>
        <v>0</v>
      </c>
      <c r="V553" s="3" t="e">
        <f t="shared" si="150"/>
        <v>#DIV/0!</v>
      </c>
      <c r="W553" s="3" t="e">
        <f t="shared" si="151"/>
        <v>#DIV/0!</v>
      </c>
      <c r="X553" s="3">
        <f t="shared" si="152"/>
        <v>0</v>
      </c>
      <c r="Y553" s="3">
        <f t="shared" si="145"/>
        <v>0</v>
      </c>
      <c r="Z553" s="3">
        <f t="shared" si="146"/>
        <v>0</v>
      </c>
      <c r="AA553" s="3">
        <f t="shared" si="147"/>
        <v>0</v>
      </c>
      <c r="AB553" s="4">
        <f>'Data Entry'!S553</f>
        <v>0</v>
      </c>
      <c r="AC553" s="4">
        <f>'Data Entry'!T553</f>
        <v>0</v>
      </c>
      <c r="AD553" s="4">
        <f>'Data Entry'!U553</f>
        <v>0</v>
      </c>
      <c r="AE553" s="4">
        <f t="shared" si="148"/>
        <v>0</v>
      </c>
      <c r="AF553" s="5">
        <f>'Data Entry'!V553</f>
        <v>0</v>
      </c>
      <c r="AG553" s="5">
        <f t="shared" si="149"/>
        <v>0</v>
      </c>
      <c r="AH553" s="5">
        <f>'Data Entry'!W553</f>
        <v>0</v>
      </c>
      <c r="AI553" s="5">
        <f>'Data Entry'!X553</f>
        <v>0</v>
      </c>
      <c r="AJ553" s="5">
        <f>'Data Entry'!Y553</f>
        <v>0</v>
      </c>
      <c r="AK553" s="5">
        <f>'Data Entry'!Z553</f>
        <v>0</v>
      </c>
    </row>
    <row r="554" spans="1:37">
      <c r="A554" s="1">
        <f>'Data Entry'!A554</f>
        <v>0</v>
      </c>
      <c r="B554" s="1">
        <f>'Data Entry'!B554</f>
        <v>0</v>
      </c>
      <c r="C554" s="8">
        <f>IF('Data Entry'!C554="red",1,IF('Data Entry'!C554="blue",2,0))</f>
        <v>0</v>
      </c>
      <c r="D554" s="2">
        <f>'Data Entry'!D554</f>
        <v>0</v>
      </c>
      <c r="E554" s="2">
        <f>'Data Entry'!E554</f>
        <v>0</v>
      </c>
      <c r="F554" s="2">
        <f>'Data Entry'!F554</f>
        <v>0</v>
      </c>
      <c r="G554" s="2">
        <f>'Data Entry'!G554</f>
        <v>0</v>
      </c>
      <c r="H554" s="2">
        <f>'Data Entry'!H554</f>
        <v>0</v>
      </c>
      <c r="I554" s="2">
        <f t="shared" si="136"/>
        <v>0</v>
      </c>
      <c r="J554" s="2">
        <f t="shared" si="137"/>
        <v>0</v>
      </c>
      <c r="K554" s="2">
        <f t="shared" si="138"/>
        <v>0</v>
      </c>
      <c r="L554" s="2">
        <f t="shared" si="139"/>
        <v>0</v>
      </c>
      <c r="M554" s="2">
        <f t="shared" si="140"/>
        <v>0</v>
      </c>
      <c r="N554" s="2">
        <f t="shared" si="141"/>
        <v>0</v>
      </c>
      <c r="O554" s="2">
        <f t="shared" si="142"/>
        <v>0</v>
      </c>
      <c r="P554" s="3">
        <f>'Data Entry'!I554</f>
        <v>0</v>
      </c>
      <c r="Q554" s="3">
        <f>'Data Entry'!J554</f>
        <v>0</v>
      </c>
      <c r="R554" s="3">
        <f>'Data Entry'!K554</f>
        <v>0</v>
      </c>
      <c r="S554" s="3">
        <f>'Data Entry'!L554</f>
        <v>0</v>
      </c>
      <c r="T554" s="3">
        <f t="shared" si="143"/>
        <v>0</v>
      </c>
      <c r="U554" s="3">
        <f t="shared" si="144"/>
        <v>0</v>
      </c>
      <c r="V554" s="3" t="e">
        <f t="shared" si="150"/>
        <v>#DIV/0!</v>
      </c>
      <c r="W554" s="3" t="e">
        <f t="shared" si="151"/>
        <v>#DIV/0!</v>
      </c>
      <c r="X554" s="3">
        <f t="shared" si="152"/>
        <v>0</v>
      </c>
      <c r="Y554" s="3">
        <f t="shared" si="145"/>
        <v>0</v>
      </c>
      <c r="Z554" s="3">
        <f t="shared" si="146"/>
        <v>0</v>
      </c>
      <c r="AA554" s="3">
        <f t="shared" si="147"/>
        <v>0</v>
      </c>
      <c r="AB554" s="4">
        <f>'Data Entry'!S554</f>
        <v>0</v>
      </c>
      <c r="AC554" s="4">
        <f>'Data Entry'!T554</f>
        <v>0</v>
      </c>
      <c r="AD554" s="4">
        <f>'Data Entry'!U554</f>
        <v>0</v>
      </c>
      <c r="AE554" s="4">
        <f t="shared" si="148"/>
        <v>0</v>
      </c>
      <c r="AF554" s="5">
        <f>'Data Entry'!V554</f>
        <v>0</v>
      </c>
      <c r="AG554" s="5">
        <f t="shared" si="149"/>
        <v>0</v>
      </c>
      <c r="AH554" s="5">
        <f>'Data Entry'!W554</f>
        <v>0</v>
      </c>
      <c r="AI554" s="5">
        <f>'Data Entry'!X554</f>
        <v>0</v>
      </c>
      <c r="AJ554" s="5">
        <f>'Data Entry'!Y554</f>
        <v>0</v>
      </c>
      <c r="AK554" s="5">
        <f>'Data Entry'!Z554</f>
        <v>0</v>
      </c>
    </row>
    <row r="555" spans="1:37">
      <c r="A555" s="1">
        <f>'Data Entry'!A555</f>
        <v>0</v>
      </c>
      <c r="B555" s="1">
        <f>'Data Entry'!B555</f>
        <v>0</v>
      </c>
      <c r="C555" s="8">
        <f>IF('Data Entry'!C555="red",1,IF('Data Entry'!C555="blue",2,0))</f>
        <v>0</v>
      </c>
      <c r="D555" s="2">
        <f>'Data Entry'!D555</f>
        <v>0</v>
      </c>
      <c r="E555" s="2">
        <f>'Data Entry'!E555</f>
        <v>0</v>
      </c>
      <c r="F555" s="2">
        <f>'Data Entry'!F555</f>
        <v>0</v>
      </c>
      <c r="G555" s="2">
        <f>'Data Entry'!G555</f>
        <v>0</v>
      </c>
      <c r="H555" s="2">
        <f>'Data Entry'!H555</f>
        <v>0</v>
      </c>
      <c r="I555" s="2">
        <f t="shared" si="136"/>
        <v>0</v>
      </c>
      <c r="J555" s="2">
        <f t="shared" si="137"/>
        <v>0</v>
      </c>
      <c r="K555" s="2">
        <f t="shared" si="138"/>
        <v>0</v>
      </c>
      <c r="L555" s="2">
        <f t="shared" si="139"/>
        <v>0</v>
      </c>
      <c r="M555" s="2">
        <f t="shared" si="140"/>
        <v>0</v>
      </c>
      <c r="N555" s="2">
        <f t="shared" si="141"/>
        <v>0</v>
      </c>
      <c r="O555" s="2">
        <f t="shared" si="142"/>
        <v>0</v>
      </c>
      <c r="P555" s="3">
        <f>'Data Entry'!I555</f>
        <v>0</v>
      </c>
      <c r="Q555" s="3">
        <f>'Data Entry'!J555</f>
        <v>0</v>
      </c>
      <c r="R555" s="3">
        <f>'Data Entry'!K555</f>
        <v>0</v>
      </c>
      <c r="S555" s="3">
        <f>'Data Entry'!L555</f>
        <v>0</v>
      </c>
      <c r="T555" s="3">
        <f t="shared" si="143"/>
        <v>0</v>
      </c>
      <c r="U555" s="3">
        <f t="shared" si="144"/>
        <v>0</v>
      </c>
      <c r="V555" s="3" t="e">
        <f t="shared" si="150"/>
        <v>#DIV/0!</v>
      </c>
      <c r="W555" s="3" t="e">
        <f t="shared" si="151"/>
        <v>#DIV/0!</v>
      </c>
      <c r="X555" s="3">
        <f t="shared" si="152"/>
        <v>0</v>
      </c>
      <c r="Y555" s="3">
        <f t="shared" si="145"/>
        <v>0</v>
      </c>
      <c r="Z555" s="3">
        <f t="shared" si="146"/>
        <v>0</v>
      </c>
      <c r="AA555" s="3">
        <f t="shared" si="147"/>
        <v>0</v>
      </c>
      <c r="AB555" s="4">
        <f>'Data Entry'!S555</f>
        <v>0</v>
      </c>
      <c r="AC555" s="4">
        <f>'Data Entry'!T555</f>
        <v>0</v>
      </c>
      <c r="AD555" s="4">
        <f>'Data Entry'!U555</f>
        <v>0</v>
      </c>
      <c r="AE555" s="4">
        <f t="shared" si="148"/>
        <v>0</v>
      </c>
      <c r="AF555" s="5">
        <f>'Data Entry'!V555</f>
        <v>0</v>
      </c>
      <c r="AG555" s="5">
        <f t="shared" si="149"/>
        <v>0</v>
      </c>
      <c r="AH555" s="5">
        <f>'Data Entry'!W555</f>
        <v>0</v>
      </c>
      <c r="AI555" s="5">
        <f>'Data Entry'!X555</f>
        <v>0</v>
      </c>
      <c r="AJ555" s="5">
        <f>'Data Entry'!Y555</f>
        <v>0</v>
      </c>
      <c r="AK555" s="5">
        <f>'Data Entry'!Z555</f>
        <v>0</v>
      </c>
    </row>
    <row r="556" spans="1:37">
      <c r="A556" s="1">
        <f>'Data Entry'!A556</f>
        <v>0</v>
      </c>
      <c r="B556" s="1">
        <f>'Data Entry'!B556</f>
        <v>0</v>
      </c>
      <c r="C556" s="8">
        <f>IF('Data Entry'!C556="red",1,IF('Data Entry'!C556="blue",2,0))</f>
        <v>0</v>
      </c>
      <c r="D556" s="2">
        <f>'Data Entry'!D556</f>
        <v>0</v>
      </c>
      <c r="E556" s="2">
        <f>'Data Entry'!E556</f>
        <v>0</v>
      </c>
      <c r="F556" s="2">
        <f>'Data Entry'!F556</f>
        <v>0</v>
      </c>
      <c r="G556" s="2">
        <f>'Data Entry'!G556</f>
        <v>0</v>
      </c>
      <c r="H556" s="2">
        <f>'Data Entry'!H556</f>
        <v>0</v>
      </c>
      <c r="I556" s="2">
        <f t="shared" si="136"/>
        <v>0</v>
      </c>
      <c r="J556" s="2">
        <f t="shared" si="137"/>
        <v>0</v>
      </c>
      <c r="K556" s="2">
        <f t="shared" si="138"/>
        <v>0</v>
      </c>
      <c r="L556" s="2">
        <f t="shared" si="139"/>
        <v>0</v>
      </c>
      <c r="M556" s="2">
        <f t="shared" si="140"/>
        <v>0</v>
      </c>
      <c r="N556" s="2">
        <f t="shared" si="141"/>
        <v>0</v>
      </c>
      <c r="O556" s="2">
        <f t="shared" si="142"/>
        <v>0</v>
      </c>
      <c r="P556" s="3">
        <f>'Data Entry'!I556</f>
        <v>0</v>
      </c>
      <c r="Q556" s="3">
        <f>'Data Entry'!J556</f>
        <v>0</v>
      </c>
      <c r="R556" s="3">
        <f>'Data Entry'!K556</f>
        <v>0</v>
      </c>
      <c r="S556" s="3">
        <f>'Data Entry'!L556</f>
        <v>0</v>
      </c>
      <c r="T556" s="3">
        <f t="shared" si="143"/>
        <v>0</v>
      </c>
      <c r="U556" s="3">
        <f t="shared" si="144"/>
        <v>0</v>
      </c>
      <c r="V556" s="3" t="e">
        <f t="shared" si="150"/>
        <v>#DIV/0!</v>
      </c>
      <c r="W556" s="3" t="e">
        <f t="shared" si="151"/>
        <v>#DIV/0!</v>
      </c>
      <c r="X556" s="3">
        <f t="shared" si="152"/>
        <v>0</v>
      </c>
      <c r="Y556" s="3">
        <f t="shared" si="145"/>
        <v>0</v>
      </c>
      <c r="Z556" s="3">
        <f t="shared" si="146"/>
        <v>0</v>
      </c>
      <c r="AA556" s="3">
        <f t="shared" si="147"/>
        <v>0</v>
      </c>
      <c r="AB556" s="4">
        <f>'Data Entry'!S556</f>
        <v>0</v>
      </c>
      <c r="AC556" s="4">
        <f>'Data Entry'!T556</f>
        <v>0</v>
      </c>
      <c r="AD556" s="4">
        <f>'Data Entry'!U556</f>
        <v>0</v>
      </c>
      <c r="AE556" s="4">
        <f t="shared" si="148"/>
        <v>0</v>
      </c>
      <c r="AF556" s="5">
        <f>'Data Entry'!V556</f>
        <v>0</v>
      </c>
      <c r="AG556" s="5">
        <f t="shared" si="149"/>
        <v>0</v>
      </c>
      <c r="AH556" s="5">
        <f>'Data Entry'!W556</f>
        <v>0</v>
      </c>
      <c r="AI556" s="5">
        <f>'Data Entry'!X556</f>
        <v>0</v>
      </c>
      <c r="AJ556" s="5">
        <f>'Data Entry'!Y556</f>
        <v>0</v>
      </c>
      <c r="AK556" s="5">
        <f>'Data Entry'!Z556</f>
        <v>0</v>
      </c>
    </row>
    <row r="557" spans="1:37">
      <c r="A557" s="1">
        <f>'Data Entry'!A557</f>
        <v>0</v>
      </c>
      <c r="B557" s="1">
        <f>'Data Entry'!B557</f>
        <v>0</v>
      </c>
      <c r="C557" s="8">
        <f>IF('Data Entry'!C557="red",1,IF('Data Entry'!C557="blue",2,0))</f>
        <v>0</v>
      </c>
      <c r="D557" s="2">
        <f>'Data Entry'!D557</f>
        <v>0</v>
      </c>
      <c r="E557" s="2">
        <f>'Data Entry'!E557</f>
        <v>0</v>
      </c>
      <c r="F557" s="2">
        <f>'Data Entry'!F557</f>
        <v>0</v>
      </c>
      <c r="G557" s="2">
        <f>'Data Entry'!G557</f>
        <v>0</v>
      </c>
      <c r="H557" s="2">
        <f>'Data Entry'!H557</f>
        <v>0</v>
      </c>
      <c r="I557" s="2">
        <f t="shared" si="136"/>
        <v>0</v>
      </c>
      <c r="J557" s="2">
        <f t="shared" si="137"/>
        <v>0</v>
      </c>
      <c r="K557" s="2">
        <f t="shared" si="138"/>
        <v>0</v>
      </c>
      <c r="L557" s="2">
        <f t="shared" si="139"/>
        <v>0</v>
      </c>
      <c r="M557" s="2">
        <f t="shared" si="140"/>
        <v>0</v>
      </c>
      <c r="N557" s="2">
        <f t="shared" si="141"/>
        <v>0</v>
      </c>
      <c r="O557" s="2">
        <f t="shared" si="142"/>
        <v>0</v>
      </c>
      <c r="P557" s="3">
        <f>'Data Entry'!I557</f>
        <v>0</v>
      </c>
      <c r="Q557" s="3">
        <f>'Data Entry'!J557</f>
        <v>0</v>
      </c>
      <c r="R557" s="3">
        <f>'Data Entry'!K557</f>
        <v>0</v>
      </c>
      <c r="S557" s="3">
        <f>'Data Entry'!L557</f>
        <v>0</v>
      </c>
      <c r="T557" s="3">
        <f t="shared" si="143"/>
        <v>0</v>
      </c>
      <c r="U557" s="3">
        <f t="shared" si="144"/>
        <v>0</v>
      </c>
      <c r="V557" s="3" t="e">
        <f t="shared" si="150"/>
        <v>#DIV/0!</v>
      </c>
      <c r="W557" s="3" t="e">
        <f t="shared" si="151"/>
        <v>#DIV/0!</v>
      </c>
      <c r="X557" s="3">
        <f t="shared" si="152"/>
        <v>0</v>
      </c>
      <c r="Y557" s="3">
        <f t="shared" si="145"/>
        <v>0</v>
      </c>
      <c r="Z557" s="3">
        <f t="shared" si="146"/>
        <v>0</v>
      </c>
      <c r="AA557" s="3">
        <f t="shared" si="147"/>
        <v>0</v>
      </c>
      <c r="AB557" s="4">
        <f>'Data Entry'!S557</f>
        <v>0</v>
      </c>
      <c r="AC557" s="4">
        <f>'Data Entry'!T557</f>
        <v>0</v>
      </c>
      <c r="AD557" s="4">
        <f>'Data Entry'!U557</f>
        <v>0</v>
      </c>
      <c r="AE557" s="4">
        <f t="shared" si="148"/>
        <v>0</v>
      </c>
      <c r="AF557" s="5">
        <f>'Data Entry'!V557</f>
        <v>0</v>
      </c>
      <c r="AG557" s="5">
        <f t="shared" si="149"/>
        <v>0</v>
      </c>
      <c r="AH557" s="5">
        <f>'Data Entry'!W557</f>
        <v>0</v>
      </c>
      <c r="AI557" s="5">
        <f>'Data Entry'!X557</f>
        <v>0</v>
      </c>
      <c r="AJ557" s="5">
        <f>'Data Entry'!Y557</f>
        <v>0</v>
      </c>
      <c r="AK557" s="5">
        <f>'Data Entry'!Z557</f>
        <v>0</v>
      </c>
    </row>
    <row r="558" spans="1:37">
      <c r="A558" s="1">
        <f>'Data Entry'!A558</f>
        <v>0</v>
      </c>
      <c r="B558" s="1">
        <f>'Data Entry'!B558</f>
        <v>0</v>
      </c>
      <c r="C558" s="8">
        <f>IF('Data Entry'!C558="red",1,IF('Data Entry'!C558="blue",2,0))</f>
        <v>0</v>
      </c>
      <c r="D558" s="2">
        <f>'Data Entry'!D558</f>
        <v>0</v>
      </c>
      <c r="E558" s="2">
        <f>'Data Entry'!E558</f>
        <v>0</v>
      </c>
      <c r="F558" s="2">
        <f>'Data Entry'!F558</f>
        <v>0</v>
      </c>
      <c r="G558" s="2">
        <f>'Data Entry'!G558</f>
        <v>0</v>
      </c>
      <c r="H558" s="2">
        <f>'Data Entry'!H558</f>
        <v>0</v>
      </c>
      <c r="I558" s="2">
        <f t="shared" si="136"/>
        <v>0</v>
      </c>
      <c r="J558" s="2">
        <f t="shared" si="137"/>
        <v>0</v>
      </c>
      <c r="K558" s="2">
        <f t="shared" si="138"/>
        <v>0</v>
      </c>
      <c r="L558" s="2">
        <f t="shared" si="139"/>
        <v>0</v>
      </c>
      <c r="M558" s="2">
        <f t="shared" si="140"/>
        <v>0</v>
      </c>
      <c r="N558" s="2">
        <f t="shared" si="141"/>
        <v>0</v>
      </c>
      <c r="O558" s="2">
        <f t="shared" si="142"/>
        <v>0</v>
      </c>
      <c r="P558" s="3">
        <f>'Data Entry'!I558</f>
        <v>0</v>
      </c>
      <c r="Q558" s="3">
        <f>'Data Entry'!J558</f>
        <v>0</v>
      </c>
      <c r="R558" s="3">
        <f>'Data Entry'!K558</f>
        <v>0</v>
      </c>
      <c r="S558" s="3">
        <f>'Data Entry'!L558</f>
        <v>0</v>
      </c>
      <c r="T558" s="3">
        <f t="shared" si="143"/>
        <v>0</v>
      </c>
      <c r="U558" s="3">
        <f t="shared" si="144"/>
        <v>0</v>
      </c>
      <c r="V558" s="3" t="e">
        <f t="shared" si="150"/>
        <v>#DIV/0!</v>
      </c>
      <c r="W558" s="3" t="e">
        <f t="shared" si="151"/>
        <v>#DIV/0!</v>
      </c>
      <c r="X558" s="3">
        <f t="shared" si="152"/>
        <v>0</v>
      </c>
      <c r="Y558" s="3">
        <f t="shared" si="145"/>
        <v>0</v>
      </c>
      <c r="Z558" s="3">
        <f t="shared" si="146"/>
        <v>0</v>
      </c>
      <c r="AA558" s="3">
        <f t="shared" si="147"/>
        <v>0</v>
      </c>
      <c r="AB558" s="4">
        <f>'Data Entry'!S558</f>
        <v>0</v>
      </c>
      <c r="AC558" s="4">
        <f>'Data Entry'!T558</f>
        <v>0</v>
      </c>
      <c r="AD558" s="4">
        <f>'Data Entry'!U558</f>
        <v>0</v>
      </c>
      <c r="AE558" s="4">
        <f t="shared" si="148"/>
        <v>0</v>
      </c>
      <c r="AF558" s="5">
        <f>'Data Entry'!V558</f>
        <v>0</v>
      </c>
      <c r="AG558" s="5">
        <f t="shared" si="149"/>
        <v>0</v>
      </c>
      <c r="AH558" s="5">
        <f>'Data Entry'!W558</f>
        <v>0</v>
      </c>
      <c r="AI558" s="5">
        <f>'Data Entry'!X558</f>
        <v>0</v>
      </c>
      <c r="AJ558" s="5">
        <f>'Data Entry'!Y558</f>
        <v>0</v>
      </c>
      <c r="AK558" s="5">
        <f>'Data Entry'!Z558</f>
        <v>0</v>
      </c>
    </row>
    <row r="559" spans="1:37">
      <c r="A559" s="1">
        <f>'Data Entry'!A559</f>
        <v>0</v>
      </c>
      <c r="B559" s="1">
        <f>'Data Entry'!B559</f>
        <v>0</v>
      </c>
      <c r="C559" s="8">
        <f>IF('Data Entry'!C559="red",1,IF('Data Entry'!C559="blue",2,0))</f>
        <v>0</v>
      </c>
      <c r="D559" s="2">
        <f>'Data Entry'!D559</f>
        <v>0</v>
      </c>
      <c r="E559" s="2">
        <f>'Data Entry'!E559</f>
        <v>0</v>
      </c>
      <c r="F559" s="2">
        <f>'Data Entry'!F559</f>
        <v>0</v>
      </c>
      <c r="G559" s="2">
        <f>'Data Entry'!G559</f>
        <v>0</v>
      </c>
      <c r="H559" s="2">
        <f>'Data Entry'!H559</f>
        <v>0</v>
      </c>
      <c r="I559" s="2">
        <f t="shared" si="136"/>
        <v>0</v>
      </c>
      <c r="J559" s="2">
        <f t="shared" si="137"/>
        <v>0</v>
      </c>
      <c r="K559" s="2">
        <f t="shared" si="138"/>
        <v>0</v>
      </c>
      <c r="L559" s="2">
        <f t="shared" si="139"/>
        <v>0</v>
      </c>
      <c r="M559" s="2">
        <f t="shared" si="140"/>
        <v>0</v>
      </c>
      <c r="N559" s="2">
        <f t="shared" si="141"/>
        <v>0</v>
      </c>
      <c r="O559" s="2">
        <f t="shared" si="142"/>
        <v>0</v>
      </c>
      <c r="P559" s="3">
        <f>'Data Entry'!I559</f>
        <v>0</v>
      </c>
      <c r="Q559" s="3">
        <f>'Data Entry'!J559</f>
        <v>0</v>
      </c>
      <c r="R559" s="3">
        <f>'Data Entry'!K559</f>
        <v>0</v>
      </c>
      <c r="S559" s="3">
        <f>'Data Entry'!L559</f>
        <v>0</v>
      </c>
      <c r="T559" s="3">
        <f t="shared" si="143"/>
        <v>0</v>
      </c>
      <c r="U559" s="3">
        <f t="shared" si="144"/>
        <v>0</v>
      </c>
      <c r="V559" s="3" t="e">
        <f t="shared" si="150"/>
        <v>#DIV/0!</v>
      </c>
      <c r="W559" s="3" t="e">
        <f t="shared" si="151"/>
        <v>#DIV/0!</v>
      </c>
      <c r="X559" s="3">
        <f t="shared" si="152"/>
        <v>0</v>
      </c>
      <c r="Y559" s="3">
        <f t="shared" si="145"/>
        <v>0</v>
      </c>
      <c r="Z559" s="3">
        <f t="shared" si="146"/>
        <v>0</v>
      </c>
      <c r="AA559" s="3">
        <f t="shared" si="147"/>
        <v>0</v>
      </c>
      <c r="AB559" s="4">
        <f>'Data Entry'!S559</f>
        <v>0</v>
      </c>
      <c r="AC559" s="4">
        <f>'Data Entry'!T559</f>
        <v>0</v>
      </c>
      <c r="AD559" s="4">
        <f>'Data Entry'!U559</f>
        <v>0</v>
      </c>
      <c r="AE559" s="4">
        <f t="shared" si="148"/>
        <v>0</v>
      </c>
      <c r="AF559" s="5">
        <f>'Data Entry'!V559</f>
        <v>0</v>
      </c>
      <c r="AG559" s="5">
        <f t="shared" si="149"/>
        <v>0</v>
      </c>
      <c r="AH559" s="5">
        <f>'Data Entry'!W559</f>
        <v>0</v>
      </c>
      <c r="AI559" s="5">
        <f>'Data Entry'!X559</f>
        <v>0</v>
      </c>
      <c r="AJ559" s="5">
        <f>'Data Entry'!Y559</f>
        <v>0</v>
      </c>
      <c r="AK559" s="5">
        <f>'Data Entry'!Z559</f>
        <v>0</v>
      </c>
    </row>
    <row r="560" spans="1:37">
      <c r="A560" s="1">
        <f>'Data Entry'!A560</f>
        <v>0</v>
      </c>
      <c r="B560" s="1">
        <f>'Data Entry'!B560</f>
        <v>0</v>
      </c>
      <c r="C560" s="8">
        <f>IF('Data Entry'!C560="red",1,IF('Data Entry'!C560="blue",2,0))</f>
        <v>0</v>
      </c>
      <c r="D560" s="2">
        <f>'Data Entry'!D560</f>
        <v>0</v>
      </c>
      <c r="E560" s="2">
        <f>'Data Entry'!E560</f>
        <v>0</v>
      </c>
      <c r="F560" s="2">
        <f>'Data Entry'!F560</f>
        <v>0</v>
      </c>
      <c r="G560" s="2">
        <f>'Data Entry'!G560</f>
        <v>0</v>
      </c>
      <c r="H560" s="2">
        <f>'Data Entry'!H560</f>
        <v>0</v>
      </c>
      <c r="I560" s="2">
        <f t="shared" si="136"/>
        <v>0</v>
      </c>
      <c r="J560" s="2">
        <f t="shared" si="137"/>
        <v>0</v>
      </c>
      <c r="K560" s="2">
        <f t="shared" si="138"/>
        <v>0</v>
      </c>
      <c r="L560" s="2">
        <f t="shared" si="139"/>
        <v>0</v>
      </c>
      <c r="M560" s="2">
        <f t="shared" si="140"/>
        <v>0</v>
      </c>
      <c r="N560" s="2">
        <f t="shared" si="141"/>
        <v>0</v>
      </c>
      <c r="O560" s="2">
        <f t="shared" si="142"/>
        <v>0</v>
      </c>
      <c r="P560" s="3">
        <f>'Data Entry'!I560</f>
        <v>0</v>
      </c>
      <c r="Q560" s="3">
        <f>'Data Entry'!J560</f>
        <v>0</v>
      </c>
      <c r="R560" s="3">
        <f>'Data Entry'!K560</f>
        <v>0</v>
      </c>
      <c r="S560" s="3">
        <f>'Data Entry'!L560</f>
        <v>0</v>
      </c>
      <c r="T560" s="3">
        <f t="shared" si="143"/>
        <v>0</v>
      </c>
      <c r="U560" s="3">
        <f t="shared" si="144"/>
        <v>0</v>
      </c>
      <c r="V560" s="3" t="e">
        <f t="shared" si="150"/>
        <v>#DIV/0!</v>
      </c>
      <c r="W560" s="3" t="e">
        <f t="shared" si="151"/>
        <v>#DIV/0!</v>
      </c>
      <c r="X560" s="3">
        <f t="shared" si="152"/>
        <v>0</v>
      </c>
      <c r="Y560" s="3">
        <f t="shared" si="145"/>
        <v>0</v>
      </c>
      <c r="Z560" s="3">
        <f t="shared" si="146"/>
        <v>0</v>
      </c>
      <c r="AA560" s="3">
        <f t="shared" si="147"/>
        <v>0</v>
      </c>
      <c r="AB560" s="4">
        <f>'Data Entry'!S560</f>
        <v>0</v>
      </c>
      <c r="AC560" s="4">
        <f>'Data Entry'!T560</f>
        <v>0</v>
      </c>
      <c r="AD560" s="4">
        <f>'Data Entry'!U560</f>
        <v>0</v>
      </c>
      <c r="AE560" s="4">
        <f t="shared" si="148"/>
        <v>0</v>
      </c>
      <c r="AF560" s="5">
        <f>'Data Entry'!V560</f>
        <v>0</v>
      </c>
      <c r="AG560" s="5">
        <f t="shared" si="149"/>
        <v>0</v>
      </c>
      <c r="AH560" s="5">
        <f>'Data Entry'!W560</f>
        <v>0</v>
      </c>
      <c r="AI560" s="5">
        <f>'Data Entry'!X560</f>
        <v>0</v>
      </c>
      <c r="AJ560" s="5">
        <f>'Data Entry'!Y560</f>
        <v>0</v>
      </c>
      <c r="AK560" s="5">
        <f>'Data Entry'!Z560</f>
        <v>0</v>
      </c>
    </row>
    <row r="561" spans="1:37">
      <c r="A561" s="1">
        <f>'Data Entry'!A561</f>
        <v>0</v>
      </c>
      <c r="B561" s="1">
        <f>'Data Entry'!B561</f>
        <v>0</v>
      </c>
      <c r="C561" s="8">
        <f>IF('Data Entry'!C561="red",1,IF('Data Entry'!C561="blue",2,0))</f>
        <v>0</v>
      </c>
      <c r="D561" s="2">
        <f>'Data Entry'!D561</f>
        <v>0</v>
      </c>
      <c r="E561" s="2">
        <f>'Data Entry'!E561</f>
        <v>0</v>
      </c>
      <c r="F561" s="2">
        <f>'Data Entry'!F561</f>
        <v>0</v>
      </c>
      <c r="G561" s="2">
        <f>'Data Entry'!G561</f>
        <v>0</v>
      </c>
      <c r="H561" s="2">
        <f>'Data Entry'!H561</f>
        <v>0</v>
      </c>
      <c r="I561" s="2">
        <f t="shared" si="136"/>
        <v>0</v>
      </c>
      <c r="J561" s="2">
        <f t="shared" si="137"/>
        <v>0</v>
      </c>
      <c r="K561" s="2">
        <f t="shared" si="138"/>
        <v>0</v>
      </c>
      <c r="L561" s="2">
        <f t="shared" si="139"/>
        <v>0</v>
      </c>
      <c r="M561" s="2">
        <f t="shared" si="140"/>
        <v>0</v>
      </c>
      <c r="N561" s="2">
        <f t="shared" si="141"/>
        <v>0</v>
      </c>
      <c r="O561" s="2">
        <f t="shared" si="142"/>
        <v>0</v>
      </c>
      <c r="P561" s="3">
        <f>'Data Entry'!I561</f>
        <v>0</v>
      </c>
      <c r="Q561" s="3">
        <f>'Data Entry'!J561</f>
        <v>0</v>
      </c>
      <c r="R561" s="3">
        <f>'Data Entry'!K561</f>
        <v>0</v>
      </c>
      <c r="S561" s="3">
        <f>'Data Entry'!L561</f>
        <v>0</v>
      </c>
      <c r="T561" s="3">
        <f t="shared" si="143"/>
        <v>0</v>
      </c>
      <c r="U561" s="3">
        <f t="shared" si="144"/>
        <v>0</v>
      </c>
      <c r="V561" s="3" t="e">
        <f t="shared" si="150"/>
        <v>#DIV/0!</v>
      </c>
      <c r="W561" s="3" t="e">
        <f t="shared" si="151"/>
        <v>#DIV/0!</v>
      </c>
      <c r="X561" s="3">
        <f t="shared" si="152"/>
        <v>0</v>
      </c>
      <c r="Y561" s="3">
        <f t="shared" si="145"/>
        <v>0</v>
      </c>
      <c r="Z561" s="3">
        <f t="shared" si="146"/>
        <v>0</v>
      </c>
      <c r="AA561" s="3">
        <f t="shared" si="147"/>
        <v>0</v>
      </c>
      <c r="AB561" s="4">
        <f>'Data Entry'!S561</f>
        <v>0</v>
      </c>
      <c r="AC561" s="4">
        <f>'Data Entry'!T561</f>
        <v>0</v>
      </c>
      <c r="AD561" s="4">
        <f>'Data Entry'!U561</f>
        <v>0</v>
      </c>
      <c r="AE561" s="4">
        <f t="shared" si="148"/>
        <v>0</v>
      </c>
      <c r="AF561" s="5">
        <f>'Data Entry'!V561</f>
        <v>0</v>
      </c>
      <c r="AG561" s="5">
        <f t="shared" si="149"/>
        <v>0</v>
      </c>
      <c r="AH561" s="5">
        <f>'Data Entry'!W561</f>
        <v>0</v>
      </c>
      <c r="AI561" s="5">
        <f>'Data Entry'!X561</f>
        <v>0</v>
      </c>
      <c r="AJ561" s="5">
        <f>'Data Entry'!Y561</f>
        <v>0</v>
      </c>
      <c r="AK561" s="5">
        <f>'Data Entry'!Z561</f>
        <v>0</v>
      </c>
    </row>
    <row r="562" spans="1:37">
      <c r="A562" s="1">
        <f>'Data Entry'!A562</f>
        <v>0</v>
      </c>
      <c r="B562" s="1">
        <f>'Data Entry'!B562</f>
        <v>0</v>
      </c>
      <c r="C562" s="8">
        <f>IF('Data Entry'!C562="red",1,IF('Data Entry'!C562="blue",2,0))</f>
        <v>0</v>
      </c>
      <c r="D562" s="2">
        <f>'Data Entry'!D562</f>
        <v>0</v>
      </c>
      <c r="E562" s="2">
        <f>'Data Entry'!E562</f>
        <v>0</v>
      </c>
      <c r="F562" s="2">
        <f>'Data Entry'!F562</f>
        <v>0</v>
      </c>
      <c r="G562" s="2">
        <f>'Data Entry'!G562</f>
        <v>0</v>
      </c>
      <c r="H562" s="2">
        <f>'Data Entry'!H562</f>
        <v>0</v>
      </c>
      <c r="I562" s="2">
        <f t="shared" si="136"/>
        <v>0</v>
      </c>
      <c r="J562" s="2">
        <f t="shared" si="137"/>
        <v>0</v>
      </c>
      <c r="K562" s="2">
        <f t="shared" si="138"/>
        <v>0</v>
      </c>
      <c r="L562" s="2">
        <f t="shared" si="139"/>
        <v>0</v>
      </c>
      <c r="M562" s="2">
        <f t="shared" si="140"/>
        <v>0</v>
      </c>
      <c r="N562" s="2">
        <f t="shared" si="141"/>
        <v>0</v>
      </c>
      <c r="O562" s="2">
        <f t="shared" si="142"/>
        <v>0</v>
      </c>
      <c r="P562" s="3">
        <f>'Data Entry'!I562</f>
        <v>0</v>
      </c>
      <c r="Q562" s="3">
        <f>'Data Entry'!J562</f>
        <v>0</v>
      </c>
      <c r="R562" s="3">
        <f>'Data Entry'!K562</f>
        <v>0</v>
      </c>
      <c r="S562" s="3">
        <f>'Data Entry'!L562</f>
        <v>0</v>
      </c>
      <c r="T562" s="3">
        <f t="shared" si="143"/>
        <v>0</v>
      </c>
      <c r="U562" s="3">
        <f t="shared" si="144"/>
        <v>0</v>
      </c>
      <c r="V562" s="3" t="e">
        <f t="shared" si="150"/>
        <v>#DIV/0!</v>
      </c>
      <c r="W562" s="3" t="e">
        <f t="shared" si="151"/>
        <v>#DIV/0!</v>
      </c>
      <c r="X562" s="3">
        <f t="shared" si="152"/>
        <v>0</v>
      </c>
      <c r="Y562" s="3">
        <f t="shared" si="145"/>
        <v>0</v>
      </c>
      <c r="Z562" s="3">
        <f t="shared" si="146"/>
        <v>0</v>
      </c>
      <c r="AA562" s="3">
        <f t="shared" si="147"/>
        <v>0</v>
      </c>
      <c r="AB562" s="4">
        <f>'Data Entry'!S562</f>
        <v>0</v>
      </c>
      <c r="AC562" s="4">
        <f>'Data Entry'!T562</f>
        <v>0</v>
      </c>
      <c r="AD562" s="4">
        <f>'Data Entry'!U562</f>
        <v>0</v>
      </c>
      <c r="AE562" s="4">
        <f t="shared" si="148"/>
        <v>0</v>
      </c>
      <c r="AF562" s="5">
        <f>'Data Entry'!V562</f>
        <v>0</v>
      </c>
      <c r="AG562" s="5">
        <f t="shared" si="149"/>
        <v>0</v>
      </c>
      <c r="AH562" s="5">
        <f>'Data Entry'!W562</f>
        <v>0</v>
      </c>
      <c r="AI562" s="5">
        <f>'Data Entry'!X562</f>
        <v>0</v>
      </c>
      <c r="AJ562" s="5">
        <f>'Data Entry'!Y562</f>
        <v>0</v>
      </c>
      <c r="AK562" s="5">
        <f>'Data Entry'!Z562</f>
        <v>0</v>
      </c>
    </row>
    <row r="563" spans="1:37">
      <c r="A563" s="1">
        <f>'Data Entry'!A563</f>
        <v>0</v>
      </c>
      <c r="B563" s="1">
        <f>'Data Entry'!B563</f>
        <v>0</v>
      </c>
      <c r="C563" s="8">
        <f>IF('Data Entry'!C563="red",1,IF('Data Entry'!C563="blue",2,0))</f>
        <v>0</v>
      </c>
      <c r="D563" s="2">
        <f>'Data Entry'!D563</f>
        <v>0</v>
      </c>
      <c r="E563" s="2">
        <f>'Data Entry'!E563</f>
        <v>0</v>
      </c>
      <c r="F563" s="2">
        <f>'Data Entry'!F563</f>
        <v>0</v>
      </c>
      <c r="G563" s="2">
        <f>'Data Entry'!G563</f>
        <v>0</v>
      </c>
      <c r="H563" s="2">
        <f>'Data Entry'!H563</f>
        <v>0</v>
      </c>
      <c r="I563" s="2">
        <f t="shared" si="136"/>
        <v>0</v>
      </c>
      <c r="J563" s="2">
        <f t="shared" si="137"/>
        <v>0</v>
      </c>
      <c r="K563" s="2">
        <f t="shared" si="138"/>
        <v>0</v>
      </c>
      <c r="L563" s="2">
        <f t="shared" si="139"/>
        <v>0</v>
      </c>
      <c r="M563" s="2">
        <f t="shared" si="140"/>
        <v>0</v>
      </c>
      <c r="N563" s="2">
        <f t="shared" si="141"/>
        <v>0</v>
      </c>
      <c r="O563" s="2">
        <f t="shared" si="142"/>
        <v>0</v>
      </c>
      <c r="P563" s="3">
        <f>'Data Entry'!I563</f>
        <v>0</v>
      </c>
      <c r="Q563" s="3">
        <f>'Data Entry'!J563</f>
        <v>0</v>
      </c>
      <c r="R563" s="3">
        <f>'Data Entry'!K563</f>
        <v>0</v>
      </c>
      <c r="S563" s="3">
        <f>'Data Entry'!L563</f>
        <v>0</v>
      </c>
      <c r="T563" s="3">
        <f t="shared" si="143"/>
        <v>0</v>
      </c>
      <c r="U563" s="3">
        <f t="shared" si="144"/>
        <v>0</v>
      </c>
      <c r="V563" s="3" t="e">
        <f t="shared" si="150"/>
        <v>#DIV/0!</v>
      </c>
      <c r="W563" s="3" t="e">
        <f t="shared" si="151"/>
        <v>#DIV/0!</v>
      </c>
      <c r="X563" s="3">
        <f t="shared" si="152"/>
        <v>0</v>
      </c>
      <c r="Y563" s="3">
        <f t="shared" si="145"/>
        <v>0</v>
      </c>
      <c r="Z563" s="3">
        <f t="shared" si="146"/>
        <v>0</v>
      </c>
      <c r="AA563" s="3">
        <f t="shared" si="147"/>
        <v>0</v>
      </c>
      <c r="AB563" s="4">
        <f>'Data Entry'!S563</f>
        <v>0</v>
      </c>
      <c r="AC563" s="4">
        <f>'Data Entry'!T563</f>
        <v>0</v>
      </c>
      <c r="AD563" s="4">
        <f>'Data Entry'!U563</f>
        <v>0</v>
      </c>
      <c r="AE563" s="4">
        <f t="shared" si="148"/>
        <v>0</v>
      </c>
      <c r="AF563" s="5">
        <f>'Data Entry'!V563</f>
        <v>0</v>
      </c>
      <c r="AG563" s="5">
        <f t="shared" si="149"/>
        <v>0</v>
      </c>
      <c r="AH563" s="5">
        <f>'Data Entry'!W563</f>
        <v>0</v>
      </c>
      <c r="AI563" s="5">
        <f>'Data Entry'!X563</f>
        <v>0</v>
      </c>
      <c r="AJ563" s="5">
        <f>'Data Entry'!Y563</f>
        <v>0</v>
      </c>
      <c r="AK563" s="5">
        <f>'Data Entry'!Z563</f>
        <v>0</v>
      </c>
    </row>
    <row r="564" spans="1:37">
      <c r="A564" s="1">
        <f>'Data Entry'!A564</f>
        <v>0</v>
      </c>
      <c r="B564" s="1">
        <f>'Data Entry'!B564</f>
        <v>0</v>
      </c>
      <c r="C564" s="8">
        <f>IF('Data Entry'!C564="red",1,IF('Data Entry'!C564="blue",2,0))</f>
        <v>0</v>
      </c>
      <c r="D564" s="2">
        <f>'Data Entry'!D564</f>
        <v>0</v>
      </c>
      <c r="E564" s="2">
        <f>'Data Entry'!E564</f>
        <v>0</v>
      </c>
      <c r="F564" s="2">
        <f>'Data Entry'!F564</f>
        <v>0</v>
      </c>
      <c r="G564" s="2">
        <f>'Data Entry'!G564</f>
        <v>0</v>
      </c>
      <c r="H564" s="2">
        <f>'Data Entry'!H564</f>
        <v>0</v>
      </c>
      <c r="I564" s="2">
        <f t="shared" si="136"/>
        <v>0</v>
      </c>
      <c r="J564" s="2">
        <f t="shared" si="137"/>
        <v>0</v>
      </c>
      <c r="K564" s="2">
        <f t="shared" si="138"/>
        <v>0</v>
      </c>
      <c r="L564" s="2">
        <f t="shared" si="139"/>
        <v>0</v>
      </c>
      <c r="M564" s="2">
        <f t="shared" si="140"/>
        <v>0</v>
      </c>
      <c r="N564" s="2">
        <f t="shared" si="141"/>
        <v>0</v>
      </c>
      <c r="O564" s="2">
        <f t="shared" si="142"/>
        <v>0</v>
      </c>
      <c r="P564" s="3">
        <f>'Data Entry'!I564</f>
        <v>0</v>
      </c>
      <c r="Q564" s="3">
        <f>'Data Entry'!J564</f>
        <v>0</v>
      </c>
      <c r="R564" s="3">
        <f>'Data Entry'!K564</f>
        <v>0</v>
      </c>
      <c r="S564" s="3">
        <f>'Data Entry'!L564</f>
        <v>0</v>
      </c>
      <c r="T564" s="3">
        <f t="shared" si="143"/>
        <v>0</v>
      </c>
      <c r="U564" s="3">
        <f t="shared" si="144"/>
        <v>0</v>
      </c>
      <c r="V564" s="3" t="e">
        <f t="shared" si="150"/>
        <v>#DIV/0!</v>
      </c>
      <c r="W564" s="3" t="e">
        <f t="shared" si="151"/>
        <v>#DIV/0!</v>
      </c>
      <c r="X564" s="3">
        <f t="shared" si="152"/>
        <v>0</v>
      </c>
      <c r="Y564" s="3">
        <f t="shared" si="145"/>
        <v>0</v>
      </c>
      <c r="Z564" s="3">
        <f t="shared" si="146"/>
        <v>0</v>
      </c>
      <c r="AA564" s="3">
        <f t="shared" si="147"/>
        <v>0</v>
      </c>
      <c r="AB564" s="4">
        <f>'Data Entry'!S564</f>
        <v>0</v>
      </c>
      <c r="AC564" s="4">
        <f>'Data Entry'!T564</f>
        <v>0</v>
      </c>
      <c r="AD564" s="4">
        <f>'Data Entry'!U564</f>
        <v>0</v>
      </c>
      <c r="AE564" s="4">
        <f t="shared" si="148"/>
        <v>0</v>
      </c>
      <c r="AF564" s="5">
        <f>'Data Entry'!V564</f>
        <v>0</v>
      </c>
      <c r="AG564" s="5">
        <f t="shared" si="149"/>
        <v>0</v>
      </c>
      <c r="AH564" s="5">
        <f>'Data Entry'!W564</f>
        <v>0</v>
      </c>
      <c r="AI564" s="5">
        <f>'Data Entry'!X564</f>
        <v>0</v>
      </c>
      <c r="AJ564" s="5">
        <f>'Data Entry'!Y564</f>
        <v>0</v>
      </c>
      <c r="AK564" s="5">
        <f>'Data Entry'!Z564</f>
        <v>0</v>
      </c>
    </row>
    <row r="565" spans="1:37">
      <c r="A565" s="1">
        <f>'Data Entry'!A565</f>
        <v>0</v>
      </c>
      <c r="B565" s="1">
        <f>'Data Entry'!B565</f>
        <v>0</v>
      </c>
      <c r="C565" s="8">
        <f>IF('Data Entry'!C565="red",1,IF('Data Entry'!C565="blue",2,0))</f>
        <v>0</v>
      </c>
      <c r="D565" s="2">
        <f>'Data Entry'!D565</f>
        <v>0</v>
      </c>
      <c r="E565" s="2">
        <f>'Data Entry'!E565</f>
        <v>0</v>
      </c>
      <c r="F565" s="2">
        <f>'Data Entry'!F565</f>
        <v>0</v>
      </c>
      <c r="G565" s="2">
        <f>'Data Entry'!G565</f>
        <v>0</v>
      </c>
      <c r="H565" s="2">
        <f>'Data Entry'!H565</f>
        <v>0</v>
      </c>
      <c r="I565" s="2">
        <f t="shared" si="136"/>
        <v>0</v>
      </c>
      <c r="J565" s="2">
        <f t="shared" si="137"/>
        <v>0</v>
      </c>
      <c r="K565" s="2">
        <f t="shared" si="138"/>
        <v>0</v>
      </c>
      <c r="L565" s="2">
        <f t="shared" si="139"/>
        <v>0</v>
      </c>
      <c r="M565" s="2">
        <f t="shared" si="140"/>
        <v>0</v>
      </c>
      <c r="N565" s="2">
        <f t="shared" si="141"/>
        <v>0</v>
      </c>
      <c r="O565" s="2">
        <f t="shared" si="142"/>
        <v>0</v>
      </c>
      <c r="P565" s="3">
        <f>'Data Entry'!I565</f>
        <v>0</v>
      </c>
      <c r="Q565" s="3">
        <f>'Data Entry'!J565</f>
        <v>0</v>
      </c>
      <c r="R565" s="3">
        <f>'Data Entry'!K565</f>
        <v>0</v>
      </c>
      <c r="S565" s="3">
        <f>'Data Entry'!L565</f>
        <v>0</v>
      </c>
      <c r="T565" s="3">
        <f t="shared" si="143"/>
        <v>0</v>
      </c>
      <c r="U565" s="3">
        <f t="shared" si="144"/>
        <v>0</v>
      </c>
      <c r="V565" s="3" t="e">
        <f t="shared" si="150"/>
        <v>#DIV/0!</v>
      </c>
      <c r="W565" s="3" t="e">
        <f t="shared" si="151"/>
        <v>#DIV/0!</v>
      </c>
      <c r="X565" s="3">
        <f t="shared" si="152"/>
        <v>0</v>
      </c>
      <c r="Y565" s="3">
        <f t="shared" si="145"/>
        <v>0</v>
      </c>
      <c r="Z565" s="3">
        <f t="shared" si="146"/>
        <v>0</v>
      </c>
      <c r="AA565" s="3">
        <f t="shared" si="147"/>
        <v>0</v>
      </c>
      <c r="AB565" s="4">
        <f>'Data Entry'!S565</f>
        <v>0</v>
      </c>
      <c r="AC565" s="4">
        <f>'Data Entry'!T565</f>
        <v>0</v>
      </c>
      <c r="AD565" s="4">
        <f>'Data Entry'!U565</f>
        <v>0</v>
      </c>
      <c r="AE565" s="4">
        <f t="shared" si="148"/>
        <v>0</v>
      </c>
      <c r="AF565" s="5">
        <f>'Data Entry'!V565</f>
        <v>0</v>
      </c>
      <c r="AG565" s="5">
        <f t="shared" si="149"/>
        <v>0</v>
      </c>
      <c r="AH565" s="5">
        <f>'Data Entry'!W565</f>
        <v>0</v>
      </c>
      <c r="AI565" s="5">
        <f>'Data Entry'!X565</f>
        <v>0</v>
      </c>
      <c r="AJ565" s="5">
        <f>'Data Entry'!Y565</f>
        <v>0</v>
      </c>
      <c r="AK565" s="5">
        <f>'Data Entry'!Z565</f>
        <v>0</v>
      </c>
    </row>
    <row r="566" spans="1:37">
      <c r="A566" s="1">
        <f>'Data Entry'!A566</f>
        <v>0</v>
      </c>
      <c r="B566" s="1">
        <f>'Data Entry'!B566</f>
        <v>0</v>
      </c>
      <c r="C566" s="8">
        <f>IF('Data Entry'!C566="red",1,IF('Data Entry'!C566="blue",2,0))</f>
        <v>0</v>
      </c>
      <c r="D566" s="2">
        <f>'Data Entry'!D566</f>
        <v>0</v>
      </c>
      <c r="E566" s="2">
        <f>'Data Entry'!E566</f>
        <v>0</v>
      </c>
      <c r="F566" s="2">
        <f>'Data Entry'!F566</f>
        <v>0</v>
      </c>
      <c r="G566" s="2">
        <f>'Data Entry'!G566</f>
        <v>0</v>
      </c>
      <c r="H566" s="2">
        <f>'Data Entry'!H566</f>
        <v>0</v>
      </c>
      <c r="I566" s="2">
        <f t="shared" si="136"/>
        <v>0</v>
      </c>
      <c r="J566" s="2">
        <f t="shared" si="137"/>
        <v>0</v>
      </c>
      <c r="K566" s="2">
        <f t="shared" si="138"/>
        <v>0</v>
      </c>
      <c r="L566" s="2">
        <f t="shared" si="139"/>
        <v>0</v>
      </c>
      <c r="M566" s="2">
        <f t="shared" si="140"/>
        <v>0</v>
      </c>
      <c r="N566" s="2">
        <f t="shared" si="141"/>
        <v>0</v>
      </c>
      <c r="O566" s="2">
        <f t="shared" si="142"/>
        <v>0</v>
      </c>
      <c r="P566" s="3">
        <f>'Data Entry'!I566</f>
        <v>0</v>
      </c>
      <c r="Q566" s="3">
        <f>'Data Entry'!J566</f>
        <v>0</v>
      </c>
      <c r="R566" s="3">
        <f>'Data Entry'!K566</f>
        <v>0</v>
      </c>
      <c r="S566" s="3">
        <f>'Data Entry'!L566</f>
        <v>0</v>
      </c>
      <c r="T566" s="3">
        <f t="shared" si="143"/>
        <v>0</v>
      </c>
      <c r="U566" s="3">
        <f t="shared" si="144"/>
        <v>0</v>
      </c>
      <c r="V566" s="3" t="e">
        <f t="shared" si="150"/>
        <v>#DIV/0!</v>
      </c>
      <c r="W566" s="3" t="e">
        <f t="shared" si="151"/>
        <v>#DIV/0!</v>
      </c>
      <c r="X566" s="3">
        <f t="shared" si="152"/>
        <v>0</v>
      </c>
      <c r="Y566" s="3">
        <f t="shared" si="145"/>
        <v>0</v>
      </c>
      <c r="Z566" s="3">
        <f t="shared" si="146"/>
        <v>0</v>
      </c>
      <c r="AA566" s="3">
        <f t="shared" si="147"/>
        <v>0</v>
      </c>
      <c r="AB566" s="4">
        <f>'Data Entry'!S566</f>
        <v>0</v>
      </c>
      <c r="AC566" s="4">
        <f>'Data Entry'!T566</f>
        <v>0</v>
      </c>
      <c r="AD566" s="4">
        <f>'Data Entry'!U566</f>
        <v>0</v>
      </c>
      <c r="AE566" s="4">
        <f t="shared" si="148"/>
        <v>0</v>
      </c>
      <c r="AF566" s="5">
        <f>'Data Entry'!V566</f>
        <v>0</v>
      </c>
      <c r="AG566" s="5">
        <f t="shared" si="149"/>
        <v>0</v>
      </c>
      <c r="AH566" s="5">
        <f>'Data Entry'!W566</f>
        <v>0</v>
      </c>
      <c r="AI566" s="5">
        <f>'Data Entry'!X566</f>
        <v>0</v>
      </c>
      <c r="AJ566" s="5">
        <f>'Data Entry'!Y566</f>
        <v>0</v>
      </c>
      <c r="AK566" s="5">
        <f>'Data Entry'!Z566</f>
        <v>0</v>
      </c>
    </row>
    <row r="567" spans="1:37">
      <c r="A567" s="1">
        <f>'Data Entry'!A567</f>
        <v>0</v>
      </c>
      <c r="B567" s="1">
        <f>'Data Entry'!B567</f>
        <v>0</v>
      </c>
      <c r="C567" s="8">
        <f>IF('Data Entry'!C567="red",1,IF('Data Entry'!C567="blue",2,0))</f>
        <v>0</v>
      </c>
      <c r="D567" s="2">
        <f>'Data Entry'!D567</f>
        <v>0</v>
      </c>
      <c r="E567" s="2">
        <f>'Data Entry'!E567</f>
        <v>0</v>
      </c>
      <c r="F567" s="2">
        <f>'Data Entry'!F567</f>
        <v>0</v>
      </c>
      <c r="G567" s="2">
        <f>'Data Entry'!G567</f>
        <v>0</v>
      </c>
      <c r="H567" s="2">
        <f>'Data Entry'!H567</f>
        <v>0</v>
      </c>
      <c r="I567" s="2">
        <f t="shared" si="136"/>
        <v>0</v>
      </c>
      <c r="J567" s="2">
        <f t="shared" si="137"/>
        <v>0</v>
      </c>
      <c r="K567" s="2">
        <f t="shared" si="138"/>
        <v>0</v>
      </c>
      <c r="L567" s="2">
        <f t="shared" si="139"/>
        <v>0</v>
      </c>
      <c r="M567" s="2">
        <f t="shared" si="140"/>
        <v>0</v>
      </c>
      <c r="N567" s="2">
        <f t="shared" si="141"/>
        <v>0</v>
      </c>
      <c r="O567" s="2">
        <f t="shared" si="142"/>
        <v>0</v>
      </c>
      <c r="P567" s="3">
        <f>'Data Entry'!I567</f>
        <v>0</v>
      </c>
      <c r="Q567" s="3">
        <f>'Data Entry'!J567</f>
        <v>0</v>
      </c>
      <c r="R567" s="3">
        <f>'Data Entry'!K567</f>
        <v>0</v>
      </c>
      <c r="S567" s="3">
        <f>'Data Entry'!L567</f>
        <v>0</v>
      </c>
      <c r="T567" s="3">
        <f t="shared" si="143"/>
        <v>0</v>
      </c>
      <c r="U567" s="3">
        <f t="shared" si="144"/>
        <v>0</v>
      </c>
      <c r="V567" s="3" t="e">
        <f t="shared" si="150"/>
        <v>#DIV/0!</v>
      </c>
      <c r="W567" s="3" t="e">
        <f t="shared" si="151"/>
        <v>#DIV/0!</v>
      </c>
      <c r="X567" s="3">
        <f t="shared" si="152"/>
        <v>0</v>
      </c>
      <c r="Y567" s="3">
        <f t="shared" si="145"/>
        <v>0</v>
      </c>
      <c r="Z567" s="3">
        <f t="shared" si="146"/>
        <v>0</v>
      </c>
      <c r="AA567" s="3">
        <f t="shared" si="147"/>
        <v>0</v>
      </c>
      <c r="AB567" s="4">
        <f>'Data Entry'!S567</f>
        <v>0</v>
      </c>
      <c r="AC567" s="4">
        <f>'Data Entry'!T567</f>
        <v>0</v>
      </c>
      <c r="AD567" s="4">
        <f>'Data Entry'!U567</f>
        <v>0</v>
      </c>
      <c r="AE567" s="4">
        <f t="shared" si="148"/>
        <v>0</v>
      </c>
      <c r="AF567" s="5">
        <f>'Data Entry'!V567</f>
        <v>0</v>
      </c>
      <c r="AG567" s="5">
        <f t="shared" si="149"/>
        <v>0</v>
      </c>
      <c r="AH567" s="5">
        <f>'Data Entry'!W567</f>
        <v>0</v>
      </c>
      <c r="AI567" s="5">
        <f>'Data Entry'!X567</f>
        <v>0</v>
      </c>
      <c r="AJ567" s="5">
        <f>'Data Entry'!Y567</f>
        <v>0</v>
      </c>
      <c r="AK567" s="5">
        <f>'Data Entry'!Z567</f>
        <v>0</v>
      </c>
    </row>
    <row r="568" spans="1:37">
      <c r="A568" s="1">
        <f>'Data Entry'!A568</f>
        <v>0</v>
      </c>
      <c r="B568" s="1">
        <f>'Data Entry'!B568</f>
        <v>0</v>
      </c>
      <c r="C568" s="8">
        <f>IF('Data Entry'!C568="red",1,IF('Data Entry'!C568="blue",2,0))</f>
        <v>0</v>
      </c>
      <c r="D568" s="2">
        <f>'Data Entry'!D568</f>
        <v>0</v>
      </c>
      <c r="E568" s="2">
        <f>'Data Entry'!E568</f>
        <v>0</v>
      </c>
      <c r="F568" s="2">
        <f>'Data Entry'!F568</f>
        <v>0</v>
      </c>
      <c r="G568" s="2">
        <f>'Data Entry'!G568</f>
        <v>0</v>
      </c>
      <c r="H568" s="2">
        <f>'Data Entry'!H568</f>
        <v>0</v>
      </c>
      <c r="I568" s="2">
        <f t="shared" si="136"/>
        <v>0</v>
      </c>
      <c r="J568" s="2">
        <f t="shared" si="137"/>
        <v>0</v>
      </c>
      <c r="K568" s="2">
        <f t="shared" si="138"/>
        <v>0</v>
      </c>
      <c r="L568" s="2">
        <f t="shared" si="139"/>
        <v>0</v>
      </c>
      <c r="M568" s="2">
        <f t="shared" si="140"/>
        <v>0</v>
      </c>
      <c r="N568" s="2">
        <f t="shared" si="141"/>
        <v>0</v>
      </c>
      <c r="O568" s="2">
        <f t="shared" si="142"/>
        <v>0</v>
      </c>
      <c r="P568" s="3">
        <f>'Data Entry'!I568</f>
        <v>0</v>
      </c>
      <c r="Q568" s="3">
        <f>'Data Entry'!J568</f>
        <v>0</v>
      </c>
      <c r="R568" s="3">
        <f>'Data Entry'!K568</f>
        <v>0</v>
      </c>
      <c r="S568" s="3">
        <f>'Data Entry'!L568</f>
        <v>0</v>
      </c>
      <c r="T568" s="3">
        <f t="shared" si="143"/>
        <v>0</v>
      </c>
      <c r="U568" s="3">
        <f t="shared" si="144"/>
        <v>0</v>
      </c>
      <c r="V568" s="3" t="e">
        <f t="shared" si="150"/>
        <v>#DIV/0!</v>
      </c>
      <c r="W568" s="3" t="e">
        <f t="shared" si="151"/>
        <v>#DIV/0!</v>
      </c>
      <c r="X568" s="3">
        <f t="shared" si="152"/>
        <v>0</v>
      </c>
      <c r="Y568" s="3">
        <f t="shared" si="145"/>
        <v>0</v>
      </c>
      <c r="Z568" s="3">
        <f t="shared" si="146"/>
        <v>0</v>
      </c>
      <c r="AA568" s="3">
        <f t="shared" si="147"/>
        <v>0</v>
      </c>
      <c r="AB568" s="4">
        <f>'Data Entry'!S568</f>
        <v>0</v>
      </c>
      <c r="AC568" s="4">
        <f>'Data Entry'!T568</f>
        <v>0</v>
      </c>
      <c r="AD568" s="4">
        <f>'Data Entry'!U568</f>
        <v>0</v>
      </c>
      <c r="AE568" s="4">
        <f t="shared" si="148"/>
        <v>0</v>
      </c>
      <c r="AF568" s="5">
        <f>'Data Entry'!V568</f>
        <v>0</v>
      </c>
      <c r="AG568" s="5">
        <f t="shared" si="149"/>
        <v>0</v>
      </c>
      <c r="AH568" s="5">
        <f>'Data Entry'!W568</f>
        <v>0</v>
      </c>
      <c r="AI568" s="5">
        <f>'Data Entry'!X568</f>
        <v>0</v>
      </c>
      <c r="AJ568" s="5">
        <f>'Data Entry'!Y568</f>
        <v>0</v>
      </c>
      <c r="AK568" s="5">
        <f>'Data Entry'!Z568</f>
        <v>0</v>
      </c>
    </row>
    <row r="569" spans="1:37">
      <c r="A569" s="1">
        <f>'Data Entry'!A569</f>
        <v>0</v>
      </c>
      <c r="B569" s="1">
        <f>'Data Entry'!B569</f>
        <v>0</v>
      </c>
      <c r="C569" s="8">
        <f>IF('Data Entry'!C569="red",1,IF('Data Entry'!C569="blue",2,0))</f>
        <v>0</v>
      </c>
      <c r="D569" s="2">
        <f>'Data Entry'!D569</f>
        <v>0</v>
      </c>
      <c r="E569" s="2">
        <f>'Data Entry'!E569</f>
        <v>0</v>
      </c>
      <c r="F569" s="2">
        <f>'Data Entry'!F569</f>
        <v>0</v>
      </c>
      <c r="G569" s="2">
        <f>'Data Entry'!G569</f>
        <v>0</v>
      </c>
      <c r="H569" s="2">
        <f>'Data Entry'!H569</f>
        <v>0</v>
      </c>
      <c r="I569" s="2">
        <f t="shared" si="136"/>
        <v>0</v>
      </c>
      <c r="J569" s="2">
        <f t="shared" si="137"/>
        <v>0</v>
      </c>
      <c r="K569" s="2">
        <f t="shared" si="138"/>
        <v>0</v>
      </c>
      <c r="L569" s="2">
        <f t="shared" si="139"/>
        <v>0</v>
      </c>
      <c r="M569" s="2">
        <f t="shared" si="140"/>
        <v>0</v>
      </c>
      <c r="N569" s="2">
        <f t="shared" si="141"/>
        <v>0</v>
      </c>
      <c r="O569" s="2">
        <f t="shared" si="142"/>
        <v>0</v>
      </c>
      <c r="P569" s="3">
        <f>'Data Entry'!I569</f>
        <v>0</v>
      </c>
      <c r="Q569" s="3">
        <f>'Data Entry'!J569</f>
        <v>0</v>
      </c>
      <c r="R569" s="3">
        <f>'Data Entry'!K569</f>
        <v>0</v>
      </c>
      <c r="S569" s="3">
        <f>'Data Entry'!L569</f>
        <v>0</v>
      </c>
      <c r="T569" s="3">
        <f t="shared" si="143"/>
        <v>0</v>
      </c>
      <c r="U569" s="3">
        <f t="shared" si="144"/>
        <v>0</v>
      </c>
      <c r="V569" s="3" t="e">
        <f t="shared" si="150"/>
        <v>#DIV/0!</v>
      </c>
      <c r="W569" s="3" t="e">
        <f t="shared" si="151"/>
        <v>#DIV/0!</v>
      </c>
      <c r="X569" s="3">
        <f t="shared" si="152"/>
        <v>0</v>
      </c>
      <c r="Y569" s="3">
        <f t="shared" si="145"/>
        <v>0</v>
      </c>
      <c r="Z569" s="3">
        <f t="shared" si="146"/>
        <v>0</v>
      </c>
      <c r="AA569" s="3">
        <f t="shared" si="147"/>
        <v>0</v>
      </c>
      <c r="AB569" s="4">
        <f>'Data Entry'!S569</f>
        <v>0</v>
      </c>
      <c r="AC569" s="4">
        <f>'Data Entry'!T569</f>
        <v>0</v>
      </c>
      <c r="AD569" s="4">
        <f>'Data Entry'!U569</f>
        <v>0</v>
      </c>
      <c r="AE569" s="4">
        <f t="shared" si="148"/>
        <v>0</v>
      </c>
      <c r="AF569" s="5">
        <f>'Data Entry'!V569</f>
        <v>0</v>
      </c>
      <c r="AG569" s="5">
        <f t="shared" si="149"/>
        <v>0</v>
      </c>
      <c r="AH569" s="5">
        <f>'Data Entry'!W569</f>
        <v>0</v>
      </c>
      <c r="AI569" s="5">
        <f>'Data Entry'!X569</f>
        <v>0</v>
      </c>
      <c r="AJ569" s="5">
        <f>'Data Entry'!Y569</f>
        <v>0</v>
      </c>
      <c r="AK569" s="5">
        <f>'Data Entry'!Z569</f>
        <v>0</v>
      </c>
    </row>
    <row r="570" spans="1:37">
      <c r="A570" s="1">
        <f>'Data Entry'!A570</f>
        <v>0</v>
      </c>
      <c r="B570" s="1">
        <f>'Data Entry'!B570</f>
        <v>0</v>
      </c>
      <c r="C570" s="8">
        <f>IF('Data Entry'!C570="red",1,IF('Data Entry'!C570="blue",2,0))</f>
        <v>0</v>
      </c>
      <c r="D570" s="2">
        <f>'Data Entry'!D570</f>
        <v>0</v>
      </c>
      <c r="E570" s="2">
        <f>'Data Entry'!E570</f>
        <v>0</v>
      </c>
      <c r="F570" s="2">
        <f>'Data Entry'!F570</f>
        <v>0</v>
      </c>
      <c r="G570" s="2">
        <f>'Data Entry'!G570</f>
        <v>0</v>
      </c>
      <c r="H570" s="2">
        <f>'Data Entry'!H570</f>
        <v>0</v>
      </c>
      <c r="I570" s="2">
        <f t="shared" si="136"/>
        <v>0</v>
      </c>
      <c r="J570" s="2">
        <f t="shared" si="137"/>
        <v>0</v>
      </c>
      <c r="K570" s="2">
        <f t="shared" si="138"/>
        <v>0</v>
      </c>
      <c r="L570" s="2">
        <f t="shared" si="139"/>
        <v>0</v>
      </c>
      <c r="M570" s="2">
        <f t="shared" si="140"/>
        <v>0</v>
      </c>
      <c r="N570" s="2">
        <f t="shared" si="141"/>
        <v>0</v>
      </c>
      <c r="O570" s="2">
        <f t="shared" si="142"/>
        <v>0</v>
      </c>
      <c r="P570" s="3">
        <f>'Data Entry'!I570</f>
        <v>0</v>
      </c>
      <c r="Q570" s="3">
        <f>'Data Entry'!J570</f>
        <v>0</v>
      </c>
      <c r="R570" s="3">
        <f>'Data Entry'!K570</f>
        <v>0</v>
      </c>
      <c r="S570" s="3">
        <f>'Data Entry'!L570</f>
        <v>0</v>
      </c>
      <c r="T570" s="3">
        <f t="shared" si="143"/>
        <v>0</v>
      </c>
      <c r="U570" s="3">
        <f t="shared" si="144"/>
        <v>0</v>
      </c>
      <c r="V570" s="3" t="e">
        <f t="shared" si="150"/>
        <v>#DIV/0!</v>
      </c>
      <c r="W570" s="3" t="e">
        <f t="shared" si="151"/>
        <v>#DIV/0!</v>
      </c>
      <c r="X570" s="3">
        <f t="shared" si="152"/>
        <v>0</v>
      </c>
      <c r="Y570" s="3">
        <f t="shared" si="145"/>
        <v>0</v>
      </c>
      <c r="Z570" s="3">
        <f t="shared" si="146"/>
        <v>0</v>
      </c>
      <c r="AA570" s="3">
        <f t="shared" si="147"/>
        <v>0</v>
      </c>
      <c r="AB570" s="4">
        <f>'Data Entry'!S570</f>
        <v>0</v>
      </c>
      <c r="AC570" s="4">
        <f>'Data Entry'!T570</f>
        <v>0</v>
      </c>
      <c r="AD570" s="4">
        <f>'Data Entry'!U570</f>
        <v>0</v>
      </c>
      <c r="AE570" s="4">
        <f t="shared" si="148"/>
        <v>0</v>
      </c>
      <c r="AF570" s="5">
        <f>'Data Entry'!V570</f>
        <v>0</v>
      </c>
      <c r="AG570" s="5">
        <f t="shared" si="149"/>
        <v>0</v>
      </c>
      <c r="AH570" s="5">
        <f>'Data Entry'!W570</f>
        <v>0</v>
      </c>
      <c r="AI570" s="5">
        <f>'Data Entry'!X570</f>
        <v>0</v>
      </c>
      <c r="AJ570" s="5">
        <f>'Data Entry'!Y570</f>
        <v>0</v>
      </c>
      <c r="AK570" s="5">
        <f>'Data Entry'!Z570</f>
        <v>0</v>
      </c>
    </row>
    <row r="571" spans="1:37">
      <c r="A571" s="1">
        <f>'Data Entry'!A571</f>
        <v>0</v>
      </c>
      <c r="B571" s="1">
        <f>'Data Entry'!B571</f>
        <v>0</v>
      </c>
      <c r="C571" s="8">
        <f>IF('Data Entry'!C571="red",1,IF('Data Entry'!C571="blue",2,0))</f>
        <v>0</v>
      </c>
      <c r="D571" s="2">
        <f>'Data Entry'!D571</f>
        <v>0</v>
      </c>
      <c r="E571" s="2">
        <f>'Data Entry'!E571</f>
        <v>0</v>
      </c>
      <c r="F571" s="2">
        <f>'Data Entry'!F571</f>
        <v>0</v>
      </c>
      <c r="G571" s="2">
        <f>'Data Entry'!G571</f>
        <v>0</v>
      </c>
      <c r="H571" s="2">
        <f>'Data Entry'!H571</f>
        <v>0</v>
      </c>
      <c r="I571" s="2">
        <f t="shared" si="136"/>
        <v>0</v>
      </c>
      <c r="J571" s="2">
        <f t="shared" si="137"/>
        <v>0</v>
      </c>
      <c r="K571" s="2">
        <f t="shared" si="138"/>
        <v>0</v>
      </c>
      <c r="L571" s="2">
        <f t="shared" si="139"/>
        <v>0</v>
      </c>
      <c r="M571" s="2">
        <f t="shared" si="140"/>
        <v>0</v>
      </c>
      <c r="N571" s="2">
        <f t="shared" si="141"/>
        <v>0</v>
      </c>
      <c r="O571" s="2">
        <f t="shared" si="142"/>
        <v>0</v>
      </c>
      <c r="P571" s="3">
        <f>'Data Entry'!I571</f>
        <v>0</v>
      </c>
      <c r="Q571" s="3">
        <f>'Data Entry'!J571</f>
        <v>0</v>
      </c>
      <c r="R571" s="3">
        <f>'Data Entry'!K571</f>
        <v>0</v>
      </c>
      <c r="S571" s="3">
        <f>'Data Entry'!L571</f>
        <v>0</v>
      </c>
      <c r="T571" s="3">
        <f t="shared" si="143"/>
        <v>0</v>
      </c>
      <c r="U571" s="3">
        <f t="shared" si="144"/>
        <v>0</v>
      </c>
      <c r="V571" s="3" t="e">
        <f t="shared" si="150"/>
        <v>#DIV/0!</v>
      </c>
      <c r="W571" s="3" t="e">
        <f t="shared" si="151"/>
        <v>#DIV/0!</v>
      </c>
      <c r="X571" s="3">
        <f t="shared" si="152"/>
        <v>0</v>
      </c>
      <c r="Y571" s="3">
        <f t="shared" si="145"/>
        <v>0</v>
      </c>
      <c r="Z571" s="3">
        <f t="shared" si="146"/>
        <v>0</v>
      </c>
      <c r="AA571" s="3">
        <f t="shared" si="147"/>
        <v>0</v>
      </c>
      <c r="AB571" s="4">
        <f>'Data Entry'!S571</f>
        <v>0</v>
      </c>
      <c r="AC571" s="4">
        <f>'Data Entry'!T571</f>
        <v>0</v>
      </c>
      <c r="AD571" s="4">
        <f>'Data Entry'!U571</f>
        <v>0</v>
      </c>
      <c r="AE571" s="4">
        <f t="shared" si="148"/>
        <v>0</v>
      </c>
      <c r="AF571" s="5">
        <f>'Data Entry'!V571</f>
        <v>0</v>
      </c>
      <c r="AG571" s="5">
        <f t="shared" si="149"/>
        <v>0</v>
      </c>
      <c r="AH571" s="5">
        <f>'Data Entry'!W571</f>
        <v>0</v>
      </c>
      <c r="AI571" s="5">
        <f>'Data Entry'!X571</f>
        <v>0</v>
      </c>
      <c r="AJ571" s="5">
        <f>'Data Entry'!Y571</f>
        <v>0</v>
      </c>
      <c r="AK571" s="5">
        <f>'Data Entry'!Z571</f>
        <v>0</v>
      </c>
    </row>
    <row r="572" spans="1:37">
      <c r="A572" s="1">
        <f>'Data Entry'!A572</f>
        <v>0</v>
      </c>
      <c r="B572" s="1">
        <f>'Data Entry'!B572</f>
        <v>0</v>
      </c>
      <c r="C572" s="8">
        <f>IF('Data Entry'!C572="red",1,IF('Data Entry'!C572="blue",2,0))</f>
        <v>0</v>
      </c>
      <c r="D572" s="2">
        <f>'Data Entry'!D572</f>
        <v>0</v>
      </c>
      <c r="E572" s="2">
        <f>'Data Entry'!E572</f>
        <v>0</v>
      </c>
      <c r="F572" s="2">
        <f>'Data Entry'!F572</f>
        <v>0</v>
      </c>
      <c r="G572" s="2">
        <f>'Data Entry'!G572</f>
        <v>0</v>
      </c>
      <c r="H572" s="2">
        <f>'Data Entry'!H572</f>
        <v>0</v>
      </c>
      <c r="I572" s="2">
        <f t="shared" si="136"/>
        <v>0</v>
      </c>
      <c r="J572" s="2">
        <f t="shared" si="137"/>
        <v>0</v>
      </c>
      <c r="K572" s="2">
        <f t="shared" si="138"/>
        <v>0</v>
      </c>
      <c r="L572" s="2">
        <f t="shared" si="139"/>
        <v>0</v>
      </c>
      <c r="M572" s="2">
        <f t="shared" si="140"/>
        <v>0</v>
      </c>
      <c r="N572" s="2">
        <f t="shared" si="141"/>
        <v>0</v>
      </c>
      <c r="O572" s="2">
        <f t="shared" si="142"/>
        <v>0</v>
      </c>
      <c r="P572" s="3">
        <f>'Data Entry'!I572</f>
        <v>0</v>
      </c>
      <c r="Q572" s="3">
        <f>'Data Entry'!J572</f>
        <v>0</v>
      </c>
      <c r="R572" s="3">
        <f>'Data Entry'!K572</f>
        <v>0</v>
      </c>
      <c r="S572" s="3">
        <f>'Data Entry'!L572</f>
        <v>0</v>
      </c>
      <c r="T572" s="3">
        <f t="shared" si="143"/>
        <v>0</v>
      </c>
      <c r="U572" s="3">
        <f t="shared" si="144"/>
        <v>0</v>
      </c>
      <c r="V572" s="3" t="e">
        <f t="shared" si="150"/>
        <v>#DIV/0!</v>
      </c>
      <c r="W572" s="3" t="e">
        <f t="shared" si="151"/>
        <v>#DIV/0!</v>
      </c>
      <c r="X572" s="3">
        <f t="shared" si="152"/>
        <v>0</v>
      </c>
      <c r="Y572" s="3">
        <f t="shared" si="145"/>
        <v>0</v>
      </c>
      <c r="Z572" s="3">
        <f t="shared" si="146"/>
        <v>0</v>
      </c>
      <c r="AA572" s="3">
        <f t="shared" si="147"/>
        <v>0</v>
      </c>
      <c r="AB572" s="4">
        <f>'Data Entry'!S572</f>
        <v>0</v>
      </c>
      <c r="AC572" s="4">
        <f>'Data Entry'!T572</f>
        <v>0</v>
      </c>
      <c r="AD572" s="4">
        <f>'Data Entry'!U572</f>
        <v>0</v>
      </c>
      <c r="AE572" s="4">
        <f t="shared" si="148"/>
        <v>0</v>
      </c>
      <c r="AF572" s="5">
        <f>'Data Entry'!V572</f>
        <v>0</v>
      </c>
      <c r="AG572" s="5">
        <f t="shared" si="149"/>
        <v>0</v>
      </c>
      <c r="AH572" s="5">
        <f>'Data Entry'!W572</f>
        <v>0</v>
      </c>
      <c r="AI572" s="5">
        <f>'Data Entry'!X572</f>
        <v>0</v>
      </c>
      <c r="AJ572" s="5">
        <f>'Data Entry'!Y572</f>
        <v>0</v>
      </c>
      <c r="AK572" s="5">
        <f>'Data Entry'!Z572</f>
        <v>0</v>
      </c>
    </row>
    <row r="573" spans="1:37">
      <c r="A573" s="1">
        <f>'Data Entry'!A573</f>
        <v>0</v>
      </c>
      <c r="B573" s="1">
        <f>'Data Entry'!B573</f>
        <v>0</v>
      </c>
      <c r="C573" s="8">
        <f>IF('Data Entry'!C573="red",1,IF('Data Entry'!C573="blue",2,0))</f>
        <v>0</v>
      </c>
      <c r="D573" s="2">
        <f>'Data Entry'!D573</f>
        <v>0</v>
      </c>
      <c r="E573" s="2">
        <f>'Data Entry'!E573</f>
        <v>0</v>
      </c>
      <c r="F573" s="2">
        <f>'Data Entry'!F573</f>
        <v>0</v>
      </c>
      <c r="G573" s="2">
        <f>'Data Entry'!G573</f>
        <v>0</v>
      </c>
      <c r="H573" s="2">
        <f>'Data Entry'!H573</f>
        <v>0</v>
      </c>
      <c r="I573" s="2">
        <f t="shared" si="136"/>
        <v>0</v>
      </c>
      <c r="J573" s="2">
        <f t="shared" si="137"/>
        <v>0</v>
      </c>
      <c r="K573" s="2">
        <f t="shared" si="138"/>
        <v>0</v>
      </c>
      <c r="L573" s="2">
        <f t="shared" si="139"/>
        <v>0</v>
      </c>
      <c r="M573" s="2">
        <f t="shared" si="140"/>
        <v>0</v>
      </c>
      <c r="N573" s="2">
        <f t="shared" si="141"/>
        <v>0</v>
      </c>
      <c r="O573" s="2">
        <f t="shared" si="142"/>
        <v>0</v>
      </c>
      <c r="P573" s="3">
        <f>'Data Entry'!I573</f>
        <v>0</v>
      </c>
      <c r="Q573" s="3">
        <f>'Data Entry'!J573</f>
        <v>0</v>
      </c>
      <c r="R573" s="3">
        <f>'Data Entry'!K573</f>
        <v>0</v>
      </c>
      <c r="S573" s="3">
        <f>'Data Entry'!L573</f>
        <v>0</v>
      </c>
      <c r="T573" s="3">
        <f t="shared" si="143"/>
        <v>0</v>
      </c>
      <c r="U573" s="3">
        <f t="shared" si="144"/>
        <v>0</v>
      </c>
      <c r="V573" s="3" t="e">
        <f t="shared" si="150"/>
        <v>#DIV/0!</v>
      </c>
      <c r="W573" s="3" t="e">
        <f t="shared" si="151"/>
        <v>#DIV/0!</v>
      </c>
      <c r="X573" s="3">
        <f t="shared" si="152"/>
        <v>0</v>
      </c>
      <c r="Y573" s="3">
        <f t="shared" si="145"/>
        <v>0</v>
      </c>
      <c r="Z573" s="3">
        <f t="shared" si="146"/>
        <v>0</v>
      </c>
      <c r="AA573" s="3">
        <f t="shared" si="147"/>
        <v>0</v>
      </c>
      <c r="AB573" s="4">
        <f>'Data Entry'!S573</f>
        <v>0</v>
      </c>
      <c r="AC573" s="4">
        <f>'Data Entry'!T573</f>
        <v>0</v>
      </c>
      <c r="AD573" s="4">
        <f>'Data Entry'!U573</f>
        <v>0</v>
      </c>
      <c r="AE573" s="4">
        <f t="shared" si="148"/>
        <v>0</v>
      </c>
      <c r="AF573" s="5">
        <f>'Data Entry'!V573</f>
        <v>0</v>
      </c>
      <c r="AG573" s="5">
        <f t="shared" si="149"/>
        <v>0</v>
      </c>
      <c r="AH573" s="5">
        <f>'Data Entry'!W573</f>
        <v>0</v>
      </c>
      <c r="AI573" s="5">
        <f>'Data Entry'!X573</f>
        <v>0</v>
      </c>
      <c r="AJ573" s="5">
        <f>'Data Entry'!Y573</f>
        <v>0</v>
      </c>
      <c r="AK573" s="5">
        <f>'Data Entry'!Z573</f>
        <v>0</v>
      </c>
    </row>
    <row r="574" spans="1:37">
      <c r="A574" s="1">
        <f>'Data Entry'!A574</f>
        <v>0</v>
      </c>
      <c r="B574" s="1">
        <f>'Data Entry'!B574</f>
        <v>0</v>
      </c>
      <c r="C574" s="8">
        <f>IF('Data Entry'!C574="red",1,IF('Data Entry'!C574="blue",2,0))</f>
        <v>0</v>
      </c>
      <c r="D574" s="2">
        <f>'Data Entry'!D574</f>
        <v>0</v>
      </c>
      <c r="E574" s="2">
        <f>'Data Entry'!E574</f>
        <v>0</v>
      </c>
      <c r="F574" s="2">
        <f>'Data Entry'!F574</f>
        <v>0</v>
      </c>
      <c r="G574" s="2">
        <f>'Data Entry'!G574</f>
        <v>0</v>
      </c>
      <c r="H574" s="2">
        <f>'Data Entry'!H574</f>
        <v>0</v>
      </c>
      <c r="I574" s="2">
        <f t="shared" si="136"/>
        <v>0</v>
      </c>
      <c r="J574" s="2">
        <f t="shared" si="137"/>
        <v>0</v>
      </c>
      <c r="K574" s="2">
        <f t="shared" si="138"/>
        <v>0</v>
      </c>
      <c r="L574" s="2">
        <f t="shared" si="139"/>
        <v>0</v>
      </c>
      <c r="M574" s="2">
        <f t="shared" si="140"/>
        <v>0</v>
      </c>
      <c r="N574" s="2">
        <f t="shared" si="141"/>
        <v>0</v>
      </c>
      <c r="O574" s="2">
        <f t="shared" si="142"/>
        <v>0</v>
      </c>
      <c r="P574" s="3">
        <f>'Data Entry'!I574</f>
        <v>0</v>
      </c>
      <c r="Q574" s="3">
        <f>'Data Entry'!J574</f>
        <v>0</v>
      </c>
      <c r="R574" s="3">
        <f>'Data Entry'!K574</f>
        <v>0</v>
      </c>
      <c r="S574" s="3">
        <f>'Data Entry'!L574</f>
        <v>0</v>
      </c>
      <c r="T574" s="3">
        <f t="shared" si="143"/>
        <v>0</v>
      </c>
      <c r="U574" s="3">
        <f t="shared" si="144"/>
        <v>0</v>
      </c>
      <c r="V574" s="3" t="e">
        <f t="shared" si="150"/>
        <v>#DIV/0!</v>
      </c>
      <c r="W574" s="3" t="e">
        <f t="shared" si="151"/>
        <v>#DIV/0!</v>
      </c>
      <c r="X574" s="3">
        <f t="shared" si="152"/>
        <v>0</v>
      </c>
      <c r="Y574" s="3">
        <f t="shared" si="145"/>
        <v>0</v>
      </c>
      <c r="Z574" s="3">
        <f t="shared" si="146"/>
        <v>0</v>
      </c>
      <c r="AA574" s="3">
        <f t="shared" si="147"/>
        <v>0</v>
      </c>
      <c r="AB574" s="4">
        <f>'Data Entry'!S574</f>
        <v>0</v>
      </c>
      <c r="AC574" s="4">
        <f>'Data Entry'!T574</f>
        <v>0</v>
      </c>
      <c r="AD574" s="4">
        <f>'Data Entry'!U574</f>
        <v>0</v>
      </c>
      <c r="AE574" s="4">
        <f t="shared" si="148"/>
        <v>0</v>
      </c>
      <c r="AF574" s="5">
        <f>'Data Entry'!V574</f>
        <v>0</v>
      </c>
      <c r="AG574" s="5">
        <f t="shared" si="149"/>
        <v>0</v>
      </c>
      <c r="AH574" s="5">
        <f>'Data Entry'!W574</f>
        <v>0</v>
      </c>
      <c r="AI574" s="5">
        <f>'Data Entry'!X574</f>
        <v>0</v>
      </c>
      <c r="AJ574" s="5">
        <f>'Data Entry'!Y574</f>
        <v>0</v>
      </c>
      <c r="AK574" s="5">
        <f>'Data Entry'!Z574</f>
        <v>0</v>
      </c>
    </row>
    <row r="575" spans="1:37">
      <c r="A575" s="1">
        <f>'Data Entry'!A575</f>
        <v>0</v>
      </c>
      <c r="B575" s="1">
        <f>'Data Entry'!B575</f>
        <v>0</v>
      </c>
      <c r="C575" s="8">
        <f>IF('Data Entry'!C575="red",1,IF('Data Entry'!C575="blue",2,0))</f>
        <v>0</v>
      </c>
      <c r="D575" s="2">
        <f>'Data Entry'!D575</f>
        <v>0</v>
      </c>
      <c r="E575" s="2">
        <f>'Data Entry'!E575</f>
        <v>0</v>
      </c>
      <c r="F575" s="2">
        <f>'Data Entry'!F575</f>
        <v>0</v>
      </c>
      <c r="G575" s="2">
        <f>'Data Entry'!G575</f>
        <v>0</v>
      </c>
      <c r="H575" s="2">
        <f>'Data Entry'!H575</f>
        <v>0</v>
      </c>
      <c r="I575" s="2">
        <f t="shared" si="136"/>
        <v>0</v>
      </c>
      <c r="J575" s="2">
        <f t="shared" si="137"/>
        <v>0</v>
      </c>
      <c r="K575" s="2">
        <f t="shared" si="138"/>
        <v>0</v>
      </c>
      <c r="L575" s="2">
        <f t="shared" si="139"/>
        <v>0</v>
      </c>
      <c r="M575" s="2">
        <f t="shared" si="140"/>
        <v>0</v>
      </c>
      <c r="N575" s="2">
        <f t="shared" si="141"/>
        <v>0</v>
      </c>
      <c r="O575" s="2">
        <f t="shared" si="142"/>
        <v>0</v>
      </c>
      <c r="P575" s="3">
        <f>'Data Entry'!I575</f>
        <v>0</v>
      </c>
      <c r="Q575" s="3">
        <f>'Data Entry'!J575</f>
        <v>0</v>
      </c>
      <c r="R575" s="3">
        <f>'Data Entry'!K575</f>
        <v>0</v>
      </c>
      <c r="S575" s="3">
        <f>'Data Entry'!L575</f>
        <v>0</v>
      </c>
      <c r="T575" s="3">
        <f t="shared" si="143"/>
        <v>0</v>
      </c>
      <c r="U575" s="3">
        <f t="shared" si="144"/>
        <v>0</v>
      </c>
      <c r="V575" s="3" t="e">
        <f t="shared" si="150"/>
        <v>#DIV/0!</v>
      </c>
      <c r="W575" s="3" t="e">
        <f t="shared" si="151"/>
        <v>#DIV/0!</v>
      </c>
      <c r="X575" s="3">
        <f t="shared" si="152"/>
        <v>0</v>
      </c>
      <c r="Y575" s="3">
        <f t="shared" si="145"/>
        <v>0</v>
      </c>
      <c r="Z575" s="3">
        <f t="shared" si="146"/>
        <v>0</v>
      </c>
      <c r="AA575" s="3">
        <f t="shared" si="147"/>
        <v>0</v>
      </c>
      <c r="AB575" s="4">
        <f>'Data Entry'!S575</f>
        <v>0</v>
      </c>
      <c r="AC575" s="4">
        <f>'Data Entry'!T575</f>
        <v>0</v>
      </c>
      <c r="AD575" s="4">
        <f>'Data Entry'!U575</f>
        <v>0</v>
      </c>
      <c r="AE575" s="4">
        <f t="shared" si="148"/>
        <v>0</v>
      </c>
      <c r="AF575" s="5">
        <f>'Data Entry'!V575</f>
        <v>0</v>
      </c>
      <c r="AG575" s="5">
        <f t="shared" si="149"/>
        <v>0</v>
      </c>
      <c r="AH575" s="5">
        <f>'Data Entry'!W575</f>
        <v>0</v>
      </c>
      <c r="AI575" s="5">
        <f>'Data Entry'!X575</f>
        <v>0</v>
      </c>
      <c r="AJ575" s="5">
        <f>'Data Entry'!Y575</f>
        <v>0</v>
      </c>
      <c r="AK575" s="5">
        <f>'Data Entry'!Z575</f>
        <v>0</v>
      </c>
    </row>
    <row r="576" spans="1:37">
      <c r="A576" s="1">
        <f>'Data Entry'!A576</f>
        <v>0</v>
      </c>
      <c r="B576" s="1">
        <f>'Data Entry'!B576</f>
        <v>0</v>
      </c>
      <c r="C576" s="8">
        <f>IF('Data Entry'!C576="red",1,IF('Data Entry'!C576="blue",2,0))</f>
        <v>0</v>
      </c>
      <c r="D576" s="2">
        <f>'Data Entry'!D576</f>
        <v>0</v>
      </c>
      <c r="E576" s="2">
        <f>'Data Entry'!E576</f>
        <v>0</v>
      </c>
      <c r="F576" s="2">
        <f>'Data Entry'!F576</f>
        <v>0</v>
      </c>
      <c r="G576" s="2">
        <f>'Data Entry'!G576</f>
        <v>0</v>
      </c>
      <c r="H576" s="2">
        <f>'Data Entry'!H576</f>
        <v>0</v>
      </c>
      <c r="I576" s="2">
        <f t="shared" si="136"/>
        <v>0</v>
      </c>
      <c r="J576" s="2">
        <f t="shared" si="137"/>
        <v>0</v>
      </c>
      <c r="K576" s="2">
        <f t="shared" si="138"/>
        <v>0</v>
      </c>
      <c r="L576" s="2">
        <f t="shared" si="139"/>
        <v>0</v>
      </c>
      <c r="M576" s="2">
        <f t="shared" si="140"/>
        <v>0</v>
      </c>
      <c r="N576" s="2">
        <f t="shared" si="141"/>
        <v>0</v>
      </c>
      <c r="O576" s="2">
        <f t="shared" si="142"/>
        <v>0</v>
      </c>
      <c r="P576" s="3">
        <f>'Data Entry'!I576</f>
        <v>0</v>
      </c>
      <c r="Q576" s="3">
        <f>'Data Entry'!J576</f>
        <v>0</v>
      </c>
      <c r="R576" s="3">
        <f>'Data Entry'!K576</f>
        <v>0</v>
      </c>
      <c r="S576" s="3">
        <f>'Data Entry'!L576</f>
        <v>0</v>
      </c>
      <c r="T576" s="3">
        <f t="shared" si="143"/>
        <v>0</v>
      </c>
      <c r="U576" s="3">
        <f t="shared" si="144"/>
        <v>0</v>
      </c>
      <c r="V576" s="3" t="e">
        <f t="shared" si="150"/>
        <v>#DIV/0!</v>
      </c>
      <c r="W576" s="3" t="e">
        <f t="shared" si="151"/>
        <v>#DIV/0!</v>
      </c>
      <c r="X576" s="3">
        <f t="shared" si="152"/>
        <v>0</v>
      </c>
      <c r="Y576" s="3">
        <f t="shared" si="145"/>
        <v>0</v>
      </c>
      <c r="Z576" s="3">
        <f t="shared" si="146"/>
        <v>0</v>
      </c>
      <c r="AA576" s="3">
        <f t="shared" si="147"/>
        <v>0</v>
      </c>
      <c r="AB576" s="4">
        <f>'Data Entry'!S576</f>
        <v>0</v>
      </c>
      <c r="AC576" s="4">
        <f>'Data Entry'!T576</f>
        <v>0</v>
      </c>
      <c r="AD576" s="4">
        <f>'Data Entry'!U576</f>
        <v>0</v>
      </c>
      <c r="AE576" s="4">
        <f t="shared" si="148"/>
        <v>0</v>
      </c>
      <c r="AF576" s="5">
        <f>'Data Entry'!V576</f>
        <v>0</v>
      </c>
      <c r="AG576" s="5">
        <f t="shared" si="149"/>
        <v>0</v>
      </c>
      <c r="AH576" s="5">
        <f>'Data Entry'!W576</f>
        <v>0</v>
      </c>
      <c r="AI576" s="5">
        <f>'Data Entry'!X576</f>
        <v>0</v>
      </c>
      <c r="AJ576" s="5">
        <f>'Data Entry'!Y576</f>
        <v>0</v>
      </c>
      <c r="AK576" s="5">
        <f>'Data Entry'!Z576</f>
        <v>0</v>
      </c>
    </row>
    <row r="577" spans="1:37">
      <c r="A577" s="1">
        <f>'Data Entry'!A577</f>
        <v>0</v>
      </c>
      <c r="B577" s="1">
        <f>'Data Entry'!B577</f>
        <v>0</v>
      </c>
      <c r="C577" s="8">
        <f>IF('Data Entry'!C577="red",1,IF('Data Entry'!C577="blue",2,0))</f>
        <v>0</v>
      </c>
      <c r="D577" s="2">
        <f>'Data Entry'!D577</f>
        <v>0</v>
      </c>
      <c r="E577" s="2">
        <f>'Data Entry'!E577</f>
        <v>0</v>
      </c>
      <c r="F577" s="2">
        <f>'Data Entry'!F577</f>
        <v>0</v>
      </c>
      <c r="G577" s="2">
        <f>'Data Entry'!G577</f>
        <v>0</v>
      </c>
      <c r="H577" s="2">
        <f>'Data Entry'!H577</f>
        <v>0</v>
      </c>
      <c r="I577" s="2">
        <f t="shared" si="136"/>
        <v>0</v>
      </c>
      <c r="J577" s="2">
        <f t="shared" si="137"/>
        <v>0</v>
      </c>
      <c r="K577" s="2">
        <f t="shared" si="138"/>
        <v>0</v>
      </c>
      <c r="L577" s="2">
        <f t="shared" si="139"/>
        <v>0</v>
      </c>
      <c r="M577" s="2">
        <f t="shared" si="140"/>
        <v>0</v>
      </c>
      <c r="N577" s="2">
        <f t="shared" si="141"/>
        <v>0</v>
      </c>
      <c r="O577" s="2">
        <f t="shared" si="142"/>
        <v>0</v>
      </c>
      <c r="P577" s="3">
        <f>'Data Entry'!I577</f>
        <v>0</v>
      </c>
      <c r="Q577" s="3">
        <f>'Data Entry'!J577</f>
        <v>0</v>
      </c>
      <c r="R577" s="3">
        <f>'Data Entry'!K577</f>
        <v>0</v>
      </c>
      <c r="S577" s="3">
        <f>'Data Entry'!L577</f>
        <v>0</v>
      </c>
      <c r="T577" s="3">
        <f t="shared" si="143"/>
        <v>0</v>
      </c>
      <c r="U577" s="3">
        <f t="shared" si="144"/>
        <v>0</v>
      </c>
      <c r="V577" s="3" t="e">
        <f t="shared" si="150"/>
        <v>#DIV/0!</v>
      </c>
      <c r="W577" s="3" t="e">
        <f t="shared" si="151"/>
        <v>#DIV/0!</v>
      </c>
      <c r="X577" s="3">
        <f t="shared" si="152"/>
        <v>0</v>
      </c>
      <c r="Y577" s="3">
        <f t="shared" si="145"/>
        <v>0</v>
      </c>
      <c r="Z577" s="3">
        <f t="shared" si="146"/>
        <v>0</v>
      </c>
      <c r="AA577" s="3">
        <f t="shared" si="147"/>
        <v>0</v>
      </c>
      <c r="AB577" s="4">
        <f>'Data Entry'!S577</f>
        <v>0</v>
      </c>
      <c r="AC577" s="4">
        <f>'Data Entry'!T577</f>
        <v>0</v>
      </c>
      <c r="AD577" s="4">
        <f>'Data Entry'!U577</f>
        <v>0</v>
      </c>
      <c r="AE577" s="4">
        <f t="shared" si="148"/>
        <v>0</v>
      </c>
      <c r="AF577" s="5">
        <f>'Data Entry'!V577</f>
        <v>0</v>
      </c>
      <c r="AG577" s="5">
        <f t="shared" si="149"/>
        <v>0</v>
      </c>
      <c r="AH577" s="5">
        <f>'Data Entry'!W577</f>
        <v>0</v>
      </c>
      <c r="AI577" s="5">
        <f>'Data Entry'!X577</f>
        <v>0</v>
      </c>
      <c r="AJ577" s="5">
        <f>'Data Entry'!Y577</f>
        <v>0</v>
      </c>
      <c r="AK577" s="5">
        <f>'Data Entry'!Z577</f>
        <v>0</v>
      </c>
    </row>
    <row r="578" spans="1:37">
      <c r="A578" s="1">
        <f>'Data Entry'!A578</f>
        <v>0</v>
      </c>
      <c r="B578" s="1">
        <f>'Data Entry'!B578</f>
        <v>0</v>
      </c>
      <c r="C578" s="8">
        <f>IF('Data Entry'!C578="red",1,IF('Data Entry'!C578="blue",2,0))</f>
        <v>0</v>
      </c>
      <c r="D578" s="2">
        <f>'Data Entry'!D578</f>
        <v>0</v>
      </c>
      <c r="E578" s="2">
        <f>'Data Entry'!E578</f>
        <v>0</v>
      </c>
      <c r="F578" s="2">
        <f>'Data Entry'!F578</f>
        <v>0</v>
      </c>
      <c r="G578" s="2">
        <f>'Data Entry'!G578</f>
        <v>0</v>
      </c>
      <c r="H578" s="2">
        <f>'Data Entry'!H578</f>
        <v>0</v>
      </c>
      <c r="I578" s="2">
        <f t="shared" si="136"/>
        <v>0</v>
      </c>
      <c r="J578" s="2">
        <f t="shared" si="137"/>
        <v>0</v>
      </c>
      <c r="K578" s="2">
        <f t="shared" si="138"/>
        <v>0</v>
      </c>
      <c r="L578" s="2">
        <f t="shared" si="139"/>
        <v>0</v>
      </c>
      <c r="M578" s="2">
        <f t="shared" si="140"/>
        <v>0</v>
      </c>
      <c r="N578" s="2">
        <f t="shared" si="141"/>
        <v>0</v>
      </c>
      <c r="O578" s="2">
        <f t="shared" si="142"/>
        <v>0</v>
      </c>
      <c r="P578" s="3">
        <f>'Data Entry'!I578</f>
        <v>0</v>
      </c>
      <c r="Q578" s="3">
        <f>'Data Entry'!J578</f>
        <v>0</v>
      </c>
      <c r="R578" s="3">
        <f>'Data Entry'!K578</f>
        <v>0</v>
      </c>
      <c r="S578" s="3">
        <f>'Data Entry'!L578</f>
        <v>0</v>
      </c>
      <c r="T578" s="3">
        <f t="shared" si="143"/>
        <v>0</v>
      </c>
      <c r="U578" s="3">
        <f t="shared" si="144"/>
        <v>0</v>
      </c>
      <c r="V578" s="3" t="e">
        <f t="shared" si="150"/>
        <v>#DIV/0!</v>
      </c>
      <c r="W578" s="3" t="e">
        <f t="shared" si="151"/>
        <v>#DIV/0!</v>
      </c>
      <c r="X578" s="3">
        <f t="shared" si="152"/>
        <v>0</v>
      </c>
      <c r="Y578" s="3">
        <f t="shared" si="145"/>
        <v>0</v>
      </c>
      <c r="Z578" s="3">
        <f t="shared" si="146"/>
        <v>0</v>
      </c>
      <c r="AA578" s="3">
        <f t="shared" si="147"/>
        <v>0</v>
      </c>
      <c r="AB578" s="4">
        <f>'Data Entry'!S578</f>
        <v>0</v>
      </c>
      <c r="AC578" s="4">
        <f>'Data Entry'!T578</f>
        <v>0</v>
      </c>
      <c r="AD578" s="4">
        <f>'Data Entry'!U578</f>
        <v>0</v>
      </c>
      <c r="AE578" s="4">
        <f t="shared" si="148"/>
        <v>0</v>
      </c>
      <c r="AF578" s="5">
        <f>'Data Entry'!V578</f>
        <v>0</v>
      </c>
      <c r="AG578" s="5">
        <f t="shared" si="149"/>
        <v>0</v>
      </c>
      <c r="AH578" s="5">
        <f>'Data Entry'!W578</f>
        <v>0</v>
      </c>
      <c r="AI578" s="5">
        <f>'Data Entry'!X578</f>
        <v>0</v>
      </c>
      <c r="AJ578" s="5">
        <f>'Data Entry'!Y578</f>
        <v>0</v>
      </c>
      <c r="AK578" s="5">
        <f>'Data Entry'!Z578</f>
        <v>0</v>
      </c>
    </row>
    <row r="579" spans="1:37">
      <c r="A579" s="1">
        <f>'Data Entry'!A579</f>
        <v>0</v>
      </c>
      <c r="B579" s="1">
        <f>'Data Entry'!B579</f>
        <v>0</v>
      </c>
      <c r="C579" s="8">
        <f>IF('Data Entry'!C579="red",1,IF('Data Entry'!C579="blue",2,0))</f>
        <v>0</v>
      </c>
      <c r="D579" s="2">
        <f>'Data Entry'!D579</f>
        <v>0</v>
      </c>
      <c r="E579" s="2">
        <f>'Data Entry'!E579</f>
        <v>0</v>
      </c>
      <c r="F579" s="2">
        <f>'Data Entry'!F579</f>
        <v>0</v>
      </c>
      <c r="G579" s="2">
        <f>'Data Entry'!G579</f>
        <v>0</v>
      </c>
      <c r="H579" s="2">
        <f>'Data Entry'!H579</f>
        <v>0</v>
      </c>
      <c r="I579" s="2">
        <f t="shared" ref="I579:I642" si="153">E579+F579</f>
        <v>0</v>
      </c>
      <c r="J579" s="2">
        <f t="shared" ref="J579:J642" si="154">G579+H579</f>
        <v>0</v>
      </c>
      <c r="K579" s="2">
        <f t="shared" ref="K579:K642" si="155">IF(D579=1,2,0)</f>
        <v>0</v>
      </c>
      <c r="L579" s="2">
        <f t="shared" ref="L579:L642" si="156">E579*2</f>
        <v>0</v>
      </c>
      <c r="M579" s="2">
        <f t="shared" ref="M579:M642" si="157">G579*4</f>
        <v>0</v>
      </c>
      <c r="N579" s="2">
        <f t="shared" ref="N579:N642" si="158">I579+J579</f>
        <v>0</v>
      </c>
      <c r="O579" s="2">
        <f t="shared" ref="O579:O642" si="159">SUM(K579:M579)</f>
        <v>0</v>
      </c>
      <c r="P579" s="3">
        <f>'Data Entry'!I579</f>
        <v>0</v>
      </c>
      <c r="Q579" s="3">
        <f>'Data Entry'!J579</f>
        <v>0</v>
      </c>
      <c r="R579" s="3">
        <f>'Data Entry'!K579</f>
        <v>0</v>
      </c>
      <c r="S579" s="3">
        <f>'Data Entry'!L579</f>
        <v>0</v>
      </c>
      <c r="T579" s="3">
        <f t="shared" ref="T579:T642" si="160">P579+Q579</f>
        <v>0</v>
      </c>
      <c r="U579" s="3">
        <f t="shared" ref="U579:U642" si="161">R579+S579</f>
        <v>0</v>
      </c>
      <c r="V579" s="3" t="e">
        <f t="shared" si="150"/>
        <v>#DIV/0!</v>
      </c>
      <c r="W579" s="3" t="e">
        <f t="shared" si="151"/>
        <v>#DIV/0!</v>
      </c>
      <c r="X579" s="3">
        <f t="shared" si="152"/>
        <v>0</v>
      </c>
      <c r="Y579" s="3">
        <f t="shared" ref="Y579:Y642" si="162">P579</f>
        <v>0</v>
      </c>
      <c r="Z579" s="3">
        <f t="shared" ref="Z579:Z642" si="163">R579*2</f>
        <v>0</v>
      </c>
      <c r="AA579" s="3">
        <f t="shared" ref="AA579:AA642" si="164">Y579+Z579</f>
        <v>0</v>
      </c>
      <c r="AB579" s="4">
        <f>'Data Entry'!S579</f>
        <v>0</v>
      </c>
      <c r="AC579" s="4">
        <f>'Data Entry'!T579</f>
        <v>0</v>
      </c>
      <c r="AD579" s="4">
        <f>'Data Entry'!U579</f>
        <v>0</v>
      </c>
      <c r="AE579" s="4">
        <f t="shared" ref="AE579:AE642" si="165">IF(AC579=4,15,IF(AC579=3,10,IF(AC579=2,6,IF(AC579=1,4,0))))</f>
        <v>0</v>
      </c>
      <c r="AF579" s="5">
        <f>'Data Entry'!V579</f>
        <v>0</v>
      </c>
      <c r="AG579" s="5">
        <f t="shared" ref="AG579:AG642" si="166">AF579/3</f>
        <v>0</v>
      </c>
      <c r="AH579" s="5">
        <f>'Data Entry'!W579</f>
        <v>0</v>
      </c>
      <c r="AI579" s="5">
        <f>'Data Entry'!X579</f>
        <v>0</v>
      </c>
      <c r="AJ579" s="5">
        <f>'Data Entry'!Y579</f>
        <v>0</v>
      </c>
      <c r="AK579" s="5">
        <f>'Data Entry'!Z579</f>
        <v>0</v>
      </c>
    </row>
    <row r="580" spans="1:37">
      <c r="A580" s="1">
        <f>'Data Entry'!A580</f>
        <v>0</v>
      </c>
      <c r="B580" s="1">
        <f>'Data Entry'!B580</f>
        <v>0</v>
      </c>
      <c r="C580" s="8">
        <f>IF('Data Entry'!C580="red",1,IF('Data Entry'!C580="blue",2,0))</f>
        <v>0</v>
      </c>
      <c r="D580" s="2">
        <f>'Data Entry'!D580</f>
        <v>0</v>
      </c>
      <c r="E580" s="2">
        <f>'Data Entry'!E580</f>
        <v>0</v>
      </c>
      <c r="F580" s="2">
        <f>'Data Entry'!F580</f>
        <v>0</v>
      </c>
      <c r="G580" s="2">
        <f>'Data Entry'!G580</f>
        <v>0</v>
      </c>
      <c r="H580" s="2">
        <f>'Data Entry'!H580</f>
        <v>0</v>
      </c>
      <c r="I580" s="2">
        <f t="shared" si="153"/>
        <v>0</v>
      </c>
      <c r="J580" s="2">
        <f t="shared" si="154"/>
        <v>0</v>
      </c>
      <c r="K580" s="2">
        <f t="shared" si="155"/>
        <v>0</v>
      </c>
      <c r="L580" s="2">
        <f t="shared" si="156"/>
        <v>0</v>
      </c>
      <c r="M580" s="2">
        <f t="shared" si="157"/>
        <v>0</v>
      </c>
      <c r="N580" s="2">
        <f t="shared" si="158"/>
        <v>0</v>
      </c>
      <c r="O580" s="2">
        <f t="shared" si="159"/>
        <v>0</v>
      </c>
      <c r="P580" s="3">
        <f>'Data Entry'!I580</f>
        <v>0</v>
      </c>
      <c r="Q580" s="3">
        <f>'Data Entry'!J580</f>
        <v>0</v>
      </c>
      <c r="R580" s="3">
        <f>'Data Entry'!K580</f>
        <v>0</v>
      </c>
      <c r="S580" s="3">
        <f>'Data Entry'!L580</f>
        <v>0</v>
      </c>
      <c r="T580" s="3">
        <f t="shared" si="160"/>
        <v>0</v>
      </c>
      <c r="U580" s="3">
        <f t="shared" si="161"/>
        <v>0</v>
      </c>
      <c r="V580" s="3" t="e">
        <f t="shared" ref="V580:V643" si="167">P580/T580</f>
        <v>#DIV/0!</v>
      </c>
      <c r="W580" s="3" t="e">
        <f t="shared" ref="W580:W643" si="168">R580/U580</f>
        <v>#DIV/0!</v>
      </c>
      <c r="X580" s="3">
        <f t="shared" ref="X580:X643" si="169">(T580+U580)/2</f>
        <v>0</v>
      </c>
      <c r="Y580" s="3">
        <f t="shared" si="162"/>
        <v>0</v>
      </c>
      <c r="Z580" s="3">
        <f t="shared" si="163"/>
        <v>0</v>
      </c>
      <c r="AA580" s="3">
        <f t="shared" si="164"/>
        <v>0</v>
      </c>
      <c r="AB580" s="4">
        <f>'Data Entry'!S580</f>
        <v>0</v>
      </c>
      <c r="AC580" s="4">
        <f>'Data Entry'!T580</f>
        <v>0</v>
      </c>
      <c r="AD580" s="4">
        <f>'Data Entry'!U580</f>
        <v>0</v>
      </c>
      <c r="AE580" s="4">
        <f t="shared" si="165"/>
        <v>0</v>
      </c>
      <c r="AF580" s="5">
        <f>'Data Entry'!V580</f>
        <v>0</v>
      </c>
      <c r="AG580" s="5">
        <f t="shared" si="166"/>
        <v>0</v>
      </c>
      <c r="AH580" s="5">
        <f>'Data Entry'!W580</f>
        <v>0</v>
      </c>
      <c r="AI580" s="5">
        <f>'Data Entry'!X580</f>
        <v>0</v>
      </c>
      <c r="AJ580" s="5">
        <f>'Data Entry'!Y580</f>
        <v>0</v>
      </c>
      <c r="AK580" s="5">
        <f>'Data Entry'!Z580</f>
        <v>0</v>
      </c>
    </row>
    <row r="581" spans="1:37">
      <c r="A581" s="1">
        <f>'Data Entry'!A581</f>
        <v>0</v>
      </c>
      <c r="B581" s="1">
        <f>'Data Entry'!B581</f>
        <v>0</v>
      </c>
      <c r="C581" s="8">
        <f>IF('Data Entry'!C581="red",1,IF('Data Entry'!C581="blue",2,0))</f>
        <v>0</v>
      </c>
      <c r="D581" s="2">
        <f>'Data Entry'!D581</f>
        <v>0</v>
      </c>
      <c r="E581" s="2">
        <f>'Data Entry'!E581</f>
        <v>0</v>
      </c>
      <c r="F581" s="2">
        <f>'Data Entry'!F581</f>
        <v>0</v>
      </c>
      <c r="G581" s="2">
        <f>'Data Entry'!G581</f>
        <v>0</v>
      </c>
      <c r="H581" s="2">
        <f>'Data Entry'!H581</f>
        <v>0</v>
      </c>
      <c r="I581" s="2">
        <f t="shared" si="153"/>
        <v>0</v>
      </c>
      <c r="J581" s="2">
        <f t="shared" si="154"/>
        <v>0</v>
      </c>
      <c r="K581" s="2">
        <f t="shared" si="155"/>
        <v>0</v>
      </c>
      <c r="L581" s="2">
        <f t="shared" si="156"/>
        <v>0</v>
      </c>
      <c r="M581" s="2">
        <f t="shared" si="157"/>
        <v>0</v>
      </c>
      <c r="N581" s="2">
        <f t="shared" si="158"/>
        <v>0</v>
      </c>
      <c r="O581" s="2">
        <f t="shared" si="159"/>
        <v>0</v>
      </c>
      <c r="P581" s="3">
        <f>'Data Entry'!I581</f>
        <v>0</v>
      </c>
      <c r="Q581" s="3">
        <f>'Data Entry'!J581</f>
        <v>0</v>
      </c>
      <c r="R581" s="3">
        <f>'Data Entry'!K581</f>
        <v>0</v>
      </c>
      <c r="S581" s="3">
        <f>'Data Entry'!L581</f>
        <v>0</v>
      </c>
      <c r="T581" s="3">
        <f t="shared" si="160"/>
        <v>0</v>
      </c>
      <c r="U581" s="3">
        <f t="shared" si="161"/>
        <v>0</v>
      </c>
      <c r="V581" s="3" t="e">
        <f t="shared" si="167"/>
        <v>#DIV/0!</v>
      </c>
      <c r="W581" s="3" t="e">
        <f t="shared" si="168"/>
        <v>#DIV/0!</v>
      </c>
      <c r="X581" s="3">
        <f t="shared" si="169"/>
        <v>0</v>
      </c>
      <c r="Y581" s="3">
        <f t="shared" si="162"/>
        <v>0</v>
      </c>
      <c r="Z581" s="3">
        <f t="shared" si="163"/>
        <v>0</v>
      </c>
      <c r="AA581" s="3">
        <f t="shared" si="164"/>
        <v>0</v>
      </c>
      <c r="AB581" s="4">
        <f>'Data Entry'!S581</f>
        <v>0</v>
      </c>
      <c r="AC581" s="4">
        <f>'Data Entry'!T581</f>
        <v>0</v>
      </c>
      <c r="AD581" s="4">
        <f>'Data Entry'!U581</f>
        <v>0</v>
      </c>
      <c r="AE581" s="4">
        <f t="shared" si="165"/>
        <v>0</v>
      </c>
      <c r="AF581" s="5">
        <f>'Data Entry'!V581</f>
        <v>0</v>
      </c>
      <c r="AG581" s="5">
        <f t="shared" si="166"/>
        <v>0</v>
      </c>
      <c r="AH581" s="5">
        <f>'Data Entry'!W581</f>
        <v>0</v>
      </c>
      <c r="AI581" s="5">
        <f>'Data Entry'!X581</f>
        <v>0</v>
      </c>
      <c r="AJ581" s="5">
        <f>'Data Entry'!Y581</f>
        <v>0</v>
      </c>
      <c r="AK581" s="5">
        <f>'Data Entry'!Z581</f>
        <v>0</v>
      </c>
    </row>
    <row r="582" spans="1:37">
      <c r="A582" s="1">
        <f>'Data Entry'!A582</f>
        <v>0</v>
      </c>
      <c r="B582" s="1">
        <f>'Data Entry'!B582</f>
        <v>0</v>
      </c>
      <c r="C582" s="8">
        <f>IF('Data Entry'!C582="red",1,IF('Data Entry'!C582="blue",2,0))</f>
        <v>0</v>
      </c>
      <c r="D582" s="2">
        <f>'Data Entry'!D582</f>
        <v>0</v>
      </c>
      <c r="E582" s="2">
        <f>'Data Entry'!E582</f>
        <v>0</v>
      </c>
      <c r="F582" s="2">
        <f>'Data Entry'!F582</f>
        <v>0</v>
      </c>
      <c r="G582" s="2">
        <f>'Data Entry'!G582</f>
        <v>0</v>
      </c>
      <c r="H582" s="2">
        <f>'Data Entry'!H582</f>
        <v>0</v>
      </c>
      <c r="I582" s="2">
        <f t="shared" si="153"/>
        <v>0</v>
      </c>
      <c r="J582" s="2">
        <f t="shared" si="154"/>
        <v>0</v>
      </c>
      <c r="K582" s="2">
        <f t="shared" si="155"/>
        <v>0</v>
      </c>
      <c r="L582" s="2">
        <f t="shared" si="156"/>
        <v>0</v>
      </c>
      <c r="M582" s="2">
        <f t="shared" si="157"/>
        <v>0</v>
      </c>
      <c r="N582" s="2">
        <f t="shared" si="158"/>
        <v>0</v>
      </c>
      <c r="O582" s="2">
        <f t="shared" si="159"/>
        <v>0</v>
      </c>
      <c r="P582" s="3">
        <f>'Data Entry'!I582</f>
        <v>0</v>
      </c>
      <c r="Q582" s="3">
        <f>'Data Entry'!J582</f>
        <v>0</v>
      </c>
      <c r="R582" s="3">
        <f>'Data Entry'!K582</f>
        <v>0</v>
      </c>
      <c r="S582" s="3">
        <f>'Data Entry'!L582</f>
        <v>0</v>
      </c>
      <c r="T582" s="3">
        <f t="shared" si="160"/>
        <v>0</v>
      </c>
      <c r="U582" s="3">
        <f t="shared" si="161"/>
        <v>0</v>
      </c>
      <c r="V582" s="3" t="e">
        <f t="shared" si="167"/>
        <v>#DIV/0!</v>
      </c>
      <c r="W582" s="3" t="e">
        <f t="shared" si="168"/>
        <v>#DIV/0!</v>
      </c>
      <c r="X582" s="3">
        <f t="shared" si="169"/>
        <v>0</v>
      </c>
      <c r="Y582" s="3">
        <f t="shared" si="162"/>
        <v>0</v>
      </c>
      <c r="Z582" s="3">
        <f t="shared" si="163"/>
        <v>0</v>
      </c>
      <c r="AA582" s="3">
        <f t="shared" si="164"/>
        <v>0</v>
      </c>
      <c r="AB582" s="4">
        <f>'Data Entry'!S582</f>
        <v>0</v>
      </c>
      <c r="AC582" s="4">
        <f>'Data Entry'!T582</f>
        <v>0</v>
      </c>
      <c r="AD582" s="4">
        <f>'Data Entry'!U582</f>
        <v>0</v>
      </c>
      <c r="AE582" s="4">
        <f t="shared" si="165"/>
        <v>0</v>
      </c>
      <c r="AF582" s="5">
        <f>'Data Entry'!V582</f>
        <v>0</v>
      </c>
      <c r="AG582" s="5">
        <f t="shared" si="166"/>
        <v>0</v>
      </c>
      <c r="AH582" s="5">
        <f>'Data Entry'!W582</f>
        <v>0</v>
      </c>
      <c r="AI582" s="5">
        <f>'Data Entry'!X582</f>
        <v>0</v>
      </c>
      <c r="AJ582" s="5">
        <f>'Data Entry'!Y582</f>
        <v>0</v>
      </c>
      <c r="AK582" s="5">
        <f>'Data Entry'!Z582</f>
        <v>0</v>
      </c>
    </row>
    <row r="583" spans="1:37">
      <c r="A583" s="1">
        <f>'Data Entry'!A583</f>
        <v>0</v>
      </c>
      <c r="B583" s="1">
        <f>'Data Entry'!B583</f>
        <v>0</v>
      </c>
      <c r="C583" s="8">
        <f>IF('Data Entry'!C583="red",1,IF('Data Entry'!C583="blue",2,0))</f>
        <v>0</v>
      </c>
      <c r="D583" s="2">
        <f>'Data Entry'!D583</f>
        <v>0</v>
      </c>
      <c r="E583" s="2">
        <f>'Data Entry'!E583</f>
        <v>0</v>
      </c>
      <c r="F583" s="2">
        <f>'Data Entry'!F583</f>
        <v>0</v>
      </c>
      <c r="G583" s="2">
        <f>'Data Entry'!G583</f>
        <v>0</v>
      </c>
      <c r="H583" s="2">
        <f>'Data Entry'!H583</f>
        <v>0</v>
      </c>
      <c r="I583" s="2">
        <f t="shared" si="153"/>
        <v>0</v>
      </c>
      <c r="J583" s="2">
        <f t="shared" si="154"/>
        <v>0</v>
      </c>
      <c r="K583" s="2">
        <f t="shared" si="155"/>
        <v>0</v>
      </c>
      <c r="L583" s="2">
        <f t="shared" si="156"/>
        <v>0</v>
      </c>
      <c r="M583" s="2">
        <f t="shared" si="157"/>
        <v>0</v>
      </c>
      <c r="N583" s="2">
        <f t="shared" si="158"/>
        <v>0</v>
      </c>
      <c r="O583" s="2">
        <f t="shared" si="159"/>
        <v>0</v>
      </c>
      <c r="P583" s="3">
        <f>'Data Entry'!I583</f>
        <v>0</v>
      </c>
      <c r="Q583" s="3">
        <f>'Data Entry'!J583</f>
        <v>0</v>
      </c>
      <c r="R583" s="3">
        <f>'Data Entry'!K583</f>
        <v>0</v>
      </c>
      <c r="S583" s="3">
        <f>'Data Entry'!L583</f>
        <v>0</v>
      </c>
      <c r="T583" s="3">
        <f t="shared" si="160"/>
        <v>0</v>
      </c>
      <c r="U583" s="3">
        <f t="shared" si="161"/>
        <v>0</v>
      </c>
      <c r="V583" s="3" t="e">
        <f t="shared" si="167"/>
        <v>#DIV/0!</v>
      </c>
      <c r="W583" s="3" t="e">
        <f t="shared" si="168"/>
        <v>#DIV/0!</v>
      </c>
      <c r="X583" s="3">
        <f t="shared" si="169"/>
        <v>0</v>
      </c>
      <c r="Y583" s="3">
        <f t="shared" si="162"/>
        <v>0</v>
      </c>
      <c r="Z583" s="3">
        <f t="shared" si="163"/>
        <v>0</v>
      </c>
      <c r="AA583" s="3">
        <f t="shared" si="164"/>
        <v>0</v>
      </c>
      <c r="AB583" s="4">
        <f>'Data Entry'!S583</f>
        <v>0</v>
      </c>
      <c r="AC583" s="4">
        <f>'Data Entry'!T583</f>
        <v>0</v>
      </c>
      <c r="AD583" s="4">
        <f>'Data Entry'!U583</f>
        <v>0</v>
      </c>
      <c r="AE583" s="4">
        <f t="shared" si="165"/>
        <v>0</v>
      </c>
      <c r="AF583" s="5">
        <f>'Data Entry'!V583</f>
        <v>0</v>
      </c>
      <c r="AG583" s="5">
        <f t="shared" si="166"/>
        <v>0</v>
      </c>
      <c r="AH583" s="5">
        <f>'Data Entry'!W583</f>
        <v>0</v>
      </c>
      <c r="AI583" s="5">
        <f>'Data Entry'!X583</f>
        <v>0</v>
      </c>
      <c r="AJ583" s="5">
        <f>'Data Entry'!Y583</f>
        <v>0</v>
      </c>
      <c r="AK583" s="5">
        <f>'Data Entry'!Z583</f>
        <v>0</v>
      </c>
    </row>
    <row r="584" spans="1:37">
      <c r="A584" s="1">
        <f>'Data Entry'!A584</f>
        <v>0</v>
      </c>
      <c r="B584" s="1">
        <f>'Data Entry'!B584</f>
        <v>0</v>
      </c>
      <c r="C584" s="8">
        <f>IF('Data Entry'!C584="red",1,IF('Data Entry'!C584="blue",2,0))</f>
        <v>0</v>
      </c>
      <c r="D584" s="2">
        <f>'Data Entry'!D584</f>
        <v>0</v>
      </c>
      <c r="E584" s="2">
        <f>'Data Entry'!E584</f>
        <v>0</v>
      </c>
      <c r="F584" s="2">
        <f>'Data Entry'!F584</f>
        <v>0</v>
      </c>
      <c r="G584" s="2">
        <f>'Data Entry'!G584</f>
        <v>0</v>
      </c>
      <c r="H584" s="2">
        <f>'Data Entry'!H584</f>
        <v>0</v>
      </c>
      <c r="I584" s="2">
        <f t="shared" si="153"/>
        <v>0</v>
      </c>
      <c r="J584" s="2">
        <f t="shared" si="154"/>
        <v>0</v>
      </c>
      <c r="K584" s="2">
        <f t="shared" si="155"/>
        <v>0</v>
      </c>
      <c r="L584" s="2">
        <f t="shared" si="156"/>
        <v>0</v>
      </c>
      <c r="M584" s="2">
        <f t="shared" si="157"/>
        <v>0</v>
      </c>
      <c r="N584" s="2">
        <f t="shared" si="158"/>
        <v>0</v>
      </c>
      <c r="O584" s="2">
        <f t="shared" si="159"/>
        <v>0</v>
      </c>
      <c r="P584" s="3">
        <f>'Data Entry'!I584</f>
        <v>0</v>
      </c>
      <c r="Q584" s="3">
        <f>'Data Entry'!J584</f>
        <v>0</v>
      </c>
      <c r="R584" s="3">
        <f>'Data Entry'!K584</f>
        <v>0</v>
      </c>
      <c r="S584" s="3">
        <f>'Data Entry'!L584</f>
        <v>0</v>
      </c>
      <c r="T584" s="3">
        <f t="shared" si="160"/>
        <v>0</v>
      </c>
      <c r="U584" s="3">
        <f t="shared" si="161"/>
        <v>0</v>
      </c>
      <c r="V584" s="3" t="e">
        <f t="shared" si="167"/>
        <v>#DIV/0!</v>
      </c>
      <c r="W584" s="3" t="e">
        <f t="shared" si="168"/>
        <v>#DIV/0!</v>
      </c>
      <c r="X584" s="3">
        <f t="shared" si="169"/>
        <v>0</v>
      </c>
      <c r="Y584" s="3">
        <f t="shared" si="162"/>
        <v>0</v>
      </c>
      <c r="Z584" s="3">
        <f t="shared" si="163"/>
        <v>0</v>
      </c>
      <c r="AA584" s="3">
        <f t="shared" si="164"/>
        <v>0</v>
      </c>
      <c r="AB584" s="4">
        <f>'Data Entry'!S584</f>
        <v>0</v>
      </c>
      <c r="AC584" s="4">
        <f>'Data Entry'!T584</f>
        <v>0</v>
      </c>
      <c r="AD584" s="4">
        <f>'Data Entry'!U584</f>
        <v>0</v>
      </c>
      <c r="AE584" s="4">
        <f t="shared" si="165"/>
        <v>0</v>
      </c>
      <c r="AF584" s="5">
        <f>'Data Entry'!V584</f>
        <v>0</v>
      </c>
      <c r="AG584" s="5">
        <f t="shared" si="166"/>
        <v>0</v>
      </c>
      <c r="AH584" s="5">
        <f>'Data Entry'!W584</f>
        <v>0</v>
      </c>
      <c r="AI584" s="5">
        <f>'Data Entry'!X584</f>
        <v>0</v>
      </c>
      <c r="AJ584" s="5">
        <f>'Data Entry'!Y584</f>
        <v>0</v>
      </c>
      <c r="AK584" s="5">
        <f>'Data Entry'!Z584</f>
        <v>0</v>
      </c>
    </row>
    <row r="585" spans="1:37">
      <c r="A585" s="1">
        <f>'Data Entry'!A585</f>
        <v>0</v>
      </c>
      <c r="B585" s="1">
        <f>'Data Entry'!B585</f>
        <v>0</v>
      </c>
      <c r="C585" s="8">
        <f>IF('Data Entry'!C585="red",1,IF('Data Entry'!C585="blue",2,0))</f>
        <v>0</v>
      </c>
      <c r="D585" s="2">
        <f>'Data Entry'!D585</f>
        <v>0</v>
      </c>
      <c r="E585" s="2">
        <f>'Data Entry'!E585</f>
        <v>0</v>
      </c>
      <c r="F585" s="2">
        <f>'Data Entry'!F585</f>
        <v>0</v>
      </c>
      <c r="G585" s="2">
        <f>'Data Entry'!G585</f>
        <v>0</v>
      </c>
      <c r="H585" s="2">
        <f>'Data Entry'!H585</f>
        <v>0</v>
      </c>
      <c r="I585" s="2">
        <f t="shared" si="153"/>
        <v>0</v>
      </c>
      <c r="J585" s="2">
        <f t="shared" si="154"/>
        <v>0</v>
      </c>
      <c r="K585" s="2">
        <f t="shared" si="155"/>
        <v>0</v>
      </c>
      <c r="L585" s="2">
        <f t="shared" si="156"/>
        <v>0</v>
      </c>
      <c r="M585" s="2">
        <f t="shared" si="157"/>
        <v>0</v>
      </c>
      <c r="N585" s="2">
        <f t="shared" si="158"/>
        <v>0</v>
      </c>
      <c r="O585" s="2">
        <f t="shared" si="159"/>
        <v>0</v>
      </c>
      <c r="P585" s="3">
        <f>'Data Entry'!I585</f>
        <v>0</v>
      </c>
      <c r="Q585" s="3">
        <f>'Data Entry'!J585</f>
        <v>0</v>
      </c>
      <c r="R585" s="3">
        <f>'Data Entry'!K585</f>
        <v>0</v>
      </c>
      <c r="S585" s="3">
        <f>'Data Entry'!L585</f>
        <v>0</v>
      </c>
      <c r="T585" s="3">
        <f t="shared" si="160"/>
        <v>0</v>
      </c>
      <c r="U585" s="3">
        <f t="shared" si="161"/>
        <v>0</v>
      </c>
      <c r="V585" s="3" t="e">
        <f t="shared" si="167"/>
        <v>#DIV/0!</v>
      </c>
      <c r="W585" s="3" t="e">
        <f t="shared" si="168"/>
        <v>#DIV/0!</v>
      </c>
      <c r="X585" s="3">
        <f t="shared" si="169"/>
        <v>0</v>
      </c>
      <c r="Y585" s="3">
        <f t="shared" si="162"/>
        <v>0</v>
      </c>
      <c r="Z585" s="3">
        <f t="shared" si="163"/>
        <v>0</v>
      </c>
      <c r="AA585" s="3">
        <f t="shared" si="164"/>
        <v>0</v>
      </c>
      <c r="AB585" s="4">
        <f>'Data Entry'!S585</f>
        <v>0</v>
      </c>
      <c r="AC585" s="4">
        <f>'Data Entry'!T585</f>
        <v>0</v>
      </c>
      <c r="AD585" s="4">
        <f>'Data Entry'!U585</f>
        <v>0</v>
      </c>
      <c r="AE585" s="4">
        <f t="shared" si="165"/>
        <v>0</v>
      </c>
      <c r="AF585" s="5">
        <f>'Data Entry'!V585</f>
        <v>0</v>
      </c>
      <c r="AG585" s="5">
        <f t="shared" si="166"/>
        <v>0</v>
      </c>
      <c r="AH585" s="5">
        <f>'Data Entry'!W585</f>
        <v>0</v>
      </c>
      <c r="AI585" s="5">
        <f>'Data Entry'!X585</f>
        <v>0</v>
      </c>
      <c r="AJ585" s="5">
        <f>'Data Entry'!Y585</f>
        <v>0</v>
      </c>
      <c r="AK585" s="5">
        <f>'Data Entry'!Z585</f>
        <v>0</v>
      </c>
    </row>
    <row r="586" spans="1:37">
      <c r="A586" s="1">
        <f>'Data Entry'!A586</f>
        <v>0</v>
      </c>
      <c r="B586" s="1">
        <f>'Data Entry'!B586</f>
        <v>0</v>
      </c>
      <c r="C586" s="8">
        <f>IF('Data Entry'!C586="red",1,IF('Data Entry'!C586="blue",2,0))</f>
        <v>0</v>
      </c>
      <c r="D586" s="2">
        <f>'Data Entry'!D586</f>
        <v>0</v>
      </c>
      <c r="E586" s="2">
        <f>'Data Entry'!E586</f>
        <v>0</v>
      </c>
      <c r="F586" s="2">
        <f>'Data Entry'!F586</f>
        <v>0</v>
      </c>
      <c r="G586" s="2">
        <f>'Data Entry'!G586</f>
        <v>0</v>
      </c>
      <c r="H586" s="2">
        <f>'Data Entry'!H586</f>
        <v>0</v>
      </c>
      <c r="I586" s="2">
        <f t="shared" si="153"/>
        <v>0</v>
      </c>
      <c r="J586" s="2">
        <f t="shared" si="154"/>
        <v>0</v>
      </c>
      <c r="K586" s="2">
        <f t="shared" si="155"/>
        <v>0</v>
      </c>
      <c r="L586" s="2">
        <f t="shared" si="156"/>
        <v>0</v>
      </c>
      <c r="M586" s="2">
        <f t="shared" si="157"/>
        <v>0</v>
      </c>
      <c r="N586" s="2">
        <f t="shared" si="158"/>
        <v>0</v>
      </c>
      <c r="O586" s="2">
        <f t="shared" si="159"/>
        <v>0</v>
      </c>
      <c r="P586" s="3">
        <f>'Data Entry'!I586</f>
        <v>0</v>
      </c>
      <c r="Q586" s="3">
        <f>'Data Entry'!J586</f>
        <v>0</v>
      </c>
      <c r="R586" s="3">
        <f>'Data Entry'!K586</f>
        <v>0</v>
      </c>
      <c r="S586" s="3">
        <f>'Data Entry'!L586</f>
        <v>0</v>
      </c>
      <c r="T586" s="3">
        <f t="shared" si="160"/>
        <v>0</v>
      </c>
      <c r="U586" s="3">
        <f t="shared" si="161"/>
        <v>0</v>
      </c>
      <c r="V586" s="3" t="e">
        <f t="shared" si="167"/>
        <v>#DIV/0!</v>
      </c>
      <c r="W586" s="3" t="e">
        <f t="shared" si="168"/>
        <v>#DIV/0!</v>
      </c>
      <c r="X586" s="3">
        <f t="shared" si="169"/>
        <v>0</v>
      </c>
      <c r="Y586" s="3">
        <f t="shared" si="162"/>
        <v>0</v>
      </c>
      <c r="Z586" s="3">
        <f t="shared" si="163"/>
        <v>0</v>
      </c>
      <c r="AA586" s="3">
        <f t="shared" si="164"/>
        <v>0</v>
      </c>
      <c r="AB586" s="4">
        <f>'Data Entry'!S586</f>
        <v>0</v>
      </c>
      <c r="AC586" s="4">
        <f>'Data Entry'!T586</f>
        <v>0</v>
      </c>
      <c r="AD586" s="4">
        <f>'Data Entry'!U586</f>
        <v>0</v>
      </c>
      <c r="AE586" s="4">
        <f t="shared" si="165"/>
        <v>0</v>
      </c>
      <c r="AF586" s="5">
        <f>'Data Entry'!V586</f>
        <v>0</v>
      </c>
      <c r="AG586" s="5">
        <f t="shared" si="166"/>
        <v>0</v>
      </c>
      <c r="AH586" s="5">
        <f>'Data Entry'!W586</f>
        <v>0</v>
      </c>
      <c r="AI586" s="5">
        <f>'Data Entry'!X586</f>
        <v>0</v>
      </c>
      <c r="AJ586" s="5">
        <f>'Data Entry'!Y586</f>
        <v>0</v>
      </c>
      <c r="AK586" s="5">
        <f>'Data Entry'!Z586</f>
        <v>0</v>
      </c>
    </row>
    <row r="587" spans="1:37">
      <c r="A587" s="1">
        <f>'Data Entry'!A587</f>
        <v>0</v>
      </c>
      <c r="B587" s="1">
        <f>'Data Entry'!B587</f>
        <v>0</v>
      </c>
      <c r="C587" s="8">
        <f>IF('Data Entry'!C587="red",1,IF('Data Entry'!C587="blue",2,0))</f>
        <v>0</v>
      </c>
      <c r="D587" s="2">
        <f>'Data Entry'!D587</f>
        <v>0</v>
      </c>
      <c r="E587" s="2">
        <f>'Data Entry'!E587</f>
        <v>0</v>
      </c>
      <c r="F587" s="2">
        <f>'Data Entry'!F587</f>
        <v>0</v>
      </c>
      <c r="G587" s="2">
        <f>'Data Entry'!G587</f>
        <v>0</v>
      </c>
      <c r="H587" s="2">
        <f>'Data Entry'!H587</f>
        <v>0</v>
      </c>
      <c r="I587" s="2">
        <f t="shared" si="153"/>
        <v>0</v>
      </c>
      <c r="J587" s="2">
        <f t="shared" si="154"/>
        <v>0</v>
      </c>
      <c r="K587" s="2">
        <f t="shared" si="155"/>
        <v>0</v>
      </c>
      <c r="L587" s="2">
        <f t="shared" si="156"/>
        <v>0</v>
      </c>
      <c r="M587" s="2">
        <f t="shared" si="157"/>
        <v>0</v>
      </c>
      <c r="N587" s="2">
        <f t="shared" si="158"/>
        <v>0</v>
      </c>
      <c r="O587" s="2">
        <f t="shared" si="159"/>
        <v>0</v>
      </c>
      <c r="P587" s="3">
        <f>'Data Entry'!I587</f>
        <v>0</v>
      </c>
      <c r="Q587" s="3">
        <f>'Data Entry'!J587</f>
        <v>0</v>
      </c>
      <c r="R587" s="3">
        <f>'Data Entry'!K587</f>
        <v>0</v>
      </c>
      <c r="S587" s="3">
        <f>'Data Entry'!L587</f>
        <v>0</v>
      </c>
      <c r="T587" s="3">
        <f t="shared" si="160"/>
        <v>0</v>
      </c>
      <c r="U587" s="3">
        <f t="shared" si="161"/>
        <v>0</v>
      </c>
      <c r="V587" s="3" t="e">
        <f t="shared" si="167"/>
        <v>#DIV/0!</v>
      </c>
      <c r="W587" s="3" t="e">
        <f t="shared" si="168"/>
        <v>#DIV/0!</v>
      </c>
      <c r="X587" s="3">
        <f t="shared" si="169"/>
        <v>0</v>
      </c>
      <c r="Y587" s="3">
        <f t="shared" si="162"/>
        <v>0</v>
      </c>
      <c r="Z587" s="3">
        <f t="shared" si="163"/>
        <v>0</v>
      </c>
      <c r="AA587" s="3">
        <f t="shared" si="164"/>
        <v>0</v>
      </c>
      <c r="AB587" s="4">
        <f>'Data Entry'!S587</f>
        <v>0</v>
      </c>
      <c r="AC587" s="4">
        <f>'Data Entry'!T587</f>
        <v>0</v>
      </c>
      <c r="AD587" s="4">
        <f>'Data Entry'!U587</f>
        <v>0</v>
      </c>
      <c r="AE587" s="4">
        <f t="shared" si="165"/>
        <v>0</v>
      </c>
      <c r="AF587" s="5">
        <f>'Data Entry'!V587</f>
        <v>0</v>
      </c>
      <c r="AG587" s="5">
        <f t="shared" si="166"/>
        <v>0</v>
      </c>
      <c r="AH587" s="5">
        <f>'Data Entry'!W587</f>
        <v>0</v>
      </c>
      <c r="AI587" s="5">
        <f>'Data Entry'!X587</f>
        <v>0</v>
      </c>
      <c r="AJ587" s="5">
        <f>'Data Entry'!Y587</f>
        <v>0</v>
      </c>
      <c r="AK587" s="5">
        <f>'Data Entry'!Z587</f>
        <v>0</v>
      </c>
    </row>
    <row r="588" spans="1:37">
      <c r="A588" s="1">
        <f>'Data Entry'!A588</f>
        <v>0</v>
      </c>
      <c r="B588" s="1">
        <f>'Data Entry'!B588</f>
        <v>0</v>
      </c>
      <c r="C588" s="8">
        <f>IF('Data Entry'!C588="red",1,IF('Data Entry'!C588="blue",2,0))</f>
        <v>0</v>
      </c>
      <c r="D588" s="2">
        <f>'Data Entry'!D588</f>
        <v>0</v>
      </c>
      <c r="E588" s="2">
        <f>'Data Entry'!E588</f>
        <v>0</v>
      </c>
      <c r="F588" s="2">
        <f>'Data Entry'!F588</f>
        <v>0</v>
      </c>
      <c r="G588" s="2">
        <f>'Data Entry'!G588</f>
        <v>0</v>
      </c>
      <c r="H588" s="2">
        <f>'Data Entry'!H588</f>
        <v>0</v>
      </c>
      <c r="I588" s="2">
        <f t="shared" si="153"/>
        <v>0</v>
      </c>
      <c r="J588" s="2">
        <f t="shared" si="154"/>
        <v>0</v>
      </c>
      <c r="K588" s="2">
        <f t="shared" si="155"/>
        <v>0</v>
      </c>
      <c r="L588" s="2">
        <f t="shared" si="156"/>
        <v>0</v>
      </c>
      <c r="M588" s="2">
        <f t="shared" si="157"/>
        <v>0</v>
      </c>
      <c r="N588" s="2">
        <f t="shared" si="158"/>
        <v>0</v>
      </c>
      <c r="O588" s="2">
        <f t="shared" si="159"/>
        <v>0</v>
      </c>
      <c r="P588" s="3">
        <f>'Data Entry'!I588</f>
        <v>0</v>
      </c>
      <c r="Q588" s="3">
        <f>'Data Entry'!J588</f>
        <v>0</v>
      </c>
      <c r="R588" s="3">
        <f>'Data Entry'!K588</f>
        <v>0</v>
      </c>
      <c r="S588" s="3">
        <f>'Data Entry'!L588</f>
        <v>0</v>
      </c>
      <c r="T588" s="3">
        <f t="shared" si="160"/>
        <v>0</v>
      </c>
      <c r="U588" s="3">
        <f t="shared" si="161"/>
        <v>0</v>
      </c>
      <c r="V588" s="3" t="e">
        <f t="shared" si="167"/>
        <v>#DIV/0!</v>
      </c>
      <c r="W588" s="3" t="e">
        <f t="shared" si="168"/>
        <v>#DIV/0!</v>
      </c>
      <c r="X588" s="3">
        <f t="shared" si="169"/>
        <v>0</v>
      </c>
      <c r="Y588" s="3">
        <f t="shared" si="162"/>
        <v>0</v>
      </c>
      <c r="Z588" s="3">
        <f t="shared" si="163"/>
        <v>0</v>
      </c>
      <c r="AA588" s="3">
        <f t="shared" si="164"/>
        <v>0</v>
      </c>
      <c r="AB588" s="4">
        <f>'Data Entry'!S588</f>
        <v>0</v>
      </c>
      <c r="AC588" s="4">
        <f>'Data Entry'!T588</f>
        <v>0</v>
      </c>
      <c r="AD588" s="4">
        <f>'Data Entry'!U588</f>
        <v>0</v>
      </c>
      <c r="AE588" s="4">
        <f t="shared" si="165"/>
        <v>0</v>
      </c>
      <c r="AF588" s="5">
        <f>'Data Entry'!V588</f>
        <v>0</v>
      </c>
      <c r="AG588" s="5">
        <f t="shared" si="166"/>
        <v>0</v>
      </c>
      <c r="AH588" s="5">
        <f>'Data Entry'!W588</f>
        <v>0</v>
      </c>
      <c r="AI588" s="5">
        <f>'Data Entry'!X588</f>
        <v>0</v>
      </c>
      <c r="AJ588" s="5">
        <f>'Data Entry'!Y588</f>
        <v>0</v>
      </c>
      <c r="AK588" s="5">
        <f>'Data Entry'!Z588</f>
        <v>0</v>
      </c>
    </row>
    <row r="589" spans="1:37">
      <c r="A589" s="1">
        <f>'Data Entry'!A589</f>
        <v>0</v>
      </c>
      <c r="B589" s="1">
        <f>'Data Entry'!B589</f>
        <v>0</v>
      </c>
      <c r="C589" s="8">
        <f>IF('Data Entry'!C589="red",1,IF('Data Entry'!C589="blue",2,0))</f>
        <v>0</v>
      </c>
      <c r="D589" s="2">
        <f>'Data Entry'!D589</f>
        <v>0</v>
      </c>
      <c r="E589" s="2">
        <f>'Data Entry'!E589</f>
        <v>0</v>
      </c>
      <c r="F589" s="2">
        <f>'Data Entry'!F589</f>
        <v>0</v>
      </c>
      <c r="G589" s="2">
        <f>'Data Entry'!G589</f>
        <v>0</v>
      </c>
      <c r="H589" s="2">
        <f>'Data Entry'!H589</f>
        <v>0</v>
      </c>
      <c r="I589" s="2">
        <f t="shared" si="153"/>
        <v>0</v>
      </c>
      <c r="J589" s="2">
        <f t="shared" si="154"/>
        <v>0</v>
      </c>
      <c r="K589" s="2">
        <f t="shared" si="155"/>
        <v>0</v>
      </c>
      <c r="L589" s="2">
        <f t="shared" si="156"/>
        <v>0</v>
      </c>
      <c r="M589" s="2">
        <f t="shared" si="157"/>
        <v>0</v>
      </c>
      <c r="N589" s="2">
        <f t="shared" si="158"/>
        <v>0</v>
      </c>
      <c r="O589" s="2">
        <f t="shared" si="159"/>
        <v>0</v>
      </c>
      <c r="P589" s="3">
        <f>'Data Entry'!I589</f>
        <v>0</v>
      </c>
      <c r="Q589" s="3">
        <f>'Data Entry'!J589</f>
        <v>0</v>
      </c>
      <c r="R589" s="3">
        <f>'Data Entry'!K589</f>
        <v>0</v>
      </c>
      <c r="S589" s="3">
        <f>'Data Entry'!L589</f>
        <v>0</v>
      </c>
      <c r="T589" s="3">
        <f t="shared" si="160"/>
        <v>0</v>
      </c>
      <c r="U589" s="3">
        <f t="shared" si="161"/>
        <v>0</v>
      </c>
      <c r="V589" s="3" t="e">
        <f t="shared" si="167"/>
        <v>#DIV/0!</v>
      </c>
      <c r="W589" s="3" t="e">
        <f t="shared" si="168"/>
        <v>#DIV/0!</v>
      </c>
      <c r="X589" s="3">
        <f t="shared" si="169"/>
        <v>0</v>
      </c>
      <c r="Y589" s="3">
        <f t="shared" si="162"/>
        <v>0</v>
      </c>
      <c r="Z589" s="3">
        <f t="shared" si="163"/>
        <v>0</v>
      </c>
      <c r="AA589" s="3">
        <f t="shared" si="164"/>
        <v>0</v>
      </c>
      <c r="AB589" s="4">
        <f>'Data Entry'!S589</f>
        <v>0</v>
      </c>
      <c r="AC589" s="4">
        <f>'Data Entry'!T589</f>
        <v>0</v>
      </c>
      <c r="AD589" s="4">
        <f>'Data Entry'!U589</f>
        <v>0</v>
      </c>
      <c r="AE589" s="4">
        <f t="shared" si="165"/>
        <v>0</v>
      </c>
      <c r="AF589" s="5">
        <f>'Data Entry'!V589</f>
        <v>0</v>
      </c>
      <c r="AG589" s="5">
        <f t="shared" si="166"/>
        <v>0</v>
      </c>
      <c r="AH589" s="5">
        <f>'Data Entry'!W589</f>
        <v>0</v>
      </c>
      <c r="AI589" s="5">
        <f>'Data Entry'!X589</f>
        <v>0</v>
      </c>
      <c r="AJ589" s="5">
        <f>'Data Entry'!Y589</f>
        <v>0</v>
      </c>
      <c r="AK589" s="5">
        <f>'Data Entry'!Z589</f>
        <v>0</v>
      </c>
    </row>
    <row r="590" spans="1:37">
      <c r="A590" s="1">
        <f>'Data Entry'!A590</f>
        <v>0</v>
      </c>
      <c r="B590" s="1">
        <f>'Data Entry'!B590</f>
        <v>0</v>
      </c>
      <c r="C590" s="8">
        <f>IF('Data Entry'!C590="red",1,IF('Data Entry'!C590="blue",2,0))</f>
        <v>0</v>
      </c>
      <c r="D590" s="2">
        <f>'Data Entry'!D590</f>
        <v>0</v>
      </c>
      <c r="E590" s="2">
        <f>'Data Entry'!E590</f>
        <v>0</v>
      </c>
      <c r="F590" s="2">
        <f>'Data Entry'!F590</f>
        <v>0</v>
      </c>
      <c r="G590" s="2">
        <f>'Data Entry'!G590</f>
        <v>0</v>
      </c>
      <c r="H590" s="2">
        <f>'Data Entry'!H590</f>
        <v>0</v>
      </c>
      <c r="I590" s="2">
        <f t="shared" si="153"/>
        <v>0</v>
      </c>
      <c r="J590" s="2">
        <f t="shared" si="154"/>
        <v>0</v>
      </c>
      <c r="K590" s="2">
        <f t="shared" si="155"/>
        <v>0</v>
      </c>
      <c r="L590" s="2">
        <f t="shared" si="156"/>
        <v>0</v>
      </c>
      <c r="M590" s="2">
        <f t="shared" si="157"/>
        <v>0</v>
      </c>
      <c r="N590" s="2">
        <f t="shared" si="158"/>
        <v>0</v>
      </c>
      <c r="O590" s="2">
        <f t="shared" si="159"/>
        <v>0</v>
      </c>
      <c r="P590" s="3">
        <f>'Data Entry'!I590</f>
        <v>0</v>
      </c>
      <c r="Q590" s="3">
        <f>'Data Entry'!J590</f>
        <v>0</v>
      </c>
      <c r="R590" s="3">
        <f>'Data Entry'!K590</f>
        <v>0</v>
      </c>
      <c r="S590" s="3">
        <f>'Data Entry'!L590</f>
        <v>0</v>
      </c>
      <c r="T590" s="3">
        <f t="shared" si="160"/>
        <v>0</v>
      </c>
      <c r="U590" s="3">
        <f t="shared" si="161"/>
        <v>0</v>
      </c>
      <c r="V590" s="3" t="e">
        <f t="shared" si="167"/>
        <v>#DIV/0!</v>
      </c>
      <c r="W590" s="3" t="e">
        <f t="shared" si="168"/>
        <v>#DIV/0!</v>
      </c>
      <c r="X590" s="3">
        <f t="shared" si="169"/>
        <v>0</v>
      </c>
      <c r="Y590" s="3">
        <f t="shared" si="162"/>
        <v>0</v>
      </c>
      <c r="Z590" s="3">
        <f t="shared" si="163"/>
        <v>0</v>
      </c>
      <c r="AA590" s="3">
        <f t="shared" si="164"/>
        <v>0</v>
      </c>
      <c r="AB590" s="4">
        <f>'Data Entry'!S590</f>
        <v>0</v>
      </c>
      <c r="AC590" s="4">
        <f>'Data Entry'!T590</f>
        <v>0</v>
      </c>
      <c r="AD590" s="4">
        <f>'Data Entry'!U590</f>
        <v>0</v>
      </c>
      <c r="AE590" s="4">
        <f t="shared" si="165"/>
        <v>0</v>
      </c>
      <c r="AF590" s="5">
        <f>'Data Entry'!V590</f>
        <v>0</v>
      </c>
      <c r="AG590" s="5">
        <f t="shared" si="166"/>
        <v>0</v>
      </c>
      <c r="AH590" s="5">
        <f>'Data Entry'!W590</f>
        <v>0</v>
      </c>
      <c r="AI590" s="5">
        <f>'Data Entry'!X590</f>
        <v>0</v>
      </c>
      <c r="AJ590" s="5">
        <f>'Data Entry'!Y590</f>
        <v>0</v>
      </c>
      <c r="AK590" s="5">
        <f>'Data Entry'!Z590</f>
        <v>0</v>
      </c>
    </row>
    <row r="591" spans="1:37">
      <c r="A591" s="1">
        <f>'Data Entry'!A591</f>
        <v>0</v>
      </c>
      <c r="B591" s="1">
        <f>'Data Entry'!B591</f>
        <v>0</v>
      </c>
      <c r="C591" s="8">
        <f>IF('Data Entry'!C591="red",1,IF('Data Entry'!C591="blue",2,0))</f>
        <v>0</v>
      </c>
      <c r="D591" s="2">
        <f>'Data Entry'!D591</f>
        <v>0</v>
      </c>
      <c r="E591" s="2">
        <f>'Data Entry'!E591</f>
        <v>0</v>
      </c>
      <c r="F591" s="2">
        <f>'Data Entry'!F591</f>
        <v>0</v>
      </c>
      <c r="G591" s="2">
        <f>'Data Entry'!G591</f>
        <v>0</v>
      </c>
      <c r="H591" s="2">
        <f>'Data Entry'!H591</f>
        <v>0</v>
      </c>
      <c r="I591" s="2">
        <f t="shared" si="153"/>
        <v>0</v>
      </c>
      <c r="J591" s="2">
        <f t="shared" si="154"/>
        <v>0</v>
      </c>
      <c r="K591" s="2">
        <f t="shared" si="155"/>
        <v>0</v>
      </c>
      <c r="L591" s="2">
        <f t="shared" si="156"/>
        <v>0</v>
      </c>
      <c r="M591" s="2">
        <f t="shared" si="157"/>
        <v>0</v>
      </c>
      <c r="N591" s="2">
        <f t="shared" si="158"/>
        <v>0</v>
      </c>
      <c r="O591" s="2">
        <f t="shared" si="159"/>
        <v>0</v>
      </c>
      <c r="P591" s="3">
        <f>'Data Entry'!I591</f>
        <v>0</v>
      </c>
      <c r="Q591" s="3">
        <f>'Data Entry'!J591</f>
        <v>0</v>
      </c>
      <c r="R591" s="3">
        <f>'Data Entry'!K591</f>
        <v>0</v>
      </c>
      <c r="S591" s="3">
        <f>'Data Entry'!L591</f>
        <v>0</v>
      </c>
      <c r="T591" s="3">
        <f t="shared" si="160"/>
        <v>0</v>
      </c>
      <c r="U591" s="3">
        <f t="shared" si="161"/>
        <v>0</v>
      </c>
      <c r="V591" s="3" t="e">
        <f t="shared" si="167"/>
        <v>#DIV/0!</v>
      </c>
      <c r="W591" s="3" t="e">
        <f t="shared" si="168"/>
        <v>#DIV/0!</v>
      </c>
      <c r="X591" s="3">
        <f t="shared" si="169"/>
        <v>0</v>
      </c>
      <c r="Y591" s="3">
        <f t="shared" si="162"/>
        <v>0</v>
      </c>
      <c r="Z591" s="3">
        <f t="shared" si="163"/>
        <v>0</v>
      </c>
      <c r="AA591" s="3">
        <f t="shared" si="164"/>
        <v>0</v>
      </c>
      <c r="AB591" s="4">
        <f>'Data Entry'!S591</f>
        <v>0</v>
      </c>
      <c r="AC591" s="4">
        <f>'Data Entry'!T591</f>
        <v>0</v>
      </c>
      <c r="AD591" s="4">
        <f>'Data Entry'!U591</f>
        <v>0</v>
      </c>
      <c r="AE591" s="4">
        <f t="shared" si="165"/>
        <v>0</v>
      </c>
      <c r="AF591" s="5">
        <f>'Data Entry'!V591</f>
        <v>0</v>
      </c>
      <c r="AG591" s="5">
        <f t="shared" si="166"/>
        <v>0</v>
      </c>
      <c r="AH591" s="5">
        <f>'Data Entry'!W591</f>
        <v>0</v>
      </c>
      <c r="AI591" s="5">
        <f>'Data Entry'!X591</f>
        <v>0</v>
      </c>
      <c r="AJ591" s="5">
        <f>'Data Entry'!Y591</f>
        <v>0</v>
      </c>
      <c r="AK591" s="5">
        <f>'Data Entry'!Z591</f>
        <v>0</v>
      </c>
    </row>
    <row r="592" spans="1:37">
      <c r="A592" s="1">
        <f>'Data Entry'!A592</f>
        <v>0</v>
      </c>
      <c r="B592" s="1">
        <f>'Data Entry'!B592</f>
        <v>0</v>
      </c>
      <c r="C592" s="8">
        <f>IF('Data Entry'!C592="red",1,IF('Data Entry'!C592="blue",2,0))</f>
        <v>0</v>
      </c>
      <c r="D592" s="2">
        <f>'Data Entry'!D592</f>
        <v>0</v>
      </c>
      <c r="E592" s="2">
        <f>'Data Entry'!E592</f>
        <v>0</v>
      </c>
      <c r="F592" s="2">
        <f>'Data Entry'!F592</f>
        <v>0</v>
      </c>
      <c r="G592" s="2">
        <f>'Data Entry'!G592</f>
        <v>0</v>
      </c>
      <c r="H592" s="2">
        <f>'Data Entry'!H592</f>
        <v>0</v>
      </c>
      <c r="I592" s="2">
        <f t="shared" si="153"/>
        <v>0</v>
      </c>
      <c r="J592" s="2">
        <f t="shared" si="154"/>
        <v>0</v>
      </c>
      <c r="K592" s="2">
        <f t="shared" si="155"/>
        <v>0</v>
      </c>
      <c r="L592" s="2">
        <f t="shared" si="156"/>
        <v>0</v>
      </c>
      <c r="M592" s="2">
        <f t="shared" si="157"/>
        <v>0</v>
      </c>
      <c r="N592" s="2">
        <f t="shared" si="158"/>
        <v>0</v>
      </c>
      <c r="O592" s="2">
        <f t="shared" si="159"/>
        <v>0</v>
      </c>
      <c r="P592" s="3">
        <f>'Data Entry'!I592</f>
        <v>0</v>
      </c>
      <c r="Q592" s="3">
        <f>'Data Entry'!J592</f>
        <v>0</v>
      </c>
      <c r="R592" s="3">
        <f>'Data Entry'!K592</f>
        <v>0</v>
      </c>
      <c r="S592" s="3">
        <f>'Data Entry'!L592</f>
        <v>0</v>
      </c>
      <c r="T592" s="3">
        <f t="shared" si="160"/>
        <v>0</v>
      </c>
      <c r="U592" s="3">
        <f t="shared" si="161"/>
        <v>0</v>
      </c>
      <c r="V592" s="3" t="e">
        <f t="shared" si="167"/>
        <v>#DIV/0!</v>
      </c>
      <c r="W592" s="3" t="e">
        <f t="shared" si="168"/>
        <v>#DIV/0!</v>
      </c>
      <c r="X592" s="3">
        <f t="shared" si="169"/>
        <v>0</v>
      </c>
      <c r="Y592" s="3">
        <f t="shared" si="162"/>
        <v>0</v>
      </c>
      <c r="Z592" s="3">
        <f t="shared" si="163"/>
        <v>0</v>
      </c>
      <c r="AA592" s="3">
        <f t="shared" si="164"/>
        <v>0</v>
      </c>
      <c r="AB592" s="4">
        <f>'Data Entry'!S592</f>
        <v>0</v>
      </c>
      <c r="AC592" s="4">
        <f>'Data Entry'!T592</f>
        <v>0</v>
      </c>
      <c r="AD592" s="4">
        <f>'Data Entry'!U592</f>
        <v>0</v>
      </c>
      <c r="AE592" s="4">
        <f t="shared" si="165"/>
        <v>0</v>
      </c>
      <c r="AF592" s="5">
        <f>'Data Entry'!V592</f>
        <v>0</v>
      </c>
      <c r="AG592" s="5">
        <f t="shared" si="166"/>
        <v>0</v>
      </c>
      <c r="AH592" s="5">
        <f>'Data Entry'!W592</f>
        <v>0</v>
      </c>
      <c r="AI592" s="5">
        <f>'Data Entry'!X592</f>
        <v>0</v>
      </c>
      <c r="AJ592" s="5">
        <f>'Data Entry'!Y592</f>
        <v>0</v>
      </c>
      <c r="AK592" s="5">
        <f>'Data Entry'!Z592</f>
        <v>0</v>
      </c>
    </row>
    <row r="593" spans="1:37">
      <c r="A593" s="1">
        <f>'Data Entry'!A593</f>
        <v>0</v>
      </c>
      <c r="B593" s="1">
        <f>'Data Entry'!B593</f>
        <v>0</v>
      </c>
      <c r="C593" s="8">
        <f>IF('Data Entry'!C593="red",1,IF('Data Entry'!C593="blue",2,0))</f>
        <v>0</v>
      </c>
      <c r="D593" s="2">
        <f>'Data Entry'!D593</f>
        <v>0</v>
      </c>
      <c r="E593" s="2">
        <f>'Data Entry'!E593</f>
        <v>0</v>
      </c>
      <c r="F593" s="2">
        <f>'Data Entry'!F593</f>
        <v>0</v>
      </c>
      <c r="G593" s="2">
        <f>'Data Entry'!G593</f>
        <v>0</v>
      </c>
      <c r="H593" s="2">
        <f>'Data Entry'!H593</f>
        <v>0</v>
      </c>
      <c r="I593" s="2">
        <f t="shared" si="153"/>
        <v>0</v>
      </c>
      <c r="J593" s="2">
        <f t="shared" si="154"/>
        <v>0</v>
      </c>
      <c r="K593" s="2">
        <f t="shared" si="155"/>
        <v>0</v>
      </c>
      <c r="L593" s="2">
        <f t="shared" si="156"/>
        <v>0</v>
      </c>
      <c r="M593" s="2">
        <f t="shared" si="157"/>
        <v>0</v>
      </c>
      <c r="N593" s="2">
        <f t="shared" si="158"/>
        <v>0</v>
      </c>
      <c r="O593" s="2">
        <f t="shared" si="159"/>
        <v>0</v>
      </c>
      <c r="P593" s="3">
        <f>'Data Entry'!I593</f>
        <v>0</v>
      </c>
      <c r="Q593" s="3">
        <f>'Data Entry'!J593</f>
        <v>0</v>
      </c>
      <c r="R593" s="3">
        <f>'Data Entry'!K593</f>
        <v>0</v>
      </c>
      <c r="S593" s="3">
        <f>'Data Entry'!L593</f>
        <v>0</v>
      </c>
      <c r="T593" s="3">
        <f t="shared" si="160"/>
        <v>0</v>
      </c>
      <c r="U593" s="3">
        <f t="shared" si="161"/>
        <v>0</v>
      </c>
      <c r="V593" s="3" t="e">
        <f t="shared" si="167"/>
        <v>#DIV/0!</v>
      </c>
      <c r="W593" s="3" t="e">
        <f t="shared" si="168"/>
        <v>#DIV/0!</v>
      </c>
      <c r="X593" s="3">
        <f t="shared" si="169"/>
        <v>0</v>
      </c>
      <c r="Y593" s="3">
        <f t="shared" si="162"/>
        <v>0</v>
      </c>
      <c r="Z593" s="3">
        <f t="shared" si="163"/>
        <v>0</v>
      </c>
      <c r="AA593" s="3">
        <f t="shared" si="164"/>
        <v>0</v>
      </c>
      <c r="AB593" s="4">
        <f>'Data Entry'!S593</f>
        <v>0</v>
      </c>
      <c r="AC593" s="4">
        <f>'Data Entry'!T593</f>
        <v>0</v>
      </c>
      <c r="AD593" s="4">
        <f>'Data Entry'!U593</f>
        <v>0</v>
      </c>
      <c r="AE593" s="4">
        <f t="shared" si="165"/>
        <v>0</v>
      </c>
      <c r="AF593" s="5">
        <f>'Data Entry'!V593</f>
        <v>0</v>
      </c>
      <c r="AG593" s="5">
        <f t="shared" si="166"/>
        <v>0</v>
      </c>
      <c r="AH593" s="5">
        <f>'Data Entry'!W593</f>
        <v>0</v>
      </c>
      <c r="AI593" s="5">
        <f>'Data Entry'!X593</f>
        <v>0</v>
      </c>
      <c r="AJ593" s="5">
        <f>'Data Entry'!Y593</f>
        <v>0</v>
      </c>
      <c r="AK593" s="5">
        <f>'Data Entry'!Z593</f>
        <v>0</v>
      </c>
    </row>
    <row r="594" spans="1:37">
      <c r="A594" s="1">
        <f>'Data Entry'!A594</f>
        <v>0</v>
      </c>
      <c r="B594" s="1">
        <f>'Data Entry'!B594</f>
        <v>0</v>
      </c>
      <c r="C594" s="8">
        <f>IF('Data Entry'!C594="red",1,IF('Data Entry'!C594="blue",2,0))</f>
        <v>0</v>
      </c>
      <c r="D594" s="2">
        <f>'Data Entry'!D594</f>
        <v>0</v>
      </c>
      <c r="E594" s="2">
        <f>'Data Entry'!E594</f>
        <v>0</v>
      </c>
      <c r="F594" s="2">
        <f>'Data Entry'!F594</f>
        <v>0</v>
      </c>
      <c r="G594" s="2">
        <f>'Data Entry'!G594</f>
        <v>0</v>
      </c>
      <c r="H594" s="2">
        <f>'Data Entry'!H594</f>
        <v>0</v>
      </c>
      <c r="I594" s="2">
        <f t="shared" si="153"/>
        <v>0</v>
      </c>
      <c r="J594" s="2">
        <f t="shared" si="154"/>
        <v>0</v>
      </c>
      <c r="K594" s="2">
        <f t="shared" si="155"/>
        <v>0</v>
      </c>
      <c r="L594" s="2">
        <f t="shared" si="156"/>
        <v>0</v>
      </c>
      <c r="M594" s="2">
        <f t="shared" si="157"/>
        <v>0</v>
      </c>
      <c r="N594" s="2">
        <f t="shared" si="158"/>
        <v>0</v>
      </c>
      <c r="O594" s="2">
        <f t="shared" si="159"/>
        <v>0</v>
      </c>
      <c r="P594" s="3">
        <f>'Data Entry'!I594</f>
        <v>0</v>
      </c>
      <c r="Q594" s="3">
        <f>'Data Entry'!J594</f>
        <v>0</v>
      </c>
      <c r="R594" s="3">
        <f>'Data Entry'!K594</f>
        <v>0</v>
      </c>
      <c r="S594" s="3">
        <f>'Data Entry'!L594</f>
        <v>0</v>
      </c>
      <c r="T594" s="3">
        <f t="shared" si="160"/>
        <v>0</v>
      </c>
      <c r="U594" s="3">
        <f t="shared" si="161"/>
        <v>0</v>
      </c>
      <c r="V594" s="3" t="e">
        <f t="shared" si="167"/>
        <v>#DIV/0!</v>
      </c>
      <c r="W594" s="3" t="e">
        <f t="shared" si="168"/>
        <v>#DIV/0!</v>
      </c>
      <c r="X594" s="3">
        <f t="shared" si="169"/>
        <v>0</v>
      </c>
      <c r="Y594" s="3">
        <f t="shared" si="162"/>
        <v>0</v>
      </c>
      <c r="Z594" s="3">
        <f t="shared" si="163"/>
        <v>0</v>
      </c>
      <c r="AA594" s="3">
        <f t="shared" si="164"/>
        <v>0</v>
      </c>
      <c r="AB594" s="4">
        <f>'Data Entry'!S594</f>
        <v>0</v>
      </c>
      <c r="AC594" s="4">
        <f>'Data Entry'!T594</f>
        <v>0</v>
      </c>
      <c r="AD594" s="4">
        <f>'Data Entry'!U594</f>
        <v>0</v>
      </c>
      <c r="AE594" s="4">
        <f t="shared" si="165"/>
        <v>0</v>
      </c>
      <c r="AF594" s="5">
        <f>'Data Entry'!V594</f>
        <v>0</v>
      </c>
      <c r="AG594" s="5">
        <f t="shared" si="166"/>
        <v>0</v>
      </c>
      <c r="AH594" s="5">
        <f>'Data Entry'!W594</f>
        <v>0</v>
      </c>
      <c r="AI594" s="5">
        <f>'Data Entry'!X594</f>
        <v>0</v>
      </c>
      <c r="AJ594" s="5">
        <f>'Data Entry'!Y594</f>
        <v>0</v>
      </c>
      <c r="AK594" s="5">
        <f>'Data Entry'!Z594</f>
        <v>0</v>
      </c>
    </row>
    <row r="595" spans="1:37">
      <c r="A595" s="1">
        <f>'Data Entry'!A595</f>
        <v>0</v>
      </c>
      <c r="B595" s="1">
        <f>'Data Entry'!B595</f>
        <v>0</v>
      </c>
      <c r="C595" s="8">
        <f>IF('Data Entry'!C595="red",1,IF('Data Entry'!C595="blue",2,0))</f>
        <v>0</v>
      </c>
      <c r="D595" s="2">
        <f>'Data Entry'!D595</f>
        <v>0</v>
      </c>
      <c r="E595" s="2">
        <f>'Data Entry'!E595</f>
        <v>0</v>
      </c>
      <c r="F595" s="2">
        <f>'Data Entry'!F595</f>
        <v>0</v>
      </c>
      <c r="G595" s="2">
        <f>'Data Entry'!G595</f>
        <v>0</v>
      </c>
      <c r="H595" s="2">
        <f>'Data Entry'!H595</f>
        <v>0</v>
      </c>
      <c r="I595" s="2">
        <f t="shared" si="153"/>
        <v>0</v>
      </c>
      <c r="J595" s="2">
        <f t="shared" si="154"/>
        <v>0</v>
      </c>
      <c r="K595" s="2">
        <f t="shared" si="155"/>
        <v>0</v>
      </c>
      <c r="L595" s="2">
        <f t="shared" si="156"/>
        <v>0</v>
      </c>
      <c r="M595" s="2">
        <f t="shared" si="157"/>
        <v>0</v>
      </c>
      <c r="N595" s="2">
        <f t="shared" si="158"/>
        <v>0</v>
      </c>
      <c r="O595" s="2">
        <f t="shared" si="159"/>
        <v>0</v>
      </c>
      <c r="P595" s="3">
        <f>'Data Entry'!I595</f>
        <v>0</v>
      </c>
      <c r="Q595" s="3">
        <f>'Data Entry'!J595</f>
        <v>0</v>
      </c>
      <c r="R595" s="3">
        <f>'Data Entry'!K595</f>
        <v>0</v>
      </c>
      <c r="S595" s="3">
        <f>'Data Entry'!L595</f>
        <v>0</v>
      </c>
      <c r="T595" s="3">
        <f t="shared" si="160"/>
        <v>0</v>
      </c>
      <c r="U595" s="3">
        <f t="shared" si="161"/>
        <v>0</v>
      </c>
      <c r="V595" s="3" t="e">
        <f t="shared" si="167"/>
        <v>#DIV/0!</v>
      </c>
      <c r="W595" s="3" t="e">
        <f t="shared" si="168"/>
        <v>#DIV/0!</v>
      </c>
      <c r="X595" s="3">
        <f t="shared" si="169"/>
        <v>0</v>
      </c>
      <c r="Y595" s="3">
        <f t="shared" si="162"/>
        <v>0</v>
      </c>
      <c r="Z595" s="3">
        <f t="shared" si="163"/>
        <v>0</v>
      </c>
      <c r="AA595" s="3">
        <f t="shared" si="164"/>
        <v>0</v>
      </c>
      <c r="AB595" s="4">
        <f>'Data Entry'!S595</f>
        <v>0</v>
      </c>
      <c r="AC595" s="4">
        <f>'Data Entry'!T595</f>
        <v>0</v>
      </c>
      <c r="AD595" s="4">
        <f>'Data Entry'!U595</f>
        <v>0</v>
      </c>
      <c r="AE595" s="4">
        <f t="shared" si="165"/>
        <v>0</v>
      </c>
      <c r="AF595" s="5">
        <f>'Data Entry'!V595</f>
        <v>0</v>
      </c>
      <c r="AG595" s="5">
        <f t="shared" si="166"/>
        <v>0</v>
      </c>
      <c r="AH595" s="5">
        <f>'Data Entry'!W595</f>
        <v>0</v>
      </c>
      <c r="AI595" s="5">
        <f>'Data Entry'!X595</f>
        <v>0</v>
      </c>
      <c r="AJ595" s="5">
        <f>'Data Entry'!Y595</f>
        <v>0</v>
      </c>
      <c r="AK595" s="5">
        <f>'Data Entry'!Z595</f>
        <v>0</v>
      </c>
    </row>
    <row r="596" spans="1:37">
      <c r="A596" s="1">
        <f>'Data Entry'!A596</f>
        <v>0</v>
      </c>
      <c r="B596" s="1">
        <f>'Data Entry'!B596</f>
        <v>0</v>
      </c>
      <c r="C596" s="8">
        <f>IF('Data Entry'!C596="red",1,IF('Data Entry'!C596="blue",2,0))</f>
        <v>0</v>
      </c>
      <c r="D596" s="2">
        <f>'Data Entry'!D596</f>
        <v>0</v>
      </c>
      <c r="E596" s="2">
        <f>'Data Entry'!E596</f>
        <v>0</v>
      </c>
      <c r="F596" s="2">
        <f>'Data Entry'!F596</f>
        <v>0</v>
      </c>
      <c r="G596" s="2">
        <f>'Data Entry'!G596</f>
        <v>0</v>
      </c>
      <c r="H596" s="2">
        <f>'Data Entry'!H596</f>
        <v>0</v>
      </c>
      <c r="I596" s="2">
        <f t="shared" si="153"/>
        <v>0</v>
      </c>
      <c r="J596" s="2">
        <f t="shared" si="154"/>
        <v>0</v>
      </c>
      <c r="K596" s="2">
        <f t="shared" si="155"/>
        <v>0</v>
      </c>
      <c r="L596" s="2">
        <f t="shared" si="156"/>
        <v>0</v>
      </c>
      <c r="M596" s="2">
        <f t="shared" si="157"/>
        <v>0</v>
      </c>
      <c r="N596" s="2">
        <f t="shared" si="158"/>
        <v>0</v>
      </c>
      <c r="O596" s="2">
        <f t="shared" si="159"/>
        <v>0</v>
      </c>
      <c r="P596" s="3">
        <f>'Data Entry'!I596</f>
        <v>0</v>
      </c>
      <c r="Q596" s="3">
        <f>'Data Entry'!J596</f>
        <v>0</v>
      </c>
      <c r="R596" s="3">
        <f>'Data Entry'!K596</f>
        <v>0</v>
      </c>
      <c r="S596" s="3">
        <f>'Data Entry'!L596</f>
        <v>0</v>
      </c>
      <c r="T596" s="3">
        <f t="shared" si="160"/>
        <v>0</v>
      </c>
      <c r="U596" s="3">
        <f t="shared" si="161"/>
        <v>0</v>
      </c>
      <c r="V596" s="3" t="e">
        <f t="shared" si="167"/>
        <v>#DIV/0!</v>
      </c>
      <c r="W596" s="3" t="e">
        <f t="shared" si="168"/>
        <v>#DIV/0!</v>
      </c>
      <c r="X596" s="3">
        <f t="shared" si="169"/>
        <v>0</v>
      </c>
      <c r="Y596" s="3">
        <f t="shared" si="162"/>
        <v>0</v>
      </c>
      <c r="Z596" s="3">
        <f t="shared" si="163"/>
        <v>0</v>
      </c>
      <c r="AA596" s="3">
        <f t="shared" si="164"/>
        <v>0</v>
      </c>
      <c r="AB596" s="4">
        <f>'Data Entry'!S596</f>
        <v>0</v>
      </c>
      <c r="AC596" s="4">
        <f>'Data Entry'!T596</f>
        <v>0</v>
      </c>
      <c r="AD596" s="4">
        <f>'Data Entry'!U596</f>
        <v>0</v>
      </c>
      <c r="AE596" s="4">
        <f t="shared" si="165"/>
        <v>0</v>
      </c>
      <c r="AF596" s="5">
        <f>'Data Entry'!V596</f>
        <v>0</v>
      </c>
      <c r="AG596" s="5">
        <f t="shared" si="166"/>
        <v>0</v>
      </c>
      <c r="AH596" s="5">
        <f>'Data Entry'!W596</f>
        <v>0</v>
      </c>
      <c r="AI596" s="5">
        <f>'Data Entry'!X596</f>
        <v>0</v>
      </c>
      <c r="AJ596" s="5">
        <f>'Data Entry'!Y596</f>
        <v>0</v>
      </c>
      <c r="AK596" s="5">
        <f>'Data Entry'!Z596</f>
        <v>0</v>
      </c>
    </row>
    <row r="597" spans="1:37">
      <c r="A597" s="1">
        <f>'Data Entry'!A597</f>
        <v>0</v>
      </c>
      <c r="B597" s="1">
        <f>'Data Entry'!B597</f>
        <v>0</v>
      </c>
      <c r="C597" s="8">
        <f>IF('Data Entry'!C597="red",1,IF('Data Entry'!C597="blue",2,0))</f>
        <v>0</v>
      </c>
      <c r="D597" s="2">
        <f>'Data Entry'!D597</f>
        <v>0</v>
      </c>
      <c r="E597" s="2">
        <f>'Data Entry'!E597</f>
        <v>0</v>
      </c>
      <c r="F597" s="2">
        <f>'Data Entry'!F597</f>
        <v>0</v>
      </c>
      <c r="G597" s="2">
        <f>'Data Entry'!G597</f>
        <v>0</v>
      </c>
      <c r="H597" s="2">
        <f>'Data Entry'!H597</f>
        <v>0</v>
      </c>
      <c r="I597" s="2">
        <f t="shared" si="153"/>
        <v>0</v>
      </c>
      <c r="J597" s="2">
        <f t="shared" si="154"/>
        <v>0</v>
      </c>
      <c r="K597" s="2">
        <f t="shared" si="155"/>
        <v>0</v>
      </c>
      <c r="L597" s="2">
        <f t="shared" si="156"/>
        <v>0</v>
      </c>
      <c r="M597" s="2">
        <f t="shared" si="157"/>
        <v>0</v>
      </c>
      <c r="N597" s="2">
        <f t="shared" si="158"/>
        <v>0</v>
      </c>
      <c r="O597" s="2">
        <f t="shared" si="159"/>
        <v>0</v>
      </c>
      <c r="P597" s="3">
        <f>'Data Entry'!I597</f>
        <v>0</v>
      </c>
      <c r="Q597" s="3">
        <f>'Data Entry'!J597</f>
        <v>0</v>
      </c>
      <c r="R597" s="3">
        <f>'Data Entry'!K597</f>
        <v>0</v>
      </c>
      <c r="S597" s="3">
        <f>'Data Entry'!L597</f>
        <v>0</v>
      </c>
      <c r="T597" s="3">
        <f t="shared" si="160"/>
        <v>0</v>
      </c>
      <c r="U597" s="3">
        <f t="shared" si="161"/>
        <v>0</v>
      </c>
      <c r="V597" s="3" t="e">
        <f t="shared" si="167"/>
        <v>#DIV/0!</v>
      </c>
      <c r="W597" s="3" t="e">
        <f t="shared" si="168"/>
        <v>#DIV/0!</v>
      </c>
      <c r="X597" s="3">
        <f t="shared" si="169"/>
        <v>0</v>
      </c>
      <c r="Y597" s="3">
        <f t="shared" si="162"/>
        <v>0</v>
      </c>
      <c r="Z597" s="3">
        <f t="shared" si="163"/>
        <v>0</v>
      </c>
      <c r="AA597" s="3">
        <f t="shared" si="164"/>
        <v>0</v>
      </c>
      <c r="AB597" s="4">
        <f>'Data Entry'!S597</f>
        <v>0</v>
      </c>
      <c r="AC597" s="4">
        <f>'Data Entry'!T597</f>
        <v>0</v>
      </c>
      <c r="AD597" s="4">
        <f>'Data Entry'!U597</f>
        <v>0</v>
      </c>
      <c r="AE597" s="4">
        <f t="shared" si="165"/>
        <v>0</v>
      </c>
      <c r="AF597" s="5">
        <f>'Data Entry'!V597</f>
        <v>0</v>
      </c>
      <c r="AG597" s="5">
        <f t="shared" si="166"/>
        <v>0</v>
      </c>
      <c r="AH597" s="5">
        <f>'Data Entry'!W597</f>
        <v>0</v>
      </c>
      <c r="AI597" s="5">
        <f>'Data Entry'!X597</f>
        <v>0</v>
      </c>
      <c r="AJ597" s="5">
        <f>'Data Entry'!Y597</f>
        <v>0</v>
      </c>
      <c r="AK597" s="5">
        <f>'Data Entry'!Z597</f>
        <v>0</v>
      </c>
    </row>
    <row r="598" spans="1:37">
      <c r="A598" s="1">
        <f>'Data Entry'!A598</f>
        <v>0</v>
      </c>
      <c r="B598" s="1">
        <f>'Data Entry'!B598</f>
        <v>0</v>
      </c>
      <c r="C598" s="8">
        <f>IF('Data Entry'!C598="red",1,IF('Data Entry'!C598="blue",2,0))</f>
        <v>0</v>
      </c>
      <c r="D598" s="2">
        <f>'Data Entry'!D598</f>
        <v>0</v>
      </c>
      <c r="E598" s="2">
        <f>'Data Entry'!E598</f>
        <v>0</v>
      </c>
      <c r="F598" s="2">
        <f>'Data Entry'!F598</f>
        <v>0</v>
      </c>
      <c r="G598" s="2">
        <f>'Data Entry'!G598</f>
        <v>0</v>
      </c>
      <c r="H598" s="2">
        <f>'Data Entry'!H598</f>
        <v>0</v>
      </c>
      <c r="I598" s="2">
        <f t="shared" si="153"/>
        <v>0</v>
      </c>
      <c r="J598" s="2">
        <f t="shared" si="154"/>
        <v>0</v>
      </c>
      <c r="K598" s="2">
        <f t="shared" si="155"/>
        <v>0</v>
      </c>
      <c r="L598" s="2">
        <f t="shared" si="156"/>
        <v>0</v>
      </c>
      <c r="M598" s="2">
        <f t="shared" si="157"/>
        <v>0</v>
      </c>
      <c r="N598" s="2">
        <f t="shared" si="158"/>
        <v>0</v>
      </c>
      <c r="O598" s="2">
        <f t="shared" si="159"/>
        <v>0</v>
      </c>
      <c r="P598" s="3">
        <f>'Data Entry'!I598</f>
        <v>0</v>
      </c>
      <c r="Q598" s="3">
        <f>'Data Entry'!J598</f>
        <v>0</v>
      </c>
      <c r="R598" s="3">
        <f>'Data Entry'!K598</f>
        <v>0</v>
      </c>
      <c r="S598" s="3">
        <f>'Data Entry'!L598</f>
        <v>0</v>
      </c>
      <c r="T598" s="3">
        <f t="shared" si="160"/>
        <v>0</v>
      </c>
      <c r="U598" s="3">
        <f t="shared" si="161"/>
        <v>0</v>
      </c>
      <c r="V598" s="3" t="e">
        <f t="shared" si="167"/>
        <v>#DIV/0!</v>
      </c>
      <c r="W598" s="3" t="e">
        <f t="shared" si="168"/>
        <v>#DIV/0!</v>
      </c>
      <c r="X598" s="3">
        <f t="shared" si="169"/>
        <v>0</v>
      </c>
      <c r="Y598" s="3">
        <f t="shared" si="162"/>
        <v>0</v>
      </c>
      <c r="Z598" s="3">
        <f t="shared" si="163"/>
        <v>0</v>
      </c>
      <c r="AA598" s="3">
        <f t="shared" si="164"/>
        <v>0</v>
      </c>
      <c r="AB598" s="4">
        <f>'Data Entry'!S598</f>
        <v>0</v>
      </c>
      <c r="AC598" s="4">
        <f>'Data Entry'!T598</f>
        <v>0</v>
      </c>
      <c r="AD598" s="4">
        <f>'Data Entry'!U598</f>
        <v>0</v>
      </c>
      <c r="AE598" s="4">
        <f t="shared" si="165"/>
        <v>0</v>
      </c>
      <c r="AF598" s="5">
        <f>'Data Entry'!V598</f>
        <v>0</v>
      </c>
      <c r="AG598" s="5">
        <f t="shared" si="166"/>
        <v>0</v>
      </c>
      <c r="AH598" s="5">
        <f>'Data Entry'!W598</f>
        <v>0</v>
      </c>
      <c r="AI598" s="5">
        <f>'Data Entry'!X598</f>
        <v>0</v>
      </c>
      <c r="AJ598" s="5">
        <f>'Data Entry'!Y598</f>
        <v>0</v>
      </c>
      <c r="AK598" s="5">
        <f>'Data Entry'!Z598</f>
        <v>0</v>
      </c>
    </row>
    <row r="599" spans="1:37">
      <c r="A599" s="1">
        <f>'Data Entry'!A599</f>
        <v>0</v>
      </c>
      <c r="B599" s="1">
        <f>'Data Entry'!B599</f>
        <v>0</v>
      </c>
      <c r="C599" s="8">
        <f>IF('Data Entry'!C599="red",1,IF('Data Entry'!C599="blue",2,0))</f>
        <v>0</v>
      </c>
      <c r="D599" s="2">
        <f>'Data Entry'!D599</f>
        <v>0</v>
      </c>
      <c r="E599" s="2">
        <f>'Data Entry'!E599</f>
        <v>0</v>
      </c>
      <c r="F599" s="2">
        <f>'Data Entry'!F599</f>
        <v>0</v>
      </c>
      <c r="G599" s="2">
        <f>'Data Entry'!G599</f>
        <v>0</v>
      </c>
      <c r="H599" s="2">
        <f>'Data Entry'!H599</f>
        <v>0</v>
      </c>
      <c r="I599" s="2">
        <f t="shared" si="153"/>
        <v>0</v>
      </c>
      <c r="J599" s="2">
        <f t="shared" si="154"/>
        <v>0</v>
      </c>
      <c r="K599" s="2">
        <f t="shared" si="155"/>
        <v>0</v>
      </c>
      <c r="L599" s="2">
        <f t="shared" si="156"/>
        <v>0</v>
      </c>
      <c r="M599" s="2">
        <f t="shared" si="157"/>
        <v>0</v>
      </c>
      <c r="N599" s="2">
        <f t="shared" si="158"/>
        <v>0</v>
      </c>
      <c r="O599" s="2">
        <f t="shared" si="159"/>
        <v>0</v>
      </c>
      <c r="P599" s="3">
        <f>'Data Entry'!I599</f>
        <v>0</v>
      </c>
      <c r="Q599" s="3">
        <f>'Data Entry'!J599</f>
        <v>0</v>
      </c>
      <c r="R599" s="3">
        <f>'Data Entry'!K599</f>
        <v>0</v>
      </c>
      <c r="S599" s="3">
        <f>'Data Entry'!L599</f>
        <v>0</v>
      </c>
      <c r="T599" s="3">
        <f t="shared" si="160"/>
        <v>0</v>
      </c>
      <c r="U599" s="3">
        <f t="shared" si="161"/>
        <v>0</v>
      </c>
      <c r="V599" s="3" t="e">
        <f t="shared" si="167"/>
        <v>#DIV/0!</v>
      </c>
      <c r="W599" s="3" t="e">
        <f t="shared" si="168"/>
        <v>#DIV/0!</v>
      </c>
      <c r="X599" s="3">
        <f t="shared" si="169"/>
        <v>0</v>
      </c>
      <c r="Y599" s="3">
        <f t="shared" si="162"/>
        <v>0</v>
      </c>
      <c r="Z599" s="3">
        <f t="shared" si="163"/>
        <v>0</v>
      </c>
      <c r="AA599" s="3">
        <f t="shared" si="164"/>
        <v>0</v>
      </c>
      <c r="AB599" s="4">
        <f>'Data Entry'!S599</f>
        <v>0</v>
      </c>
      <c r="AC599" s="4">
        <f>'Data Entry'!T599</f>
        <v>0</v>
      </c>
      <c r="AD599" s="4">
        <f>'Data Entry'!U599</f>
        <v>0</v>
      </c>
      <c r="AE599" s="4">
        <f t="shared" si="165"/>
        <v>0</v>
      </c>
      <c r="AF599" s="5">
        <f>'Data Entry'!V599</f>
        <v>0</v>
      </c>
      <c r="AG599" s="5">
        <f t="shared" si="166"/>
        <v>0</v>
      </c>
      <c r="AH599" s="5">
        <f>'Data Entry'!W599</f>
        <v>0</v>
      </c>
      <c r="AI599" s="5">
        <f>'Data Entry'!X599</f>
        <v>0</v>
      </c>
      <c r="AJ599" s="5">
        <f>'Data Entry'!Y599</f>
        <v>0</v>
      </c>
      <c r="AK599" s="5">
        <f>'Data Entry'!Z599</f>
        <v>0</v>
      </c>
    </row>
    <row r="600" spans="1:37">
      <c r="A600" s="1">
        <f>'Data Entry'!A600</f>
        <v>0</v>
      </c>
      <c r="B600" s="1">
        <f>'Data Entry'!B600</f>
        <v>0</v>
      </c>
      <c r="C600" s="8">
        <f>IF('Data Entry'!C600="red",1,IF('Data Entry'!C600="blue",2,0))</f>
        <v>0</v>
      </c>
      <c r="D600" s="2">
        <f>'Data Entry'!D600</f>
        <v>0</v>
      </c>
      <c r="E600" s="2">
        <f>'Data Entry'!E600</f>
        <v>0</v>
      </c>
      <c r="F600" s="2">
        <f>'Data Entry'!F600</f>
        <v>0</v>
      </c>
      <c r="G600" s="2">
        <f>'Data Entry'!G600</f>
        <v>0</v>
      </c>
      <c r="H600" s="2">
        <f>'Data Entry'!H600</f>
        <v>0</v>
      </c>
      <c r="I600" s="2">
        <f t="shared" si="153"/>
        <v>0</v>
      </c>
      <c r="J600" s="2">
        <f t="shared" si="154"/>
        <v>0</v>
      </c>
      <c r="K600" s="2">
        <f t="shared" si="155"/>
        <v>0</v>
      </c>
      <c r="L600" s="2">
        <f t="shared" si="156"/>
        <v>0</v>
      </c>
      <c r="M600" s="2">
        <f t="shared" si="157"/>
        <v>0</v>
      </c>
      <c r="N600" s="2">
        <f t="shared" si="158"/>
        <v>0</v>
      </c>
      <c r="O600" s="2">
        <f t="shared" si="159"/>
        <v>0</v>
      </c>
      <c r="P600" s="3">
        <f>'Data Entry'!I600</f>
        <v>0</v>
      </c>
      <c r="Q600" s="3">
        <f>'Data Entry'!J600</f>
        <v>0</v>
      </c>
      <c r="R600" s="3">
        <f>'Data Entry'!K600</f>
        <v>0</v>
      </c>
      <c r="S600" s="3">
        <f>'Data Entry'!L600</f>
        <v>0</v>
      </c>
      <c r="T600" s="3">
        <f t="shared" si="160"/>
        <v>0</v>
      </c>
      <c r="U600" s="3">
        <f t="shared" si="161"/>
        <v>0</v>
      </c>
      <c r="V600" s="3" t="e">
        <f t="shared" si="167"/>
        <v>#DIV/0!</v>
      </c>
      <c r="W600" s="3" t="e">
        <f t="shared" si="168"/>
        <v>#DIV/0!</v>
      </c>
      <c r="X600" s="3">
        <f t="shared" si="169"/>
        <v>0</v>
      </c>
      <c r="Y600" s="3">
        <f t="shared" si="162"/>
        <v>0</v>
      </c>
      <c r="Z600" s="3">
        <f t="shared" si="163"/>
        <v>0</v>
      </c>
      <c r="AA600" s="3">
        <f t="shared" si="164"/>
        <v>0</v>
      </c>
      <c r="AB600" s="4">
        <f>'Data Entry'!S600</f>
        <v>0</v>
      </c>
      <c r="AC600" s="4">
        <f>'Data Entry'!T600</f>
        <v>0</v>
      </c>
      <c r="AD600" s="4">
        <f>'Data Entry'!U600</f>
        <v>0</v>
      </c>
      <c r="AE600" s="4">
        <f t="shared" si="165"/>
        <v>0</v>
      </c>
      <c r="AF600" s="5">
        <f>'Data Entry'!V600</f>
        <v>0</v>
      </c>
      <c r="AG600" s="5">
        <f t="shared" si="166"/>
        <v>0</v>
      </c>
      <c r="AH600" s="5">
        <f>'Data Entry'!W600</f>
        <v>0</v>
      </c>
      <c r="AI600" s="5">
        <f>'Data Entry'!X600</f>
        <v>0</v>
      </c>
      <c r="AJ600" s="5">
        <f>'Data Entry'!Y600</f>
        <v>0</v>
      </c>
      <c r="AK600" s="5">
        <f>'Data Entry'!Z600</f>
        <v>0</v>
      </c>
    </row>
    <row r="601" spans="1:37">
      <c r="A601" s="1">
        <f>'Data Entry'!A601</f>
        <v>0</v>
      </c>
      <c r="B601" s="1">
        <f>'Data Entry'!B601</f>
        <v>0</v>
      </c>
      <c r="C601" s="8">
        <f>IF('Data Entry'!C601="red",1,IF('Data Entry'!C601="blue",2,0))</f>
        <v>0</v>
      </c>
      <c r="D601" s="2">
        <f>'Data Entry'!D601</f>
        <v>0</v>
      </c>
      <c r="E601" s="2">
        <f>'Data Entry'!E601</f>
        <v>0</v>
      </c>
      <c r="F601" s="2">
        <f>'Data Entry'!F601</f>
        <v>0</v>
      </c>
      <c r="G601" s="2">
        <f>'Data Entry'!G601</f>
        <v>0</v>
      </c>
      <c r="H601" s="2">
        <f>'Data Entry'!H601</f>
        <v>0</v>
      </c>
      <c r="I601" s="2">
        <f t="shared" si="153"/>
        <v>0</v>
      </c>
      <c r="J601" s="2">
        <f t="shared" si="154"/>
        <v>0</v>
      </c>
      <c r="K601" s="2">
        <f t="shared" si="155"/>
        <v>0</v>
      </c>
      <c r="L601" s="2">
        <f t="shared" si="156"/>
        <v>0</v>
      </c>
      <c r="M601" s="2">
        <f t="shared" si="157"/>
        <v>0</v>
      </c>
      <c r="N601" s="2">
        <f t="shared" si="158"/>
        <v>0</v>
      </c>
      <c r="O601" s="2">
        <f t="shared" si="159"/>
        <v>0</v>
      </c>
      <c r="P601" s="3">
        <f>'Data Entry'!I601</f>
        <v>0</v>
      </c>
      <c r="Q601" s="3">
        <f>'Data Entry'!J601</f>
        <v>0</v>
      </c>
      <c r="R601" s="3">
        <f>'Data Entry'!K601</f>
        <v>0</v>
      </c>
      <c r="S601" s="3">
        <f>'Data Entry'!L601</f>
        <v>0</v>
      </c>
      <c r="T601" s="3">
        <f t="shared" si="160"/>
        <v>0</v>
      </c>
      <c r="U601" s="3">
        <f t="shared" si="161"/>
        <v>0</v>
      </c>
      <c r="V601" s="3" t="e">
        <f t="shared" si="167"/>
        <v>#DIV/0!</v>
      </c>
      <c r="W601" s="3" t="e">
        <f t="shared" si="168"/>
        <v>#DIV/0!</v>
      </c>
      <c r="X601" s="3">
        <f t="shared" si="169"/>
        <v>0</v>
      </c>
      <c r="Y601" s="3">
        <f t="shared" si="162"/>
        <v>0</v>
      </c>
      <c r="Z601" s="3">
        <f t="shared" si="163"/>
        <v>0</v>
      </c>
      <c r="AA601" s="3">
        <f t="shared" si="164"/>
        <v>0</v>
      </c>
      <c r="AB601" s="4">
        <f>'Data Entry'!S601</f>
        <v>0</v>
      </c>
      <c r="AC601" s="4">
        <f>'Data Entry'!T601</f>
        <v>0</v>
      </c>
      <c r="AD601" s="4">
        <f>'Data Entry'!U601</f>
        <v>0</v>
      </c>
      <c r="AE601" s="4">
        <f t="shared" si="165"/>
        <v>0</v>
      </c>
      <c r="AF601" s="5">
        <f>'Data Entry'!V601</f>
        <v>0</v>
      </c>
      <c r="AG601" s="5">
        <f t="shared" si="166"/>
        <v>0</v>
      </c>
      <c r="AH601" s="5">
        <f>'Data Entry'!W601</f>
        <v>0</v>
      </c>
      <c r="AI601" s="5">
        <f>'Data Entry'!X601</f>
        <v>0</v>
      </c>
      <c r="AJ601" s="5">
        <f>'Data Entry'!Y601</f>
        <v>0</v>
      </c>
      <c r="AK601" s="5">
        <f>'Data Entry'!Z601</f>
        <v>0</v>
      </c>
    </row>
    <row r="602" spans="1:37">
      <c r="A602" s="1">
        <f>'Data Entry'!A602</f>
        <v>0</v>
      </c>
      <c r="B602" s="1">
        <f>'Data Entry'!B602</f>
        <v>0</v>
      </c>
      <c r="C602" s="8">
        <f>IF('Data Entry'!C602="red",1,IF('Data Entry'!C602="blue",2,0))</f>
        <v>0</v>
      </c>
      <c r="D602" s="2">
        <f>'Data Entry'!D602</f>
        <v>0</v>
      </c>
      <c r="E602" s="2">
        <f>'Data Entry'!E602</f>
        <v>0</v>
      </c>
      <c r="F602" s="2">
        <f>'Data Entry'!F602</f>
        <v>0</v>
      </c>
      <c r="G602" s="2">
        <f>'Data Entry'!G602</f>
        <v>0</v>
      </c>
      <c r="H602" s="2">
        <f>'Data Entry'!H602</f>
        <v>0</v>
      </c>
      <c r="I602" s="2">
        <f t="shared" si="153"/>
        <v>0</v>
      </c>
      <c r="J602" s="2">
        <f t="shared" si="154"/>
        <v>0</v>
      </c>
      <c r="K602" s="2">
        <f t="shared" si="155"/>
        <v>0</v>
      </c>
      <c r="L602" s="2">
        <f t="shared" si="156"/>
        <v>0</v>
      </c>
      <c r="M602" s="2">
        <f t="shared" si="157"/>
        <v>0</v>
      </c>
      <c r="N602" s="2">
        <f t="shared" si="158"/>
        <v>0</v>
      </c>
      <c r="O602" s="2">
        <f t="shared" si="159"/>
        <v>0</v>
      </c>
      <c r="P602" s="3">
        <f>'Data Entry'!I602</f>
        <v>0</v>
      </c>
      <c r="Q602" s="3">
        <f>'Data Entry'!J602</f>
        <v>0</v>
      </c>
      <c r="R602" s="3">
        <f>'Data Entry'!K602</f>
        <v>0</v>
      </c>
      <c r="S602" s="3">
        <f>'Data Entry'!L602</f>
        <v>0</v>
      </c>
      <c r="T602" s="3">
        <f t="shared" si="160"/>
        <v>0</v>
      </c>
      <c r="U602" s="3">
        <f t="shared" si="161"/>
        <v>0</v>
      </c>
      <c r="V602" s="3" t="e">
        <f t="shared" si="167"/>
        <v>#DIV/0!</v>
      </c>
      <c r="W602" s="3" t="e">
        <f t="shared" si="168"/>
        <v>#DIV/0!</v>
      </c>
      <c r="X602" s="3">
        <f t="shared" si="169"/>
        <v>0</v>
      </c>
      <c r="Y602" s="3">
        <f t="shared" si="162"/>
        <v>0</v>
      </c>
      <c r="Z602" s="3">
        <f t="shared" si="163"/>
        <v>0</v>
      </c>
      <c r="AA602" s="3">
        <f t="shared" si="164"/>
        <v>0</v>
      </c>
      <c r="AB602" s="4">
        <f>'Data Entry'!S602</f>
        <v>0</v>
      </c>
      <c r="AC602" s="4">
        <f>'Data Entry'!T602</f>
        <v>0</v>
      </c>
      <c r="AD602" s="4">
        <f>'Data Entry'!U602</f>
        <v>0</v>
      </c>
      <c r="AE602" s="4">
        <f t="shared" si="165"/>
        <v>0</v>
      </c>
      <c r="AF602" s="5">
        <f>'Data Entry'!V602</f>
        <v>0</v>
      </c>
      <c r="AG602" s="5">
        <f t="shared" si="166"/>
        <v>0</v>
      </c>
      <c r="AH602" s="5">
        <f>'Data Entry'!W602</f>
        <v>0</v>
      </c>
      <c r="AI602" s="5">
        <f>'Data Entry'!X602</f>
        <v>0</v>
      </c>
      <c r="AJ602" s="5">
        <f>'Data Entry'!Y602</f>
        <v>0</v>
      </c>
      <c r="AK602" s="5">
        <f>'Data Entry'!Z602</f>
        <v>0</v>
      </c>
    </row>
    <row r="603" spans="1:37">
      <c r="A603" s="1">
        <f>'Data Entry'!A603</f>
        <v>0</v>
      </c>
      <c r="B603" s="1">
        <f>'Data Entry'!B603</f>
        <v>0</v>
      </c>
      <c r="C603" s="8">
        <f>IF('Data Entry'!C603="red",1,IF('Data Entry'!C603="blue",2,0))</f>
        <v>0</v>
      </c>
      <c r="D603" s="2">
        <f>'Data Entry'!D603</f>
        <v>0</v>
      </c>
      <c r="E603" s="2">
        <f>'Data Entry'!E603</f>
        <v>0</v>
      </c>
      <c r="F603" s="2">
        <f>'Data Entry'!F603</f>
        <v>0</v>
      </c>
      <c r="G603" s="2">
        <f>'Data Entry'!G603</f>
        <v>0</v>
      </c>
      <c r="H603" s="2">
        <f>'Data Entry'!H603</f>
        <v>0</v>
      </c>
      <c r="I603" s="2">
        <f t="shared" si="153"/>
        <v>0</v>
      </c>
      <c r="J603" s="2">
        <f t="shared" si="154"/>
        <v>0</v>
      </c>
      <c r="K603" s="2">
        <f t="shared" si="155"/>
        <v>0</v>
      </c>
      <c r="L603" s="2">
        <f t="shared" si="156"/>
        <v>0</v>
      </c>
      <c r="M603" s="2">
        <f t="shared" si="157"/>
        <v>0</v>
      </c>
      <c r="N603" s="2">
        <f t="shared" si="158"/>
        <v>0</v>
      </c>
      <c r="O603" s="2">
        <f t="shared" si="159"/>
        <v>0</v>
      </c>
      <c r="P603" s="3">
        <f>'Data Entry'!I603</f>
        <v>0</v>
      </c>
      <c r="Q603" s="3">
        <f>'Data Entry'!J603</f>
        <v>0</v>
      </c>
      <c r="R603" s="3">
        <f>'Data Entry'!K603</f>
        <v>0</v>
      </c>
      <c r="S603" s="3">
        <f>'Data Entry'!L603</f>
        <v>0</v>
      </c>
      <c r="T603" s="3">
        <f t="shared" si="160"/>
        <v>0</v>
      </c>
      <c r="U603" s="3">
        <f t="shared" si="161"/>
        <v>0</v>
      </c>
      <c r="V603" s="3" t="e">
        <f t="shared" si="167"/>
        <v>#DIV/0!</v>
      </c>
      <c r="W603" s="3" t="e">
        <f t="shared" si="168"/>
        <v>#DIV/0!</v>
      </c>
      <c r="X603" s="3">
        <f t="shared" si="169"/>
        <v>0</v>
      </c>
      <c r="Y603" s="3">
        <f t="shared" si="162"/>
        <v>0</v>
      </c>
      <c r="Z603" s="3">
        <f t="shared" si="163"/>
        <v>0</v>
      </c>
      <c r="AA603" s="3">
        <f t="shared" si="164"/>
        <v>0</v>
      </c>
      <c r="AB603" s="4">
        <f>'Data Entry'!S603</f>
        <v>0</v>
      </c>
      <c r="AC603" s="4">
        <f>'Data Entry'!T603</f>
        <v>0</v>
      </c>
      <c r="AD603" s="4">
        <f>'Data Entry'!U603</f>
        <v>0</v>
      </c>
      <c r="AE603" s="4">
        <f t="shared" si="165"/>
        <v>0</v>
      </c>
      <c r="AF603" s="5">
        <f>'Data Entry'!V603</f>
        <v>0</v>
      </c>
      <c r="AG603" s="5">
        <f t="shared" si="166"/>
        <v>0</v>
      </c>
      <c r="AH603" s="5">
        <f>'Data Entry'!W603</f>
        <v>0</v>
      </c>
      <c r="AI603" s="5">
        <f>'Data Entry'!X603</f>
        <v>0</v>
      </c>
      <c r="AJ603" s="5">
        <f>'Data Entry'!Y603</f>
        <v>0</v>
      </c>
      <c r="AK603" s="5">
        <f>'Data Entry'!Z603</f>
        <v>0</v>
      </c>
    </row>
    <row r="604" spans="1:37">
      <c r="A604" s="1">
        <f>'Data Entry'!A604</f>
        <v>0</v>
      </c>
      <c r="B604" s="1">
        <f>'Data Entry'!B604</f>
        <v>0</v>
      </c>
      <c r="C604" s="8">
        <f>IF('Data Entry'!C604="red",1,IF('Data Entry'!C604="blue",2,0))</f>
        <v>0</v>
      </c>
      <c r="D604" s="2">
        <f>'Data Entry'!D604</f>
        <v>0</v>
      </c>
      <c r="E604" s="2">
        <f>'Data Entry'!E604</f>
        <v>0</v>
      </c>
      <c r="F604" s="2">
        <f>'Data Entry'!F604</f>
        <v>0</v>
      </c>
      <c r="G604" s="2">
        <f>'Data Entry'!G604</f>
        <v>0</v>
      </c>
      <c r="H604" s="2">
        <f>'Data Entry'!H604</f>
        <v>0</v>
      </c>
      <c r="I604" s="2">
        <f t="shared" si="153"/>
        <v>0</v>
      </c>
      <c r="J604" s="2">
        <f t="shared" si="154"/>
        <v>0</v>
      </c>
      <c r="K604" s="2">
        <f t="shared" si="155"/>
        <v>0</v>
      </c>
      <c r="L604" s="2">
        <f t="shared" si="156"/>
        <v>0</v>
      </c>
      <c r="M604" s="2">
        <f t="shared" si="157"/>
        <v>0</v>
      </c>
      <c r="N604" s="2">
        <f t="shared" si="158"/>
        <v>0</v>
      </c>
      <c r="O604" s="2">
        <f t="shared" si="159"/>
        <v>0</v>
      </c>
      <c r="P604" s="3">
        <f>'Data Entry'!I604</f>
        <v>0</v>
      </c>
      <c r="Q604" s="3">
        <f>'Data Entry'!J604</f>
        <v>0</v>
      </c>
      <c r="R604" s="3">
        <f>'Data Entry'!K604</f>
        <v>0</v>
      </c>
      <c r="S604" s="3">
        <f>'Data Entry'!L604</f>
        <v>0</v>
      </c>
      <c r="T604" s="3">
        <f t="shared" si="160"/>
        <v>0</v>
      </c>
      <c r="U604" s="3">
        <f t="shared" si="161"/>
        <v>0</v>
      </c>
      <c r="V604" s="3" t="e">
        <f t="shared" si="167"/>
        <v>#DIV/0!</v>
      </c>
      <c r="W604" s="3" t="e">
        <f t="shared" si="168"/>
        <v>#DIV/0!</v>
      </c>
      <c r="X604" s="3">
        <f t="shared" si="169"/>
        <v>0</v>
      </c>
      <c r="Y604" s="3">
        <f t="shared" si="162"/>
        <v>0</v>
      </c>
      <c r="Z604" s="3">
        <f t="shared" si="163"/>
        <v>0</v>
      </c>
      <c r="AA604" s="3">
        <f t="shared" si="164"/>
        <v>0</v>
      </c>
      <c r="AB604" s="4">
        <f>'Data Entry'!S604</f>
        <v>0</v>
      </c>
      <c r="AC604" s="4">
        <f>'Data Entry'!T604</f>
        <v>0</v>
      </c>
      <c r="AD604" s="4">
        <f>'Data Entry'!U604</f>
        <v>0</v>
      </c>
      <c r="AE604" s="4">
        <f t="shared" si="165"/>
        <v>0</v>
      </c>
      <c r="AF604" s="5">
        <f>'Data Entry'!V604</f>
        <v>0</v>
      </c>
      <c r="AG604" s="5">
        <f t="shared" si="166"/>
        <v>0</v>
      </c>
      <c r="AH604" s="5">
        <f>'Data Entry'!W604</f>
        <v>0</v>
      </c>
      <c r="AI604" s="5">
        <f>'Data Entry'!X604</f>
        <v>0</v>
      </c>
      <c r="AJ604" s="5">
        <f>'Data Entry'!Y604</f>
        <v>0</v>
      </c>
      <c r="AK604" s="5">
        <f>'Data Entry'!Z604</f>
        <v>0</v>
      </c>
    </row>
    <row r="605" spans="1:37">
      <c r="A605" s="1">
        <f>'Data Entry'!A605</f>
        <v>0</v>
      </c>
      <c r="B605" s="1">
        <f>'Data Entry'!B605</f>
        <v>0</v>
      </c>
      <c r="C605" s="8">
        <f>IF('Data Entry'!C605="red",1,IF('Data Entry'!C605="blue",2,0))</f>
        <v>0</v>
      </c>
      <c r="D605" s="2">
        <f>'Data Entry'!D605</f>
        <v>0</v>
      </c>
      <c r="E605" s="2">
        <f>'Data Entry'!E605</f>
        <v>0</v>
      </c>
      <c r="F605" s="2">
        <f>'Data Entry'!F605</f>
        <v>0</v>
      </c>
      <c r="G605" s="2">
        <f>'Data Entry'!G605</f>
        <v>0</v>
      </c>
      <c r="H605" s="2">
        <f>'Data Entry'!H605</f>
        <v>0</v>
      </c>
      <c r="I605" s="2">
        <f t="shared" si="153"/>
        <v>0</v>
      </c>
      <c r="J605" s="2">
        <f t="shared" si="154"/>
        <v>0</v>
      </c>
      <c r="K605" s="2">
        <f t="shared" si="155"/>
        <v>0</v>
      </c>
      <c r="L605" s="2">
        <f t="shared" si="156"/>
        <v>0</v>
      </c>
      <c r="M605" s="2">
        <f t="shared" si="157"/>
        <v>0</v>
      </c>
      <c r="N605" s="2">
        <f t="shared" si="158"/>
        <v>0</v>
      </c>
      <c r="O605" s="2">
        <f t="shared" si="159"/>
        <v>0</v>
      </c>
      <c r="P605" s="3">
        <f>'Data Entry'!I605</f>
        <v>0</v>
      </c>
      <c r="Q605" s="3">
        <f>'Data Entry'!J605</f>
        <v>0</v>
      </c>
      <c r="R605" s="3">
        <f>'Data Entry'!K605</f>
        <v>0</v>
      </c>
      <c r="S605" s="3">
        <f>'Data Entry'!L605</f>
        <v>0</v>
      </c>
      <c r="T605" s="3">
        <f t="shared" si="160"/>
        <v>0</v>
      </c>
      <c r="U605" s="3">
        <f t="shared" si="161"/>
        <v>0</v>
      </c>
      <c r="V605" s="3" t="e">
        <f t="shared" si="167"/>
        <v>#DIV/0!</v>
      </c>
      <c r="W605" s="3" t="e">
        <f t="shared" si="168"/>
        <v>#DIV/0!</v>
      </c>
      <c r="X605" s="3">
        <f t="shared" si="169"/>
        <v>0</v>
      </c>
      <c r="Y605" s="3">
        <f t="shared" si="162"/>
        <v>0</v>
      </c>
      <c r="Z605" s="3">
        <f t="shared" si="163"/>
        <v>0</v>
      </c>
      <c r="AA605" s="3">
        <f t="shared" si="164"/>
        <v>0</v>
      </c>
      <c r="AB605" s="4">
        <f>'Data Entry'!S605</f>
        <v>0</v>
      </c>
      <c r="AC605" s="4">
        <f>'Data Entry'!T605</f>
        <v>0</v>
      </c>
      <c r="AD605" s="4">
        <f>'Data Entry'!U605</f>
        <v>0</v>
      </c>
      <c r="AE605" s="4">
        <f t="shared" si="165"/>
        <v>0</v>
      </c>
      <c r="AF605" s="5">
        <f>'Data Entry'!V605</f>
        <v>0</v>
      </c>
      <c r="AG605" s="5">
        <f t="shared" si="166"/>
        <v>0</v>
      </c>
      <c r="AH605" s="5">
        <f>'Data Entry'!W605</f>
        <v>0</v>
      </c>
      <c r="AI605" s="5">
        <f>'Data Entry'!X605</f>
        <v>0</v>
      </c>
      <c r="AJ605" s="5">
        <f>'Data Entry'!Y605</f>
        <v>0</v>
      </c>
      <c r="AK605" s="5">
        <f>'Data Entry'!Z605</f>
        <v>0</v>
      </c>
    </row>
    <row r="606" spans="1:37">
      <c r="A606" s="1">
        <f>'Data Entry'!A606</f>
        <v>0</v>
      </c>
      <c r="B606" s="1">
        <f>'Data Entry'!B606</f>
        <v>0</v>
      </c>
      <c r="C606" s="8">
        <f>IF('Data Entry'!C606="red",1,IF('Data Entry'!C606="blue",2,0))</f>
        <v>0</v>
      </c>
      <c r="D606" s="2">
        <f>'Data Entry'!D606</f>
        <v>0</v>
      </c>
      <c r="E606" s="2">
        <f>'Data Entry'!E606</f>
        <v>0</v>
      </c>
      <c r="F606" s="2">
        <f>'Data Entry'!F606</f>
        <v>0</v>
      </c>
      <c r="G606" s="2">
        <f>'Data Entry'!G606</f>
        <v>0</v>
      </c>
      <c r="H606" s="2">
        <f>'Data Entry'!H606</f>
        <v>0</v>
      </c>
      <c r="I606" s="2">
        <f t="shared" si="153"/>
        <v>0</v>
      </c>
      <c r="J606" s="2">
        <f t="shared" si="154"/>
        <v>0</v>
      </c>
      <c r="K606" s="2">
        <f t="shared" si="155"/>
        <v>0</v>
      </c>
      <c r="L606" s="2">
        <f t="shared" si="156"/>
        <v>0</v>
      </c>
      <c r="M606" s="2">
        <f t="shared" si="157"/>
        <v>0</v>
      </c>
      <c r="N606" s="2">
        <f t="shared" si="158"/>
        <v>0</v>
      </c>
      <c r="O606" s="2">
        <f t="shared" si="159"/>
        <v>0</v>
      </c>
      <c r="P606" s="3">
        <f>'Data Entry'!I606</f>
        <v>0</v>
      </c>
      <c r="Q606" s="3">
        <f>'Data Entry'!J606</f>
        <v>0</v>
      </c>
      <c r="R606" s="3">
        <f>'Data Entry'!K606</f>
        <v>0</v>
      </c>
      <c r="S606" s="3">
        <f>'Data Entry'!L606</f>
        <v>0</v>
      </c>
      <c r="T606" s="3">
        <f t="shared" si="160"/>
        <v>0</v>
      </c>
      <c r="U606" s="3">
        <f t="shared" si="161"/>
        <v>0</v>
      </c>
      <c r="V606" s="3" t="e">
        <f t="shared" si="167"/>
        <v>#DIV/0!</v>
      </c>
      <c r="W606" s="3" t="e">
        <f t="shared" si="168"/>
        <v>#DIV/0!</v>
      </c>
      <c r="X606" s="3">
        <f t="shared" si="169"/>
        <v>0</v>
      </c>
      <c r="Y606" s="3">
        <f t="shared" si="162"/>
        <v>0</v>
      </c>
      <c r="Z606" s="3">
        <f t="shared" si="163"/>
        <v>0</v>
      </c>
      <c r="AA606" s="3">
        <f t="shared" si="164"/>
        <v>0</v>
      </c>
      <c r="AB606" s="4">
        <f>'Data Entry'!S606</f>
        <v>0</v>
      </c>
      <c r="AC606" s="4">
        <f>'Data Entry'!T606</f>
        <v>0</v>
      </c>
      <c r="AD606" s="4">
        <f>'Data Entry'!U606</f>
        <v>0</v>
      </c>
      <c r="AE606" s="4">
        <f t="shared" si="165"/>
        <v>0</v>
      </c>
      <c r="AF606" s="5">
        <f>'Data Entry'!V606</f>
        <v>0</v>
      </c>
      <c r="AG606" s="5">
        <f t="shared" si="166"/>
        <v>0</v>
      </c>
      <c r="AH606" s="5">
        <f>'Data Entry'!W606</f>
        <v>0</v>
      </c>
      <c r="AI606" s="5">
        <f>'Data Entry'!X606</f>
        <v>0</v>
      </c>
      <c r="AJ606" s="5">
        <f>'Data Entry'!Y606</f>
        <v>0</v>
      </c>
      <c r="AK606" s="5">
        <f>'Data Entry'!Z606</f>
        <v>0</v>
      </c>
    </row>
    <row r="607" spans="1:37">
      <c r="A607" s="1">
        <f>'Data Entry'!A607</f>
        <v>0</v>
      </c>
      <c r="B607" s="1">
        <f>'Data Entry'!B607</f>
        <v>0</v>
      </c>
      <c r="C607" s="8">
        <f>IF('Data Entry'!C607="red",1,IF('Data Entry'!C607="blue",2,0))</f>
        <v>0</v>
      </c>
      <c r="D607" s="2">
        <f>'Data Entry'!D607</f>
        <v>0</v>
      </c>
      <c r="E607" s="2">
        <f>'Data Entry'!E607</f>
        <v>0</v>
      </c>
      <c r="F607" s="2">
        <f>'Data Entry'!F607</f>
        <v>0</v>
      </c>
      <c r="G607" s="2">
        <f>'Data Entry'!G607</f>
        <v>0</v>
      </c>
      <c r="H607" s="2">
        <f>'Data Entry'!H607</f>
        <v>0</v>
      </c>
      <c r="I607" s="2">
        <f t="shared" si="153"/>
        <v>0</v>
      </c>
      <c r="J607" s="2">
        <f t="shared" si="154"/>
        <v>0</v>
      </c>
      <c r="K607" s="2">
        <f t="shared" si="155"/>
        <v>0</v>
      </c>
      <c r="L607" s="2">
        <f t="shared" si="156"/>
        <v>0</v>
      </c>
      <c r="M607" s="2">
        <f t="shared" si="157"/>
        <v>0</v>
      </c>
      <c r="N607" s="2">
        <f t="shared" si="158"/>
        <v>0</v>
      </c>
      <c r="O607" s="2">
        <f t="shared" si="159"/>
        <v>0</v>
      </c>
      <c r="P607" s="3">
        <f>'Data Entry'!I607</f>
        <v>0</v>
      </c>
      <c r="Q607" s="3">
        <f>'Data Entry'!J607</f>
        <v>0</v>
      </c>
      <c r="R607" s="3">
        <f>'Data Entry'!K607</f>
        <v>0</v>
      </c>
      <c r="S607" s="3">
        <f>'Data Entry'!L607</f>
        <v>0</v>
      </c>
      <c r="T607" s="3">
        <f t="shared" si="160"/>
        <v>0</v>
      </c>
      <c r="U607" s="3">
        <f t="shared" si="161"/>
        <v>0</v>
      </c>
      <c r="V607" s="3" t="e">
        <f t="shared" si="167"/>
        <v>#DIV/0!</v>
      </c>
      <c r="W607" s="3" t="e">
        <f t="shared" si="168"/>
        <v>#DIV/0!</v>
      </c>
      <c r="X607" s="3">
        <f t="shared" si="169"/>
        <v>0</v>
      </c>
      <c r="Y607" s="3">
        <f t="shared" si="162"/>
        <v>0</v>
      </c>
      <c r="Z607" s="3">
        <f t="shared" si="163"/>
        <v>0</v>
      </c>
      <c r="AA607" s="3">
        <f t="shared" si="164"/>
        <v>0</v>
      </c>
      <c r="AB607" s="4">
        <f>'Data Entry'!S607</f>
        <v>0</v>
      </c>
      <c r="AC607" s="4">
        <f>'Data Entry'!T607</f>
        <v>0</v>
      </c>
      <c r="AD607" s="4">
        <f>'Data Entry'!U607</f>
        <v>0</v>
      </c>
      <c r="AE607" s="4">
        <f t="shared" si="165"/>
        <v>0</v>
      </c>
      <c r="AF607" s="5">
        <f>'Data Entry'!V607</f>
        <v>0</v>
      </c>
      <c r="AG607" s="5">
        <f t="shared" si="166"/>
        <v>0</v>
      </c>
      <c r="AH607" s="5">
        <f>'Data Entry'!W607</f>
        <v>0</v>
      </c>
      <c r="AI607" s="5">
        <f>'Data Entry'!X607</f>
        <v>0</v>
      </c>
      <c r="AJ607" s="5">
        <f>'Data Entry'!Y607</f>
        <v>0</v>
      </c>
      <c r="AK607" s="5">
        <f>'Data Entry'!Z607</f>
        <v>0</v>
      </c>
    </row>
    <row r="608" spans="1:37">
      <c r="A608" s="1">
        <f>'Data Entry'!A608</f>
        <v>0</v>
      </c>
      <c r="B608" s="1">
        <f>'Data Entry'!B608</f>
        <v>0</v>
      </c>
      <c r="C608" s="8">
        <f>IF('Data Entry'!C608="red",1,IF('Data Entry'!C608="blue",2,0))</f>
        <v>0</v>
      </c>
      <c r="D608" s="2">
        <f>'Data Entry'!D608</f>
        <v>0</v>
      </c>
      <c r="E608" s="2">
        <f>'Data Entry'!E608</f>
        <v>0</v>
      </c>
      <c r="F608" s="2">
        <f>'Data Entry'!F608</f>
        <v>0</v>
      </c>
      <c r="G608" s="2">
        <f>'Data Entry'!G608</f>
        <v>0</v>
      </c>
      <c r="H608" s="2">
        <f>'Data Entry'!H608</f>
        <v>0</v>
      </c>
      <c r="I608" s="2">
        <f t="shared" si="153"/>
        <v>0</v>
      </c>
      <c r="J608" s="2">
        <f t="shared" si="154"/>
        <v>0</v>
      </c>
      <c r="K608" s="2">
        <f t="shared" si="155"/>
        <v>0</v>
      </c>
      <c r="L608" s="2">
        <f t="shared" si="156"/>
        <v>0</v>
      </c>
      <c r="M608" s="2">
        <f t="shared" si="157"/>
        <v>0</v>
      </c>
      <c r="N608" s="2">
        <f t="shared" si="158"/>
        <v>0</v>
      </c>
      <c r="O608" s="2">
        <f t="shared" si="159"/>
        <v>0</v>
      </c>
      <c r="P608" s="3">
        <f>'Data Entry'!I608</f>
        <v>0</v>
      </c>
      <c r="Q608" s="3">
        <f>'Data Entry'!J608</f>
        <v>0</v>
      </c>
      <c r="R608" s="3">
        <f>'Data Entry'!K608</f>
        <v>0</v>
      </c>
      <c r="S608" s="3">
        <f>'Data Entry'!L608</f>
        <v>0</v>
      </c>
      <c r="T608" s="3">
        <f t="shared" si="160"/>
        <v>0</v>
      </c>
      <c r="U608" s="3">
        <f t="shared" si="161"/>
        <v>0</v>
      </c>
      <c r="V608" s="3" t="e">
        <f t="shared" si="167"/>
        <v>#DIV/0!</v>
      </c>
      <c r="W608" s="3" t="e">
        <f t="shared" si="168"/>
        <v>#DIV/0!</v>
      </c>
      <c r="X608" s="3">
        <f t="shared" si="169"/>
        <v>0</v>
      </c>
      <c r="Y608" s="3">
        <f t="shared" si="162"/>
        <v>0</v>
      </c>
      <c r="Z608" s="3">
        <f t="shared" si="163"/>
        <v>0</v>
      </c>
      <c r="AA608" s="3">
        <f t="shared" si="164"/>
        <v>0</v>
      </c>
      <c r="AB608" s="4">
        <f>'Data Entry'!S608</f>
        <v>0</v>
      </c>
      <c r="AC608" s="4">
        <f>'Data Entry'!T608</f>
        <v>0</v>
      </c>
      <c r="AD608" s="4">
        <f>'Data Entry'!U608</f>
        <v>0</v>
      </c>
      <c r="AE608" s="4">
        <f t="shared" si="165"/>
        <v>0</v>
      </c>
      <c r="AF608" s="5">
        <f>'Data Entry'!V608</f>
        <v>0</v>
      </c>
      <c r="AG608" s="5">
        <f t="shared" si="166"/>
        <v>0</v>
      </c>
      <c r="AH608" s="5">
        <f>'Data Entry'!W608</f>
        <v>0</v>
      </c>
      <c r="AI608" s="5">
        <f>'Data Entry'!X608</f>
        <v>0</v>
      </c>
      <c r="AJ608" s="5">
        <f>'Data Entry'!Y608</f>
        <v>0</v>
      </c>
      <c r="AK608" s="5">
        <f>'Data Entry'!Z608</f>
        <v>0</v>
      </c>
    </row>
    <row r="609" spans="1:37">
      <c r="A609" s="1">
        <f>'Data Entry'!A609</f>
        <v>0</v>
      </c>
      <c r="B609" s="1">
        <f>'Data Entry'!B609</f>
        <v>0</v>
      </c>
      <c r="C609" s="8">
        <f>IF('Data Entry'!C609="red",1,IF('Data Entry'!C609="blue",2,0))</f>
        <v>0</v>
      </c>
      <c r="D609" s="2">
        <f>'Data Entry'!D609</f>
        <v>0</v>
      </c>
      <c r="E609" s="2">
        <f>'Data Entry'!E609</f>
        <v>0</v>
      </c>
      <c r="F609" s="2">
        <f>'Data Entry'!F609</f>
        <v>0</v>
      </c>
      <c r="G609" s="2">
        <f>'Data Entry'!G609</f>
        <v>0</v>
      </c>
      <c r="H609" s="2">
        <f>'Data Entry'!H609</f>
        <v>0</v>
      </c>
      <c r="I609" s="2">
        <f t="shared" si="153"/>
        <v>0</v>
      </c>
      <c r="J609" s="2">
        <f t="shared" si="154"/>
        <v>0</v>
      </c>
      <c r="K609" s="2">
        <f t="shared" si="155"/>
        <v>0</v>
      </c>
      <c r="L609" s="2">
        <f t="shared" si="156"/>
        <v>0</v>
      </c>
      <c r="M609" s="2">
        <f t="shared" si="157"/>
        <v>0</v>
      </c>
      <c r="N609" s="2">
        <f t="shared" si="158"/>
        <v>0</v>
      </c>
      <c r="O609" s="2">
        <f t="shared" si="159"/>
        <v>0</v>
      </c>
      <c r="P609" s="3">
        <f>'Data Entry'!I609</f>
        <v>0</v>
      </c>
      <c r="Q609" s="3">
        <f>'Data Entry'!J609</f>
        <v>0</v>
      </c>
      <c r="R609" s="3">
        <f>'Data Entry'!K609</f>
        <v>0</v>
      </c>
      <c r="S609" s="3">
        <f>'Data Entry'!L609</f>
        <v>0</v>
      </c>
      <c r="T609" s="3">
        <f t="shared" si="160"/>
        <v>0</v>
      </c>
      <c r="U609" s="3">
        <f t="shared" si="161"/>
        <v>0</v>
      </c>
      <c r="V609" s="3" t="e">
        <f t="shared" si="167"/>
        <v>#DIV/0!</v>
      </c>
      <c r="W609" s="3" t="e">
        <f t="shared" si="168"/>
        <v>#DIV/0!</v>
      </c>
      <c r="X609" s="3">
        <f t="shared" si="169"/>
        <v>0</v>
      </c>
      <c r="Y609" s="3">
        <f t="shared" si="162"/>
        <v>0</v>
      </c>
      <c r="Z609" s="3">
        <f t="shared" si="163"/>
        <v>0</v>
      </c>
      <c r="AA609" s="3">
        <f t="shared" si="164"/>
        <v>0</v>
      </c>
      <c r="AB609" s="4">
        <f>'Data Entry'!S609</f>
        <v>0</v>
      </c>
      <c r="AC609" s="4">
        <f>'Data Entry'!T609</f>
        <v>0</v>
      </c>
      <c r="AD609" s="4">
        <f>'Data Entry'!U609</f>
        <v>0</v>
      </c>
      <c r="AE609" s="4">
        <f t="shared" si="165"/>
        <v>0</v>
      </c>
      <c r="AF609" s="5">
        <f>'Data Entry'!V609</f>
        <v>0</v>
      </c>
      <c r="AG609" s="5">
        <f t="shared" si="166"/>
        <v>0</v>
      </c>
      <c r="AH609" s="5">
        <f>'Data Entry'!W609</f>
        <v>0</v>
      </c>
      <c r="AI609" s="5">
        <f>'Data Entry'!X609</f>
        <v>0</v>
      </c>
      <c r="AJ609" s="5">
        <f>'Data Entry'!Y609</f>
        <v>0</v>
      </c>
      <c r="AK609" s="5">
        <f>'Data Entry'!Z609</f>
        <v>0</v>
      </c>
    </row>
    <row r="610" spans="1:37">
      <c r="A610" s="1">
        <f>'Data Entry'!A610</f>
        <v>0</v>
      </c>
      <c r="B610" s="1">
        <f>'Data Entry'!B610</f>
        <v>0</v>
      </c>
      <c r="C610" s="8">
        <f>IF('Data Entry'!C610="red",1,IF('Data Entry'!C610="blue",2,0))</f>
        <v>0</v>
      </c>
      <c r="D610" s="2">
        <f>'Data Entry'!D610</f>
        <v>0</v>
      </c>
      <c r="E610" s="2">
        <f>'Data Entry'!E610</f>
        <v>0</v>
      </c>
      <c r="F610" s="2">
        <f>'Data Entry'!F610</f>
        <v>0</v>
      </c>
      <c r="G610" s="2">
        <f>'Data Entry'!G610</f>
        <v>0</v>
      </c>
      <c r="H610" s="2">
        <f>'Data Entry'!H610</f>
        <v>0</v>
      </c>
      <c r="I610" s="2">
        <f t="shared" si="153"/>
        <v>0</v>
      </c>
      <c r="J610" s="2">
        <f t="shared" si="154"/>
        <v>0</v>
      </c>
      <c r="K610" s="2">
        <f t="shared" si="155"/>
        <v>0</v>
      </c>
      <c r="L610" s="2">
        <f t="shared" si="156"/>
        <v>0</v>
      </c>
      <c r="M610" s="2">
        <f t="shared" si="157"/>
        <v>0</v>
      </c>
      <c r="N610" s="2">
        <f t="shared" si="158"/>
        <v>0</v>
      </c>
      <c r="O610" s="2">
        <f t="shared" si="159"/>
        <v>0</v>
      </c>
      <c r="P610" s="3">
        <f>'Data Entry'!I610</f>
        <v>0</v>
      </c>
      <c r="Q610" s="3">
        <f>'Data Entry'!J610</f>
        <v>0</v>
      </c>
      <c r="R610" s="3">
        <f>'Data Entry'!K610</f>
        <v>0</v>
      </c>
      <c r="S610" s="3">
        <f>'Data Entry'!L610</f>
        <v>0</v>
      </c>
      <c r="T610" s="3">
        <f t="shared" si="160"/>
        <v>0</v>
      </c>
      <c r="U610" s="3">
        <f t="shared" si="161"/>
        <v>0</v>
      </c>
      <c r="V610" s="3" t="e">
        <f t="shared" si="167"/>
        <v>#DIV/0!</v>
      </c>
      <c r="W610" s="3" t="e">
        <f t="shared" si="168"/>
        <v>#DIV/0!</v>
      </c>
      <c r="X610" s="3">
        <f t="shared" si="169"/>
        <v>0</v>
      </c>
      <c r="Y610" s="3">
        <f t="shared" si="162"/>
        <v>0</v>
      </c>
      <c r="Z610" s="3">
        <f t="shared" si="163"/>
        <v>0</v>
      </c>
      <c r="AA610" s="3">
        <f t="shared" si="164"/>
        <v>0</v>
      </c>
      <c r="AB610" s="4">
        <f>'Data Entry'!S610</f>
        <v>0</v>
      </c>
      <c r="AC610" s="4">
        <f>'Data Entry'!T610</f>
        <v>0</v>
      </c>
      <c r="AD610" s="4">
        <f>'Data Entry'!U610</f>
        <v>0</v>
      </c>
      <c r="AE610" s="4">
        <f t="shared" si="165"/>
        <v>0</v>
      </c>
      <c r="AF610" s="5">
        <f>'Data Entry'!V610</f>
        <v>0</v>
      </c>
      <c r="AG610" s="5">
        <f t="shared" si="166"/>
        <v>0</v>
      </c>
      <c r="AH610" s="5">
        <f>'Data Entry'!W610</f>
        <v>0</v>
      </c>
      <c r="AI610" s="5">
        <f>'Data Entry'!X610</f>
        <v>0</v>
      </c>
      <c r="AJ610" s="5">
        <f>'Data Entry'!Y610</f>
        <v>0</v>
      </c>
      <c r="AK610" s="5">
        <f>'Data Entry'!Z610</f>
        <v>0</v>
      </c>
    </row>
    <row r="611" spans="1:37">
      <c r="A611" s="1">
        <f>'Data Entry'!A611</f>
        <v>0</v>
      </c>
      <c r="B611" s="1">
        <f>'Data Entry'!B611</f>
        <v>0</v>
      </c>
      <c r="C611" s="8">
        <f>IF('Data Entry'!C611="red",1,IF('Data Entry'!C611="blue",2,0))</f>
        <v>0</v>
      </c>
      <c r="D611" s="2">
        <f>'Data Entry'!D611</f>
        <v>0</v>
      </c>
      <c r="E611" s="2">
        <f>'Data Entry'!E611</f>
        <v>0</v>
      </c>
      <c r="F611" s="2">
        <f>'Data Entry'!F611</f>
        <v>0</v>
      </c>
      <c r="G611" s="2">
        <f>'Data Entry'!G611</f>
        <v>0</v>
      </c>
      <c r="H611" s="2">
        <f>'Data Entry'!H611</f>
        <v>0</v>
      </c>
      <c r="I611" s="2">
        <f t="shared" si="153"/>
        <v>0</v>
      </c>
      <c r="J611" s="2">
        <f t="shared" si="154"/>
        <v>0</v>
      </c>
      <c r="K611" s="2">
        <f t="shared" si="155"/>
        <v>0</v>
      </c>
      <c r="L611" s="2">
        <f t="shared" si="156"/>
        <v>0</v>
      </c>
      <c r="M611" s="2">
        <f t="shared" si="157"/>
        <v>0</v>
      </c>
      <c r="N611" s="2">
        <f t="shared" si="158"/>
        <v>0</v>
      </c>
      <c r="O611" s="2">
        <f t="shared" si="159"/>
        <v>0</v>
      </c>
      <c r="P611" s="3">
        <f>'Data Entry'!I611</f>
        <v>0</v>
      </c>
      <c r="Q611" s="3">
        <f>'Data Entry'!J611</f>
        <v>0</v>
      </c>
      <c r="R611" s="3">
        <f>'Data Entry'!K611</f>
        <v>0</v>
      </c>
      <c r="S611" s="3">
        <f>'Data Entry'!L611</f>
        <v>0</v>
      </c>
      <c r="T611" s="3">
        <f t="shared" si="160"/>
        <v>0</v>
      </c>
      <c r="U611" s="3">
        <f t="shared" si="161"/>
        <v>0</v>
      </c>
      <c r="V611" s="3" t="e">
        <f t="shared" si="167"/>
        <v>#DIV/0!</v>
      </c>
      <c r="W611" s="3" t="e">
        <f t="shared" si="168"/>
        <v>#DIV/0!</v>
      </c>
      <c r="X611" s="3">
        <f t="shared" si="169"/>
        <v>0</v>
      </c>
      <c r="Y611" s="3">
        <f t="shared" si="162"/>
        <v>0</v>
      </c>
      <c r="Z611" s="3">
        <f t="shared" si="163"/>
        <v>0</v>
      </c>
      <c r="AA611" s="3">
        <f t="shared" si="164"/>
        <v>0</v>
      </c>
      <c r="AB611" s="4">
        <f>'Data Entry'!S611</f>
        <v>0</v>
      </c>
      <c r="AC611" s="4">
        <f>'Data Entry'!T611</f>
        <v>0</v>
      </c>
      <c r="AD611" s="4">
        <f>'Data Entry'!U611</f>
        <v>0</v>
      </c>
      <c r="AE611" s="4">
        <f t="shared" si="165"/>
        <v>0</v>
      </c>
      <c r="AF611" s="5">
        <f>'Data Entry'!V611</f>
        <v>0</v>
      </c>
      <c r="AG611" s="5">
        <f t="shared" si="166"/>
        <v>0</v>
      </c>
      <c r="AH611" s="5">
        <f>'Data Entry'!W611</f>
        <v>0</v>
      </c>
      <c r="AI611" s="5">
        <f>'Data Entry'!X611</f>
        <v>0</v>
      </c>
      <c r="AJ611" s="5">
        <f>'Data Entry'!Y611</f>
        <v>0</v>
      </c>
      <c r="AK611" s="5">
        <f>'Data Entry'!Z611</f>
        <v>0</v>
      </c>
    </row>
    <row r="612" spans="1:37">
      <c r="A612" s="1">
        <f>'Data Entry'!A612</f>
        <v>0</v>
      </c>
      <c r="B612" s="1">
        <f>'Data Entry'!B612</f>
        <v>0</v>
      </c>
      <c r="C612" s="8">
        <f>IF('Data Entry'!C612="red",1,IF('Data Entry'!C612="blue",2,0))</f>
        <v>0</v>
      </c>
      <c r="D612" s="2">
        <f>'Data Entry'!D612</f>
        <v>0</v>
      </c>
      <c r="E612" s="2">
        <f>'Data Entry'!E612</f>
        <v>0</v>
      </c>
      <c r="F612" s="2">
        <f>'Data Entry'!F612</f>
        <v>0</v>
      </c>
      <c r="G612" s="2">
        <f>'Data Entry'!G612</f>
        <v>0</v>
      </c>
      <c r="H612" s="2">
        <f>'Data Entry'!H612</f>
        <v>0</v>
      </c>
      <c r="I612" s="2">
        <f t="shared" si="153"/>
        <v>0</v>
      </c>
      <c r="J612" s="2">
        <f t="shared" si="154"/>
        <v>0</v>
      </c>
      <c r="K612" s="2">
        <f t="shared" si="155"/>
        <v>0</v>
      </c>
      <c r="L612" s="2">
        <f t="shared" si="156"/>
        <v>0</v>
      </c>
      <c r="M612" s="2">
        <f t="shared" si="157"/>
        <v>0</v>
      </c>
      <c r="N612" s="2">
        <f t="shared" si="158"/>
        <v>0</v>
      </c>
      <c r="O612" s="2">
        <f t="shared" si="159"/>
        <v>0</v>
      </c>
      <c r="P612" s="3">
        <f>'Data Entry'!I612</f>
        <v>0</v>
      </c>
      <c r="Q612" s="3">
        <f>'Data Entry'!J612</f>
        <v>0</v>
      </c>
      <c r="R612" s="3">
        <f>'Data Entry'!K612</f>
        <v>0</v>
      </c>
      <c r="S612" s="3">
        <f>'Data Entry'!L612</f>
        <v>0</v>
      </c>
      <c r="T612" s="3">
        <f t="shared" si="160"/>
        <v>0</v>
      </c>
      <c r="U612" s="3">
        <f t="shared" si="161"/>
        <v>0</v>
      </c>
      <c r="V612" s="3" t="e">
        <f t="shared" si="167"/>
        <v>#DIV/0!</v>
      </c>
      <c r="W612" s="3" t="e">
        <f t="shared" si="168"/>
        <v>#DIV/0!</v>
      </c>
      <c r="X612" s="3">
        <f t="shared" si="169"/>
        <v>0</v>
      </c>
      <c r="Y612" s="3">
        <f t="shared" si="162"/>
        <v>0</v>
      </c>
      <c r="Z612" s="3">
        <f t="shared" si="163"/>
        <v>0</v>
      </c>
      <c r="AA612" s="3">
        <f t="shared" si="164"/>
        <v>0</v>
      </c>
      <c r="AB612" s="4">
        <f>'Data Entry'!S612</f>
        <v>0</v>
      </c>
      <c r="AC612" s="4">
        <f>'Data Entry'!T612</f>
        <v>0</v>
      </c>
      <c r="AD612" s="4">
        <f>'Data Entry'!U612</f>
        <v>0</v>
      </c>
      <c r="AE612" s="4">
        <f t="shared" si="165"/>
        <v>0</v>
      </c>
      <c r="AF612" s="5">
        <f>'Data Entry'!V612</f>
        <v>0</v>
      </c>
      <c r="AG612" s="5">
        <f t="shared" si="166"/>
        <v>0</v>
      </c>
      <c r="AH612" s="5">
        <f>'Data Entry'!W612</f>
        <v>0</v>
      </c>
      <c r="AI612" s="5">
        <f>'Data Entry'!X612</f>
        <v>0</v>
      </c>
      <c r="AJ612" s="5">
        <f>'Data Entry'!Y612</f>
        <v>0</v>
      </c>
      <c r="AK612" s="5">
        <f>'Data Entry'!Z612</f>
        <v>0</v>
      </c>
    </row>
    <row r="613" spans="1:37">
      <c r="A613" s="1">
        <f>'Data Entry'!A613</f>
        <v>0</v>
      </c>
      <c r="B613" s="1">
        <f>'Data Entry'!B613</f>
        <v>0</v>
      </c>
      <c r="C613" s="8">
        <f>IF('Data Entry'!C613="red",1,IF('Data Entry'!C613="blue",2,0))</f>
        <v>0</v>
      </c>
      <c r="D613" s="2">
        <f>'Data Entry'!D613</f>
        <v>0</v>
      </c>
      <c r="E613" s="2">
        <f>'Data Entry'!E613</f>
        <v>0</v>
      </c>
      <c r="F613" s="2">
        <f>'Data Entry'!F613</f>
        <v>0</v>
      </c>
      <c r="G613" s="2">
        <f>'Data Entry'!G613</f>
        <v>0</v>
      </c>
      <c r="H613" s="2">
        <f>'Data Entry'!H613</f>
        <v>0</v>
      </c>
      <c r="I613" s="2">
        <f t="shared" si="153"/>
        <v>0</v>
      </c>
      <c r="J613" s="2">
        <f t="shared" si="154"/>
        <v>0</v>
      </c>
      <c r="K613" s="2">
        <f t="shared" si="155"/>
        <v>0</v>
      </c>
      <c r="L613" s="2">
        <f t="shared" si="156"/>
        <v>0</v>
      </c>
      <c r="M613" s="2">
        <f t="shared" si="157"/>
        <v>0</v>
      </c>
      <c r="N613" s="2">
        <f t="shared" si="158"/>
        <v>0</v>
      </c>
      <c r="O613" s="2">
        <f t="shared" si="159"/>
        <v>0</v>
      </c>
      <c r="P613" s="3">
        <f>'Data Entry'!I613</f>
        <v>0</v>
      </c>
      <c r="Q613" s="3">
        <f>'Data Entry'!J613</f>
        <v>0</v>
      </c>
      <c r="R613" s="3">
        <f>'Data Entry'!K613</f>
        <v>0</v>
      </c>
      <c r="S613" s="3">
        <f>'Data Entry'!L613</f>
        <v>0</v>
      </c>
      <c r="T613" s="3">
        <f t="shared" si="160"/>
        <v>0</v>
      </c>
      <c r="U613" s="3">
        <f t="shared" si="161"/>
        <v>0</v>
      </c>
      <c r="V613" s="3" t="e">
        <f t="shared" si="167"/>
        <v>#DIV/0!</v>
      </c>
      <c r="W613" s="3" t="e">
        <f t="shared" si="168"/>
        <v>#DIV/0!</v>
      </c>
      <c r="X613" s="3">
        <f t="shared" si="169"/>
        <v>0</v>
      </c>
      <c r="Y613" s="3">
        <f t="shared" si="162"/>
        <v>0</v>
      </c>
      <c r="Z613" s="3">
        <f t="shared" si="163"/>
        <v>0</v>
      </c>
      <c r="AA613" s="3">
        <f t="shared" si="164"/>
        <v>0</v>
      </c>
      <c r="AB613" s="4">
        <f>'Data Entry'!S613</f>
        <v>0</v>
      </c>
      <c r="AC613" s="4">
        <f>'Data Entry'!T613</f>
        <v>0</v>
      </c>
      <c r="AD613" s="4">
        <f>'Data Entry'!U613</f>
        <v>0</v>
      </c>
      <c r="AE613" s="4">
        <f t="shared" si="165"/>
        <v>0</v>
      </c>
      <c r="AF613" s="5">
        <f>'Data Entry'!V613</f>
        <v>0</v>
      </c>
      <c r="AG613" s="5">
        <f t="shared" si="166"/>
        <v>0</v>
      </c>
      <c r="AH613" s="5">
        <f>'Data Entry'!W613</f>
        <v>0</v>
      </c>
      <c r="AI613" s="5">
        <f>'Data Entry'!X613</f>
        <v>0</v>
      </c>
      <c r="AJ613" s="5">
        <f>'Data Entry'!Y613</f>
        <v>0</v>
      </c>
      <c r="AK613" s="5">
        <f>'Data Entry'!Z613</f>
        <v>0</v>
      </c>
    </row>
    <row r="614" spans="1:37">
      <c r="A614" s="1">
        <f>'Data Entry'!A614</f>
        <v>0</v>
      </c>
      <c r="B614" s="1">
        <f>'Data Entry'!B614</f>
        <v>0</v>
      </c>
      <c r="C614" s="8">
        <f>IF('Data Entry'!C614="red",1,IF('Data Entry'!C614="blue",2,0))</f>
        <v>0</v>
      </c>
      <c r="D614" s="2">
        <f>'Data Entry'!D614</f>
        <v>0</v>
      </c>
      <c r="E614" s="2">
        <f>'Data Entry'!E614</f>
        <v>0</v>
      </c>
      <c r="F614" s="2">
        <f>'Data Entry'!F614</f>
        <v>0</v>
      </c>
      <c r="G614" s="2">
        <f>'Data Entry'!G614</f>
        <v>0</v>
      </c>
      <c r="H614" s="2">
        <f>'Data Entry'!H614</f>
        <v>0</v>
      </c>
      <c r="I614" s="2">
        <f t="shared" si="153"/>
        <v>0</v>
      </c>
      <c r="J614" s="2">
        <f t="shared" si="154"/>
        <v>0</v>
      </c>
      <c r="K614" s="2">
        <f t="shared" si="155"/>
        <v>0</v>
      </c>
      <c r="L614" s="2">
        <f t="shared" si="156"/>
        <v>0</v>
      </c>
      <c r="M614" s="2">
        <f t="shared" si="157"/>
        <v>0</v>
      </c>
      <c r="N614" s="2">
        <f t="shared" si="158"/>
        <v>0</v>
      </c>
      <c r="O614" s="2">
        <f t="shared" si="159"/>
        <v>0</v>
      </c>
      <c r="P614" s="3">
        <f>'Data Entry'!I614</f>
        <v>0</v>
      </c>
      <c r="Q614" s="3">
        <f>'Data Entry'!J614</f>
        <v>0</v>
      </c>
      <c r="R614" s="3">
        <f>'Data Entry'!K614</f>
        <v>0</v>
      </c>
      <c r="S614" s="3">
        <f>'Data Entry'!L614</f>
        <v>0</v>
      </c>
      <c r="T614" s="3">
        <f t="shared" si="160"/>
        <v>0</v>
      </c>
      <c r="U614" s="3">
        <f t="shared" si="161"/>
        <v>0</v>
      </c>
      <c r="V614" s="3" t="e">
        <f t="shared" si="167"/>
        <v>#DIV/0!</v>
      </c>
      <c r="W614" s="3" t="e">
        <f t="shared" si="168"/>
        <v>#DIV/0!</v>
      </c>
      <c r="X614" s="3">
        <f t="shared" si="169"/>
        <v>0</v>
      </c>
      <c r="Y614" s="3">
        <f t="shared" si="162"/>
        <v>0</v>
      </c>
      <c r="Z614" s="3">
        <f t="shared" si="163"/>
        <v>0</v>
      </c>
      <c r="AA614" s="3">
        <f t="shared" si="164"/>
        <v>0</v>
      </c>
      <c r="AB614" s="4">
        <f>'Data Entry'!S614</f>
        <v>0</v>
      </c>
      <c r="AC614" s="4">
        <f>'Data Entry'!T614</f>
        <v>0</v>
      </c>
      <c r="AD614" s="4">
        <f>'Data Entry'!U614</f>
        <v>0</v>
      </c>
      <c r="AE614" s="4">
        <f t="shared" si="165"/>
        <v>0</v>
      </c>
      <c r="AF614" s="5">
        <f>'Data Entry'!V614</f>
        <v>0</v>
      </c>
      <c r="AG614" s="5">
        <f t="shared" si="166"/>
        <v>0</v>
      </c>
      <c r="AH614" s="5">
        <f>'Data Entry'!W614</f>
        <v>0</v>
      </c>
      <c r="AI614" s="5">
        <f>'Data Entry'!X614</f>
        <v>0</v>
      </c>
      <c r="AJ614" s="5">
        <f>'Data Entry'!Y614</f>
        <v>0</v>
      </c>
      <c r="AK614" s="5">
        <f>'Data Entry'!Z614</f>
        <v>0</v>
      </c>
    </row>
    <row r="615" spans="1:37">
      <c r="A615" s="1">
        <f>'Data Entry'!A615</f>
        <v>0</v>
      </c>
      <c r="B615" s="1">
        <f>'Data Entry'!B615</f>
        <v>0</v>
      </c>
      <c r="C615" s="8">
        <f>IF('Data Entry'!C615="red",1,IF('Data Entry'!C615="blue",2,0))</f>
        <v>0</v>
      </c>
      <c r="D615" s="2">
        <f>'Data Entry'!D615</f>
        <v>0</v>
      </c>
      <c r="E615" s="2">
        <f>'Data Entry'!E615</f>
        <v>0</v>
      </c>
      <c r="F615" s="2">
        <f>'Data Entry'!F615</f>
        <v>0</v>
      </c>
      <c r="G615" s="2">
        <f>'Data Entry'!G615</f>
        <v>0</v>
      </c>
      <c r="H615" s="2">
        <f>'Data Entry'!H615</f>
        <v>0</v>
      </c>
      <c r="I615" s="2">
        <f t="shared" si="153"/>
        <v>0</v>
      </c>
      <c r="J615" s="2">
        <f t="shared" si="154"/>
        <v>0</v>
      </c>
      <c r="K615" s="2">
        <f t="shared" si="155"/>
        <v>0</v>
      </c>
      <c r="L615" s="2">
        <f t="shared" si="156"/>
        <v>0</v>
      </c>
      <c r="M615" s="2">
        <f t="shared" si="157"/>
        <v>0</v>
      </c>
      <c r="N615" s="2">
        <f t="shared" si="158"/>
        <v>0</v>
      </c>
      <c r="O615" s="2">
        <f t="shared" si="159"/>
        <v>0</v>
      </c>
      <c r="P615" s="3">
        <f>'Data Entry'!I615</f>
        <v>0</v>
      </c>
      <c r="Q615" s="3">
        <f>'Data Entry'!J615</f>
        <v>0</v>
      </c>
      <c r="R615" s="3">
        <f>'Data Entry'!K615</f>
        <v>0</v>
      </c>
      <c r="S615" s="3">
        <f>'Data Entry'!L615</f>
        <v>0</v>
      </c>
      <c r="T615" s="3">
        <f t="shared" si="160"/>
        <v>0</v>
      </c>
      <c r="U615" s="3">
        <f t="shared" si="161"/>
        <v>0</v>
      </c>
      <c r="V615" s="3" t="e">
        <f t="shared" si="167"/>
        <v>#DIV/0!</v>
      </c>
      <c r="W615" s="3" t="e">
        <f t="shared" si="168"/>
        <v>#DIV/0!</v>
      </c>
      <c r="X615" s="3">
        <f t="shared" si="169"/>
        <v>0</v>
      </c>
      <c r="Y615" s="3">
        <f t="shared" si="162"/>
        <v>0</v>
      </c>
      <c r="Z615" s="3">
        <f t="shared" si="163"/>
        <v>0</v>
      </c>
      <c r="AA615" s="3">
        <f t="shared" si="164"/>
        <v>0</v>
      </c>
      <c r="AB615" s="4">
        <f>'Data Entry'!S615</f>
        <v>0</v>
      </c>
      <c r="AC615" s="4">
        <f>'Data Entry'!T615</f>
        <v>0</v>
      </c>
      <c r="AD615" s="4">
        <f>'Data Entry'!U615</f>
        <v>0</v>
      </c>
      <c r="AE615" s="4">
        <f t="shared" si="165"/>
        <v>0</v>
      </c>
      <c r="AF615" s="5">
        <f>'Data Entry'!V615</f>
        <v>0</v>
      </c>
      <c r="AG615" s="5">
        <f t="shared" si="166"/>
        <v>0</v>
      </c>
      <c r="AH615" s="5">
        <f>'Data Entry'!W615</f>
        <v>0</v>
      </c>
      <c r="AI615" s="5">
        <f>'Data Entry'!X615</f>
        <v>0</v>
      </c>
      <c r="AJ615" s="5">
        <f>'Data Entry'!Y615</f>
        <v>0</v>
      </c>
      <c r="AK615" s="5">
        <f>'Data Entry'!Z615</f>
        <v>0</v>
      </c>
    </row>
    <row r="616" spans="1:37">
      <c r="A616" s="1">
        <f>'Data Entry'!A616</f>
        <v>0</v>
      </c>
      <c r="B616" s="1">
        <f>'Data Entry'!B616</f>
        <v>0</v>
      </c>
      <c r="C616" s="8">
        <f>IF('Data Entry'!C616="red",1,IF('Data Entry'!C616="blue",2,0))</f>
        <v>0</v>
      </c>
      <c r="D616" s="2">
        <f>'Data Entry'!D616</f>
        <v>0</v>
      </c>
      <c r="E616" s="2">
        <f>'Data Entry'!E616</f>
        <v>0</v>
      </c>
      <c r="F616" s="2">
        <f>'Data Entry'!F616</f>
        <v>0</v>
      </c>
      <c r="G616" s="2">
        <f>'Data Entry'!G616</f>
        <v>0</v>
      </c>
      <c r="H616" s="2">
        <f>'Data Entry'!H616</f>
        <v>0</v>
      </c>
      <c r="I616" s="2">
        <f t="shared" si="153"/>
        <v>0</v>
      </c>
      <c r="J616" s="2">
        <f t="shared" si="154"/>
        <v>0</v>
      </c>
      <c r="K616" s="2">
        <f t="shared" si="155"/>
        <v>0</v>
      </c>
      <c r="L616" s="2">
        <f t="shared" si="156"/>
        <v>0</v>
      </c>
      <c r="M616" s="2">
        <f t="shared" si="157"/>
        <v>0</v>
      </c>
      <c r="N616" s="2">
        <f t="shared" si="158"/>
        <v>0</v>
      </c>
      <c r="O616" s="2">
        <f t="shared" si="159"/>
        <v>0</v>
      </c>
      <c r="P616" s="3">
        <f>'Data Entry'!I616</f>
        <v>0</v>
      </c>
      <c r="Q616" s="3">
        <f>'Data Entry'!J616</f>
        <v>0</v>
      </c>
      <c r="R616" s="3">
        <f>'Data Entry'!K616</f>
        <v>0</v>
      </c>
      <c r="S616" s="3">
        <f>'Data Entry'!L616</f>
        <v>0</v>
      </c>
      <c r="T616" s="3">
        <f t="shared" si="160"/>
        <v>0</v>
      </c>
      <c r="U616" s="3">
        <f t="shared" si="161"/>
        <v>0</v>
      </c>
      <c r="V616" s="3" t="e">
        <f t="shared" si="167"/>
        <v>#DIV/0!</v>
      </c>
      <c r="W616" s="3" t="e">
        <f t="shared" si="168"/>
        <v>#DIV/0!</v>
      </c>
      <c r="X616" s="3">
        <f t="shared" si="169"/>
        <v>0</v>
      </c>
      <c r="Y616" s="3">
        <f t="shared" si="162"/>
        <v>0</v>
      </c>
      <c r="Z616" s="3">
        <f t="shared" si="163"/>
        <v>0</v>
      </c>
      <c r="AA616" s="3">
        <f t="shared" si="164"/>
        <v>0</v>
      </c>
      <c r="AB616" s="4">
        <f>'Data Entry'!S616</f>
        <v>0</v>
      </c>
      <c r="AC616" s="4">
        <f>'Data Entry'!T616</f>
        <v>0</v>
      </c>
      <c r="AD616" s="4">
        <f>'Data Entry'!U616</f>
        <v>0</v>
      </c>
      <c r="AE616" s="4">
        <f t="shared" si="165"/>
        <v>0</v>
      </c>
      <c r="AF616" s="5">
        <f>'Data Entry'!V616</f>
        <v>0</v>
      </c>
      <c r="AG616" s="5">
        <f t="shared" si="166"/>
        <v>0</v>
      </c>
      <c r="AH616" s="5">
        <f>'Data Entry'!W616</f>
        <v>0</v>
      </c>
      <c r="AI616" s="5">
        <f>'Data Entry'!X616</f>
        <v>0</v>
      </c>
      <c r="AJ616" s="5">
        <f>'Data Entry'!Y616</f>
        <v>0</v>
      </c>
      <c r="AK616" s="5">
        <f>'Data Entry'!Z616</f>
        <v>0</v>
      </c>
    </row>
    <row r="617" spans="1:37">
      <c r="A617" s="1">
        <f>'Data Entry'!A617</f>
        <v>0</v>
      </c>
      <c r="B617" s="1">
        <f>'Data Entry'!B617</f>
        <v>0</v>
      </c>
      <c r="C617" s="8">
        <f>IF('Data Entry'!C617="red",1,IF('Data Entry'!C617="blue",2,0))</f>
        <v>0</v>
      </c>
      <c r="D617" s="2">
        <f>'Data Entry'!D617</f>
        <v>0</v>
      </c>
      <c r="E617" s="2">
        <f>'Data Entry'!E617</f>
        <v>0</v>
      </c>
      <c r="F617" s="2">
        <f>'Data Entry'!F617</f>
        <v>0</v>
      </c>
      <c r="G617" s="2">
        <f>'Data Entry'!G617</f>
        <v>0</v>
      </c>
      <c r="H617" s="2">
        <f>'Data Entry'!H617</f>
        <v>0</v>
      </c>
      <c r="I617" s="2">
        <f t="shared" si="153"/>
        <v>0</v>
      </c>
      <c r="J617" s="2">
        <f t="shared" si="154"/>
        <v>0</v>
      </c>
      <c r="K617" s="2">
        <f t="shared" si="155"/>
        <v>0</v>
      </c>
      <c r="L617" s="2">
        <f t="shared" si="156"/>
        <v>0</v>
      </c>
      <c r="M617" s="2">
        <f t="shared" si="157"/>
        <v>0</v>
      </c>
      <c r="N617" s="2">
        <f t="shared" si="158"/>
        <v>0</v>
      </c>
      <c r="O617" s="2">
        <f t="shared" si="159"/>
        <v>0</v>
      </c>
      <c r="P617" s="3">
        <f>'Data Entry'!I617</f>
        <v>0</v>
      </c>
      <c r="Q617" s="3">
        <f>'Data Entry'!J617</f>
        <v>0</v>
      </c>
      <c r="R617" s="3">
        <f>'Data Entry'!K617</f>
        <v>0</v>
      </c>
      <c r="S617" s="3">
        <f>'Data Entry'!L617</f>
        <v>0</v>
      </c>
      <c r="T617" s="3">
        <f t="shared" si="160"/>
        <v>0</v>
      </c>
      <c r="U617" s="3">
        <f t="shared" si="161"/>
        <v>0</v>
      </c>
      <c r="V617" s="3" t="e">
        <f t="shared" si="167"/>
        <v>#DIV/0!</v>
      </c>
      <c r="W617" s="3" t="e">
        <f t="shared" si="168"/>
        <v>#DIV/0!</v>
      </c>
      <c r="X617" s="3">
        <f t="shared" si="169"/>
        <v>0</v>
      </c>
      <c r="Y617" s="3">
        <f t="shared" si="162"/>
        <v>0</v>
      </c>
      <c r="Z617" s="3">
        <f t="shared" si="163"/>
        <v>0</v>
      </c>
      <c r="AA617" s="3">
        <f t="shared" si="164"/>
        <v>0</v>
      </c>
      <c r="AB617" s="4">
        <f>'Data Entry'!S617</f>
        <v>0</v>
      </c>
      <c r="AC617" s="4">
        <f>'Data Entry'!T617</f>
        <v>0</v>
      </c>
      <c r="AD617" s="4">
        <f>'Data Entry'!U617</f>
        <v>0</v>
      </c>
      <c r="AE617" s="4">
        <f t="shared" si="165"/>
        <v>0</v>
      </c>
      <c r="AF617" s="5">
        <f>'Data Entry'!V617</f>
        <v>0</v>
      </c>
      <c r="AG617" s="5">
        <f t="shared" si="166"/>
        <v>0</v>
      </c>
      <c r="AH617" s="5">
        <f>'Data Entry'!W617</f>
        <v>0</v>
      </c>
      <c r="AI617" s="5">
        <f>'Data Entry'!X617</f>
        <v>0</v>
      </c>
      <c r="AJ617" s="5">
        <f>'Data Entry'!Y617</f>
        <v>0</v>
      </c>
      <c r="AK617" s="5">
        <f>'Data Entry'!Z617</f>
        <v>0</v>
      </c>
    </row>
    <row r="618" spans="1:37">
      <c r="A618" s="1">
        <f>'Data Entry'!A618</f>
        <v>0</v>
      </c>
      <c r="B618" s="1">
        <f>'Data Entry'!B618</f>
        <v>0</v>
      </c>
      <c r="C618" s="8">
        <f>IF('Data Entry'!C618="red",1,IF('Data Entry'!C618="blue",2,0))</f>
        <v>0</v>
      </c>
      <c r="D618" s="2">
        <f>'Data Entry'!D618</f>
        <v>0</v>
      </c>
      <c r="E618" s="2">
        <f>'Data Entry'!E618</f>
        <v>0</v>
      </c>
      <c r="F618" s="2">
        <f>'Data Entry'!F618</f>
        <v>0</v>
      </c>
      <c r="G618" s="2">
        <f>'Data Entry'!G618</f>
        <v>0</v>
      </c>
      <c r="H618" s="2">
        <f>'Data Entry'!H618</f>
        <v>0</v>
      </c>
      <c r="I618" s="2">
        <f t="shared" si="153"/>
        <v>0</v>
      </c>
      <c r="J618" s="2">
        <f t="shared" si="154"/>
        <v>0</v>
      </c>
      <c r="K618" s="2">
        <f t="shared" si="155"/>
        <v>0</v>
      </c>
      <c r="L618" s="2">
        <f t="shared" si="156"/>
        <v>0</v>
      </c>
      <c r="M618" s="2">
        <f t="shared" si="157"/>
        <v>0</v>
      </c>
      <c r="N618" s="2">
        <f t="shared" si="158"/>
        <v>0</v>
      </c>
      <c r="O618" s="2">
        <f t="shared" si="159"/>
        <v>0</v>
      </c>
      <c r="P618" s="3">
        <f>'Data Entry'!I618</f>
        <v>0</v>
      </c>
      <c r="Q618" s="3">
        <f>'Data Entry'!J618</f>
        <v>0</v>
      </c>
      <c r="R618" s="3">
        <f>'Data Entry'!K618</f>
        <v>0</v>
      </c>
      <c r="S618" s="3">
        <f>'Data Entry'!L618</f>
        <v>0</v>
      </c>
      <c r="T618" s="3">
        <f t="shared" si="160"/>
        <v>0</v>
      </c>
      <c r="U618" s="3">
        <f t="shared" si="161"/>
        <v>0</v>
      </c>
      <c r="V618" s="3" t="e">
        <f t="shared" si="167"/>
        <v>#DIV/0!</v>
      </c>
      <c r="W618" s="3" t="e">
        <f t="shared" si="168"/>
        <v>#DIV/0!</v>
      </c>
      <c r="X618" s="3">
        <f t="shared" si="169"/>
        <v>0</v>
      </c>
      <c r="Y618" s="3">
        <f t="shared" si="162"/>
        <v>0</v>
      </c>
      <c r="Z618" s="3">
        <f t="shared" si="163"/>
        <v>0</v>
      </c>
      <c r="AA618" s="3">
        <f t="shared" si="164"/>
        <v>0</v>
      </c>
      <c r="AB618" s="4">
        <f>'Data Entry'!S618</f>
        <v>0</v>
      </c>
      <c r="AC618" s="4">
        <f>'Data Entry'!T618</f>
        <v>0</v>
      </c>
      <c r="AD618" s="4">
        <f>'Data Entry'!U618</f>
        <v>0</v>
      </c>
      <c r="AE618" s="4">
        <f t="shared" si="165"/>
        <v>0</v>
      </c>
      <c r="AF618" s="5">
        <f>'Data Entry'!V618</f>
        <v>0</v>
      </c>
      <c r="AG618" s="5">
        <f t="shared" si="166"/>
        <v>0</v>
      </c>
      <c r="AH618" s="5">
        <f>'Data Entry'!W618</f>
        <v>0</v>
      </c>
      <c r="AI618" s="5">
        <f>'Data Entry'!X618</f>
        <v>0</v>
      </c>
      <c r="AJ618" s="5">
        <f>'Data Entry'!Y618</f>
        <v>0</v>
      </c>
      <c r="AK618" s="5">
        <f>'Data Entry'!Z618</f>
        <v>0</v>
      </c>
    </row>
    <row r="619" spans="1:37">
      <c r="A619" s="1">
        <f>'Data Entry'!A619</f>
        <v>0</v>
      </c>
      <c r="B619" s="1">
        <f>'Data Entry'!B619</f>
        <v>0</v>
      </c>
      <c r="C619" s="8">
        <f>IF('Data Entry'!C619="red",1,IF('Data Entry'!C619="blue",2,0))</f>
        <v>0</v>
      </c>
      <c r="D619" s="2">
        <f>'Data Entry'!D619</f>
        <v>0</v>
      </c>
      <c r="E619" s="2">
        <f>'Data Entry'!E619</f>
        <v>0</v>
      </c>
      <c r="F619" s="2">
        <f>'Data Entry'!F619</f>
        <v>0</v>
      </c>
      <c r="G619" s="2">
        <f>'Data Entry'!G619</f>
        <v>0</v>
      </c>
      <c r="H619" s="2">
        <f>'Data Entry'!H619</f>
        <v>0</v>
      </c>
      <c r="I619" s="2">
        <f t="shared" si="153"/>
        <v>0</v>
      </c>
      <c r="J619" s="2">
        <f t="shared" si="154"/>
        <v>0</v>
      </c>
      <c r="K619" s="2">
        <f t="shared" si="155"/>
        <v>0</v>
      </c>
      <c r="L619" s="2">
        <f t="shared" si="156"/>
        <v>0</v>
      </c>
      <c r="M619" s="2">
        <f t="shared" si="157"/>
        <v>0</v>
      </c>
      <c r="N619" s="2">
        <f t="shared" si="158"/>
        <v>0</v>
      </c>
      <c r="O619" s="2">
        <f t="shared" si="159"/>
        <v>0</v>
      </c>
      <c r="P619" s="3">
        <f>'Data Entry'!I619</f>
        <v>0</v>
      </c>
      <c r="Q619" s="3">
        <f>'Data Entry'!J619</f>
        <v>0</v>
      </c>
      <c r="R619" s="3">
        <f>'Data Entry'!K619</f>
        <v>0</v>
      </c>
      <c r="S619" s="3">
        <f>'Data Entry'!L619</f>
        <v>0</v>
      </c>
      <c r="T619" s="3">
        <f t="shared" si="160"/>
        <v>0</v>
      </c>
      <c r="U619" s="3">
        <f t="shared" si="161"/>
        <v>0</v>
      </c>
      <c r="V619" s="3" t="e">
        <f t="shared" si="167"/>
        <v>#DIV/0!</v>
      </c>
      <c r="W619" s="3" t="e">
        <f t="shared" si="168"/>
        <v>#DIV/0!</v>
      </c>
      <c r="X619" s="3">
        <f t="shared" si="169"/>
        <v>0</v>
      </c>
      <c r="Y619" s="3">
        <f t="shared" si="162"/>
        <v>0</v>
      </c>
      <c r="Z619" s="3">
        <f t="shared" si="163"/>
        <v>0</v>
      </c>
      <c r="AA619" s="3">
        <f t="shared" si="164"/>
        <v>0</v>
      </c>
      <c r="AB619" s="4">
        <f>'Data Entry'!S619</f>
        <v>0</v>
      </c>
      <c r="AC619" s="4">
        <f>'Data Entry'!T619</f>
        <v>0</v>
      </c>
      <c r="AD619" s="4">
        <f>'Data Entry'!U619</f>
        <v>0</v>
      </c>
      <c r="AE619" s="4">
        <f t="shared" si="165"/>
        <v>0</v>
      </c>
      <c r="AF619" s="5">
        <f>'Data Entry'!V619</f>
        <v>0</v>
      </c>
      <c r="AG619" s="5">
        <f t="shared" si="166"/>
        <v>0</v>
      </c>
      <c r="AH619" s="5">
        <f>'Data Entry'!W619</f>
        <v>0</v>
      </c>
      <c r="AI619" s="5">
        <f>'Data Entry'!X619</f>
        <v>0</v>
      </c>
      <c r="AJ619" s="5">
        <f>'Data Entry'!Y619</f>
        <v>0</v>
      </c>
      <c r="AK619" s="5">
        <f>'Data Entry'!Z619</f>
        <v>0</v>
      </c>
    </row>
    <row r="620" spans="1:37">
      <c r="A620" s="1">
        <f>'Data Entry'!A620</f>
        <v>0</v>
      </c>
      <c r="B620" s="1">
        <f>'Data Entry'!B620</f>
        <v>0</v>
      </c>
      <c r="C620" s="8">
        <f>IF('Data Entry'!C620="red",1,IF('Data Entry'!C620="blue",2,0))</f>
        <v>0</v>
      </c>
      <c r="D620" s="2">
        <f>'Data Entry'!D620</f>
        <v>0</v>
      </c>
      <c r="E620" s="2">
        <f>'Data Entry'!E620</f>
        <v>0</v>
      </c>
      <c r="F620" s="2">
        <f>'Data Entry'!F620</f>
        <v>0</v>
      </c>
      <c r="G620" s="2">
        <f>'Data Entry'!G620</f>
        <v>0</v>
      </c>
      <c r="H620" s="2">
        <f>'Data Entry'!H620</f>
        <v>0</v>
      </c>
      <c r="I620" s="2">
        <f t="shared" si="153"/>
        <v>0</v>
      </c>
      <c r="J620" s="2">
        <f t="shared" si="154"/>
        <v>0</v>
      </c>
      <c r="K620" s="2">
        <f t="shared" si="155"/>
        <v>0</v>
      </c>
      <c r="L620" s="2">
        <f t="shared" si="156"/>
        <v>0</v>
      </c>
      <c r="M620" s="2">
        <f t="shared" si="157"/>
        <v>0</v>
      </c>
      <c r="N620" s="2">
        <f t="shared" si="158"/>
        <v>0</v>
      </c>
      <c r="O620" s="2">
        <f t="shared" si="159"/>
        <v>0</v>
      </c>
      <c r="P620" s="3">
        <f>'Data Entry'!I620</f>
        <v>0</v>
      </c>
      <c r="Q620" s="3">
        <f>'Data Entry'!J620</f>
        <v>0</v>
      </c>
      <c r="R620" s="3">
        <f>'Data Entry'!K620</f>
        <v>0</v>
      </c>
      <c r="S620" s="3">
        <f>'Data Entry'!L620</f>
        <v>0</v>
      </c>
      <c r="T620" s="3">
        <f t="shared" si="160"/>
        <v>0</v>
      </c>
      <c r="U620" s="3">
        <f t="shared" si="161"/>
        <v>0</v>
      </c>
      <c r="V620" s="3" t="e">
        <f t="shared" si="167"/>
        <v>#DIV/0!</v>
      </c>
      <c r="W620" s="3" t="e">
        <f t="shared" si="168"/>
        <v>#DIV/0!</v>
      </c>
      <c r="X620" s="3">
        <f t="shared" si="169"/>
        <v>0</v>
      </c>
      <c r="Y620" s="3">
        <f t="shared" si="162"/>
        <v>0</v>
      </c>
      <c r="Z620" s="3">
        <f t="shared" si="163"/>
        <v>0</v>
      </c>
      <c r="AA620" s="3">
        <f t="shared" si="164"/>
        <v>0</v>
      </c>
      <c r="AB620" s="4">
        <f>'Data Entry'!S620</f>
        <v>0</v>
      </c>
      <c r="AC620" s="4">
        <f>'Data Entry'!T620</f>
        <v>0</v>
      </c>
      <c r="AD620" s="4">
        <f>'Data Entry'!U620</f>
        <v>0</v>
      </c>
      <c r="AE620" s="4">
        <f t="shared" si="165"/>
        <v>0</v>
      </c>
      <c r="AF620" s="5">
        <f>'Data Entry'!V620</f>
        <v>0</v>
      </c>
      <c r="AG620" s="5">
        <f t="shared" si="166"/>
        <v>0</v>
      </c>
      <c r="AH620" s="5">
        <f>'Data Entry'!W620</f>
        <v>0</v>
      </c>
      <c r="AI620" s="5">
        <f>'Data Entry'!X620</f>
        <v>0</v>
      </c>
      <c r="AJ620" s="5">
        <f>'Data Entry'!Y620</f>
        <v>0</v>
      </c>
      <c r="AK620" s="5">
        <f>'Data Entry'!Z620</f>
        <v>0</v>
      </c>
    </row>
    <row r="621" spans="1:37">
      <c r="A621" s="1">
        <f>'Data Entry'!A621</f>
        <v>0</v>
      </c>
      <c r="B621" s="1">
        <f>'Data Entry'!B621</f>
        <v>0</v>
      </c>
      <c r="C621" s="8">
        <f>IF('Data Entry'!C621="red",1,IF('Data Entry'!C621="blue",2,0))</f>
        <v>0</v>
      </c>
      <c r="D621" s="2">
        <f>'Data Entry'!D621</f>
        <v>0</v>
      </c>
      <c r="E621" s="2">
        <f>'Data Entry'!E621</f>
        <v>0</v>
      </c>
      <c r="F621" s="2">
        <f>'Data Entry'!F621</f>
        <v>0</v>
      </c>
      <c r="G621" s="2">
        <f>'Data Entry'!G621</f>
        <v>0</v>
      </c>
      <c r="H621" s="2">
        <f>'Data Entry'!H621</f>
        <v>0</v>
      </c>
      <c r="I621" s="2">
        <f t="shared" si="153"/>
        <v>0</v>
      </c>
      <c r="J621" s="2">
        <f t="shared" si="154"/>
        <v>0</v>
      </c>
      <c r="K621" s="2">
        <f t="shared" si="155"/>
        <v>0</v>
      </c>
      <c r="L621" s="2">
        <f t="shared" si="156"/>
        <v>0</v>
      </c>
      <c r="M621" s="2">
        <f t="shared" si="157"/>
        <v>0</v>
      </c>
      <c r="N621" s="2">
        <f t="shared" si="158"/>
        <v>0</v>
      </c>
      <c r="O621" s="2">
        <f t="shared" si="159"/>
        <v>0</v>
      </c>
      <c r="P621" s="3">
        <f>'Data Entry'!I621</f>
        <v>0</v>
      </c>
      <c r="Q621" s="3">
        <f>'Data Entry'!J621</f>
        <v>0</v>
      </c>
      <c r="R621" s="3">
        <f>'Data Entry'!K621</f>
        <v>0</v>
      </c>
      <c r="S621" s="3">
        <f>'Data Entry'!L621</f>
        <v>0</v>
      </c>
      <c r="T621" s="3">
        <f t="shared" si="160"/>
        <v>0</v>
      </c>
      <c r="U621" s="3">
        <f t="shared" si="161"/>
        <v>0</v>
      </c>
      <c r="V621" s="3" t="e">
        <f t="shared" si="167"/>
        <v>#DIV/0!</v>
      </c>
      <c r="W621" s="3" t="e">
        <f t="shared" si="168"/>
        <v>#DIV/0!</v>
      </c>
      <c r="X621" s="3">
        <f t="shared" si="169"/>
        <v>0</v>
      </c>
      <c r="Y621" s="3">
        <f t="shared" si="162"/>
        <v>0</v>
      </c>
      <c r="Z621" s="3">
        <f t="shared" si="163"/>
        <v>0</v>
      </c>
      <c r="AA621" s="3">
        <f t="shared" si="164"/>
        <v>0</v>
      </c>
      <c r="AB621" s="4">
        <f>'Data Entry'!S621</f>
        <v>0</v>
      </c>
      <c r="AC621" s="4">
        <f>'Data Entry'!T621</f>
        <v>0</v>
      </c>
      <c r="AD621" s="4">
        <f>'Data Entry'!U621</f>
        <v>0</v>
      </c>
      <c r="AE621" s="4">
        <f t="shared" si="165"/>
        <v>0</v>
      </c>
      <c r="AF621" s="5">
        <f>'Data Entry'!V621</f>
        <v>0</v>
      </c>
      <c r="AG621" s="5">
        <f t="shared" si="166"/>
        <v>0</v>
      </c>
      <c r="AH621" s="5">
        <f>'Data Entry'!W621</f>
        <v>0</v>
      </c>
      <c r="AI621" s="5">
        <f>'Data Entry'!X621</f>
        <v>0</v>
      </c>
      <c r="AJ621" s="5">
        <f>'Data Entry'!Y621</f>
        <v>0</v>
      </c>
      <c r="AK621" s="5">
        <f>'Data Entry'!Z621</f>
        <v>0</v>
      </c>
    </row>
    <row r="622" spans="1:37">
      <c r="A622" s="1">
        <f>'Data Entry'!A622</f>
        <v>0</v>
      </c>
      <c r="B622" s="1">
        <f>'Data Entry'!B622</f>
        <v>0</v>
      </c>
      <c r="C622" s="8">
        <f>IF('Data Entry'!C622="red",1,IF('Data Entry'!C622="blue",2,0))</f>
        <v>0</v>
      </c>
      <c r="D622" s="2">
        <f>'Data Entry'!D622</f>
        <v>0</v>
      </c>
      <c r="E622" s="2">
        <f>'Data Entry'!E622</f>
        <v>0</v>
      </c>
      <c r="F622" s="2">
        <f>'Data Entry'!F622</f>
        <v>0</v>
      </c>
      <c r="G622" s="2">
        <f>'Data Entry'!G622</f>
        <v>0</v>
      </c>
      <c r="H622" s="2">
        <f>'Data Entry'!H622</f>
        <v>0</v>
      </c>
      <c r="I622" s="2">
        <f t="shared" si="153"/>
        <v>0</v>
      </c>
      <c r="J622" s="2">
        <f t="shared" si="154"/>
        <v>0</v>
      </c>
      <c r="K622" s="2">
        <f t="shared" si="155"/>
        <v>0</v>
      </c>
      <c r="L622" s="2">
        <f t="shared" si="156"/>
        <v>0</v>
      </c>
      <c r="M622" s="2">
        <f t="shared" si="157"/>
        <v>0</v>
      </c>
      <c r="N622" s="2">
        <f t="shared" si="158"/>
        <v>0</v>
      </c>
      <c r="O622" s="2">
        <f t="shared" si="159"/>
        <v>0</v>
      </c>
      <c r="P622" s="3">
        <f>'Data Entry'!I622</f>
        <v>0</v>
      </c>
      <c r="Q622" s="3">
        <f>'Data Entry'!J622</f>
        <v>0</v>
      </c>
      <c r="R622" s="3">
        <f>'Data Entry'!K622</f>
        <v>0</v>
      </c>
      <c r="S622" s="3">
        <f>'Data Entry'!L622</f>
        <v>0</v>
      </c>
      <c r="T622" s="3">
        <f t="shared" si="160"/>
        <v>0</v>
      </c>
      <c r="U622" s="3">
        <f t="shared" si="161"/>
        <v>0</v>
      </c>
      <c r="V622" s="3" t="e">
        <f t="shared" si="167"/>
        <v>#DIV/0!</v>
      </c>
      <c r="W622" s="3" t="e">
        <f t="shared" si="168"/>
        <v>#DIV/0!</v>
      </c>
      <c r="X622" s="3">
        <f t="shared" si="169"/>
        <v>0</v>
      </c>
      <c r="Y622" s="3">
        <f t="shared" si="162"/>
        <v>0</v>
      </c>
      <c r="Z622" s="3">
        <f t="shared" si="163"/>
        <v>0</v>
      </c>
      <c r="AA622" s="3">
        <f t="shared" si="164"/>
        <v>0</v>
      </c>
      <c r="AB622" s="4">
        <f>'Data Entry'!S622</f>
        <v>0</v>
      </c>
      <c r="AC622" s="4">
        <f>'Data Entry'!T622</f>
        <v>0</v>
      </c>
      <c r="AD622" s="4">
        <f>'Data Entry'!U622</f>
        <v>0</v>
      </c>
      <c r="AE622" s="4">
        <f t="shared" si="165"/>
        <v>0</v>
      </c>
      <c r="AF622" s="5">
        <f>'Data Entry'!V622</f>
        <v>0</v>
      </c>
      <c r="AG622" s="5">
        <f t="shared" si="166"/>
        <v>0</v>
      </c>
      <c r="AH622" s="5">
        <f>'Data Entry'!W622</f>
        <v>0</v>
      </c>
      <c r="AI622" s="5">
        <f>'Data Entry'!X622</f>
        <v>0</v>
      </c>
      <c r="AJ622" s="5">
        <f>'Data Entry'!Y622</f>
        <v>0</v>
      </c>
      <c r="AK622" s="5">
        <f>'Data Entry'!Z622</f>
        <v>0</v>
      </c>
    </row>
    <row r="623" spans="1:37">
      <c r="A623" s="1">
        <f>'Data Entry'!A623</f>
        <v>0</v>
      </c>
      <c r="B623" s="1">
        <f>'Data Entry'!B623</f>
        <v>0</v>
      </c>
      <c r="C623" s="8">
        <f>IF('Data Entry'!C623="red",1,IF('Data Entry'!C623="blue",2,0))</f>
        <v>0</v>
      </c>
      <c r="D623" s="2">
        <f>'Data Entry'!D623</f>
        <v>0</v>
      </c>
      <c r="E623" s="2">
        <f>'Data Entry'!E623</f>
        <v>0</v>
      </c>
      <c r="F623" s="2">
        <f>'Data Entry'!F623</f>
        <v>0</v>
      </c>
      <c r="G623" s="2">
        <f>'Data Entry'!G623</f>
        <v>0</v>
      </c>
      <c r="H623" s="2">
        <f>'Data Entry'!H623</f>
        <v>0</v>
      </c>
      <c r="I623" s="2">
        <f t="shared" si="153"/>
        <v>0</v>
      </c>
      <c r="J623" s="2">
        <f t="shared" si="154"/>
        <v>0</v>
      </c>
      <c r="K623" s="2">
        <f t="shared" si="155"/>
        <v>0</v>
      </c>
      <c r="L623" s="2">
        <f t="shared" si="156"/>
        <v>0</v>
      </c>
      <c r="M623" s="2">
        <f t="shared" si="157"/>
        <v>0</v>
      </c>
      <c r="N623" s="2">
        <f t="shared" si="158"/>
        <v>0</v>
      </c>
      <c r="O623" s="2">
        <f t="shared" si="159"/>
        <v>0</v>
      </c>
      <c r="P623" s="3">
        <f>'Data Entry'!I623</f>
        <v>0</v>
      </c>
      <c r="Q623" s="3">
        <f>'Data Entry'!J623</f>
        <v>0</v>
      </c>
      <c r="R623" s="3">
        <f>'Data Entry'!K623</f>
        <v>0</v>
      </c>
      <c r="S623" s="3">
        <f>'Data Entry'!L623</f>
        <v>0</v>
      </c>
      <c r="T623" s="3">
        <f t="shared" si="160"/>
        <v>0</v>
      </c>
      <c r="U623" s="3">
        <f t="shared" si="161"/>
        <v>0</v>
      </c>
      <c r="V623" s="3" t="e">
        <f t="shared" si="167"/>
        <v>#DIV/0!</v>
      </c>
      <c r="W623" s="3" t="e">
        <f t="shared" si="168"/>
        <v>#DIV/0!</v>
      </c>
      <c r="X623" s="3">
        <f t="shared" si="169"/>
        <v>0</v>
      </c>
      <c r="Y623" s="3">
        <f t="shared" si="162"/>
        <v>0</v>
      </c>
      <c r="Z623" s="3">
        <f t="shared" si="163"/>
        <v>0</v>
      </c>
      <c r="AA623" s="3">
        <f t="shared" si="164"/>
        <v>0</v>
      </c>
      <c r="AB623" s="4">
        <f>'Data Entry'!S623</f>
        <v>0</v>
      </c>
      <c r="AC623" s="4">
        <f>'Data Entry'!T623</f>
        <v>0</v>
      </c>
      <c r="AD623" s="4">
        <f>'Data Entry'!U623</f>
        <v>0</v>
      </c>
      <c r="AE623" s="4">
        <f t="shared" si="165"/>
        <v>0</v>
      </c>
      <c r="AF623" s="5">
        <f>'Data Entry'!V623</f>
        <v>0</v>
      </c>
      <c r="AG623" s="5">
        <f t="shared" si="166"/>
        <v>0</v>
      </c>
      <c r="AH623" s="5">
        <f>'Data Entry'!W623</f>
        <v>0</v>
      </c>
      <c r="AI623" s="5">
        <f>'Data Entry'!X623</f>
        <v>0</v>
      </c>
      <c r="AJ623" s="5">
        <f>'Data Entry'!Y623</f>
        <v>0</v>
      </c>
      <c r="AK623" s="5">
        <f>'Data Entry'!Z623</f>
        <v>0</v>
      </c>
    </row>
    <row r="624" spans="1:37">
      <c r="A624" s="1">
        <f>'Data Entry'!A624</f>
        <v>0</v>
      </c>
      <c r="B624" s="1">
        <f>'Data Entry'!B624</f>
        <v>0</v>
      </c>
      <c r="C624" s="8">
        <f>IF('Data Entry'!C624="red",1,IF('Data Entry'!C624="blue",2,0))</f>
        <v>0</v>
      </c>
      <c r="D624" s="2">
        <f>'Data Entry'!D624</f>
        <v>0</v>
      </c>
      <c r="E624" s="2">
        <f>'Data Entry'!E624</f>
        <v>0</v>
      </c>
      <c r="F624" s="2">
        <f>'Data Entry'!F624</f>
        <v>0</v>
      </c>
      <c r="G624" s="2">
        <f>'Data Entry'!G624</f>
        <v>0</v>
      </c>
      <c r="H624" s="2">
        <f>'Data Entry'!H624</f>
        <v>0</v>
      </c>
      <c r="I624" s="2">
        <f t="shared" si="153"/>
        <v>0</v>
      </c>
      <c r="J624" s="2">
        <f t="shared" si="154"/>
        <v>0</v>
      </c>
      <c r="K624" s="2">
        <f t="shared" si="155"/>
        <v>0</v>
      </c>
      <c r="L624" s="2">
        <f t="shared" si="156"/>
        <v>0</v>
      </c>
      <c r="M624" s="2">
        <f t="shared" si="157"/>
        <v>0</v>
      </c>
      <c r="N624" s="2">
        <f t="shared" si="158"/>
        <v>0</v>
      </c>
      <c r="O624" s="2">
        <f t="shared" si="159"/>
        <v>0</v>
      </c>
      <c r="P624" s="3">
        <f>'Data Entry'!I624</f>
        <v>0</v>
      </c>
      <c r="Q624" s="3">
        <f>'Data Entry'!J624</f>
        <v>0</v>
      </c>
      <c r="R624" s="3">
        <f>'Data Entry'!K624</f>
        <v>0</v>
      </c>
      <c r="S624" s="3">
        <f>'Data Entry'!L624</f>
        <v>0</v>
      </c>
      <c r="T624" s="3">
        <f t="shared" si="160"/>
        <v>0</v>
      </c>
      <c r="U624" s="3">
        <f t="shared" si="161"/>
        <v>0</v>
      </c>
      <c r="V624" s="3" t="e">
        <f t="shared" si="167"/>
        <v>#DIV/0!</v>
      </c>
      <c r="W624" s="3" t="e">
        <f t="shared" si="168"/>
        <v>#DIV/0!</v>
      </c>
      <c r="X624" s="3">
        <f t="shared" si="169"/>
        <v>0</v>
      </c>
      <c r="Y624" s="3">
        <f t="shared" si="162"/>
        <v>0</v>
      </c>
      <c r="Z624" s="3">
        <f t="shared" si="163"/>
        <v>0</v>
      </c>
      <c r="AA624" s="3">
        <f t="shared" si="164"/>
        <v>0</v>
      </c>
      <c r="AB624" s="4">
        <f>'Data Entry'!S624</f>
        <v>0</v>
      </c>
      <c r="AC624" s="4">
        <f>'Data Entry'!T624</f>
        <v>0</v>
      </c>
      <c r="AD624" s="4">
        <f>'Data Entry'!U624</f>
        <v>0</v>
      </c>
      <c r="AE624" s="4">
        <f t="shared" si="165"/>
        <v>0</v>
      </c>
      <c r="AF624" s="5">
        <f>'Data Entry'!V624</f>
        <v>0</v>
      </c>
      <c r="AG624" s="5">
        <f t="shared" si="166"/>
        <v>0</v>
      </c>
      <c r="AH624" s="5">
        <f>'Data Entry'!W624</f>
        <v>0</v>
      </c>
      <c r="AI624" s="5">
        <f>'Data Entry'!X624</f>
        <v>0</v>
      </c>
      <c r="AJ624" s="5">
        <f>'Data Entry'!Y624</f>
        <v>0</v>
      </c>
      <c r="AK624" s="5">
        <f>'Data Entry'!Z624</f>
        <v>0</v>
      </c>
    </row>
    <row r="625" spans="1:37">
      <c r="A625" s="1">
        <f>'Data Entry'!A625</f>
        <v>0</v>
      </c>
      <c r="B625" s="1">
        <f>'Data Entry'!B625</f>
        <v>0</v>
      </c>
      <c r="C625" s="8">
        <f>IF('Data Entry'!C625="red",1,IF('Data Entry'!C625="blue",2,0))</f>
        <v>0</v>
      </c>
      <c r="D625" s="2">
        <f>'Data Entry'!D625</f>
        <v>0</v>
      </c>
      <c r="E625" s="2">
        <f>'Data Entry'!E625</f>
        <v>0</v>
      </c>
      <c r="F625" s="2">
        <f>'Data Entry'!F625</f>
        <v>0</v>
      </c>
      <c r="G625" s="2">
        <f>'Data Entry'!G625</f>
        <v>0</v>
      </c>
      <c r="H625" s="2">
        <f>'Data Entry'!H625</f>
        <v>0</v>
      </c>
      <c r="I625" s="2">
        <f t="shared" si="153"/>
        <v>0</v>
      </c>
      <c r="J625" s="2">
        <f t="shared" si="154"/>
        <v>0</v>
      </c>
      <c r="K625" s="2">
        <f t="shared" si="155"/>
        <v>0</v>
      </c>
      <c r="L625" s="2">
        <f t="shared" si="156"/>
        <v>0</v>
      </c>
      <c r="M625" s="2">
        <f t="shared" si="157"/>
        <v>0</v>
      </c>
      <c r="N625" s="2">
        <f t="shared" si="158"/>
        <v>0</v>
      </c>
      <c r="O625" s="2">
        <f t="shared" si="159"/>
        <v>0</v>
      </c>
      <c r="P625" s="3">
        <f>'Data Entry'!I625</f>
        <v>0</v>
      </c>
      <c r="Q625" s="3">
        <f>'Data Entry'!J625</f>
        <v>0</v>
      </c>
      <c r="R625" s="3">
        <f>'Data Entry'!K625</f>
        <v>0</v>
      </c>
      <c r="S625" s="3">
        <f>'Data Entry'!L625</f>
        <v>0</v>
      </c>
      <c r="T625" s="3">
        <f t="shared" si="160"/>
        <v>0</v>
      </c>
      <c r="U625" s="3">
        <f t="shared" si="161"/>
        <v>0</v>
      </c>
      <c r="V625" s="3" t="e">
        <f t="shared" si="167"/>
        <v>#DIV/0!</v>
      </c>
      <c r="W625" s="3" t="e">
        <f t="shared" si="168"/>
        <v>#DIV/0!</v>
      </c>
      <c r="X625" s="3">
        <f t="shared" si="169"/>
        <v>0</v>
      </c>
      <c r="Y625" s="3">
        <f t="shared" si="162"/>
        <v>0</v>
      </c>
      <c r="Z625" s="3">
        <f t="shared" si="163"/>
        <v>0</v>
      </c>
      <c r="AA625" s="3">
        <f t="shared" si="164"/>
        <v>0</v>
      </c>
      <c r="AB625" s="4">
        <f>'Data Entry'!S625</f>
        <v>0</v>
      </c>
      <c r="AC625" s="4">
        <f>'Data Entry'!T625</f>
        <v>0</v>
      </c>
      <c r="AD625" s="4">
        <f>'Data Entry'!U625</f>
        <v>0</v>
      </c>
      <c r="AE625" s="4">
        <f t="shared" si="165"/>
        <v>0</v>
      </c>
      <c r="AF625" s="5">
        <f>'Data Entry'!V625</f>
        <v>0</v>
      </c>
      <c r="AG625" s="5">
        <f t="shared" si="166"/>
        <v>0</v>
      </c>
      <c r="AH625" s="5">
        <f>'Data Entry'!W625</f>
        <v>0</v>
      </c>
      <c r="AI625" s="5">
        <f>'Data Entry'!X625</f>
        <v>0</v>
      </c>
      <c r="AJ625" s="5">
        <f>'Data Entry'!Y625</f>
        <v>0</v>
      </c>
      <c r="AK625" s="5">
        <f>'Data Entry'!Z625</f>
        <v>0</v>
      </c>
    </row>
    <row r="626" spans="1:37">
      <c r="A626" s="1">
        <f>'Data Entry'!A626</f>
        <v>0</v>
      </c>
      <c r="B626" s="1">
        <f>'Data Entry'!B626</f>
        <v>0</v>
      </c>
      <c r="C626" s="8">
        <f>IF('Data Entry'!C626="red",1,IF('Data Entry'!C626="blue",2,0))</f>
        <v>0</v>
      </c>
      <c r="D626" s="2">
        <f>'Data Entry'!D626</f>
        <v>0</v>
      </c>
      <c r="E626" s="2">
        <f>'Data Entry'!E626</f>
        <v>0</v>
      </c>
      <c r="F626" s="2">
        <f>'Data Entry'!F626</f>
        <v>0</v>
      </c>
      <c r="G626" s="2">
        <f>'Data Entry'!G626</f>
        <v>0</v>
      </c>
      <c r="H626" s="2">
        <f>'Data Entry'!H626</f>
        <v>0</v>
      </c>
      <c r="I626" s="2">
        <f t="shared" si="153"/>
        <v>0</v>
      </c>
      <c r="J626" s="2">
        <f t="shared" si="154"/>
        <v>0</v>
      </c>
      <c r="K626" s="2">
        <f t="shared" si="155"/>
        <v>0</v>
      </c>
      <c r="L626" s="2">
        <f t="shared" si="156"/>
        <v>0</v>
      </c>
      <c r="M626" s="2">
        <f t="shared" si="157"/>
        <v>0</v>
      </c>
      <c r="N626" s="2">
        <f t="shared" si="158"/>
        <v>0</v>
      </c>
      <c r="O626" s="2">
        <f t="shared" si="159"/>
        <v>0</v>
      </c>
      <c r="P626" s="3">
        <f>'Data Entry'!I626</f>
        <v>0</v>
      </c>
      <c r="Q626" s="3">
        <f>'Data Entry'!J626</f>
        <v>0</v>
      </c>
      <c r="R626" s="3">
        <f>'Data Entry'!K626</f>
        <v>0</v>
      </c>
      <c r="S626" s="3">
        <f>'Data Entry'!L626</f>
        <v>0</v>
      </c>
      <c r="T626" s="3">
        <f t="shared" si="160"/>
        <v>0</v>
      </c>
      <c r="U626" s="3">
        <f t="shared" si="161"/>
        <v>0</v>
      </c>
      <c r="V626" s="3" t="e">
        <f t="shared" si="167"/>
        <v>#DIV/0!</v>
      </c>
      <c r="W626" s="3" t="e">
        <f t="shared" si="168"/>
        <v>#DIV/0!</v>
      </c>
      <c r="X626" s="3">
        <f t="shared" si="169"/>
        <v>0</v>
      </c>
      <c r="Y626" s="3">
        <f t="shared" si="162"/>
        <v>0</v>
      </c>
      <c r="Z626" s="3">
        <f t="shared" si="163"/>
        <v>0</v>
      </c>
      <c r="AA626" s="3">
        <f t="shared" si="164"/>
        <v>0</v>
      </c>
      <c r="AB626" s="4">
        <f>'Data Entry'!S626</f>
        <v>0</v>
      </c>
      <c r="AC626" s="4">
        <f>'Data Entry'!T626</f>
        <v>0</v>
      </c>
      <c r="AD626" s="4">
        <f>'Data Entry'!U626</f>
        <v>0</v>
      </c>
      <c r="AE626" s="4">
        <f t="shared" si="165"/>
        <v>0</v>
      </c>
      <c r="AF626" s="5">
        <f>'Data Entry'!V626</f>
        <v>0</v>
      </c>
      <c r="AG626" s="5">
        <f t="shared" si="166"/>
        <v>0</v>
      </c>
      <c r="AH626" s="5">
        <f>'Data Entry'!W626</f>
        <v>0</v>
      </c>
      <c r="AI626" s="5">
        <f>'Data Entry'!X626</f>
        <v>0</v>
      </c>
      <c r="AJ626" s="5">
        <f>'Data Entry'!Y626</f>
        <v>0</v>
      </c>
      <c r="AK626" s="5">
        <f>'Data Entry'!Z626</f>
        <v>0</v>
      </c>
    </row>
    <row r="627" spans="1:37">
      <c r="A627" s="1">
        <f>'Data Entry'!A627</f>
        <v>0</v>
      </c>
      <c r="B627" s="1">
        <f>'Data Entry'!B627</f>
        <v>0</v>
      </c>
      <c r="C627" s="8">
        <f>IF('Data Entry'!C627="red",1,IF('Data Entry'!C627="blue",2,0))</f>
        <v>0</v>
      </c>
      <c r="D627" s="2">
        <f>'Data Entry'!D627</f>
        <v>0</v>
      </c>
      <c r="E627" s="2">
        <f>'Data Entry'!E627</f>
        <v>0</v>
      </c>
      <c r="F627" s="2">
        <f>'Data Entry'!F627</f>
        <v>0</v>
      </c>
      <c r="G627" s="2">
        <f>'Data Entry'!G627</f>
        <v>0</v>
      </c>
      <c r="H627" s="2">
        <f>'Data Entry'!H627</f>
        <v>0</v>
      </c>
      <c r="I627" s="2">
        <f t="shared" si="153"/>
        <v>0</v>
      </c>
      <c r="J627" s="2">
        <f t="shared" si="154"/>
        <v>0</v>
      </c>
      <c r="K627" s="2">
        <f t="shared" si="155"/>
        <v>0</v>
      </c>
      <c r="L627" s="2">
        <f t="shared" si="156"/>
        <v>0</v>
      </c>
      <c r="M627" s="2">
        <f t="shared" si="157"/>
        <v>0</v>
      </c>
      <c r="N627" s="2">
        <f t="shared" si="158"/>
        <v>0</v>
      </c>
      <c r="O627" s="2">
        <f t="shared" si="159"/>
        <v>0</v>
      </c>
      <c r="P627" s="3">
        <f>'Data Entry'!I627</f>
        <v>0</v>
      </c>
      <c r="Q627" s="3">
        <f>'Data Entry'!J627</f>
        <v>0</v>
      </c>
      <c r="R627" s="3">
        <f>'Data Entry'!K627</f>
        <v>0</v>
      </c>
      <c r="S627" s="3">
        <f>'Data Entry'!L627</f>
        <v>0</v>
      </c>
      <c r="T627" s="3">
        <f t="shared" si="160"/>
        <v>0</v>
      </c>
      <c r="U627" s="3">
        <f t="shared" si="161"/>
        <v>0</v>
      </c>
      <c r="V627" s="3" t="e">
        <f t="shared" si="167"/>
        <v>#DIV/0!</v>
      </c>
      <c r="W627" s="3" t="e">
        <f t="shared" si="168"/>
        <v>#DIV/0!</v>
      </c>
      <c r="X627" s="3">
        <f t="shared" si="169"/>
        <v>0</v>
      </c>
      <c r="Y627" s="3">
        <f t="shared" si="162"/>
        <v>0</v>
      </c>
      <c r="Z627" s="3">
        <f t="shared" si="163"/>
        <v>0</v>
      </c>
      <c r="AA627" s="3">
        <f t="shared" si="164"/>
        <v>0</v>
      </c>
      <c r="AB627" s="4">
        <f>'Data Entry'!S627</f>
        <v>0</v>
      </c>
      <c r="AC627" s="4">
        <f>'Data Entry'!T627</f>
        <v>0</v>
      </c>
      <c r="AD627" s="4">
        <f>'Data Entry'!U627</f>
        <v>0</v>
      </c>
      <c r="AE627" s="4">
        <f t="shared" si="165"/>
        <v>0</v>
      </c>
      <c r="AF627" s="5">
        <f>'Data Entry'!V627</f>
        <v>0</v>
      </c>
      <c r="AG627" s="5">
        <f t="shared" si="166"/>
        <v>0</v>
      </c>
      <c r="AH627" s="5">
        <f>'Data Entry'!W627</f>
        <v>0</v>
      </c>
      <c r="AI627" s="5">
        <f>'Data Entry'!X627</f>
        <v>0</v>
      </c>
      <c r="AJ627" s="5">
        <f>'Data Entry'!Y627</f>
        <v>0</v>
      </c>
      <c r="AK627" s="5">
        <f>'Data Entry'!Z627</f>
        <v>0</v>
      </c>
    </row>
    <row r="628" spans="1:37">
      <c r="A628" s="1">
        <f>'Data Entry'!A628</f>
        <v>0</v>
      </c>
      <c r="B628" s="1">
        <f>'Data Entry'!B628</f>
        <v>0</v>
      </c>
      <c r="C628" s="8">
        <f>IF('Data Entry'!C628="red",1,IF('Data Entry'!C628="blue",2,0))</f>
        <v>0</v>
      </c>
      <c r="D628" s="2">
        <f>'Data Entry'!D628</f>
        <v>0</v>
      </c>
      <c r="E628" s="2">
        <f>'Data Entry'!E628</f>
        <v>0</v>
      </c>
      <c r="F628" s="2">
        <f>'Data Entry'!F628</f>
        <v>0</v>
      </c>
      <c r="G628" s="2">
        <f>'Data Entry'!G628</f>
        <v>0</v>
      </c>
      <c r="H628" s="2">
        <f>'Data Entry'!H628</f>
        <v>0</v>
      </c>
      <c r="I628" s="2">
        <f t="shared" si="153"/>
        <v>0</v>
      </c>
      <c r="J628" s="2">
        <f t="shared" si="154"/>
        <v>0</v>
      </c>
      <c r="K628" s="2">
        <f t="shared" si="155"/>
        <v>0</v>
      </c>
      <c r="L628" s="2">
        <f t="shared" si="156"/>
        <v>0</v>
      </c>
      <c r="M628" s="2">
        <f t="shared" si="157"/>
        <v>0</v>
      </c>
      <c r="N628" s="2">
        <f t="shared" si="158"/>
        <v>0</v>
      </c>
      <c r="O628" s="2">
        <f t="shared" si="159"/>
        <v>0</v>
      </c>
      <c r="P628" s="3">
        <f>'Data Entry'!I628</f>
        <v>0</v>
      </c>
      <c r="Q628" s="3">
        <f>'Data Entry'!J628</f>
        <v>0</v>
      </c>
      <c r="R628" s="3">
        <f>'Data Entry'!K628</f>
        <v>0</v>
      </c>
      <c r="S628" s="3">
        <f>'Data Entry'!L628</f>
        <v>0</v>
      </c>
      <c r="T628" s="3">
        <f t="shared" si="160"/>
        <v>0</v>
      </c>
      <c r="U628" s="3">
        <f t="shared" si="161"/>
        <v>0</v>
      </c>
      <c r="V628" s="3" t="e">
        <f t="shared" si="167"/>
        <v>#DIV/0!</v>
      </c>
      <c r="W628" s="3" t="e">
        <f t="shared" si="168"/>
        <v>#DIV/0!</v>
      </c>
      <c r="X628" s="3">
        <f t="shared" si="169"/>
        <v>0</v>
      </c>
      <c r="Y628" s="3">
        <f t="shared" si="162"/>
        <v>0</v>
      </c>
      <c r="Z628" s="3">
        <f t="shared" si="163"/>
        <v>0</v>
      </c>
      <c r="AA628" s="3">
        <f t="shared" si="164"/>
        <v>0</v>
      </c>
      <c r="AB628" s="4">
        <f>'Data Entry'!S628</f>
        <v>0</v>
      </c>
      <c r="AC628" s="4">
        <f>'Data Entry'!T628</f>
        <v>0</v>
      </c>
      <c r="AD628" s="4">
        <f>'Data Entry'!U628</f>
        <v>0</v>
      </c>
      <c r="AE628" s="4">
        <f t="shared" si="165"/>
        <v>0</v>
      </c>
      <c r="AF628" s="5">
        <f>'Data Entry'!V628</f>
        <v>0</v>
      </c>
      <c r="AG628" s="5">
        <f t="shared" si="166"/>
        <v>0</v>
      </c>
      <c r="AH628" s="5">
        <f>'Data Entry'!W628</f>
        <v>0</v>
      </c>
      <c r="AI628" s="5">
        <f>'Data Entry'!X628</f>
        <v>0</v>
      </c>
      <c r="AJ628" s="5">
        <f>'Data Entry'!Y628</f>
        <v>0</v>
      </c>
      <c r="AK628" s="5">
        <f>'Data Entry'!Z628</f>
        <v>0</v>
      </c>
    </row>
    <row r="629" spans="1:37">
      <c r="A629" s="1">
        <f>'Data Entry'!A629</f>
        <v>0</v>
      </c>
      <c r="B629" s="1">
        <f>'Data Entry'!B629</f>
        <v>0</v>
      </c>
      <c r="C629" s="8">
        <f>IF('Data Entry'!C629="red",1,IF('Data Entry'!C629="blue",2,0))</f>
        <v>0</v>
      </c>
      <c r="D629" s="2">
        <f>'Data Entry'!D629</f>
        <v>0</v>
      </c>
      <c r="E629" s="2">
        <f>'Data Entry'!E629</f>
        <v>0</v>
      </c>
      <c r="F629" s="2">
        <f>'Data Entry'!F629</f>
        <v>0</v>
      </c>
      <c r="G629" s="2">
        <f>'Data Entry'!G629</f>
        <v>0</v>
      </c>
      <c r="H629" s="2">
        <f>'Data Entry'!H629</f>
        <v>0</v>
      </c>
      <c r="I629" s="2">
        <f t="shared" si="153"/>
        <v>0</v>
      </c>
      <c r="J629" s="2">
        <f t="shared" si="154"/>
        <v>0</v>
      </c>
      <c r="K629" s="2">
        <f t="shared" si="155"/>
        <v>0</v>
      </c>
      <c r="L629" s="2">
        <f t="shared" si="156"/>
        <v>0</v>
      </c>
      <c r="M629" s="2">
        <f t="shared" si="157"/>
        <v>0</v>
      </c>
      <c r="N629" s="2">
        <f t="shared" si="158"/>
        <v>0</v>
      </c>
      <c r="O629" s="2">
        <f t="shared" si="159"/>
        <v>0</v>
      </c>
      <c r="P629" s="3">
        <f>'Data Entry'!I629</f>
        <v>0</v>
      </c>
      <c r="Q629" s="3">
        <f>'Data Entry'!J629</f>
        <v>0</v>
      </c>
      <c r="R629" s="3">
        <f>'Data Entry'!K629</f>
        <v>0</v>
      </c>
      <c r="S629" s="3">
        <f>'Data Entry'!L629</f>
        <v>0</v>
      </c>
      <c r="T629" s="3">
        <f t="shared" si="160"/>
        <v>0</v>
      </c>
      <c r="U629" s="3">
        <f t="shared" si="161"/>
        <v>0</v>
      </c>
      <c r="V629" s="3" t="e">
        <f t="shared" si="167"/>
        <v>#DIV/0!</v>
      </c>
      <c r="W629" s="3" t="e">
        <f t="shared" si="168"/>
        <v>#DIV/0!</v>
      </c>
      <c r="X629" s="3">
        <f t="shared" si="169"/>
        <v>0</v>
      </c>
      <c r="Y629" s="3">
        <f t="shared" si="162"/>
        <v>0</v>
      </c>
      <c r="Z629" s="3">
        <f t="shared" si="163"/>
        <v>0</v>
      </c>
      <c r="AA629" s="3">
        <f t="shared" si="164"/>
        <v>0</v>
      </c>
      <c r="AB629" s="4">
        <f>'Data Entry'!S629</f>
        <v>0</v>
      </c>
      <c r="AC629" s="4">
        <f>'Data Entry'!T629</f>
        <v>0</v>
      </c>
      <c r="AD629" s="4">
        <f>'Data Entry'!U629</f>
        <v>0</v>
      </c>
      <c r="AE629" s="4">
        <f t="shared" si="165"/>
        <v>0</v>
      </c>
      <c r="AF629" s="5">
        <f>'Data Entry'!V629</f>
        <v>0</v>
      </c>
      <c r="AG629" s="5">
        <f t="shared" si="166"/>
        <v>0</v>
      </c>
      <c r="AH629" s="5">
        <f>'Data Entry'!W629</f>
        <v>0</v>
      </c>
      <c r="AI629" s="5">
        <f>'Data Entry'!X629</f>
        <v>0</v>
      </c>
      <c r="AJ629" s="5">
        <f>'Data Entry'!Y629</f>
        <v>0</v>
      </c>
      <c r="AK629" s="5">
        <f>'Data Entry'!Z629</f>
        <v>0</v>
      </c>
    </row>
    <row r="630" spans="1:37">
      <c r="A630" s="1">
        <f>'Data Entry'!A630</f>
        <v>0</v>
      </c>
      <c r="B630" s="1">
        <f>'Data Entry'!B630</f>
        <v>0</v>
      </c>
      <c r="C630" s="8">
        <f>IF('Data Entry'!C630="red",1,IF('Data Entry'!C630="blue",2,0))</f>
        <v>0</v>
      </c>
      <c r="D630" s="2">
        <f>'Data Entry'!D630</f>
        <v>0</v>
      </c>
      <c r="E630" s="2">
        <f>'Data Entry'!E630</f>
        <v>0</v>
      </c>
      <c r="F630" s="2">
        <f>'Data Entry'!F630</f>
        <v>0</v>
      </c>
      <c r="G630" s="2">
        <f>'Data Entry'!G630</f>
        <v>0</v>
      </c>
      <c r="H630" s="2">
        <f>'Data Entry'!H630</f>
        <v>0</v>
      </c>
      <c r="I630" s="2">
        <f t="shared" si="153"/>
        <v>0</v>
      </c>
      <c r="J630" s="2">
        <f t="shared" si="154"/>
        <v>0</v>
      </c>
      <c r="K630" s="2">
        <f t="shared" si="155"/>
        <v>0</v>
      </c>
      <c r="L630" s="2">
        <f t="shared" si="156"/>
        <v>0</v>
      </c>
      <c r="M630" s="2">
        <f t="shared" si="157"/>
        <v>0</v>
      </c>
      <c r="N630" s="2">
        <f t="shared" si="158"/>
        <v>0</v>
      </c>
      <c r="O630" s="2">
        <f t="shared" si="159"/>
        <v>0</v>
      </c>
      <c r="P630" s="3">
        <f>'Data Entry'!I630</f>
        <v>0</v>
      </c>
      <c r="Q630" s="3">
        <f>'Data Entry'!J630</f>
        <v>0</v>
      </c>
      <c r="R630" s="3">
        <f>'Data Entry'!K630</f>
        <v>0</v>
      </c>
      <c r="S630" s="3">
        <f>'Data Entry'!L630</f>
        <v>0</v>
      </c>
      <c r="T630" s="3">
        <f t="shared" si="160"/>
        <v>0</v>
      </c>
      <c r="U630" s="3">
        <f t="shared" si="161"/>
        <v>0</v>
      </c>
      <c r="V630" s="3" t="e">
        <f t="shared" si="167"/>
        <v>#DIV/0!</v>
      </c>
      <c r="W630" s="3" t="e">
        <f t="shared" si="168"/>
        <v>#DIV/0!</v>
      </c>
      <c r="X630" s="3">
        <f t="shared" si="169"/>
        <v>0</v>
      </c>
      <c r="Y630" s="3">
        <f t="shared" si="162"/>
        <v>0</v>
      </c>
      <c r="Z630" s="3">
        <f t="shared" si="163"/>
        <v>0</v>
      </c>
      <c r="AA630" s="3">
        <f t="shared" si="164"/>
        <v>0</v>
      </c>
      <c r="AB630" s="4">
        <f>'Data Entry'!S630</f>
        <v>0</v>
      </c>
      <c r="AC630" s="4">
        <f>'Data Entry'!T630</f>
        <v>0</v>
      </c>
      <c r="AD630" s="4">
        <f>'Data Entry'!U630</f>
        <v>0</v>
      </c>
      <c r="AE630" s="4">
        <f t="shared" si="165"/>
        <v>0</v>
      </c>
      <c r="AF630" s="5">
        <f>'Data Entry'!V630</f>
        <v>0</v>
      </c>
      <c r="AG630" s="5">
        <f t="shared" si="166"/>
        <v>0</v>
      </c>
      <c r="AH630" s="5">
        <f>'Data Entry'!W630</f>
        <v>0</v>
      </c>
      <c r="AI630" s="5">
        <f>'Data Entry'!X630</f>
        <v>0</v>
      </c>
      <c r="AJ630" s="5">
        <f>'Data Entry'!Y630</f>
        <v>0</v>
      </c>
      <c r="AK630" s="5">
        <f>'Data Entry'!Z630</f>
        <v>0</v>
      </c>
    </row>
    <row r="631" spans="1:37">
      <c r="A631" s="1">
        <f>'Data Entry'!A631</f>
        <v>0</v>
      </c>
      <c r="B631" s="1">
        <f>'Data Entry'!B631</f>
        <v>0</v>
      </c>
      <c r="C631" s="8">
        <f>IF('Data Entry'!C631="red",1,IF('Data Entry'!C631="blue",2,0))</f>
        <v>0</v>
      </c>
      <c r="D631" s="2">
        <f>'Data Entry'!D631</f>
        <v>0</v>
      </c>
      <c r="E631" s="2">
        <f>'Data Entry'!E631</f>
        <v>0</v>
      </c>
      <c r="F631" s="2">
        <f>'Data Entry'!F631</f>
        <v>0</v>
      </c>
      <c r="G631" s="2">
        <f>'Data Entry'!G631</f>
        <v>0</v>
      </c>
      <c r="H631" s="2">
        <f>'Data Entry'!H631</f>
        <v>0</v>
      </c>
      <c r="I631" s="2">
        <f t="shared" si="153"/>
        <v>0</v>
      </c>
      <c r="J631" s="2">
        <f t="shared" si="154"/>
        <v>0</v>
      </c>
      <c r="K631" s="2">
        <f t="shared" si="155"/>
        <v>0</v>
      </c>
      <c r="L631" s="2">
        <f t="shared" si="156"/>
        <v>0</v>
      </c>
      <c r="M631" s="2">
        <f t="shared" si="157"/>
        <v>0</v>
      </c>
      <c r="N631" s="2">
        <f t="shared" si="158"/>
        <v>0</v>
      </c>
      <c r="O631" s="2">
        <f t="shared" si="159"/>
        <v>0</v>
      </c>
      <c r="P631" s="3">
        <f>'Data Entry'!I631</f>
        <v>0</v>
      </c>
      <c r="Q631" s="3">
        <f>'Data Entry'!J631</f>
        <v>0</v>
      </c>
      <c r="R631" s="3">
        <f>'Data Entry'!K631</f>
        <v>0</v>
      </c>
      <c r="S631" s="3">
        <f>'Data Entry'!L631</f>
        <v>0</v>
      </c>
      <c r="T631" s="3">
        <f t="shared" si="160"/>
        <v>0</v>
      </c>
      <c r="U631" s="3">
        <f t="shared" si="161"/>
        <v>0</v>
      </c>
      <c r="V631" s="3" t="e">
        <f t="shared" si="167"/>
        <v>#DIV/0!</v>
      </c>
      <c r="W631" s="3" t="e">
        <f t="shared" si="168"/>
        <v>#DIV/0!</v>
      </c>
      <c r="X631" s="3">
        <f t="shared" si="169"/>
        <v>0</v>
      </c>
      <c r="Y631" s="3">
        <f t="shared" si="162"/>
        <v>0</v>
      </c>
      <c r="Z631" s="3">
        <f t="shared" si="163"/>
        <v>0</v>
      </c>
      <c r="AA631" s="3">
        <f t="shared" si="164"/>
        <v>0</v>
      </c>
      <c r="AB631" s="4">
        <f>'Data Entry'!S631</f>
        <v>0</v>
      </c>
      <c r="AC631" s="4">
        <f>'Data Entry'!T631</f>
        <v>0</v>
      </c>
      <c r="AD631" s="4">
        <f>'Data Entry'!U631</f>
        <v>0</v>
      </c>
      <c r="AE631" s="4">
        <f t="shared" si="165"/>
        <v>0</v>
      </c>
      <c r="AF631" s="5">
        <f>'Data Entry'!V631</f>
        <v>0</v>
      </c>
      <c r="AG631" s="5">
        <f t="shared" si="166"/>
        <v>0</v>
      </c>
      <c r="AH631" s="5">
        <f>'Data Entry'!W631</f>
        <v>0</v>
      </c>
      <c r="AI631" s="5">
        <f>'Data Entry'!X631</f>
        <v>0</v>
      </c>
      <c r="AJ631" s="5">
        <f>'Data Entry'!Y631</f>
        <v>0</v>
      </c>
      <c r="AK631" s="5">
        <f>'Data Entry'!Z631</f>
        <v>0</v>
      </c>
    </row>
    <row r="632" spans="1:37">
      <c r="A632" s="1">
        <f>'Data Entry'!A632</f>
        <v>0</v>
      </c>
      <c r="B632" s="1">
        <f>'Data Entry'!B632</f>
        <v>0</v>
      </c>
      <c r="C632" s="8">
        <f>IF('Data Entry'!C632="red",1,IF('Data Entry'!C632="blue",2,0))</f>
        <v>0</v>
      </c>
      <c r="D632" s="2">
        <f>'Data Entry'!D632</f>
        <v>0</v>
      </c>
      <c r="E632" s="2">
        <f>'Data Entry'!E632</f>
        <v>0</v>
      </c>
      <c r="F632" s="2">
        <f>'Data Entry'!F632</f>
        <v>0</v>
      </c>
      <c r="G632" s="2">
        <f>'Data Entry'!G632</f>
        <v>0</v>
      </c>
      <c r="H632" s="2">
        <f>'Data Entry'!H632</f>
        <v>0</v>
      </c>
      <c r="I632" s="2">
        <f t="shared" si="153"/>
        <v>0</v>
      </c>
      <c r="J632" s="2">
        <f t="shared" si="154"/>
        <v>0</v>
      </c>
      <c r="K632" s="2">
        <f t="shared" si="155"/>
        <v>0</v>
      </c>
      <c r="L632" s="2">
        <f t="shared" si="156"/>
        <v>0</v>
      </c>
      <c r="M632" s="2">
        <f t="shared" si="157"/>
        <v>0</v>
      </c>
      <c r="N632" s="2">
        <f t="shared" si="158"/>
        <v>0</v>
      </c>
      <c r="O632" s="2">
        <f t="shared" si="159"/>
        <v>0</v>
      </c>
      <c r="P632" s="3">
        <f>'Data Entry'!I632</f>
        <v>0</v>
      </c>
      <c r="Q632" s="3">
        <f>'Data Entry'!J632</f>
        <v>0</v>
      </c>
      <c r="R632" s="3">
        <f>'Data Entry'!K632</f>
        <v>0</v>
      </c>
      <c r="S632" s="3">
        <f>'Data Entry'!L632</f>
        <v>0</v>
      </c>
      <c r="T632" s="3">
        <f t="shared" si="160"/>
        <v>0</v>
      </c>
      <c r="U632" s="3">
        <f t="shared" si="161"/>
        <v>0</v>
      </c>
      <c r="V632" s="3" t="e">
        <f t="shared" si="167"/>
        <v>#DIV/0!</v>
      </c>
      <c r="W632" s="3" t="e">
        <f t="shared" si="168"/>
        <v>#DIV/0!</v>
      </c>
      <c r="X632" s="3">
        <f t="shared" si="169"/>
        <v>0</v>
      </c>
      <c r="Y632" s="3">
        <f t="shared" si="162"/>
        <v>0</v>
      </c>
      <c r="Z632" s="3">
        <f t="shared" si="163"/>
        <v>0</v>
      </c>
      <c r="AA632" s="3">
        <f t="shared" si="164"/>
        <v>0</v>
      </c>
      <c r="AB632" s="4">
        <f>'Data Entry'!S632</f>
        <v>0</v>
      </c>
      <c r="AC632" s="4">
        <f>'Data Entry'!T632</f>
        <v>0</v>
      </c>
      <c r="AD632" s="4">
        <f>'Data Entry'!U632</f>
        <v>0</v>
      </c>
      <c r="AE632" s="4">
        <f t="shared" si="165"/>
        <v>0</v>
      </c>
      <c r="AF632" s="5">
        <f>'Data Entry'!V632</f>
        <v>0</v>
      </c>
      <c r="AG632" s="5">
        <f t="shared" si="166"/>
        <v>0</v>
      </c>
      <c r="AH632" s="5">
        <f>'Data Entry'!W632</f>
        <v>0</v>
      </c>
      <c r="AI632" s="5">
        <f>'Data Entry'!X632</f>
        <v>0</v>
      </c>
      <c r="AJ632" s="5">
        <f>'Data Entry'!Y632</f>
        <v>0</v>
      </c>
      <c r="AK632" s="5">
        <f>'Data Entry'!Z632</f>
        <v>0</v>
      </c>
    </row>
    <row r="633" spans="1:37">
      <c r="A633" s="1">
        <f>'Data Entry'!A633</f>
        <v>0</v>
      </c>
      <c r="B633" s="1">
        <f>'Data Entry'!B633</f>
        <v>0</v>
      </c>
      <c r="C633" s="8">
        <f>IF('Data Entry'!C633="red",1,IF('Data Entry'!C633="blue",2,0))</f>
        <v>0</v>
      </c>
      <c r="D633" s="2">
        <f>'Data Entry'!D633</f>
        <v>0</v>
      </c>
      <c r="E633" s="2">
        <f>'Data Entry'!E633</f>
        <v>0</v>
      </c>
      <c r="F633" s="2">
        <f>'Data Entry'!F633</f>
        <v>0</v>
      </c>
      <c r="G633" s="2">
        <f>'Data Entry'!G633</f>
        <v>0</v>
      </c>
      <c r="H633" s="2">
        <f>'Data Entry'!H633</f>
        <v>0</v>
      </c>
      <c r="I633" s="2">
        <f t="shared" si="153"/>
        <v>0</v>
      </c>
      <c r="J633" s="2">
        <f t="shared" si="154"/>
        <v>0</v>
      </c>
      <c r="K633" s="2">
        <f t="shared" si="155"/>
        <v>0</v>
      </c>
      <c r="L633" s="2">
        <f t="shared" si="156"/>
        <v>0</v>
      </c>
      <c r="M633" s="2">
        <f t="shared" si="157"/>
        <v>0</v>
      </c>
      <c r="N633" s="2">
        <f t="shared" si="158"/>
        <v>0</v>
      </c>
      <c r="O633" s="2">
        <f t="shared" si="159"/>
        <v>0</v>
      </c>
      <c r="P633" s="3">
        <f>'Data Entry'!I633</f>
        <v>0</v>
      </c>
      <c r="Q633" s="3">
        <f>'Data Entry'!J633</f>
        <v>0</v>
      </c>
      <c r="R633" s="3">
        <f>'Data Entry'!K633</f>
        <v>0</v>
      </c>
      <c r="S633" s="3">
        <f>'Data Entry'!L633</f>
        <v>0</v>
      </c>
      <c r="T633" s="3">
        <f t="shared" si="160"/>
        <v>0</v>
      </c>
      <c r="U633" s="3">
        <f t="shared" si="161"/>
        <v>0</v>
      </c>
      <c r="V633" s="3" t="e">
        <f t="shared" si="167"/>
        <v>#DIV/0!</v>
      </c>
      <c r="W633" s="3" t="e">
        <f t="shared" si="168"/>
        <v>#DIV/0!</v>
      </c>
      <c r="X633" s="3">
        <f t="shared" si="169"/>
        <v>0</v>
      </c>
      <c r="Y633" s="3">
        <f t="shared" si="162"/>
        <v>0</v>
      </c>
      <c r="Z633" s="3">
        <f t="shared" si="163"/>
        <v>0</v>
      </c>
      <c r="AA633" s="3">
        <f t="shared" si="164"/>
        <v>0</v>
      </c>
      <c r="AB633" s="4">
        <f>'Data Entry'!S633</f>
        <v>0</v>
      </c>
      <c r="AC633" s="4">
        <f>'Data Entry'!T633</f>
        <v>0</v>
      </c>
      <c r="AD633" s="4">
        <f>'Data Entry'!U633</f>
        <v>0</v>
      </c>
      <c r="AE633" s="4">
        <f t="shared" si="165"/>
        <v>0</v>
      </c>
      <c r="AF633" s="5">
        <f>'Data Entry'!V633</f>
        <v>0</v>
      </c>
      <c r="AG633" s="5">
        <f t="shared" si="166"/>
        <v>0</v>
      </c>
      <c r="AH633" s="5">
        <f>'Data Entry'!W633</f>
        <v>0</v>
      </c>
      <c r="AI633" s="5">
        <f>'Data Entry'!X633</f>
        <v>0</v>
      </c>
      <c r="AJ633" s="5">
        <f>'Data Entry'!Y633</f>
        <v>0</v>
      </c>
      <c r="AK633" s="5">
        <f>'Data Entry'!Z633</f>
        <v>0</v>
      </c>
    </row>
    <row r="634" spans="1:37">
      <c r="A634" s="1">
        <f>'Data Entry'!A634</f>
        <v>0</v>
      </c>
      <c r="B634" s="1">
        <f>'Data Entry'!B634</f>
        <v>0</v>
      </c>
      <c r="C634" s="8">
        <f>IF('Data Entry'!C634="red",1,IF('Data Entry'!C634="blue",2,0))</f>
        <v>0</v>
      </c>
      <c r="D634" s="2">
        <f>'Data Entry'!D634</f>
        <v>0</v>
      </c>
      <c r="E634" s="2">
        <f>'Data Entry'!E634</f>
        <v>0</v>
      </c>
      <c r="F634" s="2">
        <f>'Data Entry'!F634</f>
        <v>0</v>
      </c>
      <c r="G634" s="2">
        <f>'Data Entry'!G634</f>
        <v>0</v>
      </c>
      <c r="H634" s="2">
        <f>'Data Entry'!H634</f>
        <v>0</v>
      </c>
      <c r="I634" s="2">
        <f t="shared" si="153"/>
        <v>0</v>
      </c>
      <c r="J634" s="2">
        <f t="shared" si="154"/>
        <v>0</v>
      </c>
      <c r="K634" s="2">
        <f t="shared" si="155"/>
        <v>0</v>
      </c>
      <c r="L634" s="2">
        <f t="shared" si="156"/>
        <v>0</v>
      </c>
      <c r="M634" s="2">
        <f t="shared" si="157"/>
        <v>0</v>
      </c>
      <c r="N634" s="2">
        <f t="shared" si="158"/>
        <v>0</v>
      </c>
      <c r="O634" s="2">
        <f t="shared" si="159"/>
        <v>0</v>
      </c>
      <c r="P634" s="3">
        <f>'Data Entry'!I634</f>
        <v>0</v>
      </c>
      <c r="Q634" s="3">
        <f>'Data Entry'!J634</f>
        <v>0</v>
      </c>
      <c r="R634" s="3">
        <f>'Data Entry'!K634</f>
        <v>0</v>
      </c>
      <c r="S634" s="3">
        <f>'Data Entry'!L634</f>
        <v>0</v>
      </c>
      <c r="T634" s="3">
        <f t="shared" si="160"/>
        <v>0</v>
      </c>
      <c r="U634" s="3">
        <f t="shared" si="161"/>
        <v>0</v>
      </c>
      <c r="V634" s="3" t="e">
        <f t="shared" si="167"/>
        <v>#DIV/0!</v>
      </c>
      <c r="W634" s="3" t="e">
        <f t="shared" si="168"/>
        <v>#DIV/0!</v>
      </c>
      <c r="X634" s="3">
        <f t="shared" si="169"/>
        <v>0</v>
      </c>
      <c r="Y634" s="3">
        <f t="shared" si="162"/>
        <v>0</v>
      </c>
      <c r="Z634" s="3">
        <f t="shared" si="163"/>
        <v>0</v>
      </c>
      <c r="AA634" s="3">
        <f t="shared" si="164"/>
        <v>0</v>
      </c>
      <c r="AB634" s="4">
        <f>'Data Entry'!S634</f>
        <v>0</v>
      </c>
      <c r="AC634" s="4">
        <f>'Data Entry'!T634</f>
        <v>0</v>
      </c>
      <c r="AD634" s="4">
        <f>'Data Entry'!U634</f>
        <v>0</v>
      </c>
      <c r="AE634" s="4">
        <f t="shared" si="165"/>
        <v>0</v>
      </c>
      <c r="AF634" s="5">
        <f>'Data Entry'!V634</f>
        <v>0</v>
      </c>
      <c r="AG634" s="5">
        <f t="shared" si="166"/>
        <v>0</v>
      </c>
      <c r="AH634" s="5">
        <f>'Data Entry'!W634</f>
        <v>0</v>
      </c>
      <c r="AI634" s="5">
        <f>'Data Entry'!X634</f>
        <v>0</v>
      </c>
      <c r="AJ634" s="5">
        <f>'Data Entry'!Y634</f>
        <v>0</v>
      </c>
      <c r="AK634" s="5">
        <f>'Data Entry'!Z634</f>
        <v>0</v>
      </c>
    </row>
    <row r="635" spans="1:37">
      <c r="A635" s="1">
        <f>'Data Entry'!A635</f>
        <v>0</v>
      </c>
      <c r="B635" s="1">
        <f>'Data Entry'!B635</f>
        <v>0</v>
      </c>
      <c r="C635" s="8">
        <f>IF('Data Entry'!C635="red",1,IF('Data Entry'!C635="blue",2,0))</f>
        <v>0</v>
      </c>
      <c r="D635" s="2">
        <f>'Data Entry'!D635</f>
        <v>0</v>
      </c>
      <c r="E635" s="2">
        <f>'Data Entry'!E635</f>
        <v>0</v>
      </c>
      <c r="F635" s="2">
        <f>'Data Entry'!F635</f>
        <v>0</v>
      </c>
      <c r="G635" s="2">
        <f>'Data Entry'!G635</f>
        <v>0</v>
      </c>
      <c r="H635" s="2">
        <f>'Data Entry'!H635</f>
        <v>0</v>
      </c>
      <c r="I635" s="2">
        <f t="shared" si="153"/>
        <v>0</v>
      </c>
      <c r="J635" s="2">
        <f t="shared" si="154"/>
        <v>0</v>
      </c>
      <c r="K635" s="2">
        <f t="shared" si="155"/>
        <v>0</v>
      </c>
      <c r="L635" s="2">
        <f t="shared" si="156"/>
        <v>0</v>
      </c>
      <c r="M635" s="2">
        <f t="shared" si="157"/>
        <v>0</v>
      </c>
      <c r="N635" s="2">
        <f t="shared" si="158"/>
        <v>0</v>
      </c>
      <c r="O635" s="2">
        <f t="shared" si="159"/>
        <v>0</v>
      </c>
      <c r="P635" s="3">
        <f>'Data Entry'!I635</f>
        <v>0</v>
      </c>
      <c r="Q635" s="3">
        <f>'Data Entry'!J635</f>
        <v>0</v>
      </c>
      <c r="R635" s="3">
        <f>'Data Entry'!K635</f>
        <v>0</v>
      </c>
      <c r="S635" s="3">
        <f>'Data Entry'!L635</f>
        <v>0</v>
      </c>
      <c r="T635" s="3">
        <f t="shared" si="160"/>
        <v>0</v>
      </c>
      <c r="U635" s="3">
        <f t="shared" si="161"/>
        <v>0</v>
      </c>
      <c r="V635" s="3" t="e">
        <f t="shared" si="167"/>
        <v>#DIV/0!</v>
      </c>
      <c r="W635" s="3" t="e">
        <f t="shared" si="168"/>
        <v>#DIV/0!</v>
      </c>
      <c r="X635" s="3">
        <f t="shared" si="169"/>
        <v>0</v>
      </c>
      <c r="Y635" s="3">
        <f t="shared" si="162"/>
        <v>0</v>
      </c>
      <c r="Z635" s="3">
        <f t="shared" si="163"/>
        <v>0</v>
      </c>
      <c r="AA635" s="3">
        <f t="shared" si="164"/>
        <v>0</v>
      </c>
      <c r="AB635" s="4">
        <f>'Data Entry'!S635</f>
        <v>0</v>
      </c>
      <c r="AC635" s="4">
        <f>'Data Entry'!T635</f>
        <v>0</v>
      </c>
      <c r="AD635" s="4">
        <f>'Data Entry'!U635</f>
        <v>0</v>
      </c>
      <c r="AE635" s="4">
        <f t="shared" si="165"/>
        <v>0</v>
      </c>
      <c r="AF635" s="5">
        <f>'Data Entry'!V635</f>
        <v>0</v>
      </c>
      <c r="AG635" s="5">
        <f t="shared" si="166"/>
        <v>0</v>
      </c>
      <c r="AH635" s="5">
        <f>'Data Entry'!W635</f>
        <v>0</v>
      </c>
      <c r="AI635" s="5">
        <f>'Data Entry'!X635</f>
        <v>0</v>
      </c>
      <c r="AJ635" s="5">
        <f>'Data Entry'!Y635</f>
        <v>0</v>
      </c>
      <c r="AK635" s="5">
        <f>'Data Entry'!Z635</f>
        <v>0</v>
      </c>
    </row>
    <row r="636" spans="1:37">
      <c r="A636" s="1">
        <f>'Data Entry'!A636</f>
        <v>0</v>
      </c>
      <c r="B636" s="1">
        <f>'Data Entry'!B636</f>
        <v>0</v>
      </c>
      <c r="C636" s="8">
        <f>IF('Data Entry'!C636="red",1,IF('Data Entry'!C636="blue",2,0))</f>
        <v>0</v>
      </c>
      <c r="D636" s="2">
        <f>'Data Entry'!D636</f>
        <v>0</v>
      </c>
      <c r="E636" s="2">
        <f>'Data Entry'!E636</f>
        <v>0</v>
      </c>
      <c r="F636" s="2">
        <f>'Data Entry'!F636</f>
        <v>0</v>
      </c>
      <c r="G636" s="2">
        <f>'Data Entry'!G636</f>
        <v>0</v>
      </c>
      <c r="H636" s="2">
        <f>'Data Entry'!H636</f>
        <v>0</v>
      </c>
      <c r="I636" s="2">
        <f t="shared" si="153"/>
        <v>0</v>
      </c>
      <c r="J636" s="2">
        <f t="shared" si="154"/>
        <v>0</v>
      </c>
      <c r="K636" s="2">
        <f t="shared" si="155"/>
        <v>0</v>
      </c>
      <c r="L636" s="2">
        <f t="shared" si="156"/>
        <v>0</v>
      </c>
      <c r="M636" s="2">
        <f t="shared" si="157"/>
        <v>0</v>
      </c>
      <c r="N636" s="2">
        <f t="shared" si="158"/>
        <v>0</v>
      </c>
      <c r="O636" s="2">
        <f t="shared" si="159"/>
        <v>0</v>
      </c>
      <c r="P636" s="3">
        <f>'Data Entry'!I636</f>
        <v>0</v>
      </c>
      <c r="Q636" s="3">
        <f>'Data Entry'!J636</f>
        <v>0</v>
      </c>
      <c r="R636" s="3">
        <f>'Data Entry'!K636</f>
        <v>0</v>
      </c>
      <c r="S636" s="3">
        <f>'Data Entry'!L636</f>
        <v>0</v>
      </c>
      <c r="T636" s="3">
        <f t="shared" si="160"/>
        <v>0</v>
      </c>
      <c r="U636" s="3">
        <f t="shared" si="161"/>
        <v>0</v>
      </c>
      <c r="V636" s="3" t="e">
        <f t="shared" si="167"/>
        <v>#DIV/0!</v>
      </c>
      <c r="W636" s="3" t="e">
        <f t="shared" si="168"/>
        <v>#DIV/0!</v>
      </c>
      <c r="X636" s="3">
        <f t="shared" si="169"/>
        <v>0</v>
      </c>
      <c r="Y636" s="3">
        <f t="shared" si="162"/>
        <v>0</v>
      </c>
      <c r="Z636" s="3">
        <f t="shared" si="163"/>
        <v>0</v>
      </c>
      <c r="AA636" s="3">
        <f t="shared" si="164"/>
        <v>0</v>
      </c>
      <c r="AB636" s="4">
        <f>'Data Entry'!S636</f>
        <v>0</v>
      </c>
      <c r="AC636" s="4">
        <f>'Data Entry'!T636</f>
        <v>0</v>
      </c>
      <c r="AD636" s="4">
        <f>'Data Entry'!U636</f>
        <v>0</v>
      </c>
      <c r="AE636" s="4">
        <f t="shared" si="165"/>
        <v>0</v>
      </c>
      <c r="AF636" s="5">
        <f>'Data Entry'!V636</f>
        <v>0</v>
      </c>
      <c r="AG636" s="5">
        <f t="shared" si="166"/>
        <v>0</v>
      </c>
      <c r="AH636" s="5">
        <f>'Data Entry'!W636</f>
        <v>0</v>
      </c>
      <c r="AI636" s="5">
        <f>'Data Entry'!X636</f>
        <v>0</v>
      </c>
      <c r="AJ636" s="5">
        <f>'Data Entry'!Y636</f>
        <v>0</v>
      </c>
      <c r="AK636" s="5">
        <f>'Data Entry'!Z636</f>
        <v>0</v>
      </c>
    </row>
    <row r="637" spans="1:37">
      <c r="A637" s="1">
        <f>'Data Entry'!A637</f>
        <v>0</v>
      </c>
      <c r="B637" s="1">
        <f>'Data Entry'!B637</f>
        <v>0</v>
      </c>
      <c r="C637" s="8">
        <f>IF('Data Entry'!C637="red",1,IF('Data Entry'!C637="blue",2,0))</f>
        <v>0</v>
      </c>
      <c r="D637" s="2">
        <f>'Data Entry'!D637</f>
        <v>0</v>
      </c>
      <c r="E637" s="2">
        <f>'Data Entry'!E637</f>
        <v>0</v>
      </c>
      <c r="F637" s="2">
        <f>'Data Entry'!F637</f>
        <v>0</v>
      </c>
      <c r="G637" s="2">
        <f>'Data Entry'!G637</f>
        <v>0</v>
      </c>
      <c r="H637" s="2">
        <f>'Data Entry'!H637</f>
        <v>0</v>
      </c>
      <c r="I637" s="2">
        <f t="shared" si="153"/>
        <v>0</v>
      </c>
      <c r="J637" s="2">
        <f t="shared" si="154"/>
        <v>0</v>
      </c>
      <c r="K637" s="2">
        <f t="shared" si="155"/>
        <v>0</v>
      </c>
      <c r="L637" s="2">
        <f t="shared" si="156"/>
        <v>0</v>
      </c>
      <c r="M637" s="2">
        <f t="shared" si="157"/>
        <v>0</v>
      </c>
      <c r="N637" s="2">
        <f t="shared" si="158"/>
        <v>0</v>
      </c>
      <c r="O637" s="2">
        <f t="shared" si="159"/>
        <v>0</v>
      </c>
      <c r="P637" s="3">
        <f>'Data Entry'!I637</f>
        <v>0</v>
      </c>
      <c r="Q637" s="3">
        <f>'Data Entry'!J637</f>
        <v>0</v>
      </c>
      <c r="R637" s="3">
        <f>'Data Entry'!K637</f>
        <v>0</v>
      </c>
      <c r="S637" s="3">
        <f>'Data Entry'!L637</f>
        <v>0</v>
      </c>
      <c r="T637" s="3">
        <f t="shared" si="160"/>
        <v>0</v>
      </c>
      <c r="U637" s="3">
        <f t="shared" si="161"/>
        <v>0</v>
      </c>
      <c r="V637" s="3" t="e">
        <f t="shared" si="167"/>
        <v>#DIV/0!</v>
      </c>
      <c r="W637" s="3" t="e">
        <f t="shared" si="168"/>
        <v>#DIV/0!</v>
      </c>
      <c r="X637" s="3">
        <f t="shared" si="169"/>
        <v>0</v>
      </c>
      <c r="Y637" s="3">
        <f t="shared" si="162"/>
        <v>0</v>
      </c>
      <c r="Z637" s="3">
        <f t="shared" si="163"/>
        <v>0</v>
      </c>
      <c r="AA637" s="3">
        <f t="shared" si="164"/>
        <v>0</v>
      </c>
      <c r="AB637" s="4">
        <f>'Data Entry'!S637</f>
        <v>0</v>
      </c>
      <c r="AC637" s="4">
        <f>'Data Entry'!T637</f>
        <v>0</v>
      </c>
      <c r="AD637" s="4">
        <f>'Data Entry'!U637</f>
        <v>0</v>
      </c>
      <c r="AE637" s="4">
        <f t="shared" si="165"/>
        <v>0</v>
      </c>
      <c r="AF637" s="5">
        <f>'Data Entry'!V637</f>
        <v>0</v>
      </c>
      <c r="AG637" s="5">
        <f t="shared" si="166"/>
        <v>0</v>
      </c>
      <c r="AH637" s="5">
        <f>'Data Entry'!W637</f>
        <v>0</v>
      </c>
      <c r="AI637" s="5">
        <f>'Data Entry'!X637</f>
        <v>0</v>
      </c>
      <c r="AJ637" s="5">
        <f>'Data Entry'!Y637</f>
        <v>0</v>
      </c>
      <c r="AK637" s="5">
        <f>'Data Entry'!Z637</f>
        <v>0</v>
      </c>
    </row>
    <row r="638" spans="1:37">
      <c r="A638" s="1">
        <f>'Data Entry'!A638</f>
        <v>0</v>
      </c>
      <c r="B638" s="1">
        <f>'Data Entry'!B638</f>
        <v>0</v>
      </c>
      <c r="C638" s="8">
        <f>IF('Data Entry'!C638="red",1,IF('Data Entry'!C638="blue",2,0))</f>
        <v>0</v>
      </c>
      <c r="D638" s="2">
        <f>'Data Entry'!D638</f>
        <v>0</v>
      </c>
      <c r="E638" s="2">
        <f>'Data Entry'!E638</f>
        <v>0</v>
      </c>
      <c r="F638" s="2">
        <f>'Data Entry'!F638</f>
        <v>0</v>
      </c>
      <c r="G638" s="2">
        <f>'Data Entry'!G638</f>
        <v>0</v>
      </c>
      <c r="H638" s="2">
        <f>'Data Entry'!H638</f>
        <v>0</v>
      </c>
      <c r="I638" s="2">
        <f t="shared" si="153"/>
        <v>0</v>
      </c>
      <c r="J638" s="2">
        <f t="shared" si="154"/>
        <v>0</v>
      </c>
      <c r="K638" s="2">
        <f t="shared" si="155"/>
        <v>0</v>
      </c>
      <c r="L638" s="2">
        <f t="shared" si="156"/>
        <v>0</v>
      </c>
      <c r="M638" s="2">
        <f t="shared" si="157"/>
        <v>0</v>
      </c>
      <c r="N638" s="2">
        <f t="shared" si="158"/>
        <v>0</v>
      </c>
      <c r="O638" s="2">
        <f t="shared" si="159"/>
        <v>0</v>
      </c>
      <c r="P638" s="3">
        <f>'Data Entry'!I638</f>
        <v>0</v>
      </c>
      <c r="Q638" s="3">
        <f>'Data Entry'!J638</f>
        <v>0</v>
      </c>
      <c r="R638" s="3">
        <f>'Data Entry'!K638</f>
        <v>0</v>
      </c>
      <c r="S638" s="3">
        <f>'Data Entry'!L638</f>
        <v>0</v>
      </c>
      <c r="T638" s="3">
        <f t="shared" si="160"/>
        <v>0</v>
      </c>
      <c r="U638" s="3">
        <f t="shared" si="161"/>
        <v>0</v>
      </c>
      <c r="V638" s="3" t="e">
        <f t="shared" si="167"/>
        <v>#DIV/0!</v>
      </c>
      <c r="W638" s="3" t="e">
        <f t="shared" si="168"/>
        <v>#DIV/0!</v>
      </c>
      <c r="X638" s="3">
        <f t="shared" si="169"/>
        <v>0</v>
      </c>
      <c r="Y638" s="3">
        <f t="shared" si="162"/>
        <v>0</v>
      </c>
      <c r="Z638" s="3">
        <f t="shared" si="163"/>
        <v>0</v>
      </c>
      <c r="AA638" s="3">
        <f t="shared" si="164"/>
        <v>0</v>
      </c>
      <c r="AB638" s="4">
        <f>'Data Entry'!S638</f>
        <v>0</v>
      </c>
      <c r="AC638" s="4">
        <f>'Data Entry'!T638</f>
        <v>0</v>
      </c>
      <c r="AD638" s="4">
        <f>'Data Entry'!U638</f>
        <v>0</v>
      </c>
      <c r="AE638" s="4">
        <f t="shared" si="165"/>
        <v>0</v>
      </c>
      <c r="AF638" s="5">
        <f>'Data Entry'!V638</f>
        <v>0</v>
      </c>
      <c r="AG638" s="5">
        <f t="shared" si="166"/>
        <v>0</v>
      </c>
      <c r="AH638" s="5">
        <f>'Data Entry'!W638</f>
        <v>0</v>
      </c>
      <c r="AI638" s="5">
        <f>'Data Entry'!X638</f>
        <v>0</v>
      </c>
      <c r="AJ638" s="5">
        <f>'Data Entry'!Y638</f>
        <v>0</v>
      </c>
      <c r="AK638" s="5">
        <f>'Data Entry'!Z638</f>
        <v>0</v>
      </c>
    </row>
    <row r="639" spans="1:37">
      <c r="A639" s="1">
        <f>'Data Entry'!A639</f>
        <v>0</v>
      </c>
      <c r="B639" s="1">
        <f>'Data Entry'!B639</f>
        <v>0</v>
      </c>
      <c r="C639" s="8">
        <f>IF('Data Entry'!C639="red",1,IF('Data Entry'!C639="blue",2,0))</f>
        <v>0</v>
      </c>
      <c r="D639" s="2">
        <f>'Data Entry'!D639</f>
        <v>0</v>
      </c>
      <c r="E639" s="2">
        <f>'Data Entry'!E639</f>
        <v>0</v>
      </c>
      <c r="F639" s="2">
        <f>'Data Entry'!F639</f>
        <v>0</v>
      </c>
      <c r="G639" s="2">
        <f>'Data Entry'!G639</f>
        <v>0</v>
      </c>
      <c r="H639" s="2">
        <f>'Data Entry'!H639</f>
        <v>0</v>
      </c>
      <c r="I639" s="2">
        <f t="shared" si="153"/>
        <v>0</v>
      </c>
      <c r="J639" s="2">
        <f t="shared" si="154"/>
        <v>0</v>
      </c>
      <c r="K639" s="2">
        <f t="shared" si="155"/>
        <v>0</v>
      </c>
      <c r="L639" s="2">
        <f t="shared" si="156"/>
        <v>0</v>
      </c>
      <c r="M639" s="2">
        <f t="shared" si="157"/>
        <v>0</v>
      </c>
      <c r="N639" s="2">
        <f t="shared" si="158"/>
        <v>0</v>
      </c>
      <c r="O639" s="2">
        <f t="shared" si="159"/>
        <v>0</v>
      </c>
      <c r="P639" s="3">
        <f>'Data Entry'!I639</f>
        <v>0</v>
      </c>
      <c r="Q639" s="3">
        <f>'Data Entry'!J639</f>
        <v>0</v>
      </c>
      <c r="R639" s="3">
        <f>'Data Entry'!K639</f>
        <v>0</v>
      </c>
      <c r="S639" s="3">
        <f>'Data Entry'!L639</f>
        <v>0</v>
      </c>
      <c r="T639" s="3">
        <f t="shared" si="160"/>
        <v>0</v>
      </c>
      <c r="U639" s="3">
        <f t="shared" si="161"/>
        <v>0</v>
      </c>
      <c r="V639" s="3" t="e">
        <f t="shared" si="167"/>
        <v>#DIV/0!</v>
      </c>
      <c r="W639" s="3" t="e">
        <f t="shared" si="168"/>
        <v>#DIV/0!</v>
      </c>
      <c r="X639" s="3">
        <f t="shared" si="169"/>
        <v>0</v>
      </c>
      <c r="Y639" s="3">
        <f t="shared" si="162"/>
        <v>0</v>
      </c>
      <c r="Z639" s="3">
        <f t="shared" si="163"/>
        <v>0</v>
      </c>
      <c r="AA639" s="3">
        <f t="shared" si="164"/>
        <v>0</v>
      </c>
      <c r="AB639" s="4">
        <f>'Data Entry'!S639</f>
        <v>0</v>
      </c>
      <c r="AC639" s="4">
        <f>'Data Entry'!T639</f>
        <v>0</v>
      </c>
      <c r="AD639" s="4">
        <f>'Data Entry'!U639</f>
        <v>0</v>
      </c>
      <c r="AE639" s="4">
        <f t="shared" si="165"/>
        <v>0</v>
      </c>
      <c r="AF639" s="5">
        <f>'Data Entry'!V639</f>
        <v>0</v>
      </c>
      <c r="AG639" s="5">
        <f t="shared" si="166"/>
        <v>0</v>
      </c>
      <c r="AH639" s="5">
        <f>'Data Entry'!W639</f>
        <v>0</v>
      </c>
      <c r="AI639" s="5">
        <f>'Data Entry'!X639</f>
        <v>0</v>
      </c>
      <c r="AJ639" s="5">
        <f>'Data Entry'!Y639</f>
        <v>0</v>
      </c>
      <c r="AK639" s="5">
        <f>'Data Entry'!Z639</f>
        <v>0</v>
      </c>
    </row>
    <row r="640" spans="1:37">
      <c r="A640" s="1">
        <f>'Data Entry'!A640</f>
        <v>0</v>
      </c>
      <c r="B640" s="1">
        <f>'Data Entry'!B640</f>
        <v>0</v>
      </c>
      <c r="C640" s="8">
        <f>IF('Data Entry'!C640="red",1,IF('Data Entry'!C640="blue",2,0))</f>
        <v>0</v>
      </c>
      <c r="D640" s="2">
        <f>'Data Entry'!D640</f>
        <v>0</v>
      </c>
      <c r="E640" s="2">
        <f>'Data Entry'!E640</f>
        <v>0</v>
      </c>
      <c r="F640" s="2">
        <f>'Data Entry'!F640</f>
        <v>0</v>
      </c>
      <c r="G640" s="2">
        <f>'Data Entry'!G640</f>
        <v>0</v>
      </c>
      <c r="H640" s="2">
        <f>'Data Entry'!H640</f>
        <v>0</v>
      </c>
      <c r="I640" s="2">
        <f t="shared" si="153"/>
        <v>0</v>
      </c>
      <c r="J640" s="2">
        <f t="shared" si="154"/>
        <v>0</v>
      </c>
      <c r="K640" s="2">
        <f t="shared" si="155"/>
        <v>0</v>
      </c>
      <c r="L640" s="2">
        <f t="shared" si="156"/>
        <v>0</v>
      </c>
      <c r="M640" s="2">
        <f t="shared" si="157"/>
        <v>0</v>
      </c>
      <c r="N640" s="2">
        <f t="shared" si="158"/>
        <v>0</v>
      </c>
      <c r="O640" s="2">
        <f t="shared" si="159"/>
        <v>0</v>
      </c>
      <c r="P640" s="3">
        <f>'Data Entry'!I640</f>
        <v>0</v>
      </c>
      <c r="Q640" s="3">
        <f>'Data Entry'!J640</f>
        <v>0</v>
      </c>
      <c r="R640" s="3">
        <f>'Data Entry'!K640</f>
        <v>0</v>
      </c>
      <c r="S640" s="3">
        <f>'Data Entry'!L640</f>
        <v>0</v>
      </c>
      <c r="T640" s="3">
        <f t="shared" si="160"/>
        <v>0</v>
      </c>
      <c r="U640" s="3">
        <f t="shared" si="161"/>
        <v>0</v>
      </c>
      <c r="V640" s="3" t="e">
        <f t="shared" si="167"/>
        <v>#DIV/0!</v>
      </c>
      <c r="W640" s="3" t="e">
        <f t="shared" si="168"/>
        <v>#DIV/0!</v>
      </c>
      <c r="X640" s="3">
        <f t="shared" si="169"/>
        <v>0</v>
      </c>
      <c r="Y640" s="3">
        <f t="shared" si="162"/>
        <v>0</v>
      </c>
      <c r="Z640" s="3">
        <f t="shared" si="163"/>
        <v>0</v>
      </c>
      <c r="AA640" s="3">
        <f t="shared" si="164"/>
        <v>0</v>
      </c>
      <c r="AB640" s="4">
        <f>'Data Entry'!S640</f>
        <v>0</v>
      </c>
      <c r="AC640" s="4">
        <f>'Data Entry'!T640</f>
        <v>0</v>
      </c>
      <c r="AD640" s="4">
        <f>'Data Entry'!U640</f>
        <v>0</v>
      </c>
      <c r="AE640" s="4">
        <f t="shared" si="165"/>
        <v>0</v>
      </c>
      <c r="AF640" s="5">
        <f>'Data Entry'!V640</f>
        <v>0</v>
      </c>
      <c r="AG640" s="5">
        <f t="shared" si="166"/>
        <v>0</v>
      </c>
      <c r="AH640" s="5">
        <f>'Data Entry'!W640</f>
        <v>0</v>
      </c>
      <c r="AI640" s="5">
        <f>'Data Entry'!X640</f>
        <v>0</v>
      </c>
      <c r="AJ640" s="5">
        <f>'Data Entry'!Y640</f>
        <v>0</v>
      </c>
      <c r="AK640" s="5">
        <f>'Data Entry'!Z640</f>
        <v>0</v>
      </c>
    </row>
    <row r="641" spans="1:37">
      <c r="A641" s="1">
        <f>'Data Entry'!A641</f>
        <v>0</v>
      </c>
      <c r="B641" s="1">
        <f>'Data Entry'!B641</f>
        <v>0</v>
      </c>
      <c r="C641" s="8">
        <f>IF('Data Entry'!C641="red",1,IF('Data Entry'!C641="blue",2,0))</f>
        <v>0</v>
      </c>
      <c r="D641" s="2">
        <f>'Data Entry'!D641</f>
        <v>0</v>
      </c>
      <c r="E641" s="2">
        <f>'Data Entry'!E641</f>
        <v>0</v>
      </c>
      <c r="F641" s="2">
        <f>'Data Entry'!F641</f>
        <v>0</v>
      </c>
      <c r="G641" s="2">
        <f>'Data Entry'!G641</f>
        <v>0</v>
      </c>
      <c r="H641" s="2">
        <f>'Data Entry'!H641</f>
        <v>0</v>
      </c>
      <c r="I641" s="2">
        <f t="shared" si="153"/>
        <v>0</v>
      </c>
      <c r="J641" s="2">
        <f t="shared" si="154"/>
        <v>0</v>
      </c>
      <c r="K641" s="2">
        <f t="shared" si="155"/>
        <v>0</v>
      </c>
      <c r="L641" s="2">
        <f t="shared" si="156"/>
        <v>0</v>
      </c>
      <c r="M641" s="2">
        <f t="shared" si="157"/>
        <v>0</v>
      </c>
      <c r="N641" s="2">
        <f t="shared" si="158"/>
        <v>0</v>
      </c>
      <c r="O641" s="2">
        <f t="shared" si="159"/>
        <v>0</v>
      </c>
      <c r="P641" s="3">
        <f>'Data Entry'!I641</f>
        <v>0</v>
      </c>
      <c r="Q641" s="3">
        <f>'Data Entry'!J641</f>
        <v>0</v>
      </c>
      <c r="R641" s="3">
        <f>'Data Entry'!K641</f>
        <v>0</v>
      </c>
      <c r="S641" s="3">
        <f>'Data Entry'!L641</f>
        <v>0</v>
      </c>
      <c r="T641" s="3">
        <f t="shared" si="160"/>
        <v>0</v>
      </c>
      <c r="U641" s="3">
        <f t="shared" si="161"/>
        <v>0</v>
      </c>
      <c r="V641" s="3" t="e">
        <f t="shared" si="167"/>
        <v>#DIV/0!</v>
      </c>
      <c r="W641" s="3" t="e">
        <f t="shared" si="168"/>
        <v>#DIV/0!</v>
      </c>
      <c r="X641" s="3">
        <f t="shared" si="169"/>
        <v>0</v>
      </c>
      <c r="Y641" s="3">
        <f t="shared" si="162"/>
        <v>0</v>
      </c>
      <c r="Z641" s="3">
        <f t="shared" si="163"/>
        <v>0</v>
      </c>
      <c r="AA641" s="3">
        <f t="shared" si="164"/>
        <v>0</v>
      </c>
      <c r="AB641" s="4">
        <f>'Data Entry'!S641</f>
        <v>0</v>
      </c>
      <c r="AC641" s="4">
        <f>'Data Entry'!T641</f>
        <v>0</v>
      </c>
      <c r="AD641" s="4">
        <f>'Data Entry'!U641</f>
        <v>0</v>
      </c>
      <c r="AE641" s="4">
        <f t="shared" si="165"/>
        <v>0</v>
      </c>
      <c r="AF641" s="5">
        <f>'Data Entry'!V641</f>
        <v>0</v>
      </c>
      <c r="AG641" s="5">
        <f t="shared" si="166"/>
        <v>0</v>
      </c>
      <c r="AH641" s="5">
        <f>'Data Entry'!W641</f>
        <v>0</v>
      </c>
      <c r="AI641" s="5">
        <f>'Data Entry'!X641</f>
        <v>0</v>
      </c>
      <c r="AJ641" s="5">
        <f>'Data Entry'!Y641</f>
        <v>0</v>
      </c>
      <c r="AK641" s="5">
        <f>'Data Entry'!Z641</f>
        <v>0</v>
      </c>
    </row>
    <row r="642" spans="1:37">
      <c r="A642" s="1">
        <f>'Data Entry'!A642</f>
        <v>0</v>
      </c>
      <c r="B642" s="1">
        <f>'Data Entry'!B642</f>
        <v>0</v>
      </c>
      <c r="C642" s="8">
        <f>IF('Data Entry'!C642="red",1,IF('Data Entry'!C642="blue",2,0))</f>
        <v>0</v>
      </c>
      <c r="D642" s="2">
        <f>'Data Entry'!D642</f>
        <v>0</v>
      </c>
      <c r="E642" s="2">
        <f>'Data Entry'!E642</f>
        <v>0</v>
      </c>
      <c r="F642" s="2">
        <f>'Data Entry'!F642</f>
        <v>0</v>
      </c>
      <c r="G642" s="2">
        <f>'Data Entry'!G642</f>
        <v>0</v>
      </c>
      <c r="H642" s="2">
        <f>'Data Entry'!H642</f>
        <v>0</v>
      </c>
      <c r="I642" s="2">
        <f t="shared" si="153"/>
        <v>0</v>
      </c>
      <c r="J642" s="2">
        <f t="shared" si="154"/>
        <v>0</v>
      </c>
      <c r="K642" s="2">
        <f t="shared" si="155"/>
        <v>0</v>
      </c>
      <c r="L642" s="2">
        <f t="shared" si="156"/>
        <v>0</v>
      </c>
      <c r="M642" s="2">
        <f t="shared" si="157"/>
        <v>0</v>
      </c>
      <c r="N642" s="2">
        <f t="shared" si="158"/>
        <v>0</v>
      </c>
      <c r="O642" s="2">
        <f t="shared" si="159"/>
        <v>0</v>
      </c>
      <c r="P642" s="3">
        <f>'Data Entry'!I642</f>
        <v>0</v>
      </c>
      <c r="Q642" s="3">
        <f>'Data Entry'!J642</f>
        <v>0</v>
      </c>
      <c r="R642" s="3">
        <f>'Data Entry'!K642</f>
        <v>0</v>
      </c>
      <c r="S642" s="3">
        <f>'Data Entry'!L642</f>
        <v>0</v>
      </c>
      <c r="T642" s="3">
        <f t="shared" si="160"/>
        <v>0</v>
      </c>
      <c r="U642" s="3">
        <f t="shared" si="161"/>
        <v>0</v>
      </c>
      <c r="V642" s="3" t="e">
        <f t="shared" si="167"/>
        <v>#DIV/0!</v>
      </c>
      <c r="W642" s="3" t="e">
        <f t="shared" si="168"/>
        <v>#DIV/0!</v>
      </c>
      <c r="X642" s="3">
        <f t="shared" si="169"/>
        <v>0</v>
      </c>
      <c r="Y642" s="3">
        <f t="shared" si="162"/>
        <v>0</v>
      </c>
      <c r="Z642" s="3">
        <f t="shared" si="163"/>
        <v>0</v>
      </c>
      <c r="AA642" s="3">
        <f t="shared" si="164"/>
        <v>0</v>
      </c>
      <c r="AB642" s="4">
        <f>'Data Entry'!S642</f>
        <v>0</v>
      </c>
      <c r="AC642" s="4">
        <f>'Data Entry'!T642</f>
        <v>0</v>
      </c>
      <c r="AD642" s="4">
        <f>'Data Entry'!U642</f>
        <v>0</v>
      </c>
      <c r="AE642" s="4">
        <f t="shared" si="165"/>
        <v>0</v>
      </c>
      <c r="AF642" s="5">
        <f>'Data Entry'!V642</f>
        <v>0</v>
      </c>
      <c r="AG642" s="5">
        <f t="shared" si="166"/>
        <v>0</v>
      </c>
      <c r="AH642" s="5">
        <f>'Data Entry'!W642</f>
        <v>0</v>
      </c>
      <c r="AI642" s="5">
        <f>'Data Entry'!X642</f>
        <v>0</v>
      </c>
      <c r="AJ642" s="5">
        <f>'Data Entry'!Y642</f>
        <v>0</v>
      </c>
      <c r="AK642" s="5">
        <f>'Data Entry'!Z642</f>
        <v>0</v>
      </c>
    </row>
    <row r="643" spans="1:37">
      <c r="A643" s="1">
        <f>'Data Entry'!A643</f>
        <v>0</v>
      </c>
      <c r="B643" s="1">
        <f>'Data Entry'!B643</f>
        <v>0</v>
      </c>
      <c r="C643" s="8">
        <f>IF('Data Entry'!C643="red",1,IF('Data Entry'!C643="blue",2,0))</f>
        <v>0</v>
      </c>
      <c r="D643" s="2">
        <f>'Data Entry'!D643</f>
        <v>0</v>
      </c>
      <c r="E643" s="2">
        <f>'Data Entry'!E643</f>
        <v>0</v>
      </c>
      <c r="F643" s="2">
        <f>'Data Entry'!F643</f>
        <v>0</v>
      </c>
      <c r="G643" s="2">
        <f>'Data Entry'!G643</f>
        <v>0</v>
      </c>
      <c r="H643" s="2">
        <f>'Data Entry'!H643</f>
        <v>0</v>
      </c>
      <c r="I643" s="2">
        <f t="shared" ref="I643:I706" si="170">E643+F643</f>
        <v>0</v>
      </c>
      <c r="J643" s="2">
        <f t="shared" ref="J643:J706" si="171">G643+H643</f>
        <v>0</v>
      </c>
      <c r="K643" s="2">
        <f t="shared" ref="K643:K706" si="172">IF(D643=1,2,0)</f>
        <v>0</v>
      </c>
      <c r="L643" s="2">
        <f t="shared" ref="L643:L706" si="173">E643*2</f>
        <v>0</v>
      </c>
      <c r="M643" s="2">
        <f t="shared" ref="M643:M706" si="174">G643*4</f>
        <v>0</v>
      </c>
      <c r="N643" s="2">
        <f t="shared" ref="N643:N706" si="175">I643+J643</f>
        <v>0</v>
      </c>
      <c r="O643" s="2">
        <f t="shared" ref="O643:O706" si="176">SUM(K643:M643)</f>
        <v>0</v>
      </c>
      <c r="P643" s="3">
        <f>'Data Entry'!I643</f>
        <v>0</v>
      </c>
      <c r="Q643" s="3">
        <f>'Data Entry'!J643</f>
        <v>0</v>
      </c>
      <c r="R643" s="3">
        <f>'Data Entry'!K643</f>
        <v>0</v>
      </c>
      <c r="S643" s="3">
        <f>'Data Entry'!L643</f>
        <v>0</v>
      </c>
      <c r="T643" s="3">
        <f t="shared" ref="T643:T706" si="177">P643+Q643</f>
        <v>0</v>
      </c>
      <c r="U643" s="3">
        <f t="shared" ref="U643:U706" si="178">R643+S643</f>
        <v>0</v>
      </c>
      <c r="V643" s="3" t="e">
        <f t="shared" si="167"/>
        <v>#DIV/0!</v>
      </c>
      <c r="W643" s="3" t="e">
        <f t="shared" si="168"/>
        <v>#DIV/0!</v>
      </c>
      <c r="X643" s="3">
        <f t="shared" si="169"/>
        <v>0</v>
      </c>
      <c r="Y643" s="3">
        <f t="shared" ref="Y643:Y706" si="179">P643</f>
        <v>0</v>
      </c>
      <c r="Z643" s="3">
        <f t="shared" ref="Z643:Z706" si="180">R643*2</f>
        <v>0</v>
      </c>
      <c r="AA643" s="3">
        <f t="shared" ref="AA643:AA706" si="181">Y643+Z643</f>
        <v>0</v>
      </c>
      <c r="AB643" s="4">
        <f>'Data Entry'!S643</f>
        <v>0</v>
      </c>
      <c r="AC643" s="4">
        <f>'Data Entry'!T643</f>
        <v>0</v>
      </c>
      <c r="AD643" s="4">
        <f>'Data Entry'!U643</f>
        <v>0</v>
      </c>
      <c r="AE643" s="4">
        <f t="shared" ref="AE643:AE706" si="182">IF(AC643=4,15,IF(AC643=3,10,IF(AC643=2,6,IF(AC643=1,4,0))))</f>
        <v>0</v>
      </c>
      <c r="AF643" s="5">
        <f>'Data Entry'!V643</f>
        <v>0</v>
      </c>
      <c r="AG643" s="5">
        <f t="shared" ref="AG643:AG706" si="183">AF643/3</f>
        <v>0</v>
      </c>
      <c r="AH643" s="5">
        <f>'Data Entry'!W643</f>
        <v>0</v>
      </c>
      <c r="AI643" s="5">
        <f>'Data Entry'!X643</f>
        <v>0</v>
      </c>
      <c r="AJ643" s="5">
        <f>'Data Entry'!Y643</f>
        <v>0</v>
      </c>
      <c r="AK643" s="5">
        <f>'Data Entry'!Z643</f>
        <v>0</v>
      </c>
    </row>
    <row r="644" spans="1:37">
      <c r="A644" s="1">
        <f>'Data Entry'!A644</f>
        <v>0</v>
      </c>
      <c r="B644" s="1">
        <f>'Data Entry'!B644</f>
        <v>0</v>
      </c>
      <c r="C644" s="8">
        <f>IF('Data Entry'!C644="red",1,IF('Data Entry'!C644="blue",2,0))</f>
        <v>0</v>
      </c>
      <c r="D644" s="2">
        <f>'Data Entry'!D644</f>
        <v>0</v>
      </c>
      <c r="E644" s="2">
        <f>'Data Entry'!E644</f>
        <v>0</v>
      </c>
      <c r="F644" s="2">
        <f>'Data Entry'!F644</f>
        <v>0</v>
      </c>
      <c r="G644" s="2">
        <f>'Data Entry'!G644</f>
        <v>0</v>
      </c>
      <c r="H644" s="2">
        <f>'Data Entry'!H644</f>
        <v>0</v>
      </c>
      <c r="I644" s="2">
        <f t="shared" si="170"/>
        <v>0</v>
      </c>
      <c r="J644" s="2">
        <f t="shared" si="171"/>
        <v>0</v>
      </c>
      <c r="K644" s="2">
        <f t="shared" si="172"/>
        <v>0</v>
      </c>
      <c r="L644" s="2">
        <f t="shared" si="173"/>
        <v>0</v>
      </c>
      <c r="M644" s="2">
        <f t="shared" si="174"/>
        <v>0</v>
      </c>
      <c r="N644" s="2">
        <f t="shared" si="175"/>
        <v>0</v>
      </c>
      <c r="O644" s="2">
        <f t="shared" si="176"/>
        <v>0</v>
      </c>
      <c r="P644" s="3">
        <f>'Data Entry'!I644</f>
        <v>0</v>
      </c>
      <c r="Q644" s="3">
        <f>'Data Entry'!J644</f>
        <v>0</v>
      </c>
      <c r="R644" s="3">
        <f>'Data Entry'!K644</f>
        <v>0</v>
      </c>
      <c r="S644" s="3">
        <f>'Data Entry'!L644</f>
        <v>0</v>
      </c>
      <c r="T644" s="3">
        <f t="shared" si="177"/>
        <v>0</v>
      </c>
      <c r="U644" s="3">
        <f t="shared" si="178"/>
        <v>0</v>
      </c>
      <c r="V644" s="3" t="e">
        <f t="shared" ref="V644:V707" si="184">P644/T644</f>
        <v>#DIV/0!</v>
      </c>
      <c r="W644" s="3" t="e">
        <f t="shared" ref="W644:W707" si="185">R644/U644</f>
        <v>#DIV/0!</v>
      </c>
      <c r="X644" s="3">
        <f t="shared" ref="X644:X707" si="186">(T644+U644)/2</f>
        <v>0</v>
      </c>
      <c r="Y644" s="3">
        <f t="shared" si="179"/>
        <v>0</v>
      </c>
      <c r="Z644" s="3">
        <f t="shared" si="180"/>
        <v>0</v>
      </c>
      <c r="AA644" s="3">
        <f t="shared" si="181"/>
        <v>0</v>
      </c>
      <c r="AB644" s="4">
        <f>'Data Entry'!S644</f>
        <v>0</v>
      </c>
      <c r="AC644" s="4">
        <f>'Data Entry'!T644</f>
        <v>0</v>
      </c>
      <c r="AD644" s="4">
        <f>'Data Entry'!U644</f>
        <v>0</v>
      </c>
      <c r="AE644" s="4">
        <f t="shared" si="182"/>
        <v>0</v>
      </c>
      <c r="AF644" s="5">
        <f>'Data Entry'!V644</f>
        <v>0</v>
      </c>
      <c r="AG644" s="5">
        <f t="shared" si="183"/>
        <v>0</v>
      </c>
      <c r="AH644" s="5">
        <f>'Data Entry'!W644</f>
        <v>0</v>
      </c>
      <c r="AI644" s="5">
        <f>'Data Entry'!X644</f>
        <v>0</v>
      </c>
      <c r="AJ644" s="5">
        <f>'Data Entry'!Y644</f>
        <v>0</v>
      </c>
      <c r="AK644" s="5">
        <f>'Data Entry'!Z644</f>
        <v>0</v>
      </c>
    </row>
    <row r="645" spans="1:37">
      <c r="A645" s="1">
        <f>'Data Entry'!A645</f>
        <v>0</v>
      </c>
      <c r="B645" s="1">
        <f>'Data Entry'!B645</f>
        <v>0</v>
      </c>
      <c r="C645" s="8">
        <f>IF('Data Entry'!C645="red",1,IF('Data Entry'!C645="blue",2,0))</f>
        <v>0</v>
      </c>
      <c r="D645" s="2">
        <f>'Data Entry'!D645</f>
        <v>0</v>
      </c>
      <c r="E645" s="2">
        <f>'Data Entry'!E645</f>
        <v>0</v>
      </c>
      <c r="F645" s="2">
        <f>'Data Entry'!F645</f>
        <v>0</v>
      </c>
      <c r="G645" s="2">
        <f>'Data Entry'!G645</f>
        <v>0</v>
      </c>
      <c r="H645" s="2">
        <f>'Data Entry'!H645</f>
        <v>0</v>
      </c>
      <c r="I645" s="2">
        <f t="shared" si="170"/>
        <v>0</v>
      </c>
      <c r="J645" s="2">
        <f t="shared" si="171"/>
        <v>0</v>
      </c>
      <c r="K645" s="2">
        <f t="shared" si="172"/>
        <v>0</v>
      </c>
      <c r="L645" s="2">
        <f t="shared" si="173"/>
        <v>0</v>
      </c>
      <c r="M645" s="2">
        <f t="shared" si="174"/>
        <v>0</v>
      </c>
      <c r="N645" s="2">
        <f t="shared" si="175"/>
        <v>0</v>
      </c>
      <c r="O645" s="2">
        <f t="shared" si="176"/>
        <v>0</v>
      </c>
      <c r="P645" s="3">
        <f>'Data Entry'!I645</f>
        <v>0</v>
      </c>
      <c r="Q645" s="3">
        <f>'Data Entry'!J645</f>
        <v>0</v>
      </c>
      <c r="R645" s="3">
        <f>'Data Entry'!K645</f>
        <v>0</v>
      </c>
      <c r="S645" s="3">
        <f>'Data Entry'!L645</f>
        <v>0</v>
      </c>
      <c r="T645" s="3">
        <f t="shared" si="177"/>
        <v>0</v>
      </c>
      <c r="U645" s="3">
        <f t="shared" si="178"/>
        <v>0</v>
      </c>
      <c r="V645" s="3" t="e">
        <f t="shared" si="184"/>
        <v>#DIV/0!</v>
      </c>
      <c r="W645" s="3" t="e">
        <f t="shared" si="185"/>
        <v>#DIV/0!</v>
      </c>
      <c r="X645" s="3">
        <f t="shared" si="186"/>
        <v>0</v>
      </c>
      <c r="Y645" s="3">
        <f t="shared" si="179"/>
        <v>0</v>
      </c>
      <c r="Z645" s="3">
        <f t="shared" si="180"/>
        <v>0</v>
      </c>
      <c r="AA645" s="3">
        <f t="shared" si="181"/>
        <v>0</v>
      </c>
      <c r="AB645" s="4">
        <f>'Data Entry'!S645</f>
        <v>0</v>
      </c>
      <c r="AC645" s="4">
        <f>'Data Entry'!T645</f>
        <v>0</v>
      </c>
      <c r="AD645" s="4">
        <f>'Data Entry'!U645</f>
        <v>0</v>
      </c>
      <c r="AE645" s="4">
        <f t="shared" si="182"/>
        <v>0</v>
      </c>
      <c r="AF645" s="5">
        <f>'Data Entry'!V645</f>
        <v>0</v>
      </c>
      <c r="AG645" s="5">
        <f t="shared" si="183"/>
        <v>0</v>
      </c>
      <c r="AH645" s="5">
        <f>'Data Entry'!W645</f>
        <v>0</v>
      </c>
      <c r="AI645" s="5">
        <f>'Data Entry'!X645</f>
        <v>0</v>
      </c>
      <c r="AJ645" s="5">
        <f>'Data Entry'!Y645</f>
        <v>0</v>
      </c>
      <c r="AK645" s="5">
        <f>'Data Entry'!Z645</f>
        <v>0</v>
      </c>
    </row>
    <row r="646" spans="1:37">
      <c r="A646" s="1">
        <f>'Data Entry'!A646</f>
        <v>0</v>
      </c>
      <c r="B646" s="1">
        <f>'Data Entry'!B646</f>
        <v>0</v>
      </c>
      <c r="C646" s="8">
        <f>IF('Data Entry'!C646="red",1,IF('Data Entry'!C646="blue",2,0))</f>
        <v>0</v>
      </c>
      <c r="D646" s="2">
        <f>'Data Entry'!D646</f>
        <v>0</v>
      </c>
      <c r="E646" s="2">
        <f>'Data Entry'!E646</f>
        <v>0</v>
      </c>
      <c r="F646" s="2">
        <f>'Data Entry'!F646</f>
        <v>0</v>
      </c>
      <c r="G646" s="2">
        <f>'Data Entry'!G646</f>
        <v>0</v>
      </c>
      <c r="H646" s="2">
        <f>'Data Entry'!H646</f>
        <v>0</v>
      </c>
      <c r="I646" s="2">
        <f t="shared" si="170"/>
        <v>0</v>
      </c>
      <c r="J646" s="2">
        <f t="shared" si="171"/>
        <v>0</v>
      </c>
      <c r="K646" s="2">
        <f t="shared" si="172"/>
        <v>0</v>
      </c>
      <c r="L646" s="2">
        <f t="shared" si="173"/>
        <v>0</v>
      </c>
      <c r="M646" s="2">
        <f t="shared" si="174"/>
        <v>0</v>
      </c>
      <c r="N646" s="2">
        <f t="shared" si="175"/>
        <v>0</v>
      </c>
      <c r="O646" s="2">
        <f t="shared" si="176"/>
        <v>0</v>
      </c>
      <c r="P646" s="3">
        <f>'Data Entry'!I646</f>
        <v>0</v>
      </c>
      <c r="Q646" s="3">
        <f>'Data Entry'!J646</f>
        <v>0</v>
      </c>
      <c r="R646" s="3">
        <f>'Data Entry'!K646</f>
        <v>0</v>
      </c>
      <c r="S646" s="3">
        <f>'Data Entry'!L646</f>
        <v>0</v>
      </c>
      <c r="T646" s="3">
        <f t="shared" si="177"/>
        <v>0</v>
      </c>
      <c r="U646" s="3">
        <f t="shared" si="178"/>
        <v>0</v>
      </c>
      <c r="V646" s="3" t="e">
        <f t="shared" si="184"/>
        <v>#DIV/0!</v>
      </c>
      <c r="W646" s="3" t="e">
        <f t="shared" si="185"/>
        <v>#DIV/0!</v>
      </c>
      <c r="X646" s="3">
        <f t="shared" si="186"/>
        <v>0</v>
      </c>
      <c r="Y646" s="3">
        <f t="shared" si="179"/>
        <v>0</v>
      </c>
      <c r="Z646" s="3">
        <f t="shared" si="180"/>
        <v>0</v>
      </c>
      <c r="AA646" s="3">
        <f t="shared" si="181"/>
        <v>0</v>
      </c>
      <c r="AB646" s="4">
        <f>'Data Entry'!S646</f>
        <v>0</v>
      </c>
      <c r="AC646" s="4">
        <f>'Data Entry'!T646</f>
        <v>0</v>
      </c>
      <c r="AD646" s="4">
        <f>'Data Entry'!U646</f>
        <v>0</v>
      </c>
      <c r="AE646" s="4">
        <f t="shared" si="182"/>
        <v>0</v>
      </c>
      <c r="AF646" s="5">
        <f>'Data Entry'!V646</f>
        <v>0</v>
      </c>
      <c r="AG646" s="5">
        <f t="shared" si="183"/>
        <v>0</v>
      </c>
      <c r="AH646" s="5">
        <f>'Data Entry'!W646</f>
        <v>0</v>
      </c>
      <c r="AI646" s="5">
        <f>'Data Entry'!X646</f>
        <v>0</v>
      </c>
      <c r="AJ646" s="5">
        <f>'Data Entry'!Y646</f>
        <v>0</v>
      </c>
      <c r="AK646" s="5">
        <f>'Data Entry'!Z646</f>
        <v>0</v>
      </c>
    </row>
    <row r="647" spans="1:37">
      <c r="A647" s="1">
        <f>'Data Entry'!A647</f>
        <v>0</v>
      </c>
      <c r="B647" s="1">
        <f>'Data Entry'!B647</f>
        <v>0</v>
      </c>
      <c r="C647" s="8">
        <f>IF('Data Entry'!C647="red",1,IF('Data Entry'!C647="blue",2,0))</f>
        <v>0</v>
      </c>
      <c r="D647" s="2">
        <f>'Data Entry'!D647</f>
        <v>0</v>
      </c>
      <c r="E647" s="2">
        <f>'Data Entry'!E647</f>
        <v>0</v>
      </c>
      <c r="F647" s="2">
        <f>'Data Entry'!F647</f>
        <v>0</v>
      </c>
      <c r="G647" s="2">
        <f>'Data Entry'!G647</f>
        <v>0</v>
      </c>
      <c r="H647" s="2">
        <f>'Data Entry'!H647</f>
        <v>0</v>
      </c>
      <c r="I647" s="2">
        <f t="shared" si="170"/>
        <v>0</v>
      </c>
      <c r="J647" s="2">
        <f t="shared" si="171"/>
        <v>0</v>
      </c>
      <c r="K647" s="2">
        <f t="shared" si="172"/>
        <v>0</v>
      </c>
      <c r="L647" s="2">
        <f t="shared" si="173"/>
        <v>0</v>
      </c>
      <c r="M647" s="2">
        <f t="shared" si="174"/>
        <v>0</v>
      </c>
      <c r="N647" s="2">
        <f t="shared" si="175"/>
        <v>0</v>
      </c>
      <c r="O647" s="2">
        <f t="shared" si="176"/>
        <v>0</v>
      </c>
      <c r="P647" s="3">
        <f>'Data Entry'!I647</f>
        <v>0</v>
      </c>
      <c r="Q647" s="3">
        <f>'Data Entry'!J647</f>
        <v>0</v>
      </c>
      <c r="R647" s="3">
        <f>'Data Entry'!K647</f>
        <v>0</v>
      </c>
      <c r="S647" s="3">
        <f>'Data Entry'!L647</f>
        <v>0</v>
      </c>
      <c r="T647" s="3">
        <f t="shared" si="177"/>
        <v>0</v>
      </c>
      <c r="U647" s="3">
        <f t="shared" si="178"/>
        <v>0</v>
      </c>
      <c r="V647" s="3" t="e">
        <f t="shared" si="184"/>
        <v>#DIV/0!</v>
      </c>
      <c r="W647" s="3" t="e">
        <f t="shared" si="185"/>
        <v>#DIV/0!</v>
      </c>
      <c r="X647" s="3">
        <f t="shared" si="186"/>
        <v>0</v>
      </c>
      <c r="Y647" s="3">
        <f t="shared" si="179"/>
        <v>0</v>
      </c>
      <c r="Z647" s="3">
        <f t="shared" si="180"/>
        <v>0</v>
      </c>
      <c r="AA647" s="3">
        <f t="shared" si="181"/>
        <v>0</v>
      </c>
      <c r="AB647" s="4">
        <f>'Data Entry'!S647</f>
        <v>0</v>
      </c>
      <c r="AC647" s="4">
        <f>'Data Entry'!T647</f>
        <v>0</v>
      </c>
      <c r="AD647" s="4">
        <f>'Data Entry'!U647</f>
        <v>0</v>
      </c>
      <c r="AE647" s="4">
        <f t="shared" si="182"/>
        <v>0</v>
      </c>
      <c r="AF647" s="5">
        <f>'Data Entry'!V647</f>
        <v>0</v>
      </c>
      <c r="AG647" s="5">
        <f t="shared" si="183"/>
        <v>0</v>
      </c>
      <c r="AH647" s="5">
        <f>'Data Entry'!W647</f>
        <v>0</v>
      </c>
      <c r="AI647" s="5">
        <f>'Data Entry'!X647</f>
        <v>0</v>
      </c>
      <c r="AJ647" s="5">
        <f>'Data Entry'!Y647</f>
        <v>0</v>
      </c>
      <c r="AK647" s="5">
        <f>'Data Entry'!Z647</f>
        <v>0</v>
      </c>
    </row>
    <row r="648" spans="1:37">
      <c r="A648" s="1">
        <f>'Data Entry'!A648</f>
        <v>0</v>
      </c>
      <c r="B648" s="1">
        <f>'Data Entry'!B648</f>
        <v>0</v>
      </c>
      <c r="C648" s="8">
        <f>IF('Data Entry'!C648="red",1,IF('Data Entry'!C648="blue",2,0))</f>
        <v>0</v>
      </c>
      <c r="D648" s="2">
        <f>'Data Entry'!D648</f>
        <v>0</v>
      </c>
      <c r="E648" s="2">
        <f>'Data Entry'!E648</f>
        <v>0</v>
      </c>
      <c r="F648" s="2">
        <f>'Data Entry'!F648</f>
        <v>0</v>
      </c>
      <c r="G648" s="2">
        <f>'Data Entry'!G648</f>
        <v>0</v>
      </c>
      <c r="H648" s="2">
        <f>'Data Entry'!H648</f>
        <v>0</v>
      </c>
      <c r="I648" s="2">
        <f t="shared" si="170"/>
        <v>0</v>
      </c>
      <c r="J648" s="2">
        <f t="shared" si="171"/>
        <v>0</v>
      </c>
      <c r="K648" s="2">
        <f t="shared" si="172"/>
        <v>0</v>
      </c>
      <c r="L648" s="2">
        <f t="shared" si="173"/>
        <v>0</v>
      </c>
      <c r="M648" s="2">
        <f t="shared" si="174"/>
        <v>0</v>
      </c>
      <c r="N648" s="2">
        <f t="shared" si="175"/>
        <v>0</v>
      </c>
      <c r="O648" s="2">
        <f t="shared" si="176"/>
        <v>0</v>
      </c>
      <c r="P648" s="3">
        <f>'Data Entry'!I648</f>
        <v>0</v>
      </c>
      <c r="Q648" s="3">
        <f>'Data Entry'!J648</f>
        <v>0</v>
      </c>
      <c r="R648" s="3">
        <f>'Data Entry'!K648</f>
        <v>0</v>
      </c>
      <c r="S648" s="3">
        <f>'Data Entry'!L648</f>
        <v>0</v>
      </c>
      <c r="T648" s="3">
        <f t="shared" si="177"/>
        <v>0</v>
      </c>
      <c r="U648" s="3">
        <f t="shared" si="178"/>
        <v>0</v>
      </c>
      <c r="V648" s="3" t="e">
        <f t="shared" si="184"/>
        <v>#DIV/0!</v>
      </c>
      <c r="W648" s="3" t="e">
        <f t="shared" si="185"/>
        <v>#DIV/0!</v>
      </c>
      <c r="X648" s="3">
        <f t="shared" si="186"/>
        <v>0</v>
      </c>
      <c r="Y648" s="3">
        <f t="shared" si="179"/>
        <v>0</v>
      </c>
      <c r="Z648" s="3">
        <f t="shared" si="180"/>
        <v>0</v>
      </c>
      <c r="AA648" s="3">
        <f t="shared" si="181"/>
        <v>0</v>
      </c>
      <c r="AB648" s="4">
        <f>'Data Entry'!S648</f>
        <v>0</v>
      </c>
      <c r="AC648" s="4">
        <f>'Data Entry'!T648</f>
        <v>0</v>
      </c>
      <c r="AD648" s="4">
        <f>'Data Entry'!U648</f>
        <v>0</v>
      </c>
      <c r="AE648" s="4">
        <f t="shared" si="182"/>
        <v>0</v>
      </c>
      <c r="AF648" s="5">
        <f>'Data Entry'!V648</f>
        <v>0</v>
      </c>
      <c r="AG648" s="5">
        <f t="shared" si="183"/>
        <v>0</v>
      </c>
      <c r="AH648" s="5">
        <f>'Data Entry'!W648</f>
        <v>0</v>
      </c>
      <c r="AI648" s="5">
        <f>'Data Entry'!X648</f>
        <v>0</v>
      </c>
      <c r="AJ648" s="5">
        <f>'Data Entry'!Y648</f>
        <v>0</v>
      </c>
      <c r="AK648" s="5">
        <f>'Data Entry'!Z648</f>
        <v>0</v>
      </c>
    </row>
    <row r="649" spans="1:37">
      <c r="A649" s="1">
        <f>'Data Entry'!A649</f>
        <v>0</v>
      </c>
      <c r="B649" s="1">
        <f>'Data Entry'!B649</f>
        <v>0</v>
      </c>
      <c r="C649" s="8">
        <f>IF('Data Entry'!C649="red",1,IF('Data Entry'!C649="blue",2,0))</f>
        <v>0</v>
      </c>
      <c r="D649" s="2">
        <f>'Data Entry'!D649</f>
        <v>0</v>
      </c>
      <c r="E649" s="2">
        <f>'Data Entry'!E649</f>
        <v>0</v>
      </c>
      <c r="F649" s="2">
        <f>'Data Entry'!F649</f>
        <v>0</v>
      </c>
      <c r="G649" s="2">
        <f>'Data Entry'!G649</f>
        <v>0</v>
      </c>
      <c r="H649" s="2">
        <f>'Data Entry'!H649</f>
        <v>0</v>
      </c>
      <c r="I649" s="2">
        <f t="shared" si="170"/>
        <v>0</v>
      </c>
      <c r="J649" s="2">
        <f t="shared" si="171"/>
        <v>0</v>
      </c>
      <c r="K649" s="2">
        <f t="shared" si="172"/>
        <v>0</v>
      </c>
      <c r="L649" s="2">
        <f t="shared" si="173"/>
        <v>0</v>
      </c>
      <c r="M649" s="2">
        <f t="shared" si="174"/>
        <v>0</v>
      </c>
      <c r="N649" s="2">
        <f t="shared" si="175"/>
        <v>0</v>
      </c>
      <c r="O649" s="2">
        <f t="shared" si="176"/>
        <v>0</v>
      </c>
      <c r="P649" s="3">
        <f>'Data Entry'!I649</f>
        <v>0</v>
      </c>
      <c r="Q649" s="3">
        <f>'Data Entry'!J649</f>
        <v>0</v>
      </c>
      <c r="R649" s="3">
        <f>'Data Entry'!K649</f>
        <v>0</v>
      </c>
      <c r="S649" s="3">
        <f>'Data Entry'!L649</f>
        <v>0</v>
      </c>
      <c r="T649" s="3">
        <f t="shared" si="177"/>
        <v>0</v>
      </c>
      <c r="U649" s="3">
        <f t="shared" si="178"/>
        <v>0</v>
      </c>
      <c r="V649" s="3" t="e">
        <f t="shared" si="184"/>
        <v>#DIV/0!</v>
      </c>
      <c r="W649" s="3" t="e">
        <f t="shared" si="185"/>
        <v>#DIV/0!</v>
      </c>
      <c r="X649" s="3">
        <f t="shared" si="186"/>
        <v>0</v>
      </c>
      <c r="Y649" s="3">
        <f t="shared" si="179"/>
        <v>0</v>
      </c>
      <c r="Z649" s="3">
        <f t="shared" si="180"/>
        <v>0</v>
      </c>
      <c r="AA649" s="3">
        <f t="shared" si="181"/>
        <v>0</v>
      </c>
      <c r="AB649" s="4">
        <f>'Data Entry'!S649</f>
        <v>0</v>
      </c>
      <c r="AC649" s="4">
        <f>'Data Entry'!T649</f>
        <v>0</v>
      </c>
      <c r="AD649" s="4">
        <f>'Data Entry'!U649</f>
        <v>0</v>
      </c>
      <c r="AE649" s="4">
        <f t="shared" si="182"/>
        <v>0</v>
      </c>
      <c r="AF649" s="5">
        <f>'Data Entry'!V649</f>
        <v>0</v>
      </c>
      <c r="AG649" s="5">
        <f t="shared" si="183"/>
        <v>0</v>
      </c>
      <c r="AH649" s="5">
        <f>'Data Entry'!W649</f>
        <v>0</v>
      </c>
      <c r="AI649" s="5">
        <f>'Data Entry'!X649</f>
        <v>0</v>
      </c>
      <c r="AJ649" s="5">
        <f>'Data Entry'!Y649</f>
        <v>0</v>
      </c>
      <c r="AK649" s="5">
        <f>'Data Entry'!Z649</f>
        <v>0</v>
      </c>
    </row>
    <row r="650" spans="1:37">
      <c r="A650" s="1">
        <f>'Data Entry'!A650</f>
        <v>0</v>
      </c>
      <c r="B650" s="1">
        <f>'Data Entry'!B650</f>
        <v>0</v>
      </c>
      <c r="C650" s="8">
        <f>IF('Data Entry'!C650="red",1,IF('Data Entry'!C650="blue",2,0))</f>
        <v>0</v>
      </c>
      <c r="D650" s="2">
        <f>'Data Entry'!D650</f>
        <v>0</v>
      </c>
      <c r="E650" s="2">
        <f>'Data Entry'!E650</f>
        <v>0</v>
      </c>
      <c r="F650" s="2">
        <f>'Data Entry'!F650</f>
        <v>0</v>
      </c>
      <c r="G650" s="2">
        <f>'Data Entry'!G650</f>
        <v>0</v>
      </c>
      <c r="H650" s="2">
        <f>'Data Entry'!H650</f>
        <v>0</v>
      </c>
      <c r="I650" s="2">
        <f t="shared" si="170"/>
        <v>0</v>
      </c>
      <c r="J650" s="2">
        <f t="shared" si="171"/>
        <v>0</v>
      </c>
      <c r="K650" s="2">
        <f t="shared" si="172"/>
        <v>0</v>
      </c>
      <c r="L650" s="2">
        <f t="shared" si="173"/>
        <v>0</v>
      </c>
      <c r="M650" s="2">
        <f t="shared" si="174"/>
        <v>0</v>
      </c>
      <c r="N650" s="2">
        <f t="shared" si="175"/>
        <v>0</v>
      </c>
      <c r="O650" s="2">
        <f t="shared" si="176"/>
        <v>0</v>
      </c>
      <c r="P650" s="3">
        <f>'Data Entry'!I650</f>
        <v>0</v>
      </c>
      <c r="Q650" s="3">
        <f>'Data Entry'!J650</f>
        <v>0</v>
      </c>
      <c r="R650" s="3">
        <f>'Data Entry'!K650</f>
        <v>0</v>
      </c>
      <c r="S650" s="3">
        <f>'Data Entry'!L650</f>
        <v>0</v>
      </c>
      <c r="T650" s="3">
        <f t="shared" si="177"/>
        <v>0</v>
      </c>
      <c r="U650" s="3">
        <f t="shared" si="178"/>
        <v>0</v>
      </c>
      <c r="V650" s="3" t="e">
        <f t="shared" si="184"/>
        <v>#DIV/0!</v>
      </c>
      <c r="W650" s="3" t="e">
        <f t="shared" si="185"/>
        <v>#DIV/0!</v>
      </c>
      <c r="X650" s="3">
        <f t="shared" si="186"/>
        <v>0</v>
      </c>
      <c r="Y650" s="3">
        <f t="shared" si="179"/>
        <v>0</v>
      </c>
      <c r="Z650" s="3">
        <f t="shared" si="180"/>
        <v>0</v>
      </c>
      <c r="AA650" s="3">
        <f t="shared" si="181"/>
        <v>0</v>
      </c>
      <c r="AB650" s="4">
        <f>'Data Entry'!S650</f>
        <v>0</v>
      </c>
      <c r="AC650" s="4">
        <f>'Data Entry'!T650</f>
        <v>0</v>
      </c>
      <c r="AD650" s="4">
        <f>'Data Entry'!U650</f>
        <v>0</v>
      </c>
      <c r="AE650" s="4">
        <f t="shared" si="182"/>
        <v>0</v>
      </c>
      <c r="AF650" s="5">
        <f>'Data Entry'!V650</f>
        <v>0</v>
      </c>
      <c r="AG650" s="5">
        <f t="shared" si="183"/>
        <v>0</v>
      </c>
      <c r="AH650" s="5">
        <f>'Data Entry'!W650</f>
        <v>0</v>
      </c>
      <c r="AI650" s="5">
        <f>'Data Entry'!X650</f>
        <v>0</v>
      </c>
      <c r="AJ650" s="5">
        <f>'Data Entry'!Y650</f>
        <v>0</v>
      </c>
      <c r="AK650" s="5">
        <f>'Data Entry'!Z650</f>
        <v>0</v>
      </c>
    </row>
    <row r="651" spans="1:37">
      <c r="A651" s="1">
        <f>'Data Entry'!A651</f>
        <v>0</v>
      </c>
      <c r="B651" s="1">
        <f>'Data Entry'!B651</f>
        <v>0</v>
      </c>
      <c r="C651" s="8">
        <f>IF('Data Entry'!C651="red",1,IF('Data Entry'!C651="blue",2,0))</f>
        <v>0</v>
      </c>
      <c r="D651" s="2">
        <f>'Data Entry'!D651</f>
        <v>0</v>
      </c>
      <c r="E651" s="2">
        <f>'Data Entry'!E651</f>
        <v>0</v>
      </c>
      <c r="F651" s="2">
        <f>'Data Entry'!F651</f>
        <v>0</v>
      </c>
      <c r="G651" s="2">
        <f>'Data Entry'!G651</f>
        <v>0</v>
      </c>
      <c r="H651" s="2">
        <f>'Data Entry'!H651</f>
        <v>0</v>
      </c>
      <c r="I651" s="2">
        <f t="shared" si="170"/>
        <v>0</v>
      </c>
      <c r="J651" s="2">
        <f t="shared" si="171"/>
        <v>0</v>
      </c>
      <c r="K651" s="2">
        <f t="shared" si="172"/>
        <v>0</v>
      </c>
      <c r="L651" s="2">
        <f t="shared" si="173"/>
        <v>0</v>
      </c>
      <c r="M651" s="2">
        <f t="shared" si="174"/>
        <v>0</v>
      </c>
      <c r="N651" s="2">
        <f t="shared" si="175"/>
        <v>0</v>
      </c>
      <c r="O651" s="2">
        <f t="shared" si="176"/>
        <v>0</v>
      </c>
      <c r="P651" s="3">
        <f>'Data Entry'!I651</f>
        <v>0</v>
      </c>
      <c r="Q651" s="3">
        <f>'Data Entry'!J651</f>
        <v>0</v>
      </c>
      <c r="R651" s="3">
        <f>'Data Entry'!K651</f>
        <v>0</v>
      </c>
      <c r="S651" s="3">
        <f>'Data Entry'!L651</f>
        <v>0</v>
      </c>
      <c r="T651" s="3">
        <f t="shared" si="177"/>
        <v>0</v>
      </c>
      <c r="U651" s="3">
        <f t="shared" si="178"/>
        <v>0</v>
      </c>
      <c r="V651" s="3" t="e">
        <f t="shared" si="184"/>
        <v>#DIV/0!</v>
      </c>
      <c r="W651" s="3" t="e">
        <f t="shared" si="185"/>
        <v>#DIV/0!</v>
      </c>
      <c r="X651" s="3">
        <f t="shared" si="186"/>
        <v>0</v>
      </c>
      <c r="Y651" s="3">
        <f t="shared" si="179"/>
        <v>0</v>
      </c>
      <c r="Z651" s="3">
        <f t="shared" si="180"/>
        <v>0</v>
      </c>
      <c r="AA651" s="3">
        <f t="shared" si="181"/>
        <v>0</v>
      </c>
      <c r="AB651" s="4">
        <f>'Data Entry'!S651</f>
        <v>0</v>
      </c>
      <c r="AC651" s="4">
        <f>'Data Entry'!T651</f>
        <v>0</v>
      </c>
      <c r="AD651" s="4">
        <f>'Data Entry'!U651</f>
        <v>0</v>
      </c>
      <c r="AE651" s="4">
        <f t="shared" si="182"/>
        <v>0</v>
      </c>
      <c r="AF651" s="5">
        <f>'Data Entry'!V651</f>
        <v>0</v>
      </c>
      <c r="AG651" s="5">
        <f t="shared" si="183"/>
        <v>0</v>
      </c>
      <c r="AH651" s="5">
        <f>'Data Entry'!W651</f>
        <v>0</v>
      </c>
      <c r="AI651" s="5">
        <f>'Data Entry'!X651</f>
        <v>0</v>
      </c>
      <c r="AJ651" s="5">
        <f>'Data Entry'!Y651</f>
        <v>0</v>
      </c>
      <c r="AK651" s="5">
        <f>'Data Entry'!Z651</f>
        <v>0</v>
      </c>
    </row>
    <row r="652" spans="1:37">
      <c r="A652" s="1">
        <f>'Data Entry'!A652</f>
        <v>0</v>
      </c>
      <c r="B652" s="1">
        <f>'Data Entry'!B652</f>
        <v>0</v>
      </c>
      <c r="C652" s="8">
        <f>IF('Data Entry'!C652="red",1,IF('Data Entry'!C652="blue",2,0))</f>
        <v>0</v>
      </c>
      <c r="D652" s="2">
        <f>'Data Entry'!D652</f>
        <v>0</v>
      </c>
      <c r="E652" s="2">
        <f>'Data Entry'!E652</f>
        <v>0</v>
      </c>
      <c r="F652" s="2">
        <f>'Data Entry'!F652</f>
        <v>0</v>
      </c>
      <c r="G652" s="2">
        <f>'Data Entry'!G652</f>
        <v>0</v>
      </c>
      <c r="H652" s="2">
        <f>'Data Entry'!H652</f>
        <v>0</v>
      </c>
      <c r="I652" s="2">
        <f t="shared" si="170"/>
        <v>0</v>
      </c>
      <c r="J652" s="2">
        <f t="shared" si="171"/>
        <v>0</v>
      </c>
      <c r="K652" s="2">
        <f t="shared" si="172"/>
        <v>0</v>
      </c>
      <c r="L652" s="2">
        <f t="shared" si="173"/>
        <v>0</v>
      </c>
      <c r="M652" s="2">
        <f t="shared" si="174"/>
        <v>0</v>
      </c>
      <c r="N652" s="2">
        <f t="shared" si="175"/>
        <v>0</v>
      </c>
      <c r="O652" s="2">
        <f t="shared" si="176"/>
        <v>0</v>
      </c>
      <c r="P652" s="3">
        <f>'Data Entry'!I652</f>
        <v>0</v>
      </c>
      <c r="Q652" s="3">
        <f>'Data Entry'!J652</f>
        <v>0</v>
      </c>
      <c r="R652" s="3">
        <f>'Data Entry'!K652</f>
        <v>0</v>
      </c>
      <c r="S652" s="3">
        <f>'Data Entry'!L652</f>
        <v>0</v>
      </c>
      <c r="T652" s="3">
        <f t="shared" si="177"/>
        <v>0</v>
      </c>
      <c r="U652" s="3">
        <f t="shared" si="178"/>
        <v>0</v>
      </c>
      <c r="V652" s="3" t="e">
        <f t="shared" si="184"/>
        <v>#DIV/0!</v>
      </c>
      <c r="W652" s="3" t="e">
        <f t="shared" si="185"/>
        <v>#DIV/0!</v>
      </c>
      <c r="X652" s="3">
        <f t="shared" si="186"/>
        <v>0</v>
      </c>
      <c r="Y652" s="3">
        <f t="shared" si="179"/>
        <v>0</v>
      </c>
      <c r="Z652" s="3">
        <f t="shared" si="180"/>
        <v>0</v>
      </c>
      <c r="AA652" s="3">
        <f t="shared" si="181"/>
        <v>0</v>
      </c>
      <c r="AB652" s="4">
        <f>'Data Entry'!S652</f>
        <v>0</v>
      </c>
      <c r="AC652" s="4">
        <f>'Data Entry'!T652</f>
        <v>0</v>
      </c>
      <c r="AD652" s="4">
        <f>'Data Entry'!U652</f>
        <v>0</v>
      </c>
      <c r="AE652" s="4">
        <f t="shared" si="182"/>
        <v>0</v>
      </c>
      <c r="AF652" s="5">
        <f>'Data Entry'!V652</f>
        <v>0</v>
      </c>
      <c r="AG652" s="5">
        <f t="shared" si="183"/>
        <v>0</v>
      </c>
      <c r="AH652" s="5">
        <f>'Data Entry'!W652</f>
        <v>0</v>
      </c>
      <c r="AI652" s="5">
        <f>'Data Entry'!X652</f>
        <v>0</v>
      </c>
      <c r="AJ652" s="5">
        <f>'Data Entry'!Y652</f>
        <v>0</v>
      </c>
      <c r="AK652" s="5">
        <f>'Data Entry'!Z652</f>
        <v>0</v>
      </c>
    </row>
    <row r="653" spans="1:37">
      <c r="A653" s="1">
        <f>'Data Entry'!A653</f>
        <v>0</v>
      </c>
      <c r="B653" s="1">
        <f>'Data Entry'!B653</f>
        <v>0</v>
      </c>
      <c r="C653" s="8">
        <f>IF('Data Entry'!C653="red",1,IF('Data Entry'!C653="blue",2,0))</f>
        <v>0</v>
      </c>
      <c r="D653" s="2">
        <f>'Data Entry'!D653</f>
        <v>0</v>
      </c>
      <c r="E653" s="2">
        <f>'Data Entry'!E653</f>
        <v>0</v>
      </c>
      <c r="F653" s="2">
        <f>'Data Entry'!F653</f>
        <v>0</v>
      </c>
      <c r="G653" s="2">
        <f>'Data Entry'!G653</f>
        <v>0</v>
      </c>
      <c r="H653" s="2">
        <f>'Data Entry'!H653</f>
        <v>0</v>
      </c>
      <c r="I653" s="2">
        <f t="shared" si="170"/>
        <v>0</v>
      </c>
      <c r="J653" s="2">
        <f t="shared" si="171"/>
        <v>0</v>
      </c>
      <c r="K653" s="2">
        <f t="shared" si="172"/>
        <v>0</v>
      </c>
      <c r="L653" s="2">
        <f t="shared" si="173"/>
        <v>0</v>
      </c>
      <c r="M653" s="2">
        <f t="shared" si="174"/>
        <v>0</v>
      </c>
      <c r="N653" s="2">
        <f t="shared" si="175"/>
        <v>0</v>
      </c>
      <c r="O653" s="2">
        <f t="shared" si="176"/>
        <v>0</v>
      </c>
      <c r="P653" s="3">
        <f>'Data Entry'!I653</f>
        <v>0</v>
      </c>
      <c r="Q653" s="3">
        <f>'Data Entry'!J653</f>
        <v>0</v>
      </c>
      <c r="R653" s="3">
        <f>'Data Entry'!K653</f>
        <v>0</v>
      </c>
      <c r="S653" s="3">
        <f>'Data Entry'!L653</f>
        <v>0</v>
      </c>
      <c r="T653" s="3">
        <f t="shared" si="177"/>
        <v>0</v>
      </c>
      <c r="U653" s="3">
        <f t="shared" si="178"/>
        <v>0</v>
      </c>
      <c r="V653" s="3" t="e">
        <f t="shared" si="184"/>
        <v>#DIV/0!</v>
      </c>
      <c r="W653" s="3" t="e">
        <f t="shared" si="185"/>
        <v>#DIV/0!</v>
      </c>
      <c r="X653" s="3">
        <f t="shared" si="186"/>
        <v>0</v>
      </c>
      <c r="Y653" s="3">
        <f t="shared" si="179"/>
        <v>0</v>
      </c>
      <c r="Z653" s="3">
        <f t="shared" si="180"/>
        <v>0</v>
      </c>
      <c r="AA653" s="3">
        <f t="shared" si="181"/>
        <v>0</v>
      </c>
      <c r="AB653" s="4">
        <f>'Data Entry'!S653</f>
        <v>0</v>
      </c>
      <c r="AC653" s="4">
        <f>'Data Entry'!T653</f>
        <v>0</v>
      </c>
      <c r="AD653" s="4">
        <f>'Data Entry'!U653</f>
        <v>0</v>
      </c>
      <c r="AE653" s="4">
        <f t="shared" si="182"/>
        <v>0</v>
      </c>
      <c r="AF653" s="5">
        <f>'Data Entry'!V653</f>
        <v>0</v>
      </c>
      <c r="AG653" s="5">
        <f t="shared" si="183"/>
        <v>0</v>
      </c>
      <c r="AH653" s="5">
        <f>'Data Entry'!W653</f>
        <v>0</v>
      </c>
      <c r="AI653" s="5">
        <f>'Data Entry'!X653</f>
        <v>0</v>
      </c>
      <c r="AJ653" s="5">
        <f>'Data Entry'!Y653</f>
        <v>0</v>
      </c>
      <c r="AK653" s="5">
        <f>'Data Entry'!Z653</f>
        <v>0</v>
      </c>
    </row>
    <row r="654" spans="1:37">
      <c r="A654" s="1">
        <f>'Data Entry'!A654</f>
        <v>0</v>
      </c>
      <c r="B654" s="1">
        <f>'Data Entry'!B654</f>
        <v>0</v>
      </c>
      <c r="C654" s="8">
        <f>IF('Data Entry'!C654="red",1,IF('Data Entry'!C654="blue",2,0))</f>
        <v>0</v>
      </c>
      <c r="D654" s="2">
        <f>'Data Entry'!D654</f>
        <v>0</v>
      </c>
      <c r="E654" s="2">
        <f>'Data Entry'!E654</f>
        <v>0</v>
      </c>
      <c r="F654" s="2">
        <f>'Data Entry'!F654</f>
        <v>0</v>
      </c>
      <c r="G654" s="2">
        <f>'Data Entry'!G654</f>
        <v>0</v>
      </c>
      <c r="H654" s="2">
        <f>'Data Entry'!H654</f>
        <v>0</v>
      </c>
      <c r="I654" s="2">
        <f t="shared" si="170"/>
        <v>0</v>
      </c>
      <c r="J654" s="2">
        <f t="shared" si="171"/>
        <v>0</v>
      </c>
      <c r="K654" s="2">
        <f t="shared" si="172"/>
        <v>0</v>
      </c>
      <c r="L654" s="2">
        <f t="shared" si="173"/>
        <v>0</v>
      </c>
      <c r="M654" s="2">
        <f t="shared" si="174"/>
        <v>0</v>
      </c>
      <c r="N654" s="2">
        <f t="shared" si="175"/>
        <v>0</v>
      </c>
      <c r="O654" s="2">
        <f t="shared" si="176"/>
        <v>0</v>
      </c>
      <c r="P654" s="3">
        <f>'Data Entry'!I654</f>
        <v>0</v>
      </c>
      <c r="Q654" s="3">
        <f>'Data Entry'!J654</f>
        <v>0</v>
      </c>
      <c r="R654" s="3">
        <f>'Data Entry'!K654</f>
        <v>0</v>
      </c>
      <c r="S654" s="3">
        <f>'Data Entry'!L654</f>
        <v>0</v>
      </c>
      <c r="T654" s="3">
        <f t="shared" si="177"/>
        <v>0</v>
      </c>
      <c r="U654" s="3">
        <f t="shared" si="178"/>
        <v>0</v>
      </c>
      <c r="V654" s="3" t="e">
        <f t="shared" si="184"/>
        <v>#DIV/0!</v>
      </c>
      <c r="W654" s="3" t="e">
        <f t="shared" si="185"/>
        <v>#DIV/0!</v>
      </c>
      <c r="X654" s="3">
        <f t="shared" si="186"/>
        <v>0</v>
      </c>
      <c r="Y654" s="3">
        <f t="shared" si="179"/>
        <v>0</v>
      </c>
      <c r="Z654" s="3">
        <f t="shared" si="180"/>
        <v>0</v>
      </c>
      <c r="AA654" s="3">
        <f t="shared" si="181"/>
        <v>0</v>
      </c>
      <c r="AB654" s="4">
        <f>'Data Entry'!S654</f>
        <v>0</v>
      </c>
      <c r="AC654" s="4">
        <f>'Data Entry'!T654</f>
        <v>0</v>
      </c>
      <c r="AD654" s="4">
        <f>'Data Entry'!U654</f>
        <v>0</v>
      </c>
      <c r="AE654" s="4">
        <f t="shared" si="182"/>
        <v>0</v>
      </c>
      <c r="AF654" s="5">
        <f>'Data Entry'!V654</f>
        <v>0</v>
      </c>
      <c r="AG654" s="5">
        <f t="shared" si="183"/>
        <v>0</v>
      </c>
      <c r="AH654" s="5">
        <f>'Data Entry'!W654</f>
        <v>0</v>
      </c>
      <c r="AI654" s="5">
        <f>'Data Entry'!X654</f>
        <v>0</v>
      </c>
      <c r="AJ654" s="5">
        <f>'Data Entry'!Y654</f>
        <v>0</v>
      </c>
      <c r="AK654" s="5">
        <f>'Data Entry'!Z654</f>
        <v>0</v>
      </c>
    </row>
    <row r="655" spans="1:37">
      <c r="A655" s="1">
        <f>'Data Entry'!A655</f>
        <v>0</v>
      </c>
      <c r="B655" s="1">
        <f>'Data Entry'!B655</f>
        <v>0</v>
      </c>
      <c r="C655" s="8">
        <f>IF('Data Entry'!C655="red",1,IF('Data Entry'!C655="blue",2,0))</f>
        <v>0</v>
      </c>
      <c r="D655" s="2">
        <f>'Data Entry'!D655</f>
        <v>0</v>
      </c>
      <c r="E655" s="2">
        <f>'Data Entry'!E655</f>
        <v>0</v>
      </c>
      <c r="F655" s="2">
        <f>'Data Entry'!F655</f>
        <v>0</v>
      </c>
      <c r="G655" s="2">
        <f>'Data Entry'!G655</f>
        <v>0</v>
      </c>
      <c r="H655" s="2">
        <f>'Data Entry'!H655</f>
        <v>0</v>
      </c>
      <c r="I655" s="2">
        <f t="shared" si="170"/>
        <v>0</v>
      </c>
      <c r="J655" s="2">
        <f t="shared" si="171"/>
        <v>0</v>
      </c>
      <c r="K655" s="2">
        <f t="shared" si="172"/>
        <v>0</v>
      </c>
      <c r="L655" s="2">
        <f t="shared" si="173"/>
        <v>0</v>
      </c>
      <c r="M655" s="2">
        <f t="shared" si="174"/>
        <v>0</v>
      </c>
      <c r="N655" s="2">
        <f t="shared" si="175"/>
        <v>0</v>
      </c>
      <c r="O655" s="2">
        <f t="shared" si="176"/>
        <v>0</v>
      </c>
      <c r="P655" s="3">
        <f>'Data Entry'!I655</f>
        <v>0</v>
      </c>
      <c r="Q655" s="3">
        <f>'Data Entry'!J655</f>
        <v>0</v>
      </c>
      <c r="R655" s="3">
        <f>'Data Entry'!K655</f>
        <v>0</v>
      </c>
      <c r="S655" s="3">
        <f>'Data Entry'!L655</f>
        <v>0</v>
      </c>
      <c r="T655" s="3">
        <f t="shared" si="177"/>
        <v>0</v>
      </c>
      <c r="U655" s="3">
        <f t="shared" si="178"/>
        <v>0</v>
      </c>
      <c r="V655" s="3" t="e">
        <f t="shared" si="184"/>
        <v>#DIV/0!</v>
      </c>
      <c r="W655" s="3" t="e">
        <f t="shared" si="185"/>
        <v>#DIV/0!</v>
      </c>
      <c r="X655" s="3">
        <f t="shared" si="186"/>
        <v>0</v>
      </c>
      <c r="Y655" s="3">
        <f t="shared" si="179"/>
        <v>0</v>
      </c>
      <c r="Z655" s="3">
        <f t="shared" si="180"/>
        <v>0</v>
      </c>
      <c r="AA655" s="3">
        <f t="shared" si="181"/>
        <v>0</v>
      </c>
      <c r="AB655" s="4">
        <f>'Data Entry'!S655</f>
        <v>0</v>
      </c>
      <c r="AC655" s="4">
        <f>'Data Entry'!T655</f>
        <v>0</v>
      </c>
      <c r="AD655" s="4">
        <f>'Data Entry'!U655</f>
        <v>0</v>
      </c>
      <c r="AE655" s="4">
        <f t="shared" si="182"/>
        <v>0</v>
      </c>
      <c r="AF655" s="5">
        <f>'Data Entry'!V655</f>
        <v>0</v>
      </c>
      <c r="AG655" s="5">
        <f t="shared" si="183"/>
        <v>0</v>
      </c>
      <c r="AH655" s="5">
        <f>'Data Entry'!W655</f>
        <v>0</v>
      </c>
      <c r="AI655" s="5">
        <f>'Data Entry'!X655</f>
        <v>0</v>
      </c>
      <c r="AJ655" s="5">
        <f>'Data Entry'!Y655</f>
        <v>0</v>
      </c>
      <c r="AK655" s="5">
        <f>'Data Entry'!Z655</f>
        <v>0</v>
      </c>
    </row>
    <row r="656" spans="1:37">
      <c r="A656" s="1">
        <f>'Data Entry'!A656</f>
        <v>0</v>
      </c>
      <c r="B656" s="1">
        <f>'Data Entry'!B656</f>
        <v>0</v>
      </c>
      <c r="C656" s="8">
        <f>IF('Data Entry'!C656="red",1,IF('Data Entry'!C656="blue",2,0))</f>
        <v>0</v>
      </c>
      <c r="D656" s="2">
        <f>'Data Entry'!D656</f>
        <v>0</v>
      </c>
      <c r="E656" s="2">
        <f>'Data Entry'!E656</f>
        <v>0</v>
      </c>
      <c r="F656" s="2">
        <f>'Data Entry'!F656</f>
        <v>0</v>
      </c>
      <c r="G656" s="2">
        <f>'Data Entry'!G656</f>
        <v>0</v>
      </c>
      <c r="H656" s="2">
        <f>'Data Entry'!H656</f>
        <v>0</v>
      </c>
      <c r="I656" s="2">
        <f t="shared" si="170"/>
        <v>0</v>
      </c>
      <c r="J656" s="2">
        <f t="shared" si="171"/>
        <v>0</v>
      </c>
      <c r="K656" s="2">
        <f t="shared" si="172"/>
        <v>0</v>
      </c>
      <c r="L656" s="2">
        <f t="shared" si="173"/>
        <v>0</v>
      </c>
      <c r="M656" s="2">
        <f t="shared" si="174"/>
        <v>0</v>
      </c>
      <c r="N656" s="2">
        <f t="shared" si="175"/>
        <v>0</v>
      </c>
      <c r="O656" s="2">
        <f t="shared" si="176"/>
        <v>0</v>
      </c>
      <c r="P656" s="3">
        <f>'Data Entry'!I656</f>
        <v>0</v>
      </c>
      <c r="Q656" s="3">
        <f>'Data Entry'!J656</f>
        <v>0</v>
      </c>
      <c r="R656" s="3">
        <f>'Data Entry'!K656</f>
        <v>0</v>
      </c>
      <c r="S656" s="3">
        <f>'Data Entry'!L656</f>
        <v>0</v>
      </c>
      <c r="T656" s="3">
        <f t="shared" si="177"/>
        <v>0</v>
      </c>
      <c r="U656" s="3">
        <f t="shared" si="178"/>
        <v>0</v>
      </c>
      <c r="V656" s="3" t="e">
        <f t="shared" si="184"/>
        <v>#DIV/0!</v>
      </c>
      <c r="W656" s="3" t="e">
        <f t="shared" si="185"/>
        <v>#DIV/0!</v>
      </c>
      <c r="X656" s="3">
        <f t="shared" si="186"/>
        <v>0</v>
      </c>
      <c r="Y656" s="3">
        <f t="shared" si="179"/>
        <v>0</v>
      </c>
      <c r="Z656" s="3">
        <f t="shared" si="180"/>
        <v>0</v>
      </c>
      <c r="AA656" s="3">
        <f t="shared" si="181"/>
        <v>0</v>
      </c>
      <c r="AB656" s="4">
        <f>'Data Entry'!S656</f>
        <v>0</v>
      </c>
      <c r="AC656" s="4">
        <f>'Data Entry'!T656</f>
        <v>0</v>
      </c>
      <c r="AD656" s="4">
        <f>'Data Entry'!U656</f>
        <v>0</v>
      </c>
      <c r="AE656" s="4">
        <f t="shared" si="182"/>
        <v>0</v>
      </c>
      <c r="AF656" s="5">
        <f>'Data Entry'!V656</f>
        <v>0</v>
      </c>
      <c r="AG656" s="5">
        <f t="shared" si="183"/>
        <v>0</v>
      </c>
      <c r="AH656" s="5">
        <f>'Data Entry'!W656</f>
        <v>0</v>
      </c>
      <c r="AI656" s="5">
        <f>'Data Entry'!X656</f>
        <v>0</v>
      </c>
      <c r="AJ656" s="5">
        <f>'Data Entry'!Y656</f>
        <v>0</v>
      </c>
      <c r="AK656" s="5">
        <f>'Data Entry'!Z656</f>
        <v>0</v>
      </c>
    </row>
    <row r="657" spans="1:37">
      <c r="A657" s="1">
        <f>'Data Entry'!A657</f>
        <v>0</v>
      </c>
      <c r="B657" s="1">
        <f>'Data Entry'!B657</f>
        <v>0</v>
      </c>
      <c r="C657" s="8">
        <f>IF('Data Entry'!C657="red",1,IF('Data Entry'!C657="blue",2,0))</f>
        <v>0</v>
      </c>
      <c r="D657" s="2">
        <f>'Data Entry'!D657</f>
        <v>0</v>
      </c>
      <c r="E657" s="2">
        <f>'Data Entry'!E657</f>
        <v>0</v>
      </c>
      <c r="F657" s="2">
        <f>'Data Entry'!F657</f>
        <v>0</v>
      </c>
      <c r="G657" s="2">
        <f>'Data Entry'!G657</f>
        <v>0</v>
      </c>
      <c r="H657" s="2">
        <f>'Data Entry'!H657</f>
        <v>0</v>
      </c>
      <c r="I657" s="2">
        <f t="shared" si="170"/>
        <v>0</v>
      </c>
      <c r="J657" s="2">
        <f t="shared" si="171"/>
        <v>0</v>
      </c>
      <c r="K657" s="2">
        <f t="shared" si="172"/>
        <v>0</v>
      </c>
      <c r="L657" s="2">
        <f t="shared" si="173"/>
        <v>0</v>
      </c>
      <c r="M657" s="2">
        <f t="shared" si="174"/>
        <v>0</v>
      </c>
      <c r="N657" s="2">
        <f t="shared" si="175"/>
        <v>0</v>
      </c>
      <c r="O657" s="2">
        <f t="shared" si="176"/>
        <v>0</v>
      </c>
      <c r="P657" s="3">
        <f>'Data Entry'!I657</f>
        <v>0</v>
      </c>
      <c r="Q657" s="3">
        <f>'Data Entry'!J657</f>
        <v>0</v>
      </c>
      <c r="R657" s="3">
        <f>'Data Entry'!K657</f>
        <v>0</v>
      </c>
      <c r="S657" s="3">
        <f>'Data Entry'!L657</f>
        <v>0</v>
      </c>
      <c r="T657" s="3">
        <f t="shared" si="177"/>
        <v>0</v>
      </c>
      <c r="U657" s="3">
        <f t="shared" si="178"/>
        <v>0</v>
      </c>
      <c r="V657" s="3" t="e">
        <f t="shared" si="184"/>
        <v>#DIV/0!</v>
      </c>
      <c r="W657" s="3" t="e">
        <f t="shared" si="185"/>
        <v>#DIV/0!</v>
      </c>
      <c r="X657" s="3">
        <f t="shared" si="186"/>
        <v>0</v>
      </c>
      <c r="Y657" s="3">
        <f t="shared" si="179"/>
        <v>0</v>
      </c>
      <c r="Z657" s="3">
        <f t="shared" si="180"/>
        <v>0</v>
      </c>
      <c r="AA657" s="3">
        <f t="shared" si="181"/>
        <v>0</v>
      </c>
      <c r="AB657" s="4">
        <f>'Data Entry'!S657</f>
        <v>0</v>
      </c>
      <c r="AC657" s="4">
        <f>'Data Entry'!T657</f>
        <v>0</v>
      </c>
      <c r="AD657" s="4">
        <f>'Data Entry'!U657</f>
        <v>0</v>
      </c>
      <c r="AE657" s="4">
        <f t="shared" si="182"/>
        <v>0</v>
      </c>
      <c r="AF657" s="5">
        <f>'Data Entry'!V657</f>
        <v>0</v>
      </c>
      <c r="AG657" s="5">
        <f t="shared" si="183"/>
        <v>0</v>
      </c>
      <c r="AH657" s="5">
        <f>'Data Entry'!W657</f>
        <v>0</v>
      </c>
      <c r="AI657" s="5">
        <f>'Data Entry'!X657</f>
        <v>0</v>
      </c>
      <c r="AJ657" s="5">
        <f>'Data Entry'!Y657</f>
        <v>0</v>
      </c>
      <c r="AK657" s="5">
        <f>'Data Entry'!Z657</f>
        <v>0</v>
      </c>
    </row>
    <row r="658" spans="1:37">
      <c r="A658" s="1">
        <f>'Data Entry'!A658</f>
        <v>0</v>
      </c>
      <c r="B658" s="1">
        <f>'Data Entry'!B658</f>
        <v>0</v>
      </c>
      <c r="C658" s="8">
        <f>IF('Data Entry'!C658="red",1,IF('Data Entry'!C658="blue",2,0))</f>
        <v>0</v>
      </c>
      <c r="D658" s="2">
        <f>'Data Entry'!D658</f>
        <v>0</v>
      </c>
      <c r="E658" s="2">
        <f>'Data Entry'!E658</f>
        <v>0</v>
      </c>
      <c r="F658" s="2">
        <f>'Data Entry'!F658</f>
        <v>0</v>
      </c>
      <c r="G658" s="2">
        <f>'Data Entry'!G658</f>
        <v>0</v>
      </c>
      <c r="H658" s="2">
        <f>'Data Entry'!H658</f>
        <v>0</v>
      </c>
      <c r="I658" s="2">
        <f t="shared" si="170"/>
        <v>0</v>
      </c>
      <c r="J658" s="2">
        <f t="shared" si="171"/>
        <v>0</v>
      </c>
      <c r="K658" s="2">
        <f t="shared" si="172"/>
        <v>0</v>
      </c>
      <c r="L658" s="2">
        <f t="shared" si="173"/>
        <v>0</v>
      </c>
      <c r="M658" s="2">
        <f t="shared" si="174"/>
        <v>0</v>
      </c>
      <c r="N658" s="2">
        <f t="shared" si="175"/>
        <v>0</v>
      </c>
      <c r="O658" s="2">
        <f t="shared" si="176"/>
        <v>0</v>
      </c>
      <c r="P658" s="3">
        <f>'Data Entry'!I658</f>
        <v>0</v>
      </c>
      <c r="Q658" s="3">
        <f>'Data Entry'!J658</f>
        <v>0</v>
      </c>
      <c r="R658" s="3">
        <f>'Data Entry'!K658</f>
        <v>0</v>
      </c>
      <c r="S658" s="3">
        <f>'Data Entry'!L658</f>
        <v>0</v>
      </c>
      <c r="T658" s="3">
        <f t="shared" si="177"/>
        <v>0</v>
      </c>
      <c r="U658" s="3">
        <f t="shared" si="178"/>
        <v>0</v>
      </c>
      <c r="V658" s="3" t="e">
        <f t="shared" si="184"/>
        <v>#DIV/0!</v>
      </c>
      <c r="W658" s="3" t="e">
        <f t="shared" si="185"/>
        <v>#DIV/0!</v>
      </c>
      <c r="X658" s="3">
        <f t="shared" si="186"/>
        <v>0</v>
      </c>
      <c r="Y658" s="3">
        <f t="shared" si="179"/>
        <v>0</v>
      </c>
      <c r="Z658" s="3">
        <f t="shared" si="180"/>
        <v>0</v>
      </c>
      <c r="AA658" s="3">
        <f t="shared" si="181"/>
        <v>0</v>
      </c>
      <c r="AB658" s="4">
        <f>'Data Entry'!S658</f>
        <v>0</v>
      </c>
      <c r="AC658" s="4">
        <f>'Data Entry'!T658</f>
        <v>0</v>
      </c>
      <c r="AD658" s="4">
        <f>'Data Entry'!U658</f>
        <v>0</v>
      </c>
      <c r="AE658" s="4">
        <f t="shared" si="182"/>
        <v>0</v>
      </c>
      <c r="AF658" s="5">
        <f>'Data Entry'!V658</f>
        <v>0</v>
      </c>
      <c r="AG658" s="5">
        <f t="shared" si="183"/>
        <v>0</v>
      </c>
      <c r="AH658" s="5">
        <f>'Data Entry'!W658</f>
        <v>0</v>
      </c>
      <c r="AI658" s="5">
        <f>'Data Entry'!X658</f>
        <v>0</v>
      </c>
      <c r="AJ658" s="5">
        <f>'Data Entry'!Y658</f>
        <v>0</v>
      </c>
      <c r="AK658" s="5">
        <f>'Data Entry'!Z658</f>
        <v>0</v>
      </c>
    </row>
    <row r="659" spans="1:37">
      <c r="A659" s="1">
        <f>'Data Entry'!A659</f>
        <v>0</v>
      </c>
      <c r="B659" s="1">
        <f>'Data Entry'!B659</f>
        <v>0</v>
      </c>
      <c r="C659" s="8">
        <f>IF('Data Entry'!C659="red",1,IF('Data Entry'!C659="blue",2,0))</f>
        <v>0</v>
      </c>
      <c r="D659" s="2">
        <f>'Data Entry'!D659</f>
        <v>0</v>
      </c>
      <c r="E659" s="2">
        <f>'Data Entry'!E659</f>
        <v>0</v>
      </c>
      <c r="F659" s="2">
        <f>'Data Entry'!F659</f>
        <v>0</v>
      </c>
      <c r="G659" s="2">
        <f>'Data Entry'!G659</f>
        <v>0</v>
      </c>
      <c r="H659" s="2">
        <f>'Data Entry'!H659</f>
        <v>0</v>
      </c>
      <c r="I659" s="2">
        <f t="shared" si="170"/>
        <v>0</v>
      </c>
      <c r="J659" s="2">
        <f t="shared" si="171"/>
        <v>0</v>
      </c>
      <c r="K659" s="2">
        <f t="shared" si="172"/>
        <v>0</v>
      </c>
      <c r="L659" s="2">
        <f t="shared" si="173"/>
        <v>0</v>
      </c>
      <c r="M659" s="2">
        <f t="shared" si="174"/>
        <v>0</v>
      </c>
      <c r="N659" s="2">
        <f t="shared" si="175"/>
        <v>0</v>
      </c>
      <c r="O659" s="2">
        <f t="shared" si="176"/>
        <v>0</v>
      </c>
      <c r="P659" s="3">
        <f>'Data Entry'!I659</f>
        <v>0</v>
      </c>
      <c r="Q659" s="3">
        <f>'Data Entry'!J659</f>
        <v>0</v>
      </c>
      <c r="R659" s="3">
        <f>'Data Entry'!K659</f>
        <v>0</v>
      </c>
      <c r="S659" s="3">
        <f>'Data Entry'!L659</f>
        <v>0</v>
      </c>
      <c r="T659" s="3">
        <f t="shared" si="177"/>
        <v>0</v>
      </c>
      <c r="U659" s="3">
        <f t="shared" si="178"/>
        <v>0</v>
      </c>
      <c r="V659" s="3" t="e">
        <f t="shared" si="184"/>
        <v>#DIV/0!</v>
      </c>
      <c r="W659" s="3" t="e">
        <f t="shared" si="185"/>
        <v>#DIV/0!</v>
      </c>
      <c r="X659" s="3">
        <f t="shared" si="186"/>
        <v>0</v>
      </c>
      <c r="Y659" s="3">
        <f t="shared" si="179"/>
        <v>0</v>
      </c>
      <c r="Z659" s="3">
        <f t="shared" si="180"/>
        <v>0</v>
      </c>
      <c r="AA659" s="3">
        <f t="shared" si="181"/>
        <v>0</v>
      </c>
      <c r="AB659" s="4">
        <f>'Data Entry'!S659</f>
        <v>0</v>
      </c>
      <c r="AC659" s="4">
        <f>'Data Entry'!T659</f>
        <v>0</v>
      </c>
      <c r="AD659" s="4">
        <f>'Data Entry'!U659</f>
        <v>0</v>
      </c>
      <c r="AE659" s="4">
        <f t="shared" si="182"/>
        <v>0</v>
      </c>
      <c r="AF659" s="5">
        <f>'Data Entry'!V659</f>
        <v>0</v>
      </c>
      <c r="AG659" s="5">
        <f t="shared" si="183"/>
        <v>0</v>
      </c>
      <c r="AH659" s="5">
        <f>'Data Entry'!W659</f>
        <v>0</v>
      </c>
      <c r="AI659" s="5">
        <f>'Data Entry'!X659</f>
        <v>0</v>
      </c>
      <c r="AJ659" s="5">
        <f>'Data Entry'!Y659</f>
        <v>0</v>
      </c>
      <c r="AK659" s="5">
        <f>'Data Entry'!Z659</f>
        <v>0</v>
      </c>
    </row>
    <row r="660" spans="1:37">
      <c r="A660" s="1">
        <f>'Data Entry'!A660</f>
        <v>0</v>
      </c>
      <c r="B660" s="1">
        <f>'Data Entry'!B660</f>
        <v>0</v>
      </c>
      <c r="C660" s="8">
        <f>IF('Data Entry'!C660="red",1,IF('Data Entry'!C660="blue",2,0))</f>
        <v>0</v>
      </c>
      <c r="D660" s="2">
        <f>'Data Entry'!D660</f>
        <v>0</v>
      </c>
      <c r="E660" s="2">
        <f>'Data Entry'!E660</f>
        <v>0</v>
      </c>
      <c r="F660" s="2">
        <f>'Data Entry'!F660</f>
        <v>0</v>
      </c>
      <c r="G660" s="2">
        <f>'Data Entry'!G660</f>
        <v>0</v>
      </c>
      <c r="H660" s="2">
        <f>'Data Entry'!H660</f>
        <v>0</v>
      </c>
      <c r="I660" s="2">
        <f t="shared" si="170"/>
        <v>0</v>
      </c>
      <c r="J660" s="2">
        <f t="shared" si="171"/>
        <v>0</v>
      </c>
      <c r="K660" s="2">
        <f t="shared" si="172"/>
        <v>0</v>
      </c>
      <c r="L660" s="2">
        <f t="shared" si="173"/>
        <v>0</v>
      </c>
      <c r="M660" s="2">
        <f t="shared" si="174"/>
        <v>0</v>
      </c>
      <c r="N660" s="2">
        <f t="shared" si="175"/>
        <v>0</v>
      </c>
      <c r="O660" s="2">
        <f t="shared" si="176"/>
        <v>0</v>
      </c>
      <c r="P660" s="3">
        <f>'Data Entry'!I660</f>
        <v>0</v>
      </c>
      <c r="Q660" s="3">
        <f>'Data Entry'!J660</f>
        <v>0</v>
      </c>
      <c r="R660" s="3">
        <f>'Data Entry'!K660</f>
        <v>0</v>
      </c>
      <c r="S660" s="3">
        <f>'Data Entry'!L660</f>
        <v>0</v>
      </c>
      <c r="T660" s="3">
        <f t="shared" si="177"/>
        <v>0</v>
      </c>
      <c r="U660" s="3">
        <f t="shared" si="178"/>
        <v>0</v>
      </c>
      <c r="V660" s="3" t="e">
        <f t="shared" si="184"/>
        <v>#DIV/0!</v>
      </c>
      <c r="W660" s="3" t="e">
        <f t="shared" si="185"/>
        <v>#DIV/0!</v>
      </c>
      <c r="X660" s="3">
        <f t="shared" si="186"/>
        <v>0</v>
      </c>
      <c r="Y660" s="3">
        <f t="shared" si="179"/>
        <v>0</v>
      </c>
      <c r="Z660" s="3">
        <f t="shared" si="180"/>
        <v>0</v>
      </c>
      <c r="AA660" s="3">
        <f t="shared" si="181"/>
        <v>0</v>
      </c>
      <c r="AB660" s="4">
        <f>'Data Entry'!S660</f>
        <v>0</v>
      </c>
      <c r="AC660" s="4">
        <f>'Data Entry'!T660</f>
        <v>0</v>
      </c>
      <c r="AD660" s="4">
        <f>'Data Entry'!U660</f>
        <v>0</v>
      </c>
      <c r="AE660" s="4">
        <f t="shared" si="182"/>
        <v>0</v>
      </c>
      <c r="AF660" s="5">
        <f>'Data Entry'!V660</f>
        <v>0</v>
      </c>
      <c r="AG660" s="5">
        <f t="shared" si="183"/>
        <v>0</v>
      </c>
      <c r="AH660" s="5">
        <f>'Data Entry'!W660</f>
        <v>0</v>
      </c>
      <c r="AI660" s="5">
        <f>'Data Entry'!X660</f>
        <v>0</v>
      </c>
      <c r="AJ660" s="5">
        <f>'Data Entry'!Y660</f>
        <v>0</v>
      </c>
      <c r="AK660" s="5">
        <f>'Data Entry'!Z660</f>
        <v>0</v>
      </c>
    </row>
    <row r="661" spans="1:37">
      <c r="A661" s="1">
        <f>'Data Entry'!A661</f>
        <v>0</v>
      </c>
      <c r="B661" s="1">
        <f>'Data Entry'!B661</f>
        <v>0</v>
      </c>
      <c r="C661" s="8">
        <f>IF('Data Entry'!C661="red",1,IF('Data Entry'!C661="blue",2,0))</f>
        <v>0</v>
      </c>
      <c r="D661" s="2">
        <f>'Data Entry'!D661</f>
        <v>0</v>
      </c>
      <c r="E661" s="2">
        <f>'Data Entry'!E661</f>
        <v>0</v>
      </c>
      <c r="F661" s="2">
        <f>'Data Entry'!F661</f>
        <v>0</v>
      </c>
      <c r="G661" s="2">
        <f>'Data Entry'!G661</f>
        <v>0</v>
      </c>
      <c r="H661" s="2">
        <f>'Data Entry'!H661</f>
        <v>0</v>
      </c>
      <c r="I661" s="2">
        <f t="shared" si="170"/>
        <v>0</v>
      </c>
      <c r="J661" s="2">
        <f t="shared" si="171"/>
        <v>0</v>
      </c>
      <c r="K661" s="2">
        <f t="shared" si="172"/>
        <v>0</v>
      </c>
      <c r="L661" s="2">
        <f t="shared" si="173"/>
        <v>0</v>
      </c>
      <c r="M661" s="2">
        <f t="shared" si="174"/>
        <v>0</v>
      </c>
      <c r="N661" s="2">
        <f t="shared" si="175"/>
        <v>0</v>
      </c>
      <c r="O661" s="2">
        <f t="shared" si="176"/>
        <v>0</v>
      </c>
      <c r="P661" s="3">
        <f>'Data Entry'!I661</f>
        <v>0</v>
      </c>
      <c r="Q661" s="3">
        <f>'Data Entry'!J661</f>
        <v>0</v>
      </c>
      <c r="R661" s="3">
        <f>'Data Entry'!K661</f>
        <v>0</v>
      </c>
      <c r="S661" s="3">
        <f>'Data Entry'!L661</f>
        <v>0</v>
      </c>
      <c r="T661" s="3">
        <f t="shared" si="177"/>
        <v>0</v>
      </c>
      <c r="U661" s="3">
        <f t="shared" si="178"/>
        <v>0</v>
      </c>
      <c r="V661" s="3" t="e">
        <f t="shared" si="184"/>
        <v>#DIV/0!</v>
      </c>
      <c r="W661" s="3" t="e">
        <f t="shared" si="185"/>
        <v>#DIV/0!</v>
      </c>
      <c r="X661" s="3">
        <f t="shared" si="186"/>
        <v>0</v>
      </c>
      <c r="Y661" s="3">
        <f t="shared" si="179"/>
        <v>0</v>
      </c>
      <c r="Z661" s="3">
        <f t="shared" si="180"/>
        <v>0</v>
      </c>
      <c r="AA661" s="3">
        <f t="shared" si="181"/>
        <v>0</v>
      </c>
      <c r="AB661" s="4">
        <f>'Data Entry'!S661</f>
        <v>0</v>
      </c>
      <c r="AC661" s="4">
        <f>'Data Entry'!T661</f>
        <v>0</v>
      </c>
      <c r="AD661" s="4">
        <f>'Data Entry'!U661</f>
        <v>0</v>
      </c>
      <c r="AE661" s="4">
        <f t="shared" si="182"/>
        <v>0</v>
      </c>
      <c r="AF661" s="5">
        <f>'Data Entry'!V661</f>
        <v>0</v>
      </c>
      <c r="AG661" s="5">
        <f t="shared" si="183"/>
        <v>0</v>
      </c>
      <c r="AH661" s="5">
        <f>'Data Entry'!W661</f>
        <v>0</v>
      </c>
      <c r="AI661" s="5">
        <f>'Data Entry'!X661</f>
        <v>0</v>
      </c>
      <c r="AJ661" s="5">
        <f>'Data Entry'!Y661</f>
        <v>0</v>
      </c>
      <c r="AK661" s="5">
        <f>'Data Entry'!Z661</f>
        <v>0</v>
      </c>
    </row>
    <row r="662" spans="1:37">
      <c r="A662" s="1">
        <f>'Data Entry'!A662</f>
        <v>0</v>
      </c>
      <c r="B662" s="1">
        <f>'Data Entry'!B662</f>
        <v>0</v>
      </c>
      <c r="C662" s="8">
        <f>IF('Data Entry'!C662="red",1,IF('Data Entry'!C662="blue",2,0))</f>
        <v>0</v>
      </c>
      <c r="D662" s="2">
        <f>'Data Entry'!D662</f>
        <v>0</v>
      </c>
      <c r="E662" s="2">
        <f>'Data Entry'!E662</f>
        <v>0</v>
      </c>
      <c r="F662" s="2">
        <f>'Data Entry'!F662</f>
        <v>0</v>
      </c>
      <c r="G662" s="2">
        <f>'Data Entry'!G662</f>
        <v>0</v>
      </c>
      <c r="H662" s="2">
        <f>'Data Entry'!H662</f>
        <v>0</v>
      </c>
      <c r="I662" s="2">
        <f t="shared" si="170"/>
        <v>0</v>
      </c>
      <c r="J662" s="2">
        <f t="shared" si="171"/>
        <v>0</v>
      </c>
      <c r="K662" s="2">
        <f t="shared" si="172"/>
        <v>0</v>
      </c>
      <c r="L662" s="2">
        <f t="shared" si="173"/>
        <v>0</v>
      </c>
      <c r="M662" s="2">
        <f t="shared" si="174"/>
        <v>0</v>
      </c>
      <c r="N662" s="2">
        <f t="shared" si="175"/>
        <v>0</v>
      </c>
      <c r="O662" s="2">
        <f t="shared" si="176"/>
        <v>0</v>
      </c>
      <c r="P662" s="3">
        <f>'Data Entry'!I662</f>
        <v>0</v>
      </c>
      <c r="Q662" s="3">
        <f>'Data Entry'!J662</f>
        <v>0</v>
      </c>
      <c r="R662" s="3">
        <f>'Data Entry'!K662</f>
        <v>0</v>
      </c>
      <c r="S662" s="3">
        <f>'Data Entry'!L662</f>
        <v>0</v>
      </c>
      <c r="T662" s="3">
        <f t="shared" si="177"/>
        <v>0</v>
      </c>
      <c r="U662" s="3">
        <f t="shared" si="178"/>
        <v>0</v>
      </c>
      <c r="V662" s="3" t="e">
        <f t="shared" si="184"/>
        <v>#DIV/0!</v>
      </c>
      <c r="W662" s="3" t="e">
        <f t="shared" si="185"/>
        <v>#DIV/0!</v>
      </c>
      <c r="X662" s="3">
        <f t="shared" si="186"/>
        <v>0</v>
      </c>
      <c r="Y662" s="3">
        <f t="shared" si="179"/>
        <v>0</v>
      </c>
      <c r="Z662" s="3">
        <f t="shared" si="180"/>
        <v>0</v>
      </c>
      <c r="AA662" s="3">
        <f t="shared" si="181"/>
        <v>0</v>
      </c>
      <c r="AB662" s="4">
        <f>'Data Entry'!S662</f>
        <v>0</v>
      </c>
      <c r="AC662" s="4">
        <f>'Data Entry'!T662</f>
        <v>0</v>
      </c>
      <c r="AD662" s="4">
        <f>'Data Entry'!U662</f>
        <v>0</v>
      </c>
      <c r="AE662" s="4">
        <f t="shared" si="182"/>
        <v>0</v>
      </c>
      <c r="AF662" s="5">
        <f>'Data Entry'!V662</f>
        <v>0</v>
      </c>
      <c r="AG662" s="5">
        <f t="shared" si="183"/>
        <v>0</v>
      </c>
      <c r="AH662" s="5">
        <f>'Data Entry'!W662</f>
        <v>0</v>
      </c>
      <c r="AI662" s="5">
        <f>'Data Entry'!X662</f>
        <v>0</v>
      </c>
      <c r="AJ662" s="5">
        <f>'Data Entry'!Y662</f>
        <v>0</v>
      </c>
      <c r="AK662" s="5">
        <f>'Data Entry'!Z662</f>
        <v>0</v>
      </c>
    </row>
    <row r="663" spans="1:37">
      <c r="A663" s="1">
        <f>'Data Entry'!A663</f>
        <v>0</v>
      </c>
      <c r="B663" s="1">
        <f>'Data Entry'!B663</f>
        <v>0</v>
      </c>
      <c r="C663" s="8">
        <f>IF('Data Entry'!C663="red",1,IF('Data Entry'!C663="blue",2,0))</f>
        <v>0</v>
      </c>
      <c r="D663" s="2">
        <f>'Data Entry'!D663</f>
        <v>0</v>
      </c>
      <c r="E663" s="2">
        <f>'Data Entry'!E663</f>
        <v>0</v>
      </c>
      <c r="F663" s="2">
        <f>'Data Entry'!F663</f>
        <v>0</v>
      </c>
      <c r="G663" s="2">
        <f>'Data Entry'!G663</f>
        <v>0</v>
      </c>
      <c r="H663" s="2">
        <f>'Data Entry'!H663</f>
        <v>0</v>
      </c>
      <c r="I663" s="2">
        <f t="shared" si="170"/>
        <v>0</v>
      </c>
      <c r="J663" s="2">
        <f t="shared" si="171"/>
        <v>0</v>
      </c>
      <c r="K663" s="2">
        <f t="shared" si="172"/>
        <v>0</v>
      </c>
      <c r="L663" s="2">
        <f t="shared" si="173"/>
        <v>0</v>
      </c>
      <c r="M663" s="2">
        <f t="shared" si="174"/>
        <v>0</v>
      </c>
      <c r="N663" s="2">
        <f t="shared" si="175"/>
        <v>0</v>
      </c>
      <c r="O663" s="2">
        <f t="shared" si="176"/>
        <v>0</v>
      </c>
      <c r="P663" s="3">
        <f>'Data Entry'!I663</f>
        <v>0</v>
      </c>
      <c r="Q663" s="3">
        <f>'Data Entry'!J663</f>
        <v>0</v>
      </c>
      <c r="R663" s="3">
        <f>'Data Entry'!K663</f>
        <v>0</v>
      </c>
      <c r="S663" s="3">
        <f>'Data Entry'!L663</f>
        <v>0</v>
      </c>
      <c r="T663" s="3">
        <f t="shared" si="177"/>
        <v>0</v>
      </c>
      <c r="U663" s="3">
        <f t="shared" si="178"/>
        <v>0</v>
      </c>
      <c r="V663" s="3" t="e">
        <f t="shared" si="184"/>
        <v>#DIV/0!</v>
      </c>
      <c r="W663" s="3" t="e">
        <f t="shared" si="185"/>
        <v>#DIV/0!</v>
      </c>
      <c r="X663" s="3">
        <f t="shared" si="186"/>
        <v>0</v>
      </c>
      <c r="Y663" s="3">
        <f t="shared" si="179"/>
        <v>0</v>
      </c>
      <c r="Z663" s="3">
        <f t="shared" si="180"/>
        <v>0</v>
      </c>
      <c r="AA663" s="3">
        <f t="shared" si="181"/>
        <v>0</v>
      </c>
      <c r="AB663" s="4">
        <f>'Data Entry'!S663</f>
        <v>0</v>
      </c>
      <c r="AC663" s="4">
        <f>'Data Entry'!T663</f>
        <v>0</v>
      </c>
      <c r="AD663" s="4">
        <f>'Data Entry'!U663</f>
        <v>0</v>
      </c>
      <c r="AE663" s="4">
        <f t="shared" si="182"/>
        <v>0</v>
      </c>
      <c r="AF663" s="5">
        <f>'Data Entry'!V663</f>
        <v>0</v>
      </c>
      <c r="AG663" s="5">
        <f t="shared" si="183"/>
        <v>0</v>
      </c>
      <c r="AH663" s="5">
        <f>'Data Entry'!W663</f>
        <v>0</v>
      </c>
      <c r="AI663" s="5">
        <f>'Data Entry'!X663</f>
        <v>0</v>
      </c>
      <c r="AJ663" s="5">
        <f>'Data Entry'!Y663</f>
        <v>0</v>
      </c>
      <c r="AK663" s="5">
        <f>'Data Entry'!Z663</f>
        <v>0</v>
      </c>
    </row>
    <row r="664" spans="1:37">
      <c r="A664" s="1">
        <f>'Data Entry'!A664</f>
        <v>0</v>
      </c>
      <c r="B664" s="1">
        <f>'Data Entry'!B664</f>
        <v>0</v>
      </c>
      <c r="C664" s="8">
        <f>IF('Data Entry'!C664="red",1,IF('Data Entry'!C664="blue",2,0))</f>
        <v>0</v>
      </c>
      <c r="D664" s="2">
        <f>'Data Entry'!D664</f>
        <v>0</v>
      </c>
      <c r="E664" s="2">
        <f>'Data Entry'!E664</f>
        <v>0</v>
      </c>
      <c r="F664" s="2">
        <f>'Data Entry'!F664</f>
        <v>0</v>
      </c>
      <c r="G664" s="2">
        <f>'Data Entry'!G664</f>
        <v>0</v>
      </c>
      <c r="H664" s="2">
        <f>'Data Entry'!H664</f>
        <v>0</v>
      </c>
      <c r="I664" s="2">
        <f t="shared" si="170"/>
        <v>0</v>
      </c>
      <c r="J664" s="2">
        <f t="shared" si="171"/>
        <v>0</v>
      </c>
      <c r="K664" s="2">
        <f t="shared" si="172"/>
        <v>0</v>
      </c>
      <c r="L664" s="2">
        <f t="shared" si="173"/>
        <v>0</v>
      </c>
      <c r="M664" s="2">
        <f t="shared" si="174"/>
        <v>0</v>
      </c>
      <c r="N664" s="2">
        <f t="shared" si="175"/>
        <v>0</v>
      </c>
      <c r="O664" s="2">
        <f t="shared" si="176"/>
        <v>0</v>
      </c>
      <c r="P664" s="3">
        <f>'Data Entry'!I664</f>
        <v>0</v>
      </c>
      <c r="Q664" s="3">
        <f>'Data Entry'!J664</f>
        <v>0</v>
      </c>
      <c r="R664" s="3">
        <f>'Data Entry'!K664</f>
        <v>0</v>
      </c>
      <c r="S664" s="3">
        <f>'Data Entry'!L664</f>
        <v>0</v>
      </c>
      <c r="T664" s="3">
        <f t="shared" si="177"/>
        <v>0</v>
      </c>
      <c r="U664" s="3">
        <f t="shared" si="178"/>
        <v>0</v>
      </c>
      <c r="V664" s="3" t="e">
        <f t="shared" si="184"/>
        <v>#DIV/0!</v>
      </c>
      <c r="W664" s="3" t="e">
        <f t="shared" si="185"/>
        <v>#DIV/0!</v>
      </c>
      <c r="X664" s="3">
        <f t="shared" si="186"/>
        <v>0</v>
      </c>
      <c r="Y664" s="3">
        <f t="shared" si="179"/>
        <v>0</v>
      </c>
      <c r="Z664" s="3">
        <f t="shared" si="180"/>
        <v>0</v>
      </c>
      <c r="AA664" s="3">
        <f t="shared" si="181"/>
        <v>0</v>
      </c>
      <c r="AB664" s="4">
        <f>'Data Entry'!S664</f>
        <v>0</v>
      </c>
      <c r="AC664" s="4">
        <f>'Data Entry'!T664</f>
        <v>0</v>
      </c>
      <c r="AD664" s="4">
        <f>'Data Entry'!U664</f>
        <v>0</v>
      </c>
      <c r="AE664" s="4">
        <f t="shared" si="182"/>
        <v>0</v>
      </c>
      <c r="AF664" s="5">
        <f>'Data Entry'!V664</f>
        <v>0</v>
      </c>
      <c r="AG664" s="5">
        <f t="shared" si="183"/>
        <v>0</v>
      </c>
      <c r="AH664" s="5">
        <f>'Data Entry'!W664</f>
        <v>0</v>
      </c>
      <c r="AI664" s="5">
        <f>'Data Entry'!X664</f>
        <v>0</v>
      </c>
      <c r="AJ664" s="5">
        <f>'Data Entry'!Y664</f>
        <v>0</v>
      </c>
      <c r="AK664" s="5">
        <f>'Data Entry'!Z664</f>
        <v>0</v>
      </c>
    </row>
    <row r="665" spans="1:37">
      <c r="A665" s="1">
        <f>'Data Entry'!A665</f>
        <v>0</v>
      </c>
      <c r="B665" s="1">
        <f>'Data Entry'!B665</f>
        <v>0</v>
      </c>
      <c r="C665" s="8">
        <f>IF('Data Entry'!C665="red",1,IF('Data Entry'!C665="blue",2,0))</f>
        <v>0</v>
      </c>
      <c r="D665" s="2">
        <f>'Data Entry'!D665</f>
        <v>0</v>
      </c>
      <c r="E665" s="2">
        <f>'Data Entry'!E665</f>
        <v>0</v>
      </c>
      <c r="F665" s="2">
        <f>'Data Entry'!F665</f>
        <v>0</v>
      </c>
      <c r="G665" s="2">
        <f>'Data Entry'!G665</f>
        <v>0</v>
      </c>
      <c r="H665" s="2">
        <f>'Data Entry'!H665</f>
        <v>0</v>
      </c>
      <c r="I665" s="2">
        <f t="shared" si="170"/>
        <v>0</v>
      </c>
      <c r="J665" s="2">
        <f t="shared" si="171"/>
        <v>0</v>
      </c>
      <c r="K665" s="2">
        <f t="shared" si="172"/>
        <v>0</v>
      </c>
      <c r="L665" s="2">
        <f t="shared" si="173"/>
        <v>0</v>
      </c>
      <c r="M665" s="2">
        <f t="shared" si="174"/>
        <v>0</v>
      </c>
      <c r="N665" s="2">
        <f t="shared" si="175"/>
        <v>0</v>
      </c>
      <c r="O665" s="2">
        <f t="shared" si="176"/>
        <v>0</v>
      </c>
      <c r="P665" s="3">
        <f>'Data Entry'!I665</f>
        <v>0</v>
      </c>
      <c r="Q665" s="3">
        <f>'Data Entry'!J665</f>
        <v>0</v>
      </c>
      <c r="R665" s="3">
        <f>'Data Entry'!K665</f>
        <v>0</v>
      </c>
      <c r="S665" s="3">
        <f>'Data Entry'!L665</f>
        <v>0</v>
      </c>
      <c r="T665" s="3">
        <f t="shared" si="177"/>
        <v>0</v>
      </c>
      <c r="U665" s="3">
        <f t="shared" si="178"/>
        <v>0</v>
      </c>
      <c r="V665" s="3" t="e">
        <f t="shared" si="184"/>
        <v>#DIV/0!</v>
      </c>
      <c r="W665" s="3" t="e">
        <f t="shared" si="185"/>
        <v>#DIV/0!</v>
      </c>
      <c r="X665" s="3">
        <f t="shared" si="186"/>
        <v>0</v>
      </c>
      <c r="Y665" s="3">
        <f t="shared" si="179"/>
        <v>0</v>
      </c>
      <c r="Z665" s="3">
        <f t="shared" si="180"/>
        <v>0</v>
      </c>
      <c r="AA665" s="3">
        <f t="shared" si="181"/>
        <v>0</v>
      </c>
      <c r="AB665" s="4">
        <f>'Data Entry'!S665</f>
        <v>0</v>
      </c>
      <c r="AC665" s="4">
        <f>'Data Entry'!T665</f>
        <v>0</v>
      </c>
      <c r="AD665" s="4">
        <f>'Data Entry'!U665</f>
        <v>0</v>
      </c>
      <c r="AE665" s="4">
        <f t="shared" si="182"/>
        <v>0</v>
      </c>
      <c r="AF665" s="5">
        <f>'Data Entry'!V665</f>
        <v>0</v>
      </c>
      <c r="AG665" s="5">
        <f t="shared" si="183"/>
        <v>0</v>
      </c>
      <c r="AH665" s="5">
        <f>'Data Entry'!W665</f>
        <v>0</v>
      </c>
      <c r="AI665" s="5">
        <f>'Data Entry'!X665</f>
        <v>0</v>
      </c>
      <c r="AJ665" s="5">
        <f>'Data Entry'!Y665</f>
        <v>0</v>
      </c>
      <c r="AK665" s="5">
        <f>'Data Entry'!Z665</f>
        <v>0</v>
      </c>
    </row>
    <row r="666" spans="1:37">
      <c r="A666" s="1">
        <f>'Data Entry'!A666</f>
        <v>0</v>
      </c>
      <c r="B666" s="1">
        <f>'Data Entry'!B666</f>
        <v>0</v>
      </c>
      <c r="C666" s="8">
        <f>IF('Data Entry'!C666="red",1,IF('Data Entry'!C666="blue",2,0))</f>
        <v>0</v>
      </c>
      <c r="D666" s="2">
        <f>'Data Entry'!D666</f>
        <v>0</v>
      </c>
      <c r="E666" s="2">
        <f>'Data Entry'!E666</f>
        <v>0</v>
      </c>
      <c r="F666" s="2">
        <f>'Data Entry'!F666</f>
        <v>0</v>
      </c>
      <c r="G666" s="2">
        <f>'Data Entry'!G666</f>
        <v>0</v>
      </c>
      <c r="H666" s="2">
        <f>'Data Entry'!H666</f>
        <v>0</v>
      </c>
      <c r="I666" s="2">
        <f t="shared" si="170"/>
        <v>0</v>
      </c>
      <c r="J666" s="2">
        <f t="shared" si="171"/>
        <v>0</v>
      </c>
      <c r="K666" s="2">
        <f t="shared" si="172"/>
        <v>0</v>
      </c>
      <c r="L666" s="2">
        <f t="shared" si="173"/>
        <v>0</v>
      </c>
      <c r="M666" s="2">
        <f t="shared" si="174"/>
        <v>0</v>
      </c>
      <c r="N666" s="2">
        <f t="shared" si="175"/>
        <v>0</v>
      </c>
      <c r="O666" s="2">
        <f t="shared" si="176"/>
        <v>0</v>
      </c>
      <c r="P666" s="3">
        <f>'Data Entry'!I666</f>
        <v>0</v>
      </c>
      <c r="Q666" s="3">
        <f>'Data Entry'!J666</f>
        <v>0</v>
      </c>
      <c r="R666" s="3">
        <f>'Data Entry'!K666</f>
        <v>0</v>
      </c>
      <c r="S666" s="3">
        <f>'Data Entry'!L666</f>
        <v>0</v>
      </c>
      <c r="T666" s="3">
        <f t="shared" si="177"/>
        <v>0</v>
      </c>
      <c r="U666" s="3">
        <f t="shared" si="178"/>
        <v>0</v>
      </c>
      <c r="V666" s="3" t="e">
        <f t="shared" si="184"/>
        <v>#DIV/0!</v>
      </c>
      <c r="W666" s="3" t="e">
        <f t="shared" si="185"/>
        <v>#DIV/0!</v>
      </c>
      <c r="X666" s="3">
        <f t="shared" si="186"/>
        <v>0</v>
      </c>
      <c r="Y666" s="3">
        <f t="shared" si="179"/>
        <v>0</v>
      </c>
      <c r="Z666" s="3">
        <f t="shared" si="180"/>
        <v>0</v>
      </c>
      <c r="AA666" s="3">
        <f t="shared" si="181"/>
        <v>0</v>
      </c>
      <c r="AB666" s="4">
        <f>'Data Entry'!S666</f>
        <v>0</v>
      </c>
      <c r="AC666" s="4">
        <f>'Data Entry'!T666</f>
        <v>0</v>
      </c>
      <c r="AD666" s="4">
        <f>'Data Entry'!U666</f>
        <v>0</v>
      </c>
      <c r="AE666" s="4">
        <f t="shared" si="182"/>
        <v>0</v>
      </c>
      <c r="AF666" s="5">
        <f>'Data Entry'!V666</f>
        <v>0</v>
      </c>
      <c r="AG666" s="5">
        <f t="shared" si="183"/>
        <v>0</v>
      </c>
      <c r="AH666" s="5">
        <f>'Data Entry'!W666</f>
        <v>0</v>
      </c>
      <c r="AI666" s="5">
        <f>'Data Entry'!X666</f>
        <v>0</v>
      </c>
      <c r="AJ666" s="5">
        <f>'Data Entry'!Y666</f>
        <v>0</v>
      </c>
      <c r="AK666" s="5">
        <f>'Data Entry'!Z666</f>
        <v>0</v>
      </c>
    </row>
    <row r="667" spans="1:37">
      <c r="A667" s="1">
        <f>'Data Entry'!A667</f>
        <v>0</v>
      </c>
      <c r="B667" s="1">
        <f>'Data Entry'!B667</f>
        <v>0</v>
      </c>
      <c r="C667" s="8">
        <f>IF('Data Entry'!C667="red",1,IF('Data Entry'!C667="blue",2,0))</f>
        <v>0</v>
      </c>
      <c r="D667" s="2">
        <f>'Data Entry'!D667</f>
        <v>0</v>
      </c>
      <c r="E667" s="2">
        <f>'Data Entry'!E667</f>
        <v>0</v>
      </c>
      <c r="F667" s="2">
        <f>'Data Entry'!F667</f>
        <v>0</v>
      </c>
      <c r="G667" s="2">
        <f>'Data Entry'!G667</f>
        <v>0</v>
      </c>
      <c r="H667" s="2">
        <f>'Data Entry'!H667</f>
        <v>0</v>
      </c>
      <c r="I667" s="2">
        <f t="shared" si="170"/>
        <v>0</v>
      </c>
      <c r="J667" s="2">
        <f t="shared" si="171"/>
        <v>0</v>
      </c>
      <c r="K667" s="2">
        <f t="shared" si="172"/>
        <v>0</v>
      </c>
      <c r="L667" s="2">
        <f t="shared" si="173"/>
        <v>0</v>
      </c>
      <c r="M667" s="2">
        <f t="shared" si="174"/>
        <v>0</v>
      </c>
      <c r="N667" s="2">
        <f t="shared" si="175"/>
        <v>0</v>
      </c>
      <c r="O667" s="2">
        <f t="shared" si="176"/>
        <v>0</v>
      </c>
      <c r="P667" s="3">
        <f>'Data Entry'!I667</f>
        <v>0</v>
      </c>
      <c r="Q667" s="3">
        <f>'Data Entry'!J667</f>
        <v>0</v>
      </c>
      <c r="R667" s="3">
        <f>'Data Entry'!K667</f>
        <v>0</v>
      </c>
      <c r="S667" s="3">
        <f>'Data Entry'!L667</f>
        <v>0</v>
      </c>
      <c r="T667" s="3">
        <f t="shared" si="177"/>
        <v>0</v>
      </c>
      <c r="U667" s="3">
        <f t="shared" si="178"/>
        <v>0</v>
      </c>
      <c r="V667" s="3" t="e">
        <f t="shared" si="184"/>
        <v>#DIV/0!</v>
      </c>
      <c r="W667" s="3" t="e">
        <f t="shared" si="185"/>
        <v>#DIV/0!</v>
      </c>
      <c r="X667" s="3">
        <f t="shared" si="186"/>
        <v>0</v>
      </c>
      <c r="Y667" s="3">
        <f t="shared" si="179"/>
        <v>0</v>
      </c>
      <c r="Z667" s="3">
        <f t="shared" si="180"/>
        <v>0</v>
      </c>
      <c r="AA667" s="3">
        <f t="shared" si="181"/>
        <v>0</v>
      </c>
      <c r="AB667" s="4">
        <f>'Data Entry'!S667</f>
        <v>0</v>
      </c>
      <c r="AC667" s="4">
        <f>'Data Entry'!T667</f>
        <v>0</v>
      </c>
      <c r="AD667" s="4">
        <f>'Data Entry'!U667</f>
        <v>0</v>
      </c>
      <c r="AE667" s="4">
        <f t="shared" si="182"/>
        <v>0</v>
      </c>
      <c r="AF667" s="5">
        <f>'Data Entry'!V667</f>
        <v>0</v>
      </c>
      <c r="AG667" s="5">
        <f t="shared" si="183"/>
        <v>0</v>
      </c>
      <c r="AH667" s="5">
        <f>'Data Entry'!W667</f>
        <v>0</v>
      </c>
      <c r="AI667" s="5">
        <f>'Data Entry'!X667</f>
        <v>0</v>
      </c>
      <c r="AJ667" s="5">
        <f>'Data Entry'!Y667</f>
        <v>0</v>
      </c>
      <c r="AK667" s="5">
        <f>'Data Entry'!Z667</f>
        <v>0</v>
      </c>
    </row>
    <row r="668" spans="1:37">
      <c r="A668" s="1">
        <f>'Data Entry'!A668</f>
        <v>0</v>
      </c>
      <c r="B668" s="1">
        <f>'Data Entry'!B668</f>
        <v>0</v>
      </c>
      <c r="C668" s="8">
        <f>IF('Data Entry'!C668="red",1,IF('Data Entry'!C668="blue",2,0))</f>
        <v>0</v>
      </c>
      <c r="D668" s="2">
        <f>'Data Entry'!D668</f>
        <v>0</v>
      </c>
      <c r="E668" s="2">
        <f>'Data Entry'!E668</f>
        <v>0</v>
      </c>
      <c r="F668" s="2">
        <f>'Data Entry'!F668</f>
        <v>0</v>
      </c>
      <c r="G668" s="2">
        <f>'Data Entry'!G668</f>
        <v>0</v>
      </c>
      <c r="H668" s="2">
        <f>'Data Entry'!H668</f>
        <v>0</v>
      </c>
      <c r="I668" s="2">
        <f t="shared" si="170"/>
        <v>0</v>
      </c>
      <c r="J668" s="2">
        <f t="shared" si="171"/>
        <v>0</v>
      </c>
      <c r="K668" s="2">
        <f t="shared" si="172"/>
        <v>0</v>
      </c>
      <c r="L668" s="2">
        <f t="shared" si="173"/>
        <v>0</v>
      </c>
      <c r="M668" s="2">
        <f t="shared" si="174"/>
        <v>0</v>
      </c>
      <c r="N668" s="2">
        <f t="shared" si="175"/>
        <v>0</v>
      </c>
      <c r="O668" s="2">
        <f t="shared" si="176"/>
        <v>0</v>
      </c>
      <c r="P668" s="3">
        <f>'Data Entry'!I668</f>
        <v>0</v>
      </c>
      <c r="Q668" s="3">
        <f>'Data Entry'!J668</f>
        <v>0</v>
      </c>
      <c r="R668" s="3">
        <f>'Data Entry'!K668</f>
        <v>0</v>
      </c>
      <c r="S668" s="3">
        <f>'Data Entry'!L668</f>
        <v>0</v>
      </c>
      <c r="T668" s="3">
        <f t="shared" si="177"/>
        <v>0</v>
      </c>
      <c r="U668" s="3">
        <f t="shared" si="178"/>
        <v>0</v>
      </c>
      <c r="V668" s="3" t="e">
        <f t="shared" si="184"/>
        <v>#DIV/0!</v>
      </c>
      <c r="W668" s="3" t="e">
        <f t="shared" si="185"/>
        <v>#DIV/0!</v>
      </c>
      <c r="X668" s="3">
        <f t="shared" si="186"/>
        <v>0</v>
      </c>
      <c r="Y668" s="3">
        <f t="shared" si="179"/>
        <v>0</v>
      </c>
      <c r="Z668" s="3">
        <f t="shared" si="180"/>
        <v>0</v>
      </c>
      <c r="AA668" s="3">
        <f t="shared" si="181"/>
        <v>0</v>
      </c>
      <c r="AB668" s="4">
        <f>'Data Entry'!S668</f>
        <v>0</v>
      </c>
      <c r="AC668" s="4">
        <f>'Data Entry'!T668</f>
        <v>0</v>
      </c>
      <c r="AD668" s="4">
        <f>'Data Entry'!U668</f>
        <v>0</v>
      </c>
      <c r="AE668" s="4">
        <f t="shared" si="182"/>
        <v>0</v>
      </c>
      <c r="AF668" s="5">
        <f>'Data Entry'!V668</f>
        <v>0</v>
      </c>
      <c r="AG668" s="5">
        <f t="shared" si="183"/>
        <v>0</v>
      </c>
      <c r="AH668" s="5">
        <f>'Data Entry'!W668</f>
        <v>0</v>
      </c>
      <c r="AI668" s="5">
        <f>'Data Entry'!X668</f>
        <v>0</v>
      </c>
      <c r="AJ668" s="5">
        <f>'Data Entry'!Y668</f>
        <v>0</v>
      </c>
      <c r="AK668" s="5">
        <f>'Data Entry'!Z668</f>
        <v>0</v>
      </c>
    </row>
    <row r="669" spans="1:37">
      <c r="A669" s="1">
        <f>'Data Entry'!A669</f>
        <v>0</v>
      </c>
      <c r="B669" s="1">
        <f>'Data Entry'!B669</f>
        <v>0</v>
      </c>
      <c r="C669" s="8">
        <f>IF('Data Entry'!C669="red",1,IF('Data Entry'!C669="blue",2,0))</f>
        <v>0</v>
      </c>
      <c r="D669" s="2">
        <f>'Data Entry'!D669</f>
        <v>0</v>
      </c>
      <c r="E669" s="2">
        <f>'Data Entry'!E669</f>
        <v>0</v>
      </c>
      <c r="F669" s="2">
        <f>'Data Entry'!F669</f>
        <v>0</v>
      </c>
      <c r="G669" s="2">
        <f>'Data Entry'!G669</f>
        <v>0</v>
      </c>
      <c r="H669" s="2">
        <f>'Data Entry'!H669</f>
        <v>0</v>
      </c>
      <c r="I669" s="2">
        <f t="shared" si="170"/>
        <v>0</v>
      </c>
      <c r="J669" s="2">
        <f t="shared" si="171"/>
        <v>0</v>
      </c>
      <c r="K669" s="2">
        <f t="shared" si="172"/>
        <v>0</v>
      </c>
      <c r="L669" s="2">
        <f t="shared" si="173"/>
        <v>0</v>
      </c>
      <c r="M669" s="2">
        <f t="shared" si="174"/>
        <v>0</v>
      </c>
      <c r="N669" s="2">
        <f t="shared" si="175"/>
        <v>0</v>
      </c>
      <c r="O669" s="2">
        <f t="shared" si="176"/>
        <v>0</v>
      </c>
      <c r="P669" s="3">
        <f>'Data Entry'!I669</f>
        <v>0</v>
      </c>
      <c r="Q669" s="3">
        <f>'Data Entry'!J669</f>
        <v>0</v>
      </c>
      <c r="R669" s="3">
        <f>'Data Entry'!K669</f>
        <v>0</v>
      </c>
      <c r="S669" s="3">
        <f>'Data Entry'!L669</f>
        <v>0</v>
      </c>
      <c r="T669" s="3">
        <f t="shared" si="177"/>
        <v>0</v>
      </c>
      <c r="U669" s="3">
        <f t="shared" si="178"/>
        <v>0</v>
      </c>
      <c r="V669" s="3" t="e">
        <f t="shared" si="184"/>
        <v>#DIV/0!</v>
      </c>
      <c r="W669" s="3" t="e">
        <f t="shared" si="185"/>
        <v>#DIV/0!</v>
      </c>
      <c r="X669" s="3">
        <f t="shared" si="186"/>
        <v>0</v>
      </c>
      <c r="Y669" s="3">
        <f t="shared" si="179"/>
        <v>0</v>
      </c>
      <c r="Z669" s="3">
        <f t="shared" si="180"/>
        <v>0</v>
      </c>
      <c r="AA669" s="3">
        <f t="shared" si="181"/>
        <v>0</v>
      </c>
      <c r="AB669" s="4">
        <f>'Data Entry'!S669</f>
        <v>0</v>
      </c>
      <c r="AC669" s="4">
        <f>'Data Entry'!T669</f>
        <v>0</v>
      </c>
      <c r="AD669" s="4">
        <f>'Data Entry'!U669</f>
        <v>0</v>
      </c>
      <c r="AE669" s="4">
        <f t="shared" si="182"/>
        <v>0</v>
      </c>
      <c r="AF669" s="5">
        <f>'Data Entry'!V669</f>
        <v>0</v>
      </c>
      <c r="AG669" s="5">
        <f t="shared" si="183"/>
        <v>0</v>
      </c>
      <c r="AH669" s="5">
        <f>'Data Entry'!W669</f>
        <v>0</v>
      </c>
      <c r="AI669" s="5">
        <f>'Data Entry'!X669</f>
        <v>0</v>
      </c>
      <c r="AJ669" s="5">
        <f>'Data Entry'!Y669</f>
        <v>0</v>
      </c>
      <c r="AK669" s="5">
        <f>'Data Entry'!Z669</f>
        <v>0</v>
      </c>
    </row>
    <row r="670" spans="1:37">
      <c r="A670" s="1">
        <f>'Data Entry'!A670</f>
        <v>0</v>
      </c>
      <c r="B670" s="1">
        <f>'Data Entry'!B670</f>
        <v>0</v>
      </c>
      <c r="C670" s="8">
        <f>IF('Data Entry'!C670="red",1,IF('Data Entry'!C670="blue",2,0))</f>
        <v>0</v>
      </c>
      <c r="D670" s="2">
        <f>'Data Entry'!D670</f>
        <v>0</v>
      </c>
      <c r="E670" s="2">
        <f>'Data Entry'!E670</f>
        <v>0</v>
      </c>
      <c r="F670" s="2">
        <f>'Data Entry'!F670</f>
        <v>0</v>
      </c>
      <c r="G670" s="2">
        <f>'Data Entry'!G670</f>
        <v>0</v>
      </c>
      <c r="H670" s="2">
        <f>'Data Entry'!H670</f>
        <v>0</v>
      </c>
      <c r="I670" s="2">
        <f t="shared" si="170"/>
        <v>0</v>
      </c>
      <c r="J670" s="2">
        <f t="shared" si="171"/>
        <v>0</v>
      </c>
      <c r="K670" s="2">
        <f t="shared" si="172"/>
        <v>0</v>
      </c>
      <c r="L670" s="2">
        <f t="shared" si="173"/>
        <v>0</v>
      </c>
      <c r="M670" s="2">
        <f t="shared" si="174"/>
        <v>0</v>
      </c>
      <c r="N670" s="2">
        <f t="shared" si="175"/>
        <v>0</v>
      </c>
      <c r="O670" s="2">
        <f t="shared" si="176"/>
        <v>0</v>
      </c>
      <c r="P670" s="3">
        <f>'Data Entry'!I670</f>
        <v>0</v>
      </c>
      <c r="Q670" s="3">
        <f>'Data Entry'!J670</f>
        <v>0</v>
      </c>
      <c r="R670" s="3">
        <f>'Data Entry'!K670</f>
        <v>0</v>
      </c>
      <c r="S670" s="3">
        <f>'Data Entry'!L670</f>
        <v>0</v>
      </c>
      <c r="T670" s="3">
        <f t="shared" si="177"/>
        <v>0</v>
      </c>
      <c r="U670" s="3">
        <f t="shared" si="178"/>
        <v>0</v>
      </c>
      <c r="V670" s="3" t="e">
        <f t="shared" si="184"/>
        <v>#DIV/0!</v>
      </c>
      <c r="W670" s="3" t="e">
        <f t="shared" si="185"/>
        <v>#DIV/0!</v>
      </c>
      <c r="X670" s="3">
        <f t="shared" si="186"/>
        <v>0</v>
      </c>
      <c r="Y670" s="3">
        <f t="shared" si="179"/>
        <v>0</v>
      </c>
      <c r="Z670" s="3">
        <f t="shared" si="180"/>
        <v>0</v>
      </c>
      <c r="AA670" s="3">
        <f t="shared" si="181"/>
        <v>0</v>
      </c>
      <c r="AB670" s="4">
        <f>'Data Entry'!S670</f>
        <v>0</v>
      </c>
      <c r="AC670" s="4">
        <f>'Data Entry'!T670</f>
        <v>0</v>
      </c>
      <c r="AD670" s="4">
        <f>'Data Entry'!U670</f>
        <v>0</v>
      </c>
      <c r="AE670" s="4">
        <f t="shared" si="182"/>
        <v>0</v>
      </c>
      <c r="AF670" s="5">
        <f>'Data Entry'!V670</f>
        <v>0</v>
      </c>
      <c r="AG670" s="5">
        <f t="shared" si="183"/>
        <v>0</v>
      </c>
      <c r="AH670" s="5">
        <f>'Data Entry'!W670</f>
        <v>0</v>
      </c>
      <c r="AI670" s="5">
        <f>'Data Entry'!X670</f>
        <v>0</v>
      </c>
      <c r="AJ670" s="5">
        <f>'Data Entry'!Y670</f>
        <v>0</v>
      </c>
      <c r="AK670" s="5">
        <f>'Data Entry'!Z670</f>
        <v>0</v>
      </c>
    </row>
    <row r="671" spans="1:37">
      <c r="A671" s="1">
        <f>'Data Entry'!A671</f>
        <v>0</v>
      </c>
      <c r="B671" s="1">
        <f>'Data Entry'!B671</f>
        <v>0</v>
      </c>
      <c r="C671" s="8">
        <f>IF('Data Entry'!C671="red",1,IF('Data Entry'!C671="blue",2,0))</f>
        <v>0</v>
      </c>
      <c r="D671" s="2">
        <f>'Data Entry'!D671</f>
        <v>0</v>
      </c>
      <c r="E671" s="2">
        <f>'Data Entry'!E671</f>
        <v>0</v>
      </c>
      <c r="F671" s="2">
        <f>'Data Entry'!F671</f>
        <v>0</v>
      </c>
      <c r="G671" s="2">
        <f>'Data Entry'!G671</f>
        <v>0</v>
      </c>
      <c r="H671" s="2">
        <f>'Data Entry'!H671</f>
        <v>0</v>
      </c>
      <c r="I671" s="2">
        <f t="shared" si="170"/>
        <v>0</v>
      </c>
      <c r="J671" s="2">
        <f t="shared" si="171"/>
        <v>0</v>
      </c>
      <c r="K671" s="2">
        <f t="shared" si="172"/>
        <v>0</v>
      </c>
      <c r="L671" s="2">
        <f t="shared" si="173"/>
        <v>0</v>
      </c>
      <c r="M671" s="2">
        <f t="shared" si="174"/>
        <v>0</v>
      </c>
      <c r="N671" s="2">
        <f t="shared" si="175"/>
        <v>0</v>
      </c>
      <c r="O671" s="2">
        <f t="shared" si="176"/>
        <v>0</v>
      </c>
      <c r="P671" s="3">
        <f>'Data Entry'!I671</f>
        <v>0</v>
      </c>
      <c r="Q671" s="3">
        <f>'Data Entry'!J671</f>
        <v>0</v>
      </c>
      <c r="R671" s="3">
        <f>'Data Entry'!K671</f>
        <v>0</v>
      </c>
      <c r="S671" s="3">
        <f>'Data Entry'!L671</f>
        <v>0</v>
      </c>
      <c r="T671" s="3">
        <f t="shared" si="177"/>
        <v>0</v>
      </c>
      <c r="U671" s="3">
        <f t="shared" si="178"/>
        <v>0</v>
      </c>
      <c r="V671" s="3" t="e">
        <f t="shared" si="184"/>
        <v>#DIV/0!</v>
      </c>
      <c r="W671" s="3" t="e">
        <f t="shared" si="185"/>
        <v>#DIV/0!</v>
      </c>
      <c r="X671" s="3">
        <f t="shared" si="186"/>
        <v>0</v>
      </c>
      <c r="Y671" s="3">
        <f t="shared" si="179"/>
        <v>0</v>
      </c>
      <c r="Z671" s="3">
        <f t="shared" si="180"/>
        <v>0</v>
      </c>
      <c r="AA671" s="3">
        <f t="shared" si="181"/>
        <v>0</v>
      </c>
      <c r="AB671" s="4">
        <f>'Data Entry'!S671</f>
        <v>0</v>
      </c>
      <c r="AC671" s="4">
        <f>'Data Entry'!T671</f>
        <v>0</v>
      </c>
      <c r="AD671" s="4">
        <f>'Data Entry'!U671</f>
        <v>0</v>
      </c>
      <c r="AE671" s="4">
        <f t="shared" si="182"/>
        <v>0</v>
      </c>
      <c r="AF671" s="5">
        <f>'Data Entry'!V671</f>
        <v>0</v>
      </c>
      <c r="AG671" s="5">
        <f t="shared" si="183"/>
        <v>0</v>
      </c>
      <c r="AH671" s="5">
        <f>'Data Entry'!W671</f>
        <v>0</v>
      </c>
      <c r="AI671" s="5">
        <f>'Data Entry'!X671</f>
        <v>0</v>
      </c>
      <c r="AJ671" s="5">
        <f>'Data Entry'!Y671</f>
        <v>0</v>
      </c>
      <c r="AK671" s="5">
        <f>'Data Entry'!Z671</f>
        <v>0</v>
      </c>
    </row>
    <row r="672" spans="1:37">
      <c r="A672" s="1">
        <f>'Data Entry'!A672</f>
        <v>0</v>
      </c>
      <c r="B672" s="1">
        <f>'Data Entry'!B672</f>
        <v>0</v>
      </c>
      <c r="C672" s="8">
        <f>IF('Data Entry'!C672="red",1,IF('Data Entry'!C672="blue",2,0))</f>
        <v>0</v>
      </c>
      <c r="D672" s="2">
        <f>'Data Entry'!D672</f>
        <v>0</v>
      </c>
      <c r="E672" s="2">
        <f>'Data Entry'!E672</f>
        <v>0</v>
      </c>
      <c r="F672" s="2">
        <f>'Data Entry'!F672</f>
        <v>0</v>
      </c>
      <c r="G672" s="2">
        <f>'Data Entry'!G672</f>
        <v>0</v>
      </c>
      <c r="H672" s="2">
        <f>'Data Entry'!H672</f>
        <v>0</v>
      </c>
      <c r="I672" s="2">
        <f t="shared" si="170"/>
        <v>0</v>
      </c>
      <c r="J672" s="2">
        <f t="shared" si="171"/>
        <v>0</v>
      </c>
      <c r="K672" s="2">
        <f t="shared" si="172"/>
        <v>0</v>
      </c>
      <c r="L672" s="2">
        <f t="shared" si="173"/>
        <v>0</v>
      </c>
      <c r="M672" s="2">
        <f t="shared" si="174"/>
        <v>0</v>
      </c>
      <c r="N672" s="2">
        <f t="shared" si="175"/>
        <v>0</v>
      </c>
      <c r="O672" s="2">
        <f t="shared" si="176"/>
        <v>0</v>
      </c>
      <c r="P672" s="3">
        <f>'Data Entry'!I672</f>
        <v>0</v>
      </c>
      <c r="Q672" s="3">
        <f>'Data Entry'!J672</f>
        <v>0</v>
      </c>
      <c r="R672" s="3">
        <f>'Data Entry'!K672</f>
        <v>0</v>
      </c>
      <c r="S672" s="3">
        <f>'Data Entry'!L672</f>
        <v>0</v>
      </c>
      <c r="T672" s="3">
        <f t="shared" si="177"/>
        <v>0</v>
      </c>
      <c r="U672" s="3">
        <f t="shared" si="178"/>
        <v>0</v>
      </c>
      <c r="V672" s="3" t="e">
        <f t="shared" si="184"/>
        <v>#DIV/0!</v>
      </c>
      <c r="W672" s="3" t="e">
        <f t="shared" si="185"/>
        <v>#DIV/0!</v>
      </c>
      <c r="X672" s="3">
        <f t="shared" si="186"/>
        <v>0</v>
      </c>
      <c r="Y672" s="3">
        <f t="shared" si="179"/>
        <v>0</v>
      </c>
      <c r="Z672" s="3">
        <f t="shared" si="180"/>
        <v>0</v>
      </c>
      <c r="AA672" s="3">
        <f t="shared" si="181"/>
        <v>0</v>
      </c>
      <c r="AB672" s="4">
        <f>'Data Entry'!S672</f>
        <v>0</v>
      </c>
      <c r="AC672" s="4">
        <f>'Data Entry'!T672</f>
        <v>0</v>
      </c>
      <c r="AD672" s="4">
        <f>'Data Entry'!U672</f>
        <v>0</v>
      </c>
      <c r="AE672" s="4">
        <f t="shared" si="182"/>
        <v>0</v>
      </c>
      <c r="AF672" s="5">
        <f>'Data Entry'!V672</f>
        <v>0</v>
      </c>
      <c r="AG672" s="5">
        <f t="shared" si="183"/>
        <v>0</v>
      </c>
      <c r="AH672" s="5">
        <f>'Data Entry'!W672</f>
        <v>0</v>
      </c>
      <c r="AI672" s="5">
        <f>'Data Entry'!X672</f>
        <v>0</v>
      </c>
      <c r="AJ672" s="5">
        <f>'Data Entry'!Y672</f>
        <v>0</v>
      </c>
      <c r="AK672" s="5">
        <f>'Data Entry'!Z672</f>
        <v>0</v>
      </c>
    </row>
    <row r="673" spans="1:37">
      <c r="A673" s="1">
        <f>'Data Entry'!A673</f>
        <v>0</v>
      </c>
      <c r="B673" s="1">
        <f>'Data Entry'!B673</f>
        <v>0</v>
      </c>
      <c r="C673" s="8">
        <f>IF('Data Entry'!C673="red",1,IF('Data Entry'!C673="blue",2,0))</f>
        <v>0</v>
      </c>
      <c r="D673" s="2">
        <f>'Data Entry'!D673</f>
        <v>0</v>
      </c>
      <c r="E673" s="2">
        <f>'Data Entry'!E673</f>
        <v>0</v>
      </c>
      <c r="F673" s="2">
        <f>'Data Entry'!F673</f>
        <v>0</v>
      </c>
      <c r="G673" s="2">
        <f>'Data Entry'!G673</f>
        <v>0</v>
      </c>
      <c r="H673" s="2">
        <f>'Data Entry'!H673</f>
        <v>0</v>
      </c>
      <c r="I673" s="2">
        <f t="shared" si="170"/>
        <v>0</v>
      </c>
      <c r="J673" s="2">
        <f t="shared" si="171"/>
        <v>0</v>
      </c>
      <c r="K673" s="2">
        <f t="shared" si="172"/>
        <v>0</v>
      </c>
      <c r="L673" s="2">
        <f t="shared" si="173"/>
        <v>0</v>
      </c>
      <c r="M673" s="2">
        <f t="shared" si="174"/>
        <v>0</v>
      </c>
      <c r="N673" s="2">
        <f t="shared" si="175"/>
        <v>0</v>
      </c>
      <c r="O673" s="2">
        <f t="shared" si="176"/>
        <v>0</v>
      </c>
      <c r="P673" s="3">
        <f>'Data Entry'!I673</f>
        <v>0</v>
      </c>
      <c r="Q673" s="3">
        <f>'Data Entry'!J673</f>
        <v>0</v>
      </c>
      <c r="R673" s="3">
        <f>'Data Entry'!K673</f>
        <v>0</v>
      </c>
      <c r="S673" s="3">
        <f>'Data Entry'!L673</f>
        <v>0</v>
      </c>
      <c r="T673" s="3">
        <f t="shared" si="177"/>
        <v>0</v>
      </c>
      <c r="U673" s="3">
        <f t="shared" si="178"/>
        <v>0</v>
      </c>
      <c r="V673" s="3" t="e">
        <f t="shared" si="184"/>
        <v>#DIV/0!</v>
      </c>
      <c r="W673" s="3" t="e">
        <f t="shared" si="185"/>
        <v>#DIV/0!</v>
      </c>
      <c r="X673" s="3">
        <f t="shared" si="186"/>
        <v>0</v>
      </c>
      <c r="Y673" s="3">
        <f t="shared" si="179"/>
        <v>0</v>
      </c>
      <c r="Z673" s="3">
        <f t="shared" si="180"/>
        <v>0</v>
      </c>
      <c r="AA673" s="3">
        <f t="shared" si="181"/>
        <v>0</v>
      </c>
      <c r="AB673" s="4">
        <f>'Data Entry'!S673</f>
        <v>0</v>
      </c>
      <c r="AC673" s="4">
        <f>'Data Entry'!T673</f>
        <v>0</v>
      </c>
      <c r="AD673" s="4">
        <f>'Data Entry'!U673</f>
        <v>0</v>
      </c>
      <c r="AE673" s="4">
        <f t="shared" si="182"/>
        <v>0</v>
      </c>
      <c r="AF673" s="5">
        <f>'Data Entry'!V673</f>
        <v>0</v>
      </c>
      <c r="AG673" s="5">
        <f t="shared" si="183"/>
        <v>0</v>
      </c>
      <c r="AH673" s="5">
        <f>'Data Entry'!W673</f>
        <v>0</v>
      </c>
      <c r="AI673" s="5">
        <f>'Data Entry'!X673</f>
        <v>0</v>
      </c>
      <c r="AJ673" s="5">
        <f>'Data Entry'!Y673</f>
        <v>0</v>
      </c>
      <c r="AK673" s="5">
        <f>'Data Entry'!Z673</f>
        <v>0</v>
      </c>
    </row>
    <row r="674" spans="1:37">
      <c r="A674" s="1">
        <f>'Data Entry'!A674</f>
        <v>0</v>
      </c>
      <c r="B674" s="1">
        <f>'Data Entry'!B674</f>
        <v>0</v>
      </c>
      <c r="C674" s="8">
        <f>IF('Data Entry'!C674="red",1,IF('Data Entry'!C674="blue",2,0))</f>
        <v>0</v>
      </c>
      <c r="D674" s="2">
        <f>'Data Entry'!D674</f>
        <v>0</v>
      </c>
      <c r="E674" s="2">
        <f>'Data Entry'!E674</f>
        <v>0</v>
      </c>
      <c r="F674" s="2">
        <f>'Data Entry'!F674</f>
        <v>0</v>
      </c>
      <c r="G674" s="2">
        <f>'Data Entry'!G674</f>
        <v>0</v>
      </c>
      <c r="H674" s="2">
        <f>'Data Entry'!H674</f>
        <v>0</v>
      </c>
      <c r="I674" s="2">
        <f t="shared" si="170"/>
        <v>0</v>
      </c>
      <c r="J674" s="2">
        <f t="shared" si="171"/>
        <v>0</v>
      </c>
      <c r="K674" s="2">
        <f t="shared" si="172"/>
        <v>0</v>
      </c>
      <c r="L674" s="2">
        <f t="shared" si="173"/>
        <v>0</v>
      </c>
      <c r="M674" s="2">
        <f t="shared" si="174"/>
        <v>0</v>
      </c>
      <c r="N674" s="2">
        <f t="shared" si="175"/>
        <v>0</v>
      </c>
      <c r="O674" s="2">
        <f t="shared" si="176"/>
        <v>0</v>
      </c>
      <c r="P674" s="3">
        <f>'Data Entry'!I674</f>
        <v>0</v>
      </c>
      <c r="Q674" s="3">
        <f>'Data Entry'!J674</f>
        <v>0</v>
      </c>
      <c r="R674" s="3">
        <f>'Data Entry'!K674</f>
        <v>0</v>
      </c>
      <c r="S674" s="3">
        <f>'Data Entry'!L674</f>
        <v>0</v>
      </c>
      <c r="T674" s="3">
        <f t="shared" si="177"/>
        <v>0</v>
      </c>
      <c r="U674" s="3">
        <f t="shared" si="178"/>
        <v>0</v>
      </c>
      <c r="V674" s="3" t="e">
        <f t="shared" si="184"/>
        <v>#DIV/0!</v>
      </c>
      <c r="W674" s="3" t="e">
        <f t="shared" si="185"/>
        <v>#DIV/0!</v>
      </c>
      <c r="X674" s="3">
        <f t="shared" si="186"/>
        <v>0</v>
      </c>
      <c r="Y674" s="3">
        <f t="shared" si="179"/>
        <v>0</v>
      </c>
      <c r="Z674" s="3">
        <f t="shared" si="180"/>
        <v>0</v>
      </c>
      <c r="AA674" s="3">
        <f t="shared" si="181"/>
        <v>0</v>
      </c>
      <c r="AB674" s="4">
        <f>'Data Entry'!S674</f>
        <v>0</v>
      </c>
      <c r="AC674" s="4">
        <f>'Data Entry'!T674</f>
        <v>0</v>
      </c>
      <c r="AD674" s="4">
        <f>'Data Entry'!U674</f>
        <v>0</v>
      </c>
      <c r="AE674" s="4">
        <f t="shared" si="182"/>
        <v>0</v>
      </c>
      <c r="AF674" s="5">
        <f>'Data Entry'!V674</f>
        <v>0</v>
      </c>
      <c r="AG674" s="5">
        <f t="shared" si="183"/>
        <v>0</v>
      </c>
      <c r="AH674" s="5">
        <f>'Data Entry'!W674</f>
        <v>0</v>
      </c>
      <c r="AI674" s="5">
        <f>'Data Entry'!X674</f>
        <v>0</v>
      </c>
      <c r="AJ674" s="5">
        <f>'Data Entry'!Y674</f>
        <v>0</v>
      </c>
      <c r="AK674" s="5">
        <f>'Data Entry'!Z674</f>
        <v>0</v>
      </c>
    </row>
    <row r="675" spans="1:37">
      <c r="A675" s="1">
        <f>'Data Entry'!A675</f>
        <v>0</v>
      </c>
      <c r="B675" s="1">
        <f>'Data Entry'!B675</f>
        <v>0</v>
      </c>
      <c r="C675" s="8">
        <f>IF('Data Entry'!C675="red",1,IF('Data Entry'!C675="blue",2,0))</f>
        <v>0</v>
      </c>
      <c r="D675" s="2">
        <f>'Data Entry'!D675</f>
        <v>0</v>
      </c>
      <c r="E675" s="2">
        <f>'Data Entry'!E675</f>
        <v>0</v>
      </c>
      <c r="F675" s="2">
        <f>'Data Entry'!F675</f>
        <v>0</v>
      </c>
      <c r="G675" s="2">
        <f>'Data Entry'!G675</f>
        <v>0</v>
      </c>
      <c r="H675" s="2">
        <f>'Data Entry'!H675</f>
        <v>0</v>
      </c>
      <c r="I675" s="2">
        <f t="shared" si="170"/>
        <v>0</v>
      </c>
      <c r="J675" s="2">
        <f t="shared" si="171"/>
        <v>0</v>
      </c>
      <c r="K675" s="2">
        <f t="shared" si="172"/>
        <v>0</v>
      </c>
      <c r="L675" s="2">
        <f t="shared" si="173"/>
        <v>0</v>
      </c>
      <c r="M675" s="2">
        <f t="shared" si="174"/>
        <v>0</v>
      </c>
      <c r="N675" s="2">
        <f t="shared" si="175"/>
        <v>0</v>
      </c>
      <c r="O675" s="2">
        <f t="shared" si="176"/>
        <v>0</v>
      </c>
      <c r="P675" s="3">
        <f>'Data Entry'!I675</f>
        <v>0</v>
      </c>
      <c r="Q675" s="3">
        <f>'Data Entry'!J675</f>
        <v>0</v>
      </c>
      <c r="R675" s="3">
        <f>'Data Entry'!K675</f>
        <v>0</v>
      </c>
      <c r="S675" s="3">
        <f>'Data Entry'!L675</f>
        <v>0</v>
      </c>
      <c r="T675" s="3">
        <f t="shared" si="177"/>
        <v>0</v>
      </c>
      <c r="U675" s="3">
        <f t="shared" si="178"/>
        <v>0</v>
      </c>
      <c r="V675" s="3" t="e">
        <f t="shared" si="184"/>
        <v>#DIV/0!</v>
      </c>
      <c r="W675" s="3" t="e">
        <f t="shared" si="185"/>
        <v>#DIV/0!</v>
      </c>
      <c r="X675" s="3">
        <f t="shared" si="186"/>
        <v>0</v>
      </c>
      <c r="Y675" s="3">
        <f t="shared" si="179"/>
        <v>0</v>
      </c>
      <c r="Z675" s="3">
        <f t="shared" si="180"/>
        <v>0</v>
      </c>
      <c r="AA675" s="3">
        <f t="shared" si="181"/>
        <v>0</v>
      </c>
      <c r="AB675" s="4">
        <f>'Data Entry'!S675</f>
        <v>0</v>
      </c>
      <c r="AC675" s="4">
        <f>'Data Entry'!T675</f>
        <v>0</v>
      </c>
      <c r="AD675" s="4">
        <f>'Data Entry'!U675</f>
        <v>0</v>
      </c>
      <c r="AE675" s="4">
        <f t="shared" si="182"/>
        <v>0</v>
      </c>
      <c r="AF675" s="5">
        <f>'Data Entry'!V675</f>
        <v>0</v>
      </c>
      <c r="AG675" s="5">
        <f t="shared" si="183"/>
        <v>0</v>
      </c>
      <c r="AH675" s="5">
        <f>'Data Entry'!W675</f>
        <v>0</v>
      </c>
      <c r="AI675" s="5">
        <f>'Data Entry'!X675</f>
        <v>0</v>
      </c>
      <c r="AJ675" s="5">
        <f>'Data Entry'!Y675</f>
        <v>0</v>
      </c>
      <c r="AK675" s="5">
        <f>'Data Entry'!Z675</f>
        <v>0</v>
      </c>
    </row>
    <row r="676" spans="1:37">
      <c r="A676" s="1">
        <f>'Data Entry'!A676</f>
        <v>0</v>
      </c>
      <c r="B676" s="1">
        <f>'Data Entry'!B676</f>
        <v>0</v>
      </c>
      <c r="C676" s="8">
        <f>IF('Data Entry'!C676="red",1,IF('Data Entry'!C676="blue",2,0))</f>
        <v>0</v>
      </c>
      <c r="D676" s="2">
        <f>'Data Entry'!D676</f>
        <v>0</v>
      </c>
      <c r="E676" s="2">
        <f>'Data Entry'!E676</f>
        <v>0</v>
      </c>
      <c r="F676" s="2">
        <f>'Data Entry'!F676</f>
        <v>0</v>
      </c>
      <c r="G676" s="2">
        <f>'Data Entry'!G676</f>
        <v>0</v>
      </c>
      <c r="H676" s="2">
        <f>'Data Entry'!H676</f>
        <v>0</v>
      </c>
      <c r="I676" s="2">
        <f t="shared" si="170"/>
        <v>0</v>
      </c>
      <c r="J676" s="2">
        <f t="shared" si="171"/>
        <v>0</v>
      </c>
      <c r="K676" s="2">
        <f t="shared" si="172"/>
        <v>0</v>
      </c>
      <c r="L676" s="2">
        <f t="shared" si="173"/>
        <v>0</v>
      </c>
      <c r="M676" s="2">
        <f t="shared" si="174"/>
        <v>0</v>
      </c>
      <c r="N676" s="2">
        <f t="shared" si="175"/>
        <v>0</v>
      </c>
      <c r="O676" s="2">
        <f t="shared" si="176"/>
        <v>0</v>
      </c>
      <c r="P676" s="3">
        <f>'Data Entry'!I676</f>
        <v>0</v>
      </c>
      <c r="Q676" s="3">
        <f>'Data Entry'!J676</f>
        <v>0</v>
      </c>
      <c r="R676" s="3">
        <f>'Data Entry'!K676</f>
        <v>0</v>
      </c>
      <c r="S676" s="3">
        <f>'Data Entry'!L676</f>
        <v>0</v>
      </c>
      <c r="T676" s="3">
        <f t="shared" si="177"/>
        <v>0</v>
      </c>
      <c r="U676" s="3">
        <f t="shared" si="178"/>
        <v>0</v>
      </c>
      <c r="V676" s="3" t="e">
        <f t="shared" si="184"/>
        <v>#DIV/0!</v>
      </c>
      <c r="W676" s="3" t="e">
        <f t="shared" si="185"/>
        <v>#DIV/0!</v>
      </c>
      <c r="X676" s="3">
        <f t="shared" si="186"/>
        <v>0</v>
      </c>
      <c r="Y676" s="3">
        <f t="shared" si="179"/>
        <v>0</v>
      </c>
      <c r="Z676" s="3">
        <f t="shared" si="180"/>
        <v>0</v>
      </c>
      <c r="AA676" s="3">
        <f t="shared" si="181"/>
        <v>0</v>
      </c>
      <c r="AB676" s="4">
        <f>'Data Entry'!S676</f>
        <v>0</v>
      </c>
      <c r="AC676" s="4">
        <f>'Data Entry'!T676</f>
        <v>0</v>
      </c>
      <c r="AD676" s="4">
        <f>'Data Entry'!U676</f>
        <v>0</v>
      </c>
      <c r="AE676" s="4">
        <f t="shared" si="182"/>
        <v>0</v>
      </c>
      <c r="AF676" s="5">
        <f>'Data Entry'!V676</f>
        <v>0</v>
      </c>
      <c r="AG676" s="5">
        <f t="shared" si="183"/>
        <v>0</v>
      </c>
      <c r="AH676" s="5">
        <f>'Data Entry'!W676</f>
        <v>0</v>
      </c>
      <c r="AI676" s="5">
        <f>'Data Entry'!X676</f>
        <v>0</v>
      </c>
      <c r="AJ676" s="5">
        <f>'Data Entry'!Y676</f>
        <v>0</v>
      </c>
      <c r="AK676" s="5">
        <f>'Data Entry'!Z676</f>
        <v>0</v>
      </c>
    </row>
    <row r="677" spans="1:37">
      <c r="A677" s="1">
        <f>'Data Entry'!A677</f>
        <v>0</v>
      </c>
      <c r="B677" s="1">
        <f>'Data Entry'!B677</f>
        <v>0</v>
      </c>
      <c r="C677" s="8">
        <f>IF('Data Entry'!C677="red",1,IF('Data Entry'!C677="blue",2,0))</f>
        <v>0</v>
      </c>
      <c r="D677" s="2">
        <f>'Data Entry'!D677</f>
        <v>0</v>
      </c>
      <c r="E677" s="2">
        <f>'Data Entry'!E677</f>
        <v>0</v>
      </c>
      <c r="F677" s="2">
        <f>'Data Entry'!F677</f>
        <v>0</v>
      </c>
      <c r="G677" s="2">
        <f>'Data Entry'!G677</f>
        <v>0</v>
      </c>
      <c r="H677" s="2">
        <f>'Data Entry'!H677</f>
        <v>0</v>
      </c>
      <c r="I677" s="2">
        <f t="shared" si="170"/>
        <v>0</v>
      </c>
      <c r="J677" s="2">
        <f t="shared" si="171"/>
        <v>0</v>
      </c>
      <c r="K677" s="2">
        <f t="shared" si="172"/>
        <v>0</v>
      </c>
      <c r="L677" s="2">
        <f t="shared" si="173"/>
        <v>0</v>
      </c>
      <c r="M677" s="2">
        <f t="shared" si="174"/>
        <v>0</v>
      </c>
      <c r="N677" s="2">
        <f t="shared" si="175"/>
        <v>0</v>
      </c>
      <c r="O677" s="2">
        <f t="shared" si="176"/>
        <v>0</v>
      </c>
      <c r="P677" s="3">
        <f>'Data Entry'!I677</f>
        <v>0</v>
      </c>
      <c r="Q677" s="3">
        <f>'Data Entry'!J677</f>
        <v>0</v>
      </c>
      <c r="R677" s="3">
        <f>'Data Entry'!K677</f>
        <v>0</v>
      </c>
      <c r="S677" s="3">
        <f>'Data Entry'!L677</f>
        <v>0</v>
      </c>
      <c r="T677" s="3">
        <f t="shared" si="177"/>
        <v>0</v>
      </c>
      <c r="U677" s="3">
        <f t="shared" si="178"/>
        <v>0</v>
      </c>
      <c r="V677" s="3" t="e">
        <f t="shared" si="184"/>
        <v>#DIV/0!</v>
      </c>
      <c r="W677" s="3" t="e">
        <f t="shared" si="185"/>
        <v>#DIV/0!</v>
      </c>
      <c r="X677" s="3">
        <f t="shared" si="186"/>
        <v>0</v>
      </c>
      <c r="Y677" s="3">
        <f t="shared" si="179"/>
        <v>0</v>
      </c>
      <c r="Z677" s="3">
        <f t="shared" si="180"/>
        <v>0</v>
      </c>
      <c r="AA677" s="3">
        <f t="shared" si="181"/>
        <v>0</v>
      </c>
      <c r="AB677" s="4">
        <f>'Data Entry'!S677</f>
        <v>0</v>
      </c>
      <c r="AC677" s="4">
        <f>'Data Entry'!T677</f>
        <v>0</v>
      </c>
      <c r="AD677" s="4">
        <f>'Data Entry'!U677</f>
        <v>0</v>
      </c>
      <c r="AE677" s="4">
        <f t="shared" si="182"/>
        <v>0</v>
      </c>
      <c r="AF677" s="5">
        <f>'Data Entry'!V677</f>
        <v>0</v>
      </c>
      <c r="AG677" s="5">
        <f t="shared" si="183"/>
        <v>0</v>
      </c>
      <c r="AH677" s="5">
        <f>'Data Entry'!W677</f>
        <v>0</v>
      </c>
      <c r="AI677" s="5">
        <f>'Data Entry'!X677</f>
        <v>0</v>
      </c>
      <c r="AJ677" s="5">
        <f>'Data Entry'!Y677</f>
        <v>0</v>
      </c>
      <c r="AK677" s="5">
        <f>'Data Entry'!Z677</f>
        <v>0</v>
      </c>
    </row>
    <row r="678" spans="1:37">
      <c r="A678" s="1">
        <f>'Data Entry'!A678</f>
        <v>0</v>
      </c>
      <c r="B678" s="1">
        <f>'Data Entry'!B678</f>
        <v>0</v>
      </c>
      <c r="C678" s="8">
        <f>IF('Data Entry'!C678="red",1,IF('Data Entry'!C678="blue",2,0))</f>
        <v>0</v>
      </c>
      <c r="D678" s="2">
        <f>'Data Entry'!D678</f>
        <v>0</v>
      </c>
      <c r="E678" s="2">
        <f>'Data Entry'!E678</f>
        <v>0</v>
      </c>
      <c r="F678" s="2">
        <f>'Data Entry'!F678</f>
        <v>0</v>
      </c>
      <c r="G678" s="2">
        <f>'Data Entry'!G678</f>
        <v>0</v>
      </c>
      <c r="H678" s="2">
        <f>'Data Entry'!H678</f>
        <v>0</v>
      </c>
      <c r="I678" s="2">
        <f t="shared" si="170"/>
        <v>0</v>
      </c>
      <c r="J678" s="2">
        <f t="shared" si="171"/>
        <v>0</v>
      </c>
      <c r="K678" s="2">
        <f t="shared" si="172"/>
        <v>0</v>
      </c>
      <c r="L678" s="2">
        <f t="shared" si="173"/>
        <v>0</v>
      </c>
      <c r="M678" s="2">
        <f t="shared" si="174"/>
        <v>0</v>
      </c>
      <c r="N678" s="2">
        <f t="shared" si="175"/>
        <v>0</v>
      </c>
      <c r="O678" s="2">
        <f t="shared" si="176"/>
        <v>0</v>
      </c>
      <c r="P678" s="3">
        <f>'Data Entry'!I678</f>
        <v>0</v>
      </c>
      <c r="Q678" s="3">
        <f>'Data Entry'!J678</f>
        <v>0</v>
      </c>
      <c r="R678" s="3">
        <f>'Data Entry'!K678</f>
        <v>0</v>
      </c>
      <c r="S678" s="3">
        <f>'Data Entry'!L678</f>
        <v>0</v>
      </c>
      <c r="T678" s="3">
        <f t="shared" si="177"/>
        <v>0</v>
      </c>
      <c r="U678" s="3">
        <f t="shared" si="178"/>
        <v>0</v>
      </c>
      <c r="V678" s="3" t="e">
        <f t="shared" si="184"/>
        <v>#DIV/0!</v>
      </c>
      <c r="W678" s="3" t="e">
        <f t="shared" si="185"/>
        <v>#DIV/0!</v>
      </c>
      <c r="X678" s="3">
        <f t="shared" si="186"/>
        <v>0</v>
      </c>
      <c r="Y678" s="3">
        <f t="shared" si="179"/>
        <v>0</v>
      </c>
      <c r="Z678" s="3">
        <f t="shared" si="180"/>
        <v>0</v>
      </c>
      <c r="AA678" s="3">
        <f t="shared" si="181"/>
        <v>0</v>
      </c>
      <c r="AB678" s="4">
        <f>'Data Entry'!S678</f>
        <v>0</v>
      </c>
      <c r="AC678" s="4">
        <f>'Data Entry'!T678</f>
        <v>0</v>
      </c>
      <c r="AD678" s="4">
        <f>'Data Entry'!U678</f>
        <v>0</v>
      </c>
      <c r="AE678" s="4">
        <f t="shared" si="182"/>
        <v>0</v>
      </c>
      <c r="AF678" s="5">
        <f>'Data Entry'!V678</f>
        <v>0</v>
      </c>
      <c r="AG678" s="5">
        <f t="shared" si="183"/>
        <v>0</v>
      </c>
      <c r="AH678" s="5">
        <f>'Data Entry'!W678</f>
        <v>0</v>
      </c>
      <c r="AI678" s="5">
        <f>'Data Entry'!X678</f>
        <v>0</v>
      </c>
      <c r="AJ678" s="5">
        <f>'Data Entry'!Y678</f>
        <v>0</v>
      </c>
      <c r="AK678" s="5">
        <f>'Data Entry'!Z678</f>
        <v>0</v>
      </c>
    </row>
    <row r="679" spans="1:37">
      <c r="A679" s="1">
        <f>'Data Entry'!A679</f>
        <v>0</v>
      </c>
      <c r="B679" s="1">
        <f>'Data Entry'!B679</f>
        <v>0</v>
      </c>
      <c r="C679" s="8">
        <f>IF('Data Entry'!C679="red",1,IF('Data Entry'!C679="blue",2,0))</f>
        <v>0</v>
      </c>
      <c r="D679" s="2">
        <f>'Data Entry'!D679</f>
        <v>0</v>
      </c>
      <c r="E679" s="2">
        <f>'Data Entry'!E679</f>
        <v>0</v>
      </c>
      <c r="F679" s="2">
        <f>'Data Entry'!F679</f>
        <v>0</v>
      </c>
      <c r="G679" s="2">
        <f>'Data Entry'!G679</f>
        <v>0</v>
      </c>
      <c r="H679" s="2">
        <f>'Data Entry'!H679</f>
        <v>0</v>
      </c>
      <c r="I679" s="2">
        <f t="shared" si="170"/>
        <v>0</v>
      </c>
      <c r="J679" s="2">
        <f t="shared" si="171"/>
        <v>0</v>
      </c>
      <c r="K679" s="2">
        <f t="shared" si="172"/>
        <v>0</v>
      </c>
      <c r="L679" s="2">
        <f t="shared" si="173"/>
        <v>0</v>
      </c>
      <c r="M679" s="2">
        <f t="shared" si="174"/>
        <v>0</v>
      </c>
      <c r="N679" s="2">
        <f t="shared" si="175"/>
        <v>0</v>
      </c>
      <c r="O679" s="2">
        <f t="shared" si="176"/>
        <v>0</v>
      </c>
      <c r="P679" s="3">
        <f>'Data Entry'!I679</f>
        <v>0</v>
      </c>
      <c r="Q679" s="3">
        <f>'Data Entry'!J679</f>
        <v>0</v>
      </c>
      <c r="R679" s="3">
        <f>'Data Entry'!K679</f>
        <v>0</v>
      </c>
      <c r="S679" s="3">
        <f>'Data Entry'!L679</f>
        <v>0</v>
      </c>
      <c r="T679" s="3">
        <f t="shared" si="177"/>
        <v>0</v>
      </c>
      <c r="U679" s="3">
        <f t="shared" si="178"/>
        <v>0</v>
      </c>
      <c r="V679" s="3" t="e">
        <f t="shared" si="184"/>
        <v>#DIV/0!</v>
      </c>
      <c r="W679" s="3" t="e">
        <f t="shared" si="185"/>
        <v>#DIV/0!</v>
      </c>
      <c r="X679" s="3">
        <f t="shared" si="186"/>
        <v>0</v>
      </c>
      <c r="Y679" s="3">
        <f t="shared" si="179"/>
        <v>0</v>
      </c>
      <c r="Z679" s="3">
        <f t="shared" si="180"/>
        <v>0</v>
      </c>
      <c r="AA679" s="3">
        <f t="shared" si="181"/>
        <v>0</v>
      </c>
      <c r="AB679" s="4">
        <f>'Data Entry'!S679</f>
        <v>0</v>
      </c>
      <c r="AC679" s="4">
        <f>'Data Entry'!T679</f>
        <v>0</v>
      </c>
      <c r="AD679" s="4">
        <f>'Data Entry'!U679</f>
        <v>0</v>
      </c>
      <c r="AE679" s="4">
        <f t="shared" si="182"/>
        <v>0</v>
      </c>
      <c r="AF679" s="5">
        <f>'Data Entry'!V679</f>
        <v>0</v>
      </c>
      <c r="AG679" s="5">
        <f t="shared" si="183"/>
        <v>0</v>
      </c>
      <c r="AH679" s="5">
        <f>'Data Entry'!W679</f>
        <v>0</v>
      </c>
      <c r="AI679" s="5">
        <f>'Data Entry'!X679</f>
        <v>0</v>
      </c>
      <c r="AJ679" s="5">
        <f>'Data Entry'!Y679</f>
        <v>0</v>
      </c>
      <c r="AK679" s="5">
        <f>'Data Entry'!Z679</f>
        <v>0</v>
      </c>
    </row>
    <row r="680" spans="1:37">
      <c r="A680" s="1">
        <f>'Data Entry'!A680</f>
        <v>0</v>
      </c>
      <c r="B680" s="1">
        <f>'Data Entry'!B680</f>
        <v>0</v>
      </c>
      <c r="C680" s="8">
        <f>IF('Data Entry'!C680="red",1,IF('Data Entry'!C680="blue",2,0))</f>
        <v>0</v>
      </c>
      <c r="D680" s="2">
        <f>'Data Entry'!D680</f>
        <v>0</v>
      </c>
      <c r="E680" s="2">
        <f>'Data Entry'!E680</f>
        <v>0</v>
      </c>
      <c r="F680" s="2">
        <f>'Data Entry'!F680</f>
        <v>0</v>
      </c>
      <c r="G680" s="2">
        <f>'Data Entry'!G680</f>
        <v>0</v>
      </c>
      <c r="H680" s="2">
        <f>'Data Entry'!H680</f>
        <v>0</v>
      </c>
      <c r="I680" s="2">
        <f t="shared" si="170"/>
        <v>0</v>
      </c>
      <c r="J680" s="2">
        <f t="shared" si="171"/>
        <v>0</v>
      </c>
      <c r="K680" s="2">
        <f t="shared" si="172"/>
        <v>0</v>
      </c>
      <c r="L680" s="2">
        <f t="shared" si="173"/>
        <v>0</v>
      </c>
      <c r="M680" s="2">
        <f t="shared" si="174"/>
        <v>0</v>
      </c>
      <c r="N680" s="2">
        <f t="shared" si="175"/>
        <v>0</v>
      </c>
      <c r="O680" s="2">
        <f t="shared" si="176"/>
        <v>0</v>
      </c>
      <c r="P680" s="3">
        <f>'Data Entry'!I680</f>
        <v>0</v>
      </c>
      <c r="Q680" s="3">
        <f>'Data Entry'!J680</f>
        <v>0</v>
      </c>
      <c r="R680" s="3">
        <f>'Data Entry'!K680</f>
        <v>0</v>
      </c>
      <c r="S680" s="3">
        <f>'Data Entry'!L680</f>
        <v>0</v>
      </c>
      <c r="T680" s="3">
        <f t="shared" si="177"/>
        <v>0</v>
      </c>
      <c r="U680" s="3">
        <f t="shared" si="178"/>
        <v>0</v>
      </c>
      <c r="V680" s="3" t="e">
        <f t="shared" si="184"/>
        <v>#DIV/0!</v>
      </c>
      <c r="W680" s="3" t="e">
        <f t="shared" si="185"/>
        <v>#DIV/0!</v>
      </c>
      <c r="X680" s="3">
        <f t="shared" si="186"/>
        <v>0</v>
      </c>
      <c r="Y680" s="3">
        <f t="shared" si="179"/>
        <v>0</v>
      </c>
      <c r="Z680" s="3">
        <f t="shared" si="180"/>
        <v>0</v>
      </c>
      <c r="AA680" s="3">
        <f t="shared" si="181"/>
        <v>0</v>
      </c>
      <c r="AB680" s="4">
        <f>'Data Entry'!S680</f>
        <v>0</v>
      </c>
      <c r="AC680" s="4">
        <f>'Data Entry'!T680</f>
        <v>0</v>
      </c>
      <c r="AD680" s="4">
        <f>'Data Entry'!U680</f>
        <v>0</v>
      </c>
      <c r="AE680" s="4">
        <f t="shared" si="182"/>
        <v>0</v>
      </c>
      <c r="AF680" s="5">
        <f>'Data Entry'!V680</f>
        <v>0</v>
      </c>
      <c r="AG680" s="5">
        <f t="shared" si="183"/>
        <v>0</v>
      </c>
      <c r="AH680" s="5">
        <f>'Data Entry'!W680</f>
        <v>0</v>
      </c>
      <c r="AI680" s="5">
        <f>'Data Entry'!X680</f>
        <v>0</v>
      </c>
      <c r="AJ680" s="5">
        <f>'Data Entry'!Y680</f>
        <v>0</v>
      </c>
      <c r="AK680" s="5">
        <f>'Data Entry'!Z680</f>
        <v>0</v>
      </c>
    </row>
    <row r="681" spans="1:37">
      <c r="A681" s="1">
        <f>'Data Entry'!A681</f>
        <v>0</v>
      </c>
      <c r="B681" s="1">
        <f>'Data Entry'!B681</f>
        <v>0</v>
      </c>
      <c r="C681" s="8">
        <f>IF('Data Entry'!C681="red",1,IF('Data Entry'!C681="blue",2,0))</f>
        <v>0</v>
      </c>
      <c r="D681" s="2">
        <f>'Data Entry'!D681</f>
        <v>0</v>
      </c>
      <c r="E681" s="2">
        <f>'Data Entry'!E681</f>
        <v>0</v>
      </c>
      <c r="F681" s="2">
        <f>'Data Entry'!F681</f>
        <v>0</v>
      </c>
      <c r="G681" s="2">
        <f>'Data Entry'!G681</f>
        <v>0</v>
      </c>
      <c r="H681" s="2">
        <f>'Data Entry'!H681</f>
        <v>0</v>
      </c>
      <c r="I681" s="2">
        <f t="shared" si="170"/>
        <v>0</v>
      </c>
      <c r="J681" s="2">
        <f t="shared" si="171"/>
        <v>0</v>
      </c>
      <c r="K681" s="2">
        <f t="shared" si="172"/>
        <v>0</v>
      </c>
      <c r="L681" s="2">
        <f t="shared" si="173"/>
        <v>0</v>
      </c>
      <c r="M681" s="2">
        <f t="shared" si="174"/>
        <v>0</v>
      </c>
      <c r="N681" s="2">
        <f t="shared" si="175"/>
        <v>0</v>
      </c>
      <c r="O681" s="2">
        <f t="shared" si="176"/>
        <v>0</v>
      </c>
      <c r="P681" s="3">
        <f>'Data Entry'!I681</f>
        <v>0</v>
      </c>
      <c r="Q681" s="3">
        <f>'Data Entry'!J681</f>
        <v>0</v>
      </c>
      <c r="R681" s="3">
        <f>'Data Entry'!K681</f>
        <v>0</v>
      </c>
      <c r="S681" s="3">
        <f>'Data Entry'!L681</f>
        <v>0</v>
      </c>
      <c r="T681" s="3">
        <f t="shared" si="177"/>
        <v>0</v>
      </c>
      <c r="U681" s="3">
        <f t="shared" si="178"/>
        <v>0</v>
      </c>
      <c r="V681" s="3" t="e">
        <f t="shared" si="184"/>
        <v>#DIV/0!</v>
      </c>
      <c r="W681" s="3" t="e">
        <f t="shared" si="185"/>
        <v>#DIV/0!</v>
      </c>
      <c r="X681" s="3">
        <f t="shared" si="186"/>
        <v>0</v>
      </c>
      <c r="Y681" s="3">
        <f t="shared" si="179"/>
        <v>0</v>
      </c>
      <c r="Z681" s="3">
        <f t="shared" si="180"/>
        <v>0</v>
      </c>
      <c r="AA681" s="3">
        <f t="shared" si="181"/>
        <v>0</v>
      </c>
      <c r="AB681" s="4">
        <f>'Data Entry'!S681</f>
        <v>0</v>
      </c>
      <c r="AC681" s="4">
        <f>'Data Entry'!T681</f>
        <v>0</v>
      </c>
      <c r="AD681" s="4">
        <f>'Data Entry'!U681</f>
        <v>0</v>
      </c>
      <c r="AE681" s="4">
        <f t="shared" si="182"/>
        <v>0</v>
      </c>
      <c r="AF681" s="5">
        <f>'Data Entry'!V681</f>
        <v>0</v>
      </c>
      <c r="AG681" s="5">
        <f t="shared" si="183"/>
        <v>0</v>
      </c>
      <c r="AH681" s="5">
        <f>'Data Entry'!W681</f>
        <v>0</v>
      </c>
      <c r="AI681" s="5">
        <f>'Data Entry'!X681</f>
        <v>0</v>
      </c>
      <c r="AJ681" s="5">
        <f>'Data Entry'!Y681</f>
        <v>0</v>
      </c>
      <c r="AK681" s="5">
        <f>'Data Entry'!Z681</f>
        <v>0</v>
      </c>
    </row>
    <row r="682" spans="1:37">
      <c r="A682" s="1">
        <f>'Data Entry'!A682</f>
        <v>0</v>
      </c>
      <c r="B682" s="1">
        <f>'Data Entry'!B682</f>
        <v>0</v>
      </c>
      <c r="C682" s="8">
        <f>IF('Data Entry'!C682="red",1,IF('Data Entry'!C682="blue",2,0))</f>
        <v>0</v>
      </c>
      <c r="D682" s="2">
        <f>'Data Entry'!D682</f>
        <v>0</v>
      </c>
      <c r="E682" s="2">
        <f>'Data Entry'!E682</f>
        <v>0</v>
      </c>
      <c r="F682" s="2">
        <f>'Data Entry'!F682</f>
        <v>0</v>
      </c>
      <c r="G682" s="2">
        <f>'Data Entry'!G682</f>
        <v>0</v>
      </c>
      <c r="H682" s="2">
        <f>'Data Entry'!H682</f>
        <v>0</v>
      </c>
      <c r="I682" s="2">
        <f t="shared" si="170"/>
        <v>0</v>
      </c>
      <c r="J682" s="2">
        <f t="shared" si="171"/>
        <v>0</v>
      </c>
      <c r="K682" s="2">
        <f t="shared" si="172"/>
        <v>0</v>
      </c>
      <c r="L682" s="2">
        <f t="shared" si="173"/>
        <v>0</v>
      </c>
      <c r="M682" s="2">
        <f t="shared" si="174"/>
        <v>0</v>
      </c>
      <c r="N682" s="2">
        <f t="shared" si="175"/>
        <v>0</v>
      </c>
      <c r="O682" s="2">
        <f t="shared" si="176"/>
        <v>0</v>
      </c>
      <c r="P682" s="3">
        <f>'Data Entry'!I682</f>
        <v>0</v>
      </c>
      <c r="Q682" s="3">
        <f>'Data Entry'!J682</f>
        <v>0</v>
      </c>
      <c r="R682" s="3">
        <f>'Data Entry'!K682</f>
        <v>0</v>
      </c>
      <c r="S682" s="3">
        <f>'Data Entry'!L682</f>
        <v>0</v>
      </c>
      <c r="T682" s="3">
        <f t="shared" si="177"/>
        <v>0</v>
      </c>
      <c r="U682" s="3">
        <f t="shared" si="178"/>
        <v>0</v>
      </c>
      <c r="V682" s="3" t="e">
        <f t="shared" si="184"/>
        <v>#DIV/0!</v>
      </c>
      <c r="W682" s="3" t="e">
        <f t="shared" si="185"/>
        <v>#DIV/0!</v>
      </c>
      <c r="X682" s="3">
        <f t="shared" si="186"/>
        <v>0</v>
      </c>
      <c r="Y682" s="3">
        <f t="shared" si="179"/>
        <v>0</v>
      </c>
      <c r="Z682" s="3">
        <f t="shared" si="180"/>
        <v>0</v>
      </c>
      <c r="AA682" s="3">
        <f t="shared" si="181"/>
        <v>0</v>
      </c>
      <c r="AB682" s="4">
        <f>'Data Entry'!S682</f>
        <v>0</v>
      </c>
      <c r="AC682" s="4">
        <f>'Data Entry'!T682</f>
        <v>0</v>
      </c>
      <c r="AD682" s="4">
        <f>'Data Entry'!U682</f>
        <v>0</v>
      </c>
      <c r="AE682" s="4">
        <f t="shared" si="182"/>
        <v>0</v>
      </c>
      <c r="AF682" s="5">
        <f>'Data Entry'!V682</f>
        <v>0</v>
      </c>
      <c r="AG682" s="5">
        <f t="shared" si="183"/>
        <v>0</v>
      </c>
      <c r="AH682" s="5">
        <f>'Data Entry'!W682</f>
        <v>0</v>
      </c>
      <c r="AI682" s="5">
        <f>'Data Entry'!X682</f>
        <v>0</v>
      </c>
      <c r="AJ682" s="5">
        <f>'Data Entry'!Y682</f>
        <v>0</v>
      </c>
      <c r="AK682" s="5">
        <f>'Data Entry'!Z682</f>
        <v>0</v>
      </c>
    </row>
    <row r="683" spans="1:37">
      <c r="A683" s="1">
        <f>'Data Entry'!A683</f>
        <v>0</v>
      </c>
      <c r="B683" s="1">
        <f>'Data Entry'!B683</f>
        <v>0</v>
      </c>
      <c r="C683" s="8">
        <f>IF('Data Entry'!C683="red",1,IF('Data Entry'!C683="blue",2,0))</f>
        <v>0</v>
      </c>
      <c r="D683" s="2">
        <f>'Data Entry'!D683</f>
        <v>0</v>
      </c>
      <c r="E683" s="2">
        <f>'Data Entry'!E683</f>
        <v>0</v>
      </c>
      <c r="F683" s="2">
        <f>'Data Entry'!F683</f>
        <v>0</v>
      </c>
      <c r="G683" s="2">
        <f>'Data Entry'!G683</f>
        <v>0</v>
      </c>
      <c r="H683" s="2">
        <f>'Data Entry'!H683</f>
        <v>0</v>
      </c>
      <c r="I683" s="2">
        <f t="shared" si="170"/>
        <v>0</v>
      </c>
      <c r="J683" s="2">
        <f t="shared" si="171"/>
        <v>0</v>
      </c>
      <c r="K683" s="2">
        <f t="shared" si="172"/>
        <v>0</v>
      </c>
      <c r="L683" s="2">
        <f t="shared" si="173"/>
        <v>0</v>
      </c>
      <c r="M683" s="2">
        <f t="shared" si="174"/>
        <v>0</v>
      </c>
      <c r="N683" s="2">
        <f t="shared" si="175"/>
        <v>0</v>
      </c>
      <c r="O683" s="2">
        <f t="shared" si="176"/>
        <v>0</v>
      </c>
      <c r="P683" s="3">
        <f>'Data Entry'!I683</f>
        <v>0</v>
      </c>
      <c r="Q683" s="3">
        <f>'Data Entry'!J683</f>
        <v>0</v>
      </c>
      <c r="R683" s="3">
        <f>'Data Entry'!K683</f>
        <v>0</v>
      </c>
      <c r="S683" s="3">
        <f>'Data Entry'!L683</f>
        <v>0</v>
      </c>
      <c r="T683" s="3">
        <f t="shared" si="177"/>
        <v>0</v>
      </c>
      <c r="U683" s="3">
        <f t="shared" si="178"/>
        <v>0</v>
      </c>
      <c r="V683" s="3" t="e">
        <f t="shared" si="184"/>
        <v>#DIV/0!</v>
      </c>
      <c r="W683" s="3" t="e">
        <f t="shared" si="185"/>
        <v>#DIV/0!</v>
      </c>
      <c r="X683" s="3">
        <f t="shared" si="186"/>
        <v>0</v>
      </c>
      <c r="Y683" s="3">
        <f t="shared" si="179"/>
        <v>0</v>
      </c>
      <c r="Z683" s="3">
        <f t="shared" si="180"/>
        <v>0</v>
      </c>
      <c r="AA683" s="3">
        <f t="shared" si="181"/>
        <v>0</v>
      </c>
      <c r="AB683" s="4">
        <f>'Data Entry'!S683</f>
        <v>0</v>
      </c>
      <c r="AC683" s="4">
        <f>'Data Entry'!T683</f>
        <v>0</v>
      </c>
      <c r="AD683" s="4">
        <f>'Data Entry'!U683</f>
        <v>0</v>
      </c>
      <c r="AE683" s="4">
        <f t="shared" si="182"/>
        <v>0</v>
      </c>
      <c r="AF683" s="5">
        <f>'Data Entry'!V683</f>
        <v>0</v>
      </c>
      <c r="AG683" s="5">
        <f t="shared" si="183"/>
        <v>0</v>
      </c>
      <c r="AH683" s="5">
        <f>'Data Entry'!W683</f>
        <v>0</v>
      </c>
      <c r="AI683" s="5">
        <f>'Data Entry'!X683</f>
        <v>0</v>
      </c>
      <c r="AJ683" s="5">
        <f>'Data Entry'!Y683</f>
        <v>0</v>
      </c>
      <c r="AK683" s="5">
        <f>'Data Entry'!Z683</f>
        <v>0</v>
      </c>
    </row>
    <row r="684" spans="1:37">
      <c r="A684" s="1">
        <f>'Data Entry'!A684</f>
        <v>0</v>
      </c>
      <c r="B684" s="1">
        <f>'Data Entry'!B684</f>
        <v>0</v>
      </c>
      <c r="C684" s="8">
        <f>IF('Data Entry'!C684="red",1,IF('Data Entry'!C684="blue",2,0))</f>
        <v>0</v>
      </c>
      <c r="D684" s="2">
        <f>'Data Entry'!D684</f>
        <v>0</v>
      </c>
      <c r="E684" s="2">
        <f>'Data Entry'!E684</f>
        <v>0</v>
      </c>
      <c r="F684" s="2">
        <f>'Data Entry'!F684</f>
        <v>0</v>
      </c>
      <c r="G684" s="2">
        <f>'Data Entry'!G684</f>
        <v>0</v>
      </c>
      <c r="H684" s="2">
        <f>'Data Entry'!H684</f>
        <v>0</v>
      </c>
      <c r="I684" s="2">
        <f t="shared" si="170"/>
        <v>0</v>
      </c>
      <c r="J684" s="2">
        <f t="shared" si="171"/>
        <v>0</v>
      </c>
      <c r="K684" s="2">
        <f t="shared" si="172"/>
        <v>0</v>
      </c>
      <c r="L684" s="2">
        <f t="shared" si="173"/>
        <v>0</v>
      </c>
      <c r="M684" s="2">
        <f t="shared" si="174"/>
        <v>0</v>
      </c>
      <c r="N684" s="2">
        <f t="shared" si="175"/>
        <v>0</v>
      </c>
      <c r="O684" s="2">
        <f t="shared" si="176"/>
        <v>0</v>
      </c>
      <c r="P684" s="3">
        <f>'Data Entry'!I684</f>
        <v>0</v>
      </c>
      <c r="Q684" s="3">
        <f>'Data Entry'!J684</f>
        <v>0</v>
      </c>
      <c r="R684" s="3">
        <f>'Data Entry'!K684</f>
        <v>0</v>
      </c>
      <c r="S684" s="3">
        <f>'Data Entry'!L684</f>
        <v>0</v>
      </c>
      <c r="T684" s="3">
        <f t="shared" si="177"/>
        <v>0</v>
      </c>
      <c r="U684" s="3">
        <f t="shared" si="178"/>
        <v>0</v>
      </c>
      <c r="V684" s="3" t="e">
        <f t="shared" si="184"/>
        <v>#DIV/0!</v>
      </c>
      <c r="W684" s="3" t="e">
        <f t="shared" si="185"/>
        <v>#DIV/0!</v>
      </c>
      <c r="X684" s="3">
        <f t="shared" si="186"/>
        <v>0</v>
      </c>
      <c r="Y684" s="3">
        <f t="shared" si="179"/>
        <v>0</v>
      </c>
      <c r="Z684" s="3">
        <f t="shared" si="180"/>
        <v>0</v>
      </c>
      <c r="AA684" s="3">
        <f t="shared" si="181"/>
        <v>0</v>
      </c>
      <c r="AB684" s="4">
        <f>'Data Entry'!S684</f>
        <v>0</v>
      </c>
      <c r="AC684" s="4">
        <f>'Data Entry'!T684</f>
        <v>0</v>
      </c>
      <c r="AD684" s="4">
        <f>'Data Entry'!U684</f>
        <v>0</v>
      </c>
      <c r="AE684" s="4">
        <f t="shared" si="182"/>
        <v>0</v>
      </c>
      <c r="AF684" s="5">
        <f>'Data Entry'!V684</f>
        <v>0</v>
      </c>
      <c r="AG684" s="5">
        <f t="shared" si="183"/>
        <v>0</v>
      </c>
      <c r="AH684" s="5">
        <f>'Data Entry'!W684</f>
        <v>0</v>
      </c>
      <c r="AI684" s="5">
        <f>'Data Entry'!X684</f>
        <v>0</v>
      </c>
      <c r="AJ684" s="5">
        <f>'Data Entry'!Y684</f>
        <v>0</v>
      </c>
      <c r="AK684" s="5">
        <f>'Data Entry'!Z684</f>
        <v>0</v>
      </c>
    </row>
    <row r="685" spans="1:37">
      <c r="A685" s="1">
        <f>'Data Entry'!A685</f>
        <v>0</v>
      </c>
      <c r="B685" s="1">
        <f>'Data Entry'!B685</f>
        <v>0</v>
      </c>
      <c r="C685" s="8">
        <f>IF('Data Entry'!C685="red",1,IF('Data Entry'!C685="blue",2,0))</f>
        <v>0</v>
      </c>
      <c r="D685" s="2">
        <f>'Data Entry'!D685</f>
        <v>0</v>
      </c>
      <c r="E685" s="2">
        <f>'Data Entry'!E685</f>
        <v>0</v>
      </c>
      <c r="F685" s="2">
        <f>'Data Entry'!F685</f>
        <v>0</v>
      </c>
      <c r="G685" s="2">
        <f>'Data Entry'!G685</f>
        <v>0</v>
      </c>
      <c r="H685" s="2">
        <f>'Data Entry'!H685</f>
        <v>0</v>
      </c>
      <c r="I685" s="2">
        <f t="shared" si="170"/>
        <v>0</v>
      </c>
      <c r="J685" s="2">
        <f t="shared" si="171"/>
        <v>0</v>
      </c>
      <c r="K685" s="2">
        <f t="shared" si="172"/>
        <v>0</v>
      </c>
      <c r="L685" s="2">
        <f t="shared" si="173"/>
        <v>0</v>
      </c>
      <c r="M685" s="2">
        <f t="shared" si="174"/>
        <v>0</v>
      </c>
      <c r="N685" s="2">
        <f t="shared" si="175"/>
        <v>0</v>
      </c>
      <c r="O685" s="2">
        <f t="shared" si="176"/>
        <v>0</v>
      </c>
      <c r="P685" s="3">
        <f>'Data Entry'!I685</f>
        <v>0</v>
      </c>
      <c r="Q685" s="3">
        <f>'Data Entry'!J685</f>
        <v>0</v>
      </c>
      <c r="R685" s="3">
        <f>'Data Entry'!K685</f>
        <v>0</v>
      </c>
      <c r="S685" s="3">
        <f>'Data Entry'!L685</f>
        <v>0</v>
      </c>
      <c r="T685" s="3">
        <f t="shared" si="177"/>
        <v>0</v>
      </c>
      <c r="U685" s="3">
        <f t="shared" si="178"/>
        <v>0</v>
      </c>
      <c r="V685" s="3" t="e">
        <f t="shared" si="184"/>
        <v>#DIV/0!</v>
      </c>
      <c r="W685" s="3" t="e">
        <f t="shared" si="185"/>
        <v>#DIV/0!</v>
      </c>
      <c r="X685" s="3">
        <f t="shared" si="186"/>
        <v>0</v>
      </c>
      <c r="Y685" s="3">
        <f t="shared" si="179"/>
        <v>0</v>
      </c>
      <c r="Z685" s="3">
        <f t="shared" si="180"/>
        <v>0</v>
      </c>
      <c r="AA685" s="3">
        <f t="shared" si="181"/>
        <v>0</v>
      </c>
      <c r="AB685" s="4">
        <f>'Data Entry'!S685</f>
        <v>0</v>
      </c>
      <c r="AC685" s="4">
        <f>'Data Entry'!T685</f>
        <v>0</v>
      </c>
      <c r="AD685" s="4">
        <f>'Data Entry'!U685</f>
        <v>0</v>
      </c>
      <c r="AE685" s="4">
        <f t="shared" si="182"/>
        <v>0</v>
      </c>
      <c r="AF685" s="5">
        <f>'Data Entry'!V685</f>
        <v>0</v>
      </c>
      <c r="AG685" s="5">
        <f t="shared" si="183"/>
        <v>0</v>
      </c>
      <c r="AH685" s="5">
        <f>'Data Entry'!W685</f>
        <v>0</v>
      </c>
      <c r="AI685" s="5">
        <f>'Data Entry'!X685</f>
        <v>0</v>
      </c>
      <c r="AJ685" s="5">
        <f>'Data Entry'!Y685</f>
        <v>0</v>
      </c>
      <c r="AK685" s="5">
        <f>'Data Entry'!Z685</f>
        <v>0</v>
      </c>
    </row>
    <row r="686" spans="1:37">
      <c r="A686" s="1">
        <f>'Data Entry'!A686</f>
        <v>0</v>
      </c>
      <c r="B686" s="1">
        <f>'Data Entry'!B686</f>
        <v>0</v>
      </c>
      <c r="C686" s="8">
        <f>IF('Data Entry'!C686="red",1,IF('Data Entry'!C686="blue",2,0))</f>
        <v>0</v>
      </c>
      <c r="D686" s="2">
        <f>'Data Entry'!D686</f>
        <v>0</v>
      </c>
      <c r="E686" s="2">
        <f>'Data Entry'!E686</f>
        <v>0</v>
      </c>
      <c r="F686" s="2">
        <f>'Data Entry'!F686</f>
        <v>0</v>
      </c>
      <c r="G686" s="2">
        <f>'Data Entry'!G686</f>
        <v>0</v>
      </c>
      <c r="H686" s="2">
        <f>'Data Entry'!H686</f>
        <v>0</v>
      </c>
      <c r="I686" s="2">
        <f t="shared" si="170"/>
        <v>0</v>
      </c>
      <c r="J686" s="2">
        <f t="shared" si="171"/>
        <v>0</v>
      </c>
      <c r="K686" s="2">
        <f t="shared" si="172"/>
        <v>0</v>
      </c>
      <c r="L686" s="2">
        <f t="shared" si="173"/>
        <v>0</v>
      </c>
      <c r="M686" s="2">
        <f t="shared" si="174"/>
        <v>0</v>
      </c>
      <c r="N686" s="2">
        <f t="shared" si="175"/>
        <v>0</v>
      </c>
      <c r="O686" s="2">
        <f t="shared" si="176"/>
        <v>0</v>
      </c>
      <c r="P686" s="3">
        <f>'Data Entry'!I686</f>
        <v>0</v>
      </c>
      <c r="Q686" s="3">
        <f>'Data Entry'!J686</f>
        <v>0</v>
      </c>
      <c r="R686" s="3">
        <f>'Data Entry'!K686</f>
        <v>0</v>
      </c>
      <c r="S686" s="3">
        <f>'Data Entry'!L686</f>
        <v>0</v>
      </c>
      <c r="T686" s="3">
        <f t="shared" si="177"/>
        <v>0</v>
      </c>
      <c r="U686" s="3">
        <f t="shared" si="178"/>
        <v>0</v>
      </c>
      <c r="V686" s="3" t="e">
        <f t="shared" si="184"/>
        <v>#DIV/0!</v>
      </c>
      <c r="W686" s="3" t="e">
        <f t="shared" si="185"/>
        <v>#DIV/0!</v>
      </c>
      <c r="X686" s="3">
        <f t="shared" si="186"/>
        <v>0</v>
      </c>
      <c r="Y686" s="3">
        <f t="shared" si="179"/>
        <v>0</v>
      </c>
      <c r="Z686" s="3">
        <f t="shared" si="180"/>
        <v>0</v>
      </c>
      <c r="AA686" s="3">
        <f t="shared" si="181"/>
        <v>0</v>
      </c>
      <c r="AB686" s="4">
        <f>'Data Entry'!S686</f>
        <v>0</v>
      </c>
      <c r="AC686" s="4">
        <f>'Data Entry'!T686</f>
        <v>0</v>
      </c>
      <c r="AD686" s="4">
        <f>'Data Entry'!U686</f>
        <v>0</v>
      </c>
      <c r="AE686" s="4">
        <f t="shared" si="182"/>
        <v>0</v>
      </c>
      <c r="AF686" s="5">
        <f>'Data Entry'!V686</f>
        <v>0</v>
      </c>
      <c r="AG686" s="5">
        <f t="shared" si="183"/>
        <v>0</v>
      </c>
      <c r="AH686" s="5">
        <f>'Data Entry'!W686</f>
        <v>0</v>
      </c>
      <c r="AI686" s="5">
        <f>'Data Entry'!X686</f>
        <v>0</v>
      </c>
      <c r="AJ686" s="5">
        <f>'Data Entry'!Y686</f>
        <v>0</v>
      </c>
      <c r="AK686" s="5">
        <f>'Data Entry'!Z686</f>
        <v>0</v>
      </c>
    </row>
    <row r="687" spans="1:37">
      <c r="A687" s="1">
        <f>'Data Entry'!A687</f>
        <v>0</v>
      </c>
      <c r="B687" s="1">
        <f>'Data Entry'!B687</f>
        <v>0</v>
      </c>
      <c r="C687" s="8">
        <f>IF('Data Entry'!C687="red",1,IF('Data Entry'!C687="blue",2,0))</f>
        <v>0</v>
      </c>
      <c r="D687" s="2">
        <f>'Data Entry'!D687</f>
        <v>0</v>
      </c>
      <c r="E687" s="2">
        <f>'Data Entry'!E687</f>
        <v>0</v>
      </c>
      <c r="F687" s="2">
        <f>'Data Entry'!F687</f>
        <v>0</v>
      </c>
      <c r="G687" s="2">
        <f>'Data Entry'!G687</f>
        <v>0</v>
      </c>
      <c r="H687" s="2">
        <f>'Data Entry'!H687</f>
        <v>0</v>
      </c>
      <c r="I687" s="2">
        <f t="shared" si="170"/>
        <v>0</v>
      </c>
      <c r="J687" s="2">
        <f t="shared" si="171"/>
        <v>0</v>
      </c>
      <c r="K687" s="2">
        <f t="shared" si="172"/>
        <v>0</v>
      </c>
      <c r="L687" s="2">
        <f t="shared" si="173"/>
        <v>0</v>
      </c>
      <c r="M687" s="2">
        <f t="shared" si="174"/>
        <v>0</v>
      </c>
      <c r="N687" s="2">
        <f t="shared" si="175"/>
        <v>0</v>
      </c>
      <c r="O687" s="2">
        <f t="shared" si="176"/>
        <v>0</v>
      </c>
      <c r="P687" s="3">
        <f>'Data Entry'!I687</f>
        <v>0</v>
      </c>
      <c r="Q687" s="3">
        <f>'Data Entry'!J687</f>
        <v>0</v>
      </c>
      <c r="R687" s="3">
        <f>'Data Entry'!K687</f>
        <v>0</v>
      </c>
      <c r="S687" s="3">
        <f>'Data Entry'!L687</f>
        <v>0</v>
      </c>
      <c r="T687" s="3">
        <f t="shared" si="177"/>
        <v>0</v>
      </c>
      <c r="U687" s="3">
        <f t="shared" si="178"/>
        <v>0</v>
      </c>
      <c r="V687" s="3" t="e">
        <f t="shared" si="184"/>
        <v>#DIV/0!</v>
      </c>
      <c r="W687" s="3" t="e">
        <f t="shared" si="185"/>
        <v>#DIV/0!</v>
      </c>
      <c r="X687" s="3">
        <f t="shared" si="186"/>
        <v>0</v>
      </c>
      <c r="Y687" s="3">
        <f t="shared" si="179"/>
        <v>0</v>
      </c>
      <c r="Z687" s="3">
        <f t="shared" si="180"/>
        <v>0</v>
      </c>
      <c r="AA687" s="3">
        <f t="shared" si="181"/>
        <v>0</v>
      </c>
      <c r="AB687" s="4">
        <f>'Data Entry'!S687</f>
        <v>0</v>
      </c>
      <c r="AC687" s="4">
        <f>'Data Entry'!T687</f>
        <v>0</v>
      </c>
      <c r="AD687" s="4">
        <f>'Data Entry'!U687</f>
        <v>0</v>
      </c>
      <c r="AE687" s="4">
        <f t="shared" si="182"/>
        <v>0</v>
      </c>
      <c r="AF687" s="5">
        <f>'Data Entry'!V687</f>
        <v>0</v>
      </c>
      <c r="AG687" s="5">
        <f t="shared" si="183"/>
        <v>0</v>
      </c>
      <c r="AH687" s="5">
        <f>'Data Entry'!W687</f>
        <v>0</v>
      </c>
      <c r="AI687" s="5">
        <f>'Data Entry'!X687</f>
        <v>0</v>
      </c>
      <c r="AJ687" s="5">
        <f>'Data Entry'!Y687</f>
        <v>0</v>
      </c>
      <c r="AK687" s="5">
        <f>'Data Entry'!Z687</f>
        <v>0</v>
      </c>
    </row>
    <row r="688" spans="1:37">
      <c r="A688" s="1">
        <f>'Data Entry'!A688</f>
        <v>0</v>
      </c>
      <c r="B688" s="1">
        <f>'Data Entry'!B688</f>
        <v>0</v>
      </c>
      <c r="C688" s="8">
        <f>IF('Data Entry'!C688="red",1,IF('Data Entry'!C688="blue",2,0))</f>
        <v>0</v>
      </c>
      <c r="D688" s="2">
        <f>'Data Entry'!D688</f>
        <v>0</v>
      </c>
      <c r="E688" s="2">
        <f>'Data Entry'!E688</f>
        <v>0</v>
      </c>
      <c r="F688" s="2">
        <f>'Data Entry'!F688</f>
        <v>0</v>
      </c>
      <c r="G688" s="2">
        <f>'Data Entry'!G688</f>
        <v>0</v>
      </c>
      <c r="H688" s="2">
        <f>'Data Entry'!H688</f>
        <v>0</v>
      </c>
      <c r="I688" s="2">
        <f t="shared" si="170"/>
        <v>0</v>
      </c>
      <c r="J688" s="2">
        <f t="shared" si="171"/>
        <v>0</v>
      </c>
      <c r="K688" s="2">
        <f t="shared" si="172"/>
        <v>0</v>
      </c>
      <c r="L688" s="2">
        <f t="shared" si="173"/>
        <v>0</v>
      </c>
      <c r="M688" s="2">
        <f t="shared" si="174"/>
        <v>0</v>
      </c>
      <c r="N688" s="2">
        <f t="shared" si="175"/>
        <v>0</v>
      </c>
      <c r="O688" s="2">
        <f t="shared" si="176"/>
        <v>0</v>
      </c>
      <c r="P688" s="3">
        <f>'Data Entry'!I688</f>
        <v>0</v>
      </c>
      <c r="Q688" s="3">
        <f>'Data Entry'!J688</f>
        <v>0</v>
      </c>
      <c r="R688" s="3">
        <f>'Data Entry'!K688</f>
        <v>0</v>
      </c>
      <c r="S688" s="3">
        <f>'Data Entry'!L688</f>
        <v>0</v>
      </c>
      <c r="T688" s="3">
        <f t="shared" si="177"/>
        <v>0</v>
      </c>
      <c r="U688" s="3">
        <f t="shared" si="178"/>
        <v>0</v>
      </c>
      <c r="V688" s="3" t="e">
        <f t="shared" si="184"/>
        <v>#DIV/0!</v>
      </c>
      <c r="W688" s="3" t="e">
        <f t="shared" si="185"/>
        <v>#DIV/0!</v>
      </c>
      <c r="X688" s="3">
        <f t="shared" si="186"/>
        <v>0</v>
      </c>
      <c r="Y688" s="3">
        <f t="shared" si="179"/>
        <v>0</v>
      </c>
      <c r="Z688" s="3">
        <f t="shared" si="180"/>
        <v>0</v>
      </c>
      <c r="AA688" s="3">
        <f t="shared" si="181"/>
        <v>0</v>
      </c>
      <c r="AB688" s="4">
        <f>'Data Entry'!S688</f>
        <v>0</v>
      </c>
      <c r="AC688" s="4">
        <f>'Data Entry'!T688</f>
        <v>0</v>
      </c>
      <c r="AD688" s="4">
        <f>'Data Entry'!U688</f>
        <v>0</v>
      </c>
      <c r="AE688" s="4">
        <f t="shared" si="182"/>
        <v>0</v>
      </c>
      <c r="AF688" s="5">
        <f>'Data Entry'!V688</f>
        <v>0</v>
      </c>
      <c r="AG688" s="5">
        <f t="shared" si="183"/>
        <v>0</v>
      </c>
      <c r="AH688" s="5">
        <f>'Data Entry'!W688</f>
        <v>0</v>
      </c>
      <c r="AI688" s="5">
        <f>'Data Entry'!X688</f>
        <v>0</v>
      </c>
      <c r="AJ688" s="5">
        <f>'Data Entry'!Y688</f>
        <v>0</v>
      </c>
      <c r="AK688" s="5">
        <f>'Data Entry'!Z688</f>
        <v>0</v>
      </c>
    </row>
    <row r="689" spans="1:37">
      <c r="A689" s="1">
        <f>'Data Entry'!A689</f>
        <v>0</v>
      </c>
      <c r="B689" s="1">
        <f>'Data Entry'!B689</f>
        <v>0</v>
      </c>
      <c r="C689" s="8">
        <f>IF('Data Entry'!C689="red",1,IF('Data Entry'!C689="blue",2,0))</f>
        <v>0</v>
      </c>
      <c r="D689" s="2">
        <f>'Data Entry'!D689</f>
        <v>0</v>
      </c>
      <c r="E689" s="2">
        <f>'Data Entry'!E689</f>
        <v>0</v>
      </c>
      <c r="F689" s="2">
        <f>'Data Entry'!F689</f>
        <v>0</v>
      </c>
      <c r="G689" s="2">
        <f>'Data Entry'!G689</f>
        <v>0</v>
      </c>
      <c r="H689" s="2">
        <f>'Data Entry'!H689</f>
        <v>0</v>
      </c>
      <c r="I689" s="2">
        <f t="shared" si="170"/>
        <v>0</v>
      </c>
      <c r="J689" s="2">
        <f t="shared" si="171"/>
        <v>0</v>
      </c>
      <c r="K689" s="2">
        <f t="shared" si="172"/>
        <v>0</v>
      </c>
      <c r="L689" s="2">
        <f t="shared" si="173"/>
        <v>0</v>
      </c>
      <c r="M689" s="2">
        <f t="shared" si="174"/>
        <v>0</v>
      </c>
      <c r="N689" s="2">
        <f t="shared" si="175"/>
        <v>0</v>
      </c>
      <c r="O689" s="2">
        <f t="shared" si="176"/>
        <v>0</v>
      </c>
      <c r="P689" s="3">
        <f>'Data Entry'!I689</f>
        <v>0</v>
      </c>
      <c r="Q689" s="3">
        <f>'Data Entry'!J689</f>
        <v>0</v>
      </c>
      <c r="R689" s="3">
        <f>'Data Entry'!K689</f>
        <v>0</v>
      </c>
      <c r="S689" s="3">
        <f>'Data Entry'!L689</f>
        <v>0</v>
      </c>
      <c r="T689" s="3">
        <f t="shared" si="177"/>
        <v>0</v>
      </c>
      <c r="U689" s="3">
        <f t="shared" si="178"/>
        <v>0</v>
      </c>
      <c r="V689" s="3" t="e">
        <f t="shared" si="184"/>
        <v>#DIV/0!</v>
      </c>
      <c r="W689" s="3" t="e">
        <f t="shared" si="185"/>
        <v>#DIV/0!</v>
      </c>
      <c r="X689" s="3">
        <f t="shared" si="186"/>
        <v>0</v>
      </c>
      <c r="Y689" s="3">
        <f t="shared" si="179"/>
        <v>0</v>
      </c>
      <c r="Z689" s="3">
        <f t="shared" si="180"/>
        <v>0</v>
      </c>
      <c r="AA689" s="3">
        <f t="shared" si="181"/>
        <v>0</v>
      </c>
      <c r="AB689" s="4">
        <f>'Data Entry'!S689</f>
        <v>0</v>
      </c>
      <c r="AC689" s="4">
        <f>'Data Entry'!T689</f>
        <v>0</v>
      </c>
      <c r="AD689" s="4">
        <f>'Data Entry'!U689</f>
        <v>0</v>
      </c>
      <c r="AE689" s="4">
        <f t="shared" si="182"/>
        <v>0</v>
      </c>
      <c r="AF689" s="5">
        <f>'Data Entry'!V689</f>
        <v>0</v>
      </c>
      <c r="AG689" s="5">
        <f t="shared" si="183"/>
        <v>0</v>
      </c>
      <c r="AH689" s="5">
        <f>'Data Entry'!W689</f>
        <v>0</v>
      </c>
      <c r="AI689" s="5">
        <f>'Data Entry'!X689</f>
        <v>0</v>
      </c>
      <c r="AJ689" s="5">
        <f>'Data Entry'!Y689</f>
        <v>0</v>
      </c>
      <c r="AK689" s="5">
        <f>'Data Entry'!Z689</f>
        <v>0</v>
      </c>
    </row>
    <row r="690" spans="1:37">
      <c r="A690" s="1">
        <f>'Data Entry'!A690</f>
        <v>0</v>
      </c>
      <c r="B690" s="1">
        <f>'Data Entry'!B690</f>
        <v>0</v>
      </c>
      <c r="C690" s="8">
        <f>IF('Data Entry'!C690="red",1,IF('Data Entry'!C690="blue",2,0))</f>
        <v>0</v>
      </c>
      <c r="D690" s="2">
        <f>'Data Entry'!D690</f>
        <v>0</v>
      </c>
      <c r="E690" s="2">
        <f>'Data Entry'!E690</f>
        <v>0</v>
      </c>
      <c r="F690" s="2">
        <f>'Data Entry'!F690</f>
        <v>0</v>
      </c>
      <c r="G690" s="2">
        <f>'Data Entry'!G690</f>
        <v>0</v>
      </c>
      <c r="H690" s="2">
        <f>'Data Entry'!H690</f>
        <v>0</v>
      </c>
      <c r="I690" s="2">
        <f t="shared" si="170"/>
        <v>0</v>
      </c>
      <c r="J690" s="2">
        <f t="shared" si="171"/>
        <v>0</v>
      </c>
      <c r="K690" s="2">
        <f t="shared" si="172"/>
        <v>0</v>
      </c>
      <c r="L690" s="2">
        <f t="shared" si="173"/>
        <v>0</v>
      </c>
      <c r="M690" s="2">
        <f t="shared" si="174"/>
        <v>0</v>
      </c>
      <c r="N690" s="2">
        <f t="shared" si="175"/>
        <v>0</v>
      </c>
      <c r="O690" s="2">
        <f t="shared" si="176"/>
        <v>0</v>
      </c>
      <c r="P690" s="3">
        <f>'Data Entry'!I690</f>
        <v>0</v>
      </c>
      <c r="Q690" s="3">
        <f>'Data Entry'!J690</f>
        <v>0</v>
      </c>
      <c r="R690" s="3">
        <f>'Data Entry'!K690</f>
        <v>0</v>
      </c>
      <c r="S690" s="3">
        <f>'Data Entry'!L690</f>
        <v>0</v>
      </c>
      <c r="T690" s="3">
        <f t="shared" si="177"/>
        <v>0</v>
      </c>
      <c r="U690" s="3">
        <f t="shared" si="178"/>
        <v>0</v>
      </c>
      <c r="V690" s="3" t="e">
        <f t="shared" si="184"/>
        <v>#DIV/0!</v>
      </c>
      <c r="W690" s="3" t="e">
        <f t="shared" si="185"/>
        <v>#DIV/0!</v>
      </c>
      <c r="X690" s="3">
        <f t="shared" si="186"/>
        <v>0</v>
      </c>
      <c r="Y690" s="3">
        <f t="shared" si="179"/>
        <v>0</v>
      </c>
      <c r="Z690" s="3">
        <f t="shared" si="180"/>
        <v>0</v>
      </c>
      <c r="AA690" s="3">
        <f t="shared" si="181"/>
        <v>0</v>
      </c>
      <c r="AB690" s="4">
        <f>'Data Entry'!S690</f>
        <v>0</v>
      </c>
      <c r="AC690" s="4">
        <f>'Data Entry'!T690</f>
        <v>0</v>
      </c>
      <c r="AD690" s="4">
        <f>'Data Entry'!U690</f>
        <v>0</v>
      </c>
      <c r="AE690" s="4">
        <f t="shared" si="182"/>
        <v>0</v>
      </c>
      <c r="AF690" s="5">
        <f>'Data Entry'!V690</f>
        <v>0</v>
      </c>
      <c r="AG690" s="5">
        <f t="shared" si="183"/>
        <v>0</v>
      </c>
      <c r="AH690" s="5">
        <f>'Data Entry'!W690</f>
        <v>0</v>
      </c>
      <c r="AI690" s="5">
        <f>'Data Entry'!X690</f>
        <v>0</v>
      </c>
      <c r="AJ690" s="5">
        <f>'Data Entry'!Y690</f>
        <v>0</v>
      </c>
      <c r="AK690" s="5">
        <f>'Data Entry'!Z690</f>
        <v>0</v>
      </c>
    </row>
    <row r="691" spans="1:37">
      <c r="A691" s="1">
        <f>'Data Entry'!A691</f>
        <v>0</v>
      </c>
      <c r="B691" s="1">
        <f>'Data Entry'!B691</f>
        <v>0</v>
      </c>
      <c r="C691" s="8">
        <f>IF('Data Entry'!C691="red",1,IF('Data Entry'!C691="blue",2,0))</f>
        <v>0</v>
      </c>
      <c r="D691" s="2">
        <f>'Data Entry'!D691</f>
        <v>0</v>
      </c>
      <c r="E691" s="2">
        <f>'Data Entry'!E691</f>
        <v>0</v>
      </c>
      <c r="F691" s="2">
        <f>'Data Entry'!F691</f>
        <v>0</v>
      </c>
      <c r="G691" s="2">
        <f>'Data Entry'!G691</f>
        <v>0</v>
      </c>
      <c r="H691" s="2">
        <f>'Data Entry'!H691</f>
        <v>0</v>
      </c>
      <c r="I691" s="2">
        <f t="shared" si="170"/>
        <v>0</v>
      </c>
      <c r="J691" s="2">
        <f t="shared" si="171"/>
        <v>0</v>
      </c>
      <c r="K691" s="2">
        <f t="shared" si="172"/>
        <v>0</v>
      </c>
      <c r="L691" s="2">
        <f t="shared" si="173"/>
        <v>0</v>
      </c>
      <c r="M691" s="2">
        <f t="shared" si="174"/>
        <v>0</v>
      </c>
      <c r="N691" s="2">
        <f t="shared" si="175"/>
        <v>0</v>
      </c>
      <c r="O691" s="2">
        <f t="shared" si="176"/>
        <v>0</v>
      </c>
      <c r="P691" s="3">
        <f>'Data Entry'!I691</f>
        <v>0</v>
      </c>
      <c r="Q691" s="3">
        <f>'Data Entry'!J691</f>
        <v>0</v>
      </c>
      <c r="R691" s="3">
        <f>'Data Entry'!K691</f>
        <v>0</v>
      </c>
      <c r="S691" s="3">
        <f>'Data Entry'!L691</f>
        <v>0</v>
      </c>
      <c r="T691" s="3">
        <f t="shared" si="177"/>
        <v>0</v>
      </c>
      <c r="U691" s="3">
        <f t="shared" si="178"/>
        <v>0</v>
      </c>
      <c r="V691" s="3" t="e">
        <f t="shared" si="184"/>
        <v>#DIV/0!</v>
      </c>
      <c r="W691" s="3" t="e">
        <f t="shared" si="185"/>
        <v>#DIV/0!</v>
      </c>
      <c r="X691" s="3">
        <f t="shared" si="186"/>
        <v>0</v>
      </c>
      <c r="Y691" s="3">
        <f t="shared" si="179"/>
        <v>0</v>
      </c>
      <c r="Z691" s="3">
        <f t="shared" si="180"/>
        <v>0</v>
      </c>
      <c r="AA691" s="3">
        <f t="shared" si="181"/>
        <v>0</v>
      </c>
      <c r="AB691" s="4">
        <f>'Data Entry'!S691</f>
        <v>0</v>
      </c>
      <c r="AC691" s="4">
        <f>'Data Entry'!T691</f>
        <v>0</v>
      </c>
      <c r="AD691" s="4">
        <f>'Data Entry'!U691</f>
        <v>0</v>
      </c>
      <c r="AE691" s="4">
        <f t="shared" si="182"/>
        <v>0</v>
      </c>
      <c r="AF691" s="5">
        <f>'Data Entry'!V691</f>
        <v>0</v>
      </c>
      <c r="AG691" s="5">
        <f t="shared" si="183"/>
        <v>0</v>
      </c>
      <c r="AH691" s="5">
        <f>'Data Entry'!W691</f>
        <v>0</v>
      </c>
      <c r="AI691" s="5">
        <f>'Data Entry'!X691</f>
        <v>0</v>
      </c>
      <c r="AJ691" s="5">
        <f>'Data Entry'!Y691</f>
        <v>0</v>
      </c>
      <c r="AK691" s="5">
        <f>'Data Entry'!Z691</f>
        <v>0</v>
      </c>
    </row>
    <row r="692" spans="1:37">
      <c r="A692" s="1">
        <f>'Data Entry'!A692</f>
        <v>0</v>
      </c>
      <c r="B692" s="1">
        <f>'Data Entry'!B692</f>
        <v>0</v>
      </c>
      <c r="C692" s="8">
        <f>IF('Data Entry'!C692="red",1,IF('Data Entry'!C692="blue",2,0))</f>
        <v>0</v>
      </c>
      <c r="D692" s="2">
        <f>'Data Entry'!D692</f>
        <v>0</v>
      </c>
      <c r="E692" s="2">
        <f>'Data Entry'!E692</f>
        <v>0</v>
      </c>
      <c r="F692" s="2">
        <f>'Data Entry'!F692</f>
        <v>0</v>
      </c>
      <c r="G692" s="2">
        <f>'Data Entry'!G692</f>
        <v>0</v>
      </c>
      <c r="H692" s="2">
        <f>'Data Entry'!H692</f>
        <v>0</v>
      </c>
      <c r="I692" s="2">
        <f t="shared" si="170"/>
        <v>0</v>
      </c>
      <c r="J692" s="2">
        <f t="shared" si="171"/>
        <v>0</v>
      </c>
      <c r="K692" s="2">
        <f t="shared" si="172"/>
        <v>0</v>
      </c>
      <c r="L692" s="2">
        <f t="shared" si="173"/>
        <v>0</v>
      </c>
      <c r="M692" s="2">
        <f t="shared" si="174"/>
        <v>0</v>
      </c>
      <c r="N692" s="2">
        <f t="shared" si="175"/>
        <v>0</v>
      </c>
      <c r="O692" s="2">
        <f t="shared" si="176"/>
        <v>0</v>
      </c>
      <c r="P692" s="3">
        <f>'Data Entry'!I692</f>
        <v>0</v>
      </c>
      <c r="Q692" s="3">
        <f>'Data Entry'!J692</f>
        <v>0</v>
      </c>
      <c r="R692" s="3">
        <f>'Data Entry'!K692</f>
        <v>0</v>
      </c>
      <c r="S692" s="3">
        <f>'Data Entry'!L692</f>
        <v>0</v>
      </c>
      <c r="T692" s="3">
        <f t="shared" si="177"/>
        <v>0</v>
      </c>
      <c r="U692" s="3">
        <f t="shared" si="178"/>
        <v>0</v>
      </c>
      <c r="V692" s="3" t="e">
        <f t="shared" si="184"/>
        <v>#DIV/0!</v>
      </c>
      <c r="W692" s="3" t="e">
        <f t="shared" si="185"/>
        <v>#DIV/0!</v>
      </c>
      <c r="X692" s="3">
        <f t="shared" si="186"/>
        <v>0</v>
      </c>
      <c r="Y692" s="3">
        <f t="shared" si="179"/>
        <v>0</v>
      </c>
      <c r="Z692" s="3">
        <f t="shared" si="180"/>
        <v>0</v>
      </c>
      <c r="AA692" s="3">
        <f t="shared" si="181"/>
        <v>0</v>
      </c>
      <c r="AB692" s="4">
        <f>'Data Entry'!S692</f>
        <v>0</v>
      </c>
      <c r="AC692" s="4">
        <f>'Data Entry'!T692</f>
        <v>0</v>
      </c>
      <c r="AD692" s="4">
        <f>'Data Entry'!U692</f>
        <v>0</v>
      </c>
      <c r="AE692" s="4">
        <f t="shared" si="182"/>
        <v>0</v>
      </c>
      <c r="AF692" s="5">
        <f>'Data Entry'!V692</f>
        <v>0</v>
      </c>
      <c r="AG692" s="5">
        <f t="shared" si="183"/>
        <v>0</v>
      </c>
      <c r="AH692" s="5">
        <f>'Data Entry'!W692</f>
        <v>0</v>
      </c>
      <c r="AI692" s="5">
        <f>'Data Entry'!X692</f>
        <v>0</v>
      </c>
      <c r="AJ692" s="5">
        <f>'Data Entry'!Y692</f>
        <v>0</v>
      </c>
      <c r="AK692" s="5">
        <f>'Data Entry'!Z692</f>
        <v>0</v>
      </c>
    </row>
    <row r="693" spans="1:37">
      <c r="A693" s="1">
        <f>'Data Entry'!A693</f>
        <v>0</v>
      </c>
      <c r="B693" s="1">
        <f>'Data Entry'!B693</f>
        <v>0</v>
      </c>
      <c r="C693" s="8">
        <f>IF('Data Entry'!C693="red",1,IF('Data Entry'!C693="blue",2,0))</f>
        <v>0</v>
      </c>
      <c r="D693" s="2">
        <f>'Data Entry'!D693</f>
        <v>0</v>
      </c>
      <c r="E693" s="2">
        <f>'Data Entry'!E693</f>
        <v>0</v>
      </c>
      <c r="F693" s="2">
        <f>'Data Entry'!F693</f>
        <v>0</v>
      </c>
      <c r="G693" s="2">
        <f>'Data Entry'!G693</f>
        <v>0</v>
      </c>
      <c r="H693" s="2">
        <f>'Data Entry'!H693</f>
        <v>0</v>
      </c>
      <c r="I693" s="2">
        <f t="shared" si="170"/>
        <v>0</v>
      </c>
      <c r="J693" s="2">
        <f t="shared" si="171"/>
        <v>0</v>
      </c>
      <c r="K693" s="2">
        <f t="shared" si="172"/>
        <v>0</v>
      </c>
      <c r="L693" s="2">
        <f t="shared" si="173"/>
        <v>0</v>
      </c>
      <c r="M693" s="2">
        <f t="shared" si="174"/>
        <v>0</v>
      </c>
      <c r="N693" s="2">
        <f t="shared" si="175"/>
        <v>0</v>
      </c>
      <c r="O693" s="2">
        <f t="shared" si="176"/>
        <v>0</v>
      </c>
      <c r="P693" s="3">
        <f>'Data Entry'!I693</f>
        <v>0</v>
      </c>
      <c r="Q693" s="3">
        <f>'Data Entry'!J693</f>
        <v>0</v>
      </c>
      <c r="R693" s="3">
        <f>'Data Entry'!K693</f>
        <v>0</v>
      </c>
      <c r="S693" s="3">
        <f>'Data Entry'!L693</f>
        <v>0</v>
      </c>
      <c r="T693" s="3">
        <f t="shared" si="177"/>
        <v>0</v>
      </c>
      <c r="U693" s="3">
        <f t="shared" si="178"/>
        <v>0</v>
      </c>
      <c r="V693" s="3" t="e">
        <f t="shared" si="184"/>
        <v>#DIV/0!</v>
      </c>
      <c r="W693" s="3" t="e">
        <f t="shared" si="185"/>
        <v>#DIV/0!</v>
      </c>
      <c r="X693" s="3">
        <f t="shared" si="186"/>
        <v>0</v>
      </c>
      <c r="Y693" s="3">
        <f t="shared" si="179"/>
        <v>0</v>
      </c>
      <c r="Z693" s="3">
        <f t="shared" si="180"/>
        <v>0</v>
      </c>
      <c r="AA693" s="3">
        <f t="shared" si="181"/>
        <v>0</v>
      </c>
      <c r="AB693" s="4">
        <f>'Data Entry'!S693</f>
        <v>0</v>
      </c>
      <c r="AC693" s="4">
        <f>'Data Entry'!T693</f>
        <v>0</v>
      </c>
      <c r="AD693" s="4">
        <f>'Data Entry'!U693</f>
        <v>0</v>
      </c>
      <c r="AE693" s="4">
        <f t="shared" si="182"/>
        <v>0</v>
      </c>
      <c r="AF693" s="5">
        <f>'Data Entry'!V693</f>
        <v>0</v>
      </c>
      <c r="AG693" s="5">
        <f t="shared" si="183"/>
        <v>0</v>
      </c>
      <c r="AH693" s="5">
        <f>'Data Entry'!W693</f>
        <v>0</v>
      </c>
      <c r="AI693" s="5">
        <f>'Data Entry'!X693</f>
        <v>0</v>
      </c>
      <c r="AJ693" s="5">
        <f>'Data Entry'!Y693</f>
        <v>0</v>
      </c>
      <c r="AK693" s="5">
        <f>'Data Entry'!Z693</f>
        <v>0</v>
      </c>
    </row>
    <row r="694" spans="1:37">
      <c r="A694" s="1">
        <f>'Data Entry'!A694</f>
        <v>0</v>
      </c>
      <c r="B694" s="1">
        <f>'Data Entry'!B694</f>
        <v>0</v>
      </c>
      <c r="C694" s="8">
        <f>IF('Data Entry'!C694="red",1,IF('Data Entry'!C694="blue",2,0))</f>
        <v>0</v>
      </c>
      <c r="D694" s="2">
        <f>'Data Entry'!D694</f>
        <v>0</v>
      </c>
      <c r="E694" s="2">
        <f>'Data Entry'!E694</f>
        <v>0</v>
      </c>
      <c r="F694" s="2">
        <f>'Data Entry'!F694</f>
        <v>0</v>
      </c>
      <c r="G694" s="2">
        <f>'Data Entry'!G694</f>
        <v>0</v>
      </c>
      <c r="H694" s="2">
        <f>'Data Entry'!H694</f>
        <v>0</v>
      </c>
      <c r="I694" s="2">
        <f t="shared" si="170"/>
        <v>0</v>
      </c>
      <c r="J694" s="2">
        <f t="shared" si="171"/>
        <v>0</v>
      </c>
      <c r="K694" s="2">
        <f t="shared" si="172"/>
        <v>0</v>
      </c>
      <c r="L694" s="2">
        <f t="shared" si="173"/>
        <v>0</v>
      </c>
      <c r="M694" s="2">
        <f t="shared" si="174"/>
        <v>0</v>
      </c>
      <c r="N694" s="2">
        <f t="shared" si="175"/>
        <v>0</v>
      </c>
      <c r="O694" s="2">
        <f t="shared" si="176"/>
        <v>0</v>
      </c>
      <c r="P694" s="3">
        <f>'Data Entry'!I694</f>
        <v>0</v>
      </c>
      <c r="Q694" s="3">
        <f>'Data Entry'!J694</f>
        <v>0</v>
      </c>
      <c r="R694" s="3">
        <f>'Data Entry'!K694</f>
        <v>0</v>
      </c>
      <c r="S694" s="3">
        <f>'Data Entry'!L694</f>
        <v>0</v>
      </c>
      <c r="T694" s="3">
        <f t="shared" si="177"/>
        <v>0</v>
      </c>
      <c r="U694" s="3">
        <f t="shared" si="178"/>
        <v>0</v>
      </c>
      <c r="V694" s="3" t="e">
        <f t="shared" si="184"/>
        <v>#DIV/0!</v>
      </c>
      <c r="W694" s="3" t="e">
        <f t="shared" si="185"/>
        <v>#DIV/0!</v>
      </c>
      <c r="X694" s="3">
        <f t="shared" si="186"/>
        <v>0</v>
      </c>
      <c r="Y694" s="3">
        <f t="shared" si="179"/>
        <v>0</v>
      </c>
      <c r="Z694" s="3">
        <f t="shared" si="180"/>
        <v>0</v>
      </c>
      <c r="AA694" s="3">
        <f t="shared" si="181"/>
        <v>0</v>
      </c>
      <c r="AB694" s="4">
        <f>'Data Entry'!S694</f>
        <v>0</v>
      </c>
      <c r="AC694" s="4">
        <f>'Data Entry'!T694</f>
        <v>0</v>
      </c>
      <c r="AD694" s="4">
        <f>'Data Entry'!U694</f>
        <v>0</v>
      </c>
      <c r="AE694" s="4">
        <f t="shared" si="182"/>
        <v>0</v>
      </c>
      <c r="AF694" s="5">
        <f>'Data Entry'!V694</f>
        <v>0</v>
      </c>
      <c r="AG694" s="5">
        <f t="shared" si="183"/>
        <v>0</v>
      </c>
      <c r="AH694" s="5">
        <f>'Data Entry'!W694</f>
        <v>0</v>
      </c>
      <c r="AI694" s="5">
        <f>'Data Entry'!X694</f>
        <v>0</v>
      </c>
      <c r="AJ694" s="5">
        <f>'Data Entry'!Y694</f>
        <v>0</v>
      </c>
      <c r="AK694" s="5">
        <f>'Data Entry'!Z694</f>
        <v>0</v>
      </c>
    </row>
    <row r="695" spans="1:37">
      <c r="A695" s="1">
        <f>'Data Entry'!A695</f>
        <v>0</v>
      </c>
      <c r="B695" s="1">
        <f>'Data Entry'!B695</f>
        <v>0</v>
      </c>
      <c r="C695" s="8">
        <f>IF('Data Entry'!C695="red",1,IF('Data Entry'!C695="blue",2,0))</f>
        <v>0</v>
      </c>
      <c r="D695" s="2">
        <f>'Data Entry'!D695</f>
        <v>0</v>
      </c>
      <c r="E695" s="2">
        <f>'Data Entry'!E695</f>
        <v>0</v>
      </c>
      <c r="F695" s="2">
        <f>'Data Entry'!F695</f>
        <v>0</v>
      </c>
      <c r="G695" s="2">
        <f>'Data Entry'!G695</f>
        <v>0</v>
      </c>
      <c r="H695" s="2">
        <f>'Data Entry'!H695</f>
        <v>0</v>
      </c>
      <c r="I695" s="2">
        <f t="shared" si="170"/>
        <v>0</v>
      </c>
      <c r="J695" s="2">
        <f t="shared" si="171"/>
        <v>0</v>
      </c>
      <c r="K695" s="2">
        <f t="shared" si="172"/>
        <v>0</v>
      </c>
      <c r="L695" s="2">
        <f t="shared" si="173"/>
        <v>0</v>
      </c>
      <c r="M695" s="2">
        <f t="shared" si="174"/>
        <v>0</v>
      </c>
      <c r="N695" s="2">
        <f t="shared" si="175"/>
        <v>0</v>
      </c>
      <c r="O695" s="2">
        <f t="shared" si="176"/>
        <v>0</v>
      </c>
      <c r="P695" s="3">
        <f>'Data Entry'!I695</f>
        <v>0</v>
      </c>
      <c r="Q695" s="3">
        <f>'Data Entry'!J695</f>
        <v>0</v>
      </c>
      <c r="R695" s="3">
        <f>'Data Entry'!K695</f>
        <v>0</v>
      </c>
      <c r="S695" s="3">
        <f>'Data Entry'!L695</f>
        <v>0</v>
      </c>
      <c r="T695" s="3">
        <f t="shared" si="177"/>
        <v>0</v>
      </c>
      <c r="U695" s="3">
        <f t="shared" si="178"/>
        <v>0</v>
      </c>
      <c r="V695" s="3" t="e">
        <f t="shared" si="184"/>
        <v>#DIV/0!</v>
      </c>
      <c r="W695" s="3" t="e">
        <f t="shared" si="185"/>
        <v>#DIV/0!</v>
      </c>
      <c r="X695" s="3">
        <f t="shared" si="186"/>
        <v>0</v>
      </c>
      <c r="Y695" s="3">
        <f t="shared" si="179"/>
        <v>0</v>
      </c>
      <c r="Z695" s="3">
        <f t="shared" si="180"/>
        <v>0</v>
      </c>
      <c r="AA695" s="3">
        <f t="shared" si="181"/>
        <v>0</v>
      </c>
      <c r="AB695" s="4">
        <f>'Data Entry'!S695</f>
        <v>0</v>
      </c>
      <c r="AC695" s="4">
        <f>'Data Entry'!T695</f>
        <v>0</v>
      </c>
      <c r="AD695" s="4">
        <f>'Data Entry'!U695</f>
        <v>0</v>
      </c>
      <c r="AE695" s="4">
        <f t="shared" si="182"/>
        <v>0</v>
      </c>
      <c r="AF695" s="5">
        <f>'Data Entry'!V695</f>
        <v>0</v>
      </c>
      <c r="AG695" s="5">
        <f t="shared" si="183"/>
        <v>0</v>
      </c>
      <c r="AH695" s="5">
        <f>'Data Entry'!W695</f>
        <v>0</v>
      </c>
      <c r="AI695" s="5">
        <f>'Data Entry'!X695</f>
        <v>0</v>
      </c>
      <c r="AJ695" s="5">
        <f>'Data Entry'!Y695</f>
        <v>0</v>
      </c>
      <c r="AK695" s="5">
        <f>'Data Entry'!Z695</f>
        <v>0</v>
      </c>
    </row>
    <row r="696" spans="1:37">
      <c r="A696" s="1">
        <f>'Data Entry'!A696</f>
        <v>0</v>
      </c>
      <c r="B696" s="1">
        <f>'Data Entry'!B696</f>
        <v>0</v>
      </c>
      <c r="C696" s="8">
        <f>IF('Data Entry'!C696="red",1,IF('Data Entry'!C696="blue",2,0))</f>
        <v>0</v>
      </c>
      <c r="D696" s="2">
        <f>'Data Entry'!D696</f>
        <v>0</v>
      </c>
      <c r="E696" s="2">
        <f>'Data Entry'!E696</f>
        <v>0</v>
      </c>
      <c r="F696" s="2">
        <f>'Data Entry'!F696</f>
        <v>0</v>
      </c>
      <c r="G696" s="2">
        <f>'Data Entry'!G696</f>
        <v>0</v>
      </c>
      <c r="H696" s="2">
        <f>'Data Entry'!H696</f>
        <v>0</v>
      </c>
      <c r="I696" s="2">
        <f t="shared" si="170"/>
        <v>0</v>
      </c>
      <c r="J696" s="2">
        <f t="shared" si="171"/>
        <v>0</v>
      </c>
      <c r="K696" s="2">
        <f t="shared" si="172"/>
        <v>0</v>
      </c>
      <c r="L696" s="2">
        <f t="shared" si="173"/>
        <v>0</v>
      </c>
      <c r="M696" s="2">
        <f t="shared" si="174"/>
        <v>0</v>
      </c>
      <c r="N696" s="2">
        <f t="shared" si="175"/>
        <v>0</v>
      </c>
      <c r="O696" s="2">
        <f t="shared" si="176"/>
        <v>0</v>
      </c>
      <c r="P696" s="3">
        <f>'Data Entry'!I696</f>
        <v>0</v>
      </c>
      <c r="Q696" s="3">
        <f>'Data Entry'!J696</f>
        <v>0</v>
      </c>
      <c r="R696" s="3">
        <f>'Data Entry'!K696</f>
        <v>0</v>
      </c>
      <c r="S696" s="3">
        <f>'Data Entry'!L696</f>
        <v>0</v>
      </c>
      <c r="T696" s="3">
        <f t="shared" si="177"/>
        <v>0</v>
      </c>
      <c r="U696" s="3">
        <f t="shared" si="178"/>
        <v>0</v>
      </c>
      <c r="V696" s="3" t="e">
        <f t="shared" si="184"/>
        <v>#DIV/0!</v>
      </c>
      <c r="W696" s="3" t="e">
        <f t="shared" si="185"/>
        <v>#DIV/0!</v>
      </c>
      <c r="X696" s="3">
        <f t="shared" si="186"/>
        <v>0</v>
      </c>
      <c r="Y696" s="3">
        <f t="shared" si="179"/>
        <v>0</v>
      </c>
      <c r="Z696" s="3">
        <f t="shared" si="180"/>
        <v>0</v>
      </c>
      <c r="AA696" s="3">
        <f t="shared" si="181"/>
        <v>0</v>
      </c>
      <c r="AB696" s="4">
        <f>'Data Entry'!S696</f>
        <v>0</v>
      </c>
      <c r="AC696" s="4">
        <f>'Data Entry'!T696</f>
        <v>0</v>
      </c>
      <c r="AD696" s="4">
        <f>'Data Entry'!U696</f>
        <v>0</v>
      </c>
      <c r="AE696" s="4">
        <f t="shared" si="182"/>
        <v>0</v>
      </c>
      <c r="AF696" s="5">
        <f>'Data Entry'!V696</f>
        <v>0</v>
      </c>
      <c r="AG696" s="5">
        <f t="shared" si="183"/>
        <v>0</v>
      </c>
      <c r="AH696" s="5">
        <f>'Data Entry'!W696</f>
        <v>0</v>
      </c>
      <c r="AI696" s="5">
        <f>'Data Entry'!X696</f>
        <v>0</v>
      </c>
      <c r="AJ696" s="5">
        <f>'Data Entry'!Y696</f>
        <v>0</v>
      </c>
      <c r="AK696" s="5">
        <f>'Data Entry'!Z696</f>
        <v>0</v>
      </c>
    </row>
    <row r="697" spans="1:37">
      <c r="A697" s="1">
        <f>'Data Entry'!A697</f>
        <v>0</v>
      </c>
      <c r="B697" s="1">
        <f>'Data Entry'!B697</f>
        <v>0</v>
      </c>
      <c r="C697" s="8">
        <f>IF('Data Entry'!C697="red",1,IF('Data Entry'!C697="blue",2,0))</f>
        <v>0</v>
      </c>
      <c r="D697" s="2">
        <f>'Data Entry'!D697</f>
        <v>0</v>
      </c>
      <c r="E697" s="2">
        <f>'Data Entry'!E697</f>
        <v>0</v>
      </c>
      <c r="F697" s="2">
        <f>'Data Entry'!F697</f>
        <v>0</v>
      </c>
      <c r="G697" s="2">
        <f>'Data Entry'!G697</f>
        <v>0</v>
      </c>
      <c r="H697" s="2">
        <f>'Data Entry'!H697</f>
        <v>0</v>
      </c>
      <c r="I697" s="2">
        <f t="shared" si="170"/>
        <v>0</v>
      </c>
      <c r="J697" s="2">
        <f t="shared" si="171"/>
        <v>0</v>
      </c>
      <c r="K697" s="2">
        <f t="shared" si="172"/>
        <v>0</v>
      </c>
      <c r="L697" s="2">
        <f t="shared" si="173"/>
        <v>0</v>
      </c>
      <c r="M697" s="2">
        <f t="shared" si="174"/>
        <v>0</v>
      </c>
      <c r="N697" s="2">
        <f t="shared" si="175"/>
        <v>0</v>
      </c>
      <c r="O697" s="2">
        <f t="shared" si="176"/>
        <v>0</v>
      </c>
      <c r="P697" s="3">
        <f>'Data Entry'!I697</f>
        <v>0</v>
      </c>
      <c r="Q697" s="3">
        <f>'Data Entry'!J697</f>
        <v>0</v>
      </c>
      <c r="R697" s="3">
        <f>'Data Entry'!K697</f>
        <v>0</v>
      </c>
      <c r="S697" s="3">
        <f>'Data Entry'!L697</f>
        <v>0</v>
      </c>
      <c r="T697" s="3">
        <f t="shared" si="177"/>
        <v>0</v>
      </c>
      <c r="U697" s="3">
        <f t="shared" si="178"/>
        <v>0</v>
      </c>
      <c r="V697" s="3" t="e">
        <f t="shared" si="184"/>
        <v>#DIV/0!</v>
      </c>
      <c r="W697" s="3" t="e">
        <f t="shared" si="185"/>
        <v>#DIV/0!</v>
      </c>
      <c r="X697" s="3">
        <f t="shared" si="186"/>
        <v>0</v>
      </c>
      <c r="Y697" s="3">
        <f t="shared" si="179"/>
        <v>0</v>
      </c>
      <c r="Z697" s="3">
        <f t="shared" si="180"/>
        <v>0</v>
      </c>
      <c r="AA697" s="3">
        <f t="shared" si="181"/>
        <v>0</v>
      </c>
      <c r="AB697" s="4">
        <f>'Data Entry'!S697</f>
        <v>0</v>
      </c>
      <c r="AC697" s="4">
        <f>'Data Entry'!T697</f>
        <v>0</v>
      </c>
      <c r="AD697" s="4">
        <f>'Data Entry'!U697</f>
        <v>0</v>
      </c>
      <c r="AE697" s="4">
        <f t="shared" si="182"/>
        <v>0</v>
      </c>
      <c r="AF697" s="5">
        <f>'Data Entry'!V697</f>
        <v>0</v>
      </c>
      <c r="AG697" s="5">
        <f t="shared" si="183"/>
        <v>0</v>
      </c>
      <c r="AH697" s="5">
        <f>'Data Entry'!W697</f>
        <v>0</v>
      </c>
      <c r="AI697" s="5">
        <f>'Data Entry'!X697</f>
        <v>0</v>
      </c>
      <c r="AJ697" s="5">
        <f>'Data Entry'!Y697</f>
        <v>0</v>
      </c>
      <c r="AK697" s="5">
        <f>'Data Entry'!Z697</f>
        <v>0</v>
      </c>
    </row>
    <row r="698" spans="1:37">
      <c r="A698" s="1">
        <f>'Data Entry'!A698</f>
        <v>0</v>
      </c>
      <c r="B698" s="1">
        <f>'Data Entry'!B698</f>
        <v>0</v>
      </c>
      <c r="C698" s="8">
        <f>IF('Data Entry'!C698="red",1,IF('Data Entry'!C698="blue",2,0))</f>
        <v>0</v>
      </c>
      <c r="D698" s="2">
        <f>'Data Entry'!D698</f>
        <v>0</v>
      </c>
      <c r="E698" s="2">
        <f>'Data Entry'!E698</f>
        <v>0</v>
      </c>
      <c r="F698" s="2">
        <f>'Data Entry'!F698</f>
        <v>0</v>
      </c>
      <c r="G698" s="2">
        <f>'Data Entry'!G698</f>
        <v>0</v>
      </c>
      <c r="H698" s="2">
        <f>'Data Entry'!H698</f>
        <v>0</v>
      </c>
      <c r="I698" s="2">
        <f t="shared" si="170"/>
        <v>0</v>
      </c>
      <c r="J698" s="2">
        <f t="shared" si="171"/>
        <v>0</v>
      </c>
      <c r="K698" s="2">
        <f t="shared" si="172"/>
        <v>0</v>
      </c>
      <c r="L698" s="2">
        <f t="shared" si="173"/>
        <v>0</v>
      </c>
      <c r="M698" s="2">
        <f t="shared" si="174"/>
        <v>0</v>
      </c>
      <c r="N698" s="2">
        <f t="shared" si="175"/>
        <v>0</v>
      </c>
      <c r="O698" s="2">
        <f t="shared" si="176"/>
        <v>0</v>
      </c>
      <c r="P698" s="3">
        <f>'Data Entry'!I698</f>
        <v>0</v>
      </c>
      <c r="Q698" s="3">
        <f>'Data Entry'!J698</f>
        <v>0</v>
      </c>
      <c r="R698" s="3">
        <f>'Data Entry'!K698</f>
        <v>0</v>
      </c>
      <c r="S698" s="3">
        <f>'Data Entry'!L698</f>
        <v>0</v>
      </c>
      <c r="T698" s="3">
        <f t="shared" si="177"/>
        <v>0</v>
      </c>
      <c r="U698" s="3">
        <f t="shared" si="178"/>
        <v>0</v>
      </c>
      <c r="V698" s="3" t="e">
        <f t="shared" si="184"/>
        <v>#DIV/0!</v>
      </c>
      <c r="W698" s="3" t="e">
        <f t="shared" si="185"/>
        <v>#DIV/0!</v>
      </c>
      <c r="X698" s="3">
        <f t="shared" si="186"/>
        <v>0</v>
      </c>
      <c r="Y698" s="3">
        <f t="shared" si="179"/>
        <v>0</v>
      </c>
      <c r="Z698" s="3">
        <f t="shared" si="180"/>
        <v>0</v>
      </c>
      <c r="AA698" s="3">
        <f t="shared" si="181"/>
        <v>0</v>
      </c>
      <c r="AB698" s="4">
        <f>'Data Entry'!S698</f>
        <v>0</v>
      </c>
      <c r="AC698" s="4">
        <f>'Data Entry'!T698</f>
        <v>0</v>
      </c>
      <c r="AD698" s="4">
        <f>'Data Entry'!U698</f>
        <v>0</v>
      </c>
      <c r="AE698" s="4">
        <f t="shared" si="182"/>
        <v>0</v>
      </c>
      <c r="AF698" s="5">
        <f>'Data Entry'!V698</f>
        <v>0</v>
      </c>
      <c r="AG698" s="5">
        <f t="shared" si="183"/>
        <v>0</v>
      </c>
      <c r="AH698" s="5">
        <f>'Data Entry'!W698</f>
        <v>0</v>
      </c>
      <c r="AI698" s="5">
        <f>'Data Entry'!X698</f>
        <v>0</v>
      </c>
      <c r="AJ698" s="5">
        <f>'Data Entry'!Y698</f>
        <v>0</v>
      </c>
      <c r="AK698" s="5">
        <f>'Data Entry'!Z698</f>
        <v>0</v>
      </c>
    </row>
    <row r="699" spans="1:37">
      <c r="A699" s="1">
        <f>'Data Entry'!A699</f>
        <v>0</v>
      </c>
      <c r="B699" s="1">
        <f>'Data Entry'!B699</f>
        <v>0</v>
      </c>
      <c r="C699" s="8">
        <f>IF('Data Entry'!C699="red",1,IF('Data Entry'!C699="blue",2,0))</f>
        <v>0</v>
      </c>
      <c r="D699" s="2">
        <f>'Data Entry'!D699</f>
        <v>0</v>
      </c>
      <c r="E699" s="2">
        <f>'Data Entry'!E699</f>
        <v>0</v>
      </c>
      <c r="F699" s="2">
        <f>'Data Entry'!F699</f>
        <v>0</v>
      </c>
      <c r="G699" s="2">
        <f>'Data Entry'!G699</f>
        <v>0</v>
      </c>
      <c r="H699" s="2">
        <f>'Data Entry'!H699</f>
        <v>0</v>
      </c>
      <c r="I699" s="2">
        <f t="shared" si="170"/>
        <v>0</v>
      </c>
      <c r="J699" s="2">
        <f t="shared" si="171"/>
        <v>0</v>
      </c>
      <c r="K699" s="2">
        <f t="shared" si="172"/>
        <v>0</v>
      </c>
      <c r="L699" s="2">
        <f t="shared" si="173"/>
        <v>0</v>
      </c>
      <c r="M699" s="2">
        <f t="shared" si="174"/>
        <v>0</v>
      </c>
      <c r="N699" s="2">
        <f t="shared" si="175"/>
        <v>0</v>
      </c>
      <c r="O699" s="2">
        <f t="shared" si="176"/>
        <v>0</v>
      </c>
      <c r="P699" s="3">
        <f>'Data Entry'!I699</f>
        <v>0</v>
      </c>
      <c r="Q699" s="3">
        <f>'Data Entry'!J699</f>
        <v>0</v>
      </c>
      <c r="R699" s="3">
        <f>'Data Entry'!K699</f>
        <v>0</v>
      </c>
      <c r="S699" s="3">
        <f>'Data Entry'!L699</f>
        <v>0</v>
      </c>
      <c r="T699" s="3">
        <f t="shared" si="177"/>
        <v>0</v>
      </c>
      <c r="U699" s="3">
        <f t="shared" si="178"/>
        <v>0</v>
      </c>
      <c r="V699" s="3" t="e">
        <f t="shared" si="184"/>
        <v>#DIV/0!</v>
      </c>
      <c r="W699" s="3" t="e">
        <f t="shared" si="185"/>
        <v>#DIV/0!</v>
      </c>
      <c r="X699" s="3">
        <f t="shared" si="186"/>
        <v>0</v>
      </c>
      <c r="Y699" s="3">
        <f t="shared" si="179"/>
        <v>0</v>
      </c>
      <c r="Z699" s="3">
        <f t="shared" si="180"/>
        <v>0</v>
      </c>
      <c r="AA699" s="3">
        <f t="shared" si="181"/>
        <v>0</v>
      </c>
      <c r="AB699" s="4">
        <f>'Data Entry'!S699</f>
        <v>0</v>
      </c>
      <c r="AC699" s="4">
        <f>'Data Entry'!T699</f>
        <v>0</v>
      </c>
      <c r="AD699" s="4">
        <f>'Data Entry'!U699</f>
        <v>0</v>
      </c>
      <c r="AE699" s="4">
        <f t="shared" si="182"/>
        <v>0</v>
      </c>
      <c r="AF699" s="5">
        <f>'Data Entry'!V699</f>
        <v>0</v>
      </c>
      <c r="AG699" s="5">
        <f t="shared" si="183"/>
        <v>0</v>
      </c>
      <c r="AH699" s="5">
        <f>'Data Entry'!W699</f>
        <v>0</v>
      </c>
      <c r="AI699" s="5">
        <f>'Data Entry'!X699</f>
        <v>0</v>
      </c>
      <c r="AJ699" s="5">
        <f>'Data Entry'!Y699</f>
        <v>0</v>
      </c>
      <c r="AK699" s="5">
        <f>'Data Entry'!Z699</f>
        <v>0</v>
      </c>
    </row>
    <row r="700" spans="1:37">
      <c r="A700" s="1">
        <f>'Data Entry'!A700</f>
        <v>0</v>
      </c>
      <c r="B700" s="1">
        <f>'Data Entry'!B700</f>
        <v>0</v>
      </c>
      <c r="C700" s="8">
        <f>IF('Data Entry'!C700="red",1,IF('Data Entry'!C700="blue",2,0))</f>
        <v>0</v>
      </c>
      <c r="D700" s="2">
        <f>'Data Entry'!D700</f>
        <v>0</v>
      </c>
      <c r="E700" s="2">
        <f>'Data Entry'!E700</f>
        <v>0</v>
      </c>
      <c r="F700" s="2">
        <f>'Data Entry'!F700</f>
        <v>0</v>
      </c>
      <c r="G700" s="2">
        <f>'Data Entry'!G700</f>
        <v>0</v>
      </c>
      <c r="H700" s="2">
        <f>'Data Entry'!H700</f>
        <v>0</v>
      </c>
      <c r="I700" s="2">
        <f t="shared" si="170"/>
        <v>0</v>
      </c>
      <c r="J700" s="2">
        <f t="shared" si="171"/>
        <v>0</v>
      </c>
      <c r="K700" s="2">
        <f t="shared" si="172"/>
        <v>0</v>
      </c>
      <c r="L700" s="2">
        <f t="shared" si="173"/>
        <v>0</v>
      </c>
      <c r="M700" s="2">
        <f t="shared" si="174"/>
        <v>0</v>
      </c>
      <c r="N700" s="2">
        <f t="shared" si="175"/>
        <v>0</v>
      </c>
      <c r="O700" s="2">
        <f t="shared" si="176"/>
        <v>0</v>
      </c>
      <c r="P700" s="3">
        <f>'Data Entry'!I700</f>
        <v>0</v>
      </c>
      <c r="Q700" s="3">
        <f>'Data Entry'!J700</f>
        <v>0</v>
      </c>
      <c r="R700" s="3">
        <f>'Data Entry'!K700</f>
        <v>0</v>
      </c>
      <c r="S700" s="3">
        <f>'Data Entry'!L700</f>
        <v>0</v>
      </c>
      <c r="T700" s="3">
        <f t="shared" si="177"/>
        <v>0</v>
      </c>
      <c r="U700" s="3">
        <f t="shared" si="178"/>
        <v>0</v>
      </c>
      <c r="V700" s="3" t="e">
        <f t="shared" si="184"/>
        <v>#DIV/0!</v>
      </c>
      <c r="W700" s="3" t="e">
        <f t="shared" si="185"/>
        <v>#DIV/0!</v>
      </c>
      <c r="X700" s="3">
        <f t="shared" si="186"/>
        <v>0</v>
      </c>
      <c r="Y700" s="3">
        <f t="shared" si="179"/>
        <v>0</v>
      </c>
      <c r="Z700" s="3">
        <f t="shared" si="180"/>
        <v>0</v>
      </c>
      <c r="AA700" s="3">
        <f t="shared" si="181"/>
        <v>0</v>
      </c>
      <c r="AB700" s="4">
        <f>'Data Entry'!S700</f>
        <v>0</v>
      </c>
      <c r="AC700" s="4">
        <f>'Data Entry'!T700</f>
        <v>0</v>
      </c>
      <c r="AD700" s="4">
        <f>'Data Entry'!U700</f>
        <v>0</v>
      </c>
      <c r="AE700" s="4">
        <f t="shared" si="182"/>
        <v>0</v>
      </c>
      <c r="AF700" s="5">
        <f>'Data Entry'!V700</f>
        <v>0</v>
      </c>
      <c r="AG700" s="5">
        <f t="shared" si="183"/>
        <v>0</v>
      </c>
      <c r="AH700" s="5">
        <f>'Data Entry'!W700</f>
        <v>0</v>
      </c>
      <c r="AI700" s="5">
        <f>'Data Entry'!X700</f>
        <v>0</v>
      </c>
      <c r="AJ700" s="5">
        <f>'Data Entry'!Y700</f>
        <v>0</v>
      </c>
      <c r="AK700" s="5">
        <f>'Data Entry'!Z700</f>
        <v>0</v>
      </c>
    </row>
    <row r="701" spans="1:37">
      <c r="A701" s="1">
        <f>'Data Entry'!A701</f>
        <v>0</v>
      </c>
      <c r="B701" s="1">
        <f>'Data Entry'!B701</f>
        <v>0</v>
      </c>
      <c r="C701" s="8">
        <f>IF('Data Entry'!C701="red",1,IF('Data Entry'!C701="blue",2,0))</f>
        <v>0</v>
      </c>
      <c r="D701" s="2">
        <f>'Data Entry'!D701</f>
        <v>0</v>
      </c>
      <c r="E701" s="2">
        <f>'Data Entry'!E701</f>
        <v>0</v>
      </c>
      <c r="F701" s="2">
        <f>'Data Entry'!F701</f>
        <v>0</v>
      </c>
      <c r="G701" s="2">
        <f>'Data Entry'!G701</f>
        <v>0</v>
      </c>
      <c r="H701" s="2">
        <f>'Data Entry'!H701</f>
        <v>0</v>
      </c>
      <c r="I701" s="2">
        <f t="shared" si="170"/>
        <v>0</v>
      </c>
      <c r="J701" s="2">
        <f t="shared" si="171"/>
        <v>0</v>
      </c>
      <c r="K701" s="2">
        <f t="shared" si="172"/>
        <v>0</v>
      </c>
      <c r="L701" s="2">
        <f t="shared" si="173"/>
        <v>0</v>
      </c>
      <c r="M701" s="2">
        <f t="shared" si="174"/>
        <v>0</v>
      </c>
      <c r="N701" s="2">
        <f t="shared" si="175"/>
        <v>0</v>
      </c>
      <c r="O701" s="2">
        <f t="shared" si="176"/>
        <v>0</v>
      </c>
      <c r="P701" s="3">
        <f>'Data Entry'!I701</f>
        <v>0</v>
      </c>
      <c r="Q701" s="3">
        <f>'Data Entry'!J701</f>
        <v>0</v>
      </c>
      <c r="R701" s="3">
        <f>'Data Entry'!K701</f>
        <v>0</v>
      </c>
      <c r="S701" s="3">
        <f>'Data Entry'!L701</f>
        <v>0</v>
      </c>
      <c r="T701" s="3">
        <f t="shared" si="177"/>
        <v>0</v>
      </c>
      <c r="U701" s="3">
        <f t="shared" si="178"/>
        <v>0</v>
      </c>
      <c r="V701" s="3" t="e">
        <f t="shared" si="184"/>
        <v>#DIV/0!</v>
      </c>
      <c r="W701" s="3" t="e">
        <f t="shared" si="185"/>
        <v>#DIV/0!</v>
      </c>
      <c r="X701" s="3">
        <f t="shared" si="186"/>
        <v>0</v>
      </c>
      <c r="Y701" s="3">
        <f t="shared" si="179"/>
        <v>0</v>
      </c>
      <c r="Z701" s="3">
        <f t="shared" si="180"/>
        <v>0</v>
      </c>
      <c r="AA701" s="3">
        <f t="shared" si="181"/>
        <v>0</v>
      </c>
      <c r="AB701" s="4">
        <f>'Data Entry'!S701</f>
        <v>0</v>
      </c>
      <c r="AC701" s="4">
        <f>'Data Entry'!T701</f>
        <v>0</v>
      </c>
      <c r="AD701" s="4">
        <f>'Data Entry'!U701</f>
        <v>0</v>
      </c>
      <c r="AE701" s="4">
        <f t="shared" si="182"/>
        <v>0</v>
      </c>
      <c r="AF701" s="5">
        <f>'Data Entry'!V701</f>
        <v>0</v>
      </c>
      <c r="AG701" s="5">
        <f t="shared" si="183"/>
        <v>0</v>
      </c>
      <c r="AH701" s="5">
        <f>'Data Entry'!W701</f>
        <v>0</v>
      </c>
      <c r="AI701" s="5">
        <f>'Data Entry'!X701</f>
        <v>0</v>
      </c>
      <c r="AJ701" s="5">
        <f>'Data Entry'!Y701</f>
        <v>0</v>
      </c>
      <c r="AK701" s="5">
        <f>'Data Entry'!Z701</f>
        <v>0</v>
      </c>
    </row>
    <row r="702" spans="1:37">
      <c r="A702" s="1">
        <f>'Data Entry'!A702</f>
        <v>0</v>
      </c>
      <c r="B702" s="1">
        <f>'Data Entry'!B702</f>
        <v>0</v>
      </c>
      <c r="C702" s="8">
        <f>IF('Data Entry'!C702="red",1,IF('Data Entry'!C702="blue",2,0))</f>
        <v>0</v>
      </c>
      <c r="D702" s="2">
        <f>'Data Entry'!D702</f>
        <v>0</v>
      </c>
      <c r="E702" s="2">
        <f>'Data Entry'!E702</f>
        <v>0</v>
      </c>
      <c r="F702" s="2">
        <f>'Data Entry'!F702</f>
        <v>0</v>
      </c>
      <c r="G702" s="2">
        <f>'Data Entry'!G702</f>
        <v>0</v>
      </c>
      <c r="H702" s="2">
        <f>'Data Entry'!H702</f>
        <v>0</v>
      </c>
      <c r="I702" s="2">
        <f t="shared" si="170"/>
        <v>0</v>
      </c>
      <c r="J702" s="2">
        <f t="shared" si="171"/>
        <v>0</v>
      </c>
      <c r="K702" s="2">
        <f t="shared" si="172"/>
        <v>0</v>
      </c>
      <c r="L702" s="2">
        <f t="shared" si="173"/>
        <v>0</v>
      </c>
      <c r="M702" s="2">
        <f t="shared" si="174"/>
        <v>0</v>
      </c>
      <c r="N702" s="2">
        <f t="shared" si="175"/>
        <v>0</v>
      </c>
      <c r="O702" s="2">
        <f t="shared" si="176"/>
        <v>0</v>
      </c>
      <c r="P702" s="3">
        <f>'Data Entry'!I702</f>
        <v>0</v>
      </c>
      <c r="Q702" s="3">
        <f>'Data Entry'!J702</f>
        <v>0</v>
      </c>
      <c r="R702" s="3">
        <f>'Data Entry'!K702</f>
        <v>0</v>
      </c>
      <c r="S702" s="3">
        <f>'Data Entry'!L702</f>
        <v>0</v>
      </c>
      <c r="T702" s="3">
        <f t="shared" si="177"/>
        <v>0</v>
      </c>
      <c r="U702" s="3">
        <f t="shared" si="178"/>
        <v>0</v>
      </c>
      <c r="V702" s="3" t="e">
        <f t="shared" si="184"/>
        <v>#DIV/0!</v>
      </c>
      <c r="W702" s="3" t="e">
        <f t="shared" si="185"/>
        <v>#DIV/0!</v>
      </c>
      <c r="X702" s="3">
        <f t="shared" si="186"/>
        <v>0</v>
      </c>
      <c r="Y702" s="3">
        <f t="shared" si="179"/>
        <v>0</v>
      </c>
      <c r="Z702" s="3">
        <f t="shared" si="180"/>
        <v>0</v>
      </c>
      <c r="AA702" s="3">
        <f t="shared" si="181"/>
        <v>0</v>
      </c>
      <c r="AB702" s="4">
        <f>'Data Entry'!S702</f>
        <v>0</v>
      </c>
      <c r="AC702" s="4">
        <f>'Data Entry'!T702</f>
        <v>0</v>
      </c>
      <c r="AD702" s="4">
        <f>'Data Entry'!U702</f>
        <v>0</v>
      </c>
      <c r="AE702" s="4">
        <f t="shared" si="182"/>
        <v>0</v>
      </c>
      <c r="AF702" s="5">
        <f>'Data Entry'!V702</f>
        <v>0</v>
      </c>
      <c r="AG702" s="5">
        <f t="shared" si="183"/>
        <v>0</v>
      </c>
      <c r="AH702" s="5">
        <f>'Data Entry'!W702</f>
        <v>0</v>
      </c>
      <c r="AI702" s="5">
        <f>'Data Entry'!X702</f>
        <v>0</v>
      </c>
      <c r="AJ702" s="5">
        <f>'Data Entry'!Y702</f>
        <v>0</v>
      </c>
      <c r="AK702" s="5">
        <f>'Data Entry'!Z702</f>
        <v>0</v>
      </c>
    </row>
    <row r="703" spans="1:37">
      <c r="A703" s="1">
        <f>'Data Entry'!A703</f>
        <v>0</v>
      </c>
      <c r="B703" s="1">
        <f>'Data Entry'!B703</f>
        <v>0</v>
      </c>
      <c r="C703" s="8">
        <f>IF('Data Entry'!C703="red",1,IF('Data Entry'!C703="blue",2,0))</f>
        <v>0</v>
      </c>
      <c r="D703" s="2">
        <f>'Data Entry'!D703</f>
        <v>0</v>
      </c>
      <c r="E703" s="2">
        <f>'Data Entry'!E703</f>
        <v>0</v>
      </c>
      <c r="F703" s="2">
        <f>'Data Entry'!F703</f>
        <v>0</v>
      </c>
      <c r="G703" s="2">
        <f>'Data Entry'!G703</f>
        <v>0</v>
      </c>
      <c r="H703" s="2">
        <f>'Data Entry'!H703</f>
        <v>0</v>
      </c>
      <c r="I703" s="2">
        <f t="shared" si="170"/>
        <v>0</v>
      </c>
      <c r="J703" s="2">
        <f t="shared" si="171"/>
        <v>0</v>
      </c>
      <c r="K703" s="2">
        <f t="shared" si="172"/>
        <v>0</v>
      </c>
      <c r="L703" s="2">
        <f t="shared" si="173"/>
        <v>0</v>
      </c>
      <c r="M703" s="2">
        <f t="shared" si="174"/>
        <v>0</v>
      </c>
      <c r="N703" s="2">
        <f t="shared" si="175"/>
        <v>0</v>
      </c>
      <c r="O703" s="2">
        <f t="shared" si="176"/>
        <v>0</v>
      </c>
      <c r="P703" s="3">
        <f>'Data Entry'!I703</f>
        <v>0</v>
      </c>
      <c r="Q703" s="3">
        <f>'Data Entry'!J703</f>
        <v>0</v>
      </c>
      <c r="R703" s="3">
        <f>'Data Entry'!K703</f>
        <v>0</v>
      </c>
      <c r="S703" s="3">
        <f>'Data Entry'!L703</f>
        <v>0</v>
      </c>
      <c r="T703" s="3">
        <f t="shared" si="177"/>
        <v>0</v>
      </c>
      <c r="U703" s="3">
        <f t="shared" si="178"/>
        <v>0</v>
      </c>
      <c r="V703" s="3" t="e">
        <f t="shared" si="184"/>
        <v>#DIV/0!</v>
      </c>
      <c r="W703" s="3" t="e">
        <f t="shared" si="185"/>
        <v>#DIV/0!</v>
      </c>
      <c r="X703" s="3">
        <f t="shared" si="186"/>
        <v>0</v>
      </c>
      <c r="Y703" s="3">
        <f t="shared" si="179"/>
        <v>0</v>
      </c>
      <c r="Z703" s="3">
        <f t="shared" si="180"/>
        <v>0</v>
      </c>
      <c r="AA703" s="3">
        <f t="shared" si="181"/>
        <v>0</v>
      </c>
      <c r="AB703" s="4">
        <f>'Data Entry'!S703</f>
        <v>0</v>
      </c>
      <c r="AC703" s="4">
        <f>'Data Entry'!T703</f>
        <v>0</v>
      </c>
      <c r="AD703" s="4">
        <f>'Data Entry'!U703</f>
        <v>0</v>
      </c>
      <c r="AE703" s="4">
        <f t="shared" si="182"/>
        <v>0</v>
      </c>
      <c r="AF703" s="5">
        <f>'Data Entry'!V703</f>
        <v>0</v>
      </c>
      <c r="AG703" s="5">
        <f t="shared" si="183"/>
        <v>0</v>
      </c>
      <c r="AH703" s="5">
        <f>'Data Entry'!W703</f>
        <v>0</v>
      </c>
      <c r="AI703" s="5">
        <f>'Data Entry'!X703</f>
        <v>0</v>
      </c>
      <c r="AJ703" s="5">
        <f>'Data Entry'!Y703</f>
        <v>0</v>
      </c>
      <c r="AK703" s="5">
        <f>'Data Entry'!Z703</f>
        <v>0</v>
      </c>
    </row>
    <row r="704" spans="1:37">
      <c r="A704" s="1">
        <f>'Data Entry'!A704</f>
        <v>0</v>
      </c>
      <c r="B704" s="1">
        <f>'Data Entry'!B704</f>
        <v>0</v>
      </c>
      <c r="C704" s="8">
        <f>IF('Data Entry'!C704="red",1,IF('Data Entry'!C704="blue",2,0))</f>
        <v>0</v>
      </c>
      <c r="D704" s="2">
        <f>'Data Entry'!D704</f>
        <v>0</v>
      </c>
      <c r="E704" s="2">
        <f>'Data Entry'!E704</f>
        <v>0</v>
      </c>
      <c r="F704" s="2">
        <f>'Data Entry'!F704</f>
        <v>0</v>
      </c>
      <c r="G704" s="2">
        <f>'Data Entry'!G704</f>
        <v>0</v>
      </c>
      <c r="H704" s="2">
        <f>'Data Entry'!H704</f>
        <v>0</v>
      </c>
      <c r="I704" s="2">
        <f t="shared" si="170"/>
        <v>0</v>
      </c>
      <c r="J704" s="2">
        <f t="shared" si="171"/>
        <v>0</v>
      </c>
      <c r="K704" s="2">
        <f t="shared" si="172"/>
        <v>0</v>
      </c>
      <c r="L704" s="2">
        <f t="shared" si="173"/>
        <v>0</v>
      </c>
      <c r="M704" s="2">
        <f t="shared" si="174"/>
        <v>0</v>
      </c>
      <c r="N704" s="2">
        <f t="shared" si="175"/>
        <v>0</v>
      </c>
      <c r="O704" s="2">
        <f t="shared" si="176"/>
        <v>0</v>
      </c>
      <c r="P704" s="3">
        <f>'Data Entry'!I704</f>
        <v>0</v>
      </c>
      <c r="Q704" s="3">
        <f>'Data Entry'!J704</f>
        <v>0</v>
      </c>
      <c r="R704" s="3">
        <f>'Data Entry'!K704</f>
        <v>0</v>
      </c>
      <c r="S704" s="3">
        <f>'Data Entry'!L704</f>
        <v>0</v>
      </c>
      <c r="T704" s="3">
        <f t="shared" si="177"/>
        <v>0</v>
      </c>
      <c r="U704" s="3">
        <f t="shared" si="178"/>
        <v>0</v>
      </c>
      <c r="V704" s="3" t="e">
        <f t="shared" si="184"/>
        <v>#DIV/0!</v>
      </c>
      <c r="W704" s="3" t="e">
        <f t="shared" si="185"/>
        <v>#DIV/0!</v>
      </c>
      <c r="X704" s="3">
        <f t="shared" si="186"/>
        <v>0</v>
      </c>
      <c r="Y704" s="3">
        <f t="shared" si="179"/>
        <v>0</v>
      </c>
      <c r="Z704" s="3">
        <f t="shared" si="180"/>
        <v>0</v>
      </c>
      <c r="AA704" s="3">
        <f t="shared" si="181"/>
        <v>0</v>
      </c>
      <c r="AB704" s="4">
        <f>'Data Entry'!S704</f>
        <v>0</v>
      </c>
      <c r="AC704" s="4">
        <f>'Data Entry'!T704</f>
        <v>0</v>
      </c>
      <c r="AD704" s="4">
        <f>'Data Entry'!U704</f>
        <v>0</v>
      </c>
      <c r="AE704" s="4">
        <f t="shared" si="182"/>
        <v>0</v>
      </c>
      <c r="AF704" s="5">
        <f>'Data Entry'!V704</f>
        <v>0</v>
      </c>
      <c r="AG704" s="5">
        <f t="shared" si="183"/>
        <v>0</v>
      </c>
      <c r="AH704" s="5">
        <f>'Data Entry'!W704</f>
        <v>0</v>
      </c>
      <c r="AI704" s="5">
        <f>'Data Entry'!X704</f>
        <v>0</v>
      </c>
      <c r="AJ704" s="5">
        <f>'Data Entry'!Y704</f>
        <v>0</v>
      </c>
      <c r="AK704" s="5">
        <f>'Data Entry'!Z704</f>
        <v>0</v>
      </c>
    </row>
    <row r="705" spans="1:37">
      <c r="A705" s="1">
        <f>'Data Entry'!A705</f>
        <v>0</v>
      </c>
      <c r="B705" s="1">
        <f>'Data Entry'!B705</f>
        <v>0</v>
      </c>
      <c r="C705" s="8">
        <f>IF('Data Entry'!C705="red",1,IF('Data Entry'!C705="blue",2,0))</f>
        <v>0</v>
      </c>
      <c r="D705" s="2">
        <f>'Data Entry'!D705</f>
        <v>0</v>
      </c>
      <c r="E705" s="2">
        <f>'Data Entry'!E705</f>
        <v>0</v>
      </c>
      <c r="F705" s="2">
        <f>'Data Entry'!F705</f>
        <v>0</v>
      </c>
      <c r="G705" s="2">
        <f>'Data Entry'!G705</f>
        <v>0</v>
      </c>
      <c r="H705" s="2">
        <f>'Data Entry'!H705</f>
        <v>0</v>
      </c>
      <c r="I705" s="2">
        <f t="shared" si="170"/>
        <v>0</v>
      </c>
      <c r="J705" s="2">
        <f t="shared" si="171"/>
        <v>0</v>
      </c>
      <c r="K705" s="2">
        <f t="shared" si="172"/>
        <v>0</v>
      </c>
      <c r="L705" s="2">
        <f t="shared" si="173"/>
        <v>0</v>
      </c>
      <c r="M705" s="2">
        <f t="shared" si="174"/>
        <v>0</v>
      </c>
      <c r="N705" s="2">
        <f t="shared" si="175"/>
        <v>0</v>
      </c>
      <c r="O705" s="2">
        <f t="shared" si="176"/>
        <v>0</v>
      </c>
      <c r="P705" s="3">
        <f>'Data Entry'!I705</f>
        <v>0</v>
      </c>
      <c r="Q705" s="3">
        <f>'Data Entry'!J705</f>
        <v>0</v>
      </c>
      <c r="R705" s="3">
        <f>'Data Entry'!K705</f>
        <v>0</v>
      </c>
      <c r="S705" s="3">
        <f>'Data Entry'!L705</f>
        <v>0</v>
      </c>
      <c r="T705" s="3">
        <f t="shared" si="177"/>
        <v>0</v>
      </c>
      <c r="U705" s="3">
        <f t="shared" si="178"/>
        <v>0</v>
      </c>
      <c r="V705" s="3" t="e">
        <f t="shared" si="184"/>
        <v>#DIV/0!</v>
      </c>
      <c r="W705" s="3" t="e">
        <f t="shared" si="185"/>
        <v>#DIV/0!</v>
      </c>
      <c r="X705" s="3">
        <f t="shared" si="186"/>
        <v>0</v>
      </c>
      <c r="Y705" s="3">
        <f t="shared" si="179"/>
        <v>0</v>
      </c>
      <c r="Z705" s="3">
        <f t="shared" si="180"/>
        <v>0</v>
      </c>
      <c r="AA705" s="3">
        <f t="shared" si="181"/>
        <v>0</v>
      </c>
      <c r="AB705" s="4">
        <f>'Data Entry'!S705</f>
        <v>0</v>
      </c>
      <c r="AC705" s="4">
        <f>'Data Entry'!T705</f>
        <v>0</v>
      </c>
      <c r="AD705" s="4">
        <f>'Data Entry'!U705</f>
        <v>0</v>
      </c>
      <c r="AE705" s="4">
        <f t="shared" si="182"/>
        <v>0</v>
      </c>
      <c r="AF705" s="5">
        <f>'Data Entry'!V705</f>
        <v>0</v>
      </c>
      <c r="AG705" s="5">
        <f t="shared" si="183"/>
        <v>0</v>
      </c>
      <c r="AH705" s="5">
        <f>'Data Entry'!W705</f>
        <v>0</v>
      </c>
      <c r="AI705" s="5">
        <f>'Data Entry'!X705</f>
        <v>0</v>
      </c>
      <c r="AJ705" s="5">
        <f>'Data Entry'!Y705</f>
        <v>0</v>
      </c>
      <c r="AK705" s="5">
        <f>'Data Entry'!Z705</f>
        <v>0</v>
      </c>
    </row>
    <row r="706" spans="1:37">
      <c r="A706" s="1">
        <f>'Data Entry'!A706</f>
        <v>0</v>
      </c>
      <c r="B706" s="1">
        <f>'Data Entry'!B706</f>
        <v>0</v>
      </c>
      <c r="C706" s="8">
        <f>IF('Data Entry'!C706="red",1,IF('Data Entry'!C706="blue",2,0))</f>
        <v>0</v>
      </c>
      <c r="D706" s="2">
        <f>'Data Entry'!D706</f>
        <v>0</v>
      </c>
      <c r="E706" s="2">
        <f>'Data Entry'!E706</f>
        <v>0</v>
      </c>
      <c r="F706" s="2">
        <f>'Data Entry'!F706</f>
        <v>0</v>
      </c>
      <c r="G706" s="2">
        <f>'Data Entry'!G706</f>
        <v>0</v>
      </c>
      <c r="H706" s="2">
        <f>'Data Entry'!H706</f>
        <v>0</v>
      </c>
      <c r="I706" s="2">
        <f t="shared" si="170"/>
        <v>0</v>
      </c>
      <c r="J706" s="2">
        <f t="shared" si="171"/>
        <v>0</v>
      </c>
      <c r="K706" s="2">
        <f t="shared" si="172"/>
        <v>0</v>
      </c>
      <c r="L706" s="2">
        <f t="shared" si="173"/>
        <v>0</v>
      </c>
      <c r="M706" s="2">
        <f t="shared" si="174"/>
        <v>0</v>
      </c>
      <c r="N706" s="2">
        <f t="shared" si="175"/>
        <v>0</v>
      </c>
      <c r="O706" s="2">
        <f t="shared" si="176"/>
        <v>0</v>
      </c>
      <c r="P706" s="3">
        <f>'Data Entry'!I706</f>
        <v>0</v>
      </c>
      <c r="Q706" s="3">
        <f>'Data Entry'!J706</f>
        <v>0</v>
      </c>
      <c r="R706" s="3">
        <f>'Data Entry'!K706</f>
        <v>0</v>
      </c>
      <c r="S706" s="3">
        <f>'Data Entry'!L706</f>
        <v>0</v>
      </c>
      <c r="T706" s="3">
        <f t="shared" si="177"/>
        <v>0</v>
      </c>
      <c r="U706" s="3">
        <f t="shared" si="178"/>
        <v>0</v>
      </c>
      <c r="V706" s="3" t="e">
        <f t="shared" si="184"/>
        <v>#DIV/0!</v>
      </c>
      <c r="W706" s="3" t="e">
        <f t="shared" si="185"/>
        <v>#DIV/0!</v>
      </c>
      <c r="X706" s="3">
        <f t="shared" si="186"/>
        <v>0</v>
      </c>
      <c r="Y706" s="3">
        <f t="shared" si="179"/>
        <v>0</v>
      </c>
      <c r="Z706" s="3">
        <f t="shared" si="180"/>
        <v>0</v>
      </c>
      <c r="AA706" s="3">
        <f t="shared" si="181"/>
        <v>0</v>
      </c>
      <c r="AB706" s="4">
        <f>'Data Entry'!S706</f>
        <v>0</v>
      </c>
      <c r="AC706" s="4">
        <f>'Data Entry'!T706</f>
        <v>0</v>
      </c>
      <c r="AD706" s="4">
        <f>'Data Entry'!U706</f>
        <v>0</v>
      </c>
      <c r="AE706" s="4">
        <f t="shared" si="182"/>
        <v>0</v>
      </c>
      <c r="AF706" s="5">
        <f>'Data Entry'!V706</f>
        <v>0</v>
      </c>
      <c r="AG706" s="5">
        <f t="shared" si="183"/>
        <v>0</v>
      </c>
      <c r="AH706" s="5">
        <f>'Data Entry'!W706</f>
        <v>0</v>
      </c>
      <c r="AI706" s="5">
        <f>'Data Entry'!X706</f>
        <v>0</v>
      </c>
      <c r="AJ706" s="5">
        <f>'Data Entry'!Y706</f>
        <v>0</v>
      </c>
      <c r="AK706" s="5">
        <f>'Data Entry'!Z706</f>
        <v>0</v>
      </c>
    </row>
    <row r="707" spans="1:37">
      <c r="A707" s="1">
        <f>'Data Entry'!A707</f>
        <v>0</v>
      </c>
      <c r="B707" s="1">
        <f>'Data Entry'!B707</f>
        <v>0</v>
      </c>
      <c r="C707" s="8">
        <f>IF('Data Entry'!C707="red",1,IF('Data Entry'!C707="blue",2,0))</f>
        <v>0</v>
      </c>
      <c r="D707" s="2">
        <f>'Data Entry'!D707</f>
        <v>0</v>
      </c>
      <c r="E707" s="2">
        <f>'Data Entry'!E707</f>
        <v>0</v>
      </c>
      <c r="F707" s="2">
        <f>'Data Entry'!F707</f>
        <v>0</v>
      </c>
      <c r="G707" s="2">
        <f>'Data Entry'!G707</f>
        <v>0</v>
      </c>
      <c r="H707" s="2">
        <f>'Data Entry'!H707</f>
        <v>0</v>
      </c>
      <c r="I707" s="2">
        <f t="shared" ref="I707:I770" si="187">E707+F707</f>
        <v>0</v>
      </c>
      <c r="J707" s="2">
        <f t="shared" ref="J707:J770" si="188">G707+H707</f>
        <v>0</v>
      </c>
      <c r="K707" s="2">
        <f t="shared" ref="K707:K770" si="189">IF(D707=1,2,0)</f>
        <v>0</v>
      </c>
      <c r="L707" s="2">
        <f t="shared" ref="L707:L770" si="190">E707*2</f>
        <v>0</v>
      </c>
      <c r="M707" s="2">
        <f t="shared" ref="M707:M770" si="191">G707*4</f>
        <v>0</v>
      </c>
      <c r="N707" s="2">
        <f t="shared" ref="N707:N770" si="192">I707+J707</f>
        <v>0</v>
      </c>
      <c r="O707" s="2">
        <f t="shared" ref="O707:O770" si="193">SUM(K707:M707)</f>
        <v>0</v>
      </c>
      <c r="P707" s="3">
        <f>'Data Entry'!I707</f>
        <v>0</v>
      </c>
      <c r="Q707" s="3">
        <f>'Data Entry'!J707</f>
        <v>0</v>
      </c>
      <c r="R707" s="3">
        <f>'Data Entry'!K707</f>
        <v>0</v>
      </c>
      <c r="S707" s="3">
        <f>'Data Entry'!L707</f>
        <v>0</v>
      </c>
      <c r="T707" s="3">
        <f t="shared" ref="T707:T770" si="194">P707+Q707</f>
        <v>0</v>
      </c>
      <c r="U707" s="3">
        <f t="shared" ref="U707:U770" si="195">R707+S707</f>
        <v>0</v>
      </c>
      <c r="V707" s="3" t="e">
        <f t="shared" si="184"/>
        <v>#DIV/0!</v>
      </c>
      <c r="W707" s="3" t="e">
        <f t="shared" si="185"/>
        <v>#DIV/0!</v>
      </c>
      <c r="X707" s="3">
        <f t="shared" si="186"/>
        <v>0</v>
      </c>
      <c r="Y707" s="3">
        <f t="shared" ref="Y707:Y770" si="196">P707</f>
        <v>0</v>
      </c>
      <c r="Z707" s="3">
        <f t="shared" ref="Z707:Z770" si="197">R707*2</f>
        <v>0</v>
      </c>
      <c r="AA707" s="3">
        <f t="shared" ref="AA707:AA770" si="198">Y707+Z707</f>
        <v>0</v>
      </c>
      <c r="AB707" s="4">
        <f>'Data Entry'!S707</f>
        <v>0</v>
      </c>
      <c r="AC707" s="4">
        <f>'Data Entry'!T707</f>
        <v>0</v>
      </c>
      <c r="AD707" s="4">
        <f>'Data Entry'!U707</f>
        <v>0</v>
      </c>
      <c r="AE707" s="4">
        <f t="shared" ref="AE707:AE770" si="199">IF(AC707=4,15,IF(AC707=3,10,IF(AC707=2,6,IF(AC707=1,4,0))))</f>
        <v>0</v>
      </c>
      <c r="AF707" s="5">
        <f>'Data Entry'!V707</f>
        <v>0</v>
      </c>
      <c r="AG707" s="5">
        <f t="shared" ref="AG707:AG770" si="200">AF707/3</f>
        <v>0</v>
      </c>
      <c r="AH707" s="5">
        <f>'Data Entry'!W707</f>
        <v>0</v>
      </c>
      <c r="AI707" s="5">
        <f>'Data Entry'!X707</f>
        <v>0</v>
      </c>
      <c r="AJ707" s="5">
        <f>'Data Entry'!Y707</f>
        <v>0</v>
      </c>
      <c r="AK707" s="5">
        <f>'Data Entry'!Z707</f>
        <v>0</v>
      </c>
    </row>
    <row r="708" spans="1:37">
      <c r="A708" s="1">
        <f>'Data Entry'!A708</f>
        <v>0</v>
      </c>
      <c r="B708" s="1">
        <f>'Data Entry'!B708</f>
        <v>0</v>
      </c>
      <c r="C708" s="8">
        <f>IF('Data Entry'!C708="red",1,IF('Data Entry'!C708="blue",2,0))</f>
        <v>0</v>
      </c>
      <c r="D708" s="2">
        <f>'Data Entry'!D708</f>
        <v>0</v>
      </c>
      <c r="E708" s="2">
        <f>'Data Entry'!E708</f>
        <v>0</v>
      </c>
      <c r="F708" s="2">
        <f>'Data Entry'!F708</f>
        <v>0</v>
      </c>
      <c r="G708" s="2">
        <f>'Data Entry'!G708</f>
        <v>0</v>
      </c>
      <c r="H708" s="2">
        <f>'Data Entry'!H708</f>
        <v>0</v>
      </c>
      <c r="I708" s="2">
        <f t="shared" si="187"/>
        <v>0</v>
      </c>
      <c r="J708" s="2">
        <f t="shared" si="188"/>
        <v>0</v>
      </c>
      <c r="K708" s="2">
        <f t="shared" si="189"/>
        <v>0</v>
      </c>
      <c r="L708" s="2">
        <f t="shared" si="190"/>
        <v>0</v>
      </c>
      <c r="M708" s="2">
        <f t="shared" si="191"/>
        <v>0</v>
      </c>
      <c r="N708" s="2">
        <f t="shared" si="192"/>
        <v>0</v>
      </c>
      <c r="O708" s="2">
        <f t="shared" si="193"/>
        <v>0</v>
      </c>
      <c r="P708" s="3">
        <f>'Data Entry'!I708</f>
        <v>0</v>
      </c>
      <c r="Q708" s="3">
        <f>'Data Entry'!J708</f>
        <v>0</v>
      </c>
      <c r="R708" s="3">
        <f>'Data Entry'!K708</f>
        <v>0</v>
      </c>
      <c r="S708" s="3">
        <f>'Data Entry'!L708</f>
        <v>0</v>
      </c>
      <c r="T708" s="3">
        <f t="shared" si="194"/>
        <v>0</v>
      </c>
      <c r="U708" s="3">
        <f t="shared" si="195"/>
        <v>0</v>
      </c>
      <c r="V708" s="3" t="e">
        <f t="shared" ref="V708:V771" si="201">P708/T708</f>
        <v>#DIV/0!</v>
      </c>
      <c r="W708" s="3" t="e">
        <f t="shared" ref="W708:W771" si="202">R708/U708</f>
        <v>#DIV/0!</v>
      </c>
      <c r="X708" s="3">
        <f t="shared" ref="X708:X771" si="203">(T708+U708)/2</f>
        <v>0</v>
      </c>
      <c r="Y708" s="3">
        <f t="shared" si="196"/>
        <v>0</v>
      </c>
      <c r="Z708" s="3">
        <f t="shared" si="197"/>
        <v>0</v>
      </c>
      <c r="AA708" s="3">
        <f t="shared" si="198"/>
        <v>0</v>
      </c>
      <c r="AB708" s="4">
        <f>'Data Entry'!S708</f>
        <v>0</v>
      </c>
      <c r="AC708" s="4">
        <f>'Data Entry'!T708</f>
        <v>0</v>
      </c>
      <c r="AD708" s="4">
        <f>'Data Entry'!U708</f>
        <v>0</v>
      </c>
      <c r="AE708" s="4">
        <f t="shared" si="199"/>
        <v>0</v>
      </c>
      <c r="AF708" s="5">
        <f>'Data Entry'!V708</f>
        <v>0</v>
      </c>
      <c r="AG708" s="5">
        <f t="shared" si="200"/>
        <v>0</v>
      </c>
      <c r="AH708" s="5">
        <f>'Data Entry'!W708</f>
        <v>0</v>
      </c>
      <c r="AI708" s="5">
        <f>'Data Entry'!X708</f>
        <v>0</v>
      </c>
      <c r="AJ708" s="5">
        <f>'Data Entry'!Y708</f>
        <v>0</v>
      </c>
      <c r="AK708" s="5">
        <f>'Data Entry'!Z708</f>
        <v>0</v>
      </c>
    </row>
    <row r="709" spans="1:37">
      <c r="A709" s="1">
        <f>'Data Entry'!A709</f>
        <v>0</v>
      </c>
      <c r="B709" s="1">
        <f>'Data Entry'!B709</f>
        <v>0</v>
      </c>
      <c r="C709" s="8">
        <f>IF('Data Entry'!C709="red",1,IF('Data Entry'!C709="blue",2,0))</f>
        <v>0</v>
      </c>
      <c r="D709" s="2">
        <f>'Data Entry'!D709</f>
        <v>0</v>
      </c>
      <c r="E709" s="2">
        <f>'Data Entry'!E709</f>
        <v>0</v>
      </c>
      <c r="F709" s="2">
        <f>'Data Entry'!F709</f>
        <v>0</v>
      </c>
      <c r="G709" s="2">
        <f>'Data Entry'!G709</f>
        <v>0</v>
      </c>
      <c r="H709" s="2">
        <f>'Data Entry'!H709</f>
        <v>0</v>
      </c>
      <c r="I709" s="2">
        <f t="shared" si="187"/>
        <v>0</v>
      </c>
      <c r="J709" s="2">
        <f t="shared" si="188"/>
        <v>0</v>
      </c>
      <c r="K709" s="2">
        <f t="shared" si="189"/>
        <v>0</v>
      </c>
      <c r="L709" s="2">
        <f t="shared" si="190"/>
        <v>0</v>
      </c>
      <c r="M709" s="2">
        <f t="shared" si="191"/>
        <v>0</v>
      </c>
      <c r="N709" s="2">
        <f t="shared" si="192"/>
        <v>0</v>
      </c>
      <c r="O709" s="2">
        <f t="shared" si="193"/>
        <v>0</v>
      </c>
      <c r="P709" s="3">
        <f>'Data Entry'!I709</f>
        <v>0</v>
      </c>
      <c r="Q709" s="3">
        <f>'Data Entry'!J709</f>
        <v>0</v>
      </c>
      <c r="R709" s="3">
        <f>'Data Entry'!K709</f>
        <v>0</v>
      </c>
      <c r="S709" s="3">
        <f>'Data Entry'!L709</f>
        <v>0</v>
      </c>
      <c r="T709" s="3">
        <f t="shared" si="194"/>
        <v>0</v>
      </c>
      <c r="U709" s="3">
        <f t="shared" si="195"/>
        <v>0</v>
      </c>
      <c r="V709" s="3" t="e">
        <f t="shared" si="201"/>
        <v>#DIV/0!</v>
      </c>
      <c r="W709" s="3" t="e">
        <f t="shared" si="202"/>
        <v>#DIV/0!</v>
      </c>
      <c r="X709" s="3">
        <f t="shared" si="203"/>
        <v>0</v>
      </c>
      <c r="Y709" s="3">
        <f t="shared" si="196"/>
        <v>0</v>
      </c>
      <c r="Z709" s="3">
        <f t="shared" si="197"/>
        <v>0</v>
      </c>
      <c r="AA709" s="3">
        <f t="shared" si="198"/>
        <v>0</v>
      </c>
      <c r="AB709" s="4">
        <f>'Data Entry'!S709</f>
        <v>0</v>
      </c>
      <c r="AC709" s="4">
        <f>'Data Entry'!T709</f>
        <v>0</v>
      </c>
      <c r="AD709" s="4">
        <f>'Data Entry'!U709</f>
        <v>0</v>
      </c>
      <c r="AE709" s="4">
        <f t="shared" si="199"/>
        <v>0</v>
      </c>
      <c r="AF709" s="5">
        <f>'Data Entry'!V709</f>
        <v>0</v>
      </c>
      <c r="AG709" s="5">
        <f t="shared" si="200"/>
        <v>0</v>
      </c>
      <c r="AH709" s="5">
        <f>'Data Entry'!W709</f>
        <v>0</v>
      </c>
      <c r="AI709" s="5">
        <f>'Data Entry'!X709</f>
        <v>0</v>
      </c>
      <c r="AJ709" s="5">
        <f>'Data Entry'!Y709</f>
        <v>0</v>
      </c>
      <c r="AK709" s="5">
        <f>'Data Entry'!Z709</f>
        <v>0</v>
      </c>
    </row>
    <row r="710" spans="1:37">
      <c r="A710" s="1">
        <f>'Data Entry'!A710</f>
        <v>0</v>
      </c>
      <c r="B710" s="1">
        <f>'Data Entry'!B710</f>
        <v>0</v>
      </c>
      <c r="C710" s="8">
        <f>IF('Data Entry'!C710="red",1,IF('Data Entry'!C710="blue",2,0))</f>
        <v>0</v>
      </c>
      <c r="D710" s="2">
        <f>'Data Entry'!D710</f>
        <v>0</v>
      </c>
      <c r="E710" s="2">
        <f>'Data Entry'!E710</f>
        <v>0</v>
      </c>
      <c r="F710" s="2">
        <f>'Data Entry'!F710</f>
        <v>0</v>
      </c>
      <c r="G710" s="2">
        <f>'Data Entry'!G710</f>
        <v>0</v>
      </c>
      <c r="H710" s="2">
        <f>'Data Entry'!H710</f>
        <v>0</v>
      </c>
      <c r="I710" s="2">
        <f t="shared" si="187"/>
        <v>0</v>
      </c>
      <c r="J710" s="2">
        <f t="shared" si="188"/>
        <v>0</v>
      </c>
      <c r="K710" s="2">
        <f t="shared" si="189"/>
        <v>0</v>
      </c>
      <c r="L710" s="2">
        <f t="shared" si="190"/>
        <v>0</v>
      </c>
      <c r="M710" s="2">
        <f t="shared" si="191"/>
        <v>0</v>
      </c>
      <c r="N710" s="2">
        <f t="shared" si="192"/>
        <v>0</v>
      </c>
      <c r="O710" s="2">
        <f t="shared" si="193"/>
        <v>0</v>
      </c>
      <c r="P710" s="3">
        <f>'Data Entry'!I710</f>
        <v>0</v>
      </c>
      <c r="Q710" s="3">
        <f>'Data Entry'!J710</f>
        <v>0</v>
      </c>
      <c r="R710" s="3">
        <f>'Data Entry'!K710</f>
        <v>0</v>
      </c>
      <c r="S710" s="3">
        <f>'Data Entry'!L710</f>
        <v>0</v>
      </c>
      <c r="T710" s="3">
        <f t="shared" si="194"/>
        <v>0</v>
      </c>
      <c r="U710" s="3">
        <f t="shared" si="195"/>
        <v>0</v>
      </c>
      <c r="V710" s="3" t="e">
        <f t="shared" si="201"/>
        <v>#DIV/0!</v>
      </c>
      <c r="W710" s="3" t="e">
        <f t="shared" si="202"/>
        <v>#DIV/0!</v>
      </c>
      <c r="X710" s="3">
        <f t="shared" si="203"/>
        <v>0</v>
      </c>
      <c r="Y710" s="3">
        <f t="shared" si="196"/>
        <v>0</v>
      </c>
      <c r="Z710" s="3">
        <f t="shared" si="197"/>
        <v>0</v>
      </c>
      <c r="AA710" s="3">
        <f t="shared" si="198"/>
        <v>0</v>
      </c>
      <c r="AB710" s="4">
        <f>'Data Entry'!S710</f>
        <v>0</v>
      </c>
      <c r="AC710" s="4">
        <f>'Data Entry'!T710</f>
        <v>0</v>
      </c>
      <c r="AD710" s="4">
        <f>'Data Entry'!U710</f>
        <v>0</v>
      </c>
      <c r="AE710" s="4">
        <f t="shared" si="199"/>
        <v>0</v>
      </c>
      <c r="AF710" s="5">
        <f>'Data Entry'!V710</f>
        <v>0</v>
      </c>
      <c r="AG710" s="5">
        <f t="shared" si="200"/>
        <v>0</v>
      </c>
      <c r="AH710" s="5">
        <f>'Data Entry'!W710</f>
        <v>0</v>
      </c>
      <c r="AI710" s="5">
        <f>'Data Entry'!X710</f>
        <v>0</v>
      </c>
      <c r="AJ710" s="5">
        <f>'Data Entry'!Y710</f>
        <v>0</v>
      </c>
      <c r="AK710" s="5">
        <f>'Data Entry'!Z710</f>
        <v>0</v>
      </c>
    </row>
    <row r="711" spans="1:37">
      <c r="A711" s="1">
        <f>'Data Entry'!A711</f>
        <v>0</v>
      </c>
      <c r="B711" s="1">
        <f>'Data Entry'!B711</f>
        <v>0</v>
      </c>
      <c r="C711" s="8">
        <f>IF('Data Entry'!C711="red",1,IF('Data Entry'!C711="blue",2,0))</f>
        <v>0</v>
      </c>
      <c r="D711" s="2">
        <f>'Data Entry'!D711</f>
        <v>0</v>
      </c>
      <c r="E711" s="2">
        <f>'Data Entry'!E711</f>
        <v>0</v>
      </c>
      <c r="F711" s="2">
        <f>'Data Entry'!F711</f>
        <v>0</v>
      </c>
      <c r="G711" s="2">
        <f>'Data Entry'!G711</f>
        <v>0</v>
      </c>
      <c r="H711" s="2">
        <f>'Data Entry'!H711</f>
        <v>0</v>
      </c>
      <c r="I711" s="2">
        <f t="shared" si="187"/>
        <v>0</v>
      </c>
      <c r="J711" s="2">
        <f t="shared" si="188"/>
        <v>0</v>
      </c>
      <c r="K711" s="2">
        <f t="shared" si="189"/>
        <v>0</v>
      </c>
      <c r="L711" s="2">
        <f t="shared" si="190"/>
        <v>0</v>
      </c>
      <c r="M711" s="2">
        <f t="shared" si="191"/>
        <v>0</v>
      </c>
      <c r="N711" s="2">
        <f t="shared" si="192"/>
        <v>0</v>
      </c>
      <c r="O711" s="2">
        <f t="shared" si="193"/>
        <v>0</v>
      </c>
      <c r="P711" s="3">
        <f>'Data Entry'!I711</f>
        <v>0</v>
      </c>
      <c r="Q711" s="3">
        <f>'Data Entry'!J711</f>
        <v>0</v>
      </c>
      <c r="R711" s="3">
        <f>'Data Entry'!K711</f>
        <v>0</v>
      </c>
      <c r="S711" s="3">
        <f>'Data Entry'!L711</f>
        <v>0</v>
      </c>
      <c r="T711" s="3">
        <f t="shared" si="194"/>
        <v>0</v>
      </c>
      <c r="U711" s="3">
        <f t="shared" si="195"/>
        <v>0</v>
      </c>
      <c r="V711" s="3" t="e">
        <f t="shared" si="201"/>
        <v>#DIV/0!</v>
      </c>
      <c r="W711" s="3" t="e">
        <f t="shared" si="202"/>
        <v>#DIV/0!</v>
      </c>
      <c r="X711" s="3">
        <f t="shared" si="203"/>
        <v>0</v>
      </c>
      <c r="Y711" s="3">
        <f t="shared" si="196"/>
        <v>0</v>
      </c>
      <c r="Z711" s="3">
        <f t="shared" si="197"/>
        <v>0</v>
      </c>
      <c r="AA711" s="3">
        <f t="shared" si="198"/>
        <v>0</v>
      </c>
      <c r="AB711" s="4">
        <f>'Data Entry'!S711</f>
        <v>0</v>
      </c>
      <c r="AC711" s="4">
        <f>'Data Entry'!T711</f>
        <v>0</v>
      </c>
      <c r="AD711" s="4">
        <f>'Data Entry'!U711</f>
        <v>0</v>
      </c>
      <c r="AE711" s="4">
        <f t="shared" si="199"/>
        <v>0</v>
      </c>
      <c r="AF711" s="5">
        <f>'Data Entry'!V711</f>
        <v>0</v>
      </c>
      <c r="AG711" s="5">
        <f t="shared" si="200"/>
        <v>0</v>
      </c>
      <c r="AH711" s="5">
        <f>'Data Entry'!W711</f>
        <v>0</v>
      </c>
      <c r="AI711" s="5">
        <f>'Data Entry'!X711</f>
        <v>0</v>
      </c>
      <c r="AJ711" s="5">
        <f>'Data Entry'!Y711</f>
        <v>0</v>
      </c>
      <c r="AK711" s="5">
        <f>'Data Entry'!Z711</f>
        <v>0</v>
      </c>
    </row>
    <row r="712" spans="1:37">
      <c r="A712" s="1">
        <f>'Data Entry'!A712</f>
        <v>0</v>
      </c>
      <c r="B712" s="1">
        <f>'Data Entry'!B712</f>
        <v>0</v>
      </c>
      <c r="C712" s="8">
        <f>IF('Data Entry'!C712="red",1,IF('Data Entry'!C712="blue",2,0))</f>
        <v>0</v>
      </c>
      <c r="D712" s="2">
        <f>'Data Entry'!D712</f>
        <v>0</v>
      </c>
      <c r="E712" s="2">
        <f>'Data Entry'!E712</f>
        <v>0</v>
      </c>
      <c r="F712" s="2">
        <f>'Data Entry'!F712</f>
        <v>0</v>
      </c>
      <c r="G712" s="2">
        <f>'Data Entry'!G712</f>
        <v>0</v>
      </c>
      <c r="H712" s="2">
        <f>'Data Entry'!H712</f>
        <v>0</v>
      </c>
      <c r="I712" s="2">
        <f t="shared" si="187"/>
        <v>0</v>
      </c>
      <c r="J712" s="2">
        <f t="shared" si="188"/>
        <v>0</v>
      </c>
      <c r="K712" s="2">
        <f t="shared" si="189"/>
        <v>0</v>
      </c>
      <c r="L712" s="2">
        <f t="shared" si="190"/>
        <v>0</v>
      </c>
      <c r="M712" s="2">
        <f t="shared" si="191"/>
        <v>0</v>
      </c>
      <c r="N712" s="2">
        <f t="shared" si="192"/>
        <v>0</v>
      </c>
      <c r="O712" s="2">
        <f t="shared" si="193"/>
        <v>0</v>
      </c>
      <c r="P712" s="3">
        <f>'Data Entry'!I712</f>
        <v>0</v>
      </c>
      <c r="Q712" s="3">
        <f>'Data Entry'!J712</f>
        <v>0</v>
      </c>
      <c r="R712" s="3">
        <f>'Data Entry'!K712</f>
        <v>0</v>
      </c>
      <c r="S712" s="3">
        <f>'Data Entry'!L712</f>
        <v>0</v>
      </c>
      <c r="T712" s="3">
        <f t="shared" si="194"/>
        <v>0</v>
      </c>
      <c r="U712" s="3">
        <f t="shared" si="195"/>
        <v>0</v>
      </c>
      <c r="V712" s="3" t="e">
        <f t="shared" si="201"/>
        <v>#DIV/0!</v>
      </c>
      <c r="W712" s="3" t="e">
        <f t="shared" si="202"/>
        <v>#DIV/0!</v>
      </c>
      <c r="X712" s="3">
        <f t="shared" si="203"/>
        <v>0</v>
      </c>
      <c r="Y712" s="3">
        <f t="shared" si="196"/>
        <v>0</v>
      </c>
      <c r="Z712" s="3">
        <f t="shared" si="197"/>
        <v>0</v>
      </c>
      <c r="AA712" s="3">
        <f t="shared" si="198"/>
        <v>0</v>
      </c>
      <c r="AB712" s="4">
        <f>'Data Entry'!S712</f>
        <v>0</v>
      </c>
      <c r="AC712" s="4">
        <f>'Data Entry'!T712</f>
        <v>0</v>
      </c>
      <c r="AD712" s="4">
        <f>'Data Entry'!U712</f>
        <v>0</v>
      </c>
      <c r="AE712" s="4">
        <f t="shared" si="199"/>
        <v>0</v>
      </c>
      <c r="AF712" s="5">
        <f>'Data Entry'!V712</f>
        <v>0</v>
      </c>
      <c r="AG712" s="5">
        <f t="shared" si="200"/>
        <v>0</v>
      </c>
      <c r="AH712" s="5">
        <f>'Data Entry'!W712</f>
        <v>0</v>
      </c>
      <c r="AI712" s="5">
        <f>'Data Entry'!X712</f>
        <v>0</v>
      </c>
      <c r="AJ712" s="5">
        <f>'Data Entry'!Y712</f>
        <v>0</v>
      </c>
      <c r="AK712" s="5">
        <f>'Data Entry'!Z712</f>
        <v>0</v>
      </c>
    </row>
    <row r="713" spans="1:37">
      <c r="A713" s="1">
        <f>'Data Entry'!A713</f>
        <v>0</v>
      </c>
      <c r="B713" s="1">
        <f>'Data Entry'!B713</f>
        <v>0</v>
      </c>
      <c r="C713" s="8">
        <f>IF('Data Entry'!C713="red",1,IF('Data Entry'!C713="blue",2,0))</f>
        <v>0</v>
      </c>
      <c r="D713" s="2">
        <f>'Data Entry'!D713</f>
        <v>0</v>
      </c>
      <c r="E713" s="2">
        <f>'Data Entry'!E713</f>
        <v>0</v>
      </c>
      <c r="F713" s="2">
        <f>'Data Entry'!F713</f>
        <v>0</v>
      </c>
      <c r="G713" s="2">
        <f>'Data Entry'!G713</f>
        <v>0</v>
      </c>
      <c r="H713" s="2">
        <f>'Data Entry'!H713</f>
        <v>0</v>
      </c>
      <c r="I713" s="2">
        <f t="shared" si="187"/>
        <v>0</v>
      </c>
      <c r="J713" s="2">
        <f t="shared" si="188"/>
        <v>0</v>
      </c>
      <c r="K713" s="2">
        <f t="shared" si="189"/>
        <v>0</v>
      </c>
      <c r="L713" s="2">
        <f t="shared" si="190"/>
        <v>0</v>
      </c>
      <c r="M713" s="2">
        <f t="shared" si="191"/>
        <v>0</v>
      </c>
      <c r="N713" s="2">
        <f t="shared" si="192"/>
        <v>0</v>
      </c>
      <c r="O713" s="2">
        <f t="shared" si="193"/>
        <v>0</v>
      </c>
      <c r="P713" s="3">
        <f>'Data Entry'!I713</f>
        <v>0</v>
      </c>
      <c r="Q713" s="3">
        <f>'Data Entry'!J713</f>
        <v>0</v>
      </c>
      <c r="R713" s="3">
        <f>'Data Entry'!K713</f>
        <v>0</v>
      </c>
      <c r="S713" s="3">
        <f>'Data Entry'!L713</f>
        <v>0</v>
      </c>
      <c r="T713" s="3">
        <f t="shared" si="194"/>
        <v>0</v>
      </c>
      <c r="U713" s="3">
        <f t="shared" si="195"/>
        <v>0</v>
      </c>
      <c r="V713" s="3" t="e">
        <f t="shared" si="201"/>
        <v>#DIV/0!</v>
      </c>
      <c r="W713" s="3" t="e">
        <f t="shared" si="202"/>
        <v>#DIV/0!</v>
      </c>
      <c r="X713" s="3">
        <f t="shared" si="203"/>
        <v>0</v>
      </c>
      <c r="Y713" s="3">
        <f t="shared" si="196"/>
        <v>0</v>
      </c>
      <c r="Z713" s="3">
        <f t="shared" si="197"/>
        <v>0</v>
      </c>
      <c r="AA713" s="3">
        <f t="shared" si="198"/>
        <v>0</v>
      </c>
      <c r="AB713" s="4">
        <f>'Data Entry'!S713</f>
        <v>0</v>
      </c>
      <c r="AC713" s="4">
        <f>'Data Entry'!T713</f>
        <v>0</v>
      </c>
      <c r="AD713" s="4">
        <f>'Data Entry'!U713</f>
        <v>0</v>
      </c>
      <c r="AE713" s="4">
        <f t="shared" si="199"/>
        <v>0</v>
      </c>
      <c r="AF713" s="5">
        <f>'Data Entry'!V713</f>
        <v>0</v>
      </c>
      <c r="AG713" s="5">
        <f t="shared" si="200"/>
        <v>0</v>
      </c>
      <c r="AH713" s="5">
        <f>'Data Entry'!W713</f>
        <v>0</v>
      </c>
      <c r="AI713" s="5">
        <f>'Data Entry'!X713</f>
        <v>0</v>
      </c>
      <c r="AJ713" s="5">
        <f>'Data Entry'!Y713</f>
        <v>0</v>
      </c>
      <c r="AK713" s="5">
        <f>'Data Entry'!Z713</f>
        <v>0</v>
      </c>
    </row>
    <row r="714" spans="1:37">
      <c r="A714" s="1">
        <f>'Data Entry'!A714</f>
        <v>0</v>
      </c>
      <c r="B714" s="1">
        <f>'Data Entry'!B714</f>
        <v>0</v>
      </c>
      <c r="C714" s="8">
        <f>IF('Data Entry'!C714="red",1,IF('Data Entry'!C714="blue",2,0))</f>
        <v>0</v>
      </c>
      <c r="D714" s="2">
        <f>'Data Entry'!D714</f>
        <v>0</v>
      </c>
      <c r="E714" s="2">
        <f>'Data Entry'!E714</f>
        <v>0</v>
      </c>
      <c r="F714" s="2">
        <f>'Data Entry'!F714</f>
        <v>0</v>
      </c>
      <c r="G714" s="2">
        <f>'Data Entry'!G714</f>
        <v>0</v>
      </c>
      <c r="H714" s="2">
        <f>'Data Entry'!H714</f>
        <v>0</v>
      </c>
      <c r="I714" s="2">
        <f t="shared" si="187"/>
        <v>0</v>
      </c>
      <c r="J714" s="2">
        <f t="shared" si="188"/>
        <v>0</v>
      </c>
      <c r="K714" s="2">
        <f t="shared" si="189"/>
        <v>0</v>
      </c>
      <c r="L714" s="2">
        <f t="shared" si="190"/>
        <v>0</v>
      </c>
      <c r="M714" s="2">
        <f t="shared" si="191"/>
        <v>0</v>
      </c>
      <c r="N714" s="2">
        <f t="shared" si="192"/>
        <v>0</v>
      </c>
      <c r="O714" s="2">
        <f t="shared" si="193"/>
        <v>0</v>
      </c>
      <c r="P714" s="3">
        <f>'Data Entry'!I714</f>
        <v>0</v>
      </c>
      <c r="Q714" s="3">
        <f>'Data Entry'!J714</f>
        <v>0</v>
      </c>
      <c r="R714" s="3">
        <f>'Data Entry'!K714</f>
        <v>0</v>
      </c>
      <c r="S714" s="3">
        <f>'Data Entry'!L714</f>
        <v>0</v>
      </c>
      <c r="T714" s="3">
        <f t="shared" si="194"/>
        <v>0</v>
      </c>
      <c r="U714" s="3">
        <f t="shared" si="195"/>
        <v>0</v>
      </c>
      <c r="V714" s="3" t="e">
        <f t="shared" si="201"/>
        <v>#DIV/0!</v>
      </c>
      <c r="W714" s="3" t="e">
        <f t="shared" si="202"/>
        <v>#DIV/0!</v>
      </c>
      <c r="X714" s="3">
        <f t="shared" si="203"/>
        <v>0</v>
      </c>
      <c r="Y714" s="3">
        <f t="shared" si="196"/>
        <v>0</v>
      </c>
      <c r="Z714" s="3">
        <f t="shared" si="197"/>
        <v>0</v>
      </c>
      <c r="AA714" s="3">
        <f t="shared" si="198"/>
        <v>0</v>
      </c>
      <c r="AB714" s="4">
        <f>'Data Entry'!S714</f>
        <v>0</v>
      </c>
      <c r="AC714" s="4">
        <f>'Data Entry'!T714</f>
        <v>0</v>
      </c>
      <c r="AD714" s="4">
        <f>'Data Entry'!U714</f>
        <v>0</v>
      </c>
      <c r="AE714" s="4">
        <f t="shared" si="199"/>
        <v>0</v>
      </c>
      <c r="AF714" s="5">
        <f>'Data Entry'!V714</f>
        <v>0</v>
      </c>
      <c r="AG714" s="5">
        <f t="shared" si="200"/>
        <v>0</v>
      </c>
      <c r="AH714" s="5">
        <f>'Data Entry'!W714</f>
        <v>0</v>
      </c>
      <c r="AI714" s="5">
        <f>'Data Entry'!X714</f>
        <v>0</v>
      </c>
      <c r="AJ714" s="5">
        <f>'Data Entry'!Y714</f>
        <v>0</v>
      </c>
      <c r="AK714" s="5">
        <f>'Data Entry'!Z714</f>
        <v>0</v>
      </c>
    </row>
    <row r="715" spans="1:37">
      <c r="A715" s="1">
        <f>'Data Entry'!A715</f>
        <v>0</v>
      </c>
      <c r="B715" s="1">
        <f>'Data Entry'!B715</f>
        <v>0</v>
      </c>
      <c r="C715" s="8">
        <f>IF('Data Entry'!C715="red",1,IF('Data Entry'!C715="blue",2,0))</f>
        <v>0</v>
      </c>
      <c r="D715" s="2">
        <f>'Data Entry'!D715</f>
        <v>0</v>
      </c>
      <c r="E715" s="2">
        <f>'Data Entry'!E715</f>
        <v>0</v>
      </c>
      <c r="F715" s="2">
        <f>'Data Entry'!F715</f>
        <v>0</v>
      </c>
      <c r="G715" s="2">
        <f>'Data Entry'!G715</f>
        <v>0</v>
      </c>
      <c r="H715" s="2">
        <f>'Data Entry'!H715</f>
        <v>0</v>
      </c>
      <c r="I715" s="2">
        <f t="shared" si="187"/>
        <v>0</v>
      </c>
      <c r="J715" s="2">
        <f t="shared" si="188"/>
        <v>0</v>
      </c>
      <c r="K715" s="2">
        <f t="shared" si="189"/>
        <v>0</v>
      </c>
      <c r="L715" s="2">
        <f t="shared" si="190"/>
        <v>0</v>
      </c>
      <c r="M715" s="2">
        <f t="shared" si="191"/>
        <v>0</v>
      </c>
      <c r="N715" s="2">
        <f t="shared" si="192"/>
        <v>0</v>
      </c>
      <c r="O715" s="2">
        <f t="shared" si="193"/>
        <v>0</v>
      </c>
      <c r="P715" s="3">
        <f>'Data Entry'!I715</f>
        <v>0</v>
      </c>
      <c r="Q715" s="3">
        <f>'Data Entry'!J715</f>
        <v>0</v>
      </c>
      <c r="R715" s="3">
        <f>'Data Entry'!K715</f>
        <v>0</v>
      </c>
      <c r="S715" s="3">
        <f>'Data Entry'!L715</f>
        <v>0</v>
      </c>
      <c r="T715" s="3">
        <f t="shared" si="194"/>
        <v>0</v>
      </c>
      <c r="U715" s="3">
        <f t="shared" si="195"/>
        <v>0</v>
      </c>
      <c r="V715" s="3" t="e">
        <f t="shared" si="201"/>
        <v>#DIV/0!</v>
      </c>
      <c r="W715" s="3" t="e">
        <f t="shared" si="202"/>
        <v>#DIV/0!</v>
      </c>
      <c r="X715" s="3">
        <f t="shared" si="203"/>
        <v>0</v>
      </c>
      <c r="Y715" s="3">
        <f t="shared" si="196"/>
        <v>0</v>
      </c>
      <c r="Z715" s="3">
        <f t="shared" si="197"/>
        <v>0</v>
      </c>
      <c r="AA715" s="3">
        <f t="shared" si="198"/>
        <v>0</v>
      </c>
      <c r="AB715" s="4">
        <f>'Data Entry'!S715</f>
        <v>0</v>
      </c>
      <c r="AC715" s="4">
        <f>'Data Entry'!T715</f>
        <v>0</v>
      </c>
      <c r="AD715" s="4">
        <f>'Data Entry'!U715</f>
        <v>0</v>
      </c>
      <c r="AE715" s="4">
        <f t="shared" si="199"/>
        <v>0</v>
      </c>
      <c r="AF715" s="5">
        <f>'Data Entry'!V715</f>
        <v>0</v>
      </c>
      <c r="AG715" s="5">
        <f t="shared" si="200"/>
        <v>0</v>
      </c>
      <c r="AH715" s="5">
        <f>'Data Entry'!W715</f>
        <v>0</v>
      </c>
      <c r="AI715" s="5">
        <f>'Data Entry'!X715</f>
        <v>0</v>
      </c>
      <c r="AJ715" s="5">
        <f>'Data Entry'!Y715</f>
        <v>0</v>
      </c>
      <c r="AK715" s="5">
        <f>'Data Entry'!Z715</f>
        <v>0</v>
      </c>
    </row>
    <row r="716" spans="1:37">
      <c r="A716" s="1">
        <f>'Data Entry'!A716</f>
        <v>0</v>
      </c>
      <c r="B716" s="1">
        <f>'Data Entry'!B716</f>
        <v>0</v>
      </c>
      <c r="C716" s="8">
        <f>IF('Data Entry'!C716="red",1,IF('Data Entry'!C716="blue",2,0))</f>
        <v>0</v>
      </c>
      <c r="D716" s="2">
        <f>'Data Entry'!D716</f>
        <v>0</v>
      </c>
      <c r="E716" s="2">
        <f>'Data Entry'!E716</f>
        <v>0</v>
      </c>
      <c r="F716" s="2">
        <f>'Data Entry'!F716</f>
        <v>0</v>
      </c>
      <c r="G716" s="2">
        <f>'Data Entry'!G716</f>
        <v>0</v>
      </c>
      <c r="H716" s="2">
        <f>'Data Entry'!H716</f>
        <v>0</v>
      </c>
      <c r="I716" s="2">
        <f t="shared" si="187"/>
        <v>0</v>
      </c>
      <c r="J716" s="2">
        <f t="shared" si="188"/>
        <v>0</v>
      </c>
      <c r="K716" s="2">
        <f t="shared" si="189"/>
        <v>0</v>
      </c>
      <c r="L716" s="2">
        <f t="shared" si="190"/>
        <v>0</v>
      </c>
      <c r="M716" s="2">
        <f t="shared" si="191"/>
        <v>0</v>
      </c>
      <c r="N716" s="2">
        <f t="shared" si="192"/>
        <v>0</v>
      </c>
      <c r="O716" s="2">
        <f t="shared" si="193"/>
        <v>0</v>
      </c>
      <c r="P716" s="3">
        <f>'Data Entry'!I716</f>
        <v>0</v>
      </c>
      <c r="Q716" s="3">
        <f>'Data Entry'!J716</f>
        <v>0</v>
      </c>
      <c r="R716" s="3">
        <f>'Data Entry'!K716</f>
        <v>0</v>
      </c>
      <c r="S716" s="3">
        <f>'Data Entry'!L716</f>
        <v>0</v>
      </c>
      <c r="T716" s="3">
        <f t="shared" si="194"/>
        <v>0</v>
      </c>
      <c r="U716" s="3">
        <f t="shared" si="195"/>
        <v>0</v>
      </c>
      <c r="V716" s="3" t="e">
        <f t="shared" si="201"/>
        <v>#DIV/0!</v>
      </c>
      <c r="W716" s="3" t="e">
        <f t="shared" si="202"/>
        <v>#DIV/0!</v>
      </c>
      <c r="X716" s="3">
        <f t="shared" si="203"/>
        <v>0</v>
      </c>
      <c r="Y716" s="3">
        <f t="shared" si="196"/>
        <v>0</v>
      </c>
      <c r="Z716" s="3">
        <f t="shared" si="197"/>
        <v>0</v>
      </c>
      <c r="AA716" s="3">
        <f t="shared" si="198"/>
        <v>0</v>
      </c>
      <c r="AB716" s="4">
        <f>'Data Entry'!S716</f>
        <v>0</v>
      </c>
      <c r="AC716" s="4">
        <f>'Data Entry'!T716</f>
        <v>0</v>
      </c>
      <c r="AD716" s="4">
        <f>'Data Entry'!U716</f>
        <v>0</v>
      </c>
      <c r="AE716" s="4">
        <f t="shared" si="199"/>
        <v>0</v>
      </c>
      <c r="AF716" s="5">
        <f>'Data Entry'!V716</f>
        <v>0</v>
      </c>
      <c r="AG716" s="5">
        <f t="shared" si="200"/>
        <v>0</v>
      </c>
      <c r="AH716" s="5">
        <f>'Data Entry'!W716</f>
        <v>0</v>
      </c>
      <c r="AI716" s="5">
        <f>'Data Entry'!X716</f>
        <v>0</v>
      </c>
      <c r="AJ716" s="5">
        <f>'Data Entry'!Y716</f>
        <v>0</v>
      </c>
      <c r="AK716" s="5">
        <f>'Data Entry'!Z716</f>
        <v>0</v>
      </c>
    </row>
    <row r="717" spans="1:37">
      <c r="A717" s="1">
        <f>'Data Entry'!A717</f>
        <v>0</v>
      </c>
      <c r="B717" s="1">
        <f>'Data Entry'!B717</f>
        <v>0</v>
      </c>
      <c r="C717" s="8">
        <f>IF('Data Entry'!C717="red",1,IF('Data Entry'!C717="blue",2,0))</f>
        <v>0</v>
      </c>
      <c r="D717" s="2">
        <f>'Data Entry'!D717</f>
        <v>0</v>
      </c>
      <c r="E717" s="2">
        <f>'Data Entry'!E717</f>
        <v>0</v>
      </c>
      <c r="F717" s="2">
        <f>'Data Entry'!F717</f>
        <v>0</v>
      </c>
      <c r="G717" s="2">
        <f>'Data Entry'!G717</f>
        <v>0</v>
      </c>
      <c r="H717" s="2">
        <f>'Data Entry'!H717</f>
        <v>0</v>
      </c>
      <c r="I717" s="2">
        <f t="shared" si="187"/>
        <v>0</v>
      </c>
      <c r="J717" s="2">
        <f t="shared" si="188"/>
        <v>0</v>
      </c>
      <c r="K717" s="2">
        <f t="shared" si="189"/>
        <v>0</v>
      </c>
      <c r="L717" s="2">
        <f t="shared" si="190"/>
        <v>0</v>
      </c>
      <c r="M717" s="2">
        <f t="shared" si="191"/>
        <v>0</v>
      </c>
      <c r="N717" s="2">
        <f t="shared" si="192"/>
        <v>0</v>
      </c>
      <c r="O717" s="2">
        <f t="shared" si="193"/>
        <v>0</v>
      </c>
      <c r="P717" s="3">
        <f>'Data Entry'!I717</f>
        <v>0</v>
      </c>
      <c r="Q717" s="3">
        <f>'Data Entry'!J717</f>
        <v>0</v>
      </c>
      <c r="R717" s="3">
        <f>'Data Entry'!K717</f>
        <v>0</v>
      </c>
      <c r="S717" s="3">
        <f>'Data Entry'!L717</f>
        <v>0</v>
      </c>
      <c r="T717" s="3">
        <f t="shared" si="194"/>
        <v>0</v>
      </c>
      <c r="U717" s="3">
        <f t="shared" si="195"/>
        <v>0</v>
      </c>
      <c r="V717" s="3" t="e">
        <f t="shared" si="201"/>
        <v>#DIV/0!</v>
      </c>
      <c r="W717" s="3" t="e">
        <f t="shared" si="202"/>
        <v>#DIV/0!</v>
      </c>
      <c r="X717" s="3">
        <f t="shared" si="203"/>
        <v>0</v>
      </c>
      <c r="Y717" s="3">
        <f t="shared" si="196"/>
        <v>0</v>
      </c>
      <c r="Z717" s="3">
        <f t="shared" si="197"/>
        <v>0</v>
      </c>
      <c r="AA717" s="3">
        <f t="shared" si="198"/>
        <v>0</v>
      </c>
      <c r="AB717" s="4">
        <f>'Data Entry'!S717</f>
        <v>0</v>
      </c>
      <c r="AC717" s="4">
        <f>'Data Entry'!T717</f>
        <v>0</v>
      </c>
      <c r="AD717" s="4">
        <f>'Data Entry'!U717</f>
        <v>0</v>
      </c>
      <c r="AE717" s="4">
        <f t="shared" si="199"/>
        <v>0</v>
      </c>
      <c r="AF717" s="5">
        <f>'Data Entry'!V717</f>
        <v>0</v>
      </c>
      <c r="AG717" s="5">
        <f t="shared" si="200"/>
        <v>0</v>
      </c>
      <c r="AH717" s="5">
        <f>'Data Entry'!W717</f>
        <v>0</v>
      </c>
      <c r="AI717" s="5">
        <f>'Data Entry'!X717</f>
        <v>0</v>
      </c>
      <c r="AJ717" s="5">
        <f>'Data Entry'!Y717</f>
        <v>0</v>
      </c>
      <c r="AK717" s="5">
        <f>'Data Entry'!Z717</f>
        <v>0</v>
      </c>
    </row>
    <row r="718" spans="1:37">
      <c r="A718" s="1">
        <f>'Data Entry'!A718</f>
        <v>0</v>
      </c>
      <c r="B718" s="1">
        <f>'Data Entry'!B718</f>
        <v>0</v>
      </c>
      <c r="C718" s="8">
        <f>IF('Data Entry'!C718="red",1,IF('Data Entry'!C718="blue",2,0))</f>
        <v>0</v>
      </c>
      <c r="D718" s="2">
        <f>'Data Entry'!D718</f>
        <v>0</v>
      </c>
      <c r="E718" s="2">
        <f>'Data Entry'!E718</f>
        <v>0</v>
      </c>
      <c r="F718" s="2">
        <f>'Data Entry'!F718</f>
        <v>0</v>
      </c>
      <c r="G718" s="2">
        <f>'Data Entry'!G718</f>
        <v>0</v>
      </c>
      <c r="H718" s="2">
        <f>'Data Entry'!H718</f>
        <v>0</v>
      </c>
      <c r="I718" s="2">
        <f t="shared" si="187"/>
        <v>0</v>
      </c>
      <c r="J718" s="2">
        <f t="shared" si="188"/>
        <v>0</v>
      </c>
      <c r="K718" s="2">
        <f t="shared" si="189"/>
        <v>0</v>
      </c>
      <c r="L718" s="2">
        <f t="shared" si="190"/>
        <v>0</v>
      </c>
      <c r="M718" s="2">
        <f t="shared" si="191"/>
        <v>0</v>
      </c>
      <c r="N718" s="2">
        <f t="shared" si="192"/>
        <v>0</v>
      </c>
      <c r="O718" s="2">
        <f t="shared" si="193"/>
        <v>0</v>
      </c>
      <c r="P718" s="3">
        <f>'Data Entry'!I718</f>
        <v>0</v>
      </c>
      <c r="Q718" s="3">
        <f>'Data Entry'!J718</f>
        <v>0</v>
      </c>
      <c r="R718" s="3">
        <f>'Data Entry'!K718</f>
        <v>0</v>
      </c>
      <c r="S718" s="3">
        <f>'Data Entry'!L718</f>
        <v>0</v>
      </c>
      <c r="T718" s="3">
        <f t="shared" si="194"/>
        <v>0</v>
      </c>
      <c r="U718" s="3">
        <f t="shared" si="195"/>
        <v>0</v>
      </c>
      <c r="V718" s="3" t="e">
        <f t="shared" si="201"/>
        <v>#DIV/0!</v>
      </c>
      <c r="W718" s="3" t="e">
        <f t="shared" si="202"/>
        <v>#DIV/0!</v>
      </c>
      <c r="X718" s="3">
        <f t="shared" si="203"/>
        <v>0</v>
      </c>
      <c r="Y718" s="3">
        <f t="shared" si="196"/>
        <v>0</v>
      </c>
      <c r="Z718" s="3">
        <f t="shared" si="197"/>
        <v>0</v>
      </c>
      <c r="AA718" s="3">
        <f t="shared" si="198"/>
        <v>0</v>
      </c>
      <c r="AB718" s="4">
        <f>'Data Entry'!S718</f>
        <v>0</v>
      </c>
      <c r="AC718" s="4">
        <f>'Data Entry'!T718</f>
        <v>0</v>
      </c>
      <c r="AD718" s="4">
        <f>'Data Entry'!U718</f>
        <v>0</v>
      </c>
      <c r="AE718" s="4">
        <f t="shared" si="199"/>
        <v>0</v>
      </c>
      <c r="AF718" s="5">
        <f>'Data Entry'!V718</f>
        <v>0</v>
      </c>
      <c r="AG718" s="5">
        <f t="shared" si="200"/>
        <v>0</v>
      </c>
      <c r="AH718" s="5">
        <f>'Data Entry'!W718</f>
        <v>0</v>
      </c>
      <c r="AI718" s="5">
        <f>'Data Entry'!X718</f>
        <v>0</v>
      </c>
      <c r="AJ718" s="5">
        <f>'Data Entry'!Y718</f>
        <v>0</v>
      </c>
      <c r="AK718" s="5">
        <f>'Data Entry'!Z718</f>
        <v>0</v>
      </c>
    </row>
    <row r="719" spans="1:37">
      <c r="A719" s="1">
        <f>'Data Entry'!A719</f>
        <v>0</v>
      </c>
      <c r="B719" s="1">
        <f>'Data Entry'!B719</f>
        <v>0</v>
      </c>
      <c r="C719" s="8">
        <f>IF('Data Entry'!C719="red",1,IF('Data Entry'!C719="blue",2,0))</f>
        <v>0</v>
      </c>
      <c r="D719" s="2">
        <f>'Data Entry'!D719</f>
        <v>0</v>
      </c>
      <c r="E719" s="2">
        <f>'Data Entry'!E719</f>
        <v>0</v>
      </c>
      <c r="F719" s="2">
        <f>'Data Entry'!F719</f>
        <v>0</v>
      </c>
      <c r="G719" s="2">
        <f>'Data Entry'!G719</f>
        <v>0</v>
      </c>
      <c r="H719" s="2">
        <f>'Data Entry'!H719</f>
        <v>0</v>
      </c>
      <c r="I719" s="2">
        <f t="shared" si="187"/>
        <v>0</v>
      </c>
      <c r="J719" s="2">
        <f t="shared" si="188"/>
        <v>0</v>
      </c>
      <c r="K719" s="2">
        <f t="shared" si="189"/>
        <v>0</v>
      </c>
      <c r="L719" s="2">
        <f t="shared" si="190"/>
        <v>0</v>
      </c>
      <c r="M719" s="2">
        <f t="shared" si="191"/>
        <v>0</v>
      </c>
      <c r="N719" s="2">
        <f t="shared" si="192"/>
        <v>0</v>
      </c>
      <c r="O719" s="2">
        <f t="shared" si="193"/>
        <v>0</v>
      </c>
      <c r="P719" s="3">
        <f>'Data Entry'!I719</f>
        <v>0</v>
      </c>
      <c r="Q719" s="3">
        <f>'Data Entry'!J719</f>
        <v>0</v>
      </c>
      <c r="R719" s="3">
        <f>'Data Entry'!K719</f>
        <v>0</v>
      </c>
      <c r="S719" s="3">
        <f>'Data Entry'!L719</f>
        <v>0</v>
      </c>
      <c r="T719" s="3">
        <f t="shared" si="194"/>
        <v>0</v>
      </c>
      <c r="U719" s="3">
        <f t="shared" si="195"/>
        <v>0</v>
      </c>
      <c r="V719" s="3" t="e">
        <f t="shared" si="201"/>
        <v>#DIV/0!</v>
      </c>
      <c r="W719" s="3" t="e">
        <f t="shared" si="202"/>
        <v>#DIV/0!</v>
      </c>
      <c r="X719" s="3">
        <f t="shared" si="203"/>
        <v>0</v>
      </c>
      <c r="Y719" s="3">
        <f t="shared" si="196"/>
        <v>0</v>
      </c>
      <c r="Z719" s="3">
        <f t="shared" si="197"/>
        <v>0</v>
      </c>
      <c r="AA719" s="3">
        <f t="shared" si="198"/>
        <v>0</v>
      </c>
      <c r="AB719" s="4">
        <f>'Data Entry'!S719</f>
        <v>0</v>
      </c>
      <c r="AC719" s="4">
        <f>'Data Entry'!T719</f>
        <v>0</v>
      </c>
      <c r="AD719" s="4">
        <f>'Data Entry'!U719</f>
        <v>0</v>
      </c>
      <c r="AE719" s="4">
        <f t="shared" si="199"/>
        <v>0</v>
      </c>
      <c r="AF719" s="5">
        <f>'Data Entry'!V719</f>
        <v>0</v>
      </c>
      <c r="AG719" s="5">
        <f t="shared" si="200"/>
        <v>0</v>
      </c>
      <c r="AH719" s="5">
        <f>'Data Entry'!W719</f>
        <v>0</v>
      </c>
      <c r="AI719" s="5">
        <f>'Data Entry'!X719</f>
        <v>0</v>
      </c>
      <c r="AJ719" s="5">
        <f>'Data Entry'!Y719</f>
        <v>0</v>
      </c>
      <c r="AK719" s="5">
        <f>'Data Entry'!Z719</f>
        <v>0</v>
      </c>
    </row>
    <row r="720" spans="1:37">
      <c r="A720" s="1">
        <f>'Data Entry'!A720</f>
        <v>0</v>
      </c>
      <c r="B720" s="1">
        <f>'Data Entry'!B720</f>
        <v>0</v>
      </c>
      <c r="C720" s="8">
        <f>IF('Data Entry'!C720="red",1,IF('Data Entry'!C720="blue",2,0))</f>
        <v>0</v>
      </c>
      <c r="D720" s="2">
        <f>'Data Entry'!D720</f>
        <v>0</v>
      </c>
      <c r="E720" s="2">
        <f>'Data Entry'!E720</f>
        <v>0</v>
      </c>
      <c r="F720" s="2">
        <f>'Data Entry'!F720</f>
        <v>0</v>
      </c>
      <c r="G720" s="2">
        <f>'Data Entry'!G720</f>
        <v>0</v>
      </c>
      <c r="H720" s="2">
        <f>'Data Entry'!H720</f>
        <v>0</v>
      </c>
      <c r="I720" s="2">
        <f t="shared" si="187"/>
        <v>0</v>
      </c>
      <c r="J720" s="2">
        <f t="shared" si="188"/>
        <v>0</v>
      </c>
      <c r="K720" s="2">
        <f t="shared" si="189"/>
        <v>0</v>
      </c>
      <c r="L720" s="2">
        <f t="shared" si="190"/>
        <v>0</v>
      </c>
      <c r="M720" s="2">
        <f t="shared" si="191"/>
        <v>0</v>
      </c>
      <c r="N720" s="2">
        <f t="shared" si="192"/>
        <v>0</v>
      </c>
      <c r="O720" s="2">
        <f t="shared" si="193"/>
        <v>0</v>
      </c>
      <c r="P720" s="3">
        <f>'Data Entry'!I720</f>
        <v>0</v>
      </c>
      <c r="Q720" s="3">
        <f>'Data Entry'!J720</f>
        <v>0</v>
      </c>
      <c r="R720" s="3">
        <f>'Data Entry'!K720</f>
        <v>0</v>
      </c>
      <c r="S720" s="3">
        <f>'Data Entry'!L720</f>
        <v>0</v>
      </c>
      <c r="T720" s="3">
        <f t="shared" si="194"/>
        <v>0</v>
      </c>
      <c r="U720" s="3">
        <f t="shared" si="195"/>
        <v>0</v>
      </c>
      <c r="V720" s="3" t="e">
        <f t="shared" si="201"/>
        <v>#DIV/0!</v>
      </c>
      <c r="W720" s="3" t="e">
        <f t="shared" si="202"/>
        <v>#DIV/0!</v>
      </c>
      <c r="X720" s="3">
        <f t="shared" si="203"/>
        <v>0</v>
      </c>
      <c r="Y720" s="3">
        <f t="shared" si="196"/>
        <v>0</v>
      </c>
      <c r="Z720" s="3">
        <f t="shared" si="197"/>
        <v>0</v>
      </c>
      <c r="AA720" s="3">
        <f t="shared" si="198"/>
        <v>0</v>
      </c>
      <c r="AB720" s="4">
        <f>'Data Entry'!S720</f>
        <v>0</v>
      </c>
      <c r="AC720" s="4">
        <f>'Data Entry'!T720</f>
        <v>0</v>
      </c>
      <c r="AD720" s="4">
        <f>'Data Entry'!U720</f>
        <v>0</v>
      </c>
      <c r="AE720" s="4">
        <f t="shared" si="199"/>
        <v>0</v>
      </c>
      <c r="AF720" s="5">
        <f>'Data Entry'!V720</f>
        <v>0</v>
      </c>
      <c r="AG720" s="5">
        <f t="shared" si="200"/>
        <v>0</v>
      </c>
      <c r="AH720" s="5">
        <f>'Data Entry'!W720</f>
        <v>0</v>
      </c>
      <c r="AI720" s="5">
        <f>'Data Entry'!X720</f>
        <v>0</v>
      </c>
      <c r="AJ720" s="5">
        <f>'Data Entry'!Y720</f>
        <v>0</v>
      </c>
      <c r="AK720" s="5">
        <f>'Data Entry'!Z720</f>
        <v>0</v>
      </c>
    </row>
    <row r="721" spans="1:37">
      <c r="A721" s="1">
        <f>'Data Entry'!A721</f>
        <v>0</v>
      </c>
      <c r="B721" s="1">
        <f>'Data Entry'!B721</f>
        <v>0</v>
      </c>
      <c r="C721" s="8">
        <f>IF('Data Entry'!C721="red",1,IF('Data Entry'!C721="blue",2,0))</f>
        <v>0</v>
      </c>
      <c r="D721" s="2">
        <f>'Data Entry'!D721</f>
        <v>0</v>
      </c>
      <c r="E721" s="2">
        <f>'Data Entry'!E721</f>
        <v>0</v>
      </c>
      <c r="F721" s="2">
        <f>'Data Entry'!F721</f>
        <v>0</v>
      </c>
      <c r="G721" s="2">
        <f>'Data Entry'!G721</f>
        <v>0</v>
      </c>
      <c r="H721" s="2">
        <f>'Data Entry'!H721</f>
        <v>0</v>
      </c>
      <c r="I721" s="2">
        <f t="shared" si="187"/>
        <v>0</v>
      </c>
      <c r="J721" s="2">
        <f t="shared" si="188"/>
        <v>0</v>
      </c>
      <c r="K721" s="2">
        <f t="shared" si="189"/>
        <v>0</v>
      </c>
      <c r="L721" s="2">
        <f t="shared" si="190"/>
        <v>0</v>
      </c>
      <c r="M721" s="2">
        <f t="shared" si="191"/>
        <v>0</v>
      </c>
      <c r="N721" s="2">
        <f t="shared" si="192"/>
        <v>0</v>
      </c>
      <c r="O721" s="2">
        <f t="shared" si="193"/>
        <v>0</v>
      </c>
      <c r="P721" s="3">
        <f>'Data Entry'!I721</f>
        <v>0</v>
      </c>
      <c r="Q721" s="3">
        <f>'Data Entry'!J721</f>
        <v>0</v>
      </c>
      <c r="R721" s="3">
        <f>'Data Entry'!K721</f>
        <v>0</v>
      </c>
      <c r="S721" s="3">
        <f>'Data Entry'!L721</f>
        <v>0</v>
      </c>
      <c r="T721" s="3">
        <f t="shared" si="194"/>
        <v>0</v>
      </c>
      <c r="U721" s="3">
        <f t="shared" si="195"/>
        <v>0</v>
      </c>
      <c r="V721" s="3" t="e">
        <f t="shared" si="201"/>
        <v>#DIV/0!</v>
      </c>
      <c r="W721" s="3" t="e">
        <f t="shared" si="202"/>
        <v>#DIV/0!</v>
      </c>
      <c r="X721" s="3">
        <f t="shared" si="203"/>
        <v>0</v>
      </c>
      <c r="Y721" s="3">
        <f t="shared" si="196"/>
        <v>0</v>
      </c>
      <c r="Z721" s="3">
        <f t="shared" si="197"/>
        <v>0</v>
      </c>
      <c r="AA721" s="3">
        <f t="shared" si="198"/>
        <v>0</v>
      </c>
      <c r="AB721" s="4">
        <f>'Data Entry'!S721</f>
        <v>0</v>
      </c>
      <c r="AC721" s="4">
        <f>'Data Entry'!T721</f>
        <v>0</v>
      </c>
      <c r="AD721" s="4">
        <f>'Data Entry'!U721</f>
        <v>0</v>
      </c>
      <c r="AE721" s="4">
        <f t="shared" si="199"/>
        <v>0</v>
      </c>
      <c r="AF721" s="5">
        <f>'Data Entry'!V721</f>
        <v>0</v>
      </c>
      <c r="AG721" s="5">
        <f t="shared" si="200"/>
        <v>0</v>
      </c>
      <c r="AH721" s="5">
        <f>'Data Entry'!W721</f>
        <v>0</v>
      </c>
      <c r="AI721" s="5">
        <f>'Data Entry'!X721</f>
        <v>0</v>
      </c>
      <c r="AJ721" s="5">
        <f>'Data Entry'!Y721</f>
        <v>0</v>
      </c>
      <c r="AK721" s="5">
        <f>'Data Entry'!Z721</f>
        <v>0</v>
      </c>
    </row>
    <row r="722" spans="1:37">
      <c r="A722" s="1">
        <f>'Data Entry'!A722</f>
        <v>0</v>
      </c>
      <c r="B722" s="1">
        <f>'Data Entry'!B722</f>
        <v>0</v>
      </c>
      <c r="C722" s="8">
        <f>IF('Data Entry'!C722="red",1,IF('Data Entry'!C722="blue",2,0))</f>
        <v>0</v>
      </c>
      <c r="D722" s="2">
        <f>'Data Entry'!D722</f>
        <v>0</v>
      </c>
      <c r="E722" s="2">
        <f>'Data Entry'!E722</f>
        <v>0</v>
      </c>
      <c r="F722" s="2">
        <f>'Data Entry'!F722</f>
        <v>0</v>
      </c>
      <c r="G722" s="2">
        <f>'Data Entry'!G722</f>
        <v>0</v>
      </c>
      <c r="H722" s="2">
        <f>'Data Entry'!H722</f>
        <v>0</v>
      </c>
      <c r="I722" s="2">
        <f t="shared" si="187"/>
        <v>0</v>
      </c>
      <c r="J722" s="2">
        <f t="shared" si="188"/>
        <v>0</v>
      </c>
      <c r="K722" s="2">
        <f t="shared" si="189"/>
        <v>0</v>
      </c>
      <c r="L722" s="2">
        <f t="shared" si="190"/>
        <v>0</v>
      </c>
      <c r="M722" s="2">
        <f t="shared" si="191"/>
        <v>0</v>
      </c>
      <c r="N722" s="2">
        <f t="shared" si="192"/>
        <v>0</v>
      </c>
      <c r="O722" s="2">
        <f t="shared" si="193"/>
        <v>0</v>
      </c>
      <c r="P722" s="3">
        <f>'Data Entry'!I722</f>
        <v>0</v>
      </c>
      <c r="Q722" s="3">
        <f>'Data Entry'!J722</f>
        <v>0</v>
      </c>
      <c r="R722" s="3">
        <f>'Data Entry'!K722</f>
        <v>0</v>
      </c>
      <c r="S722" s="3">
        <f>'Data Entry'!L722</f>
        <v>0</v>
      </c>
      <c r="T722" s="3">
        <f t="shared" si="194"/>
        <v>0</v>
      </c>
      <c r="U722" s="3">
        <f t="shared" si="195"/>
        <v>0</v>
      </c>
      <c r="V722" s="3" t="e">
        <f t="shared" si="201"/>
        <v>#DIV/0!</v>
      </c>
      <c r="W722" s="3" t="e">
        <f t="shared" si="202"/>
        <v>#DIV/0!</v>
      </c>
      <c r="X722" s="3">
        <f t="shared" si="203"/>
        <v>0</v>
      </c>
      <c r="Y722" s="3">
        <f t="shared" si="196"/>
        <v>0</v>
      </c>
      <c r="Z722" s="3">
        <f t="shared" si="197"/>
        <v>0</v>
      </c>
      <c r="AA722" s="3">
        <f t="shared" si="198"/>
        <v>0</v>
      </c>
      <c r="AB722" s="4">
        <f>'Data Entry'!S722</f>
        <v>0</v>
      </c>
      <c r="AC722" s="4">
        <f>'Data Entry'!T722</f>
        <v>0</v>
      </c>
      <c r="AD722" s="4">
        <f>'Data Entry'!U722</f>
        <v>0</v>
      </c>
      <c r="AE722" s="4">
        <f t="shared" si="199"/>
        <v>0</v>
      </c>
      <c r="AF722" s="5">
        <f>'Data Entry'!V722</f>
        <v>0</v>
      </c>
      <c r="AG722" s="5">
        <f t="shared" si="200"/>
        <v>0</v>
      </c>
      <c r="AH722" s="5">
        <f>'Data Entry'!W722</f>
        <v>0</v>
      </c>
      <c r="AI722" s="5">
        <f>'Data Entry'!X722</f>
        <v>0</v>
      </c>
      <c r="AJ722" s="5">
        <f>'Data Entry'!Y722</f>
        <v>0</v>
      </c>
      <c r="AK722" s="5">
        <f>'Data Entry'!Z722</f>
        <v>0</v>
      </c>
    </row>
    <row r="723" spans="1:37">
      <c r="A723" s="1">
        <f>'Data Entry'!A723</f>
        <v>0</v>
      </c>
      <c r="B723" s="1">
        <f>'Data Entry'!B723</f>
        <v>0</v>
      </c>
      <c r="C723" s="8">
        <f>IF('Data Entry'!C723="red",1,IF('Data Entry'!C723="blue",2,0))</f>
        <v>0</v>
      </c>
      <c r="D723" s="2">
        <f>'Data Entry'!D723</f>
        <v>0</v>
      </c>
      <c r="E723" s="2">
        <f>'Data Entry'!E723</f>
        <v>0</v>
      </c>
      <c r="F723" s="2">
        <f>'Data Entry'!F723</f>
        <v>0</v>
      </c>
      <c r="G723" s="2">
        <f>'Data Entry'!G723</f>
        <v>0</v>
      </c>
      <c r="H723" s="2">
        <f>'Data Entry'!H723</f>
        <v>0</v>
      </c>
      <c r="I723" s="2">
        <f t="shared" si="187"/>
        <v>0</v>
      </c>
      <c r="J723" s="2">
        <f t="shared" si="188"/>
        <v>0</v>
      </c>
      <c r="K723" s="2">
        <f t="shared" si="189"/>
        <v>0</v>
      </c>
      <c r="L723" s="2">
        <f t="shared" si="190"/>
        <v>0</v>
      </c>
      <c r="M723" s="2">
        <f t="shared" si="191"/>
        <v>0</v>
      </c>
      <c r="N723" s="2">
        <f t="shared" si="192"/>
        <v>0</v>
      </c>
      <c r="O723" s="2">
        <f t="shared" si="193"/>
        <v>0</v>
      </c>
      <c r="P723" s="3">
        <f>'Data Entry'!I723</f>
        <v>0</v>
      </c>
      <c r="Q723" s="3">
        <f>'Data Entry'!J723</f>
        <v>0</v>
      </c>
      <c r="R723" s="3">
        <f>'Data Entry'!K723</f>
        <v>0</v>
      </c>
      <c r="S723" s="3">
        <f>'Data Entry'!L723</f>
        <v>0</v>
      </c>
      <c r="T723" s="3">
        <f t="shared" si="194"/>
        <v>0</v>
      </c>
      <c r="U723" s="3">
        <f t="shared" si="195"/>
        <v>0</v>
      </c>
      <c r="V723" s="3" t="e">
        <f t="shared" si="201"/>
        <v>#DIV/0!</v>
      </c>
      <c r="W723" s="3" t="e">
        <f t="shared" si="202"/>
        <v>#DIV/0!</v>
      </c>
      <c r="X723" s="3">
        <f t="shared" si="203"/>
        <v>0</v>
      </c>
      <c r="Y723" s="3">
        <f t="shared" si="196"/>
        <v>0</v>
      </c>
      <c r="Z723" s="3">
        <f t="shared" si="197"/>
        <v>0</v>
      </c>
      <c r="AA723" s="3">
        <f t="shared" si="198"/>
        <v>0</v>
      </c>
      <c r="AB723" s="4">
        <f>'Data Entry'!S723</f>
        <v>0</v>
      </c>
      <c r="AC723" s="4">
        <f>'Data Entry'!T723</f>
        <v>0</v>
      </c>
      <c r="AD723" s="4">
        <f>'Data Entry'!U723</f>
        <v>0</v>
      </c>
      <c r="AE723" s="4">
        <f t="shared" si="199"/>
        <v>0</v>
      </c>
      <c r="AF723" s="5">
        <f>'Data Entry'!V723</f>
        <v>0</v>
      </c>
      <c r="AG723" s="5">
        <f t="shared" si="200"/>
        <v>0</v>
      </c>
      <c r="AH723" s="5">
        <f>'Data Entry'!W723</f>
        <v>0</v>
      </c>
      <c r="AI723" s="5">
        <f>'Data Entry'!X723</f>
        <v>0</v>
      </c>
      <c r="AJ723" s="5">
        <f>'Data Entry'!Y723</f>
        <v>0</v>
      </c>
      <c r="AK723" s="5">
        <f>'Data Entry'!Z723</f>
        <v>0</v>
      </c>
    </row>
    <row r="724" spans="1:37">
      <c r="A724" s="1">
        <f>'Data Entry'!A724</f>
        <v>0</v>
      </c>
      <c r="B724" s="1">
        <f>'Data Entry'!B724</f>
        <v>0</v>
      </c>
      <c r="C724" s="8">
        <f>IF('Data Entry'!C724="red",1,IF('Data Entry'!C724="blue",2,0))</f>
        <v>0</v>
      </c>
      <c r="D724" s="2">
        <f>'Data Entry'!D724</f>
        <v>0</v>
      </c>
      <c r="E724" s="2">
        <f>'Data Entry'!E724</f>
        <v>0</v>
      </c>
      <c r="F724" s="2">
        <f>'Data Entry'!F724</f>
        <v>0</v>
      </c>
      <c r="G724" s="2">
        <f>'Data Entry'!G724</f>
        <v>0</v>
      </c>
      <c r="H724" s="2">
        <f>'Data Entry'!H724</f>
        <v>0</v>
      </c>
      <c r="I724" s="2">
        <f t="shared" si="187"/>
        <v>0</v>
      </c>
      <c r="J724" s="2">
        <f t="shared" si="188"/>
        <v>0</v>
      </c>
      <c r="K724" s="2">
        <f t="shared" si="189"/>
        <v>0</v>
      </c>
      <c r="L724" s="2">
        <f t="shared" si="190"/>
        <v>0</v>
      </c>
      <c r="M724" s="2">
        <f t="shared" si="191"/>
        <v>0</v>
      </c>
      <c r="N724" s="2">
        <f t="shared" si="192"/>
        <v>0</v>
      </c>
      <c r="O724" s="2">
        <f t="shared" si="193"/>
        <v>0</v>
      </c>
      <c r="P724" s="3">
        <f>'Data Entry'!I724</f>
        <v>0</v>
      </c>
      <c r="Q724" s="3">
        <f>'Data Entry'!J724</f>
        <v>0</v>
      </c>
      <c r="R724" s="3">
        <f>'Data Entry'!K724</f>
        <v>0</v>
      </c>
      <c r="S724" s="3">
        <f>'Data Entry'!L724</f>
        <v>0</v>
      </c>
      <c r="T724" s="3">
        <f t="shared" si="194"/>
        <v>0</v>
      </c>
      <c r="U724" s="3">
        <f t="shared" si="195"/>
        <v>0</v>
      </c>
      <c r="V724" s="3" t="e">
        <f t="shared" si="201"/>
        <v>#DIV/0!</v>
      </c>
      <c r="W724" s="3" t="e">
        <f t="shared" si="202"/>
        <v>#DIV/0!</v>
      </c>
      <c r="X724" s="3">
        <f t="shared" si="203"/>
        <v>0</v>
      </c>
      <c r="Y724" s="3">
        <f t="shared" si="196"/>
        <v>0</v>
      </c>
      <c r="Z724" s="3">
        <f t="shared" si="197"/>
        <v>0</v>
      </c>
      <c r="AA724" s="3">
        <f t="shared" si="198"/>
        <v>0</v>
      </c>
      <c r="AB724" s="4">
        <f>'Data Entry'!S724</f>
        <v>0</v>
      </c>
      <c r="AC724" s="4">
        <f>'Data Entry'!T724</f>
        <v>0</v>
      </c>
      <c r="AD724" s="4">
        <f>'Data Entry'!U724</f>
        <v>0</v>
      </c>
      <c r="AE724" s="4">
        <f t="shared" si="199"/>
        <v>0</v>
      </c>
      <c r="AF724" s="5">
        <f>'Data Entry'!V724</f>
        <v>0</v>
      </c>
      <c r="AG724" s="5">
        <f t="shared" si="200"/>
        <v>0</v>
      </c>
      <c r="AH724" s="5">
        <f>'Data Entry'!W724</f>
        <v>0</v>
      </c>
      <c r="AI724" s="5">
        <f>'Data Entry'!X724</f>
        <v>0</v>
      </c>
      <c r="AJ724" s="5">
        <f>'Data Entry'!Y724</f>
        <v>0</v>
      </c>
      <c r="AK724" s="5">
        <f>'Data Entry'!Z724</f>
        <v>0</v>
      </c>
    </row>
    <row r="725" spans="1:37">
      <c r="A725" s="1">
        <f>'Data Entry'!A725</f>
        <v>0</v>
      </c>
      <c r="B725" s="1">
        <f>'Data Entry'!B725</f>
        <v>0</v>
      </c>
      <c r="C725" s="8">
        <f>IF('Data Entry'!C725="red",1,IF('Data Entry'!C725="blue",2,0))</f>
        <v>0</v>
      </c>
      <c r="D725" s="2">
        <f>'Data Entry'!D725</f>
        <v>0</v>
      </c>
      <c r="E725" s="2">
        <f>'Data Entry'!E725</f>
        <v>0</v>
      </c>
      <c r="F725" s="2">
        <f>'Data Entry'!F725</f>
        <v>0</v>
      </c>
      <c r="G725" s="2">
        <f>'Data Entry'!G725</f>
        <v>0</v>
      </c>
      <c r="H725" s="2">
        <f>'Data Entry'!H725</f>
        <v>0</v>
      </c>
      <c r="I725" s="2">
        <f t="shared" si="187"/>
        <v>0</v>
      </c>
      <c r="J725" s="2">
        <f t="shared" si="188"/>
        <v>0</v>
      </c>
      <c r="K725" s="2">
        <f t="shared" si="189"/>
        <v>0</v>
      </c>
      <c r="L725" s="2">
        <f t="shared" si="190"/>
        <v>0</v>
      </c>
      <c r="M725" s="2">
        <f t="shared" si="191"/>
        <v>0</v>
      </c>
      <c r="N725" s="2">
        <f t="shared" si="192"/>
        <v>0</v>
      </c>
      <c r="O725" s="2">
        <f t="shared" si="193"/>
        <v>0</v>
      </c>
      <c r="P725" s="3">
        <f>'Data Entry'!I725</f>
        <v>0</v>
      </c>
      <c r="Q725" s="3">
        <f>'Data Entry'!J725</f>
        <v>0</v>
      </c>
      <c r="R725" s="3">
        <f>'Data Entry'!K725</f>
        <v>0</v>
      </c>
      <c r="S725" s="3">
        <f>'Data Entry'!L725</f>
        <v>0</v>
      </c>
      <c r="T725" s="3">
        <f t="shared" si="194"/>
        <v>0</v>
      </c>
      <c r="U725" s="3">
        <f t="shared" si="195"/>
        <v>0</v>
      </c>
      <c r="V725" s="3" t="e">
        <f t="shared" si="201"/>
        <v>#DIV/0!</v>
      </c>
      <c r="W725" s="3" t="e">
        <f t="shared" si="202"/>
        <v>#DIV/0!</v>
      </c>
      <c r="X725" s="3">
        <f t="shared" si="203"/>
        <v>0</v>
      </c>
      <c r="Y725" s="3">
        <f t="shared" si="196"/>
        <v>0</v>
      </c>
      <c r="Z725" s="3">
        <f t="shared" si="197"/>
        <v>0</v>
      </c>
      <c r="AA725" s="3">
        <f t="shared" si="198"/>
        <v>0</v>
      </c>
      <c r="AB725" s="4">
        <f>'Data Entry'!S725</f>
        <v>0</v>
      </c>
      <c r="AC725" s="4">
        <f>'Data Entry'!T725</f>
        <v>0</v>
      </c>
      <c r="AD725" s="4">
        <f>'Data Entry'!U725</f>
        <v>0</v>
      </c>
      <c r="AE725" s="4">
        <f t="shared" si="199"/>
        <v>0</v>
      </c>
      <c r="AF725" s="5">
        <f>'Data Entry'!V725</f>
        <v>0</v>
      </c>
      <c r="AG725" s="5">
        <f t="shared" si="200"/>
        <v>0</v>
      </c>
      <c r="AH725" s="5">
        <f>'Data Entry'!W725</f>
        <v>0</v>
      </c>
      <c r="AI725" s="5">
        <f>'Data Entry'!X725</f>
        <v>0</v>
      </c>
      <c r="AJ725" s="5">
        <f>'Data Entry'!Y725</f>
        <v>0</v>
      </c>
      <c r="AK725" s="5">
        <f>'Data Entry'!Z725</f>
        <v>0</v>
      </c>
    </row>
    <row r="726" spans="1:37">
      <c r="A726" s="1">
        <f>'Data Entry'!A726</f>
        <v>0</v>
      </c>
      <c r="B726" s="1">
        <f>'Data Entry'!B726</f>
        <v>0</v>
      </c>
      <c r="C726" s="8">
        <f>IF('Data Entry'!C726="red",1,IF('Data Entry'!C726="blue",2,0))</f>
        <v>0</v>
      </c>
      <c r="D726" s="2">
        <f>'Data Entry'!D726</f>
        <v>0</v>
      </c>
      <c r="E726" s="2">
        <f>'Data Entry'!E726</f>
        <v>0</v>
      </c>
      <c r="F726" s="2">
        <f>'Data Entry'!F726</f>
        <v>0</v>
      </c>
      <c r="G726" s="2">
        <f>'Data Entry'!G726</f>
        <v>0</v>
      </c>
      <c r="H726" s="2">
        <f>'Data Entry'!H726</f>
        <v>0</v>
      </c>
      <c r="I726" s="2">
        <f t="shared" si="187"/>
        <v>0</v>
      </c>
      <c r="J726" s="2">
        <f t="shared" si="188"/>
        <v>0</v>
      </c>
      <c r="K726" s="2">
        <f t="shared" si="189"/>
        <v>0</v>
      </c>
      <c r="L726" s="2">
        <f t="shared" si="190"/>
        <v>0</v>
      </c>
      <c r="M726" s="2">
        <f t="shared" si="191"/>
        <v>0</v>
      </c>
      <c r="N726" s="2">
        <f t="shared" si="192"/>
        <v>0</v>
      </c>
      <c r="O726" s="2">
        <f t="shared" si="193"/>
        <v>0</v>
      </c>
      <c r="P726" s="3">
        <f>'Data Entry'!I726</f>
        <v>0</v>
      </c>
      <c r="Q726" s="3">
        <f>'Data Entry'!J726</f>
        <v>0</v>
      </c>
      <c r="R726" s="3">
        <f>'Data Entry'!K726</f>
        <v>0</v>
      </c>
      <c r="S726" s="3">
        <f>'Data Entry'!L726</f>
        <v>0</v>
      </c>
      <c r="T726" s="3">
        <f t="shared" si="194"/>
        <v>0</v>
      </c>
      <c r="U726" s="3">
        <f t="shared" si="195"/>
        <v>0</v>
      </c>
      <c r="V726" s="3" t="e">
        <f t="shared" si="201"/>
        <v>#DIV/0!</v>
      </c>
      <c r="W726" s="3" t="e">
        <f t="shared" si="202"/>
        <v>#DIV/0!</v>
      </c>
      <c r="X726" s="3">
        <f t="shared" si="203"/>
        <v>0</v>
      </c>
      <c r="Y726" s="3">
        <f t="shared" si="196"/>
        <v>0</v>
      </c>
      <c r="Z726" s="3">
        <f t="shared" si="197"/>
        <v>0</v>
      </c>
      <c r="AA726" s="3">
        <f t="shared" si="198"/>
        <v>0</v>
      </c>
      <c r="AB726" s="4">
        <f>'Data Entry'!S726</f>
        <v>0</v>
      </c>
      <c r="AC726" s="4">
        <f>'Data Entry'!T726</f>
        <v>0</v>
      </c>
      <c r="AD726" s="4">
        <f>'Data Entry'!U726</f>
        <v>0</v>
      </c>
      <c r="AE726" s="4">
        <f t="shared" si="199"/>
        <v>0</v>
      </c>
      <c r="AF726" s="5">
        <f>'Data Entry'!V726</f>
        <v>0</v>
      </c>
      <c r="AG726" s="5">
        <f t="shared" si="200"/>
        <v>0</v>
      </c>
      <c r="AH726" s="5">
        <f>'Data Entry'!W726</f>
        <v>0</v>
      </c>
      <c r="AI726" s="5">
        <f>'Data Entry'!X726</f>
        <v>0</v>
      </c>
      <c r="AJ726" s="5">
        <f>'Data Entry'!Y726</f>
        <v>0</v>
      </c>
      <c r="AK726" s="5">
        <f>'Data Entry'!Z726</f>
        <v>0</v>
      </c>
    </row>
    <row r="727" spans="1:37">
      <c r="A727" s="1">
        <f>'Data Entry'!A727</f>
        <v>0</v>
      </c>
      <c r="B727" s="1">
        <f>'Data Entry'!B727</f>
        <v>0</v>
      </c>
      <c r="C727" s="8">
        <f>IF('Data Entry'!C727="red",1,IF('Data Entry'!C727="blue",2,0))</f>
        <v>0</v>
      </c>
      <c r="D727" s="2">
        <f>'Data Entry'!D727</f>
        <v>0</v>
      </c>
      <c r="E727" s="2">
        <f>'Data Entry'!E727</f>
        <v>0</v>
      </c>
      <c r="F727" s="2">
        <f>'Data Entry'!F727</f>
        <v>0</v>
      </c>
      <c r="G727" s="2">
        <f>'Data Entry'!G727</f>
        <v>0</v>
      </c>
      <c r="H727" s="2">
        <f>'Data Entry'!H727</f>
        <v>0</v>
      </c>
      <c r="I727" s="2">
        <f t="shared" si="187"/>
        <v>0</v>
      </c>
      <c r="J727" s="2">
        <f t="shared" si="188"/>
        <v>0</v>
      </c>
      <c r="K727" s="2">
        <f t="shared" si="189"/>
        <v>0</v>
      </c>
      <c r="L727" s="2">
        <f t="shared" si="190"/>
        <v>0</v>
      </c>
      <c r="M727" s="2">
        <f t="shared" si="191"/>
        <v>0</v>
      </c>
      <c r="N727" s="2">
        <f t="shared" si="192"/>
        <v>0</v>
      </c>
      <c r="O727" s="2">
        <f t="shared" si="193"/>
        <v>0</v>
      </c>
      <c r="P727" s="3">
        <f>'Data Entry'!I727</f>
        <v>0</v>
      </c>
      <c r="Q727" s="3">
        <f>'Data Entry'!J727</f>
        <v>0</v>
      </c>
      <c r="R727" s="3">
        <f>'Data Entry'!K727</f>
        <v>0</v>
      </c>
      <c r="S727" s="3">
        <f>'Data Entry'!L727</f>
        <v>0</v>
      </c>
      <c r="T727" s="3">
        <f t="shared" si="194"/>
        <v>0</v>
      </c>
      <c r="U727" s="3">
        <f t="shared" si="195"/>
        <v>0</v>
      </c>
      <c r="V727" s="3" t="e">
        <f t="shared" si="201"/>
        <v>#DIV/0!</v>
      </c>
      <c r="W727" s="3" t="e">
        <f t="shared" si="202"/>
        <v>#DIV/0!</v>
      </c>
      <c r="X727" s="3">
        <f t="shared" si="203"/>
        <v>0</v>
      </c>
      <c r="Y727" s="3">
        <f t="shared" si="196"/>
        <v>0</v>
      </c>
      <c r="Z727" s="3">
        <f t="shared" si="197"/>
        <v>0</v>
      </c>
      <c r="AA727" s="3">
        <f t="shared" si="198"/>
        <v>0</v>
      </c>
      <c r="AB727" s="4">
        <f>'Data Entry'!S727</f>
        <v>0</v>
      </c>
      <c r="AC727" s="4">
        <f>'Data Entry'!T727</f>
        <v>0</v>
      </c>
      <c r="AD727" s="4">
        <f>'Data Entry'!U727</f>
        <v>0</v>
      </c>
      <c r="AE727" s="4">
        <f t="shared" si="199"/>
        <v>0</v>
      </c>
      <c r="AF727" s="5">
        <f>'Data Entry'!V727</f>
        <v>0</v>
      </c>
      <c r="AG727" s="5">
        <f t="shared" si="200"/>
        <v>0</v>
      </c>
      <c r="AH727" s="5">
        <f>'Data Entry'!W727</f>
        <v>0</v>
      </c>
      <c r="AI727" s="5">
        <f>'Data Entry'!X727</f>
        <v>0</v>
      </c>
      <c r="AJ727" s="5">
        <f>'Data Entry'!Y727</f>
        <v>0</v>
      </c>
      <c r="AK727" s="5">
        <f>'Data Entry'!Z727</f>
        <v>0</v>
      </c>
    </row>
    <row r="728" spans="1:37">
      <c r="A728" s="1">
        <f>'Data Entry'!A728</f>
        <v>0</v>
      </c>
      <c r="B728" s="1">
        <f>'Data Entry'!B728</f>
        <v>0</v>
      </c>
      <c r="C728" s="8">
        <f>IF('Data Entry'!C728="red",1,IF('Data Entry'!C728="blue",2,0))</f>
        <v>0</v>
      </c>
      <c r="D728" s="2">
        <f>'Data Entry'!D728</f>
        <v>0</v>
      </c>
      <c r="E728" s="2">
        <f>'Data Entry'!E728</f>
        <v>0</v>
      </c>
      <c r="F728" s="2">
        <f>'Data Entry'!F728</f>
        <v>0</v>
      </c>
      <c r="G728" s="2">
        <f>'Data Entry'!G728</f>
        <v>0</v>
      </c>
      <c r="H728" s="2">
        <f>'Data Entry'!H728</f>
        <v>0</v>
      </c>
      <c r="I728" s="2">
        <f t="shared" si="187"/>
        <v>0</v>
      </c>
      <c r="J728" s="2">
        <f t="shared" si="188"/>
        <v>0</v>
      </c>
      <c r="K728" s="2">
        <f t="shared" si="189"/>
        <v>0</v>
      </c>
      <c r="L728" s="2">
        <f t="shared" si="190"/>
        <v>0</v>
      </c>
      <c r="M728" s="2">
        <f t="shared" si="191"/>
        <v>0</v>
      </c>
      <c r="N728" s="2">
        <f t="shared" si="192"/>
        <v>0</v>
      </c>
      <c r="O728" s="2">
        <f t="shared" si="193"/>
        <v>0</v>
      </c>
      <c r="P728" s="3">
        <f>'Data Entry'!I728</f>
        <v>0</v>
      </c>
      <c r="Q728" s="3">
        <f>'Data Entry'!J728</f>
        <v>0</v>
      </c>
      <c r="R728" s="3">
        <f>'Data Entry'!K728</f>
        <v>0</v>
      </c>
      <c r="S728" s="3">
        <f>'Data Entry'!L728</f>
        <v>0</v>
      </c>
      <c r="T728" s="3">
        <f t="shared" si="194"/>
        <v>0</v>
      </c>
      <c r="U728" s="3">
        <f t="shared" si="195"/>
        <v>0</v>
      </c>
      <c r="V728" s="3" t="e">
        <f t="shared" si="201"/>
        <v>#DIV/0!</v>
      </c>
      <c r="W728" s="3" t="e">
        <f t="shared" si="202"/>
        <v>#DIV/0!</v>
      </c>
      <c r="X728" s="3">
        <f t="shared" si="203"/>
        <v>0</v>
      </c>
      <c r="Y728" s="3">
        <f t="shared" si="196"/>
        <v>0</v>
      </c>
      <c r="Z728" s="3">
        <f t="shared" si="197"/>
        <v>0</v>
      </c>
      <c r="AA728" s="3">
        <f t="shared" si="198"/>
        <v>0</v>
      </c>
      <c r="AB728" s="4">
        <f>'Data Entry'!S728</f>
        <v>0</v>
      </c>
      <c r="AC728" s="4">
        <f>'Data Entry'!T728</f>
        <v>0</v>
      </c>
      <c r="AD728" s="4">
        <f>'Data Entry'!U728</f>
        <v>0</v>
      </c>
      <c r="AE728" s="4">
        <f t="shared" si="199"/>
        <v>0</v>
      </c>
      <c r="AF728" s="5">
        <f>'Data Entry'!V728</f>
        <v>0</v>
      </c>
      <c r="AG728" s="5">
        <f t="shared" si="200"/>
        <v>0</v>
      </c>
      <c r="AH728" s="5">
        <f>'Data Entry'!W728</f>
        <v>0</v>
      </c>
      <c r="AI728" s="5">
        <f>'Data Entry'!X728</f>
        <v>0</v>
      </c>
      <c r="AJ728" s="5">
        <f>'Data Entry'!Y728</f>
        <v>0</v>
      </c>
      <c r="AK728" s="5">
        <f>'Data Entry'!Z728</f>
        <v>0</v>
      </c>
    </row>
    <row r="729" spans="1:37">
      <c r="A729" s="1">
        <f>'Data Entry'!A729</f>
        <v>0</v>
      </c>
      <c r="B729" s="1">
        <f>'Data Entry'!B729</f>
        <v>0</v>
      </c>
      <c r="C729" s="8">
        <f>IF('Data Entry'!C729="red",1,IF('Data Entry'!C729="blue",2,0))</f>
        <v>0</v>
      </c>
      <c r="D729" s="2">
        <f>'Data Entry'!D729</f>
        <v>0</v>
      </c>
      <c r="E729" s="2">
        <f>'Data Entry'!E729</f>
        <v>0</v>
      </c>
      <c r="F729" s="2">
        <f>'Data Entry'!F729</f>
        <v>0</v>
      </c>
      <c r="G729" s="2">
        <f>'Data Entry'!G729</f>
        <v>0</v>
      </c>
      <c r="H729" s="2">
        <f>'Data Entry'!H729</f>
        <v>0</v>
      </c>
      <c r="I729" s="2">
        <f t="shared" si="187"/>
        <v>0</v>
      </c>
      <c r="J729" s="2">
        <f t="shared" si="188"/>
        <v>0</v>
      </c>
      <c r="K729" s="2">
        <f t="shared" si="189"/>
        <v>0</v>
      </c>
      <c r="L729" s="2">
        <f t="shared" si="190"/>
        <v>0</v>
      </c>
      <c r="M729" s="2">
        <f t="shared" si="191"/>
        <v>0</v>
      </c>
      <c r="N729" s="2">
        <f t="shared" si="192"/>
        <v>0</v>
      </c>
      <c r="O729" s="2">
        <f t="shared" si="193"/>
        <v>0</v>
      </c>
      <c r="P729" s="3">
        <f>'Data Entry'!I729</f>
        <v>0</v>
      </c>
      <c r="Q729" s="3">
        <f>'Data Entry'!J729</f>
        <v>0</v>
      </c>
      <c r="R729" s="3">
        <f>'Data Entry'!K729</f>
        <v>0</v>
      </c>
      <c r="S729" s="3">
        <f>'Data Entry'!L729</f>
        <v>0</v>
      </c>
      <c r="T729" s="3">
        <f t="shared" si="194"/>
        <v>0</v>
      </c>
      <c r="U729" s="3">
        <f t="shared" si="195"/>
        <v>0</v>
      </c>
      <c r="V729" s="3" t="e">
        <f t="shared" si="201"/>
        <v>#DIV/0!</v>
      </c>
      <c r="W729" s="3" t="e">
        <f t="shared" si="202"/>
        <v>#DIV/0!</v>
      </c>
      <c r="X729" s="3">
        <f t="shared" si="203"/>
        <v>0</v>
      </c>
      <c r="Y729" s="3">
        <f t="shared" si="196"/>
        <v>0</v>
      </c>
      <c r="Z729" s="3">
        <f t="shared" si="197"/>
        <v>0</v>
      </c>
      <c r="AA729" s="3">
        <f t="shared" si="198"/>
        <v>0</v>
      </c>
      <c r="AB729" s="4">
        <f>'Data Entry'!S729</f>
        <v>0</v>
      </c>
      <c r="AC729" s="4">
        <f>'Data Entry'!T729</f>
        <v>0</v>
      </c>
      <c r="AD729" s="4">
        <f>'Data Entry'!U729</f>
        <v>0</v>
      </c>
      <c r="AE729" s="4">
        <f t="shared" si="199"/>
        <v>0</v>
      </c>
      <c r="AF729" s="5">
        <f>'Data Entry'!V729</f>
        <v>0</v>
      </c>
      <c r="AG729" s="5">
        <f t="shared" si="200"/>
        <v>0</v>
      </c>
      <c r="AH729" s="5">
        <f>'Data Entry'!W729</f>
        <v>0</v>
      </c>
      <c r="AI729" s="5">
        <f>'Data Entry'!X729</f>
        <v>0</v>
      </c>
      <c r="AJ729" s="5">
        <f>'Data Entry'!Y729</f>
        <v>0</v>
      </c>
      <c r="AK729" s="5">
        <f>'Data Entry'!Z729</f>
        <v>0</v>
      </c>
    </row>
    <row r="730" spans="1:37">
      <c r="A730" s="1">
        <f>'Data Entry'!A730</f>
        <v>0</v>
      </c>
      <c r="B730" s="1">
        <f>'Data Entry'!B730</f>
        <v>0</v>
      </c>
      <c r="C730" s="8">
        <f>IF('Data Entry'!C730="red",1,IF('Data Entry'!C730="blue",2,0))</f>
        <v>0</v>
      </c>
      <c r="D730" s="2">
        <f>'Data Entry'!D730</f>
        <v>0</v>
      </c>
      <c r="E730" s="2">
        <f>'Data Entry'!E730</f>
        <v>0</v>
      </c>
      <c r="F730" s="2">
        <f>'Data Entry'!F730</f>
        <v>0</v>
      </c>
      <c r="G730" s="2">
        <f>'Data Entry'!G730</f>
        <v>0</v>
      </c>
      <c r="H730" s="2">
        <f>'Data Entry'!H730</f>
        <v>0</v>
      </c>
      <c r="I730" s="2">
        <f t="shared" si="187"/>
        <v>0</v>
      </c>
      <c r="J730" s="2">
        <f t="shared" si="188"/>
        <v>0</v>
      </c>
      <c r="K730" s="2">
        <f t="shared" si="189"/>
        <v>0</v>
      </c>
      <c r="L730" s="2">
        <f t="shared" si="190"/>
        <v>0</v>
      </c>
      <c r="M730" s="2">
        <f t="shared" si="191"/>
        <v>0</v>
      </c>
      <c r="N730" s="2">
        <f t="shared" si="192"/>
        <v>0</v>
      </c>
      <c r="O730" s="2">
        <f t="shared" si="193"/>
        <v>0</v>
      </c>
      <c r="P730" s="3">
        <f>'Data Entry'!I730</f>
        <v>0</v>
      </c>
      <c r="Q730" s="3">
        <f>'Data Entry'!J730</f>
        <v>0</v>
      </c>
      <c r="R730" s="3">
        <f>'Data Entry'!K730</f>
        <v>0</v>
      </c>
      <c r="S730" s="3">
        <f>'Data Entry'!L730</f>
        <v>0</v>
      </c>
      <c r="T730" s="3">
        <f t="shared" si="194"/>
        <v>0</v>
      </c>
      <c r="U730" s="3">
        <f t="shared" si="195"/>
        <v>0</v>
      </c>
      <c r="V730" s="3" t="e">
        <f t="shared" si="201"/>
        <v>#DIV/0!</v>
      </c>
      <c r="W730" s="3" t="e">
        <f t="shared" si="202"/>
        <v>#DIV/0!</v>
      </c>
      <c r="X730" s="3">
        <f t="shared" si="203"/>
        <v>0</v>
      </c>
      <c r="Y730" s="3">
        <f t="shared" si="196"/>
        <v>0</v>
      </c>
      <c r="Z730" s="3">
        <f t="shared" si="197"/>
        <v>0</v>
      </c>
      <c r="AA730" s="3">
        <f t="shared" si="198"/>
        <v>0</v>
      </c>
      <c r="AB730" s="4">
        <f>'Data Entry'!S730</f>
        <v>0</v>
      </c>
      <c r="AC730" s="4">
        <f>'Data Entry'!T730</f>
        <v>0</v>
      </c>
      <c r="AD730" s="4">
        <f>'Data Entry'!U730</f>
        <v>0</v>
      </c>
      <c r="AE730" s="4">
        <f t="shared" si="199"/>
        <v>0</v>
      </c>
      <c r="AF730" s="5">
        <f>'Data Entry'!V730</f>
        <v>0</v>
      </c>
      <c r="AG730" s="5">
        <f t="shared" si="200"/>
        <v>0</v>
      </c>
      <c r="AH730" s="5">
        <f>'Data Entry'!W730</f>
        <v>0</v>
      </c>
      <c r="AI730" s="5">
        <f>'Data Entry'!X730</f>
        <v>0</v>
      </c>
      <c r="AJ730" s="5">
        <f>'Data Entry'!Y730</f>
        <v>0</v>
      </c>
      <c r="AK730" s="5">
        <f>'Data Entry'!Z730</f>
        <v>0</v>
      </c>
    </row>
    <row r="731" spans="1:37">
      <c r="A731" s="1">
        <f>'Data Entry'!A731</f>
        <v>0</v>
      </c>
      <c r="B731" s="1">
        <f>'Data Entry'!B731</f>
        <v>0</v>
      </c>
      <c r="C731" s="8">
        <f>IF('Data Entry'!C731="red",1,IF('Data Entry'!C731="blue",2,0))</f>
        <v>0</v>
      </c>
      <c r="D731" s="2">
        <f>'Data Entry'!D731</f>
        <v>0</v>
      </c>
      <c r="E731" s="2">
        <f>'Data Entry'!E731</f>
        <v>0</v>
      </c>
      <c r="F731" s="2">
        <f>'Data Entry'!F731</f>
        <v>0</v>
      </c>
      <c r="G731" s="2">
        <f>'Data Entry'!G731</f>
        <v>0</v>
      </c>
      <c r="H731" s="2">
        <f>'Data Entry'!H731</f>
        <v>0</v>
      </c>
      <c r="I731" s="2">
        <f t="shared" si="187"/>
        <v>0</v>
      </c>
      <c r="J731" s="2">
        <f t="shared" si="188"/>
        <v>0</v>
      </c>
      <c r="K731" s="2">
        <f t="shared" si="189"/>
        <v>0</v>
      </c>
      <c r="L731" s="2">
        <f t="shared" si="190"/>
        <v>0</v>
      </c>
      <c r="M731" s="2">
        <f t="shared" si="191"/>
        <v>0</v>
      </c>
      <c r="N731" s="2">
        <f t="shared" si="192"/>
        <v>0</v>
      </c>
      <c r="O731" s="2">
        <f t="shared" si="193"/>
        <v>0</v>
      </c>
      <c r="P731" s="3">
        <f>'Data Entry'!I731</f>
        <v>0</v>
      </c>
      <c r="Q731" s="3">
        <f>'Data Entry'!J731</f>
        <v>0</v>
      </c>
      <c r="R731" s="3">
        <f>'Data Entry'!K731</f>
        <v>0</v>
      </c>
      <c r="S731" s="3">
        <f>'Data Entry'!L731</f>
        <v>0</v>
      </c>
      <c r="T731" s="3">
        <f t="shared" si="194"/>
        <v>0</v>
      </c>
      <c r="U731" s="3">
        <f t="shared" si="195"/>
        <v>0</v>
      </c>
      <c r="V731" s="3" t="e">
        <f t="shared" si="201"/>
        <v>#DIV/0!</v>
      </c>
      <c r="W731" s="3" t="e">
        <f t="shared" si="202"/>
        <v>#DIV/0!</v>
      </c>
      <c r="X731" s="3">
        <f t="shared" si="203"/>
        <v>0</v>
      </c>
      <c r="Y731" s="3">
        <f t="shared" si="196"/>
        <v>0</v>
      </c>
      <c r="Z731" s="3">
        <f t="shared" si="197"/>
        <v>0</v>
      </c>
      <c r="AA731" s="3">
        <f t="shared" si="198"/>
        <v>0</v>
      </c>
      <c r="AB731" s="4">
        <f>'Data Entry'!S731</f>
        <v>0</v>
      </c>
      <c r="AC731" s="4">
        <f>'Data Entry'!T731</f>
        <v>0</v>
      </c>
      <c r="AD731" s="4">
        <f>'Data Entry'!U731</f>
        <v>0</v>
      </c>
      <c r="AE731" s="4">
        <f t="shared" si="199"/>
        <v>0</v>
      </c>
      <c r="AF731" s="5">
        <f>'Data Entry'!V731</f>
        <v>0</v>
      </c>
      <c r="AG731" s="5">
        <f t="shared" si="200"/>
        <v>0</v>
      </c>
      <c r="AH731" s="5">
        <f>'Data Entry'!W731</f>
        <v>0</v>
      </c>
      <c r="AI731" s="5">
        <f>'Data Entry'!X731</f>
        <v>0</v>
      </c>
      <c r="AJ731" s="5">
        <f>'Data Entry'!Y731</f>
        <v>0</v>
      </c>
      <c r="AK731" s="5">
        <f>'Data Entry'!Z731</f>
        <v>0</v>
      </c>
    </row>
    <row r="732" spans="1:37">
      <c r="A732" s="1">
        <f>'Data Entry'!A732</f>
        <v>0</v>
      </c>
      <c r="B732" s="1">
        <f>'Data Entry'!B732</f>
        <v>0</v>
      </c>
      <c r="C732" s="8">
        <f>IF('Data Entry'!C732="red",1,IF('Data Entry'!C732="blue",2,0))</f>
        <v>0</v>
      </c>
      <c r="D732" s="2">
        <f>'Data Entry'!D732</f>
        <v>0</v>
      </c>
      <c r="E732" s="2">
        <f>'Data Entry'!E732</f>
        <v>0</v>
      </c>
      <c r="F732" s="2">
        <f>'Data Entry'!F732</f>
        <v>0</v>
      </c>
      <c r="G732" s="2">
        <f>'Data Entry'!G732</f>
        <v>0</v>
      </c>
      <c r="H732" s="2">
        <f>'Data Entry'!H732</f>
        <v>0</v>
      </c>
      <c r="I732" s="2">
        <f t="shared" si="187"/>
        <v>0</v>
      </c>
      <c r="J732" s="2">
        <f t="shared" si="188"/>
        <v>0</v>
      </c>
      <c r="K732" s="2">
        <f t="shared" si="189"/>
        <v>0</v>
      </c>
      <c r="L732" s="2">
        <f t="shared" si="190"/>
        <v>0</v>
      </c>
      <c r="M732" s="2">
        <f t="shared" si="191"/>
        <v>0</v>
      </c>
      <c r="N732" s="2">
        <f t="shared" si="192"/>
        <v>0</v>
      </c>
      <c r="O732" s="2">
        <f t="shared" si="193"/>
        <v>0</v>
      </c>
      <c r="P732" s="3">
        <f>'Data Entry'!I732</f>
        <v>0</v>
      </c>
      <c r="Q732" s="3">
        <f>'Data Entry'!J732</f>
        <v>0</v>
      </c>
      <c r="R732" s="3">
        <f>'Data Entry'!K732</f>
        <v>0</v>
      </c>
      <c r="S732" s="3">
        <f>'Data Entry'!L732</f>
        <v>0</v>
      </c>
      <c r="T732" s="3">
        <f t="shared" si="194"/>
        <v>0</v>
      </c>
      <c r="U732" s="3">
        <f t="shared" si="195"/>
        <v>0</v>
      </c>
      <c r="V732" s="3" t="e">
        <f t="shared" si="201"/>
        <v>#DIV/0!</v>
      </c>
      <c r="W732" s="3" t="e">
        <f t="shared" si="202"/>
        <v>#DIV/0!</v>
      </c>
      <c r="X732" s="3">
        <f t="shared" si="203"/>
        <v>0</v>
      </c>
      <c r="Y732" s="3">
        <f t="shared" si="196"/>
        <v>0</v>
      </c>
      <c r="Z732" s="3">
        <f t="shared" si="197"/>
        <v>0</v>
      </c>
      <c r="AA732" s="3">
        <f t="shared" si="198"/>
        <v>0</v>
      </c>
      <c r="AB732" s="4">
        <f>'Data Entry'!S732</f>
        <v>0</v>
      </c>
      <c r="AC732" s="4">
        <f>'Data Entry'!T732</f>
        <v>0</v>
      </c>
      <c r="AD732" s="4">
        <f>'Data Entry'!U732</f>
        <v>0</v>
      </c>
      <c r="AE732" s="4">
        <f t="shared" si="199"/>
        <v>0</v>
      </c>
      <c r="AF732" s="5">
        <f>'Data Entry'!V732</f>
        <v>0</v>
      </c>
      <c r="AG732" s="5">
        <f t="shared" si="200"/>
        <v>0</v>
      </c>
      <c r="AH732" s="5">
        <f>'Data Entry'!W732</f>
        <v>0</v>
      </c>
      <c r="AI732" s="5">
        <f>'Data Entry'!X732</f>
        <v>0</v>
      </c>
      <c r="AJ732" s="5">
        <f>'Data Entry'!Y732</f>
        <v>0</v>
      </c>
      <c r="AK732" s="5">
        <f>'Data Entry'!Z732</f>
        <v>0</v>
      </c>
    </row>
    <row r="733" spans="1:37">
      <c r="A733" s="1">
        <f>'Data Entry'!A733</f>
        <v>0</v>
      </c>
      <c r="B733" s="1">
        <f>'Data Entry'!B733</f>
        <v>0</v>
      </c>
      <c r="C733" s="8">
        <f>IF('Data Entry'!C733="red",1,IF('Data Entry'!C733="blue",2,0))</f>
        <v>0</v>
      </c>
      <c r="D733" s="2">
        <f>'Data Entry'!D733</f>
        <v>0</v>
      </c>
      <c r="E733" s="2">
        <f>'Data Entry'!E733</f>
        <v>0</v>
      </c>
      <c r="F733" s="2">
        <f>'Data Entry'!F733</f>
        <v>0</v>
      </c>
      <c r="G733" s="2">
        <f>'Data Entry'!G733</f>
        <v>0</v>
      </c>
      <c r="H733" s="2">
        <f>'Data Entry'!H733</f>
        <v>0</v>
      </c>
      <c r="I733" s="2">
        <f t="shared" si="187"/>
        <v>0</v>
      </c>
      <c r="J733" s="2">
        <f t="shared" si="188"/>
        <v>0</v>
      </c>
      <c r="K733" s="2">
        <f t="shared" si="189"/>
        <v>0</v>
      </c>
      <c r="L733" s="2">
        <f t="shared" si="190"/>
        <v>0</v>
      </c>
      <c r="M733" s="2">
        <f t="shared" si="191"/>
        <v>0</v>
      </c>
      <c r="N733" s="2">
        <f t="shared" si="192"/>
        <v>0</v>
      </c>
      <c r="O733" s="2">
        <f t="shared" si="193"/>
        <v>0</v>
      </c>
      <c r="P733" s="3">
        <f>'Data Entry'!I733</f>
        <v>0</v>
      </c>
      <c r="Q733" s="3">
        <f>'Data Entry'!J733</f>
        <v>0</v>
      </c>
      <c r="R733" s="3">
        <f>'Data Entry'!K733</f>
        <v>0</v>
      </c>
      <c r="S733" s="3">
        <f>'Data Entry'!L733</f>
        <v>0</v>
      </c>
      <c r="T733" s="3">
        <f t="shared" si="194"/>
        <v>0</v>
      </c>
      <c r="U733" s="3">
        <f t="shared" si="195"/>
        <v>0</v>
      </c>
      <c r="V733" s="3" t="e">
        <f t="shared" si="201"/>
        <v>#DIV/0!</v>
      </c>
      <c r="W733" s="3" t="e">
        <f t="shared" si="202"/>
        <v>#DIV/0!</v>
      </c>
      <c r="X733" s="3">
        <f t="shared" si="203"/>
        <v>0</v>
      </c>
      <c r="Y733" s="3">
        <f t="shared" si="196"/>
        <v>0</v>
      </c>
      <c r="Z733" s="3">
        <f t="shared" si="197"/>
        <v>0</v>
      </c>
      <c r="AA733" s="3">
        <f t="shared" si="198"/>
        <v>0</v>
      </c>
      <c r="AB733" s="4">
        <f>'Data Entry'!S733</f>
        <v>0</v>
      </c>
      <c r="AC733" s="4">
        <f>'Data Entry'!T733</f>
        <v>0</v>
      </c>
      <c r="AD733" s="4">
        <f>'Data Entry'!U733</f>
        <v>0</v>
      </c>
      <c r="AE733" s="4">
        <f t="shared" si="199"/>
        <v>0</v>
      </c>
      <c r="AF733" s="5">
        <f>'Data Entry'!V733</f>
        <v>0</v>
      </c>
      <c r="AG733" s="5">
        <f t="shared" si="200"/>
        <v>0</v>
      </c>
      <c r="AH733" s="5">
        <f>'Data Entry'!W733</f>
        <v>0</v>
      </c>
      <c r="AI733" s="5">
        <f>'Data Entry'!X733</f>
        <v>0</v>
      </c>
      <c r="AJ733" s="5">
        <f>'Data Entry'!Y733</f>
        <v>0</v>
      </c>
      <c r="AK733" s="5">
        <f>'Data Entry'!Z733</f>
        <v>0</v>
      </c>
    </row>
    <row r="734" spans="1:37">
      <c r="A734" s="1">
        <f>'Data Entry'!A734</f>
        <v>0</v>
      </c>
      <c r="B734" s="1">
        <f>'Data Entry'!B734</f>
        <v>0</v>
      </c>
      <c r="C734" s="8">
        <f>IF('Data Entry'!C734="red",1,IF('Data Entry'!C734="blue",2,0))</f>
        <v>0</v>
      </c>
      <c r="D734" s="2">
        <f>'Data Entry'!D734</f>
        <v>0</v>
      </c>
      <c r="E734" s="2">
        <f>'Data Entry'!E734</f>
        <v>0</v>
      </c>
      <c r="F734" s="2">
        <f>'Data Entry'!F734</f>
        <v>0</v>
      </c>
      <c r="G734" s="2">
        <f>'Data Entry'!G734</f>
        <v>0</v>
      </c>
      <c r="H734" s="2">
        <f>'Data Entry'!H734</f>
        <v>0</v>
      </c>
      <c r="I734" s="2">
        <f t="shared" si="187"/>
        <v>0</v>
      </c>
      <c r="J734" s="2">
        <f t="shared" si="188"/>
        <v>0</v>
      </c>
      <c r="K734" s="2">
        <f t="shared" si="189"/>
        <v>0</v>
      </c>
      <c r="L734" s="2">
        <f t="shared" si="190"/>
        <v>0</v>
      </c>
      <c r="M734" s="2">
        <f t="shared" si="191"/>
        <v>0</v>
      </c>
      <c r="N734" s="2">
        <f t="shared" si="192"/>
        <v>0</v>
      </c>
      <c r="O734" s="2">
        <f t="shared" si="193"/>
        <v>0</v>
      </c>
      <c r="P734" s="3">
        <f>'Data Entry'!I734</f>
        <v>0</v>
      </c>
      <c r="Q734" s="3">
        <f>'Data Entry'!J734</f>
        <v>0</v>
      </c>
      <c r="R734" s="3">
        <f>'Data Entry'!K734</f>
        <v>0</v>
      </c>
      <c r="S734" s="3">
        <f>'Data Entry'!L734</f>
        <v>0</v>
      </c>
      <c r="T734" s="3">
        <f t="shared" si="194"/>
        <v>0</v>
      </c>
      <c r="U734" s="3">
        <f t="shared" si="195"/>
        <v>0</v>
      </c>
      <c r="V734" s="3" t="e">
        <f t="shared" si="201"/>
        <v>#DIV/0!</v>
      </c>
      <c r="W734" s="3" t="e">
        <f t="shared" si="202"/>
        <v>#DIV/0!</v>
      </c>
      <c r="X734" s="3">
        <f t="shared" si="203"/>
        <v>0</v>
      </c>
      <c r="Y734" s="3">
        <f t="shared" si="196"/>
        <v>0</v>
      </c>
      <c r="Z734" s="3">
        <f t="shared" si="197"/>
        <v>0</v>
      </c>
      <c r="AA734" s="3">
        <f t="shared" si="198"/>
        <v>0</v>
      </c>
      <c r="AB734" s="4">
        <f>'Data Entry'!S734</f>
        <v>0</v>
      </c>
      <c r="AC734" s="4">
        <f>'Data Entry'!T734</f>
        <v>0</v>
      </c>
      <c r="AD734" s="4">
        <f>'Data Entry'!U734</f>
        <v>0</v>
      </c>
      <c r="AE734" s="4">
        <f t="shared" si="199"/>
        <v>0</v>
      </c>
      <c r="AF734" s="5">
        <f>'Data Entry'!V734</f>
        <v>0</v>
      </c>
      <c r="AG734" s="5">
        <f t="shared" si="200"/>
        <v>0</v>
      </c>
      <c r="AH734" s="5">
        <f>'Data Entry'!W734</f>
        <v>0</v>
      </c>
      <c r="AI734" s="5">
        <f>'Data Entry'!X734</f>
        <v>0</v>
      </c>
      <c r="AJ734" s="5">
        <f>'Data Entry'!Y734</f>
        <v>0</v>
      </c>
      <c r="AK734" s="5">
        <f>'Data Entry'!Z734</f>
        <v>0</v>
      </c>
    </row>
    <row r="735" spans="1:37">
      <c r="A735" s="1">
        <f>'Data Entry'!A735</f>
        <v>0</v>
      </c>
      <c r="B735" s="1">
        <f>'Data Entry'!B735</f>
        <v>0</v>
      </c>
      <c r="C735" s="8">
        <f>IF('Data Entry'!C735="red",1,IF('Data Entry'!C735="blue",2,0))</f>
        <v>0</v>
      </c>
      <c r="D735" s="2">
        <f>'Data Entry'!D735</f>
        <v>0</v>
      </c>
      <c r="E735" s="2">
        <f>'Data Entry'!E735</f>
        <v>0</v>
      </c>
      <c r="F735" s="2">
        <f>'Data Entry'!F735</f>
        <v>0</v>
      </c>
      <c r="G735" s="2">
        <f>'Data Entry'!G735</f>
        <v>0</v>
      </c>
      <c r="H735" s="2">
        <f>'Data Entry'!H735</f>
        <v>0</v>
      </c>
      <c r="I735" s="2">
        <f t="shared" si="187"/>
        <v>0</v>
      </c>
      <c r="J735" s="2">
        <f t="shared" si="188"/>
        <v>0</v>
      </c>
      <c r="K735" s="2">
        <f t="shared" si="189"/>
        <v>0</v>
      </c>
      <c r="L735" s="2">
        <f t="shared" si="190"/>
        <v>0</v>
      </c>
      <c r="M735" s="2">
        <f t="shared" si="191"/>
        <v>0</v>
      </c>
      <c r="N735" s="2">
        <f t="shared" si="192"/>
        <v>0</v>
      </c>
      <c r="O735" s="2">
        <f t="shared" si="193"/>
        <v>0</v>
      </c>
      <c r="P735" s="3">
        <f>'Data Entry'!I735</f>
        <v>0</v>
      </c>
      <c r="Q735" s="3">
        <f>'Data Entry'!J735</f>
        <v>0</v>
      </c>
      <c r="R735" s="3">
        <f>'Data Entry'!K735</f>
        <v>0</v>
      </c>
      <c r="S735" s="3">
        <f>'Data Entry'!L735</f>
        <v>0</v>
      </c>
      <c r="T735" s="3">
        <f t="shared" si="194"/>
        <v>0</v>
      </c>
      <c r="U735" s="3">
        <f t="shared" si="195"/>
        <v>0</v>
      </c>
      <c r="V735" s="3" t="e">
        <f t="shared" si="201"/>
        <v>#DIV/0!</v>
      </c>
      <c r="W735" s="3" t="e">
        <f t="shared" si="202"/>
        <v>#DIV/0!</v>
      </c>
      <c r="X735" s="3">
        <f t="shared" si="203"/>
        <v>0</v>
      </c>
      <c r="Y735" s="3">
        <f t="shared" si="196"/>
        <v>0</v>
      </c>
      <c r="Z735" s="3">
        <f t="shared" si="197"/>
        <v>0</v>
      </c>
      <c r="AA735" s="3">
        <f t="shared" si="198"/>
        <v>0</v>
      </c>
      <c r="AB735" s="4">
        <f>'Data Entry'!S735</f>
        <v>0</v>
      </c>
      <c r="AC735" s="4">
        <f>'Data Entry'!T735</f>
        <v>0</v>
      </c>
      <c r="AD735" s="4">
        <f>'Data Entry'!U735</f>
        <v>0</v>
      </c>
      <c r="AE735" s="4">
        <f t="shared" si="199"/>
        <v>0</v>
      </c>
      <c r="AF735" s="5">
        <f>'Data Entry'!V735</f>
        <v>0</v>
      </c>
      <c r="AG735" s="5">
        <f t="shared" si="200"/>
        <v>0</v>
      </c>
      <c r="AH735" s="5">
        <f>'Data Entry'!W735</f>
        <v>0</v>
      </c>
      <c r="AI735" s="5">
        <f>'Data Entry'!X735</f>
        <v>0</v>
      </c>
      <c r="AJ735" s="5">
        <f>'Data Entry'!Y735</f>
        <v>0</v>
      </c>
      <c r="AK735" s="5">
        <f>'Data Entry'!Z735</f>
        <v>0</v>
      </c>
    </row>
    <row r="736" spans="1:37">
      <c r="A736" s="1">
        <f>'Data Entry'!A736</f>
        <v>0</v>
      </c>
      <c r="B736" s="1">
        <f>'Data Entry'!B736</f>
        <v>0</v>
      </c>
      <c r="C736" s="8">
        <f>IF('Data Entry'!C736="red",1,IF('Data Entry'!C736="blue",2,0))</f>
        <v>0</v>
      </c>
      <c r="D736" s="2">
        <f>'Data Entry'!D736</f>
        <v>0</v>
      </c>
      <c r="E736" s="2">
        <f>'Data Entry'!E736</f>
        <v>0</v>
      </c>
      <c r="F736" s="2">
        <f>'Data Entry'!F736</f>
        <v>0</v>
      </c>
      <c r="G736" s="2">
        <f>'Data Entry'!G736</f>
        <v>0</v>
      </c>
      <c r="H736" s="2">
        <f>'Data Entry'!H736</f>
        <v>0</v>
      </c>
      <c r="I736" s="2">
        <f t="shared" si="187"/>
        <v>0</v>
      </c>
      <c r="J736" s="2">
        <f t="shared" si="188"/>
        <v>0</v>
      </c>
      <c r="K736" s="2">
        <f t="shared" si="189"/>
        <v>0</v>
      </c>
      <c r="L736" s="2">
        <f t="shared" si="190"/>
        <v>0</v>
      </c>
      <c r="M736" s="2">
        <f t="shared" si="191"/>
        <v>0</v>
      </c>
      <c r="N736" s="2">
        <f t="shared" si="192"/>
        <v>0</v>
      </c>
      <c r="O736" s="2">
        <f t="shared" si="193"/>
        <v>0</v>
      </c>
      <c r="P736" s="3">
        <f>'Data Entry'!I736</f>
        <v>0</v>
      </c>
      <c r="Q736" s="3">
        <f>'Data Entry'!J736</f>
        <v>0</v>
      </c>
      <c r="R736" s="3">
        <f>'Data Entry'!K736</f>
        <v>0</v>
      </c>
      <c r="S736" s="3">
        <f>'Data Entry'!L736</f>
        <v>0</v>
      </c>
      <c r="T736" s="3">
        <f t="shared" si="194"/>
        <v>0</v>
      </c>
      <c r="U736" s="3">
        <f t="shared" si="195"/>
        <v>0</v>
      </c>
      <c r="V736" s="3" t="e">
        <f t="shared" si="201"/>
        <v>#DIV/0!</v>
      </c>
      <c r="W736" s="3" t="e">
        <f t="shared" si="202"/>
        <v>#DIV/0!</v>
      </c>
      <c r="X736" s="3">
        <f t="shared" si="203"/>
        <v>0</v>
      </c>
      <c r="Y736" s="3">
        <f t="shared" si="196"/>
        <v>0</v>
      </c>
      <c r="Z736" s="3">
        <f t="shared" si="197"/>
        <v>0</v>
      </c>
      <c r="AA736" s="3">
        <f t="shared" si="198"/>
        <v>0</v>
      </c>
      <c r="AB736" s="4">
        <f>'Data Entry'!S736</f>
        <v>0</v>
      </c>
      <c r="AC736" s="4">
        <f>'Data Entry'!T736</f>
        <v>0</v>
      </c>
      <c r="AD736" s="4">
        <f>'Data Entry'!U736</f>
        <v>0</v>
      </c>
      <c r="AE736" s="4">
        <f t="shared" si="199"/>
        <v>0</v>
      </c>
      <c r="AF736" s="5">
        <f>'Data Entry'!V736</f>
        <v>0</v>
      </c>
      <c r="AG736" s="5">
        <f t="shared" si="200"/>
        <v>0</v>
      </c>
      <c r="AH736" s="5">
        <f>'Data Entry'!W736</f>
        <v>0</v>
      </c>
      <c r="AI736" s="5">
        <f>'Data Entry'!X736</f>
        <v>0</v>
      </c>
      <c r="AJ736" s="5">
        <f>'Data Entry'!Y736</f>
        <v>0</v>
      </c>
      <c r="AK736" s="5">
        <f>'Data Entry'!Z736</f>
        <v>0</v>
      </c>
    </row>
    <row r="737" spans="1:37">
      <c r="A737" s="1">
        <f>'Data Entry'!A737</f>
        <v>0</v>
      </c>
      <c r="B737" s="1">
        <f>'Data Entry'!B737</f>
        <v>0</v>
      </c>
      <c r="C737" s="8">
        <f>IF('Data Entry'!C737="red",1,IF('Data Entry'!C737="blue",2,0))</f>
        <v>0</v>
      </c>
      <c r="D737" s="2">
        <f>'Data Entry'!D737</f>
        <v>0</v>
      </c>
      <c r="E737" s="2">
        <f>'Data Entry'!E737</f>
        <v>0</v>
      </c>
      <c r="F737" s="2">
        <f>'Data Entry'!F737</f>
        <v>0</v>
      </c>
      <c r="G737" s="2">
        <f>'Data Entry'!G737</f>
        <v>0</v>
      </c>
      <c r="H737" s="2">
        <f>'Data Entry'!H737</f>
        <v>0</v>
      </c>
      <c r="I737" s="2">
        <f t="shared" si="187"/>
        <v>0</v>
      </c>
      <c r="J737" s="2">
        <f t="shared" si="188"/>
        <v>0</v>
      </c>
      <c r="K737" s="2">
        <f t="shared" si="189"/>
        <v>0</v>
      </c>
      <c r="L737" s="2">
        <f t="shared" si="190"/>
        <v>0</v>
      </c>
      <c r="M737" s="2">
        <f t="shared" si="191"/>
        <v>0</v>
      </c>
      <c r="N737" s="2">
        <f t="shared" si="192"/>
        <v>0</v>
      </c>
      <c r="O737" s="2">
        <f t="shared" si="193"/>
        <v>0</v>
      </c>
      <c r="P737" s="3">
        <f>'Data Entry'!I737</f>
        <v>0</v>
      </c>
      <c r="Q737" s="3">
        <f>'Data Entry'!J737</f>
        <v>0</v>
      </c>
      <c r="R737" s="3">
        <f>'Data Entry'!K737</f>
        <v>0</v>
      </c>
      <c r="S737" s="3">
        <f>'Data Entry'!L737</f>
        <v>0</v>
      </c>
      <c r="T737" s="3">
        <f t="shared" si="194"/>
        <v>0</v>
      </c>
      <c r="U737" s="3">
        <f t="shared" si="195"/>
        <v>0</v>
      </c>
      <c r="V737" s="3" t="e">
        <f t="shared" si="201"/>
        <v>#DIV/0!</v>
      </c>
      <c r="W737" s="3" t="e">
        <f t="shared" si="202"/>
        <v>#DIV/0!</v>
      </c>
      <c r="X737" s="3">
        <f t="shared" si="203"/>
        <v>0</v>
      </c>
      <c r="Y737" s="3">
        <f t="shared" si="196"/>
        <v>0</v>
      </c>
      <c r="Z737" s="3">
        <f t="shared" si="197"/>
        <v>0</v>
      </c>
      <c r="AA737" s="3">
        <f t="shared" si="198"/>
        <v>0</v>
      </c>
      <c r="AB737" s="4">
        <f>'Data Entry'!S737</f>
        <v>0</v>
      </c>
      <c r="AC737" s="4">
        <f>'Data Entry'!T737</f>
        <v>0</v>
      </c>
      <c r="AD737" s="4">
        <f>'Data Entry'!U737</f>
        <v>0</v>
      </c>
      <c r="AE737" s="4">
        <f t="shared" si="199"/>
        <v>0</v>
      </c>
      <c r="AF737" s="5">
        <f>'Data Entry'!V737</f>
        <v>0</v>
      </c>
      <c r="AG737" s="5">
        <f t="shared" si="200"/>
        <v>0</v>
      </c>
      <c r="AH737" s="5">
        <f>'Data Entry'!W737</f>
        <v>0</v>
      </c>
      <c r="AI737" s="5">
        <f>'Data Entry'!X737</f>
        <v>0</v>
      </c>
      <c r="AJ737" s="5">
        <f>'Data Entry'!Y737</f>
        <v>0</v>
      </c>
      <c r="AK737" s="5">
        <f>'Data Entry'!Z737</f>
        <v>0</v>
      </c>
    </row>
    <row r="738" spans="1:37">
      <c r="A738" s="1">
        <f>'Data Entry'!A738</f>
        <v>0</v>
      </c>
      <c r="B738" s="1">
        <f>'Data Entry'!B738</f>
        <v>0</v>
      </c>
      <c r="C738" s="8">
        <f>IF('Data Entry'!C738="red",1,IF('Data Entry'!C738="blue",2,0))</f>
        <v>0</v>
      </c>
      <c r="D738" s="2">
        <f>'Data Entry'!D738</f>
        <v>0</v>
      </c>
      <c r="E738" s="2">
        <f>'Data Entry'!E738</f>
        <v>0</v>
      </c>
      <c r="F738" s="2">
        <f>'Data Entry'!F738</f>
        <v>0</v>
      </c>
      <c r="G738" s="2">
        <f>'Data Entry'!G738</f>
        <v>0</v>
      </c>
      <c r="H738" s="2">
        <f>'Data Entry'!H738</f>
        <v>0</v>
      </c>
      <c r="I738" s="2">
        <f t="shared" si="187"/>
        <v>0</v>
      </c>
      <c r="J738" s="2">
        <f t="shared" si="188"/>
        <v>0</v>
      </c>
      <c r="K738" s="2">
        <f t="shared" si="189"/>
        <v>0</v>
      </c>
      <c r="L738" s="2">
        <f t="shared" si="190"/>
        <v>0</v>
      </c>
      <c r="M738" s="2">
        <f t="shared" si="191"/>
        <v>0</v>
      </c>
      <c r="N738" s="2">
        <f t="shared" si="192"/>
        <v>0</v>
      </c>
      <c r="O738" s="2">
        <f t="shared" si="193"/>
        <v>0</v>
      </c>
      <c r="P738" s="3">
        <f>'Data Entry'!I738</f>
        <v>0</v>
      </c>
      <c r="Q738" s="3">
        <f>'Data Entry'!J738</f>
        <v>0</v>
      </c>
      <c r="R738" s="3">
        <f>'Data Entry'!K738</f>
        <v>0</v>
      </c>
      <c r="S738" s="3">
        <f>'Data Entry'!L738</f>
        <v>0</v>
      </c>
      <c r="T738" s="3">
        <f t="shared" si="194"/>
        <v>0</v>
      </c>
      <c r="U738" s="3">
        <f t="shared" si="195"/>
        <v>0</v>
      </c>
      <c r="V738" s="3" t="e">
        <f t="shared" si="201"/>
        <v>#DIV/0!</v>
      </c>
      <c r="W738" s="3" t="e">
        <f t="shared" si="202"/>
        <v>#DIV/0!</v>
      </c>
      <c r="X738" s="3">
        <f t="shared" si="203"/>
        <v>0</v>
      </c>
      <c r="Y738" s="3">
        <f t="shared" si="196"/>
        <v>0</v>
      </c>
      <c r="Z738" s="3">
        <f t="shared" si="197"/>
        <v>0</v>
      </c>
      <c r="AA738" s="3">
        <f t="shared" si="198"/>
        <v>0</v>
      </c>
      <c r="AB738" s="4">
        <f>'Data Entry'!S738</f>
        <v>0</v>
      </c>
      <c r="AC738" s="4">
        <f>'Data Entry'!T738</f>
        <v>0</v>
      </c>
      <c r="AD738" s="4">
        <f>'Data Entry'!U738</f>
        <v>0</v>
      </c>
      <c r="AE738" s="4">
        <f t="shared" si="199"/>
        <v>0</v>
      </c>
      <c r="AF738" s="5">
        <f>'Data Entry'!V738</f>
        <v>0</v>
      </c>
      <c r="AG738" s="5">
        <f t="shared" si="200"/>
        <v>0</v>
      </c>
      <c r="AH738" s="5">
        <f>'Data Entry'!W738</f>
        <v>0</v>
      </c>
      <c r="AI738" s="5">
        <f>'Data Entry'!X738</f>
        <v>0</v>
      </c>
      <c r="AJ738" s="5">
        <f>'Data Entry'!Y738</f>
        <v>0</v>
      </c>
      <c r="AK738" s="5">
        <f>'Data Entry'!Z738</f>
        <v>0</v>
      </c>
    </row>
    <row r="739" spans="1:37">
      <c r="A739" s="1">
        <f>'Data Entry'!A739</f>
        <v>0</v>
      </c>
      <c r="B739" s="1">
        <f>'Data Entry'!B739</f>
        <v>0</v>
      </c>
      <c r="C739" s="8">
        <f>IF('Data Entry'!C739="red",1,IF('Data Entry'!C739="blue",2,0))</f>
        <v>0</v>
      </c>
      <c r="D739" s="2">
        <f>'Data Entry'!D739</f>
        <v>0</v>
      </c>
      <c r="E739" s="2">
        <f>'Data Entry'!E739</f>
        <v>0</v>
      </c>
      <c r="F739" s="2">
        <f>'Data Entry'!F739</f>
        <v>0</v>
      </c>
      <c r="G739" s="2">
        <f>'Data Entry'!G739</f>
        <v>0</v>
      </c>
      <c r="H739" s="2">
        <f>'Data Entry'!H739</f>
        <v>0</v>
      </c>
      <c r="I739" s="2">
        <f t="shared" si="187"/>
        <v>0</v>
      </c>
      <c r="J739" s="2">
        <f t="shared" si="188"/>
        <v>0</v>
      </c>
      <c r="K739" s="2">
        <f t="shared" si="189"/>
        <v>0</v>
      </c>
      <c r="L739" s="2">
        <f t="shared" si="190"/>
        <v>0</v>
      </c>
      <c r="M739" s="2">
        <f t="shared" si="191"/>
        <v>0</v>
      </c>
      <c r="N739" s="2">
        <f t="shared" si="192"/>
        <v>0</v>
      </c>
      <c r="O739" s="2">
        <f t="shared" si="193"/>
        <v>0</v>
      </c>
      <c r="P739" s="3">
        <f>'Data Entry'!I739</f>
        <v>0</v>
      </c>
      <c r="Q739" s="3">
        <f>'Data Entry'!J739</f>
        <v>0</v>
      </c>
      <c r="R739" s="3">
        <f>'Data Entry'!K739</f>
        <v>0</v>
      </c>
      <c r="S739" s="3">
        <f>'Data Entry'!L739</f>
        <v>0</v>
      </c>
      <c r="T739" s="3">
        <f t="shared" si="194"/>
        <v>0</v>
      </c>
      <c r="U739" s="3">
        <f t="shared" si="195"/>
        <v>0</v>
      </c>
      <c r="V739" s="3" t="e">
        <f t="shared" si="201"/>
        <v>#DIV/0!</v>
      </c>
      <c r="W739" s="3" t="e">
        <f t="shared" si="202"/>
        <v>#DIV/0!</v>
      </c>
      <c r="X739" s="3">
        <f t="shared" si="203"/>
        <v>0</v>
      </c>
      <c r="Y739" s="3">
        <f t="shared" si="196"/>
        <v>0</v>
      </c>
      <c r="Z739" s="3">
        <f t="shared" si="197"/>
        <v>0</v>
      </c>
      <c r="AA739" s="3">
        <f t="shared" si="198"/>
        <v>0</v>
      </c>
      <c r="AB739" s="4">
        <f>'Data Entry'!S739</f>
        <v>0</v>
      </c>
      <c r="AC739" s="4">
        <f>'Data Entry'!T739</f>
        <v>0</v>
      </c>
      <c r="AD739" s="4">
        <f>'Data Entry'!U739</f>
        <v>0</v>
      </c>
      <c r="AE739" s="4">
        <f t="shared" si="199"/>
        <v>0</v>
      </c>
      <c r="AF739" s="5">
        <f>'Data Entry'!V739</f>
        <v>0</v>
      </c>
      <c r="AG739" s="5">
        <f t="shared" si="200"/>
        <v>0</v>
      </c>
      <c r="AH739" s="5">
        <f>'Data Entry'!W739</f>
        <v>0</v>
      </c>
      <c r="AI739" s="5">
        <f>'Data Entry'!X739</f>
        <v>0</v>
      </c>
      <c r="AJ739" s="5">
        <f>'Data Entry'!Y739</f>
        <v>0</v>
      </c>
      <c r="AK739" s="5">
        <f>'Data Entry'!Z739</f>
        <v>0</v>
      </c>
    </row>
    <row r="740" spans="1:37">
      <c r="A740" s="1">
        <f>'Data Entry'!A740</f>
        <v>0</v>
      </c>
      <c r="B740" s="1">
        <f>'Data Entry'!B740</f>
        <v>0</v>
      </c>
      <c r="C740" s="8">
        <f>IF('Data Entry'!C740="red",1,IF('Data Entry'!C740="blue",2,0))</f>
        <v>0</v>
      </c>
      <c r="D740" s="2">
        <f>'Data Entry'!D740</f>
        <v>0</v>
      </c>
      <c r="E740" s="2">
        <f>'Data Entry'!E740</f>
        <v>0</v>
      </c>
      <c r="F740" s="2">
        <f>'Data Entry'!F740</f>
        <v>0</v>
      </c>
      <c r="G740" s="2">
        <f>'Data Entry'!G740</f>
        <v>0</v>
      </c>
      <c r="H740" s="2">
        <f>'Data Entry'!H740</f>
        <v>0</v>
      </c>
      <c r="I740" s="2">
        <f t="shared" si="187"/>
        <v>0</v>
      </c>
      <c r="J740" s="2">
        <f t="shared" si="188"/>
        <v>0</v>
      </c>
      <c r="K740" s="2">
        <f t="shared" si="189"/>
        <v>0</v>
      </c>
      <c r="L740" s="2">
        <f t="shared" si="190"/>
        <v>0</v>
      </c>
      <c r="M740" s="2">
        <f t="shared" si="191"/>
        <v>0</v>
      </c>
      <c r="N740" s="2">
        <f t="shared" si="192"/>
        <v>0</v>
      </c>
      <c r="O740" s="2">
        <f t="shared" si="193"/>
        <v>0</v>
      </c>
      <c r="P740" s="3">
        <f>'Data Entry'!I740</f>
        <v>0</v>
      </c>
      <c r="Q740" s="3">
        <f>'Data Entry'!J740</f>
        <v>0</v>
      </c>
      <c r="R740" s="3">
        <f>'Data Entry'!K740</f>
        <v>0</v>
      </c>
      <c r="S740" s="3">
        <f>'Data Entry'!L740</f>
        <v>0</v>
      </c>
      <c r="T740" s="3">
        <f t="shared" si="194"/>
        <v>0</v>
      </c>
      <c r="U740" s="3">
        <f t="shared" si="195"/>
        <v>0</v>
      </c>
      <c r="V740" s="3" t="e">
        <f t="shared" si="201"/>
        <v>#DIV/0!</v>
      </c>
      <c r="W740" s="3" t="e">
        <f t="shared" si="202"/>
        <v>#DIV/0!</v>
      </c>
      <c r="X740" s="3">
        <f t="shared" si="203"/>
        <v>0</v>
      </c>
      <c r="Y740" s="3">
        <f t="shared" si="196"/>
        <v>0</v>
      </c>
      <c r="Z740" s="3">
        <f t="shared" si="197"/>
        <v>0</v>
      </c>
      <c r="AA740" s="3">
        <f t="shared" si="198"/>
        <v>0</v>
      </c>
      <c r="AB740" s="4">
        <f>'Data Entry'!S740</f>
        <v>0</v>
      </c>
      <c r="AC740" s="4">
        <f>'Data Entry'!T740</f>
        <v>0</v>
      </c>
      <c r="AD740" s="4">
        <f>'Data Entry'!U740</f>
        <v>0</v>
      </c>
      <c r="AE740" s="4">
        <f t="shared" si="199"/>
        <v>0</v>
      </c>
      <c r="AF740" s="5">
        <f>'Data Entry'!V740</f>
        <v>0</v>
      </c>
      <c r="AG740" s="5">
        <f t="shared" si="200"/>
        <v>0</v>
      </c>
      <c r="AH740" s="5">
        <f>'Data Entry'!W740</f>
        <v>0</v>
      </c>
      <c r="AI740" s="5">
        <f>'Data Entry'!X740</f>
        <v>0</v>
      </c>
      <c r="AJ740" s="5">
        <f>'Data Entry'!Y740</f>
        <v>0</v>
      </c>
      <c r="AK740" s="5">
        <f>'Data Entry'!Z740</f>
        <v>0</v>
      </c>
    </row>
    <row r="741" spans="1:37">
      <c r="A741" s="1">
        <f>'Data Entry'!A741</f>
        <v>0</v>
      </c>
      <c r="B741" s="1">
        <f>'Data Entry'!B741</f>
        <v>0</v>
      </c>
      <c r="C741" s="8">
        <f>IF('Data Entry'!C741="red",1,IF('Data Entry'!C741="blue",2,0))</f>
        <v>0</v>
      </c>
      <c r="D741" s="2">
        <f>'Data Entry'!D741</f>
        <v>0</v>
      </c>
      <c r="E741" s="2">
        <f>'Data Entry'!E741</f>
        <v>0</v>
      </c>
      <c r="F741" s="2">
        <f>'Data Entry'!F741</f>
        <v>0</v>
      </c>
      <c r="G741" s="2">
        <f>'Data Entry'!G741</f>
        <v>0</v>
      </c>
      <c r="H741" s="2">
        <f>'Data Entry'!H741</f>
        <v>0</v>
      </c>
      <c r="I741" s="2">
        <f t="shared" si="187"/>
        <v>0</v>
      </c>
      <c r="J741" s="2">
        <f t="shared" si="188"/>
        <v>0</v>
      </c>
      <c r="K741" s="2">
        <f t="shared" si="189"/>
        <v>0</v>
      </c>
      <c r="L741" s="2">
        <f t="shared" si="190"/>
        <v>0</v>
      </c>
      <c r="M741" s="2">
        <f t="shared" si="191"/>
        <v>0</v>
      </c>
      <c r="N741" s="2">
        <f t="shared" si="192"/>
        <v>0</v>
      </c>
      <c r="O741" s="2">
        <f t="shared" si="193"/>
        <v>0</v>
      </c>
      <c r="P741" s="3">
        <f>'Data Entry'!I741</f>
        <v>0</v>
      </c>
      <c r="Q741" s="3">
        <f>'Data Entry'!J741</f>
        <v>0</v>
      </c>
      <c r="R741" s="3">
        <f>'Data Entry'!K741</f>
        <v>0</v>
      </c>
      <c r="S741" s="3">
        <f>'Data Entry'!L741</f>
        <v>0</v>
      </c>
      <c r="T741" s="3">
        <f t="shared" si="194"/>
        <v>0</v>
      </c>
      <c r="U741" s="3">
        <f t="shared" si="195"/>
        <v>0</v>
      </c>
      <c r="V741" s="3" t="e">
        <f t="shared" si="201"/>
        <v>#DIV/0!</v>
      </c>
      <c r="W741" s="3" t="e">
        <f t="shared" si="202"/>
        <v>#DIV/0!</v>
      </c>
      <c r="X741" s="3">
        <f t="shared" si="203"/>
        <v>0</v>
      </c>
      <c r="Y741" s="3">
        <f t="shared" si="196"/>
        <v>0</v>
      </c>
      <c r="Z741" s="3">
        <f t="shared" si="197"/>
        <v>0</v>
      </c>
      <c r="AA741" s="3">
        <f t="shared" si="198"/>
        <v>0</v>
      </c>
      <c r="AB741" s="4">
        <f>'Data Entry'!S741</f>
        <v>0</v>
      </c>
      <c r="AC741" s="4">
        <f>'Data Entry'!T741</f>
        <v>0</v>
      </c>
      <c r="AD741" s="4">
        <f>'Data Entry'!U741</f>
        <v>0</v>
      </c>
      <c r="AE741" s="4">
        <f t="shared" si="199"/>
        <v>0</v>
      </c>
      <c r="AF741" s="5">
        <f>'Data Entry'!V741</f>
        <v>0</v>
      </c>
      <c r="AG741" s="5">
        <f t="shared" si="200"/>
        <v>0</v>
      </c>
      <c r="AH741" s="5">
        <f>'Data Entry'!W741</f>
        <v>0</v>
      </c>
      <c r="AI741" s="5">
        <f>'Data Entry'!X741</f>
        <v>0</v>
      </c>
      <c r="AJ741" s="5">
        <f>'Data Entry'!Y741</f>
        <v>0</v>
      </c>
      <c r="AK741" s="5">
        <f>'Data Entry'!Z741</f>
        <v>0</v>
      </c>
    </row>
    <row r="742" spans="1:37">
      <c r="A742" s="1">
        <f>'Data Entry'!A742</f>
        <v>0</v>
      </c>
      <c r="B742" s="1">
        <f>'Data Entry'!B742</f>
        <v>0</v>
      </c>
      <c r="C742" s="8">
        <f>IF('Data Entry'!C742="red",1,IF('Data Entry'!C742="blue",2,0))</f>
        <v>0</v>
      </c>
      <c r="D742" s="2">
        <f>'Data Entry'!D742</f>
        <v>0</v>
      </c>
      <c r="E742" s="2">
        <f>'Data Entry'!E742</f>
        <v>0</v>
      </c>
      <c r="F742" s="2">
        <f>'Data Entry'!F742</f>
        <v>0</v>
      </c>
      <c r="G742" s="2">
        <f>'Data Entry'!G742</f>
        <v>0</v>
      </c>
      <c r="H742" s="2">
        <f>'Data Entry'!H742</f>
        <v>0</v>
      </c>
      <c r="I742" s="2">
        <f t="shared" si="187"/>
        <v>0</v>
      </c>
      <c r="J742" s="2">
        <f t="shared" si="188"/>
        <v>0</v>
      </c>
      <c r="K742" s="2">
        <f t="shared" si="189"/>
        <v>0</v>
      </c>
      <c r="L742" s="2">
        <f t="shared" si="190"/>
        <v>0</v>
      </c>
      <c r="M742" s="2">
        <f t="shared" si="191"/>
        <v>0</v>
      </c>
      <c r="N742" s="2">
        <f t="shared" si="192"/>
        <v>0</v>
      </c>
      <c r="O742" s="2">
        <f t="shared" si="193"/>
        <v>0</v>
      </c>
      <c r="P742" s="3">
        <f>'Data Entry'!I742</f>
        <v>0</v>
      </c>
      <c r="Q742" s="3">
        <f>'Data Entry'!J742</f>
        <v>0</v>
      </c>
      <c r="R742" s="3">
        <f>'Data Entry'!K742</f>
        <v>0</v>
      </c>
      <c r="S742" s="3">
        <f>'Data Entry'!L742</f>
        <v>0</v>
      </c>
      <c r="T742" s="3">
        <f t="shared" si="194"/>
        <v>0</v>
      </c>
      <c r="U742" s="3">
        <f t="shared" si="195"/>
        <v>0</v>
      </c>
      <c r="V742" s="3" t="e">
        <f t="shared" si="201"/>
        <v>#DIV/0!</v>
      </c>
      <c r="W742" s="3" t="e">
        <f t="shared" si="202"/>
        <v>#DIV/0!</v>
      </c>
      <c r="X742" s="3">
        <f t="shared" si="203"/>
        <v>0</v>
      </c>
      <c r="Y742" s="3">
        <f t="shared" si="196"/>
        <v>0</v>
      </c>
      <c r="Z742" s="3">
        <f t="shared" si="197"/>
        <v>0</v>
      </c>
      <c r="AA742" s="3">
        <f t="shared" si="198"/>
        <v>0</v>
      </c>
      <c r="AB742" s="4">
        <f>'Data Entry'!S742</f>
        <v>0</v>
      </c>
      <c r="AC742" s="4">
        <f>'Data Entry'!T742</f>
        <v>0</v>
      </c>
      <c r="AD742" s="4">
        <f>'Data Entry'!U742</f>
        <v>0</v>
      </c>
      <c r="AE742" s="4">
        <f t="shared" si="199"/>
        <v>0</v>
      </c>
      <c r="AF742" s="5">
        <f>'Data Entry'!V742</f>
        <v>0</v>
      </c>
      <c r="AG742" s="5">
        <f t="shared" si="200"/>
        <v>0</v>
      </c>
      <c r="AH742" s="5">
        <f>'Data Entry'!W742</f>
        <v>0</v>
      </c>
      <c r="AI742" s="5">
        <f>'Data Entry'!X742</f>
        <v>0</v>
      </c>
      <c r="AJ742" s="5">
        <f>'Data Entry'!Y742</f>
        <v>0</v>
      </c>
      <c r="AK742" s="5">
        <f>'Data Entry'!Z742</f>
        <v>0</v>
      </c>
    </row>
    <row r="743" spans="1:37">
      <c r="A743" s="1">
        <f>'Data Entry'!A743</f>
        <v>0</v>
      </c>
      <c r="B743" s="1">
        <f>'Data Entry'!B743</f>
        <v>0</v>
      </c>
      <c r="C743" s="8">
        <f>IF('Data Entry'!C743="red",1,IF('Data Entry'!C743="blue",2,0))</f>
        <v>0</v>
      </c>
      <c r="D743" s="2">
        <f>'Data Entry'!D743</f>
        <v>0</v>
      </c>
      <c r="E743" s="2">
        <f>'Data Entry'!E743</f>
        <v>0</v>
      </c>
      <c r="F743" s="2">
        <f>'Data Entry'!F743</f>
        <v>0</v>
      </c>
      <c r="G743" s="2">
        <f>'Data Entry'!G743</f>
        <v>0</v>
      </c>
      <c r="H743" s="2">
        <f>'Data Entry'!H743</f>
        <v>0</v>
      </c>
      <c r="I743" s="2">
        <f t="shared" si="187"/>
        <v>0</v>
      </c>
      <c r="J743" s="2">
        <f t="shared" si="188"/>
        <v>0</v>
      </c>
      <c r="K743" s="2">
        <f t="shared" si="189"/>
        <v>0</v>
      </c>
      <c r="L743" s="2">
        <f t="shared" si="190"/>
        <v>0</v>
      </c>
      <c r="M743" s="2">
        <f t="shared" si="191"/>
        <v>0</v>
      </c>
      <c r="N743" s="2">
        <f t="shared" si="192"/>
        <v>0</v>
      </c>
      <c r="O743" s="2">
        <f t="shared" si="193"/>
        <v>0</v>
      </c>
      <c r="P743" s="3">
        <f>'Data Entry'!I743</f>
        <v>0</v>
      </c>
      <c r="Q743" s="3">
        <f>'Data Entry'!J743</f>
        <v>0</v>
      </c>
      <c r="R743" s="3">
        <f>'Data Entry'!K743</f>
        <v>0</v>
      </c>
      <c r="S743" s="3">
        <f>'Data Entry'!L743</f>
        <v>0</v>
      </c>
      <c r="T743" s="3">
        <f t="shared" si="194"/>
        <v>0</v>
      </c>
      <c r="U743" s="3">
        <f t="shared" si="195"/>
        <v>0</v>
      </c>
      <c r="V743" s="3" t="e">
        <f t="shared" si="201"/>
        <v>#DIV/0!</v>
      </c>
      <c r="W743" s="3" t="e">
        <f t="shared" si="202"/>
        <v>#DIV/0!</v>
      </c>
      <c r="X743" s="3">
        <f t="shared" si="203"/>
        <v>0</v>
      </c>
      <c r="Y743" s="3">
        <f t="shared" si="196"/>
        <v>0</v>
      </c>
      <c r="Z743" s="3">
        <f t="shared" si="197"/>
        <v>0</v>
      </c>
      <c r="AA743" s="3">
        <f t="shared" si="198"/>
        <v>0</v>
      </c>
      <c r="AB743" s="4">
        <f>'Data Entry'!S743</f>
        <v>0</v>
      </c>
      <c r="AC743" s="4">
        <f>'Data Entry'!T743</f>
        <v>0</v>
      </c>
      <c r="AD743" s="4">
        <f>'Data Entry'!U743</f>
        <v>0</v>
      </c>
      <c r="AE743" s="4">
        <f t="shared" si="199"/>
        <v>0</v>
      </c>
      <c r="AF743" s="5">
        <f>'Data Entry'!V743</f>
        <v>0</v>
      </c>
      <c r="AG743" s="5">
        <f t="shared" si="200"/>
        <v>0</v>
      </c>
      <c r="AH743" s="5">
        <f>'Data Entry'!W743</f>
        <v>0</v>
      </c>
      <c r="AI743" s="5">
        <f>'Data Entry'!X743</f>
        <v>0</v>
      </c>
      <c r="AJ743" s="5">
        <f>'Data Entry'!Y743</f>
        <v>0</v>
      </c>
      <c r="AK743" s="5">
        <f>'Data Entry'!Z743</f>
        <v>0</v>
      </c>
    </row>
    <row r="744" spans="1:37">
      <c r="A744" s="1">
        <f>'Data Entry'!A744</f>
        <v>0</v>
      </c>
      <c r="B744" s="1">
        <f>'Data Entry'!B744</f>
        <v>0</v>
      </c>
      <c r="C744" s="8">
        <f>IF('Data Entry'!C744="red",1,IF('Data Entry'!C744="blue",2,0))</f>
        <v>0</v>
      </c>
      <c r="D744" s="2">
        <f>'Data Entry'!D744</f>
        <v>0</v>
      </c>
      <c r="E744" s="2">
        <f>'Data Entry'!E744</f>
        <v>0</v>
      </c>
      <c r="F744" s="2">
        <f>'Data Entry'!F744</f>
        <v>0</v>
      </c>
      <c r="G744" s="2">
        <f>'Data Entry'!G744</f>
        <v>0</v>
      </c>
      <c r="H744" s="2">
        <f>'Data Entry'!H744</f>
        <v>0</v>
      </c>
      <c r="I744" s="2">
        <f t="shared" si="187"/>
        <v>0</v>
      </c>
      <c r="J744" s="2">
        <f t="shared" si="188"/>
        <v>0</v>
      </c>
      <c r="K744" s="2">
        <f t="shared" si="189"/>
        <v>0</v>
      </c>
      <c r="L744" s="2">
        <f t="shared" si="190"/>
        <v>0</v>
      </c>
      <c r="M744" s="2">
        <f t="shared" si="191"/>
        <v>0</v>
      </c>
      <c r="N744" s="2">
        <f t="shared" si="192"/>
        <v>0</v>
      </c>
      <c r="O744" s="2">
        <f t="shared" si="193"/>
        <v>0</v>
      </c>
      <c r="P744" s="3">
        <f>'Data Entry'!I744</f>
        <v>0</v>
      </c>
      <c r="Q744" s="3">
        <f>'Data Entry'!J744</f>
        <v>0</v>
      </c>
      <c r="R744" s="3">
        <f>'Data Entry'!K744</f>
        <v>0</v>
      </c>
      <c r="S744" s="3">
        <f>'Data Entry'!L744</f>
        <v>0</v>
      </c>
      <c r="T744" s="3">
        <f t="shared" si="194"/>
        <v>0</v>
      </c>
      <c r="U744" s="3">
        <f t="shared" si="195"/>
        <v>0</v>
      </c>
      <c r="V744" s="3" t="e">
        <f t="shared" si="201"/>
        <v>#DIV/0!</v>
      </c>
      <c r="W744" s="3" t="e">
        <f t="shared" si="202"/>
        <v>#DIV/0!</v>
      </c>
      <c r="X744" s="3">
        <f t="shared" si="203"/>
        <v>0</v>
      </c>
      <c r="Y744" s="3">
        <f t="shared" si="196"/>
        <v>0</v>
      </c>
      <c r="Z744" s="3">
        <f t="shared" si="197"/>
        <v>0</v>
      </c>
      <c r="AA744" s="3">
        <f t="shared" si="198"/>
        <v>0</v>
      </c>
      <c r="AB744" s="4">
        <f>'Data Entry'!S744</f>
        <v>0</v>
      </c>
      <c r="AC744" s="4">
        <f>'Data Entry'!T744</f>
        <v>0</v>
      </c>
      <c r="AD744" s="4">
        <f>'Data Entry'!U744</f>
        <v>0</v>
      </c>
      <c r="AE744" s="4">
        <f t="shared" si="199"/>
        <v>0</v>
      </c>
      <c r="AF744" s="5">
        <f>'Data Entry'!V744</f>
        <v>0</v>
      </c>
      <c r="AG744" s="5">
        <f t="shared" si="200"/>
        <v>0</v>
      </c>
      <c r="AH744" s="5">
        <f>'Data Entry'!W744</f>
        <v>0</v>
      </c>
      <c r="AI744" s="5">
        <f>'Data Entry'!X744</f>
        <v>0</v>
      </c>
      <c r="AJ744" s="5">
        <f>'Data Entry'!Y744</f>
        <v>0</v>
      </c>
      <c r="AK744" s="5">
        <f>'Data Entry'!Z744</f>
        <v>0</v>
      </c>
    </row>
    <row r="745" spans="1:37">
      <c r="A745" s="1">
        <f>'Data Entry'!A745</f>
        <v>0</v>
      </c>
      <c r="B745" s="1">
        <f>'Data Entry'!B745</f>
        <v>0</v>
      </c>
      <c r="C745" s="8">
        <f>IF('Data Entry'!C745="red",1,IF('Data Entry'!C745="blue",2,0))</f>
        <v>0</v>
      </c>
      <c r="D745" s="2">
        <f>'Data Entry'!D745</f>
        <v>0</v>
      </c>
      <c r="E745" s="2">
        <f>'Data Entry'!E745</f>
        <v>0</v>
      </c>
      <c r="F745" s="2">
        <f>'Data Entry'!F745</f>
        <v>0</v>
      </c>
      <c r="G745" s="2">
        <f>'Data Entry'!G745</f>
        <v>0</v>
      </c>
      <c r="H745" s="2">
        <f>'Data Entry'!H745</f>
        <v>0</v>
      </c>
      <c r="I745" s="2">
        <f t="shared" si="187"/>
        <v>0</v>
      </c>
      <c r="J745" s="2">
        <f t="shared" si="188"/>
        <v>0</v>
      </c>
      <c r="K745" s="2">
        <f t="shared" si="189"/>
        <v>0</v>
      </c>
      <c r="L745" s="2">
        <f t="shared" si="190"/>
        <v>0</v>
      </c>
      <c r="M745" s="2">
        <f t="shared" si="191"/>
        <v>0</v>
      </c>
      <c r="N745" s="2">
        <f t="shared" si="192"/>
        <v>0</v>
      </c>
      <c r="O745" s="2">
        <f t="shared" si="193"/>
        <v>0</v>
      </c>
      <c r="P745" s="3">
        <f>'Data Entry'!I745</f>
        <v>0</v>
      </c>
      <c r="Q745" s="3">
        <f>'Data Entry'!J745</f>
        <v>0</v>
      </c>
      <c r="R745" s="3">
        <f>'Data Entry'!K745</f>
        <v>0</v>
      </c>
      <c r="S745" s="3">
        <f>'Data Entry'!L745</f>
        <v>0</v>
      </c>
      <c r="T745" s="3">
        <f t="shared" si="194"/>
        <v>0</v>
      </c>
      <c r="U745" s="3">
        <f t="shared" si="195"/>
        <v>0</v>
      </c>
      <c r="V745" s="3" t="e">
        <f t="shared" si="201"/>
        <v>#DIV/0!</v>
      </c>
      <c r="W745" s="3" t="e">
        <f t="shared" si="202"/>
        <v>#DIV/0!</v>
      </c>
      <c r="X745" s="3">
        <f t="shared" si="203"/>
        <v>0</v>
      </c>
      <c r="Y745" s="3">
        <f t="shared" si="196"/>
        <v>0</v>
      </c>
      <c r="Z745" s="3">
        <f t="shared" si="197"/>
        <v>0</v>
      </c>
      <c r="AA745" s="3">
        <f t="shared" si="198"/>
        <v>0</v>
      </c>
      <c r="AB745" s="4">
        <f>'Data Entry'!S745</f>
        <v>0</v>
      </c>
      <c r="AC745" s="4">
        <f>'Data Entry'!T745</f>
        <v>0</v>
      </c>
      <c r="AD745" s="4">
        <f>'Data Entry'!U745</f>
        <v>0</v>
      </c>
      <c r="AE745" s="4">
        <f t="shared" si="199"/>
        <v>0</v>
      </c>
      <c r="AF745" s="5">
        <f>'Data Entry'!V745</f>
        <v>0</v>
      </c>
      <c r="AG745" s="5">
        <f t="shared" si="200"/>
        <v>0</v>
      </c>
      <c r="AH745" s="5">
        <f>'Data Entry'!W745</f>
        <v>0</v>
      </c>
      <c r="AI745" s="5">
        <f>'Data Entry'!X745</f>
        <v>0</v>
      </c>
      <c r="AJ745" s="5">
        <f>'Data Entry'!Y745</f>
        <v>0</v>
      </c>
      <c r="AK745" s="5">
        <f>'Data Entry'!Z745</f>
        <v>0</v>
      </c>
    </row>
    <row r="746" spans="1:37">
      <c r="A746" s="1">
        <f>'Data Entry'!A746</f>
        <v>0</v>
      </c>
      <c r="B746" s="1">
        <f>'Data Entry'!B746</f>
        <v>0</v>
      </c>
      <c r="C746" s="8">
        <f>IF('Data Entry'!C746="red",1,IF('Data Entry'!C746="blue",2,0))</f>
        <v>0</v>
      </c>
      <c r="D746" s="2">
        <f>'Data Entry'!D746</f>
        <v>0</v>
      </c>
      <c r="E746" s="2">
        <f>'Data Entry'!E746</f>
        <v>0</v>
      </c>
      <c r="F746" s="2">
        <f>'Data Entry'!F746</f>
        <v>0</v>
      </c>
      <c r="G746" s="2">
        <f>'Data Entry'!G746</f>
        <v>0</v>
      </c>
      <c r="H746" s="2">
        <f>'Data Entry'!H746</f>
        <v>0</v>
      </c>
      <c r="I746" s="2">
        <f t="shared" si="187"/>
        <v>0</v>
      </c>
      <c r="J746" s="2">
        <f t="shared" si="188"/>
        <v>0</v>
      </c>
      <c r="K746" s="2">
        <f t="shared" si="189"/>
        <v>0</v>
      </c>
      <c r="L746" s="2">
        <f t="shared" si="190"/>
        <v>0</v>
      </c>
      <c r="M746" s="2">
        <f t="shared" si="191"/>
        <v>0</v>
      </c>
      <c r="N746" s="2">
        <f t="shared" si="192"/>
        <v>0</v>
      </c>
      <c r="O746" s="2">
        <f t="shared" si="193"/>
        <v>0</v>
      </c>
      <c r="P746" s="3">
        <f>'Data Entry'!I746</f>
        <v>0</v>
      </c>
      <c r="Q746" s="3">
        <f>'Data Entry'!J746</f>
        <v>0</v>
      </c>
      <c r="R746" s="3">
        <f>'Data Entry'!K746</f>
        <v>0</v>
      </c>
      <c r="S746" s="3">
        <f>'Data Entry'!L746</f>
        <v>0</v>
      </c>
      <c r="T746" s="3">
        <f t="shared" si="194"/>
        <v>0</v>
      </c>
      <c r="U746" s="3">
        <f t="shared" si="195"/>
        <v>0</v>
      </c>
      <c r="V746" s="3" t="e">
        <f t="shared" si="201"/>
        <v>#DIV/0!</v>
      </c>
      <c r="W746" s="3" t="e">
        <f t="shared" si="202"/>
        <v>#DIV/0!</v>
      </c>
      <c r="X746" s="3">
        <f t="shared" si="203"/>
        <v>0</v>
      </c>
      <c r="Y746" s="3">
        <f t="shared" si="196"/>
        <v>0</v>
      </c>
      <c r="Z746" s="3">
        <f t="shared" si="197"/>
        <v>0</v>
      </c>
      <c r="AA746" s="3">
        <f t="shared" si="198"/>
        <v>0</v>
      </c>
      <c r="AB746" s="4">
        <f>'Data Entry'!S746</f>
        <v>0</v>
      </c>
      <c r="AC746" s="4">
        <f>'Data Entry'!T746</f>
        <v>0</v>
      </c>
      <c r="AD746" s="4">
        <f>'Data Entry'!U746</f>
        <v>0</v>
      </c>
      <c r="AE746" s="4">
        <f t="shared" si="199"/>
        <v>0</v>
      </c>
      <c r="AF746" s="5">
        <f>'Data Entry'!V746</f>
        <v>0</v>
      </c>
      <c r="AG746" s="5">
        <f t="shared" si="200"/>
        <v>0</v>
      </c>
      <c r="AH746" s="5">
        <f>'Data Entry'!W746</f>
        <v>0</v>
      </c>
      <c r="AI746" s="5">
        <f>'Data Entry'!X746</f>
        <v>0</v>
      </c>
      <c r="AJ746" s="5">
        <f>'Data Entry'!Y746</f>
        <v>0</v>
      </c>
      <c r="AK746" s="5">
        <f>'Data Entry'!Z746</f>
        <v>0</v>
      </c>
    </row>
    <row r="747" spans="1:37">
      <c r="A747" s="1">
        <f>'Data Entry'!A747</f>
        <v>0</v>
      </c>
      <c r="B747" s="1">
        <f>'Data Entry'!B747</f>
        <v>0</v>
      </c>
      <c r="C747" s="8">
        <f>IF('Data Entry'!C747="red",1,IF('Data Entry'!C747="blue",2,0))</f>
        <v>0</v>
      </c>
      <c r="D747" s="2">
        <f>'Data Entry'!D747</f>
        <v>0</v>
      </c>
      <c r="E747" s="2">
        <f>'Data Entry'!E747</f>
        <v>0</v>
      </c>
      <c r="F747" s="2">
        <f>'Data Entry'!F747</f>
        <v>0</v>
      </c>
      <c r="G747" s="2">
        <f>'Data Entry'!G747</f>
        <v>0</v>
      </c>
      <c r="H747" s="2">
        <f>'Data Entry'!H747</f>
        <v>0</v>
      </c>
      <c r="I747" s="2">
        <f t="shared" si="187"/>
        <v>0</v>
      </c>
      <c r="J747" s="2">
        <f t="shared" si="188"/>
        <v>0</v>
      </c>
      <c r="K747" s="2">
        <f t="shared" si="189"/>
        <v>0</v>
      </c>
      <c r="L747" s="2">
        <f t="shared" si="190"/>
        <v>0</v>
      </c>
      <c r="M747" s="2">
        <f t="shared" si="191"/>
        <v>0</v>
      </c>
      <c r="N747" s="2">
        <f t="shared" si="192"/>
        <v>0</v>
      </c>
      <c r="O747" s="2">
        <f t="shared" si="193"/>
        <v>0</v>
      </c>
      <c r="P747" s="3">
        <f>'Data Entry'!I747</f>
        <v>0</v>
      </c>
      <c r="Q747" s="3">
        <f>'Data Entry'!J747</f>
        <v>0</v>
      </c>
      <c r="R747" s="3">
        <f>'Data Entry'!K747</f>
        <v>0</v>
      </c>
      <c r="S747" s="3">
        <f>'Data Entry'!L747</f>
        <v>0</v>
      </c>
      <c r="T747" s="3">
        <f t="shared" si="194"/>
        <v>0</v>
      </c>
      <c r="U747" s="3">
        <f t="shared" si="195"/>
        <v>0</v>
      </c>
      <c r="V747" s="3" t="e">
        <f t="shared" si="201"/>
        <v>#DIV/0!</v>
      </c>
      <c r="W747" s="3" t="e">
        <f t="shared" si="202"/>
        <v>#DIV/0!</v>
      </c>
      <c r="X747" s="3">
        <f t="shared" si="203"/>
        <v>0</v>
      </c>
      <c r="Y747" s="3">
        <f t="shared" si="196"/>
        <v>0</v>
      </c>
      <c r="Z747" s="3">
        <f t="shared" si="197"/>
        <v>0</v>
      </c>
      <c r="AA747" s="3">
        <f t="shared" si="198"/>
        <v>0</v>
      </c>
      <c r="AB747" s="4">
        <f>'Data Entry'!S747</f>
        <v>0</v>
      </c>
      <c r="AC747" s="4">
        <f>'Data Entry'!T747</f>
        <v>0</v>
      </c>
      <c r="AD747" s="4">
        <f>'Data Entry'!U747</f>
        <v>0</v>
      </c>
      <c r="AE747" s="4">
        <f t="shared" si="199"/>
        <v>0</v>
      </c>
      <c r="AF747" s="5">
        <f>'Data Entry'!V747</f>
        <v>0</v>
      </c>
      <c r="AG747" s="5">
        <f t="shared" si="200"/>
        <v>0</v>
      </c>
      <c r="AH747" s="5">
        <f>'Data Entry'!W747</f>
        <v>0</v>
      </c>
      <c r="AI747" s="5">
        <f>'Data Entry'!X747</f>
        <v>0</v>
      </c>
      <c r="AJ747" s="5">
        <f>'Data Entry'!Y747</f>
        <v>0</v>
      </c>
      <c r="AK747" s="5">
        <f>'Data Entry'!Z747</f>
        <v>0</v>
      </c>
    </row>
    <row r="748" spans="1:37">
      <c r="A748" s="1">
        <f>'Data Entry'!A748</f>
        <v>0</v>
      </c>
      <c r="B748" s="1">
        <f>'Data Entry'!B748</f>
        <v>0</v>
      </c>
      <c r="C748" s="8">
        <f>IF('Data Entry'!C748="red",1,IF('Data Entry'!C748="blue",2,0))</f>
        <v>0</v>
      </c>
      <c r="D748" s="2">
        <f>'Data Entry'!D748</f>
        <v>0</v>
      </c>
      <c r="E748" s="2">
        <f>'Data Entry'!E748</f>
        <v>0</v>
      </c>
      <c r="F748" s="2">
        <f>'Data Entry'!F748</f>
        <v>0</v>
      </c>
      <c r="G748" s="2">
        <f>'Data Entry'!G748</f>
        <v>0</v>
      </c>
      <c r="H748" s="2">
        <f>'Data Entry'!H748</f>
        <v>0</v>
      </c>
      <c r="I748" s="2">
        <f t="shared" si="187"/>
        <v>0</v>
      </c>
      <c r="J748" s="2">
        <f t="shared" si="188"/>
        <v>0</v>
      </c>
      <c r="K748" s="2">
        <f t="shared" si="189"/>
        <v>0</v>
      </c>
      <c r="L748" s="2">
        <f t="shared" si="190"/>
        <v>0</v>
      </c>
      <c r="M748" s="2">
        <f t="shared" si="191"/>
        <v>0</v>
      </c>
      <c r="N748" s="2">
        <f t="shared" si="192"/>
        <v>0</v>
      </c>
      <c r="O748" s="2">
        <f t="shared" si="193"/>
        <v>0</v>
      </c>
      <c r="P748" s="3">
        <f>'Data Entry'!I748</f>
        <v>0</v>
      </c>
      <c r="Q748" s="3">
        <f>'Data Entry'!J748</f>
        <v>0</v>
      </c>
      <c r="R748" s="3">
        <f>'Data Entry'!K748</f>
        <v>0</v>
      </c>
      <c r="S748" s="3">
        <f>'Data Entry'!L748</f>
        <v>0</v>
      </c>
      <c r="T748" s="3">
        <f t="shared" si="194"/>
        <v>0</v>
      </c>
      <c r="U748" s="3">
        <f t="shared" si="195"/>
        <v>0</v>
      </c>
      <c r="V748" s="3" t="e">
        <f t="shared" si="201"/>
        <v>#DIV/0!</v>
      </c>
      <c r="W748" s="3" t="e">
        <f t="shared" si="202"/>
        <v>#DIV/0!</v>
      </c>
      <c r="X748" s="3">
        <f t="shared" si="203"/>
        <v>0</v>
      </c>
      <c r="Y748" s="3">
        <f t="shared" si="196"/>
        <v>0</v>
      </c>
      <c r="Z748" s="3">
        <f t="shared" si="197"/>
        <v>0</v>
      </c>
      <c r="AA748" s="3">
        <f t="shared" si="198"/>
        <v>0</v>
      </c>
      <c r="AB748" s="4">
        <f>'Data Entry'!S748</f>
        <v>0</v>
      </c>
      <c r="AC748" s="4">
        <f>'Data Entry'!T748</f>
        <v>0</v>
      </c>
      <c r="AD748" s="4">
        <f>'Data Entry'!U748</f>
        <v>0</v>
      </c>
      <c r="AE748" s="4">
        <f t="shared" si="199"/>
        <v>0</v>
      </c>
      <c r="AF748" s="5">
        <f>'Data Entry'!V748</f>
        <v>0</v>
      </c>
      <c r="AG748" s="5">
        <f t="shared" si="200"/>
        <v>0</v>
      </c>
      <c r="AH748" s="5">
        <f>'Data Entry'!W748</f>
        <v>0</v>
      </c>
      <c r="AI748" s="5">
        <f>'Data Entry'!X748</f>
        <v>0</v>
      </c>
      <c r="AJ748" s="5">
        <f>'Data Entry'!Y748</f>
        <v>0</v>
      </c>
      <c r="AK748" s="5">
        <f>'Data Entry'!Z748</f>
        <v>0</v>
      </c>
    </row>
    <row r="749" spans="1:37">
      <c r="A749" s="1">
        <f>'Data Entry'!A749</f>
        <v>0</v>
      </c>
      <c r="B749" s="1">
        <f>'Data Entry'!B749</f>
        <v>0</v>
      </c>
      <c r="C749" s="8">
        <f>IF('Data Entry'!C749="red",1,IF('Data Entry'!C749="blue",2,0))</f>
        <v>0</v>
      </c>
      <c r="D749" s="2">
        <f>'Data Entry'!D749</f>
        <v>0</v>
      </c>
      <c r="E749" s="2">
        <f>'Data Entry'!E749</f>
        <v>0</v>
      </c>
      <c r="F749" s="2">
        <f>'Data Entry'!F749</f>
        <v>0</v>
      </c>
      <c r="G749" s="2">
        <f>'Data Entry'!G749</f>
        <v>0</v>
      </c>
      <c r="H749" s="2">
        <f>'Data Entry'!H749</f>
        <v>0</v>
      </c>
      <c r="I749" s="2">
        <f t="shared" si="187"/>
        <v>0</v>
      </c>
      <c r="J749" s="2">
        <f t="shared" si="188"/>
        <v>0</v>
      </c>
      <c r="K749" s="2">
        <f t="shared" si="189"/>
        <v>0</v>
      </c>
      <c r="L749" s="2">
        <f t="shared" si="190"/>
        <v>0</v>
      </c>
      <c r="M749" s="2">
        <f t="shared" si="191"/>
        <v>0</v>
      </c>
      <c r="N749" s="2">
        <f t="shared" si="192"/>
        <v>0</v>
      </c>
      <c r="O749" s="2">
        <f t="shared" si="193"/>
        <v>0</v>
      </c>
      <c r="P749" s="3">
        <f>'Data Entry'!I749</f>
        <v>0</v>
      </c>
      <c r="Q749" s="3">
        <f>'Data Entry'!J749</f>
        <v>0</v>
      </c>
      <c r="R749" s="3">
        <f>'Data Entry'!K749</f>
        <v>0</v>
      </c>
      <c r="S749" s="3">
        <f>'Data Entry'!L749</f>
        <v>0</v>
      </c>
      <c r="T749" s="3">
        <f t="shared" si="194"/>
        <v>0</v>
      </c>
      <c r="U749" s="3">
        <f t="shared" si="195"/>
        <v>0</v>
      </c>
      <c r="V749" s="3" t="e">
        <f t="shared" si="201"/>
        <v>#DIV/0!</v>
      </c>
      <c r="W749" s="3" t="e">
        <f t="shared" si="202"/>
        <v>#DIV/0!</v>
      </c>
      <c r="X749" s="3">
        <f t="shared" si="203"/>
        <v>0</v>
      </c>
      <c r="Y749" s="3">
        <f t="shared" si="196"/>
        <v>0</v>
      </c>
      <c r="Z749" s="3">
        <f t="shared" si="197"/>
        <v>0</v>
      </c>
      <c r="AA749" s="3">
        <f t="shared" si="198"/>
        <v>0</v>
      </c>
      <c r="AB749" s="4">
        <f>'Data Entry'!S749</f>
        <v>0</v>
      </c>
      <c r="AC749" s="4">
        <f>'Data Entry'!T749</f>
        <v>0</v>
      </c>
      <c r="AD749" s="4">
        <f>'Data Entry'!U749</f>
        <v>0</v>
      </c>
      <c r="AE749" s="4">
        <f t="shared" si="199"/>
        <v>0</v>
      </c>
      <c r="AF749" s="5">
        <f>'Data Entry'!V749</f>
        <v>0</v>
      </c>
      <c r="AG749" s="5">
        <f t="shared" si="200"/>
        <v>0</v>
      </c>
      <c r="AH749" s="5">
        <f>'Data Entry'!W749</f>
        <v>0</v>
      </c>
      <c r="AI749" s="5">
        <f>'Data Entry'!X749</f>
        <v>0</v>
      </c>
      <c r="AJ749" s="5">
        <f>'Data Entry'!Y749</f>
        <v>0</v>
      </c>
      <c r="AK749" s="5">
        <f>'Data Entry'!Z749</f>
        <v>0</v>
      </c>
    </row>
    <row r="750" spans="1:37">
      <c r="A750" s="1">
        <f>'Data Entry'!A750</f>
        <v>0</v>
      </c>
      <c r="B750" s="1">
        <f>'Data Entry'!B750</f>
        <v>0</v>
      </c>
      <c r="C750" s="8">
        <f>IF('Data Entry'!C750="red",1,IF('Data Entry'!C750="blue",2,0))</f>
        <v>0</v>
      </c>
      <c r="D750" s="2">
        <f>'Data Entry'!D750</f>
        <v>0</v>
      </c>
      <c r="E750" s="2">
        <f>'Data Entry'!E750</f>
        <v>0</v>
      </c>
      <c r="F750" s="2">
        <f>'Data Entry'!F750</f>
        <v>0</v>
      </c>
      <c r="G750" s="2">
        <f>'Data Entry'!G750</f>
        <v>0</v>
      </c>
      <c r="H750" s="2">
        <f>'Data Entry'!H750</f>
        <v>0</v>
      </c>
      <c r="I750" s="2">
        <f t="shared" si="187"/>
        <v>0</v>
      </c>
      <c r="J750" s="2">
        <f t="shared" si="188"/>
        <v>0</v>
      </c>
      <c r="K750" s="2">
        <f t="shared" si="189"/>
        <v>0</v>
      </c>
      <c r="L750" s="2">
        <f t="shared" si="190"/>
        <v>0</v>
      </c>
      <c r="M750" s="2">
        <f t="shared" si="191"/>
        <v>0</v>
      </c>
      <c r="N750" s="2">
        <f t="shared" si="192"/>
        <v>0</v>
      </c>
      <c r="O750" s="2">
        <f t="shared" si="193"/>
        <v>0</v>
      </c>
      <c r="P750" s="3">
        <f>'Data Entry'!I750</f>
        <v>0</v>
      </c>
      <c r="Q750" s="3">
        <f>'Data Entry'!J750</f>
        <v>0</v>
      </c>
      <c r="R750" s="3">
        <f>'Data Entry'!K750</f>
        <v>0</v>
      </c>
      <c r="S750" s="3">
        <f>'Data Entry'!L750</f>
        <v>0</v>
      </c>
      <c r="T750" s="3">
        <f t="shared" si="194"/>
        <v>0</v>
      </c>
      <c r="U750" s="3">
        <f t="shared" si="195"/>
        <v>0</v>
      </c>
      <c r="V750" s="3" t="e">
        <f t="shared" si="201"/>
        <v>#DIV/0!</v>
      </c>
      <c r="W750" s="3" t="e">
        <f t="shared" si="202"/>
        <v>#DIV/0!</v>
      </c>
      <c r="X750" s="3">
        <f t="shared" si="203"/>
        <v>0</v>
      </c>
      <c r="Y750" s="3">
        <f t="shared" si="196"/>
        <v>0</v>
      </c>
      <c r="Z750" s="3">
        <f t="shared" si="197"/>
        <v>0</v>
      </c>
      <c r="AA750" s="3">
        <f t="shared" si="198"/>
        <v>0</v>
      </c>
      <c r="AB750" s="4">
        <f>'Data Entry'!S750</f>
        <v>0</v>
      </c>
      <c r="AC750" s="4">
        <f>'Data Entry'!T750</f>
        <v>0</v>
      </c>
      <c r="AD750" s="4">
        <f>'Data Entry'!U750</f>
        <v>0</v>
      </c>
      <c r="AE750" s="4">
        <f t="shared" si="199"/>
        <v>0</v>
      </c>
      <c r="AF750" s="5">
        <f>'Data Entry'!V750</f>
        <v>0</v>
      </c>
      <c r="AG750" s="5">
        <f t="shared" si="200"/>
        <v>0</v>
      </c>
      <c r="AH750" s="5">
        <f>'Data Entry'!W750</f>
        <v>0</v>
      </c>
      <c r="AI750" s="5">
        <f>'Data Entry'!X750</f>
        <v>0</v>
      </c>
      <c r="AJ750" s="5">
        <f>'Data Entry'!Y750</f>
        <v>0</v>
      </c>
      <c r="AK750" s="5">
        <f>'Data Entry'!Z750</f>
        <v>0</v>
      </c>
    </row>
    <row r="751" spans="1:37">
      <c r="A751" s="1">
        <f>'Data Entry'!A751</f>
        <v>0</v>
      </c>
      <c r="B751" s="1">
        <f>'Data Entry'!B751</f>
        <v>0</v>
      </c>
      <c r="C751" s="8">
        <f>IF('Data Entry'!C751="red",1,IF('Data Entry'!C751="blue",2,0))</f>
        <v>0</v>
      </c>
      <c r="D751" s="2">
        <f>'Data Entry'!D751</f>
        <v>0</v>
      </c>
      <c r="E751" s="2">
        <f>'Data Entry'!E751</f>
        <v>0</v>
      </c>
      <c r="F751" s="2">
        <f>'Data Entry'!F751</f>
        <v>0</v>
      </c>
      <c r="G751" s="2">
        <f>'Data Entry'!G751</f>
        <v>0</v>
      </c>
      <c r="H751" s="2">
        <f>'Data Entry'!H751</f>
        <v>0</v>
      </c>
      <c r="I751" s="2">
        <f t="shared" si="187"/>
        <v>0</v>
      </c>
      <c r="J751" s="2">
        <f t="shared" si="188"/>
        <v>0</v>
      </c>
      <c r="K751" s="2">
        <f t="shared" si="189"/>
        <v>0</v>
      </c>
      <c r="L751" s="2">
        <f t="shared" si="190"/>
        <v>0</v>
      </c>
      <c r="M751" s="2">
        <f t="shared" si="191"/>
        <v>0</v>
      </c>
      <c r="N751" s="2">
        <f t="shared" si="192"/>
        <v>0</v>
      </c>
      <c r="O751" s="2">
        <f t="shared" si="193"/>
        <v>0</v>
      </c>
      <c r="P751" s="3">
        <f>'Data Entry'!I751</f>
        <v>0</v>
      </c>
      <c r="Q751" s="3">
        <f>'Data Entry'!J751</f>
        <v>0</v>
      </c>
      <c r="R751" s="3">
        <f>'Data Entry'!K751</f>
        <v>0</v>
      </c>
      <c r="S751" s="3">
        <f>'Data Entry'!L751</f>
        <v>0</v>
      </c>
      <c r="T751" s="3">
        <f t="shared" si="194"/>
        <v>0</v>
      </c>
      <c r="U751" s="3">
        <f t="shared" si="195"/>
        <v>0</v>
      </c>
      <c r="V751" s="3" t="e">
        <f t="shared" si="201"/>
        <v>#DIV/0!</v>
      </c>
      <c r="W751" s="3" t="e">
        <f t="shared" si="202"/>
        <v>#DIV/0!</v>
      </c>
      <c r="X751" s="3">
        <f t="shared" si="203"/>
        <v>0</v>
      </c>
      <c r="Y751" s="3">
        <f t="shared" si="196"/>
        <v>0</v>
      </c>
      <c r="Z751" s="3">
        <f t="shared" si="197"/>
        <v>0</v>
      </c>
      <c r="AA751" s="3">
        <f t="shared" si="198"/>
        <v>0</v>
      </c>
      <c r="AB751" s="4">
        <f>'Data Entry'!S751</f>
        <v>0</v>
      </c>
      <c r="AC751" s="4">
        <f>'Data Entry'!T751</f>
        <v>0</v>
      </c>
      <c r="AD751" s="4">
        <f>'Data Entry'!U751</f>
        <v>0</v>
      </c>
      <c r="AE751" s="4">
        <f t="shared" si="199"/>
        <v>0</v>
      </c>
      <c r="AF751" s="5">
        <f>'Data Entry'!V751</f>
        <v>0</v>
      </c>
      <c r="AG751" s="5">
        <f t="shared" si="200"/>
        <v>0</v>
      </c>
      <c r="AH751" s="5">
        <f>'Data Entry'!W751</f>
        <v>0</v>
      </c>
      <c r="AI751" s="5">
        <f>'Data Entry'!X751</f>
        <v>0</v>
      </c>
      <c r="AJ751" s="5">
        <f>'Data Entry'!Y751</f>
        <v>0</v>
      </c>
      <c r="AK751" s="5">
        <f>'Data Entry'!Z751</f>
        <v>0</v>
      </c>
    </row>
    <row r="752" spans="1:37">
      <c r="A752" s="1">
        <f>'Data Entry'!A752</f>
        <v>0</v>
      </c>
      <c r="B752" s="1">
        <f>'Data Entry'!B752</f>
        <v>0</v>
      </c>
      <c r="C752" s="8">
        <f>IF('Data Entry'!C752="red",1,IF('Data Entry'!C752="blue",2,0))</f>
        <v>0</v>
      </c>
      <c r="D752" s="2">
        <f>'Data Entry'!D752</f>
        <v>0</v>
      </c>
      <c r="E752" s="2">
        <f>'Data Entry'!E752</f>
        <v>0</v>
      </c>
      <c r="F752" s="2">
        <f>'Data Entry'!F752</f>
        <v>0</v>
      </c>
      <c r="G752" s="2">
        <f>'Data Entry'!G752</f>
        <v>0</v>
      </c>
      <c r="H752" s="2">
        <f>'Data Entry'!H752</f>
        <v>0</v>
      </c>
      <c r="I752" s="2">
        <f t="shared" si="187"/>
        <v>0</v>
      </c>
      <c r="J752" s="2">
        <f t="shared" si="188"/>
        <v>0</v>
      </c>
      <c r="K752" s="2">
        <f t="shared" si="189"/>
        <v>0</v>
      </c>
      <c r="L752" s="2">
        <f t="shared" si="190"/>
        <v>0</v>
      </c>
      <c r="M752" s="2">
        <f t="shared" si="191"/>
        <v>0</v>
      </c>
      <c r="N752" s="2">
        <f t="shared" si="192"/>
        <v>0</v>
      </c>
      <c r="O752" s="2">
        <f t="shared" si="193"/>
        <v>0</v>
      </c>
      <c r="P752" s="3">
        <f>'Data Entry'!I752</f>
        <v>0</v>
      </c>
      <c r="Q752" s="3">
        <f>'Data Entry'!J752</f>
        <v>0</v>
      </c>
      <c r="R752" s="3">
        <f>'Data Entry'!K752</f>
        <v>0</v>
      </c>
      <c r="S752" s="3">
        <f>'Data Entry'!L752</f>
        <v>0</v>
      </c>
      <c r="T752" s="3">
        <f t="shared" si="194"/>
        <v>0</v>
      </c>
      <c r="U752" s="3">
        <f t="shared" si="195"/>
        <v>0</v>
      </c>
      <c r="V752" s="3" t="e">
        <f t="shared" si="201"/>
        <v>#DIV/0!</v>
      </c>
      <c r="W752" s="3" t="e">
        <f t="shared" si="202"/>
        <v>#DIV/0!</v>
      </c>
      <c r="X752" s="3">
        <f t="shared" si="203"/>
        <v>0</v>
      </c>
      <c r="Y752" s="3">
        <f t="shared" si="196"/>
        <v>0</v>
      </c>
      <c r="Z752" s="3">
        <f t="shared" si="197"/>
        <v>0</v>
      </c>
      <c r="AA752" s="3">
        <f t="shared" si="198"/>
        <v>0</v>
      </c>
      <c r="AB752" s="4">
        <f>'Data Entry'!S752</f>
        <v>0</v>
      </c>
      <c r="AC752" s="4">
        <f>'Data Entry'!T752</f>
        <v>0</v>
      </c>
      <c r="AD752" s="4">
        <f>'Data Entry'!U752</f>
        <v>0</v>
      </c>
      <c r="AE752" s="4">
        <f t="shared" si="199"/>
        <v>0</v>
      </c>
      <c r="AF752" s="5">
        <f>'Data Entry'!V752</f>
        <v>0</v>
      </c>
      <c r="AG752" s="5">
        <f t="shared" si="200"/>
        <v>0</v>
      </c>
      <c r="AH752" s="5">
        <f>'Data Entry'!W752</f>
        <v>0</v>
      </c>
      <c r="AI752" s="5">
        <f>'Data Entry'!X752</f>
        <v>0</v>
      </c>
      <c r="AJ752" s="5">
        <f>'Data Entry'!Y752</f>
        <v>0</v>
      </c>
      <c r="AK752" s="5">
        <f>'Data Entry'!Z752</f>
        <v>0</v>
      </c>
    </row>
    <row r="753" spans="1:37">
      <c r="A753" s="1">
        <f>'Data Entry'!A753</f>
        <v>0</v>
      </c>
      <c r="B753" s="1">
        <f>'Data Entry'!B753</f>
        <v>0</v>
      </c>
      <c r="C753" s="8">
        <f>IF('Data Entry'!C753="red",1,IF('Data Entry'!C753="blue",2,0))</f>
        <v>0</v>
      </c>
      <c r="D753" s="2">
        <f>'Data Entry'!D753</f>
        <v>0</v>
      </c>
      <c r="E753" s="2">
        <f>'Data Entry'!E753</f>
        <v>0</v>
      </c>
      <c r="F753" s="2">
        <f>'Data Entry'!F753</f>
        <v>0</v>
      </c>
      <c r="G753" s="2">
        <f>'Data Entry'!G753</f>
        <v>0</v>
      </c>
      <c r="H753" s="2">
        <f>'Data Entry'!H753</f>
        <v>0</v>
      </c>
      <c r="I753" s="2">
        <f t="shared" si="187"/>
        <v>0</v>
      </c>
      <c r="J753" s="2">
        <f t="shared" si="188"/>
        <v>0</v>
      </c>
      <c r="K753" s="2">
        <f t="shared" si="189"/>
        <v>0</v>
      </c>
      <c r="L753" s="2">
        <f t="shared" si="190"/>
        <v>0</v>
      </c>
      <c r="M753" s="2">
        <f t="shared" si="191"/>
        <v>0</v>
      </c>
      <c r="N753" s="2">
        <f t="shared" si="192"/>
        <v>0</v>
      </c>
      <c r="O753" s="2">
        <f t="shared" si="193"/>
        <v>0</v>
      </c>
      <c r="P753" s="3">
        <f>'Data Entry'!I753</f>
        <v>0</v>
      </c>
      <c r="Q753" s="3">
        <f>'Data Entry'!J753</f>
        <v>0</v>
      </c>
      <c r="R753" s="3">
        <f>'Data Entry'!K753</f>
        <v>0</v>
      </c>
      <c r="S753" s="3">
        <f>'Data Entry'!L753</f>
        <v>0</v>
      </c>
      <c r="T753" s="3">
        <f t="shared" si="194"/>
        <v>0</v>
      </c>
      <c r="U753" s="3">
        <f t="shared" si="195"/>
        <v>0</v>
      </c>
      <c r="V753" s="3" t="e">
        <f t="shared" si="201"/>
        <v>#DIV/0!</v>
      </c>
      <c r="W753" s="3" t="e">
        <f t="shared" si="202"/>
        <v>#DIV/0!</v>
      </c>
      <c r="X753" s="3">
        <f t="shared" si="203"/>
        <v>0</v>
      </c>
      <c r="Y753" s="3">
        <f t="shared" si="196"/>
        <v>0</v>
      </c>
      <c r="Z753" s="3">
        <f t="shared" si="197"/>
        <v>0</v>
      </c>
      <c r="AA753" s="3">
        <f t="shared" si="198"/>
        <v>0</v>
      </c>
      <c r="AB753" s="4">
        <f>'Data Entry'!S753</f>
        <v>0</v>
      </c>
      <c r="AC753" s="4">
        <f>'Data Entry'!T753</f>
        <v>0</v>
      </c>
      <c r="AD753" s="4">
        <f>'Data Entry'!U753</f>
        <v>0</v>
      </c>
      <c r="AE753" s="4">
        <f t="shared" si="199"/>
        <v>0</v>
      </c>
      <c r="AF753" s="5">
        <f>'Data Entry'!V753</f>
        <v>0</v>
      </c>
      <c r="AG753" s="5">
        <f t="shared" si="200"/>
        <v>0</v>
      </c>
      <c r="AH753" s="5">
        <f>'Data Entry'!W753</f>
        <v>0</v>
      </c>
      <c r="AI753" s="5">
        <f>'Data Entry'!X753</f>
        <v>0</v>
      </c>
      <c r="AJ753" s="5">
        <f>'Data Entry'!Y753</f>
        <v>0</v>
      </c>
      <c r="AK753" s="5">
        <f>'Data Entry'!Z753</f>
        <v>0</v>
      </c>
    </row>
    <row r="754" spans="1:37">
      <c r="A754" s="1">
        <f>'Data Entry'!A754</f>
        <v>0</v>
      </c>
      <c r="B754" s="1">
        <f>'Data Entry'!B754</f>
        <v>0</v>
      </c>
      <c r="C754" s="8">
        <f>IF('Data Entry'!C754="red",1,IF('Data Entry'!C754="blue",2,0))</f>
        <v>0</v>
      </c>
      <c r="D754" s="2">
        <f>'Data Entry'!D754</f>
        <v>0</v>
      </c>
      <c r="E754" s="2">
        <f>'Data Entry'!E754</f>
        <v>0</v>
      </c>
      <c r="F754" s="2">
        <f>'Data Entry'!F754</f>
        <v>0</v>
      </c>
      <c r="G754" s="2">
        <f>'Data Entry'!G754</f>
        <v>0</v>
      </c>
      <c r="H754" s="2">
        <f>'Data Entry'!H754</f>
        <v>0</v>
      </c>
      <c r="I754" s="2">
        <f t="shared" si="187"/>
        <v>0</v>
      </c>
      <c r="J754" s="2">
        <f t="shared" si="188"/>
        <v>0</v>
      </c>
      <c r="K754" s="2">
        <f t="shared" si="189"/>
        <v>0</v>
      </c>
      <c r="L754" s="2">
        <f t="shared" si="190"/>
        <v>0</v>
      </c>
      <c r="M754" s="2">
        <f t="shared" si="191"/>
        <v>0</v>
      </c>
      <c r="N754" s="2">
        <f t="shared" si="192"/>
        <v>0</v>
      </c>
      <c r="O754" s="2">
        <f t="shared" si="193"/>
        <v>0</v>
      </c>
      <c r="P754" s="3">
        <f>'Data Entry'!I754</f>
        <v>0</v>
      </c>
      <c r="Q754" s="3">
        <f>'Data Entry'!J754</f>
        <v>0</v>
      </c>
      <c r="R754" s="3">
        <f>'Data Entry'!K754</f>
        <v>0</v>
      </c>
      <c r="S754" s="3">
        <f>'Data Entry'!L754</f>
        <v>0</v>
      </c>
      <c r="T754" s="3">
        <f t="shared" si="194"/>
        <v>0</v>
      </c>
      <c r="U754" s="3">
        <f t="shared" si="195"/>
        <v>0</v>
      </c>
      <c r="V754" s="3" t="e">
        <f t="shared" si="201"/>
        <v>#DIV/0!</v>
      </c>
      <c r="W754" s="3" t="e">
        <f t="shared" si="202"/>
        <v>#DIV/0!</v>
      </c>
      <c r="X754" s="3">
        <f t="shared" si="203"/>
        <v>0</v>
      </c>
      <c r="Y754" s="3">
        <f t="shared" si="196"/>
        <v>0</v>
      </c>
      <c r="Z754" s="3">
        <f t="shared" si="197"/>
        <v>0</v>
      </c>
      <c r="AA754" s="3">
        <f t="shared" si="198"/>
        <v>0</v>
      </c>
      <c r="AB754" s="4">
        <f>'Data Entry'!S754</f>
        <v>0</v>
      </c>
      <c r="AC754" s="4">
        <f>'Data Entry'!T754</f>
        <v>0</v>
      </c>
      <c r="AD754" s="4">
        <f>'Data Entry'!U754</f>
        <v>0</v>
      </c>
      <c r="AE754" s="4">
        <f t="shared" si="199"/>
        <v>0</v>
      </c>
      <c r="AF754" s="5">
        <f>'Data Entry'!V754</f>
        <v>0</v>
      </c>
      <c r="AG754" s="5">
        <f t="shared" si="200"/>
        <v>0</v>
      </c>
      <c r="AH754" s="5">
        <f>'Data Entry'!W754</f>
        <v>0</v>
      </c>
      <c r="AI754" s="5">
        <f>'Data Entry'!X754</f>
        <v>0</v>
      </c>
      <c r="AJ754" s="5">
        <f>'Data Entry'!Y754</f>
        <v>0</v>
      </c>
      <c r="AK754" s="5">
        <f>'Data Entry'!Z754</f>
        <v>0</v>
      </c>
    </row>
    <row r="755" spans="1:37">
      <c r="A755" s="1">
        <f>'Data Entry'!A755</f>
        <v>0</v>
      </c>
      <c r="B755" s="1">
        <f>'Data Entry'!B755</f>
        <v>0</v>
      </c>
      <c r="C755" s="8">
        <f>IF('Data Entry'!C755="red",1,IF('Data Entry'!C755="blue",2,0))</f>
        <v>0</v>
      </c>
      <c r="D755" s="2">
        <f>'Data Entry'!D755</f>
        <v>0</v>
      </c>
      <c r="E755" s="2">
        <f>'Data Entry'!E755</f>
        <v>0</v>
      </c>
      <c r="F755" s="2">
        <f>'Data Entry'!F755</f>
        <v>0</v>
      </c>
      <c r="G755" s="2">
        <f>'Data Entry'!G755</f>
        <v>0</v>
      </c>
      <c r="H755" s="2">
        <f>'Data Entry'!H755</f>
        <v>0</v>
      </c>
      <c r="I755" s="2">
        <f t="shared" si="187"/>
        <v>0</v>
      </c>
      <c r="J755" s="2">
        <f t="shared" si="188"/>
        <v>0</v>
      </c>
      <c r="K755" s="2">
        <f t="shared" si="189"/>
        <v>0</v>
      </c>
      <c r="L755" s="2">
        <f t="shared" si="190"/>
        <v>0</v>
      </c>
      <c r="M755" s="2">
        <f t="shared" si="191"/>
        <v>0</v>
      </c>
      <c r="N755" s="2">
        <f t="shared" si="192"/>
        <v>0</v>
      </c>
      <c r="O755" s="2">
        <f t="shared" si="193"/>
        <v>0</v>
      </c>
      <c r="P755" s="3">
        <f>'Data Entry'!I755</f>
        <v>0</v>
      </c>
      <c r="Q755" s="3">
        <f>'Data Entry'!J755</f>
        <v>0</v>
      </c>
      <c r="R755" s="3">
        <f>'Data Entry'!K755</f>
        <v>0</v>
      </c>
      <c r="S755" s="3">
        <f>'Data Entry'!L755</f>
        <v>0</v>
      </c>
      <c r="T755" s="3">
        <f t="shared" si="194"/>
        <v>0</v>
      </c>
      <c r="U755" s="3">
        <f t="shared" si="195"/>
        <v>0</v>
      </c>
      <c r="V755" s="3" t="e">
        <f t="shared" si="201"/>
        <v>#DIV/0!</v>
      </c>
      <c r="W755" s="3" t="e">
        <f t="shared" si="202"/>
        <v>#DIV/0!</v>
      </c>
      <c r="X755" s="3">
        <f t="shared" si="203"/>
        <v>0</v>
      </c>
      <c r="Y755" s="3">
        <f t="shared" si="196"/>
        <v>0</v>
      </c>
      <c r="Z755" s="3">
        <f t="shared" si="197"/>
        <v>0</v>
      </c>
      <c r="AA755" s="3">
        <f t="shared" si="198"/>
        <v>0</v>
      </c>
      <c r="AB755" s="4">
        <f>'Data Entry'!S755</f>
        <v>0</v>
      </c>
      <c r="AC755" s="4">
        <f>'Data Entry'!T755</f>
        <v>0</v>
      </c>
      <c r="AD755" s="4">
        <f>'Data Entry'!U755</f>
        <v>0</v>
      </c>
      <c r="AE755" s="4">
        <f t="shared" si="199"/>
        <v>0</v>
      </c>
      <c r="AF755" s="5">
        <f>'Data Entry'!V755</f>
        <v>0</v>
      </c>
      <c r="AG755" s="5">
        <f t="shared" si="200"/>
        <v>0</v>
      </c>
      <c r="AH755" s="5">
        <f>'Data Entry'!W755</f>
        <v>0</v>
      </c>
      <c r="AI755" s="5">
        <f>'Data Entry'!X755</f>
        <v>0</v>
      </c>
      <c r="AJ755" s="5">
        <f>'Data Entry'!Y755</f>
        <v>0</v>
      </c>
      <c r="AK755" s="5">
        <f>'Data Entry'!Z755</f>
        <v>0</v>
      </c>
    </row>
    <row r="756" spans="1:37">
      <c r="A756" s="1">
        <f>'Data Entry'!A756</f>
        <v>0</v>
      </c>
      <c r="B756" s="1">
        <f>'Data Entry'!B756</f>
        <v>0</v>
      </c>
      <c r="C756" s="8">
        <f>IF('Data Entry'!C756="red",1,IF('Data Entry'!C756="blue",2,0))</f>
        <v>0</v>
      </c>
      <c r="D756" s="2">
        <f>'Data Entry'!D756</f>
        <v>0</v>
      </c>
      <c r="E756" s="2">
        <f>'Data Entry'!E756</f>
        <v>0</v>
      </c>
      <c r="F756" s="2">
        <f>'Data Entry'!F756</f>
        <v>0</v>
      </c>
      <c r="G756" s="2">
        <f>'Data Entry'!G756</f>
        <v>0</v>
      </c>
      <c r="H756" s="2">
        <f>'Data Entry'!H756</f>
        <v>0</v>
      </c>
      <c r="I756" s="2">
        <f t="shared" si="187"/>
        <v>0</v>
      </c>
      <c r="J756" s="2">
        <f t="shared" si="188"/>
        <v>0</v>
      </c>
      <c r="K756" s="2">
        <f t="shared" si="189"/>
        <v>0</v>
      </c>
      <c r="L756" s="2">
        <f t="shared" si="190"/>
        <v>0</v>
      </c>
      <c r="M756" s="2">
        <f t="shared" si="191"/>
        <v>0</v>
      </c>
      <c r="N756" s="2">
        <f t="shared" si="192"/>
        <v>0</v>
      </c>
      <c r="O756" s="2">
        <f t="shared" si="193"/>
        <v>0</v>
      </c>
      <c r="P756" s="3">
        <f>'Data Entry'!I756</f>
        <v>0</v>
      </c>
      <c r="Q756" s="3">
        <f>'Data Entry'!J756</f>
        <v>0</v>
      </c>
      <c r="R756" s="3">
        <f>'Data Entry'!K756</f>
        <v>0</v>
      </c>
      <c r="S756" s="3">
        <f>'Data Entry'!L756</f>
        <v>0</v>
      </c>
      <c r="T756" s="3">
        <f t="shared" si="194"/>
        <v>0</v>
      </c>
      <c r="U756" s="3">
        <f t="shared" si="195"/>
        <v>0</v>
      </c>
      <c r="V756" s="3" t="e">
        <f t="shared" si="201"/>
        <v>#DIV/0!</v>
      </c>
      <c r="W756" s="3" t="e">
        <f t="shared" si="202"/>
        <v>#DIV/0!</v>
      </c>
      <c r="X756" s="3">
        <f t="shared" si="203"/>
        <v>0</v>
      </c>
      <c r="Y756" s="3">
        <f t="shared" si="196"/>
        <v>0</v>
      </c>
      <c r="Z756" s="3">
        <f t="shared" si="197"/>
        <v>0</v>
      </c>
      <c r="AA756" s="3">
        <f t="shared" si="198"/>
        <v>0</v>
      </c>
      <c r="AB756" s="4">
        <f>'Data Entry'!S756</f>
        <v>0</v>
      </c>
      <c r="AC756" s="4">
        <f>'Data Entry'!T756</f>
        <v>0</v>
      </c>
      <c r="AD756" s="4">
        <f>'Data Entry'!U756</f>
        <v>0</v>
      </c>
      <c r="AE756" s="4">
        <f t="shared" si="199"/>
        <v>0</v>
      </c>
      <c r="AF756" s="5">
        <f>'Data Entry'!V756</f>
        <v>0</v>
      </c>
      <c r="AG756" s="5">
        <f t="shared" si="200"/>
        <v>0</v>
      </c>
      <c r="AH756" s="5">
        <f>'Data Entry'!W756</f>
        <v>0</v>
      </c>
      <c r="AI756" s="5">
        <f>'Data Entry'!X756</f>
        <v>0</v>
      </c>
      <c r="AJ756" s="5">
        <f>'Data Entry'!Y756</f>
        <v>0</v>
      </c>
      <c r="AK756" s="5">
        <f>'Data Entry'!Z756</f>
        <v>0</v>
      </c>
    </row>
    <row r="757" spans="1:37">
      <c r="A757" s="1">
        <f>'Data Entry'!A757</f>
        <v>0</v>
      </c>
      <c r="B757" s="1">
        <f>'Data Entry'!B757</f>
        <v>0</v>
      </c>
      <c r="C757" s="8">
        <f>IF('Data Entry'!C757="red",1,IF('Data Entry'!C757="blue",2,0))</f>
        <v>0</v>
      </c>
      <c r="D757" s="2">
        <f>'Data Entry'!D757</f>
        <v>0</v>
      </c>
      <c r="E757" s="2">
        <f>'Data Entry'!E757</f>
        <v>0</v>
      </c>
      <c r="F757" s="2">
        <f>'Data Entry'!F757</f>
        <v>0</v>
      </c>
      <c r="G757" s="2">
        <f>'Data Entry'!G757</f>
        <v>0</v>
      </c>
      <c r="H757" s="2">
        <f>'Data Entry'!H757</f>
        <v>0</v>
      </c>
      <c r="I757" s="2">
        <f t="shared" si="187"/>
        <v>0</v>
      </c>
      <c r="J757" s="2">
        <f t="shared" si="188"/>
        <v>0</v>
      </c>
      <c r="K757" s="2">
        <f t="shared" si="189"/>
        <v>0</v>
      </c>
      <c r="L757" s="2">
        <f t="shared" si="190"/>
        <v>0</v>
      </c>
      <c r="M757" s="2">
        <f t="shared" si="191"/>
        <v>0</v>
      </c>
      <c r="N757" s="2">
        <f t="shared" si="192"/>
        <v>0</v>
      </c>
      <c r="O757" s="2">
        <f t="shared" si="193"/>
        <v>0</v>
      </c>
      <c r="P757" s="3">
        <f>'Data Entry'!I757</f>
        <v>0</v>
      </c>
      <c r="Q757" s="3">
        <f>'Data Entry'!J757</f>
        <v>0</v>
      </c>
      <c r="R757" s="3">
        <f>'Data Entry'!K757</f>
        <v>0</v>
      </c>
      <c r="S757" s="3">
        <f>'Data Entry'!L757</f>
        <v>0</v>
      </c>
      <c r="T757" s="3">
        <f t="shared" si="194"/>
        <v>0</v>
      </c>
      <c r="U757" s="3">
        <f t="shared" si="195"/>
        <v>0</v>
      </c>
      <c r="V757" s="3" t="e">
        <f t="shared" si="201"/>
        <v>#DIV/0!</v>
      </c>
      <c r="W757" s="3" t="e">
        <f t="shared" si="202"/>
        <v>#DIV/0!</v>
      </c>
      <c r="X757" s="3">
        <f t="shared" si="203"/>
        <v>0</v>
      </c>
      <c r="Y757" s="3">
        <f t="shared" si="196"/>
        <v>0</v>
      </c>
      <c r="Z757" s="3">
        <f t="shared" si="197"/>
        <v>0</v>
      </c>
      <c r="AA757" s="3">
        <f t="shared" si="198"/>
        <v>0</v>
      </c>
      <c r="AB757" s="4">
        <f>'Data Entry'!S757</f>
        <v>0</v>
      </c>
      <c r="AC757" s="4">
        <f>'Data Entry'!T757</f>
        <v>0</v>
      </c>
      <c r="AD757" s="4">
        <f>'Data Entry'!U757</f>
        <v>0</v>
      </c>
      <c r="AE757" s="4">
        <f t="shared" si="199"/>
        <v>0</v>
      </c>
      <c r="AF757" s="5">
        <f>'Data Entry'!V757</f>
        <v>0</v>
      </c>
      <c r="AG757" s="5">
        <f t="shared" si="200"/>
        <v>0</v>
      </c>
      <c r="AH757" s="5">
        <f>'Data Entry'!W757</f>
        <v>0</v>
      </c>
      <c r="AI757" s="5">
        <f>'Data Entry'!X757</f>
        <v>0</v>
      </c>
      <c r="AJ757" s="5">
        <f>'Data Entry'!Y757</f>
        <v>0</v>
      </c>
      <c r="AK757" s="5">
        <f>'Data Entry'!Z757</f>
        <v>0</v>
      </c>
    </row>
    <row r="758" spans="1:37">
      <c r="A758" s="1">
        <f>'Data Entry'!A758</f>
        <v>0</v>
      </c>
      <c r="B758" s="1">
        <f>'Data Entry'!B758</f>
        <v>0</v>
      </c>
      <c r="C758" s="8">
        <f>IF('Data Entry'!C758="red",1,IF('Data Entry'!C758="blue",2,0))</f>
        <v>0</v>
      </c>
      <c r="D758" s="2">
        <f>'Data Entry'!D758</f>
        <v>0</v>
      </c>
      <c r="E758" s="2">
        <f>'Data Entry'!E758</f>
        <v>0</v>
      </c>
      <c r="F758" s="2">
        <f>'Data Entry'!F758</f>
        <v>0</v>
      </c>
      <c r="G758" s="2">
        <f>'Data Entry'!G758</f>
        <v>0</v>
      </c>
      <c r="H758" s="2">
        <f>'Data Entry'!H758</f>
        <v>0</v>
      </c>
      <c r="I758" s="2">
        <f t="shared" si="187"/>
        <v>0</v>
      </c>
      <c r="J758" s="2">
        <f t="shared" si="188"/>
        <v>0</v>
      </c>
      <c r="K758" s="2">
        <f t="shared" si="189"/>
        <v>0</v>
      </c>
      <c r="L758" s="2">
        <f t="shared" si="190"/>
        <v>0</v>
      </c>
      <c r="M758" s="2">
        <f t="shared" si="191"/>
        <v>0</v>
      </c>
      <c r="N758" s="2">
        <f t="shared" si="192"/>
        <v>0</v>
      </c>
      <c r="O758" s="2">
        <f t="shared" si="193"/>
        <v>0</v>
      </c>
      <c r="P758" s="3">
        <f>'Data Entry'!I758</f>
        <v>0</v>
      </c>
      <c r="Q758" s="3">
        <f>'Data Entry'!J758</f>
        <v>0</v>
      </c>
      <c r="R758" s="3">
        <f>'Data Entry'!K758</f>
        <v>0</v>
      </c>
      <c r="S758" s="3">
        <f>'Data Entry'!L758</f>
        <v>0</v>
      </c>
      <c r="T758" s="3">
        <f t="shared" si="194"/>
        <v>0</v>
      </c>
      <c r="U758" s="3">
        <f t="shared" si="195"/>
        <v>0</v>
      </c>
      <c r="V758" s="3" t="e">
        <f t="shared" si="201"/>
        <v>#DIV/0!</v>
      </c>
      <c r="W758" s="3" t="e">
        <f t="shared" si="202"/>
        <v>#DIV/0!</v>
      </c>
      <c r="X758" s="3">
        <f t="shared" si="203"/>
        <v>0</v>
      </c>
      <c r="Y758" s="3">
        <f t="shared" si="196"/>
        <v>0</v>
      </c>
      <c r="Z758" s="3">
        <f t="shared" si="197"/>
        <v>0</v>
      </c>
      <c r="AA758" s="3">
        <f t="shared" si="198"/>
        <v>0</v>
      </c>
      <c r="AB758" s="4">
        <f>'Data Entry'!S758</f>
        <v>0</v>
      </c>
      <c r="AC758" s="4">
        <f>'Data Entry'!T758</f>
        <v>0</v>
      </c>
      <c r="AD758" s="4">
        <f>'Data Entry'!U758</f>
        <v>0</v>
      </c>
      <c r="AE758" s="4">
        <f t="shared" si="199"/>
        <v>0</v>
      </c>
      <c r="AF758" s="5">
        <f>'Data Entry'!V758</f>
        <v>0</v>
      </c>
      <c r="AG758" s="5">
        <f t="shared" si="200"/>
        <v>0</v>
      </c>
      <c r="AH758" s="5">
        <f>'Data Entry'!W758</f>
        <v>0</v>
      </c>
      <c r="AI758" s="5">
        <f>'Data Entry'!X758</f>
        <v>0</v>
      </c>
      <c r="AJ758" s="5">
        <f>'Data Entry'!Y758</f>
        <v>0</v>
      </c>
      <c r="AK758" s="5">
        <f>'Data Entry'!Z758</f>
        <v>0</v>
      </c>
    </row>
    <row r="759" spans="1:37">
      <c r="A759" s="1">
        <f>'Data Entry'!A759</f>
        <v>0</v>
      </c>
      <c r="B759" s="1">
        <f>'Data Entry'!B759</f>
        <v>0</v>
      </c>
      <c r="C759" s="8">
        <f>IF('Data Entry'!C759="red",1,IF('Data Entry'!C759="blue",2,0))</f>
        <v>0</v>
      </c>
      <c r="D759" s="2">
        <f>'Data Entry'!D759</f>
        <v>0</v>
      </c>
      <c r="E759" s="2">
        <f>'Data Entry'!E759</f>
        <v>0</v>
      </c>
      <c r="F759" s="2">
        <f>'Data Entry'!F759</f>
        <v>0</v>
      </c>
      <c r="G759" s="2">
        <f>'Data Entry'!G759</f>
        <v>0</v>
      </c>
      <c r="H759" s="2">
        <f>'Data Entry'!H759</f>
        <v>0</v>
      </c>
      <c r="I759" s="2">
        <f t="shared" si="187"/>
        <v>0</v>
      </c>
      <c r="J759" s="2">
        <f t="shared" si="188"/>
        <v>0</v>
      </c>
      <c r="K759" s="2">
        <f t="shared" si="189"/>
        <v>0</v>
      </c>
      <c r="L759" s="2">
        <f t="shared" si="190"/>
        <v>0</v>
      </c>
      <c r="M759" s="2">
        <f t="shared" si="191"/>
        <v>0</v>
      </c>
      <c r="N759" s="2">
        <f t="shared" si="192"/>
        <v>0</v>
      </c>
      <c r="O759" s="2">
        <f t="shared" si="193"/>
        <v>0</v>
      </c>
      <c r="P759" s="3">
        <f>'Data Entry'!I759</f>
        <v>0</v>
      </c>
      <c r="Q759" s="3">
        <f>'Data Entry'!J759</f>
        <v>0</v>
      </c>
      <c r="R759" s="3">
        <f>'Data Entry'!K759</f>
        <v>0</v>
      </c>
      <c r="S759" s="3">
        <f>'Data Entry'!L759</f>
        <v>0</v>
      </c>
      <c r="T759" s="3">
        <f t="shared" si="194"/>
        <v>0</v>
      </c>
      <c r="U759" s="3">
        <f t="shared" si="195"/>
        <v>0</v>
      </c>
      <c r="V759" s="3" t="e">
        <f t="shared" si="201"/>
        <v>#DIV/0!</v>
      </c>
      <c r="W759" s="3" t="e">
        <f t="shared" si="202"/>
        <v>#DIV/0!</v>
      </c>
      <c r="X759" s="3">
        <f t="shared" si="203"/>
        <v>0</v>
      </c>
      <c r="Y759" s="3">
        <f t="shared" si="196"/>
        <v>0</v>
      </c>
      <c r="Z759" s="3">
        <f t="shared" si="197"/>
        <v>0</v>
      </c>
      <c r="AA759" s="3">
        <f t="shared" si="198"/>
        <v>0</v>
      </c>
      <c r="AB759" s="4">
        <f>'Data Entry'!S759</f>
        <v>0</v>
      </c>
      <c r="AC759" s="4">
        <f>'Data Entry'!T759</f>
        <v>0</v>
      </c>
      <c r="AD759" s="4">
        <f>'Data Entry'!U759</f>
        <v>0</v>
      </c>
      <c r="AE759" s="4">
        <f t="shared" si="199"/>
        <v>0</v>
      </c>
      <c r="AF759" s="5">
        <f>'Data Entry'!V759</f>
        <v>0</v>
      </c>
      <c r="AG759" s="5">
        <f t="shared" si="200"/>
        <v>0</v>
      </c>
      <c r="AH759" s="5">
        <f>'Data Entry'!W759</f>
        <v>0</v>
      </c>
      <c r="AI759" s="5">
        <f>'Data Entry'!X759</f>
        <v>0</v>
      </c>
      <c r="AJ759" s="5">
        <f>'Data Entry'!Y759</f>
        <v>0</v>
      </c>
      <c r="AK759" s="5">
        <f>'Data Entry'!Z759</f>
        <v>0</v>
      </c>
    </row>
    <row r="760" spans="1:37">
      <c r="A760" s="1">
        <f>'Data Entry'!A760</f>
        <v>0</v>
      </c>
      <c r="B760" s="1">
        <f>'Data Entry'!B760</f>
        <v>0</v>
      </c>
      <c r="C760" s="8">
        <f>IF('Data Entry'!C760="red",1,IF('Data Entry'!C760="blue",2,0))</f>
        <v>0</v>
      </c>
      <c r="D760" s="2">
        <f>'Data Entry'!D760</f>
        <v>0</v>
      </c>
      <c r="E760" s="2">
        <f>'Data Entry'!E760</f>
        <v>0</v>
      </c>
      <c r="F760" s="2">
        <f>'Data Entry'!F760</f>
        <v>0</v>
      </c>
      <c r="G760" s="2">
        <f>'Data Entry'!G760</f>
        <v>0</v>
      </c>
      <c r="H760" s="2">
        <f>'Data Entry'!H760</f>
        <v>0</v>
      </c>
      <c r="I760" s="2">
        <f t="shared" si="187"/>
        <v>0</v>
      </c>
      <c r="J760" s="2">
        <f t="shared" si="188"/>
        <v>0</v>
      </c>
      <c r="K760" s="2">
        <f t="shared" si="189"/>
        <v>0</v>
      </c>
      <c r="L760" s="2">
        <f t="shared" si="190"/>
        <v>0</v>
      </c>
      <c r="M760" s="2">
        <f t="shared" si="191"/>
        <v>0</v>
      </c>
      <c r="N760" s="2">
        <f t="shared" si="192"/>
        <v>0</v>
      </c>
      <c r="O760" s="2">
        <f t="shared" si="193"/>
        <v>0</v>
      </c>
      <c r="P760" s="3">
        <f>'Data Entry'!I760</f>
        <v>0</v>
      </c>
      <c r="Q760" s="3">
        <f>'Data Entry'!J760</f>
        <v>0</v>
      </c>
      <c r="R760" s="3">
        <f>'Data Entry'!K760</f>
        <v>0</v>
      </c>
      <c r="S760" s="3">
        <f>'Data Entry'!L760</f>
        <v>0</v>
      </c>
      <c r="T760" s="3">
        <f t="shared" si="194"/>
        <v>0</v>
      </c>
      <c r="U760" s="3">
        <f t="shared" si="195"/>
        <v>0</v>
      </c>
      <c r="V760" s="3" t="e">
        <f t="shared" si="201"/>
        <v>#DIV/0!</v>
      </c>
      <c r="W760" s="3" t="e">
        <f t="shared" si="202"/>
        <v>#DIV/0!</v>
      </c>
      <c r="X760" s="3">
        <f t="shared" si="203"/>
        <v>0</v>
      </c>
      <c r="Y760" s="3">
        <f t="shared" si="196"/>
        <v>0</v>
      </c>
      <c r="Z760" s="3">
        <f t="shared" si="197"/>
        <v>0</v>
      </c>
      <c r="AA760" s="3">
        <f t="shared" si="198"/>
        <v>0</v>
      </c>
      <c r="AB760" s="4">
        <f>'Data Entry'!S760</f>
        <v>0</v>
      </c>
      <c r="AC760" s="4">
        <f>'Data Entry'!T760</f>
        <v>0</v>
      </c>
      <c r="AD760" s="4">
        <f>'Data Entry'!U760</f>
        <v>0</v>
      </c>
      <c r="AE760" s="4">
        <f t="shared" si="199"/>
        <v>0</v>
      </c>
      <c r="AF760" s="5">
        <f>'Data Entry'!V760</f>
        <v>0</v>
      </c>
      <c r="AG760" s="5">
        <f t="shared" si="200"/>
        <v>0</v>
      </c>
      <c r="AH760" s="5">
        <f>'Data Entry'!W760</f>
        <v>0</v>
      </c>
      <c r="AI760" s="5">
        <f>'Data Entry'!X760</f>
        <v>0</v>
      </c>
      <c r="AJ760" s="5">
        <f>'Data Entry'!Y760</f>
        <v>0</v>
      </c>
      <c r="AK760" s="5">
        <f>'Data Entry'!Z760</f>
        <v>0</v>
      </c>
    </row>
    <row r="761" spans="1:37">
      <c r="A761" s="1">
        <f>'Data Entry'!A761</f>
        <v>0</v>
      </c>
      <c r="B761" s="1">
        <f>'Data Entry'!B761</f>
        <v>0</v>
      </c>
      <c r="C761" s="8">
        <f>IF('Data Entry'!C761="red",1,IF('Data Entry'!C761="blue",2,0))</f>
        <v>0</v>
      </c>
      <c r="D761" s="2">
        <f>'Data Entry'!D761</f>
        <v>0</v>
      </c>
      <c r="E761" s="2">
        <f>'Data Entry'!E761</f>
        <v>0</v>
      </c>
      <c r="F761" s="2">
        <f>'Data Entry'!F761</f>
        <v>0</v>
      </c>
      <c r="G761" s="2">
        <f>'Data Entry'!G761</f>
        <v>0</v>
      </c>
      <c r="H761" s="2">
        <f>'Data Entry'!H761</f>
        <v>0</v>
      </c>
      <c r="I761" s="2">
        <f t="shared" si="187"/>
        <v>0</v>
      </c>
      <c r="J761" s="2">
        <f t="shared" si="188"/>
        <v>0</v>
      </c>
      <c r="K761" s="2">
        <f t="shared" si="189"/>
        <v>0</v>
      </c>
      <c r="L761" s="2">
        <f t="shared" si="190"/>
        <v>0</v>
      </c>
      <c r="M761" s="2">
        <f t="shared" si="191"/>
        <v>0</v>
      </c>
      <c r="N761" s="2">
        <f t="shared" si="192"/>
        <v>0</v>
      </c>
      <c r="O761" s="2">
        <f t="shared" si="193"/>
        <v>0</v>
      </c>
      <c r="P761" s="3">
        <f>'Data Entry'!I761</f>
        <v>0</v>
      </c>
      <c r="Q761" s="3">
        <f>'Data Entry'!J761</f>
        <v>0</v>
      </c>
      <c r="R761" s="3">
        <f>'Data Entry'!K761</f>
        <v>0</v>
      </c>
      <c r="S761" s="3">
        <f>'Data Entry'!L761</f>
        <v>0</v>
      </c>
      <c r="T761" s="3">
        <f t="shared" si="194"/>
        <v>0</v>
      </c>
      <c r="U761" s="3">
        <f t="shared" si="195"/>
        <v>0</v>
      </c>
      <c r="V761" s="3" t="e">
        <f t="shared" si="201"/>
        <v>#DIV/0!</v>
      </c>
      <c r="W761" s="3" t="e">
        <f t="shared" si="202"/>
        <v>#DIV/0!</v>
      </c>
      <c r="X761" s="3">
        <f t="shared" si="203"/>
        <v>0</v>
      </c>
      <c r="Y761" s="3">
        <f t="shared" si="196"/>
        <v>0</v>
      </c>
      <c r="Z761" s="3">
        <f t="shared" si="197"/>
        <v>0</v>
      </c>
      <c r="AA761" s="3">
        <f t="shared" si="198"/>
        <v>0</v>
      </c>
      <c r="AB761" s="4">
        <f>'Data Entry'!S761</f>
        <v>0</v>
      </c>
      <c r="AC761" s="4">
        <f>'Data Entry'!T761</f>
        <v>0</v>
      </c>
      <c r="AD761" s="4">
        <f>'Data Entry'!U761</f>
        <v>0</v>
      </c>
      <c r="AE761" s="4">
        <f t="shared" si="199"/>
        <v>0</v>
      </c>
      <c r="AF761" s="5">
        <f>'Data Entry'!V761</f>
        <v>0</v>
      </c>
      <c r="AG761" s="5">
        <f t="shared" si="200"/>
        <v>0</v>
      </c>
      <c r="AH761" s="5">
        <f>'Data Entry'!W761</f>
        <v>0</v>
      </c>
      <c r="AI761" s="5">
        <f>'Data Entry'!X761</f>
        <v>0</v>
      </c>
      <c r="AJ761" s="5">
        <f>'Data Entry'!Y761</f>
        <v>0</v>
      </c>
      <c r="AK761" s="5">
        <f>'Data Entry'!Z761</f>
        <v>0</v>
      </c>
    </row>
    <row r="762" spans="1:37">
      <c r="A762" s="1">
        <f>'Data Entry'!A762</f>
        <v>0</v>
      </c>
      <c r="B762" s="1">
        <f>'Data Entry'!B762</f>
        <v>0</v>
      </c>
      <c r="C762" s="8">
        <f>IF('Data Entry'!C762="red",1,IF('Data Entry'!C762="blue",2,0))</f>
        <v>0</v>
      </c>
      <c r="D762" s="2">
        <f>'Data Entry'!D762</f>
        <v>0</v>
      </c>
      <c r="E762" s="2">
        <f>'Data Entry'!E762</f>
        <v>0</v>
      </c>
      <c r="F762" s="2">
        <f>'Data Entry'!F762</f>
        <v>0</v>
      </c>
      <c r="G762" s="2">
        <f>'Data Entry'!G762</f>
        <v>0</v>
      </c>
      <c r="H762" s="2">
        <f>'Data Entry'!H762</f>
        <v>0</v>
      </c>
      <c r="I762" s="2">
        <f t="shared" si="187"/>
        <v>0</v>
      </c>
      <c r="J762" s="2">
        <f t="shared" si="188"/>
        <v>0</v>
      </c>
      <c r="K762" s="2">
        <f t="shared" si="189"/>
        <v>0</v>
      </c>
      <c r="L762" s="2">
        <f t="shared" si="190"/>
        <v>0</v>
      </c>
      <c r="M762" s="2">
        <f t="shared" si="191"/>
        <v>0</v>
      </c>
      <c r="N762" s="2">
        <f t="shared" si="192"/>
        <v>0</v>
      </c>
      <c r="O762" s="2">
        <f t="shared" si="193"/>
        <v>0</v>
      </c>
      <c r="P762" s="3">
        <f>'Data Entry'!I762</f>
        <v>0</v>
      </c>
      <c r="Q762" s="3">
        <f>'Data Entry'!J762</f>
        <v>0</v>
      </c>
      <c r="R762" s="3">
        <f>'Data Entry'!K762</f>
        <v>0</v>
      </c>
      <c r="S762" s="3">
        <f>'Data Entry'!L762</f>
        <v>0</v>
      </c>
      <c r="T762" s="3">
        <f t="shared" si="194"/>
        <v>0</v>
      </c>
      <c r="U762" s="3">
        <f t="shared" si="195"/>
        <v>0</v>
      </c>
      <c r="V762" s="3" t="e">
        <f t="shared" si="201"/>
        <v>#DIV/0!</v>
      </c>
      <c r="W762" s="3" t="e">
        <f t="shared" si="202"/>
        <v>#DIV/0!</v>
      </c>
      <c r="X762" s="3">
        <f t="shared" si="203"/>
        <v>0</v>
      </c>
      <c r="Y762" s="3">
        <f t="shared" si="196"/>
        <v>0</v>
      </c>
      <c r="Z762" s="3">
        <f t="shared" si="197"/>
        <v>0</v>
      </c>
      <c r="AA762" s="3">
        <f t="shared" si="198"/>
        <v>0</v>
      </c>
      <c r="AB762" s="4">
        <f>'Data Entry'!S762</f>
        <v>0</v>
      </c>
      <c r="AC762" s="4">
        <f>'Data Entry'!T762</f>
        <v>0</v>
      </c>
      <c r="AD762" s="4">
        <f>'Data Entry'!U762</f>
        <v>0</v>
      </c>
      <c r="AE762" s="4">
        <f t="shared" si="199"/>
        <v>0</v>
      </c>
      <c r="AF762" s="5">
        <f>'Data Entry'!V762</f>
        <v>0</v>
      </c>
      <c r="AG762" s="5">
        <f t="shared" si="200"/>
        <v>0</v>
      </c>
      <c r="AH762" s="5">
        <f>'Data Entry'!W762</f>
        <v>0</v>
      </c>
      <c r="AI762" s="5">
        <f>'Data Entry'!X762</f>
        <v>0</v>
      </c>
      <c r="AJ762" s="5">
        <f>'Data Entry'!Y762</f>
        <v>0</v>
      </c>
      <c r="AK762" s="5">
        <f>'Data Entry'!Z762</f>
        <v>0</v>
      </c>
    </row>
    <row r="763" spans="1:37">
      <c r="A763" s="1">
        <f>'Data Entry'!A763</f>
        <v>0</v>
      </c>
      <c r="B763" s="1">
        <f>'Data Entry'!B763</f>
        <v>0</v>
      </c>
      <c r="C763" s="8">
        <f>IF('Data Entry'!C763="red",1,IF('Data Entry'!C763="blue",2,0))</f>
        <v>0</v>
      </c>
      <c r="D763" s="2">
        <f>'Data Entry'!D763</f>
        <v>0</v>
      </c>
      <c r="E763" s="2">
        <f>'Data Entry'!E763</f>
        <v>0</v>
      </c>
      <c r="F763" s="2">
        <f>'Data Entry'!F763</f>
        <v>0</v>
      </c>
      <c r="G763" s="2">
        <f>'Data Entry'!G763</f>
        <v>0</v>
      </c>
      <c r="H763" s="2">
        <f>'Data Entry'!H763</f>
        <v>0</v>
      </c>
      <c r="I763" s="2">
        <f t="shared" si="187"/>
        <v>0</v>
      </c>
      <c r="J763" s="2">
        <f t="shared" si="188"/>
        <v>0</v>
      </c>
      <c r="K763" s="2">
        <f t="shared" si="189"/>
        <v>0</v>
      </c>
      <c r="L763" s="2">
        <f t="shared" si="190"/>
        <v>0</v>
      </c>
      <c r="M763" s="2">
        <f t="shared" si="191"/>
        <v>0</v>
      </c>
      <c r="N763" s="2">
        <f t="shared" si="192"/>
        <v>0</v>
      </c>
      <c r="O763" s="2">
        <f t="shared" si="193"/>
        <v>0</v>
      </c>
      <c r="P763" s="3">
        <f>'Data Entry'!I763</f>
        <v>0</v>
      </c>
      <c r="Q763" s="3">
        <f>'Data Entry'!J763</f>
        <v>0</v>
      </c>
      <c r="R763" s="3">
        <f>'Data Entry'!K763</f>
        <v>0</v>
      </c>
      <c r="S763" s="3">
        <f>'Data Entry'!L763</f>
        <v>0</v>
      </c>
      <c r="T763" s="3">
        <f t="shared" si="194"/>
        <v>0</v>
      </c>
      <c r="U763" s="3">
        <f t="shared" si="195"/>
        <v>0</v>
      </c>
      <c r="V763" s="3" t="e">
        <f t="shared" si="201"/>
        <v>#DIV/0!</v>
      </c>
      <c r="W763" s="3" t="e">
        <f t="shared" si="202"/>
        <v>#DIV/0!</v>
      </c>
      <c r="X763" s="3">
        <f t="shared" si="203"/>
        <v>0</v>
      </c>
      <c r="Y763" s="3">
        <f t="shared" si="196"/>
        <v>0</v>
      </c>
      <c r="Z763" s="3">
        <f t="shared" si="197"/>
        <v>0</v>
      </c>
      <c r="AA763" s="3">
        <f t="shared" si="198"/>
        <v>0</v>
      </c>
      <c r="AB763" s="4">
        <f>'Data Entry'!S763</f>
        <v>0</v>
      </c>
      <c r="AC763" s="4">
        <f>'Data Entry'!T763</f>
        <v>0</v>
      </c>
      <c r="AD763" s="4">
        <f>'Data Entry'!U763</f>
        <v>0</v>
      </c>
      <c r="AE763" s="4">
        <f t="shared" si="199"/>
        <v>0</v>
      </c>
      <c r="AF763" s="5">
        <f>'Data Entry'!V763</f>
        <v>0</v>
      </c>
      <c r="AG763" s="5">
        <f t="shared" si="200"/>
        <v>0</v>
      </c>
      <c r="AH763" s="5">
        <f>'Data Entry'!W763</f>
        <v>0</v>
      </c>
      <c r="AI763" s="5">
        <f>'Data Entry'!X763</f>
        <v>0</v>
      </c>
      <c r="AJ763" s="5">
        <f>'Data Entry'!Y763</f>
        <v>0</v>
      </c>
      <c r="AK763" s="5">
        <f>'Data Entry'!Z763</f>
        <v>0</v>
      </c>
    </row>
    <row r="764" spans="1:37">
      <c r="A764" s="1">
        <f>'Data Entry'!A764</f>
        <v>0</v>
      </c>
      <c r="B764" s="1">
        <f>'Data Entry'!B764</f>
        <v>0</v>
      </c>
      <c r="C764" s="8">
        <f>IF('Data Entry'!C764="red",1,IF('Data Entry'!C764="blue",2,0))</f>
        <v>0</v>
      </c>
      <c r="D764" s="2">
        <f>'Data Entry'!D764</f>
        <v>0</v>
      </c>
      <c r="E764" s="2">
        <f>'Data Entry'!E764</f>
        <v>0</v>
      </c>
      <c r="F764" s="2">
        <f>'Data Entry'!F764</f>
        <v>0</v>
      </c>
      <c r="G764" s="2">
        <f>'Data Entry'!G764</f>
        <v>0</v>
      </c>
      <c r="H764" s="2">
        <f>'Data Entry'!H764</f>
        <v>0</v>
      </c>
      <c r="I764" s="2">
        <f t="shared" si="187"/>
        <v>0</v>
      </c>
      <c r="J764" s="2">
        <f t="shared" si="188"/>
        <v>0</v>
      </c>
      <c r="K764" s="2">
        <f t="shared" si="189"/>
        <v>0</v>
      </c>
      <c r="L764" s="2">
        <f t="shared" si="190"/>
        <v>0</v>
      </c>
      <c r="M764" s="2">
        <f t="shared" si="191"/>
        <v>0</v>
      </c>
      <c r="N764" s="2">
        <f t="shared" si="192"/>
        <v>0</v>
      </c>
      <c r="O764" s="2">
        <f t="shared" si="193"/>
        <v>0</v>
      </c>
      <c r="P764" s="3">
        <f>'Data Entry'!I764</f>
        <v>0</v>
      </c>
      <c r="Q764" s="3">
        <f>'Data Entry'!J764</f>
        <v>0</v>
      </c>
      <c r="R764" s="3">
        <f>'Data Entry'!K764</f>
        <v>0</v>
      </c>
      <c r="S764" s="3">
        <f>'Data Entry'!L764</f>
        <v>0</v>
      </c>
      <c r="T764" s="3">
        <f t="shared" si="194"/>
        <v>0</v>
      </c>
      <c r="U764" s="3">
        <f t="shared" si="195"/>
        <v>0</v>
      </c>
      <c r="V764" s="3" t="e">
        <f t="shared" si="201"/>
        <v>#DIV/0!</v>
      </c>
      <c r="W764" s="3" t="e">
        <f t="shared" si="202"/>
        <v>#DIV/0!</v>
      </c>
      <c r="X764" s="3">
        <f t="shared" si="203"/>
        <v>0</v>
      </c>
      <c r="Y764" s="3">
        <f t="shared" si="196"/>
        <v>0</v>
      </c>
      <c r="Z764" s="3">
        <f t="shared" si="197"/>
        <v>0</v>
      </c>
      <c r="AA764" s="3">
        <f t="shared" si="198"/>
        <v>0</v>
      </c>
      <c r="AB764" s="4">
        <f>'Data Entry'!S764</f>
        <v>0</v>
      </c>
      <c r="AC764" s="4">
        <f>'Data Entry'!T764</f>
        <v>0</v>
      </c>
      <c r="AD764" s="4">
        <f>'Data Entry'!U764</f>
        <v>0</v>
      </c>
      <c r="AE764" s="4">
        <f t="shared" si="199"/>
        <v>0</v>
      </c>
      <c r="AF764" s="5">
        <f>'Data Entry'!V764</f>
        <v>0</v>
      </c>
      <c r="AG764" s="5">
        <f t="shared" si="200"/>
        <v>0</v>
      </c>
      <c r="AH764" s="5">
        <f>'Data Entry'!W764</f>
        <v>0</v>
      </c>
      <c r="AI764" s="5">
        <f>'Data Entry'!X764</f>
        <v>0</v>
      </c>
      <c r="AJ764" s="5">
        <f>'Data Entry'!Y764</f>
        <v>0</v>
      </c>
      <c r="AK764" s="5">
        <f>'Data Entry'!Z764</f>
        <v>0</v>
      </c>
    </row>
    <row r="765" spans="1:37">
      <c r="A765" s="1">
        <f>'Data Entry'!A765</f>
        <v>0</v>
      </c>
      <c r="B765" s="1">
        <f>'Data Entry'!B765</f>
        <v>0</v>
      </c>
      <c r="C765" s="8">
        <f>IF('Data Entry'!C765="red",1,IF('Data Entry'!C765="blue",2,0))</f>
        <v>0</v>
      </c>
      <c r="D765" s="2">
        <f>'Data Entry'!D765</f>
        <v>0</v>
      </c>
      <c r="E765" s="2">
        <f>'Data Entry'!E765</f>
        <v>0</v>
      </c>
      <c r="F765" s="2">
        <f>'Data Entry'!F765</f>
        <v>0</v>
      </c>
      <c r="G765" s="2">
        <f>'Data Entry'!G765</f>
        <v>0</v>
      </c>
      <c r="H765" s="2">
        <f>'Data Entry'!H765</f>
        <v>0</v>
      </c>
      <c r="I765" s="2">
        <f t="shared" si="187"/>
        <v>0</v>
      </c>
      <c r="J765" s="2">
        <f t="shared" si="188"/>
        <v>0</v>
      </c>
      <c r="K765" s="2">
        <f t="shared" si="189"/>
        <v>0</v>
      </c>
      <c r="L765" s="2">
        <f t="shared" si="190"/>
        <v>0</v>
      </c>
      <c r="M765" s="2">
        <f t="shared" si="191"/>
        <v>0</v>
      </c>
      <c r="N765" s="2">
        <f t="shared" si="192"/>
        <v>0</v>
      </c>
      <c r="O765" s="2">
        <f t="shared" si="193"/>
        <v>0</v>
      </c>
      <c r="P765" s="3">
        <f>'Data Entry'!I765</f>
        <v>0</v>
      </c>
      <c r="Q765" s="3">
        <f>'Data Entry'!J765</f>
        <v>0</v>
      </c>
      <c r="R765" s="3">
        <f>'Data Entry'!K765</f>
        <v>0</v>
      </c>
      <c r="S765" s="3">
        <f>'Data Entry'!L765</f>
        <v>0</v>
      </c>
      <c r="T765" s="3">
        <f t="shared" si="194"/>
        <v>0</v>
      </c>
      <c r="U765" s="3">
        <f t="shared" si="195"/>
        <v>0</v>
      </c>
      <c r="V765" s="3" t="e">
        <f t="shared" si="201"/>
        <v>#DIV/0!</v>
      </c>
      <c r="W765" s="3" t="e">
        <f t="shared" si="202"/>
        <v>#DIV/0!</v>
      </c>
      <c r="X765" s="3">
        <f t="shared" si="203"/>
        <v>0</v>
      </c>
      <c r="Y765" s="3">
        <f t="shared" si="196"/>
        <v>0</v>
      </c>
      <c r="Z765" s="3">
        <f t="shared" si="197"/>
        <v>0</v>
      </c>
      <c r="AA765" s="3">
        <f t="shared" si="198"/>
        <v>0</v>
      </c>
      <c r="AB765" s="4">
        <f>'Data Entry'!S765</f>
        <v>0</v>
      </c>
      <c r="AC765" s="4">
        <f>'Data Entry'!T765</f>
        <v>0</v>
      </c>
      <c r="AD765" s="4">
        <f>'Data Entry'!U765</f>
        <v>0</v>
      </c>
      <c r="AE765" s="4">
        <f t="shared" si="199"/>
        <v>0</v>
      </c>
      <c r="AF765" s="5">
        <f>'Data Entry'!V765</f>
        <v>0</v>
      </c>
      <c r="AG765" s="5">
        <f t="shared" si="200"/>
        <v>0</v>
      </c>
      <c r="AH765" s="5">
        <f>'Data Entry'!W765</f>
        <v>0</v>
      </c>
      <c r="AI765" s="5">
        <f>'Data Entry'!X765</f>
        <v>0</v>
      </c>
      <c r="AJ765" s="5">
        <f>'Data Entry'!Y765</f>
        <v>0</v>
      </c>
      <c r="AK765" s="5">
        <f>'Data Entry'!Z765</f>
        <v>0</v>
      </c>
    </row>
    <row r="766" spans="1:37">
      <c r="A766" s="1">
        <f>'Data Entry'!A766</f>
        <v>0</v>
      </c>
      <c r="B766" s="1">
        <f>'Data Entry'!B766</f>
        <v>0</v>
      </c>
      <c r="C766" s="8">
        <f>IF('Data Entry'!C766="red",1,IF('Data Entry'!C766="blue",2,0))</f>
        <v>0</v>
      </c>
      <c r="D766" s="2">
        <f>'Data Entry'!D766</f>
        <v>0</v>
      </c>
      <c r="E766" s="2">
        <f>'Data Entry'!E766</f>
        <v>0</v>
      </c>
      <c r="F766" s="2">
        <f>'Data Entry'!F766</f>
        <v>0</v>
      </c>
      <c r="G766" s="2">
        <f>'Data Entry'!G766</f>
        <v>0</v>
      </c>
      <c r="H766" s="2">
        <f>'Data Entry'!H766</f>
        <v>0</v>
      </c>
      <c r="I766" s="2">
        <f t="shared" si="187"/>
        <v>0</v>
      </c>
      <c r="J766" s="2">
        <f t="shared" si="188"/>
        <v>0</v>
      </c>
      <c r="K766" s="2">
        <f t="shared" si="189"/>
        <v>0</v>
      </c>
      <c r="L766" s="2">
        <f t="shared" si="190"/>
        <v>0</v>
      </c>
      <c r="M766" s="2">
        <f t="shared" si="191"/>
        <v>0</v>
      </c>
      <c r="N766" s="2">
        <f t="shared" si="192"/>
        <v>0</v>
      </c>
      <c r="O766" s="2">
        <f t="shared" si="193"/>
        <v>0</v>
      </c>
      <c r="P766" s="3">
        <f>'Data Entry'!I766</f>
        <v>0</v>
      </c>
      <c r="Q766" s="3">
        <f>'Data Entry'!J766</f>
        <v>0</v>
      </c>
      <c r="R766" s="3">
        <f>'Data Entry'!K766</f>
        <v>0</v>
      </c>
      <c r="S766" s="3">
        <f>'Data Entry'!L766</f>
        <v>0</v>
      </c>
      <c r="T766" s="3">
        <f t="shared" si="194"/>
        <v>0</v>
      </c>
      <c r="U766" s="3">
        <f t="shared" si="195"/>
        <v>0</v>
      </c>
      <c r="V766" s="3" t="e">
        <f t="shared" si="201"/>
        <v>#DIV/0!</v>
      </c>
      <c r="W766" s="3" t="e">
        <f t="shared" si="202"/>
        <v>#DIV/0!</v>
      </c>
      <c r="X766" s="3">
        <f t="shared" si="203"/>
        <v>0</v>
      </c>
      <c r="Y766" s="3">
        <f t="shared" si="196"/>
        <v>0</v>
      </c>
      <c r="Z766" s="3">
        <f t="shared" si="197"/>
        <v>0</v>
      </c>
      <c r="AA766" s="3">
        <f t="shared" si="198"/>
        <v>0</v>
      </c>
      <c r="AB766" s="4">
        <f>'Data Entry'!S766</f>
        <v>0</v>
      </c>
      <c r="AC766" s="4">
        <f>'Data Entry'!T766</f>
        <v>0</v>
      </c>
      <c r="AD766" s="4">
        <f>'Data Entry'!U766</f>
        <v>0</v>
      </c>
      <c r="AE766" s="4">
        <f t="shared" si="199"/>
        <v>0</v>
      </c>
      <c r="AF766" s="5">
        <f>'Data Entry'!V766</f>
        <v>0</v>
      </c>
      <c r="AG766" s="5">
        <f t="shared" si="200"/>
        <v>0</v>
      </c>
      <c r="AH766" s="5">
        <f>'Data Entry'!W766</f>
        <v>0</v>
      </c>
      <c r="AI766" s="5">
        <f>'Data Entry'!X766</f>
        <v>0</v>
      </c>
      <c r="AJ766" s="5">
        <f>'Data Entry'!Y766</f>
        <v>0</v>
      </c>
      <c r="AK766" s="5">
        <f>'Data Entry'!Z766</f>
        <v>0</v>
      </c>
    </row>
    <row r="767" spans="1:37">
      <c r="A767" s="1">
        <f>'Data Entry'!A767</f>
        <v>0</v>
      </c>
      <c r="B767" s="1">
        <f>'Data Entry'!B767</f>
        <v>0</v>
      </c>
      <c r="C767" s="8">
        <f>IF('Data Entry'!C767="red",1,IF('Data Entry'!C767="blue",2,0))</f>
        <v>0</v>
      </c>
      <c r="D767" s="2">
        <f>'Data Entry'!D767</f>
        <v>0</v>
      </c>
      <c r="E767" s="2">
        <f>'Data Entry'!E767</f>
        <v>0</v>
      </c>
      <c r="F767" s="2">
        <f>'Data Entry'!F767</f>
        <v>0</v>
      </c>
      <c r="G767" s="2">
        <f>'Data Entry'!G767</f>
        <v>0</v>
      </c>
      <c r="H767" s="2">
        <f>'Data Entry'!H767</f>
        <v>0</v>
      </c>
      <c r="I767" s="2">
        <f t="shared" si="187"/>
        <v>0</v>
      </c>
      <c r="J767" s="2">
        <f t="shared" si="188"/>
        <v>0</v>
      </c>
      <c r="K767" s="2">
        <f t="shared" si="189"/>
        <v>0</v>
      </c>
      <c r="L767" s="2">
        <f t="shared" si="190"/>
        <v>0</v>
      </c>
      <c r="M767" s="2">
        <f t="shared" si="191"/>
        <v>0</v>
      </c>
      <c r="N767" s="2">
        <f t="shared" si="192"/>
        <v>0</v>
      </c>
      <c r="O767" s="2">
        <f t="shared" si="193"/>
        <v>0</v>
      </c>
      <c r="P767" s="3">
        <f>'Data Entry'!I767</f>
        <v>0</v>
      </c>
      <c r="Q767" s="3">
        <f>'Data Entry'!J767</f>
        <v>0</v>
      </c>
      <c r="R767" s="3">
        <f>'Data Entry'!K767</f>
        <v>0</v>
      </c>
      <c r="S767" s="3">
        <f>'Data Entry'!L767</f>
        <v>0</v>
      </c>
      <c r="T767" s="3">
        <f t="shared" si="194"/>
        <v>0</v>
      </c>
      <c r="U767" s="3">
        <f t="shared" si="195"/>
        <v>0</v>
      </c>
      <c r="V767" s="3" t="e">
        <f t="shared" si="201"/>
        <v>#DIV/0!</v>
      </c>
      <c r="W767" s="3" t="e">
        <f t="shared" si="202"/>
        <v>#DIV/0!</v>
      </c>
      <c r="X767" s="3">
        <f t="shared" si="203"/>
        <v>0</v>
      </c>
      <c r="Y767" s="3">
        <f t="shared" si="196"/>
        <v>0</v>
      </c>
      <c r="Z767" s="3">
        <f t="shared" si="197"/>
        <v>0</v>
      </c>
      <c r="AA767" s="3">
        <f t="shared" si="198"/>
        <v>0</v>
      </c>
      <c r="AB767" s="4">
        <f>'Data Entry'!S767</f>
        <v>0</v>
      </c>
      <c r="AC767" s="4">
        <f>'Data Entry'!T767</f>
        <v>0</v>
      </c>
      <c r="AD767" s="4">
        <f>'Data Entry'!U767</f>
        <v>0</v>
      </c>
      <c r="AE767" s="4">
        <f t="shared" si="199"/>
        <v>0</v>
      </c>
      <c r="AF767" s="5">
        <f>'Data Entry'!V767</f>
        <v>0</v>
      </c>
      <c r="AG767" s="5">
        <f t="shared" si="200"/>
        <v>0</v>
      </c>
      <c r="AH767" s="5">
        <f>'Data Entry'!W767</f>
        <v>0</v>
      </c>
      <c r="AI767" s="5">
        <f>'Data Entry'!X767</f>
        <v>0</v>
      </c>
      <c r="AJ767" s="5">
        <f>'Data Entry'!Y767</f>
        <v>0</v>
      </c>
      <c r="AK767" s="5">
        <f>'Data Entry'!Z767</f>
        <v>0</v>
      </c>
    </row>
    <row r="768" spans="1:37">
      <c r="A768" s="1">
        <f>'Data Entry'!A768</f>
        <v>0</v>
      </c>
      <c r="B768" s="1">
        <f>'Data Entry'!B768</f>
        <v>0</v>
      </c>
      <c r="C768" s="8">
        <f>IF('Data Entry'!C768="red",1,IF('Data Entry'!C768="blue",2,0))</f>
        <v>0</v>
      </c>
      <c r="D768" s="2">
        <f>'Data Entry'!D768</f>
        <v>0</v>
      </c>
      <c r="E768" s="2">
        <f>'Data Entry'!E768</f>
        <v>0</v>
      </c>
      <c r="F768" s="2">
        <f>'Data Entry'!F768</f>
        <v>0</v>
      </c>
      <c r="G768" s="2">
        <f>'Data Entry'!G768</f>
        <v>0</v>
      </c>
      <c r="H768" s="2">
        <f>'Data Entry'!H768</f>
        <v>0</v>
      </c>
      <c r="I768" s="2">
        <f t="shared" si="187"/>
        <v>0</v>
      </c>
      <c r="J768" s="2">
        <f t="shared" si="188"/>
        <v>0</v>
      </c>
      <c r="K768" s="2">
        <f t="shared" si="189"/>
        <v>0</v>
      </c>
      <c r="L768" s="2">
        <f t="shared" si="190"/>
        <v>0</v>
      </c>
      <c r="M768" s="2">
        <f t="shared" si="191"/>
        <v>0</v>
      </c>
      <c r="N768" s="2">
        <f t="shared" si="192"/>
        <v>0</v>
      </c>
      <c r="O768" s="2">
        <f t="shared" si="193"/>
        <v>0</v>
      </c>
      <c r="P768" s="3">
        <f>'Data Entry'!I768</f>
        <v>0</v>
      </c>
      <c r="Q768" s="3">
        <f>'Data Entry'!J768</f>
        <v>0</v>
      </c>
      <c r="R768" s="3">
        <f>'Data Entry'!K768</f>
        <v>0</v>
      </c>
      <c r="S768" s="3">
        <f>'Data Entry'!L768</f>
        <v>0</v>
      </c>
      <c r="T768" s="3">
        <f t="shared" si="194"/>
        <v>0</v>
      </c>
      <c r="U768" s="3">
        <f t="shared" si="195"/>
        <v>0</v>
      </c>
      <c r="V768" s="3" t="e">
        <f t="shared" si="201"/>
        <v>#DIV/0!</v>
      </c>
      <c r="W768" s="3" t="e">
        <f t="shared" si="202"/>
        <v>#DIV/0!</v>
      </c>
      <c r="X768" s="3">
        <f t="shared" si="203"/>
        <v>0</v>
      </c>
      <c r="Y768" s="3">
        <f t="shared" si="196"/>
        <v>0</v>
      </c>
      <c r="Z768" s="3">
        <f t="shared" si="197"/>
        <v>0</v>
      </c>
      <c r="AA768" s="3">
        <f t="shared" si="198"/>
        <v>0</v>
      </c>
      <c r="AB768" s="4">
        <f>'Data Entry'!S768</f>
        <v>0</v>
      </c>
      <c r="AC768" s="4">
        <f>'Data Entry'!T768</f>
        <v>0</v>
      </c>
      <c r="AD768" s="4">
        <f>'Data Entry'!U768</f>
        <v>0</v>
      </c>
      <c r="AE768" s="4">
        <f t="shared" si="199"/>
        <v>0</v>
      </c>
      <c r="AF768" s="5">
        <f>'Data Entry'!V768</f>
        <v>0</v>
      </c>
      <c r="AG768" s="5">
        <f t="shared" si="200"/>
        <v>0</v>
      </c>
      <c r="AH768" s="5">
        <f>'Data Entry'!W768</f>
        <v>0</v>
      </c>
      <c r="AI768" s="5">
        <f>'Data Entry'!X768</f>
        <v>0</v>
      </c>
      <c r="AJ768" s="5">
        <f>'Data Entry'!Y768</f>
        <v>0</v>
      </c>
      <c r="AK768" s="5">
        <f>'Data Entry'!Z768</f>
        <v>0</v>
      </c>
    </row>
    <row r="769" spans="1:37">
      <c r="A769" s="1">
        <f>'Data Entry'!A769</f>
        <v>0</v>
      </c>
      <c r="B769" s="1">
        <f>'Data Entry'!B769</f>
        <v>0</v>
      </c>
      <c r="C769" s="8">
        <f>IF('Data Entry'!C769="red",1,IF('Data Entry'!C769="blue",2,0))</f>
        <v>0</v>
      </c>
      <c r="D769" s="2">
        <f>'Data Entry'!D769</f>
        <v>0</v>
      </c>
      <c r="E769" s="2">
        <f>'Data Entry'!E769</f>
        <v>0</v>
      </c>
      <c r="F769" s="2">
        <f>'Data Entry'!F769</f>
        <v>0</v>
      </c>
      <c r="G769" s="2">
        <f>'Data Entry'!G769</f>
        <v>0</v>
      </c>
      <c r="H769" s="2">
        <f>'Data Entry'!H769</f>
        <v>0</v>
      </c>
      <c r="I769" s="2">
        <f t="shared" si="187"/>
        <v>0</v>
      </c>
      <c r="J769" s="2">
        <f t="shared" si="188"/>
        <v>0</v>
      </c>
      <c r="K769" s="2">
        <f t="shared" si="189"/>
        <v>0</v>
      </c>
      <c r="L769" s="2">
        <f t="shared" si="190"/>
        <v>0</v>
      </c>
      <c r="M769" s="2">
        <f t="shared" si="191"/>
        <v>0</v>
      </c>
      <c r="N769" s="2">
        <f t="shared" si="192"/>
        <v>0</v>
      </c>
      <c r="O769" s="2">
        <f t="shared" si="193"/>
        <v>0</v>
      </c>
      <c r="P769" s="3">
        <f>'Data Entry'!I769</f>
        <v>0</v>
      </c>
      <c r="Q769" s="3">
        <f>'Data Entry'!J769</f>
        <v>0</v>
      </c>
      <c r="R769" s="3">
        <f>'Data Entry'!K769</f>
        <v>0</v>
      </c>
      <c r="S769" s="3">
        <f>'Data Entry'!L769</f>
        <v>0</v>
      </c>
      <c r="T769" s="3">
        <f t="shared" si="194"/>
        <v>0</v>
      </c>
      <c r="U769" s="3">
        <f t="shared" si="195"/>
        <v>0</v>
      </c>
      <c r="V769" s="3" t="e">
        <f t="shared" si="201"/>
        <v>#DIV/0!</v>
      </c>
      <c r="W769" s="3" t="e">
        <f t="shared" si="202"/>
        <v>#DIV/0!</v>
      </c>
      <c r="X769" s="3">
        <f t="shared" si="203"/>
        <v>0</v>
      </c>
      <c r="Y769" s="3">
        <f t="shared" si="196"/>
        <v>0</v>
      </c>
      <c r="Z769" s="3">
        <f t="shared" si="197"/>
        <v>0</v>
      </c>
      <c r="AA769" s="3">
        <f t="shared" si="198"/>
        <v>0</v>
      </c>
      <c r="AB769" s="4">
        <f>'Data Entry'!S769</f>
        <v>0</v>
      </c>
      <c r="AC769" s="4">
        <f>'Data Entry'!T769</f>
        <v>0</v>
      </c>
      <c r="AD769" s="4">
        <f>'Data Entry'!U769</f>
        <v>0</v>
      </c>
      <c r="AE769" s="4">
        <f t="shared" si="199"/>
        <v>0</v>
      </c>
      <c r="AF769" s="5">
        <f>'Data Entry'!V769</f>
        <v>0</v>
      </c>
      <c r="AG769" s="5">
        <f t="shared" si="200"/>
        <v>0</v>
      </c>
      <c r="AH769" s="5">
        <f>'Data Entry'!W769</f>
        <v>0</v>
      </c>
      <c r="AI769" s="5">
        <f>'Data Entry'!X769</f>
        <v>0</v>
      </c>
      <c r="AJ769" s="5">
        <f>'Data Entry'!Y769</f>
        <v>0</v>
      </c>
      <c r="AK769" s="5">
        <f>'Data Entry'!Z769</f>
        <v>0</v>
      </c>
    </row>
    <row r="770" spans="1:37">
      <c r="A770" s="1">
        <f>'Data Entry'!A770</f>
        <v>0</v>
      </c>
      <c r="B770" s="1">
        <f>'Data Entry'!B770</f>
        <v>0</v>
      </c>
      <c r="C770" s="8">
        <f>IF('Data Entry'!C770="red",1,IF('Data Entry'!C770="blue",2,0))</f>
        <v>0</v>
      </c>
      <c r="D770" s="2">
        <f>'Data Entry'!D770</f>
        <v>0</v>
      </c>
      <c r="E770" s="2">
        <f>'Data Entry'!E770</f>
        <v>0</v>
      </c>
      <c r="F770" s="2">
        <f>'Data Entry'!F770</f>
        <v>0</v>
      </c>
      <c r="G770" s="2">
        <f>'Data Entry'!G770</f>
        <v>0</v>
      </c>
      <c r="H770" s="2">
        <f>'Data Entry'!H770</f>
        <v>0</v>
      </c>
      <c r="I770" s="2">
        <f t="shared" si="187"/>
        <v>0</v>
      </c>
      <c r="J770" s="2">
        <f t="shared" si="188"/>
        <v>0</v>
      </c>
      <c r="K770" s="2">
        <f t="shared" si="189"/>
        <v>0</v>
      </c>
      <c r="L770" s="2">
        <f t="shared" si="190"/>
        <v>0</v>
      </c>
      <c r="M770" s="2">
        <f t="shared" si="191"/>
        <v>0</v>
      </c>
      <c r="N770" s="2">
        <f t="shared" si="192"/>
        <v>0</v>
      </c>
      <c r="O770" s="2">
        <f t="shared" si="193"/>
        <v>0</v>
      </c>
      <c r="P770" s="3">
        <f>'Data Entry'!I770</f>
        <v>0</v>
      </c>
      <c r="Q770" s="3">
        <f>'Data Entry'!J770</f>
        <v>0</v>
      </c>
      <c r="R770" s="3">
        <f>'Data Entry'!K770</f>
        <v>0</v>
      </c>
      <c r="S770" s="3">
        <f>'Data Entry'!L770</f>
        <v>0</v>
      </c>
      <c r="T770" s="3">
        <f t="shared" si="194"/>
        <v>0</v>
      </c>
      <c r="U770" s="3">
        <f t="shared" si="195"/>
        <v>0</v>
      </c>
      <c r="V770" s="3" t="e">
        <f t="shared" si="201"/>
        <v>#DIV/0!</v>
      </c>
      <c r="W770" s="3" t="e">
        <f t="shared" si="202"/>
        <v>#DIV/0!</v>
      </c>
      <c r="X770" s="3">
        <f t="shared" si="203"/>
        <v>0</v>
      </c>
      <c r="Y770" s="3">
        <f t="shared" si="196"/>
        <v>0</v>
      </c>
      <c r="Z770" s="3">
        <f t="shared" si="197"/>
        <v>0</v>
      </c>
      <c r="AA770" s="3">
        <f t="shared" si="198"/>
        <v>0</v>
      </c>
      <c r="AB770" s="4">
        <f>'Data Entry'!S770</f>
        <v>0</v>
      </c>
      <c r="AC770" s="4">
        <f>'Data Entry'!T770</f>
        <v>0</v>
      </c>
      <c r="AD770" s="4">
        <f>'Data Entry'!U770</f>
        <v>0</v>
      </c>
      <c r="AE770" s="4">
        <f t="shared" si="199"/>
        <v>0</v>
      </c>
      <c r="AF770" s="5">
        <f>'Data Entry'!V770</f>
        <v>0</v>
      </c>
      <c r="AG770" s="5">
        <f t="shared" si="200"/>
        <v>0</v>
      </c>
      <c r="AH770" s="5">
        <f>'Data Entry'!W770</f>
        <v>0</v>
      </c>
      <c r="AI770" s="5">
        <f>'Data Entry'!X770</f>
        <v>0</v>
      </c>
      <c r="AJ770" s="5">
        <f>'Data Entry'!Y770</f>
        <v>0</v>
      </c>
      <c r="AK770" s="5">
        <f>'Data Entry'!Z770</f>
        <v>0</v>
      </c>
    </row>
    <row r="771" spans="1:37">
      <c r="A771" s="1">
        <f>'Data Entry'!A771</f>
        <v>0</v>
      </c>
      <c r="B771" s="1">
        <f>'Data Entry'!B771</f>
        <v>0</v>
      </c>
      <c r="C771" s="8">
        <f>IF('Data Entry'!C771="red",1,IF('Data Entry'!C771="blue",2,0))</f>
        <v>0</v>
      </c>
      <c r="D771" s="2">
        <f>'Data Entry'!D771</f>
        <v>0</v>
      </c>
      <c r="E771" s="2">
        <f>'Data Entry'!E771</f>
        <v>0</v>
      </c>
      <c r="F771" s="2">
        <f>'Data Entry'!F771</f>
        <v>0</v>
      </c>
      <c r="G771" s="2">
        <f>'Data Entry'!G771</f>
        <v>0</v>
      </c>
      <c r="H771" s="2">
        <f>'Data Entry'!H771</f>
        <v>0</v>
      </c>
      <c r="I771" s="2">
        <f t="shared" ref="I771:I834" si="204">E771+F771</f>
        <v>0</v>
      </c>
      <c r="J771" s="2">
        <f t="shared" ref="J771:J834" si="205">G771+H771</f>
        <v>0</v>
      </c>
      <c r="K771" s="2">
        <f t="shared" ref="K771:K834" si="206">IF(D771=1,2,0)</f>
        <v>0</v>
      </c>
      <c r="L771" s="2">
        <f t="shared" ref="L771:L834" si="207">E771*2</f>
        <v>0</v>
      </c>
      <c r="M771" s="2">
        <f t="shared" ref="M771:M834" si="208">G771*4</f>
        <v>0</v>
      </c>
      <c r="N771" s="2">
        <f t="shared" ref="N771:N834" si="209">I771+J771</f>
        <v>0</v>
      </c>
      <c r="O771" s="2">
        <f t="shared" ref="O771:O834" si="210">SUM(K771:M771)</f>
        <v>0</v>
      </c>
      <c r="P771" s="3">
        <f>'Data Entry'!I771</f>
        <v>0</v>
      </c>
      <c r="Q771" s="3">
        <f>'Data Entry'!J771</f>
        <v>0</v>
      </c>
      <c r="R771" s="3">
        <f>'Data Entry'!K771</f>
        <v>0</v>
      </c>
      <c r="S771" s="3">
        <f>'Data Entry'!L771</f>
        <v>0</v>
      </c>
      <c r="T771" s="3">
        <f t="shared" ref="T771:T834" si="211">P771+Q771</f>
        <v>0</v>
      </c>
      <c r="U771" s="3">
        <f t="shared" ref="U771:U834" si="212">R771+S771</f>
        <v>0</v>
      </c>
      <c r="V771" s="3" t="e">
        <f t="shared" si="201"/>
        <v>#DIV/0!</v>
      </c>
      <c r="W771" s="3" t="e">
        <f t="shared" si="202"/>
        <v>#DIV/0!</v>
      </c>
      <c r="X771" s="3">
        <f t="shared" si="203"/>
        <v>0</v>
      </c>
      <c r="Y771" s="3">
        <f t="shared" ref="Y771:Y834" si="213">P771</f>
        <v>0</v>
      </c>
      <c r="Z771" s="3">
        <f t="shared" ref="Z771:Z834" si="214">R771*2</f>
        <v>0</v>
      </c>
      <c r="AA771" s="3">
        <f t="shared" ref="AA771:AA834" si="215">Y771+Z771</f>
        <v>0</v>
      </c>
      <c r="AB771" s="4">
        <f>'Data Entry'!S771</f>
        <v>0</v>
      </c>
      <c r="AC771" s="4">
        <f>'Data Entry'!T771</f>
        <v>0</v>
      </c>
      <c r="AD771" s="4">
        <f>'Data Entry'!U771</f>
        <v>0</v>
      </c>
      <c r="AE771" s="4">
        <f t="shared" ref="AE771:AE834" si="216">IF(AC771=4,15,IF(AC771=3,10,IF(AC771=2,6,IF(AC771=1,4,0))))</f>
        <v>0</v>
      </c>
      <c r="AF771" s="5">
        <f>'Data Entry'!V771</f>
        <v>0</v>
      </c>
      <c r="AG771" s="5">
        <f t="shared" ref="AG771:AG834" si="217">AF771/3</f>
        <v>0</v>
      </c>
      <c r="AH771" s="5">
        <f>'Data Entry'!W771</f>
        <v>0</v>
      </c>
      <c r="AI771" s="5">
        <f>'Data Entry'!X771</f>
        <v>0</v>
      </c>
      <c r="AJ771" s="5">
        <f>'Data Entry'!Y771</f>
        <v>0</v>
      </c>
      <c r="AK771" s="5">
        <f>'Data Entry'!Z771</f>
        <v>0</v>
      </c>
    </row>
    <row r="772" spans="1:37">
      <c r="A772" s="1">
        <f>'Data Entry'!A772</f>
        <v>0</v>
      </c>
      <c r="B772" s="1">
        <f>'Data Entry'!B772</f>
        <v>0</v>
      </c>
      <c r="C772" s="8">
        <f>IF('Data Entry'!C772="red",1,IF('Data Entry'!C772="blue",2,0))</f>
        <v>0</v>
      </c>
      <c r="D772" s="2">
        <f>'Data Entry'!D772</f>
        <v>0</v>
      </c>
      <c r="E772" s="2">
        <f>'Data Entry'!E772</f>
        <v>0</v>
      </c>
      <c r="F772" s="2">
        <f>'Data Entry'!F772</f>
        <v>0</v>
      </c>
      <c r="G772" s="2">
        <f>'Data Entry'!G772</f>
        <v>0</v>
      </c>
      <c r="H772" s="2">
        <f>'Data Entry'!H772</f>
        <v>0</v>
      </c>
      <c r="I772" s="2">
        <f t="shared" si="204"/>
        <v>0</v>
      </c>
      <c r="J772" s="2">
        <f t="shared" si="205"/>
        <v>0</v>
      </c>
      <c r="K772" s="2">
        <f t="shared" si="206"/>
        <v>0</v>
      </c>
      <c r="L772" s="2">
        <f t="shared" si="207"/>
        <v>0</v>
      </c>
      <c r="M772" s="2">
        <f t="shared" si="208"/>
        <v>0</v>
      </c>
      <c r="N772" s="2">
        <f t="shared" si="209"/>
        <v>0</v>
      </c>
      <c r="O772" s="2">
        <f t="shared" si="210"/>
        <v>0</v>
      </c>
      <c r="P772" s="3">
        <f>'Data Entry'!I772</f>
        <v>0</v>
      </c>
      <c r="Q772" s="3">
        <f>'Data Entry'!J772</f>
        <v>0</v>
      </c>
      <c r="R772" s="3">
        <f>'Data Entry'!K772</f>
        <v>0</v>
      </c>
      <c r="S772" s="3">
        <f>'Data Entry'!L772</f>
        <v>0</v>
      </c>
      <c r="T772" s="3">
        <f t="shared" si="211"/>
        <v>0</v>
      </c>
      <c r="U772" s="3">
        <f t="shared" si="212"/>
        <v>0</v>
      </c>
      <c r="V772" s="3" t="e">
        <f t="shared" ref="V772:V835" si="218">P772/T772</f>
        <v>#DIV/0!</v>
      </c>
      <c r="W772" s="3" t="e">
        <f t="shared" ref="W772:W835" si="219">R772/U772</f>
        <v>#DIV/0!</v>
      </c>
      <c r="X772" s="3">
        <f t="shared" ref="X772:X835" si="220">(T772+U772)/2</f>
        <v>0</v>
      </c>
      <c r="Y772" s="3">
        <f t="shared" si="213"/>
        <v>0</v>
      </c>
      <c r="Z772" s="3">
        <f t="shared" si="214"/>
        <v>0</v>
      </c>
      <c r="AA772" s="3">
        <f t="shared" si="215"/>
        <v>0</v>
      </c>
      <c r="AB772" s="4">
        <f>'Data Entry'!S772</f>
        <v>0</v>
      </c>
      <c r="AC772" s="4">
        <f>'Data Entry'!T772</f>
        <v>0</v>
      </c>
      <c r="AD772" s="4">
        <f>'Data Entry'!U772</f>
        <v>0</v>
      </c>
      <c r="AE772" s="4">
        <f t="shared" si="216"/>
        <v>0</v>
      </c>
      <c r="AF772" s="5">
        <f>'Data Entry'!V772</f>
        <v>0</v>
      </c>
      <c r="AG772" s="5">
        <f t="shared" si="217"/>
        <v>0</v>
      </c>
      <c r="AH772" s="5">
        <f>'Data Entry'!W772</f>
        <v>0</v>
      </c>
      <c r="AI772" s="5">
        <f>'Data Entry'!X772</f>
        <v>0</v>
      </c>
      <c r="AJ772" s="5">
        <f>'Data Entry'!Y772</f>
        <v>0</v>
      </c>
      <c r="AK772" s="5">
        <f>'Data Entry'!Z772</f>
        <v>0</v>
      </c>
    </row>
    <row r="773" spans="1:37">
      <c r="A773" s="1">
        <f>'Data Entry'!A773</f>
        <v>0</v>
      </c>
      <c r="B773" s="1">
        <f>'Data Entry'!B773</f>
        <v>0</v>
      </c>
      <c r="C773" s="8">
        <f>IF('Data Entry'!C773="red",1,IF('Data Entry'!C773="blue",2,0))</f>
        <v>0</v>
      </c>
      <c r="D773" s="2">
        <f>'Data Entry'!D773</f>
        <v>0</v>
      </c>
      <c r="E773" s="2">
        <f>'Data Entry'!E773</f>
        <v>0</v>
      </c>
      <c r="F773" s="2">
        <f>'Data Entry'!F773</f>
        <v>0</v>
      </c>
      <c r="G773" s="2">
        <f>'Data Entry'!G773</f>
        <v>0</v>
      </c>
      <c r="H773" s="2">
        <f>'Data Entry'!H773</f>
        <v>0</v>
      </c>
      <c r="I773" s="2">
        <f t="shared" si="204"/>
        <v>0</v>
      </c>
      <c r="J773" s="2">
        <f t="shared" si="205"/>
        <v>0</v>
      </c>
      <c r="K773" s="2">
        <f t="shared" si="206"/>
        <v>0</v>
      </c>
      <c r="L773" s="2">
        <f t="shared" si="207"/>
        <v>0</v>
      </c>
      <c r="M773" s="2">
        <f t="shared" si="208"/>
        <v>0</v>
      </c>
      <c r="N773" s="2">
        <f t="shared" si="209"/>
        <v>0</v>
      </c>
      <c r="O773" s="2">
        <f t="shared" si="210"/>
        <v>0</v>
      </c>
      <c r="P773" s="3">
        <f>'Data Entry'!I773</f>
        <v>0</v>
      </c>
      <c r="Q773" s="3">
        <f>'Data Entry'!J773</f>
        <v>0</v>
      </c>
      <c r="R773" s="3">
        <f>'Data Entry'!K773</f>
        <v>0</v>
      </c>
      <c r="S773" s="3">
        <f>'Data Entry'!L773</f>
        <v>0</v>
      </c>
      <c r="T773" s="3">
        <f t="shared" si="211"/>
        <v>0</v>
      </c>
      <c r="U773" s="3">
        <f t="shared" si="212"/>
        <v>0</v>
      </c>
      <c r="V773" s="3" t="e">
        <f t="shared" si="218"/>
        <v>#DIV/0!</v>
      </c>
      <c r="W773" s="3" t="e">
        <f t="shared" si="219"/>
        <v>#DIV/0!</v>
      </c>
      <c r="X773" s="3">
        <f t="shared" si="220"/>
        <v>0</v>
      </c>
      <c r="Y773" s="3">
        <f t="shared" si="213"/>
        <v>0</v>
      </c>
      <c r="Z773" s="3">
        <f t="shared" si="214"/>
        <v>0</v>
      </c>
      <c r="AA773" s="3">
        <f t="shared" si="215"/>
        <v>0</v>
      </c>
      <c r="AB773" s="4">
        <f>'Data Entry'!S773</f>
        <v>0</v>
      </c>
      <c r="AC773" s="4">
        <f>'Data Entry'!T773</f>
        <v>0</v>
      </c>
      <c r="AD773" s="4">
        <f>'Data Entry'!U773</f>
        <v>0</v>
      </c>
      <c r="AE773" s="4">
        <f t="shared" si="216"/>
        <v>0</v>
      </c>
      <c r="AF773" s="5">
        <f>'Data Entry'!V773</f>
        <v>0</v>
      </c>
      <c r="AG773" s="5">
        <f t="shared" si="217"/>
        <v>0</v>
      </c>
      <c r="AH773" s="5">
        <f>'Data Entry'!W773</f>
        <v>0</v>
      </c>
      <c r="AI773" s="5">
        <f>'Data Entry'!X773</f>
        <v>0</v>
      </c>
      <c r="AJ773" s="5">
        <f>'Data Entry'!Y773</f>
        <v>0</v>
      </c>
      <c r="AK773" s="5">
        <f>'Data Entry'!Z773</f>
        <v>0</v>
      </c>
    </row>
    <row r="774" spans="1:37">
      <c r="A774" s="1">
        <f>'Data Entry'!A774</f>
        <v>0</v>
      </c>
      <c r="B774" s="1">
        <f>'Data Entry'!B774</f>
        <v>0</v>
      </c>
      <c r="C774" s="8">
        <f>IF('Data Entry'!C774="red",1,IF('Data Entry'!C774="blue",2,0))</f>
        <v>0</v>
      </c>
      <c r="D774" s="2">
        <f>'Data Entry'!D774</f>
        <v>0</v>
      </c>
      <c r="E774" s="2">
        <f>'Data Entry'!E774</f>
        <v>0</v>
      </c>
      <c r="F774" s="2">
        <f>'Data Entry'!F774</f>
        <v>0</v>
      </c>
      <c r="G774" s="2">
        <f>'Data Entry'!G774</f>
        <v>0</v>
      </c>
      <c r="H774" s="2">
        <f>'Data Entry'!H774</f>
        <v>0</v>
      </c>
      <c r="I774" s="2">
        <f t="shared" si="204"/>
        <v>0</v>
      </c>
      <c r="J774" s="2">
        <f t="shared" si="205"/>
        <v>0</v>
      </c>
      <c r="K774" s="2">
        <f t="shared" si="206"/>
        <v>0</v>
      </c>
      <c r="L774" s="2">
        <f t="shared" si="207"/>
        <v>0</v>
      </c>
      <c r="M774" s="2">
        <f t="shared" si="208"/>
        <v>0</v>
      </c>
      <c r="N774" s="2">
        <f t="shared" si="209"/>
        <v>0</v>
      </c>
      <c r="O774" s="2">
        <f t="shared" si="210"/>
        <v>0</v>
      </c>
      <c r="P774" s="3">
        <f>'Data Entry'!I774</f>
        <v>0</v>
      </c>
      <c r="Q774" s="3">
        <f>'Data Entry'!J774</f>
        <v>0</v>
      </c>
      <c r="R774" s="3">
        <f>'Data Entry'!K774</f>
        <v>0</v>
      </c>
      <c r="S774" s="3">
        <f>'Data Entry'!L774</f>
        <v>0</v>
      </c>
      <c r="T774" s="3">
        <f t="shared" si="211"/>
        <v>0</v>
      </c>
      <c r="U774" s="3">
        <f t="shared" si="212"/>
        <v>0</v>
      </c>
      <c r="V774" s="3" t="e">
        <f t="shared" si="218"/>
        <v>#DIV/0!</v>
      </c>
      <c r="W774" s="3" t="e">
        <f t="shared" si="219"/>
        <v>#DIV/0!</v>
      </c>
      <c r="X774" s="3">
        <f t="shared" si="220"/>
        <v>0</v>
      </c>
      <c r="Y774" s="3">
        <f t="shared" si="213"/>
        <v>0</v>
      </c>
      <c r="Z774" s="3">
        <f t="shared" si="214"/>
        <v>0</v>
      </c>
      <c r="AA774" s="3">
        <f t="shared" si="215"/>
        <v>0</v>
      </c>
      <c r="AB774" s="4">
        <f>'Data Entry'!S774</f>
        <v>0</v>
      </c>
      <c r="AC774" s="4">
        <f>'Data Entry'!T774</f>
        <v>0</v>
      </c>
      <c r="AD774" s="4">
        <f>'Data Entry'!U774</f>
        <v>0</v>
      </c>
      <c r="AE774" s="4">
        <f t="shared" si="216"/>
        <v>0</v>
      </c>
      <c r="AF774" s="5">
        <f>'Data Entry'!V774</f>
        <v>0</v>
      </c>
      <c r="AG774" s="5">
        <f t="shared" si="217"/>
        <v>0</v>
      </c>
      <c r="AH774" s="5">
        <f>'Data Entry'!W774</f>
        <v>0</v>
      </c>
      <c r="AI774" s="5">
        <f>'Data Entry'!X774</f>
        <v>0</v>
      </c>
      <c r="AJ774" s="5">
        <f>'Data Entry'!Y774</f>
        <v>0</v>
      </c>
      <c r="AK774" s="5">
        <f>'Data Entry'!Z774</f>
        <v>0</v>
      </c>
    </row>
    <row r="775" spans="1:37">
      <c r="A775" s="1">
        <f>'Data Entry'!A775</f>
        <v>0</v>
      </c>
      <c r="B775" s="1">
        <f>'Data Entry'!B775</f>
        <v>0</v>
      </c>
      <c r="C775" s="8">
        <f>IF('Data Entry'!C775="red",1,IF('Data Entry'!C775="blue",2,0))</f>
        <v>0</v>
      </c>
      <c r="D775" s="2">
        <f>'Data Entry'!D775</f>
        <v>0</v>
      </c>
      <c r="E775" s="2">
        <f>'Data Entry'!E775</f>
        <v>0</v>
      </c>
      <c r="F775" s="2">
        <f>'Data Entry'!F775</f>
        <v>0</v>
      </c>
      <c r="G775" s="2">
        <f>'Data Entry'!G775</f>
        <v>0</v>
      </c>
      <c r="H775" s="2">
        <f>'Data Entry'!H775</f>
        <v>0</v>
      </c>
      <c r="I775" s="2">
        <f t="shared" si="204"/>
        <v>0</v>
      </c>
      <c r="J775" s="2">
        <f t="shared" si="205"/>
        <v>0</v>
      </c>
      <c r="K775" s="2">
        <f t="shared" si="206"/>
        <v>0</v>
      </c>
      <c r="L775" s="2">
        <f t="shared" si="207"/>
        <v>0</v>
      </c>
      <c r="M775" s="2">
        <f t="shared" si="208"/>
        <v>0</v>
      </c>
      <c r="N775" s="2">
        <f t="shared" si="209"/>
        <v>0</v>
      </c>
      <c r="O775" s="2">
        <f t="shared" si="210"/>
        <v>0</v>
      </c>
      <c r="P775" s="3">
        <f>'Data Entry'!I775</f>
        <v>0</v>
      </c>
      <c r="Q775" s="3">
        <f>'Data Entry'!J775</f>
        <v>0</v>
      </c>
      <c r="R775" s="3">
        <f>'Data Entry'!K775</f>
        <v>0</v>
      </c>
      <c r="S775" s="3">
        <f>'Data Entry'!L775</f>
        <v>0</v>
      </c>
      <c r="T775" s="3">
        <f t="shared" si="211"/>
        <v>0</v>
      </c>
      <c r="U775" s="3">
        <f t="shared" si="212"/>
        <v>0</v>
      </c>
      <c r="V775" s="3" t="e">
        <f t="shared" si="218"/>
        <v>#DIV/0!</v>
      </c>
      <c r="W775" s="3" t="e">
        <f t="shared" si="219"/>
        <v>#DIV/0!</v>
      </c>
      <c r="X775" s="3">
        <f t="shared" si="220"/>
        <v>0</v>
      </c>
      <c r="Y775" s="3">
        <f t="shared" si="213"/>
        <v>0</v>
      </c>
      <c r="Z775" s="3">
        <f t="shared" si="214"/>
        <v>0</v>
      </c>
      <c r="AA775" s="3">
        <f t="shared" si="215"/>
        <v>0</v>
      </c>
      <c r="AB775" s="4">
        <f>'Data Entry'!S775</f>
        <v>0</v>
      </c>
      <c r="AC775" s="4">
        <f>'Data Entry'!T775</f>
        <v>0</v>
      </c>
      <c r="AD775" s="4">
        <f>'Data Entry'!U775</f>
        <v>0</v>
      </c>
      <c r="AE775" s="4">
        <f t="shared" si="216"/>
        <v>0</v>
      </c>
      <c r="AF775" s="5">
        <f>'Data Entry'!V775</f>
        <v>0</v>
      </c>
      <c r="AG775" s="5">
        <f t="shared" si="217"/>
        <v>0</v>
      </c>
      <c r="AH775" s="5">
        <f>'Data Entry'!W775</f>
        <v>0</v>
      </c>
      <c r="AI775" s="5">
        <f>'Data Entry'!X775</f>
        <v>0</v>
      </c>
      <c r="AJ775" s="5">
        <f>'Data Entry'!Y775</f>
        <v>0</v>
      </c>
      <c r="AK775" s="5">
        <f>'Data Entry'!Z775</f>
        <v>0</v>
      </c>
    </row>
    <row r="776" spans="1:37">
      <c r="A776" s="1">
        <f>'Data Entry'!A776</f>
        <v>0</v>
      </c>
      <c r="B776" s="1">
        <f>'Data Entry'!B776</f>
        <v>0</v>
      </c>
      <c r="C776" s="8">
        <f>IF('Data Entry'!C776="red",1,IF('Data Entry'!C776="blue",2,0))</f>
        <v>0</v>
      </c>
      <c r="D776" s="2">
        <f>'Data Entry'!D776</f>
        <v>0</v>
      </c>
      <c r="E776" s="2">
        <f>'Data Entry'!E776</f>
        <v>0</v>
      </c>
      <c r="F776" s="2">
        <f>'Data Entry'!F776</f>
        <v>0</v>
      </c>
      <c r="G776" s="2">
        <f>'Data Entry'!G776</f>
        <v>0</v>
      </c>
      <c r="H776" s="2">
        <f>'Data Entry'!H776</f>
        <v>0</v>
      </c>
      <c r="I776" s="2">
        <f t="shared" si="204"/>
        <v>0</v>
      </c>
      <c r="J776" s="2">
        <f t="shared" si="205"/>
        <v>0</v>
      </c>
      <c r="K776" s="2">
        <f t="shared" si="206"/>
        <v>0</v>
      </c>
      <c r="L776" s="2">
        <f t="shared" si="207"/>
        <v>0</v>
      </c>
      <c r="M776" s="2">
        <f t="shared" si="208"/>
        <v>0</v>
      </c>
      <c r="N776" s="2">
        <f t="shared" si="209"/>
        <v>0</v>
      </c>
      <c r="O776" s="2">
        <f t="shared" si="210"/>
        <v>0</v>
      </c>
      <c r="P776" s="3">
        <f>'Data Entry'!I776</f>
        <v>0</v>
      </c>
      <c r="Q776" s="3">
        <f>'Data Entry'!J776</f>
        <v>0</v>
      </c>
      <c r="R776" s="3">
        <f>'Data Entry'!K776</f>
        <v>0</v>
      </c>
      <c r="S776" s="3">
        <f>'Data Entry'!L776</f>
        <v>0</v>
      </c>
      <c r="T776" s="3">
        <f t="shared" si="211"/>
        <v>0</v>
      </c>
      <c r="U776" s="3">
        <f t="shared" si="212"/>
        <v>0</v>
      </c>
      <c r="V776" s="3" t="e">
        <f t="shared" si="218"/>
        <v>#DIV/0!</v>
      </c>
      <c r="W776" s="3" t="e">
        <f t="shared" si="219"/>
        <v>#DIV/0!</v>
      </c>
      <c r="X776" s="3">
        <f t="shared" si="220"/>
        <v>0</v>
      </c>
      <c r="Y776" s="3">
        <f t="shared" si="213"/>
        <v>0</v>
      </c>
      <c r="Z776" s="3">
        <f t="shared" si="214"/>
        <v>0</v>
      </c>
      <c r="AA776" s="3">
        <f t="shared" si="215"/>
        <v>0</v>
      </c>
      <c r="AB776" s="4">
        <f>'Data Entry'!S776</f>
        <v>0</v>
      </c>
      <c r="AC776" s="4">
        <f>'Data Entry'!T776</f>
        <v>0</v>
      </c>
      <c r="AD776" s="4">
        <f>'Data Entry'!U776</f>
        <v>0</v>
      </c>
      <c r="AE776" s="4">
        <f t="shared" si="216"/>
        <v>0</v>
      </c>
      <c r="AF776" s="5">
        <f>'Data Entry'!V776</f>
        <v>0</v>
      </c>
      <c r="AG776" s="5">
        <f t="shared" si="217"/>
        <v>0</v>
      </c>
      <c r="AH776" s="5">
        <f>'Data Entry'!W776</f>
        <v>0</v>
      </c>
      <c r="AI776" s="5">
        <f>'Data Entry'!X776</f>
        <v>0</v>
      </c>
      <c r="AJ776" s="5">
        <f>'Data Entry'!Y776</f>
        <v>0</v>
      </c>
      <c r="AK776" s="5">
        <f>'Data Entry'!Z776</f>
        <v>0</v>
      </c>
    </row>
    <row r="777" spans="1:37">
      <c r="A777" s="1">
        <f>'Data Entry'!A777</f>
        <v>0</v>
      </c>
      <c r="B777" s="1">
        <f>'Data Entry'!B777</f>
        <v>0</v>
      </c>
      <c r="C777" s="8">
        <f>IF('Data Entry'!C777="red",1,IF('Data Entry'!C777="blue",2,0))</f>
        <v>0</v>
      </c>
      <c r="D777" s="2">
        <f>'Data Entry'!D777</f>
        <v>0</v>
      </c>
      <c r="E777" s="2">
        <f>'Data Entry'!E777</f>
        <v>0</v>
      </c>
      <c r="F777" s="2">
        <f>'Data Entry'!F777</f>
        <v>0</v>
      </c>
      <c r="G777" s="2">
        <f>'Data Entry'!G777</f>
        <v>0</v>
      </c>
      <c r="H777" s="2">
        <f>'Data Entry'!H777</f>
        <v>0</v>
      </c>
      <c r="I777" s="2">
        <f t="shared" si="204"/>
        <v>0</v>
      </c>
      <c r="J777" s="2">
        <f t="shared" si="205"/>
        <v>0</v>
      </c>
      <c r="K777" s="2">
        <f t="shared" si="206"/>
        <v>0</v>
      </c>
      <c r="L777" s="2">
        <f t="shared" si="207"/>
        <v>0</v>
      </c>
      <c r="M777" s="2">
        <f t="shared" si="208"/>
        <v>0</v>
      </c>
      <c r="N777" s="2">
        <f t="shared" si="209"/>
        <v>0</v>
      </c>
      <c r="O777" s="2">
        <f t="shared" si="210"/>
        <v>0</v>
      </c>
      <c r="P777" s="3">
        <f>'Data Entry'!I777</f>
        <v>0</v>
      </c>
      <c r="Q777" s="3">
        <f>'Data Entry'!J777</f>
        <v>0</v>
      </c>
      <c r="R777" s="3">
        <f>'Data Entry'!K777</f>
        <v>0</v>
      </c>
      <c r="S777" s="3">
        <f>'Data Entry'!L777</f>
        <v>0</v>
      </c>
      <c r="T777" s="3">
        <f t="shared" si="211"/>
        <v>0</v>
      </c>
      <c r="U777" s="3">
        <f t="shared" si="212"/>
        <v>0</v>
      </c>
      <c r="V777" s="3" t="e">
        <f t="shared" si="218"/>
        <v>#DIV/0!</v>
      </c>
      <c r="W777" s="3" t="e">
        <f t="shared" si="219"/>
        <v>#DIV/0!</v>
      </c>
      <c r="X777" s="3">
        <f t="shared" si="220"/>
        <v>0</v>
      </c>
      <c r="Y777" s="3">
        <f t="shared" si="213"/>
        <v>0</v>
      </c>
      <c r="Z777" s="3">
        <f t="shared" si="214"/>
        <v>0</v>
      </c>
      <c r="AA777" s="3">
        <f t="shared" si="215"/>
        <v>0</v>
      </c>
      <c r="AB777" s="4">
        <f>'Data Entry'!S777</f>
        <v>0</v>
      </c>
      <c r="AC777" s="4">
        <f>'Data Entry'!T777</f>
        <v>0</v>
      </c>
      <c r="AD777" s="4">
        <f>'Data Entry'!U777</f>
        <v>0</v>
      </c>
      <c r="AE777" s="4">
        <f t="shared" si="216"/>
        <v>0</v>
      </c>
      <c r="AF777" s="5">
        <f>'Data Entry'!V777</f>
        <v>0</v>
      </c>
      <c r="AG777" s="5">
        <f t="shared" si="217"/>
        <v>0</v>
      </c>
      <c r="AH777" s="5">
        <f>'Data Entry'!W777</f>
        <v>0</v>
      </c>
      <c r="AI777" s="5">
        <f>'Data Entry'!X777</f>
        <v>0</v>
      </c>
      <c r="AJ777" s="5">
        <f>'Data Entry'!Y777</f>
        <v>0</v>
      </c>
      <c r="AK777" s="5">
        <f>'Data Entry'!Z777</f>
        <v>0</v>
      </c>
    </row>
    <row r="778" spans="1:37">
      <c r="A778" s="1">
        <f>'Data Entry'!A778</f>
        <v>0</v>
      </c>
      <c r="B778" s="1">
        <f>'Data Entry'!B778</f>
        <v>0</v>
      </c>
      <c r="C778" s="8">
        <f>IF('Data Entry'!C778="red",1,IF('Data Entry'!C778="blue",2,0))</f>
        <v>0</v>
      </c>
      <c r="D778" s="2">
        <f>'Data Entry'!D778</f>
        <v>0</v>
      </c>
      <c r="E778" s="2">
        <f>'Data Entry'!E778</f>
        <v>0</v>
      </c>
      <c r="F778" s="2">
        <f>'Data Entry'!F778</f>
        <v>0</v>
      </c>
      <c r="G778" s="2">
        <f>'Data Entry'!G778</f>
        <v>0</v>
      </c>
      <c r="H778" s="2">
        <f>'Data Entry'!H778</f>
        <v>0</v>
      </c>
      <c r="I778" s="2">
        <f t="shared" si="204"/>
        <v>0</v>
      </c>
      <c r="J778" s="2">
        <f t="shared" si="205"/>
        <v>0</v>
      </c>
      <c r="K778" s="2">
        <f t="shared" si="206"/>
        <v>0</v>
      </c>
      <c r="L778" s="2">
        <f t="shared" si="207"/>
        <v>0</v>
      </c>
      <c r="M778" s="2">
        <f t="shared" si="208"/>
        <v>0</v>
      </c>
      <c r="N778" s="2">
        <f t="shared" si="209"/>
        <v>0</v>
      </c>
      <c r="O778" s="2">
        <f t="shared" si="210"/>
        <v>0</v>
      </c>
      <c r="P778" s="3">
        <f>'Data Entry'!I778</f>
        <v>0</v>
      </c>
      <c r="Q778" s="3">
        <f>'Data Entry'!J778</f>
        <v>0</v>
      </c>
      <c r="R778" s="3">
        <f>'Data Entry'!K778</f>
        <v>0</v>
      </c>
      <c r="S778" s="3">
        <f>'Data Entry'!L778</f>
        <v>0</v>
      </c>
      <c r="T778" s="3">
        <f t="shared" si="211"/>
        <v>0</v>
      </c>
      <c r="U778" s="3">
        <f t="shared" si="212"/>
        <v>0</v>
      </c>
      <c r="V778" s="3" t="e">
        <f t="shared" si="218"/>
        <v>#DIV/0!</v>
      </c>
      <c r="W778" s="3" t="e">
        <f t="shared" si="219"/>
        <v>#DIV/0!</v>
      </c>
      <c r="X778" s="3">
        <f t="shared" si="220"/>
        <v>0</v>
      </c>
      <c r="Y778" s="3">
        <f t="shared" si="213"/>
        <v>0</v>
      </c>
      <c r="Z778" s="3">
        <f t="shared" si="214"/>
        <v>0</v>
      </c>
      <c r="AA778" s="3">
        <f t="shared" si="215"/>
        <v>0</v>
      </c>
      <c r="AB778" s="4">
        <f>'Data Entry'!S778</f>
        <v>0</v>
      </c>
      <c r="AC778" s="4">
        <f>'Data Entry'!T778</f>
        <v>0</v>
      </c>
      <c r="AD778" s="4">
        <f>'Data Entry'!U778</f>
        <v>0</v>
      </c>
      <c r="AE778" s="4">
        <f t="shared" si="216"/>
        <v>0</v>
      </c>
      <c r="AF778" s="5">
        <f>'Data Entry'!V778</f>
        <v>0</v>
      </c>
      <c r="AG778" s="5">
        <f t="shared" si="217"/>
        <v>0</v>
      </c>
      <c r="AH778" s="5">
        <f>'Data Entry'!W778</f>
        <v>0</v>
      </c>
      <c r="AI778" s="5">
        <f>'Data Entry'!X778</f>
        <v>0</v>
      </c>
      <c r="AJ778" s="5">
        <f>'Data Entry'!Y778</f>
        <v>0</v>
      </c>
      <c r="AK778" s="5">
        <f>'Data Entry'!Z778</f>
        <v>0</v>
      </c>
    </row>
    <row r="779" spans="1:37">
      <c r="A779" s="1">
        <f>'Data Entry'!A779</f>
        <v>0</v>
      </c>
      <c r="B779" s="1">
        <f>'Data Entry'!B779</f>
        <v>0</v>
      </c>
      <c r="C779" s="8">
        <f>IF('Data Entry'!C779="red",1,IF('Data Entry'!C779="blue",2,0))</f>
        <v>0</v>
      </c>
      <c r="D779" s="2">
        <f>'Data Entry'!D779</f>
        <v>0</v>
      </c>
      <c r="E779" s="2">
        <f>'Data Entry'!E779</f>
        <v>0</v>
      </c>
      <c r="F779" s="2">
        <f>'Data Entry'!F779</f>
        <v>0</v>
      </c>
      <c r="G779" s="2">
        <f>'Data Entry'!G779</f>
        <v>0</v>
      </c>
      <c r="H779" s="2">
        <f>'Data Entry'!H779</f>
        <v>0</v>
      </c>
      <c r="I779" s="2">
        <f t="shared" si="204"/>
        <v>0</v>
      </c>
      <c r="J779" s="2">
        <f t="shared" si="205"/>
        <v>0</v>
      </c>
      <c r="K779" s="2">
        <f t="shared" si="206"/>
        <v>0</v>
      </c>
      <c r="L779" s="2">
        <f t="shared" si="207"/>
        <v>0</v>
      </c>
      <c r="M779" s="2">
        <f t="shared" si="208"/>
        <v>0</v>
      </c>
      <c r="N779" s="2">
        <f t="shared" si="209"/>
        <v>0</v>
      </c>
      <c r="O779" s="2">
        <f t="shared" si="210"/>
        <v>0</v>
      </c>
      <c r="P779" s="3">
        <f>'Data Entry'!I779</f>
        <v>0</v>
      </c>
      <c r="Q779" s="3">
        <f>'Data Entry'!J779</f>
        <v>0</v>
      </c>
      <c r="R779" s="3">
        <f>'Data Entry'!K779</f>
        <v>0</v>
      </c>
      <c r="S779" s="3">
        <f>'Data Entry'!L779</f>
        <v>0</v>
      </c>
      <c r="T779" s="3">
        <f t="shared" si="211"/>
        <v>0</v>
      </c>
      <c r="U779" s="3">
        <f t="shared" si="212"/>
        <v>0</v>
      </c>
      <c r="V779" s="3" t="e">
        <f t="shared" si="218"/>
        <v>#DIV/0!</v>
      </c>
      <c r="W779" s="3" t="e">
        <f t="shared" si="219"/>
        <v>#DIV/0!</v>
      </c>
      <c r="X779" s="3">
        <f t="shared" si="220"/>
        <v>0</v>
      </c>
      <c r="Y779" s="3">
        <f t="shared" si="213"/>
        <v>0</v>
      </c>
      <c r="Z779" s="3">
        <f t="shared" si="214"/>
        <v>0</v>
      </c>
      <c r="AA779" s="3">
        <f t="shared" si="215"/>
        <v>0</v>
      </c>
      <c r="AB779" s="4">
        <f>'Data Entry'!S779</f>
        <v>0</v>
      </c>
      <c r="AC779" s="4">
        <f>'Data Entry'!T779</f>
        <v>0</v>
      </c>
      <c r="AD779" s="4">
        <f>'Data Entry'!U779</f>
        <v>0</v>
      </c>
      <c r="AE779" s="4">
        <f t="shared" si="216"/>
        <v>0</v>
      </c>
      <c r="AF779" s="5">
        <f>'Data Entry'!V779</f>
        <v>0</v>
      </c>
      <c r="AG779" s="5">
        <f t="shared" si="217"/>
        <v>0</v>
      </c>
      <c r="AH779" s="5">
        <f>'Data Entry'!W779</f>
        <v>0</v>
      </c>
      <c r="AI779" s="5">
        <f>'Data Entry'!X779</f>
        <v>0</v>
      </c>
      <c r="AJ779" s="5">
        <f>'Data Entry'!Y779</f>
        <v>0</v>
      </c>
      <c r="AK779" s="5">
        <f>'Data Entry'!Z779</f>
        <v>0</v>
      </c>
    </row>
    <row r="780" spans="1:37">
      <c r="A780" s="1">
        <f>'Data Entry'!A780</f>
        <v>0</v>
      </c>
      <c r="B780" s="1">
        <f>'Data Entry'!B780</f>
        <v>0</v>
      </c>
      <c r="C780" s="8">
        <f>IF('Data Entry'!C780="red",1,IF('Data Entry'!C780="blue",2,0))</f>
        <v>0</v>
      </c>
      <c r="D780" s="2">
        <f>'Data Entry'!D780</f>
        <v>0</v>
      </c>
      <c r="E780" s="2">
        <f>'Data Entry'!E780</f>
        <v>0</v>
      </c>
      <c r="F780" s="2">
        <f>'Data Entry'!F780</f>
        <v>0</v>
      </c>
      <c r="G780" s="2">
        <f>'Data Entry'!G780</f>
        <v>0</v>
      </c>
      <c r="H780" s="2">
        <f>'Data Entry'!H780</f>
        <v>0</v>
      </c>
      <c r="I780" s="2">
        <f t="shared" si="204"/>
        <v>0</v>
      </c>
      <c r="J780" s="2">
        <f t="shared" si="205"/>
        <v>0</v>
      </c>
      <c r="K780" s="2">
        <f t="shared" si="206"/>
        <v>0</v>
      </c>
      <c r="L780" s="2">
        <f t="shared" si="207"/>
        <v>0</v>
      </c>
      <c r="M780" s="2">
        <f t="shared" si="208"/>
        <v>0</v>
      </c>
      <c r="N780" s="2">
        <f t="shared" si="209"/>
        <v>0</v>
      </c>
      <c r="O780" s="2">
        <f t="shared" si="210"/>
        <v>0</v>
      </c>
      <c r="P780" s="3">
        <f>'Data Entry'!I780</f>
        <v>0</v>
      </c>
      <c r="Q780" s="3">
        <f>'Data Entry'!J780</f>
        <v>0</v>
      </c>
      <c r="R780" s="3">
        <f>'Data Entry'!K780</f>
        <v>0</v>
      </c>
      <c r="S780" s="3">
        <f>'Data Entry'!L780</f>
        <v>0</v>
      </c>
      <c r="T780" s="3">
        <f t="shared" si="211"/>
        <v>0</v>
      </c>
      <c r="U780" s="3">
        <f t="shared" si="212"/>
        <v>0</v>
      </c>
      <c r="V780" s="3" t="e">
        <f t="shared" si="218"/>
        <v>#DIV/0!</v>
      </c>
      <c r="W780" s="3" t="e">
        <f t="shared" si="219"/>
        <v>#DIV/0!</v>
      </c>
      <c r="X780" s="3">
        <f t="shared" si="220"/>
        <v>0</v>
      </c>
      <c r="Y780" s="3">
        <f t="shared" si="213"/>
        <v>0</v>
      </c>
      <c r="Z780" s="3">
        <f t="shared" si="214"/>
        <v>0</v>
      </c>
      <c r="AA780" s="3">
        <f t="shared" si="215"/>
        <v>0</v>
      </c>
      <c r="AB780" s="4">
        <f>'Data Entry'!S780</f>
        <v>0</v>
      </c>
      <c r="AC780" s="4">
        <f>'Data Entry'!T780</f>
        <v>0</v>
      </c>
      <c r="AD780" s="4">
        <f>'Data Entry'!U780</f>
        <v>0</v>
      </c>
      <c r="AE780" s="4">
        <f t="shared" si="216"/>
        <v>0</v>
      </c>
      <c r="AF780" s="5">
        <f>'Data Entry'!V780</f>
        <v>0</v>
      </c>
      <c r="AG780" s="5">
        <f t="shared" si="217"/>
        <v>0</v>
      </c>
      <c r="AH780" s="5">
        <f>'Data Entry'!W780</f>
        <v>0</v>
      </c>
      <c r="AI780" s="5">
        <f>'Data Entry'!X780</f>
        <v>0</v>
      </c>
      <c r="AJ780" s="5">
        <f>'Data Entry'!Y780</f>
        <v>0</v>
      </c>
      <c r="AK780" s="5">
        <f>'Data Entry'!Z780</f>
        <v>0</v>
      </c>
    </row>
    <row r="781" spans="1:37">
      <c r="A781" s="1">
        <f>'Data Entry'!A781</f>
        <v>0</v>
      </c>
      <c r="B781" s="1">
        <f>'Data Entry'!B781</f>
        <v>0</v>
      </c>
      <c r="C781" s="8">
        <f>IF('Data Entry'!C781="red",1,IF('Data Entry'!C781="blue",2,0))</f>
        <v>0</v>
      </c>
      <c r="D781" s="2">
        <f>'Data Entry'!D781</f>
        <v>0</v>
      </c>
      <c r="E781" s="2">
        <f>'Data Entry'!E781</f>
        <v>0</v>
      </c>
      <c r="F781" s="2">
        <f>'Data Entry'!F781</f>
        <v>0</v>
      </c>
      <c r="G781" s="2">
        <f>'Data Entry'!G781</f>
        <v>0</v>
      </c>
      <c r="H781" s="2">
        <f>'Data Entry'!H781</f>
        <v>0</v>
      </c>
      <c r="I781" s="2">
        <f t="shared" si="204"/>
        <v>0</v>
      </c>
      <c r="J781" s="2">
        <f t="shared" si="205"/>
        <v>0</v>
      </c>
      <c r="K781" s="2">
        <f t="shared" si="206"/>
        <v>0</v>
      </c>
      <c r="L781" s="2">
        <f t="shared" si="207"/>
        <v>0</v>
      </c>
      <c r="M781" s="2">
        <f t="shared" si="208"/>
        <v>0</v>
      </c>
      <c r="N781" s="2">
        <f t="shared" si="209"/>
        <v>0</v>
      </c>
      <c r="O781" s="2">
        <f t="shared" si="210"/>
        <v>0</v>
      </c>
      <c r="P781" s="3">
        <f>'Data Entry'!I781</f>
        <v>0</v>
      </c>
      <c r="Q781" s="3">
        <f>'Data Entry'!J781</f>
        <v>0</v>
      </c>
      <c r="R781" s="3">
        <f>'Data Entry'!K781</f>
        <v>0</v>
      </c>
      <c r="S781" s="3">
        <f>'Data Entry'!L781</f>
        <v>0</v>
      </c>
      <c r="T781" s="3">
        <f t="shared" si="211"/>
        <v>0</v>
      </c>
      <c r="U781" s="3">
        <f t="shared" si="212"/>
        <v>0</v>
      </c>
      <c r="V781" s="3" t="e">
        <f t="shared" si="218"/>
        <v>#DIV/0!</v>
      </c>
      <c r="W781" s="3" t="e">
        <f t="shared" si="219"/>
        <v>#DIV/0!</v>
      </c>
      <c r="X781" s="3">
        <f t="shared" si="220"/>
        <v>0</v>
      </c>
      <c r="Y781" s="3">
        <f t="shared" si="213"/>
        <v>0</v>
      </c>
      <c r="Z781" s="3">
        <f t="shared" si="214"/>
        <v>0</v>
      </c>
      <c r="AA781" s="3">
        <f t="shared" si="215"/>
        <v>0</v>
      </c>
      <c r="AB781" s="4">
        <f>'Data Entry'!S781</f>
        <v>0</v>
      </c>
      <c r="AC781" s="4">
        <f>'Data Entry'!T781</f>
        <v>0</v>
      </c>
      <c r="AD781" s="4">
        <f>'Data Entry'!U781</f>
        <v>0</v>
      </c>
      <c r="AE781" s="4">
        <f t="shared" si="216"/>
        <v>0</v>
      </c>
      <c r="AF781" s="5">
        <f>'Data Entry'!V781</f>
        <v>0</v>
      </c>
      <c r="AG781" s="5">
        <f t="shared" si="217"/>
        <v>0</v>
      </c>
      <c r="AH781" s="5">
        <f>'Data Entry'!W781</f>
        <v>0</v>
      </c>
      <c r="AI781" s="5">
        <f>'Data Entry'!X781</f>
        <v>0</v>
      </c>
      <c r="AJ781" s="5">
        <f>'Data Entry'!Y781</f>
        <v>0</v>
      </c>
      <c r="AK781" s="5">
        <f>'Data Entry'!Z781</f>
        <v>0</v>
      </c>
    </row>
    <row r="782" spans="1:37">
      <c r="A782" s="1">
        <f>'Data Entry'!A782</f>
        <v>0</v>
      </c>
      <c r="B782" s="1">
        <f>'Data Entry'!B782</f>
        <v>0</v>
      </c>
      <c r="C782" s="8">
        <f>IF('Data Entry'!C782="red",1,IF('Data Entry'!C782="blue",2,0))</f>
        <v>0</v>
      </c>
      <c r="D782" s="2">
        <f>'Data Entry'!D782</f>
        <v>0</v>
      </c>
      <c r="E782" s="2">
        <f>'Data Entry'!E782</f>
        <v>0</v>
      </c>
      <c r="F782" s="2">
        <f>'Data Entry'!F782</f>
        <v>0</v>
      </c>
      <c r="G782" s="2">
        <f>'Data Entry'!G782</f>
        <v>0</v>
      </c>
      <c r="H782" s="2">
        <f>'Data Entry'!H782</f>
        <v>0</v>
      </c>
      <c r="I782" s="2">
        <f t="shared" si="204"/>
        <v>0</v>
      </c>
      <c r="J782" s="2">
        <f t="shared" si="205"/>
        <v>0</v>
      </c>
      <c r="K782" s="2">
        <f t="shared" si="206"/>
        <v>0</v>
      </c>
      <c r="L782" s="2">
        <f t="shared" si="207"/>
        <v>0</v>
      </c>
      <c r="M782" s="2">
        <f t="shared" si="208"/>
        <v>0</v>
      </c>
      <c r="N782" s="2">
        <f t="shared" si="209"/>
        <v>0</v>
      </c>
      <c r="O782" s="2">
        <f t="shared" si="210"/>
        <v>0</v>
      </c>
      <c r="P782" s="3">
        <f>'Data Entry'!I782</f>
        <v>0</v>
      </c>
      <c r="Q782" s="3">
        <f>'Data Entry'!J782</f>
        <v>0</v>
      </c>
      <c r="R782" s="3">
        <f>'Data Entry'!K782</f>
        <v>0</v>
      </c>
      <c r="S782" s="3">
        <f>'Data Entry'!L782</f>
        <v>0</v>
      </c>
      <c r="T782" s="3">
        <f t="shared" si="211"/>
        <v>0</v>
      </c>
      <c r="U782" s="3">
        <f t="shared" si="212"/>
        <v>0</v>
      </c>
      <c r="V782" s="3" t="e">
        <f t="shared" si="218"/>
        <v>#DIV/0!</v>
      </c>
      <c r="W782" s="3" t="e">
        <f t="shared" si="219"/>
        <v>#DIV/0!</v>
      </c>
      <c r="X782" s="3">
        <f t="shared" si="220"/>
        <v>0</v>
      </c>
      <c r="Y782" s="3">
        <f t="shared" si="213"/>
        <v>0</v>
      </c>
      <c r="Z782" s="3">
        <f t="shared" si="214"/>
        <v>0</v>
      </c>
      <c r="AA782" s="3">
        <f t="shared" si="215"/>
        <v>0</v>
      </c>
      <c r="AB782" s="4">
        <f>'Data Entry'!S782</f>
        <v>0</v>
      </c>
      <c r="AC782" s="4">
        <f>'Data Entry'!T782</f>
        <v>0</v>
      </c>
      <c r="AD782" s="4">
        <f>'Data Entry'!U782</f>
        <v>0</v>
      </c>
      <c r="AE782" s="4">
        <f t="shared" si="216"/>
        <v>0</v>
      </c>
      <c r="AF782" s="5">
        <f>'Data Entry'!V782</f>
        <v>0</v>
      </c>
      <c r="AG782" s="5">
        <f t="shared" si="217"/>
        <v>0</v>
      </c>
      <c r="AH782" s="5">
        <f>'Data Entry'!W782</f>
        <v>0</v>
      </c>
      <c r="AI782" s="5">
        <f>'Data Entry'!X782</f>
        <v>0</v>
      </c>
      <c r="AJ782" s="5">
        <f>'Data Entry'!Y782</f>
        <v>0</v>
      </c>
      <c r="AK782" s="5">
        <f>'Data Entry'!Z782</f>
        <v>0</v>
      </c>
    </row>
    <row r="783" spans="1:37">
      <c r="A783" s="1">
        <f>'Data Entry'!A783</f>
        <v>0</v>
      </c>
      <c r="B783" s="1">
        <f>'Data Entry'!B783</f>
        <v>0</v>
      </c>
      <c r="C783" s="8">
        <f>IF('Data Entry'!C783="red",1,IF('Data Entry'!C783="blue",2,0))</f>
        <v>0</v>
      </c>
      <c r="D783" s="2">
        <f>'Data Entry'!D783</f>
        <v>0</v>
      </c>
      <c r="E783" s="2">
        <f>'Data Entry'!E783</f>
        <v>0</v>
      </c>
      <c r="F783" s="2">
        <f>'Data Entry'!F783</f>
        <v>0</v>
      </c>
      <c r="G783" s="2">
        <f>'Data Entry'!G783</f>
        <v>0</v>
      </c>
      <c r="H783" s="2">
        <f>'Data Entry'!H783</f>
        <v>0</v>
      </c>
      <c r="I783" s="2">
        <f t="shared" si="204"/>
        <v>0</v>
      </c>
      <c r="J783" s="2">
        <f t="shared" si="205"/>
        <v>0</v>
      </c>
      <c r="K783" s="2">
        <f t="shared" si="206"/>
        <v>0</v>
      </c>
      <c r="L783" s="2">
        <f t="shared" si="207"/>
        <v>0</v>
      </c>
      <c r="M783" s="2">
        <f t="shared" si="208"/>
        <v>0</v>
      </c>
      <c r="N783" s="2">
        <f t="shared" si="209"/>
        <v>0</v>
      </c>
      <c r="O783" s="2">
        <f t="shared" si="210"/>
        <v>0</v>
      </c>
      <c r="P783" s="3">
        <f>'Data Entry'!I783</f>
        <v>0</v>
      </c>
      <c r="Q783" s="3">
        <f>'Data Entry'!J783</f>
        <v>0</v>
      </c>
      <c r="R783" s="3">
        <f>'Data Entry'!K783</f>
        <v>0</v>
      </c>
      <c r="S783" s="3">
        <f>'Data Entry'!L783</f>
        <v>0</v>
      </c>
      <c r="T783" s="3">
        <f t="shared" si="211"/>
        <v>0</v>
      </c>
      <c r="U783" s="3">
        <f t="shared" si="212"/>
        <v>0</v>
      </c>
      <c r="V783" s="3" t="e">
        <f t="shared" si="218"/>
        <v>#DIV/0!</v>
      </c>
      <c r="W783" s="3" t="e">
        <f t="shared" si="219"/>
        <v>#DIV/0!</v>
      </c>
      <c r="X783" s="3">
        <f t="shared" si="220"/>
        <v>0</v>
      </c>
      <c r="Y783" s="3">
        <f t="shared" si="213"/>
        <v>0</v>
      </c>
      <c r="Z783" s="3">
        <f t="shared" si="214"/>
        <v>0</v>
      </c>
      <c r="AA783" s="3">
        <f t="shared" si="215"/>
        <v>0</v>
      </c>
      <c r="AB783" s="4">
        <f>'Data Entry'!S783</f>
        <v>0</v>
      </c>
      <c r="AC783" s="4">
        <f>'Data Entry'!T783</f>
        <v>0</v>
      </c>
      <c r="AD783" s="4">
        <f>'Data Entry'!U783</f>
        <v>0</v>
      </c>
      <c r="AE783" s="4">
        <f t="shared" si="216"/>
        <v>0</v>
      </c>
      <c r="AF783" s="5">
        <f>'Data Entry'!V783</f>
        <v>0</v>
      </c>
      <c r="AG783" s="5">
        <f t="shared" si="217"/>
        <v>0</v>
      </c>
      <c r="AH783" s="5">
        <f>'Data Entry'!W783</f>
        <v>0</v>
      </c>
      <c r="AI783" s="5">
        <f>'Data Entry'!X783</f>
        <v>0</v>
      </c>
      <c r="AJ783" s="5">
        <f>'Data Entry'!Y783</f>
        <v>0</v>
      </c>
      <c r="AK783" s="5">
        <f>'Data Entry'!Z783</f>
        <v>0</v>
      </c>
    </row>
    <row r="784" spans="1:37">
      <c r="A784" s="1">
        <f>'Data Entry'!A784</f>
        <v>0</v>
      </c>
      <c r="B784" s="1">
        <f>'Data Entry'!B784</f>
        <v>0</v>
      </c>
      <c r="C784" s="8">
        <f>IF('Data Entry'!C784="red",1,IF('Data Entry'!C784="blue",2,0))</f>
        <v>0</v>
      </c>
      <c r="D784" s="2">
        <f>'Data Entry'!D784</f>
        <v>0</v>
      </c>
      <c r="E784" s="2">
        <f>'Data Entry'!E784</f>
        <v>0</v>
      </c>
      <c r="F784" s="2">
        <f>'Data Entry'!F784</f>
        <v>0</v>
      </c>
      <c r="G784" s="2">
        <f>'Data Entry'!G784</f>
        <v>0</v>
      </c>
      <c r="H784" s="2">
        <f>'Data Entry'!H784</f>
        <v>0</v>
      </c>
      <c r="I784" s="2">
        <f t="shared" si="204"/>
        <v>0</v>
      </c>
      <c r="J784" s="2">
        <f t="shared" si="205"/>
        <v>0</v>
      </c>
      <c r="K784" s="2">
        <f t="shared" si="206"/>
        <v>0</v>
      </c>
      <c r="L784" s="2">
        <f t="shared" si="207"/>
        <v>0</v>
      </c>
      <c r="M784" s="2">
        <f t="shared" si="208"/>
        <v>0</v>
      </c>
      <c r="N784" s="2">
        <f t="shared" si="209"/>
        <v>0</v>
      </c>
      <c r="O784" s="2">
        <f t="shared" si="210"/>
        <v>0</v>
      </c>
      <c r="P784" s="3">
        <f>'Data Entry'!I784</f>
        <v>0</v>
      </c>
      <c r="Q784" s="3">
        <f>'Data Entry'!J784</f>
        <v>0</v>
      </c>
      <c r="R784" s="3">
        <f>'Data Entry'!K784</f>
        <v>0</v>
      </c>
      <c r="S784" s="3">
        <f>'Data Entry'!L784</f>
        <v>0</v>
      </c>
      <c r="T784" s="3">
        <f t="shared" si="211"/>
        <v>0</v>
      </c>
      <c r="U784" s="3">
        <f t="shared" si="212"/>
        <v>0</v>
      </c>
      <c r="V784" s="3" t="e">
        <f t="shared" si="218"/>
        <v>#DIV/0!</v>
      </c>
      <c r="W784" s="3" t="e">
        <f t="shared" si="219"/>
        <v>#DIV/0!</v>
      </c>
      <c r="X784" s="3">
        <f t="shared" si="220"/>
        <v>0</v>
      </c>
      <c r="Y784" s="3">
        <f t="shared" si="213"/>
        <v>0</v>
      </c>
      <c r="Z784" s="3">
        <f t="shared" si="214"/>
        <v>0</v>
      </c>
      <c r="AA784" s="3">
        <f t="shared" si="215"/>
        <v>0</v>
      </c>
      <c r="AB784" s="4">
        <f>'Data Entry'!S784</f>
        <v>0</v>
      </c>
      <c r="AC784" s="4">
        <f>'Data Entry'!T784</f>
        <v>0</v>
      </c>
      <c r="AD784" s="4">
        <f>'Data Entry'!U784</f>
        <v>0</v>
      </c>
      <c r="AE784" s="4">
        <f t="shared" si="216"/>
        <v>0</v>
      </c>
      <c r="AF784" s="5">
        <f>'Data Entry'!V784</f>
        <v>0</v>
      </c>
      <c r="AG784" s="5">
        <f t="shared" si="217"/>
        <v>0</v>
      </c>
      <c r="AH784" s="5">
        <f>'Data Entry'!W784</f>
        <v>0</v>
      </c>
      <c r="AI784" s="5">
        <f>'Data Entry'!X784</f>
        <v>0</v>
      </c>
      <c r="AJ784" s="5">
        <f>'Data Entry'!Y784</f>
        <v>0</v>
      </c>
      <c r="AK784" s="5">
        <f>'Data Entry'!Z784</f>
        <v>0</v>
      </c>
    </row>
    <row r="785" spans="1:37">
      <c r="A785" s="1">
        <f>'Data Entry'!A785</f>
        <v>0</v>
      </c>
      <c r="B785" s="1">
        <f>'Data Entry'!B785</f>
        <v>0</v>
      </c>
      <c r="C785" s="8">
        <f>IF('Data Entry'!C785="red",1,IF('Data Entry'!C785="blue",2,0))</f>
        <v>0</v>
      </c>
      <c r="D785" s="2">
        <f>'Data Entry'!D785</f>
        <v>0</v>
      </c>
      <c r="E785" s="2">
        <f>'Data Entry'!E785</f>
        <v>0</v>
      </c>
      <c r="F785" s="2">
        <f>'Data Entry'!F785</f>
        <v>0</v>
      </c>
      <c r="G785" s="2">
        <f>'Data Entry'!G785</f>
        <v>0</v>
      </c>
      <c r="H785" s="2">
        <f>'Data Entry'!H785</f>
        <v>0</v>
      </c>
      <c r="I785" s="2">
        <f t="shared" si="204"/>
        <v>0</v>
      </c>
      <c r="J785" s="2">
        <f t="shared" si="205"/>
        <v>0</v>
      </c>
      <c r="K785" s="2">
        <f t="shared" si="206"/>
        <v>0</v>
      </c>
      <c r="L785" s="2">
        <f t="shared" si="207"/>
        <v>0</v>
      </c>
      <c r="M785" s="2">
        <f t="shared" si="208"/>
        <v>0</v>
      </c>
      <c r="N785" s="2">
        <f t="shared" si="209"/>
        <v>0</v>
      </c>
      <c r="O785" s="2">
        <f t="shared" si="210"/>
        <v>0</v>
      </c>
      <c r="P785" s="3">
        <f>'Data Entry'!I785</f>
        <v>0</v>
      </c>
      <c r="Q785" s="3">
        <f>'Data Entry'!J785</f>
        <v>0</v>
      </c>
      <c r="R785" s="3">
        <f>'Data Entry'!K785</f>
        <v>0</v>
      </c>
      <c r="S785" s="3">
        <f>'Data Entry'!L785</f>
        <v>0</v>
      </c>
      <c r="T785" s="3">
        <f t="shared" si="211"/>
        <v>0</v>
      </c>
      <c r="U785" s="3">
        <f t="shared" si="212"/>
        <v>0</v>
      </c>
      <c r="V785" s="3" t="e">
        <f t="shared" si="218"/>
        <v>#DIV/0!</v>
      </c>
      <c r="W785" s="3" t="e">
        <f t="shared" si="219"/>
        <v>#DIV/0!</v>
      </c>
      <c r="X785" s="3">
        <f t="shared" si="220"/>
        <v>0</v>
      </c>
      <c r="Y785" s="3">
        <f t="shared" si="213"/>
        <v>0</v>
      </c>
      <c r="Z785" s="3">
        <f t="shared" si="214"/>
        <v>0</v>
      </c>
      <c r="AA785" s="3">
        <f t="shared" si="215"/>
        <v>0</v>
      </c>
      <c r="AB785" s="4">
        <f>'Data Entry'!S785</f>
        <v>0</v>
      </c>
      <c r="AC785" s="4">
        <f>'Data Entry'!T785</f>
        <v>0</v>
      </c>
      <c r="AD785" s="4">
        <f>'Data Entry'!U785</f>
        <v>0</v>
      </c>
      <c r="AE785" s="4">
        <f t="shared" si="216"/>
        <v>0</v>
      </c>
      <c r="AF785" s="5">
        <f>'Data Entry'!V785</f>
        <v>0</v>
      </c>
      <c r="AG785" s="5">
        <f t="shared" si="217"/>
        <v>0</v>
      </c>
      <c r="AH785" s="5">
        <f>'Data Entry'!W785</f>
        <v>0</v>
      </c>
      <c r="AI785" s="5">
        <f>'Data Entry'!X785</f>
        <v>0</v>
      </c>
      <c r="AJ785" s="5">
        <f>'Data Entry'!Y785</f>
        <v>0</v>
      </c>
      <c r="AK785" s="5">
        <f>'Data Entry'!Z785</f>
        <v>0</v>
      </c>
    </row>
    <row r="786" spans="1:37">
      <c r="A786" s="1">
        <f>'Data Entry'!A786</f>
        <v>0</v>
      </c>
      <c r="B786" s="1">
        <f>'Data Entry'!B786</f>
        <v>0</v>
      </c>
      <c r="C786" s="8">
        <f>IF('Data Entry'!C786="red",1,IF('Data Entry'!C786="blue",2,0))</f>
        <v>0</v>
      </c>
      <c r="D786" s="2">
        <f>'Data Entry'!D786</f>
        <v>0</v>
      </c>
      <c r="E786" s="2">
        <f>'Data Entry'!E786</f>
        <v>0</v>
      </c>
      <c r="F786" s="2">
        <f>'Data Entry'!F786</f>
        <v>0</v>
      </c>
      <c r="G786" s="2">
        <f>'Data Entry'!G786</f>
        <v>0</v>
      </c>
      <c r="H786" s="2">
        <f>'Data Entry'!H786</f>
        <v>0</v>
      </c>
      <c r="I786" s="2">
        <f t="shared" si="204"/>
        <v>0</v>
      </c>
      <c r="J786" s="2">
        <f t="shared" si="205"/>
        <v>0</v>
      </c>
      <c r="K786" s="2">
        <f t="shared" si="206"/>
        <v>0</v>
      </c>
      <c r="L786" s="2">
        <f t="shared" si="207"/>
        <v>0</v>
      </c>
      <c r="M786" s="2">
        <f t="shared" si="208"/>
        <v>0</v>
      </c>
      <c r="N786" s="2">
        <f t="shared" si="209"/>
        <v>0</v>
      </c>
      <c r="O786" s="2">
        <f t="shared" si="210"/>
        <v>0</v>
      </c>
      <c r="P786" s="3">
        <f>'Data Entry'!I786</f>
        <v>0</v>
      </c>
      <c r="Q786" s="3">
        <f>'Data Entry'!J786</f>
        <v>0</v>
      </c>
      <c r="R786" s="3">
        <f>'Data Entry'!K786</f>
        <v>0</v>
      </c>
      <c r="S786" s="3">
        <f>'Data Entry'!L786</f>
        <v>0</v>
      </c>
      <c r="T786" s="3">
        <f t="shared" si="211"/>
        <v>0</v>
      </c>
      <c r="U786" s="3">
        <f t="shared" si="212"/>
        <v>0</v>
      </c>
      <c r="V786" s="3" t="e">
        <f t="shared" si="218"/>
        <v>#DIV/0!</v>
      </c>
      <c r="W786" s="3" t="e">
        <f t="shared" si="219"/>
        <v>#DIV/0!</v>
      </c>
      <c r="X786" s="3">
        <f t="shared" si="220"/>
        <v>0</v>
      </c>
      <c r="Y786" s="3">
        <f t="shared" si="213"/>
        <v>0</v>
      </c>
      <c r="Z786" s="3">
        <f t="shared" si="214"/>
        <v>0</v>
      </c>
      <c r="AA786" s="3">
        <f t="shared" si="215"/>
        <v>0</v>
      </c>
      <c r="AB786" s="4">
        <f>'Data Entry'!S786</f>
        <v>0</v>
      </c>
      <c r="AC786" s="4">
        <f>'Data Entry'!T786</f>
        <v>0</v>
      </c>
      <c r="AD786" s="4">
        <f>'Data Entry'!U786</f>
        <v>0</v>
      </c>
      <c r="AE786" s="4">
        <f t="shared" si="216"/>
        <v>0</v>
      </c>
      <c r="AF786" s="5">
        <f>'Data Entry'!V786</f>
        <v>0</v>
      </c>
      <c r="AG786" s="5">
        <f t="shared" si="217"/>
        <v>0</v>
      </c>
      <c r="AH786" s="5">
        <f>'Data Entry'!W786</f>
        <v>0</v>
      </c>
      <c r="AI786" s="5">
        <f>'Data Entry'!X786</f>
        <v>0</v>
      </c>
      <c r="AJ786" s="5">
        <f>'Data Entry'!Y786</f>
        <v>0</v>
      </c>
      <c r="AK786" s="5">
        <f>'Data Entry'!Z786</f>
        <v>0</v>
      </c>
    </row>
    <row r="787" spans="1:37">
      <c r="A787" s="1">
        <f>'Data Entry'!A787</f>
        <v>0</v>
      </c>
      <c r="B787" s="1">
        <f>'Data Entry'!B787</f>
        <v>0</v>
      </c>
      <c r="C787" s="8">
        <f>IF('Data Entry'!C787="red",1,IF('Data Entry'!C787="blue",2,0))</f>
        <v>0</v>
      </c>
      <c r="D787" s="2">
        <f>'Data Entry'!D787</f>
        <v>0</v>
      </c>
      <c r="E787" s="2">
        <f>'Data Entry'!E787</f>
        <v>0</v>
      </c>
      <c r="F787" s="2">
        <f>'Data Entry'!F787</f>
        <v>0</v>
      </c>
      <c r="G787" s="2">
        <f>'Data Entry'!G787</f>
        <v>0</v>
      </c>
      <c r="H787" s="2">
        <f>'Data Entry'!H787</f>
        <v>0</v>
      </c>
      <c r="I787" s="2">
        <f t="shared" si="204"/>
        <v>0</v>
      </c>
      <c r="J787" s="2">
        <f t="shared" si="205"/>
        <v>0</v>
      </c>
      <c r="K787" s="2">
        <f t="shared" si="206"/>
        <v>0</v>
      </c>
      <c r="L787" s="2">
        <f t="shared" si="207"/>
        <v>0</v>
      </c>
      <c r="M787" s="2">
        <f t="shared" si="208"/>
        <v>0</v>
      </c>
      <c r="N787" s="2">
        <f t="shared" si="209"/>
        <v>0</v>
      </c>
      <c r="O787" s="2">
        <f t="shared" si="210"/>
        <v>0</v>
      </c>
      <c r="P787" s="3">
        <f>'Data Entry'!I787</f>
        <v>0</v>
      </c>
      <c r="Q787" s="3">
        <f>'Data Entry'!J787</f>
        <v>0</v>
      </c>
      <c r="R787" s="3">
        <f>'Data Entry'!K787</f>
        <v>0</v>
      </c>
      <c r="S787" s="3">
        <f>'Data Entry'!L787</f>
        <v>0</v>
      </c>
      <c r="T787" s="3">
        <f t="shared" si="211"/>
        <v>0</v>
      </c>
      <c r="U787" s="3">
        <f t="shared" si="212"/>
        <v>0</v>
      </c>
      <c r="V787" s="3" t="e">
        <f t="shared" si="218"/>
        <v>#DIV/0!</v>
      </c>
      <c r="W787" s="3" t="e">
        <f t="shared" si="219"/>
        <v>#DIV/0!</v>
      </c>
      <c r="X787" s="3">
        <f t="shared" si="220"/>
        <v>0</v>
      </c>
      <c r="Y787" s="3">
        <f t="shared" si="213"/>
        <v>0</v>
      </c>
      <c r="Z787" s="3">
        <f t="shared" si="214"/>
        <v>0</v>
      </c>
      <c r="AA787" s="3">
        <f t="shared" si="215"/>
        <v>0</v>
      </c>
      <c r="AB787" s="4">
        <f>'Data Entry'!S787</f>
        <v>0</v>
      </c>
      <c r="AC787" s="4">
        <f>'Data Entry'!T787</f>
        <v>0</v>
      </c>
      <c r="AD787" s="4">
        <f>'Data Entry'!U787</f>
        <v>0</v>
      </c>
      <c r="AE787" s="4">
        <f t="shared" si="216"/>
        <v>0</v>
      </c>
      <c r="AF787" s="5">
        <f>'Data Entry'!V787</f>
        <v>0</v>
      </c>
      <c r="AG787" s="5">
        <f t="shared" si="217"/>
        <v>0</v>
      </c>
      <c r="AH787" s="5">
        <f>'Data Entry'!W787</f>
        <v>0</v>
      </c>
      <c r="AI787" s="5">
        <f>'Data Entry'!X787</f>
        <v>0</v>
      </c>
      <c r="AJ787" s="5">
        <f>'Data Entry'!Y787</f>
        <v>0</v>
      </c>
      <c r="AK787" s="5">
        <f>'Data Entry'!Z787</f>
        <v>0</v>
      </c>
    </row>
    <row r="788" spans="1:37">
      <c r="A788" s="1">
        <f>'Data Entry'!A788</f>
        <v>0</v>
      </c>
      <c r="B788" s="1">
        <f>'Data Entry'!B788</f>
        <v>0</v>
      </c>
      <c r="C788" s="8">
        <f>IF('Data Entry'!C788="red",1,IF('Data Entry'!C788="blue",2,0))</f>
        <v>0</v>
      </c>
      <c r="D788" s="2">
        <f>'Data Entry'!D788</f>
        <v>0</v>
      </c>
      <c r="E788" s="2">
        <f>'Data Entry'!E788</f>
        <v>0</v>
      </c>
      <c r="F788" s="2">
        <f>'Data Entry'!F788</f>
        <v>0</v>
      </c>
      <c r="G788" s="2">
        <f>'Data Entry'!G788</f>
        <v>0</v>
      </c>
      <c r="H788" s="2">
        <f>'Data Entry'!H788</f>
        <v>0</v>
      </c>
      <c r="I788" s="2">
        <f t="shared" si="204"/>
        <v>0</v>
      </c>
      <c r="J788" s="2">
        <f t="shared" si="205"/>
        <v>0</v>
      </c>
      <c r="K788" s="2">
        <f t="shared" si="206"/>
        <v>0</v>
      </c>
      <c r="L788" s="2">
        <f t="shared" si="207"/>
        <v>0</v>
      </c>
      <c r="M788" s="2">
        <f t="shared" si="208"/>
        <v>0</v>
      </c>
      <c r="N788" s="2">
        <f t="shared" si="209"/>
        <v>0</v>
      </c>
      <c r="O788" s="2">
        <f t="shared" si="210"/>
        <v>0</v>
      </c>
      <c r="P788" s="3">
        <f>'Data Entry'!I788</f>
        <v>0</v>
      </c>
      <c r="Q788" s="3">
        <f>'Data Entry'!J788</f>
        <v>0</v>
      </c>
      <c r="R788" s="3">
        <f>'Data Entry'!K788</f>
        <v>0</v>
      </c>
      <c r="S788" s="3">
        <f>'Data Entry'!L788</f>
        <v>0</v>
      </c>
      <c r="T788" s="3">
        <f t="shared" si="211"/>
        <v>0</v>
      </c>
      <c r="U788" s="3">
        <f t="shared" si="212"/>
        <v>0</v>
      </c>
      <c r="V788" s="3" t="e">
        <f t="shared" si="218"/>
        <v>#DIV/0!</v>
      </c>
      <c r="W788" s="3" t="e">
        <f t="shared" si="219"/>
        <v>#DIV/0!</v>
      </c>
      <c r="X788" s="3">
        <f t="shared" si="220"/>
        <v>0</v>
      </c>
      <c r="Y788" s="3">
        <f t="shared" si="213"/>
        <v>0</v>
      </c>
      <c r="Z788" s="3">
        <f t="shared" si="214"/>
        <v>0</v>
      </c>
      <c r="AA788" s="3">
        <f t="shared" si="215"/>
        <v>0</v>
      </c>
      <c r="AB788" s="4">
        <f>'Data Entry'!S788</f>
        <v>0</v>
      </c>
      <c r="AC788" s="4">
        <f>'Data Entry'!T788</f>
        <v>0</v>
      </c>
      <c r="AD788" s="4">
        <f>'Data Entry'!U788</f>
        <v>0</v>
      </c>
      <c r="AE788" s="4">
        <f t="shared" si="216"/>
        <v>0</v>
      </c>
      <c r="AF788" s="5">
        <f>'Data Entry'!V788</f>
        <v>0</v>
      </c>
      <c r="AG788" s="5">
        <f t="shared" si="217"/>
        <v>0</v>
      </c>
      <c r="AH788" s="5">
        <f>'Data Entry'!W788</f>
        <v>0</v>
      </c>
      <c r="AI788" s="5">
        <f>'Data Entry'!X788</f>
        <v>0</v>
      </c>
      <c r="AJ788" s="5">
        <f>'Data Entry'!Y788</f>
        <v>0</v>
      </c>
      <c r="AK788" s="5">
        <f>'Data Entry'!Z788</f>
        <v>0</v>
      </c>
    </row>
    <row r="789" spans="1:37">
      <c r="A789" s="1">
        <f>'Data Entry'!A789</f>
        <v>0</v>
      </c>
      <c r="B789" s="1">
        <f>'Data Entry'!B789</f>
        <v>0</v>
      </c>
      <c r="C789" s="8">
        <f>IF('Data Entry'!C789="red",1,IF('Data Entry'!C789="blue",2,0))</f>
        <v>0</v>
      </c>
      <c r="D789" s="2">
        <f>'Data Entry'!D789</f>
        <v>0</v>
      </c>
      <c r="E789" s="2">
        <f>'Data Entry'!E789</f>
        <v>0</v>
      </c>
      <c r="F789" s="2">
        <f>'Data Entry'!F789</f>
        <v>0</v>
      </c>
      <c r="G789" s="2">
        <f>'Data Entry'!G789</f>
        <v>0</v>
      </c>
      <c r="H789" s="2">
        <f>'Data Entry'!H789</f>
        <v>0</v>
      </c>
      <c r="I789" s="2">
        <f t="shared" si="204"/>
        <v>0</v>
      </c>
      <c r="J789" s="2">
        <f t="shared" si="205"/>
        <v>0</v>
      </c>
      <c r="K789" s="2">
        <f t="shared" si="206"/>
        <v>0</v>
      </c>
      <c r="L789" s="2">
        <f t="shared" si="207"/>
        <v>0</v>
      </c>
      <c r="M789" s="2">
        <f t="shared" si="208"/>
        <v>0</v>
      </c>
      <c r="N789" s="2">
        <f t="shared" si="209"/>
        <v>0</v>
      </c>
      <c r="O789" s="2">
        <f t="shared" si="210"/>
        <v>0</v>
      </c>
      <c r="P789" s="3">
        <f>'Data Entry'!I789</f>
        <v>0</v>
      </c>
      <c r="Q789" s="3">
        <f>'Data Entry'!J789</f>
        <v>0</v>
      </c>
      <c r="R789" s="3">
        <f>'Data Entry'!K789</f>
        <v>0</v>
      </c>
      <c r="S789" s="3">
        <f>'Data Entry'!L789</f>
        <v>0</v>
      </c>
      <c r="T789" s="3">
        <f t="shared" si="211"/>
        <v>0</v>
      </c>
      <c r="U789" s="3">
        <f t="shared" si="212"/>
        <v>0</v>
      </c>
      <c r="V789" s="3" t="e">
        <f t="shared" si="218"/>
        <v>#DIV/0!</v>
      </c>
      <c r="W789" s="3" t="e">
        <f t="shared" si="219"/>
        <v>#DIV/0!</v>
      </c>
      <c r="X789" s="3">
        <f t="shared" si="220"/>
        <v>0</v>
      </c>
      <c r="Y789" s="3">
        <f t="shared" si="213"/>
        <v>0</v>
      </c>
      <c r="Z789" s="3">
        <f t="shared" si="214"/>
        <v>0</v>
      </c>
      <c r="AA789" s="3">
        <f t="shared" si="215"/>
        <v>0</v>
      </c>
      <c r="AB789" s="4">
        <f>'Data Entry'!S789</f>
        <v>0</v>
      </c>
      <c r="AC789" s="4">
        <f>'Data Entry'!T789</f>
        <v>0</v>
      </c>
      <c r="AD789" s="4">
        <f>'Data Entry'!U789</f>
        <v>0</v>
      </c>
      <c r="AE789" s="4">
        <f t="shared" si="216"/>
        <v>0</v>
      </c>
      <c r="AF789" s="5">
        <f>'Data Entry'!V789</f>
        <v>0</v>
      </c>
      <c r="AG789" s="5">
        <f t="shared" si="217"/>
        <v>0</v>
      </c>
      <c r="AH789" s="5">
        <f>'Data Entry'!W789</f>
        <v>0</v>
      </c>
      <c r="AI789" s="5">
        <f>'Data Entry'!X789</f>
        <v>0</v>
      </c>
      <c r="AJ789" s="5">
        <f>'Data Entry'!Y789</f>
        <v>0</v>
      </c>
      <c r="AK789" s="5">
        <f>'Data Entry'!Z789</f>
        <v>0</v>
      </c>
    </row>
    <row r="790" spans="1:37">
      <c r="A790" s="1">
        <f>'Data Entry'!A790</f>
        <v>0</v>
      </c>
      <c r="B790" s="1">
        <f>'Data Entry'!B790</f>
        <v>0</v>
      </c>
      <c r="C790" s="8">
        <f>IF('Data Entry'!C790="red",1,IF('Data Entry'!C790="blue",2,0))</f>
        <v>0</v>
      </c>
      <c r="D790" s="2">
        <f>'Data Entry'!D790</f>
        <v>0</v>
      </c>
      <c r="E790" s="2">
        <f>'Data Entry'!E790</f>
        <v>0</v>
      </c>
      <c r="F790" s="2">
        <f>'Data Entry'!F790</f>
        <v>0</v>
      </c>
      <c r="G790" s="2">
        <f>'Data Entry'!G790</f>
        <v>0</v>
      </c>
      <c r="H790" s="2">
        <f>'Data Entry'!H790</f>
        <v>0</v>
      </c>
      <c r="I790" s="2">
        <f t="shared" si="204"/>
        <v>0</v>
      </c>
      <c r="J790" s="2">
        <f t="shared" si="205"/>
        <v>0</v>
      </c>
      <c r="K790" s="2">
        <f t="shared" si="206"/>
        <v>0</v>
      </c>
      <c r="L790" s="2">
        <f t="shared" si="207"/>
        <v>0</v>
      </c>
      <c r="M790" s="2">
        <f t="shared" si="208"/>
        <v>0</v>
      </c>
      <c r="N790" s="2">
        <f t="shared" si="209"/>
        <v>0</v>
      </c>
      <c r="O790" s="2">
        <f t="shared" si="210"/>
        <v>0</v>
      </c>
      <c r="P790" s="3">
        <f>'Data Entry'!I790</f>
        <v>0</v>
      </c>
      <c r="Q790" s="3">
        <f>'Data Entry'!J790</f>
        <v>0</v>
      </c>
      <c r="R790" s="3">
        <f>'Data Entry'!K790</f>
        <v>0</v>
      </c>
      <c r="S790" s="3">
        <f>'Data Entry'!L790</f>
        <v>0</v>
      </c>
      <c r="T790" s="3">
        <f t="shared" si="211"/>
        <v>0</v>
      </c>
      <c r="U790" s="3">
        <f t="shared" si="212"/>
        <v>0</v>
      </c>
      <c r="V790" s="3" t="e">
        <f t="shared" si="218"/>
        <v>#DIV/0!</v>
      </c>
      <c r="W790" s="3" t="e">
        <f t="shared" si="219"/>
        <v>#DIV/0!</v>
      </c>
      <c r="X790" s="3">
        <f t="shared" si="220"/>
        <v>0</v>
      </c>
      <c r="Y790" s="3">
        <f t="shared" si="213"/>
        <v>0</v>
      </c>
      <c r="Z790" s="3">
        <f t="shared" si="214"/>
        <v>0</v>
      </c>
      <c r="AA790" s="3">
        <f t="shared" si="215"/>
        <v>0</v>
      </c>
      <c r="AB790" s="4">
        <f>'Data Entry'!S790</f>
        <v>0</v>
      </c>
      <c r="AC790" s="4">
        <f>'Data Entry'!T790</f>
        <v>0</v>
      </c>
      <c r="AD790" s="4">
        <f>'Data Entry'!U790</f>
        <v>0</v>
      </c>
      <c r="AE790" s="4">
        <f t="shared" si="216"/>
        <v>0</v>
      </c>
      <c r="AF790" s="5">
        <f>'Data Entry'!V790</f>
        <v>0</v>
      </c>
      <c r="AG790" s="5">
        <f t="shared" si="217"/>
        <v>0</v>
      </c>
      <c r="AH790" s="5">
        <f>'Data Entry'!W790</f>
        <v>0</v>
      </c>
      <c r="AI790" s="5">
        <f>'Data Entry'!X790</f>
        <v>0</v>
      </c>
      <c r="AJ790" s="5">
        <f>'Data Entry'!Y790</f>
        <v>0</v>
      </c>
      <c r="AK790" s="5">
        <f>'Data Entry'!Z790</f>
        <v>0</v>
      </c>
    </row>
    <row r="791" spans="1:37">
      <c r="A791" s="1">
        <f>'Data Entry'!A791</f>
        <v>0</v>
      </c>
      <c r="B791" s="1">
        <f>'Data Entry'!B791</f>
        <v>0</v>
      </c>
      <c r="C791" s="8">
        <f>IF('Data Entry'!C791="red",1,IF('Data Entry'!C791="blue",2,0))</f>
        <v>0</v>
      </c>
      <c r="D791" s="2">
        <f>'Data Entry'!D791</f>
        <v>0</v>
      </c>
      <c r="E791" s="2">
        <f>'Data Entry'!E791</f>
        <v>0</v>
      </c>
      <c r="F791" s="2">
        <f>'Data Entry'!F791</f>
        <v>0</v>
      </c>
      <c r="G791" s="2">
        <f>'Data Entry'!G791</f>
        <v>0</v>
      </c>
      <c r="H791" s="2">
        <f>'Data Entry'!H791</f>
        <v>0</v>
      </c>
      <c r="I791" s="2">
        <f t="shared" si="204"/>
        <v>0</v>
      </c>
      <c r="J791" s="2">
        <f t="shared" si="205"/>
        <v>0</v>
      </c>
      <c r="K791" s="2">
        <f t="shared" si="206"/>
        <v>0</v>
      </c>
      <c r="L791" s="2">
        <f t="shared" si="207"/>
        <v>0</v>
      </c>
      <c r="M791" s="2">
        <f t="shared" si="208"/>
        <v>0</v>
      </c>
      <c r="N791" s="2">
        <f t="shared" si="209"/>
        <v>0</v>
      </c>
      <c r="O791" s="2">
        <f t="shared" si="210"/>
        <v>0</v>
      </c>
      <c r="P791" s="3">
        <f>'Data Entry'!I791</f>
        <v>0</v>
      </c>
      <c r="Q791" s="3">
        <f>'Data Entry'!J791</f>
        <v>0</v>
      </c>
      <c r="R791" s="3">
        <f>'Data Entry'!K791</f>
        <v>0</v>
      </c>
      <c r="S791" s="3">
        <f>'Data Entry'!L791</f>
        <v>0</v>
      </c>
      <c r="T791" s="3">
        <f t="shared" si="211"/>
        <v>0</v>
      </c>
      <c r="U791" s="3">
        <f t="shared" si="212"/>
        <v>0</v>
      </c>
      <c r="V791" s="3" t="e">
        <f t="shared" si="218"/>
        <v>#DIV/0!</v>
      </c>
      <c r="W791" s="3" t="e">
        <f t="shared" si="219"/>
        <v>#DIV/0!</v>
      </c>
      <c r="X791" s="3">
        <f t="shared" si="220"/>
        <v>0</v>
      </c>
      <c r="Y791" s="3">
        <f t="shared" si="213"/>
        <v>0</v>
      </c>
      <c r="Z791" s="3">
        <f t="shared" si="214"/>
        <v>0</v>
      </c>
      <c r="AA791" s="3">
        <f t="shared" si="215"/>
        <v>0</v>
      </c>
      <c r="AB791" s="4">
        <f>'Data Entry'!S791</f>
        <v>0</v>
      </c>
      <c r="AC791" s="4">
        <f>'Data Entry'!T791</f>
        <v>0</v>
      </c>
      <c r="AD791" s="4">
        <f>'Data Entry'!U791</f>
        <v>0</v>
      </c>
      <c r="AE791" s="4">
        <f t="shared" si="216"/>
        <v>0</v>
      </c>
      <c r="AF791" s="5">
        <f>'Data Entry'!V791</f>
        <v>0</v>
      </c>
      <c r="AG791" s="5">
        <f t="shared" si="217"/>
        <v>0</v>
      </c>
      <c r="AH791" s="5">
        <f>'Data Entry'!W791</f>
        <v>0</v>
      </c>
      <c r="AI791" s="5">
        <f>'Data Entry'!X791</f>
        <v>0</v>
      </c>
      <c r="AJ791" s="5">
        <f>'Data Entry'!Y791</f>
        <v>0</v>
      </c>
      <c r="AK791" s="5">
        <f>'Data Entry'!Z791</f>
        <v>0</v>
      </c>
    </row>
    <row r="792" spans="1:37">
      <c r="A792" s="1">
        <f>'Data Entry'!A792</f>
        <v>0</v>
      </c>
      <c r="B792" s="1">
        <f>'Data Entry'!B792</f>
        <v>0</v>
      </c>
      <c r="C792" s="8">
        <f>IF('Data Entry'!C792="red",1,IF('Data Entry'!C792="blue",2,0))</f>
        <v>0</v>
      </c>
      <c r="D792" s="2">
        <f>'Data Entry'!D792</f>
        <v>0</v>
      </c>
      <c r="E792" s="2">
        <f>'Data Entry'!E792</f>
        <v>0</v>
      </c>
      <c r="F792" s="2">
        <f>'Data Entry'!F792</f>
        <v>0</v>
      </c>
      <c r="G792" s="2">
        <f>'Data Entry'!G792</f>
        <v>0</v>
      </c>
      <c r="H792" s="2">
        <f>'Data Entry'!H792</f>
        <v>0</v>
      </c>
      <c r="I792" s="2">
        <f t="shared" si="204"/>
        <v>0</v>
      </c>
      <c r="J792" s="2">
        <f t="shared" si="205"/>
        <v>0</v>
      </c>
      <c r="K792" s="2">
        <f t="shared" si="206"/>
        <v>0</v>
      </c>
      <c r="L792" s="2">
        <f t="shared" si="207"/>
        <v>0</v>
      </c>
      <c r="M792" s="2">
        <f t="shared" si="208"/>
        <v>0</v>
      </c>
      <c r="N792" s="2">
        <f t="shared" si="209"/>
        <v>0</v>
      </c>
      <c r="O792" s="2">
        <f t="shared" si="210"/>
        <v>0</v>
      </c>
      <c r="P792" s="3">
        <f>'Data Entry'!I792</f>
        <v>0</v>
      </c>
      <c r="Q792" s="3">
        <f>'Data Entry'!J792</f>
        <v>0</v>
      </c>
      <c r="R792" s="3">
        <f>'Data Entry'!K792</f>
        <v>0</v>
      </c>
      <c r="S792" s="3">
        <f>'Data Entry'!L792</f>
        <v>0</v>
      </c>
      <c r="T792" s="3">
        <f t="shared" si="211"/>
        <v>0</v>
      </c>
      <c r="U792" s="3">
        <f t="shared" si="212"/>
        <v>0</v>
      </c>
      <c r="V792" s="3" t="e">
        <f t="shared" si="218"/>
        <v>#DIV/0!</v>
      </c>
      <c r="W792" s="3" t="e">
        <f t="shared" si="219"/>
        <v>#DIV/0!</v>
      </c>
      <c r="X792" s="3">
        <f t="shared" si="220"/>
        <v>0</v>
      </c>
      <c r="Y792" s="3">
        <f t="shared" si="213"/>
        <v>0</v>
      </c>
      <c r="Z792" s="3">
        <f t="shared" si="214"/>
        <v>0</v>
      </c>
      <c r="AA792" s="3">
        <f t="shared" si="215"/>
        <v>0</v>
      </c>
      <c r="AB792" s="4">
        <f>'Data Entry'!S792</f>
        <v>0</v>
      </c>
      <c r="AC792" s="4">
        <f>'Data Entry'!T792</f>
        <v>0</v>
      </c>
      <c r="AD792" s="4">
        <f>'Data Entry'!U792</f>
        <v>0</v>
      </c>
      <c r="AE792" s="4">
        <f t="shared" si="216"/>
        <v>0</v>
      </c>
      <c r="AF792" s="5">
        <f>'Data Entry'!V792</f>
        <v>0</v>
      </c>
      <c r="AG792" s="5">
        <f t="shared" si="217"/>
        <v>0</v>
      </c>
      <c r="AH792" s="5">
        <f>'Data Entry'!W792</f>
        <v>0</v>
      </c>
      <c r="AI792" s="5">
        <f>'Data Entry'!X792</f>
        <v>0</v>
      </c>
      <c r="AJ792" s="5">
        <f>'Data Entry'!Y792</f>
        <v>0</v>
      </c>
      <c r="AK792" s="5">
        <f>'Data Entry'!Z792</f>
        <v>0</v>
      </c>
    </row>
    <row r="793" spans="1:37">
      <c r="A793" s="1">
        <f>'Data Entry'!A793</f>
        <v>0</v>
      </c>
      <c r="B793" s="1">
        <f>'Data Entry'!B793</f>
        <v>0</v>
      </c>
      <c r="C793" s="8">
        <f>IF('Data Entry'!C793="red",1,IF('Data Entry'!C793="blue",2,0))</f>
        <v>0</v>
      </c>
      <c r="D793" s="2">
        <f>'Data Entry'!D793</f>
        <v>0</v>
      </c>
      <c r="E793" s="2">
        <f>'Data Entry'!E793</f>
        <v>0</v>
      </c>
      <c r="F793" s="2">
        <f>'Data Entry'!F793</f>
        <v>0</v>
      </c>
      <c r="G793" s="2">
        <f>'Data Entry'!G793</f>
        <v>0</v>
      </c>
      <c r="H793" s="2">
        <f>'Data Entry'!H793</f>
        <v>0</v>
      </c>
      <c r="I793" s="2">
        <f t="shared" si="204"/>
        <v>0</v>
      </c>
      <c r="J793" s="2">
        <f t="shared" si="205"/>
        <v>0</v>
      </c>
      <c r="K793" s="2">
        <f t="shared" si="206"/>
        <v>0</v>
      </c>
      <c r="L793" s="2">
        <f t="shared" si="207"/>
        <v>0</v>
      </c>
      <c r="M793" s="2">
        <f t="shared" si="208"/>
        <v>0</v>
      </c>
      <c r="N793" s="2">
        <f t="shared" si="209"/>
        <v>0</v>
      </c>
      <c r="O793" s="2">
        <f t="shared" si="210"/>
        <v>0</v>
      </c>
      <c r="P793" s="3">
        <f>'Data Entry'!I793</f>
        <v>0</v>
      </c>
      <c r="Q793" s="3">
        <f>'Data Entry'!J793</f>
        <v>0</v>
      </c>
      <c r="R793" s="3">
        <f>'Data Entry'!K793</f>
        <v>0</v>
      </c>
      <c r="S793" s="3">
        <f>'Data Entry'!L793</f>
        <v>0</v>
      </c>
      <c r="T793" s="3">
        <f t="shared" si="211"/>
        <v>0</v>
      </c>
      <c r="U793" s="3">
        <f t="shared" si="212"/>
        <v>0</v>
      </c>
      <c r="V793" s="3" t="e">
        <f t="shared" si="218"/>
        <v>#DIV/0!</v>
      </c>
      <c r="W793" s="3" t="e">
        <f t="shared" si="219"/>
        <v>#DIV/0!</v>
      </c>
      <c r="X793" s="3">
        <f t="shared" si="220"/>
        <v>0</v>
      </c>
      <c r="Y793" s="3">
        <f t="shared" si="213"/>
        <v>0</v>
      </c>
      <c r="Z793" s="3">
        <f t="shared" si="214"/>
        <v>0</v>
      </c>
      <c r="AA793" s="3">
        <f t="shared" si="215"/>
        <v>0</v>
      </c>
      <c r="AB793" s="4">
        <f>'Data Entry'!S793</f>
        <v>0</v>
      </c>
      <c r="AC793" s="4">
        <f>'Data Entry'!T793</f>
        <v>0</v>
      </c>
      <c r="AD793" s="4">
        <f>'Data Entry'!U793</f>
        <v>0</v>
      </c>
      <c r="AE793" s="4">
        <f t="shared" si="216"/>
        <v>0</v>
      </c>
      <c r="AF793" s="5">
        <f>'Data Entry'!V793</f>
        <v>0</v>
      </c>
      <c r="AG793" s="5">
        <f t="shared" si="217"/>
        <v>0</v>
      </c>
      <c r="AH793" s="5">
        <f>'Data Entry'!W793</f>
        <v>0</v>
      </c>
      <c r="AI793" s="5">
        <f>'Data Entry'!X793</f>
        <v>0</v>
      </c>
      <c r="AJ793" s="5">
        <f>'Data Entry'!Y793</f>
        <v>0</v>
      </c>
      <c r="AK793" s="5">
        <f>'Data Entry'!Z793</f>
        <v>0</v>
      </c>
    </row>
    <row r="794" spans="1:37">
      <c r="A794" s="1">
        <f>'Data Entry'!A794</f>
        <v>0</v>
      </c>
      <c r="B794" s="1">
        <f>'Data Entry'!B794</f>
        <v>0</v>
      </c>
      <c r="C794" s="8">
        <f>IF('Data Entry'!C794="red",1,IF('Data Entry'!C794="blue",2,0))</f>
        <v>0</v>
      </c>
      <c r="D794" s="2">
        <f>'Data Entry'!D794</f>
        <v>0</v>
      </c>
      <c r="E794" s="2">
        <f>'Data Entry'!E794</f>
        <v>0</v>
      </c>
      <c r="F794" s="2">
        <f>'Data Entry'!F794</f>
        <v>0</v>
      </c>
      <c r="G794" s="2">
        <f>'Data Entry'!G794</f>
        <v>0</v>
      </c>
      <c r="H794" s="2">
        <f>'Data Entry'!H794</f>
        <v>0</v>
      </c>
      <c r="I794" s="2">
        <f t="shared" si="204"/>
        <v>0</v>
      </c>
      <c r="J794" s="2">
        <f t="shared" si="205"/>
        <v>0</v>
      </c>
      <c r="K794" s="2">
        <f t="shared" si="206"/>
        <v>0</v>
      </c>
      <c r="L794" s="2">
        <f t="shared" si="207"/>
        <v>0</v>
      </c>
      <c r="M794" s="2">
        <f t="shared" si="208"/>
        <v>0</v>
      </c>
      <c r="N794" s="2">
        <f t="shared" si="209"/>
        <v>0</v>
      </c>
      <c r="O794" s="2">
        <f t="shared" si="210"/>
        <v>0</v>
      </c>
      <c r="P794" s="3">
        <f>'Data Entry'!I794</f>
        <v>0</v>
      </c>
      <c r="Q794" s="3">
        <f>'Data Entry'!J794</f>
        <v>0</v>
      </c>
      <c r="R794" s="3">
        <f>'Data Entry'!K794</f>
        <v>0</v>
      </c>
      <c r="S794" s="3">
        <f>'Data Entry'!L794</f>
        <v>0</v>
      </c>
      <c r="T794" s="3">
        <f t="shared" si="211"/>
        <v>0</v>
      </c>
      <c r="U794" s="3">
        <f t="shared" si="212"/>
        <v>0</v>
      </c>
      <c r="V794" s="3" t="e">
        <f t="shared" si="218"/>
        <v>#DIV/0!</v>
      </c>
      <c r="W794" s="3" t="e">
        <f t="shared" si="219"/>
        <v>#DIV/0!</v>
      </c>
      <c r="X794" s="3">
        <f t="shared" si="220"/>
        <v>0</v>
      </c>
      <c r="Y794" s="3">
        <f t="shared" si="213"/>
        <v>0</v>
      </c>
      <c r="Z794" s="3">
        <f t="shared" si="214"/>
        <v>0</v>
      </c>
      <c r="AA794" s="3">
        <f t="shared" si="215"/>
        <v>0</v>
      </c>
      <c r="AB794" s="4">
        <f>'Data Entry'!S794</f>
        <v>0</v>
      </c>
      <c r="AC794" s="4">
        <f>'Data Entry'!T794</f>
        <v>0</v>
      </c>
      <c r="AD794" s="4">
        <f>'Data Entry'!U794</f>
        <v>0</v>
      </c>
      <c r="AE794" s="4">
        <f t="shared" si="216"/>
        <v>0</v>
      </c>
      <c r="AF794" s="5">
        <f>'Data Entry'!V794</f>
        <v>0</v>
      </c>
      <c r="AG794" s="5">
        <f t="shared" si="217"/>
        <v>0</v>
      </c>
      <c r="AH794" s="5">
        <f>'Data Entry'!W794</f>
        <v>0</v>
      </c>
      <c r="AI794" s="5">
        <f>'Data Entry'!X794</f>
        <v>0</v>
      </c>
      <c r="AJ794" s="5">
        <f>'Data Entry'!Y794</f>
        <v>0</v>
      </c>
      <c r="AK794" s="5">
        <f>'Data Entry'!Z794</f>
        <v>0</v>
      </c>
    </row>
    <row r="795" spans="1:37">
      <c r="A795" s="1">
        <f>'Data Entry'!A795</f>
        <v>0</v>
      </c>
      <c r="B795" s="1">
        <f>'Data Entry'!B795</f>
        <v>0</v>
      </c>
      <c r="C795" s="8">
        <f>IF('Data Entry'!C795="red",1,IF('Data Entry'!C795="blue",2,0))</f>
        <v>0</v>
      </c>
      <c r="D795" s="2">
        <f>'Data Entry'!D795</f>
        <v>0</v>
      </c>
      <c r="E795" s="2">
        <f>'Data Entry'!E795</f>
        <v>0</v>
      </c>
      <c r="F795" s="2">
        <f>'Data Entry'!F795</f>
        <v>0</v>
      </c>
      <c r="G795" s="2">
        <f>'Data Entry'!G795</f>
        <v>0</v>
      </c>
      <c r="H795" s="2">
        <f>'Data Entry'!H795</f>
        <v>0</v>
      </c>
      <c r="I795" s="2">
        <f t="shared" si="204"/>
        <v>0</v>
      </c>
      <c r="J795" s="2">
        <f t="shared" si="205"/>
        <v>0</v>
      </c>
      <c r="K795" s="2">
        <f t="shared" si="206"/>
        <v>0</v>
      </c>
      <c r="L795" s="2">
        <f t="shared" si="207"/>
        <v>0</v>
      </c>
      <c r="M795" s="2">
        <f t="shared" si="208"/>
        <v>0</v>
      </c>
      <c r="N795" s="2">
        <f t="shared" si="209"/>
        <v>0</v>
      </c>
      <c r="O795" s="2">
        <f t="shared" si="210"/>
        <v>0</v>
      </c>
      <c r="P795" s="3">
        <f>'Data Entry'!I795</f>
        <v>0</v>
      </c>
      <c r="Q795" s="3">
        <f>'Data Entry'!J795</f>
        <v>0</v>
      </c>
      <c r="R795" s="3">
        <f>'Data Entry'!K795</f>
        <v>0</v>
      </c>
      <c r="S795" s="3">
        <f>'Data Entry'!L795</f>
        <v>0</v>
      </c>
      <c r="T795" s="3">
        <f t="shared" si="211"/>
        <v>0</v>
      </c>
      <c r="U795" s="3">
        <f t="shared" si="212"/>
        <v>0</v>
      </c>
      <c r="V795" s="3" t="e">
        <f t="shared" si="218"/>
        <v>#DIV/0!</v>
      </c>
      <c r="W795" s="3" t="e">
        <f t="shared" si="219"/>
        <v>#DIV/0!</v>
      </c>
      <c r="X795" s="3">
        <f t="shared" si="220"/>
        <v>0</v>
      </c>
      <c r="Y795" s="3">
        <f t="shared" si="213"/>
        <v>0</v>
      </c>
      <c r="Z795" s="3">
        <f t="shared" si="214"/>
        <v>0</v>
      </c>
      <c r="AA795" s="3">
        <f t="shared" si="215"/>
        <v>0</v>
      </c>
      <c r="AB795" s="4">
        <f>'Data Entry'!S795</f>
        <v>0</v>
      </c>
      <c r="AC795" s="4">
        <f>'Data Entry'!T795</f>
        <v>0</v>
      </c>
      <c r="AD795" s="4">
        <f>'Data Entry'!U795</f>
        <v>0</v>
      </c>
      <c r="AE795" s="4">
        <f t="shared" si="216"/>
        <v>0</v>
      </c>
      <c r="AF795" s="5">
        <f>'Data Entry'!V795</f>
        <v>0</v>
      </c>
      <c r="AG795" s="5">
        <f t="shared" si="217"/>
        <v>0</v>
      </c>
      <c r="AH795" s="5">
        <f>'Data Entry'!W795</f>
        <v>0</v>
      </c>
      <c r="AI795" s="5">
        <f>'Data Entry'!X795</f>
        <v>0</v>
      </c>
      <c r="AJ795" s="5">
        <f>'Data Entry'!Y795</f>
        <v>0</v>
      </c>
      <c r="AK795" s="5">
        <f>'Data Entry'!Z795</f>
        <v>0</v>
      </c>
    </row>
    <row r="796" spans="1:37">
      <c r="A796" s="1">
        <f>'Data Entry'!A796</f>
        <v>0</v>
      </c>
      <c r="B796" s="1">
        <f>'Data Entry'!B796</f>
        <v>0</v>
      </c>
      <c r="C796" s="8">
        <f>IF('Data Entry'!C796="red",1,IF('Data Entry'!C796="blue",2,0))</f>
        <v>0</v>
      </c>
      <c r="D796" s="2">
        <f>'Data Entry'!D796</f>
        <v>0</v>
      </c>
      <c r="E796" s="2">
        <f>'Data Entry'!E796</f>
        <v>0</v>
      </c>
      <c r="F796" s="2">
        <f>'Data Entry'!F796</f>
        <v>0</v>
      </c>
      <c r="G796" s="2">
        <f>'Data Entry'!G796</f>
        <v>0</v>
      </c>
      <c r="H796" s="2">
        <f>'Data Entry'!H796</f>
        <v>0</v>
      </c>
      <c r="I796" s="2">
        <f t="shared" si="204"/>
        <v>0</v>
      </c>
      <c r="J796" s="2">
        <f t="shared" si="205"/>
        <v>0</v>
      </c>
      <c r="K796" s="2">
        <f t="shared" si="206"/>
        <v>0</v>
      </c>
      <c r="L796" s="2">
        <f t="shared" si="207"/>
        <v>0</v>
      </c>
      <c r="M796" s="2">
        <f t="shared" si="208"/>
        <v>0</v>
      </c>
      <c r="N796" s="2">
        <f t="shared" si="209"/>
        <v>0</v>
      </c>
      <c r="O796" s="2">
        <f t="shared" si="210"/>
        <v>0</v>
      </c>
      <c r="P796" s="3">
        <f>'Data Entry'!I796</f>
        <v>0</v>
      </c>
      <c r="Q796" s="3">
        <f>'Data Entry'!J796</f>
        <v>0</v>
      </c>
      <c r="R796" s="3">
        <f>'Data Entry'!K796</f>
        <v>0</v>
      </c>
      <c r="S796" s="3">
        <f>'Data Entry'!L796</f>
        <v>0</v>
      </c>
      <c r="T796" s="3">
        <f t="shared" si="211"/>
        <v>0</v>
      </c>
      <c r="U796" s="3">
        <f t="shared" si="212"/>
        <v>0</v>
      </c>
      <c r="V796" s="3" t="e">
        <f t="shared" si="218"/>
        <v>#DIV/0!</v>
      </c>
      <c r="W796" s="3" t="e">
        <f t="shared" si="219"/>
        <v>#DIV/0!</v>
      </c>
      <c r="X796" s="3">
        <f t="shared" si="220"/>
        <v>0</v>
      </c>
      <c r="Y796" s="3">
        <f t="shared" si="213"/>
        <v>0</v>
      </c>
      <c r="Z796" s="3">
        <f t="shared" si="214"/>
        <v>0</v>
      </c>
      <c r="AA796" s="3">
        <f t="shared" si="215"/>
        <v>0</v>
      </c>
      <c r="AB796" s="4">
        <f>'Data Entry'!S796</f>
        <v>0</v>
      </c>
      <c r="AC796" s="4">
        <f>'Data Entry'!T796</f>
        <v>0</v>
      </c>
      <c r="AD796" s="4">
        <f>'Data Entry'!U796</f>
        <v>0</v>
      </c>
      <c r="AE796" s="4">
        <f t="shared" si="216"/>
        <v>0</v>
      </c>
      <c r="AF796" s="5">
        <f>'Data Entry'!V796</f>
        <v>0</v>
      </c>
      <c r="AG796" s="5">
        <f t="shared" si="217"/>
        <v>0</v>
      </c>
      <c r="AH796" s="5">
        <f>'Data Entry'!W796</f>
        <v>0</v>
      </c>
      <c r="AI796" s="5">
        <f>'Data Entry'!X796</f>
        <v>0</v>
      </c>
      <c r="AJ796" s="5">
        <f>'Data Entry'!Y796</f>
        <v>0</v>
      </c>
      <c r="AK796" s="5">
        <f>'Data Entry'!Z796</f>
        <v>0</v>
      </c>
    </row>
    <row r="797" spans="1:37">
      <c r="A797" s="1">
        <f>'Data Entry'!A797</f>
        <v>0</v>
      </c>
      <c r="B797" s="1">
        <f>'Data Entry'!B797</f>
        <v>0</v>
      </c>
      <c r="C797" s="8">
        <f>IF('Data Entry'!C797="red",1,IF('Data Entry'!C797="blue",2,0))</f>
        <v>0</v>
      </c>
      <c r="D797" s="2">
        <f>'Data Entry'!D797</f>
        <v>0</v>
      </c>
      <c r="E797" s="2">
        <f>'Data Entry'!E797</f>
        <v>0</v>
      </c>
      <c r="F797" s="2">
        <f>'Data Entry'!F797</f>
        <v>0</v>
      </c>
      <c r="G797" s="2">
        <f>'Data Entry'!G797</f>
        <v>0</v>
      </c>
      <c r="H797" s="2">
        <f>'Data Entry'!H797</f>
        <v>0</v>
      </c>
      <c r="I797" s="2">
        <f t="shared" si="204"/>
        <v>0</v>
      </c>
      <c r="J797" s="2">
        <f t="shared" si="205"/>
        <v>0</v>
      </c>
      <c r="K797" s="2">
        <f t="shared" si="206"/>
        <v>0</v>
      </c>
      <c r="L797" s="2">
        <f t="shared" si="207"/>
        <v>0</v>
      </c>
      <c r="M797" s="2">
        <f t="shared" si="208"/>
        <v>0</v>
      </c>
      <c r="N797" s="2">
        <f t="shared" si="209"/>
        <v>0</v>
      </c>
      <c r="O797" s="2">
        <f t="shared" si="210"/>
        <v>0</v>
      </c>
      <c r="P797" s="3">
        <f>'Data Entry'!I797</f>
        <v>0</v>
      </c>
      <c r="Q797" s="3">
        <f>'Data Entry'!J797</f>
        <v>0</v>
      </c>
      <c r="R797" s="3">
        <f>'Data Entry'!K797</f>
        <v>0</v>
      </c>
      <c r="S797" s="3">
        <f>'Data Entry'!L797</f>
        <v>0</v>
      </c>
      <c r="T797" s="3">
        <f t="shared" si="211"/>
        <v>0</v>
      </c>
      <c r="U797" s="3">
        <f t="shared" si="212"/>
        <v>0</v>
      </c>
      <c r="V797" s="3" t="e">
        <f t="shared" si="218"/>
        <v>#DIV/0!</v>
      </c>
      <c r="W797" s="3" t="e">
        <f t="shared" si="219"/>
        <v>#DIV/0!</v>
      </c>
      <c r="X797" s="3">
        <f t="shared" si="220"/>
        <v>0</v>
      </c>
      <c r="Y797" s="3">
        <f t="shared" si="213"/>
        <v>0</v>
      </c>
      <c r="Z797" s="3">
        <f t="shared" si="214"/>
        <v>0</v>
      </c>
      <c r="AA797" s="3">
        <f t="shared" si="215"/>
        <v>0</v>
      </c>
      <c r="AB797" s="4">
        <f>'Data Entry'!S797</f>
        <v>0</v>
      </c>
      <c r="AC797" s="4">
        <f>'Data Entry'!T797</f>
        <v>0</v>
      </c>
      <c r="AD797" s="4">
        <f>'Data Entry'!U797</f>
        <v>0</v>
      </c>
      <c r="AE797" s="4">
        <f t="shared" si="216"/>
        <v>0</v>
      </c>
      <c r="AF797" s="5">
        <f>'Data Entry'!V797</f>
        <v>0</v>
      </c>
      <c r="AG797" s="5">
        <f t="shared" si="217"/>
        <v>0</v>
      </c>
      <c r="AH797" s="5">
        <f>'Data Entry'!W797</f>
        <v>0</v>
      </c>
      <c r="AI797" s="5">
        <f>'Data Entry'!X797</f>
        <v>0</v>
      </c>
      <c r="AJ797" s="5">
        <f>'Data Entry'!Y797</f>
        <v>0</v>
      </c>
      <c r="AK797" s="5">
        <f>'Data Entry'!Z797</f>
        <v>0</v>
      </c>
    </row>
    <row r="798" spans="1:37">
      <c r="A798" s="1">
        <f>'Data Entry'!A798</f>
        <v>0</v>
      </c>
      <c r="B798" s="1">
        <f>'Data Entry'!B798</f>
        <v>0</v>
      </c>
      <c r="C798" s="8">
        <f>IF('Data Entry'!C798="red",1,IF('Data Entry'!C798="blue",2,0))</f>
        <v>0</v>
      </c>
      <c r="D798" s="2">
        <f>'Data Entry'!D798</f>
        <v>0</v>
      </c>
      <c r="E798" s="2">
        <f>'Data Entry'!E798</f>
        <v>0</v>
      </c>
      <c r="F798" s="2">
        <f>'Data Entry'!F798</f>
        <v>0</v>
      </c>
      <c r="G798" s="2">
        <f>'Data Entry'!G798</f>
        <v>0</v>
      </c>
      <c r="H798" s="2">
        <f>'Data Entry'!H798</f>
        <v>0</v>
      </c>
      <c r="I798" s="2">
        <f t="shared" si="204"/>
        <v>0</v>
      </c>
      <c r="J798" s="2">
        <f t="shared" si="205"/>
        <v>0</v>
      </c>
      <c r="K798" s="2">
        <f t="shared" si="206"/>
        <v>0</v>
      </c>
      <c r="L798" s="2">
        <f t="shared" si="207"/>
        <v>0</v>
      </c>
      <c r="M798" s="2">
        <f t="shared" si="208"/>
        <v>0</v>
      </c>
      <c r="N798" s="2">
        <f t="shared" si="209"/>
        <v>0</v>
      </c>
      <c r="O798" s="2">
        <f t="shared" si="210"/>
        <v>0</v>
      </c>
      <c r="P798" s="3">
        <f>'Data Entry'!I798</f>
        <v>0</v>
      </c>
      <c r="Q798" s="3">
        <f>'Data Entry'!J798</f>
        <v>0</v>
      </c>
      <c r="R798" s="3">
        <f>'Data Entry'!K798</f>
        <v>0</v>
      </c>
      <c r="S798" s="3">
        <f>'Data Entry'!L798</f>
        <v>0</v>
      </c>
      <c r="T798" s="3">
        <f t="shared" si="211"/>
        <v>0</v>
      </c>
      <c r="U798" s="3">
        <f t="shared" si="212"/>
        <v>0</v>
      </c>
      <c r="V798" s="3" t="e">
        <f t="shared" si="218"/>
        <v>#DIV/0!</v>
      </c>
      <c r="W798" s="3" t="e">
        <f t="shared" si="219"/>
        <v>#DIV/0!</v>
      </c>
      <c r="X798" s="3">
        <f t="shared" si="220"/>
        <v>0</v>
      </c>
      <c r="Y798" s="3">
        <f t="shared" si="213"/>
        <v>0</v>
      </c>
      <c r="Z798" s="3">
        <f t="shared" si="214"/>
        <v>0</v>
      </c>
      <c r="AA798" s="3">
        <f t="shared" si="215"/>
        <v>0</v>
      </c>
      <c r="AB798" s="4">
        <f>'Data Entry'!S798</f>
        <v>0</v>
      </c>
      <c r="AC798" s="4">
        <f>'Data Entry'!T798</f>
        <v>0</v>
      </c>
      <c r="AD798" s="4">
        <f>'Data Entry'!U798</f>
        <v>0</v>
      </c>
      <c r="AE798" s="4">
        <f t="shared" si="216"/>
        <v>0</v>
      </c>
      <c r="AF798" s="5">
        <f>'Data Entry'!V798</f>
        <v>0</v>
      </c>
      <c r="AG798" s="5">
        <f t="shared" si="217"/>
        <v>0</v>
      </c>
      <c r="AH798" s="5">
        <f>'Data Entry'!W798</f>
        <v>0</v>
      </c>
      <c r="AI798" s="5">
        <f>'Data Entry'!X798</f>
        <v>0</v>
      </c>
      <c r="AJ798" s="5">
        <f>'Data Entry'!Y798</f>
        <v>0</v>
      </c>
      <c r="AK798" s="5">
        <f>'Data Entry'!Z798</f>
        <v>0</v>
      </c>
    </row>
    <row r="799" spans="1:37">
      <c r="A799" s="1">
        <f>'Data Entry'!A799</f>
        <v>0</v>
      </c>
      <c r="B799" s="1">
        <f>'Data Entry'!B799</f>
        <v>0</v>
      </c>
      <c r="C799" s="8">
        <f>IF('Data Entry'!C799="red",1,IF('Data Entry'!C799="blue",2,0))</f>
        <v>0</v>
      </c>
      <c r="D799" s="2">
        <f>'Data Entry'!D799</f>
        <v>0</v>
      </c>
      <c r="E799" s="2">
        <f>'Data Entry'!E799</f>
        <v>0</v>
      </c>
      <c r="F799" s="2">
        <f>'Data Entry'!F799</f>
        <v>0</v>
      </c>
      <c r="G799" s="2">
        <f>'Data Entry'!G799</f>
        <v>0</v>
      </c>
      <c r="H799" s="2">
        <f>'Data Entry'!H799</f>
        <v>0</v>
      </c>
      <c r="I799" s="2">
        <f t="shared" si="204"/>
        <v>0</v>
      </c>
      <c r="J799" s="2">
        <f t="shared" si="205"/>
        <v>0</v>
      </c>
      <c r="K799" s="2">
        <f t="shared" si="206"/>
        <v>0</v>
      </c>
      <c r="L799" s="2">
        <f t="shared" si="207"/>
        <v>0</v>
      </c>
      <c r="M799" s="2">
        <f t="shared" si="208"/>
        <v>0</v>
      </c>
      <c r="N799" s="2">
        <f t="shared" si="209"/>
        <v>0</v>
      </c>
      <c r="O799" s="2">
        <f t="shared" si="210"/>
        <v>0</v>
      </c>
      <c r="P799" s="3">
        <f>'Data Entry'!I799</f>
        <v>0</v>
      </c>
      <c r="Q799" s="3">
        <f>'Data Entry'!J799</f>
        <v>0</v>
      </c>
      <c r="R799" s="3">
        <f>'Data Entry'!K799</f>
        <v>0</v>
      </c>
      <c r="S799" s="3">
        <f>'Data Entry'!L799</f>
        <v>0</v>
      </c>
      <c r="T799" s="3">
        <f t="shared" si="211"/>
        <v>0</v>
      </c>
      <c r="U799" s="3">
        <f t="shared" si="212"/>
        <v>0</v>
      </c>
      <c r="V799" s="3" t="e">
        <f t="shared" si="218"/>
        <v>#DIV/0!</v>
      </c>
      <c r="W799" s="3" t="e">
        <f t="shared" si="219"/>
        <v>#DIV/0!</v>
      </c>
      <c r="X799" s="3">
        <f t="shared" si="220"/>
        <v>0</v>
      </c>
      <c r="Y799" s="3">
        <f t="shared" si="213"/>
        <v>0</v>
      </c>
      <c r="Z799" s="3">
        <f t="shared" si="214"/>
        <v>0</v>
      </c>
      <c r="AA799" s="3">
        <f t="shared" si="215"/>
        <v>0</v>
      </c>
      <c r="AB799" s="4">
        <f>'Data Entry'!S799</f>
        <v>0</v>
      </c>
      <c r="AC799" s="4">
        <f>'Data Entry'!T799</f>
        <v>0</v>
      </c>
      <c r="AD799" s="4">
        <f>'Data Entry'!U799</f>
        <v>0</v>
      </c>
      <c r="AE799" s="4">
        <f t="shared" si="216"/>
        <v>0</v>
      </c>
      <c r="AF799" s="5">
        <f>'Data Entry'!V799</f>
        <v>0</v>
      </c>
      <c r="AG799" s="5">
        <f t="shared" si="217"/>
        <v>0</v>
      </c>
      <c r="AH799" s="5">
        <f>'Data Entry'!W799</f>
        <v>0</v>
      </c>
      <c r="AI799" s="5">
        <f>'Data Entry'!X799</f>
        <v>0</v>
      </c>
      <c r="AJ799" s="5">
        <f>'Data Entry'!Y799</f>
        <v>0</v>
      </c>
      <c r="AK799" s="5">
        <f>'Data Entry'!Z799</f>
        <v>0</v>
      </c>
    </row>
    <row r="800" spans="1:37">
      <c r="A800" s="1">
        <f>'Data Entry'!A800</f>
        <v>0</v>
      </c>
      <c r="B800" s="1">
        <f>'Data Entry'!B800</f>
        <v>0</v>
      </c>
      <c r="C800" s="8">
        <f>IF('Data Entry'!C800="red",1,IF('Data Entry'!C800="blue",2,0))</f>
        <v>0</v>
      </c>
      <c r="D800" s="2">
        <f>'Data Entry'!D800</f>
        <v>0</v>
      </c>
      <c r="E800" s="2">
        <f>'Data Entry'!E800</f>
        <v>0</v>
      </c>
      <c r="F800" s="2">
        <f>'Data Entry'!F800</f>
        <v>0</v>
      </c>
      <c r="G800" s="2">
        <f>'Data Entry'!G800</f>
        <v>0</v>
      </c>
      <c r="H800" s="2">
        <f>'Data Entry'!H800</f>
        <v>0</v>
      </c>
      <c r="I800" s="2">
        <f t="shared" si="204"/>
        <v>0</v>
      </c>
      <c r="J800" s="2">
        <f t="shared" si="205"/>
        <v>0</v>
      </c>
      <c r="K800" s="2">
        <f t="shared" si="206"/>
        <v>0</v>
      </c>
      <c r="L800" s="2">
        <f t="shared" si="207"/>
        <v>0</v>
      </c>
      <c r="M800" s="2">
        <f t="shared" si="208"/>
        <v>0</v>
      </c>
      <c r="N800" s="2">
        <f t="shared" si="209"/>
        <v>0</v>
      </c>
      <c r="O800" s="2">
        <f t="shared" si="210"/>
        <v>0</v>
      </c>
      <c r="P800" s="3">
        <f>'Data Entry'!I800</f>
        <v>0</v>
      </c>
      <c r="Q800" s="3">
        <f>'Data Entry'!J800</f>
        <v>0</v>
      </c>
      <c r="R800" s="3">
        <f>'Data Entry'!K800</f>
        <v>0</v>
      </c>
      <c r="S800" s="3">
        <f>'Data Entry'!L800</f>
        <v>0</v>
      </c>
      <c r="T800" s="3">
        <f t="shared" si="211"/>
        <v>0</v>
      </c>
      <c r="U800" s="3">
        <f t="shared" si="212"/>
        <v>0</v>
      </c>
      <c r="V800" s="3" t="e">
        <f t="shared" si="218"/>
        <v>#DIV/0!</v>
      </c>
      <c r="W800" s="3" t="e">
        <f t="shared" si="219"/>
        <v>#DIV/0!</v>
      </c>
      <c r="X800" s="3">
        <f t="shared" si="220"/>
        <v>0</v>
      </c>
      <c r="Y800" s="3">
        <f t="shared" si="213"/>
        <v>0</v>
      </c>
      <c r="Z800" s="3">
        <f t="shared" si="214"/>
        <v>0</v>
      </c>
      <c r="AA800" s="3">
        <f t="shared" si="215"/>
        <v>0</v>
      </c>
      <c r="AB800" s="4">
        <f>'Data Entry'!S800</f>
        <v>0</v>
      </c>
      <c r="AC800" s="4">
        <f>'Data Entry'!T800</f>
        <v>0</v>
      </c>
      <c r="AD800" s="4">
        <f>'Data Entry'!U800</f>
        <v>0</v>
      </c>
      <c r="AE800" s="4">
        <f t="shared" si="216"/>
        <v>0</v>
      </c>
      <c r="AF800" s="5">
        <f>'Data Entry'!V800</f>
        <v>0</v>
      </c>
      <c r="AG800" s="5">
        <f t="shared" si="217"/>
        <v>0</v>
      </c>
      <c r="AH800" s="5">
        <f>'Data Entry'!W800</f>
        <v>0</v>
      </c>
      <c r="AI800" s="5">
        <f>'Data Entry'!X800</f>
        <v>0</v>
      </c>
      <c r="AJ800" s="5">
        <f>'Data Entry'!Y800</f>
        <v>0</v>
      </c>
      <c r="AK800" s="5">
        <f>'Data Entry'!Z800</f>
        <v>0</v>
      </c>
    </row>
    <row r="801" spans="1:37">
      <c r="A801" s="1">
        <f>'Data Entry'!A801</f>
        <v>0</v>
      </c>
      <c r="B801" s="1">
        <f>'Data Entry'!B801</f>
        <v>0</v>
      </c>
      <c r="C801" s="8">
        <f>IF('Data Entry'!C801="red",1,IF('Data Entry'!C801="blue",2,0))</f>
        <v>0</v>
      </c>
      <c r="D801" s="2">
        <f>'Data Entry'!D801</f>
        <v>0</v>
      </c>
      <c r="E801" s="2">
        <f>'Data Entry'!E801</f>
        <v>0</v>
      </c>
      <c r="F801" s="2">
        <f>'Data Entry'!F801</f>
        <v>0</v>
      </c>
      <c r="G801" s="2">
        <f>'Data Entry'!G801</f>
        <v>0</v>
      </c>
      <c r="H801" s="2">
        <f>'Data Entry'!H801</f>
        <v>0</v>
      </c>
      <c r="I801" s="2">
        <f t="shared" si="204"/>
        <v>0</v>
      </c>
      <c r="J801" s="2">
        <f t="shared" si="205"/>
        <v>0</v>
      </c>
      <c r="K801" s="2">
        <f t="shared" si="206"/>
        <v>0</v>
      </c>
      <c r="L801" s="2">
        <f t="shared" si="207"/>
        <v>0</v>
      </c>
      <c r="M801" s="2">
        <f t="shared" si="208"/>
        <v>0</v>
      </c>
      <c r="N801" s="2">
        <f t="shared" si="209"/>
        <v>0</v>
      </c>
      <c r="O801" s="2">
        <f t="shared" si="210"/>
        <v>0</v>
      </c>
      <c r="P801" s="3">
        <f>'Data Entry'!I801</f>
        <v>0</v>
      </c>
      <c r="Q801" s="3">
        <f>'Data Entry'!J801</f>
        <v>0</v>
      </c>
      <c r="R801" s="3">
        <f>'Data Entry'!K801</f>
        <v>0</v>
      </c>
      <c r="S801" s="3">
        <f>'Data Entry'!L801</f>
        <v>0</v>
      </c>
      <c r="T801" s="3">
        <f t="shared" si="211"/>
        <v>0</v>
      </c>
      <c r="U801" s="3">
        <f t="shared" si="212"/>
        <v>0</v>
      </c>
      <c r="V801" s="3" t="e">
        <f t="shared" si="218"/>
        <v>#DIV/0!</v>
      </c>
      <c r="W801" s="3" t="e">
        <f t="shared" si="219"/>
        <v>#DIV/0!</v>
      </c>
      <c r="X801" s="3">
        <f t="shared" si="220"/>
        <v>0</v>
      </c>
      <c r="Y801" s="3">
        <f t="shared" si="213"/>
        <v>0</v>
      </c>
      <c r="Z801" s="3">
        <f t="shared" si="214"/>
        <v>0</v>
      </c>
      <c r="AA801" s="3">
        <f t="shared" si="215"/>
        <v>0</v>
      </c>
      <c r="AB801" s="4">
        <f>'Data Entry'!S801</f>
        <v>0</v>
      </c>
      <c r="AC801" s="4">
        <f>'Data Entry'!T801</f>
        <v>0</v>
      </c>
      <c r="AD801" s="4">
        <f>'Data Entry'!U801</f>
        <v>0</v>
      </c>
      <c r="AE801" s="4">
        <f t="shared" si="216"/>
        <v>0</v>
      </c>
      <c r="AF801" s="5">
        <f>'Data Entry'!V801</f>
        <v>0</v>
      </c>
      <c r="AG801" s="5">
        <f t="shared" si="217"/>
        <v>0</v>
      </c>
      <c r="AH801" s="5">
        <f>'Data Entry'!W801</f>
        <v>0</v>
      </c>
      <c r="AI801" s="5">
        <f>'Data Entry'!X801</f>
        <v>0</v>
      </c>
      <c r="AJ801" s="5">
        <f>'Data Entry'!Y801</f>
        <v>0</v>
      </c>
      <c r="AK801" s="5">
        <f>'Data Entry'!Z801</f>
        <v>0</v>
      </c>
    </row>
    <row r="802" spans="1:37">
      <c r="A802" s="1">
        <f>'Data Entry'!A802</f>
        <v>0</v>
      </c>
      <c r="B802" s="1">
        <f>'Data Entry'!B802</f>
        <v>0</v>
      </c>
      <c r="C802" s="8">
        <f>IF('Data Entry'!C802="red",1,IF('Data Entry'!C802="blue",2,0))</f>
        <v>0</v>
      </c>
      <c r="D802" s="2">
        <f>'Data Entry'!D802</f>
        <v>0</v>
      </c>
      <c r="E802" s="2">
        <f>'Data Entry'!E802</f>
        <v>0</v>
      </c>
      <c r="F802" s="2">
        <f>'Data Entry'!F802</f>
        <v>0</v>
      </c>
      <c r="G802" s="2">
        <f>'Data Entry'!G802</f>
        <v>0</v>
      </c>
      <c r="H802" s="2">
        <f>'Data Entry'!H802</f>
        <v>0</v>
      </c>
      <c r="I802" s="2">
        <f t="shared" si="204"/>
        <v>0</v>
      </c>
      <c r="J802" s="2">
        <f t="shared" si="205"/>
        <v>0</v>
      </c>
      <c r="K802" s="2">
        <f t="shared" si="206"/>
        <v>0</v>
      </c>
      <c r="L802" s="2">
        <f t="shared" si="207"/>
        <v>0</v>
      </c>
      <c r="M802" s="2">
        <f t="shared" si="208"/>
        <v>0</v>
      </c>
      <c r="N802" s="2">
        <f t="shared" si="209"/>
        <v>0</v>
      </c>
      <c r="O802" s="2">
        <f t="shared" si="210"/>
        <v>0</v>
      </c>
      <c r="P802" s="3">
        <f>'Data Entry'!I802</f>
        <v>0</v>
      </c>
      <c r="Q802" s="3">
        <f>'Data Entry'!J802</f>
        <v>0</v>
      </c>
      <c r="R802" s="3">
        <f>'Data Entry'!K802</f>
        <v>0</v>
      </c>
      <c r="S802" s="3">
        <f>'Data Entry'!L802</f>
        <v>0</v>
      </c>
      <c r="T802" s="3">
        <f t="shared" si="211"/>
        <v>0</v>
      </c>
      <c r="U802" s="3">
        <f t="shared" si="212"/>
        <v>0</v>
      </c>
      <c r="V802" s="3" t="e">
        <f t="shared" si="218"/>
        <v>#DIV/0!</v>
      </c>
      <c r="W802" s="3" t="e">
        <f t="shared" si="219"/>
        <v>#DIV/0!</v>
      </c>
      <c r="X802" s="3">
        <f t="shared" si="220"/>
        <v>0</v>
      </c>
      <c r="Y802" s="3">
        <f t="shared" si="213"/>
        <v>0</v>
      </c>
      <c r="Z802" s="3">
        <f t="shared" si="214"/>
        <v>0</v>
      </c>
      <c r="AA802" s="3">
        <f t="shared" si="215"/>
        <v>0</v>
      </c>
      <c r="AB802" s="4">
        <f>'Data Entry'!S802</f>
        <v>0</v>
      </c>
      <c r="AC802" s="4">
        <f>'Data Entry'!T802</f>
        <v>0</v>
      </c>
      <c r="AD802" s="4">
        <f>'Data Entry'!U802</f>
        <v>0</v>
      </c>
      <c r="AE802" s="4">
        <f t="shared" si="216"/>
        <v>0</v>
      </c>
      <c r="AF802" s="5">
        <f>'Data Entry'!V802</f>
        <v>0</v>
      </c>
      <c r="AG802" s="5">
        <f t="shared" si="217"/>
        <v>0</v>
      </c>
      <c r="AH802" s="5">
        <f>'Data Entry'!W802</f>
        <v>0</v>
      </c>
      <c r="AI802" s="5">
        <f>'Data Entry'!X802</f>
        <v>0</v>
      </c>
      <c r="AJ802" s="5">
        <f>'Data Entry'!Y802</f>
        <v>0</v>
      </c>
      <c r="AK802" s="5">
        <f>'Data Entry'!Z802</f>
        <v>0</v>
      </c>
    </row>
    <row r="803" spans="1:37">
      <c r="A803" s="1">
        <f>'Data Entry'!A803</f>
        <v>0</v>
      </c>
      <c r="B803" s="1">
        <f>'Data Entry'!B803</f>
        <v>0</v>
      </c>
      <c r="C803" s="8">
        <f>IF('Data Entry'!C803="red",1,IF('Data Entry'!C803="blue",2,0))</f>
        <v>0</v>
      </c>
      <c r="D803" s="2">
        <f>'Data Entry'!D803</f>
        <v>0</v>
      </c>
      <c r="E803" s="2">
        <f>'Data Entry'!E803</f>
        <v>0</v>
      </c>
      <c r="F803" s="2">
        <f>'Data Entry'!F803</f>
        <v>0</v>
      </c>
      <c r="G803" s="2">
        <f>'Data Entry'!G803</f>
        <v>0</v>
      </c>
      <c r="H803" s="2">
        <f>'Data Entry'!H803</f>
        <v>0</v>
      </c>
      <c r="I803" s="2">
        <f t="shared" si="204"/>
        <v>0</v>
      </c>
      <c r="J803" s="2">
        <f t="shared" si="205"/>
        <v>0</v>
      </c>
      <c r="K803" s="2">
        <f t="shared" si="206"/>
        <v>0</v>
      </c>
      <c r="L803" s="2">
        <f t="shared" si="207"/>
        <v>0</v>
      </c>
      <c r="M803" s="2">
        <f t="shared" si="208"/>
        <v>0</v>
      </c>
      <c r="N803" s="2">
        <f t="shared" si="209"/>
        <v>0</v>
      </c>
      <c r="O803" s="2">
        <f t="shared" si="210"/>
        <v>0</v>
      </c>
      <c r="P803" s="3">
        <f>'Data Entry'!I803</f>
        <v>0</v>
      </c>
      <c r="Q803" s="3">
        <f>'Data Entry'!J803</f>
        <v>0</v>
      </c>
      <c r="R803" s="3">
        <f>'Data Entry'!K803</f>
        <v>0</v>
      </c>
      <c r="S803" s="3">
        <f>'Data Entry'!L803</f>
        <v>0</v>
      </c>
      <c r="T803" s="3">
        <f t="shared" si="211"/>
        <v>0</v>
      </c>
      <c r="U803" s="3">
        <f t="shared" si="212"/>
        <v>0</v>
      </c>
      <c r="V803" s="3" t="e">
        <f t="shared" si="218"/>
        <v>#DIV/0!</v>
      </c>
      <c r="W803" s="3" t="e">
        <f t="shared" si="219"/>
        <v>#DIV/0!</v>
      </c>
      <c r="X803" s="3">
        <f t="shared" si="220"/>
        <v>0</v>
      </c>
      <c r="Y803" s="3">
        <f t="shared" si="213"/>
        <v>0</v>
      </c>
      <c r="Z803" s="3">
        <f t="shared" si="214"/>
        <v>0</v>
      </c>
      <c r="AA803" s="3">
        <f t="shared" si="215"/>
        <v>0</v>
      </c>
      <c r="AB803" s="4">
        <f>'Data Entry'!S803</f>
        <v>0</v>
      </c>
      <c r="AC803" s="4">
        <f>'Data Entry'!T803</f>
        <v>0</v>
      </c>
      <c r="AD803" s="4">
        <f>'Data Entry'!U803</f>
        <v>0</v>
      </c>
      <c r="AE803" s="4">
        <f t="shared" si="216"/>
        <v>0</v>
      </c>
      <c r="AF803" s="5">
        <f>'Data Entry'!V803</f>
        <v>0</v>
      </c>
      <c r="AG803" s="5">
        <f t="shared" si="217"/>
        <v>0</v>
      </c>
      <c r="AH803" s="5">
        <f>'Data Entry'!W803</f>
        <v>0</v>
      </c>
      <c r="AI803" s="5">
        <f>'Data Entry'!X803</f>
        <v>0</v>
      </c>
      <c r="AJ803" s="5">
        <f>'Data Entry'!Y803</f>
        <v>0</v>
      </c>
      <c r="AK803" s="5">
        <f>'Data Entry'!Z803</f>
        <v>0</v>
      </c>
    </row>
    <row r="804" spans="1:37">
      <c r="A804" s="1">
        <f>'Data Entry'!A804</f>
        <v>0</v>
      </c>
      <c r="B804" s="1">
        <f>'Data Entry'!B804</f>
        <v>0</v>
      </c>
      <c r="C804" s="8">
        <f>IF('Data Entry'!C804="red",1,IF('Data Entry'!C804="blue",2,0))</f>
        <v>0</v>
      </c>
      <c r="D804" s="2">
        <f>'Data Entry'!D804</f>
        <v>0</v>
      </c>
      <c r="E804" s="2">
        <f>'Data Entry'!E804</f>
        <v>0</v>
      </c>
      <c r="F804" s="2">
        <f>'Data Entry'!F804</f>
        <v>0</v>
      </c>
      <c r="G804" s="2">
        <f>'Data Entry'!G804</f>
        <v>0</v>
      </c>
      <c r="H804" s="2">
        <f>'Data Entry'!H804</f>
        <v>0</v>
      </c>
      <c r="I804" s="2">
        <f t="shared" si="204"/>
        <v>0</v>
      </c>
      <c r="J804" s="2">
        <f t="shared" si="205"/>
        <v>0</v>
      </c>
      <c r="K804" s="2">
        <f t="shared" si="206"/>
        <v>0</v>
      </c>
      <c r="L804" s="2">
        <f t="shared" si="207"/>
        <v>0</v>
      </c>
      <c r="M804" s="2">
        <f t="shared" si="208"/>
        <v>0</v>
      </c>
      <c r="N804" s="2">
        <f t="shared" si="209"/>
        <v>0</v>
      </c>
      <c r="O804" s="2">
        <f t="shared" si="210"/>
        <v>0</v>
      </c>
      <c r="P804" s="3">
        <f>'Data Entry'!I804</f>
        <v>0</v>
      </c>
      <c r="Q804" s="3">
        <f>'Data Entry'!J804</f>
        <v>0</v>
      </c>
      <c r="R804" s="3">
        <f>'Data Entry'!K804</f>
        <v>0</v>
      </c>
      <c r="S804" s="3">
        <f>'Data Entry'!L804</f>
        <v>0</v>
      </c>
      <c r="T804" s="3">
        <f t="shared" si="211"/>
        <v>0</v>
      </c>
      <c r="U804" s="3">
        <f t="shared" si="212"/>
        <v>0</v>
      </c>
      <c r="V804" s="3" t="e">
        <f t="shared" si="218"/>
        <v>#DIV/0!</v>
      </c>
      <c r="W804" s="3" t="e">
        <f t="shared" si="219"/>
        <v>#DIV/0!</v>
      </c>
      <c r="X804" s="3">
        <f t="shared" si="220"/>
        <v>0</v>
      </c>
      <c r="Y804" s="3">
        <f t="shared" si="213"/>
        <v>0</v>
      </c>
      <c r="Z804" s="3">
        <f t="shared" si="214"/>
        <v>0</v>
      </c>
      <c r="AA804" s="3">
        <f t="shared" si="215"/>
        <v>0</v>
      </c>
      <c r="AB804" s="4">
        <f>'Data Entry'!S804</f>
        <v>0</v>
      </c>
      <c r="AC804" s="4">
        <f>'Data Entry'!T804</f>
        <v>0</v>
      </c>
      <c r="AD804" s="4">
        <f>'Data Entry'!U804</f>
        <v>0</v>
      </c>
      <c r="AE804" s="4">
        <f t="shared" si="216"/>
        <v>0</v>
      </c>
      <c r="AF804" s="5">
        <f>'Data Entry'!V804</f>
        <v>0</v>
      </c>
      <c r="AG804" s="5">
        <f t="shared" si="217"/>
        <v>0</v>
      </c>
      <c r="AH804" s="5">
        <f>'Data Entry'!W804</f>
        <v>0</v>
      </c>
      <c r="AI804" s="5">
        <f>'Data Entry'!X804</f>
        <v>0</v>
      </c>
      <c r="AJ804" s="5">
        <f>'Data Entry'!Y804</f>
        <v>0</v>
      </c>
      <c r="AK804" s="5">
        <f>'Data Entry'!Z804</f>
        <v>0</v>
      </c>
    </row>
    <row r="805" spans="1:37">
      <c r="A805" s="1">
        <f>'Data Entry'!A805</f>
        <v>0</v>
      </c>
      <c r="B805" s="1">
        <f>'Data Entry'!B805</f>
        <v>0</v>
      </c>
      <c r="C805" s="8">
        <f>IF('Data Entry'!C805="red",1,IF('Data Entry'!C805="blue",2,0))</f>
        <v>0</v>
      </c>
      <c r="D805" s="2">
        <f>'Data Entry'!D805</f>
        <v>0</v>
      </c>
      <c r="E805" s="2">
        <f>'Data Entry'!E805</f>
        <v>0</v>
      </c>
      <c r="F805" s="2">
        <f>'Data Entry'!F805</f>
        <v>0</v>
      </c>
      <c r="G805" s="2">
        <f>'Data Entry'!G805</f>
        <v>0</v>
      </c>
      <c r="H805" s="2">
        <f>'Data Entry'!H805</f>
        <v>0</v>
      </c>
      <c r="I805" s="2">
        <f t="shared" si="204"/>
        <v>0</v>
      </c>
      <c r="J805" s="2">
        <f t="shared" si="205"/>
        <v>0</v>
      </c>
      <c r="K805" s="2">
        <f t="shared" si="206"/>
        <v>0</v>
      </c>
      <c r="L805" s="2">
        <f t="shared" si="207"/>
        <v>0</v>
      </c>
      <c r="M805" s="2">
        <f t="shared" si="208"/>
        <v>0</v>
      </c>
      <c r="N805" s="2">
        <f t="shared" si="209"/>
        <v>0</v>
      </c>
      <c r="O805" s="2">
        <f t="shared" si="210"/>
        <v>0</v>
      </c>
      <c r="P805" s="3">
        <f>'Data Entry'!I805</f>
        <v>0</v>
      </c>
      <c r="Q805" s="3">
        <f>'Data Entry'!J805</f>
        <v>0</v>
      </c>
      <c r="R805" s="3">
        <f>'Data Entry'!K805</f>
        <v>0</v>
      </c>
      <c r="S805" s="3">
        <f>'Data Entry'!L805</f>
        <v>0</v>
      </c>
      <c r="T805" s="3">
        <f t="shared" si="211"/>
        <v>0</v>
      </c>
      <c r="U805" s="3">
        <f t="shared" si="212"/>
        <v>0</v>
      </c>
      <c r="V805" s="3" t="e">
        <f t="shared" si="218"/>
        <v>#DIV/0!</v>
      </c>
      <c r="W805" s="3" t="e">
        <f t="shared" si="219"/>
        <v>#DIV/0!</v>
      </c>
      <c r="X805" s="3">
        <f t="shared" si="220"/>
        <v>0</v>
      </c>
      <c r="Y805" s="3">
        <f t="shared" si="213"/>
        <v>0</v>
      </c>
      <c r="Z805" s="3">
        <f t="shared" si="214"/>
        <v>0</v>
      </c>
      <c r="AA805" s="3">
        <f t="shared" si="215"/>
        <v>0</v>
      </c>
      <c r="AB805" s="4">
        <f>'Data Entry'!S805</f>
        <v>0</v>
      </c>
      <c r="AC805" s="4">
        <f>'Data Entry'!T805</f>
        <v>0</v>
      </c>
      <c r="AD805" s="4">
        <f>'Data Entry'!U805</f>
        <v>0</v>
      </c>
      <c r="AE805" s="4">
        <f t="shared" si="216"/>
        <v>0</v>
      </c>
      <c r="AF805" s="5">
        <f>'Data Entry'!V805</f>
        <v>0</v>
      </c>
      <c r="AG805" s="5">
        <f t="shared" si="217"/>
        <v>0</v>
      </c>
      <c r="AH805" s="5">
        <f>'Data Entry'!W805</f>
        <v>0</v>
      </c>
      <c r="AI805" s="5">
        <f>'Data Entry'!X805</f>
        <v>0</v>
      </c>
      <c r="AJ805" s="5">
        <f>'Data Entry'!Y805</f>
        <v>0</v>
      </c>
      <c r="AK805" s="5">
        <f>'Data Entry'!Z805</f>
        <v>0</v>
      </c>
    </row>
    <row r="806" spans="1:37">
      <c r="A806" s="1">
        <f>'Data Entry'!A806</f>
        <v>0</v>
      </c>
      <c r="B806" s="1">
        <f>'Data Entry'!B806</f>
        <v>0</v>
      </c>
      <c r="C806" s="8">
        <f>IF('Data Entry'!C806="red",1,IF('Data Entry'!C806="blue",2,0))</f>
        <v>0</v>
      </c>
      <c r="D806" s="2">
        <f>'Data Entry'!D806</f>
        <v>0</v>
      </c>
      <c r="E806" s="2">
        <f>'Data Entry'!E806</f>
        <v>0</v>
      </c>
      <c r="F806" s="2">
        <f>'Data Entry'!F806</f>
        <v>0</v>
      </c>
      <c r="G806" s="2">
        <f>'Data Entry'!G806</f>
        <v>0</v>
      </c>
      <c r="H806" s="2">
        <f>'Data Entry'!H806</f>
        <v>0</v>
      </c>
      <c r="I806" s="2">
        <f t="shared" si="204"/>
        <v>0</v>
      </c>
      <c r="J806" s="2">
        <f t="shared" si="205"/>
        <v>0</v>
      </c>
      <c r="K806" s="2">
        <f t="shared" si="206"/>
        <v>0</v>
      </c>
      <c r="L806" s="2">
        <f t="shared" si="207"/>
        <v>0</v>
      </c>
      <c r="M806" s="2">
        <f t="shared" si="208"/>
        <v>0</v>
      </c>
      <c r="N806" s="2">
        <f t="shared" si="209"/>
        <v>0</v>
      </c>
      <c r="O806" s="2">
        <f t="shared" si="210"/>
        <v>0</v>
      </c>
      <c r="P806" s="3">
        <f>'Data Entry'!I806</f>
        <v>0</v>
      </c>
      <c r="Q806" s="3">
        <f>'Data Entry'!J806</f>
        <v>0</v>
      </c>
      <c r="R806" s="3">
        <f>'Data Entry'!K806</f>
        <v>0</v>
      </c>
      <c r="S806" s="3">
        <f>'Data Entry'!L806</f>
        <v>0</v>
      </c>
      <c r="T806" s="3">
        <f t="shared" si="211"/>
        <v>0</v>
      </c>
      <c r="U806" s="3">
        <f t="shared" si="212"/>
        <v>0</v>
      </c>
      <c r="V806" s="3" t="e">
        <f t="shared" si="218"/>
        <v>#DIV/0!</v>
      </c>
      <c r="W806" s="3" t="e">
        <f t="shared" si="219"/>
        <v>#DIV/0!</v>
      </c>
      <c r="X806" s="3">
        <f t="shared" si="220"/>
        <v>0</v>
      </c>
      <c r="Y806" s="3">
        <f t="shared" si="213"/>
        <v>0</v>
      </c>
      <c r="Z806" s="3">
        <f t="shared" si="214"/>
        <v>0</v>
      </c>
      <c r="AA806" s="3">
        <f t="shared" si="215"/>
        <v>0</v>
      </c>
      <c r="AB806" s="4">
        <f>'Data Entry'!S806</f>
        <v>0</v>
      </c>
      <c r="AC806" s="4">
        <f>'Data Entry'!T806</f>
        <v>0</v>
      </c>
      <c r="AD806" s="4">
        <f>'Data Entry'!U806</f>
        <v>0</v>
      </c>
      <c r="AE806" s="4">
        <f t="shared" si="216"/>
        <v>0</v>
      </c>
      <c r="AF806" s="5">
        <f>'Data Entry'!V806</f>
        <v>0</v>
      </c>
      <c r="AG806" s="5">
        <f t="shared" si="217"/>
        <v>0</v>
      </c>
      <c r="AH806" s="5">
        <f>'Data Entry'!W806</f>
        <v>0</v>
      </c>
      <c r="AI806" s="5">
        <f>'Data Entry'!X806</f>
        <v>0</v>
      </c>
      <c r="AJ806" s="5">
        <f>'Data Entry'!Y806</f>
        <v>0</v>
      </c>
      <c r="AK806" s="5">
        <f>'Data Entry'!Z806</f>
        <v>0</v>
      </c>
    </row>
    <row r="807" spans="1:37">
      <c r="A807" s="1">
        <f>'Data Entry'!A807</f>
        <v>0</v>
      </c>
      <c r="B807" s="1">
        <f>'Data Entry'!B807</f>
        <v>0</v>
      </c>
      <c r="C807" s="8">
        <f>IF('Data Entry'!C807="red",1,IF('Data Entry'!C807="blue",2,0))</f>
        <v>0</v>
      </c>
      <c r="D807" s="2">
        <f>'Data Entry'!D807</f>
        <v>0</v>
      </c>
      <c r="E807" s="2">
        <f>'Data Entry'!E807</f>
        <v>0</v>
      </c>
      <c r="F807" s="2">
        <f>'Data Entry'!F807</f>
        <v>0</v>
      </c>
      <c r="G807" s="2">
        <f>'Data Entry'!G807</f>
        <v>0</v>
      </c>
      <c r="H807" s="2">
        <f>'Data Entry'!H807</f>
        <v>0</v>
      </c>
      <c r="I807" s="2">
        <f t="shared" si="204"/>
        <v>0</v>
      </c>
      <c r="J807" s="2">
        <f t="shared" si="205"/>
        <v>0</v>
      </c>
      <c r="K807" s="2">
        <f t="shared" si="206"/>
        <v>0</v>
      </c>
      <c r="L807" s="2">
        <f t="shared" si="207"/>
        <v>0</v>
      </c>
      <c r="M807" s="2">
        <f t="shared" si="208"/>
        <v>0</v>
      </c>
      <c r="N807" s="2">
        <f t="shared" si="209"/>
        <v>0</v>
      </c>
      <c r="O807" s="2">
        <f t="shared" si="210"/>
        <v>0</v>
      </c>
      <c r="P807" s="3">
        <f>'Data Entry'!I807</f>
        <v>0</v>
      </c>
      <c r="Q807" s="3">
        <f>'Data Entry'!J807</f>
        <v>0</v>
      </c>
      <c r="R807" s="3">
        <f>'Data Entry'!K807</f>
        <v>0</v>
      </c>
      <c r="S807" s="3">
        <f>'Data Entry'!L807</f>
        <v>0</v>
      </c>
      <c r="T807" s="3">
        <f t="shared" si="211"/>
        <v>0</v>
      </c>
      <c r="U807" s="3">
        <f t="shared" si="212"/>
        <v>0</v>
      </c>
      <c r="V807" s="3" t="e">
        <f t="shared" si="218"/>
        <v>#DIV/0!</v>
      </c>
      <c r="W807" s="3" t="e">
        <f t="shared" si="219"/>
        <v>#DIV/0!</v>
      </c>
      <c r="X807" s="3">
        <f t="shared" si="220"/>
        <v>0</v>
      </c>
      <c r="Y807" s="3">
        <f t="shared" si="213"/>
        <v>0</v>
      </c>
      <c r="Z807" s="3">
        <f t="shared" si="214"/>
        <v>0</v>
      </c>
      <c r="AA807" s="3">
        <f t="shared" si="215"/>
        <v>0</v>
      </c>
      <c r="AB807" s="4">
        <f>'Data Entry'!S807</f>
        <v>0</v>
      </c>
      <c r="AC807" s="4">
        <f>'Data Entry'!T807</f>
        <v>0</v>
      </c>
      <c r="AD807" s="4">
        <f>'Data Entry'!U807</f>
        <v>0</v>
      </c>
      <c r="AE807" s="4">
        <f t="shared" si="216"/>
        <v>0</v>
      </c>
      <c r="AF807" s="5">
        <f>'Data Entry'!V807</f>
        <v>0</v>
      </c>
      <c r="AG807" s="5">
        <f t="shared" si="217"/>
        <v>0</v>
      </c>
      <c r="AH807" s="5">
        <f>'Data Entry'!W807</f>
        <v>0</v>
      </c>
      <c r="AI807" s="5">
        <f>'Data Entry'!X807</f>
        <v>0</v>
      </c>
      <c r="AJ807" s="5">
        <f>'Data Entry'!Y807</f>
        <v>0</v>
      </c>
      <c r="AK807" s="5">
        <f>'Data Entry'!Z807</f>
        <v>0</v>
      </c>
    </row>
    <row r="808" spans="1:37">
      <c r="A808" s="1">
        <f>'Data Entry'!A808</f>
        <v>0</v>
      </c>
      <c r="B808" s="1">
        <f>'Data Entry'!B808</f>
        <v>0</v>
      </c>
      <c r="C808" s="8">
        <f>IF('Data Entry'!C808="red",1,IF('Data Entry'!C808="blue",2,0))</f>
        <v>0</v>
      </c>
      <c r="D808" s="2">
        <f>'Data Entry'!D808</f>
        <v>0</v>
      </c>
      <c r="E808" s="2">
        <f>'Data Entry'!E808</f>
        <v>0</v>
      </c>
      <c r="F808" s="2">
        <f>'Data Entry'!F808</f>
        <v>0</v>
      </c>
      <c r="G808" s="2">
        <f>'Data Entry'!G808</f>
        <v>0</v>
      </c>
      <c r="H808" s="2">
        <f>'Data Entry'!H808</f>
        <v>0</v>
      </c>
      <c r="I808" s="2">
        <f t="shared" si="204"/>
        <v>0</v>
      </c>
      <c r="J808" s="2">
        <f t="shared" si="205"/>
        <v>0</v>
      </c>
      <c r="K808" s="2">
        <f t="shared" si="206"/>
        <v>0</v>
      </c>
      <c r="L808" s="2">
        <f t="shared" si="207"/>
        <v>0</v>
      </c>
      <c r="M808" s="2">
        <f t="shared" si="208"/>
        <v>0</v>
      </c>
      <c r="N808" s="2">
        <f t="shared" si="209"/>
        <v>0</v>
      </c>
      <c r="O808" s="2">
        <f t="shared" si="210"/>
        <v>0</v>
      </c>
      <c r="P808" s="3">
        <f>'Data Entry'!I808</f>
        <v>0</v>
      </c>
      <c r="Q808" s="3">
        <f>'Data Entry'!J808</f>
        <v>0</v>
      </c>
      <c r="R808" s="3">
        <f>'Data Entry'!K808</f>
        <v>0</v>
      </c>
      <c r="S808" s="3">
        <f>'Data Entry'!L808</f>
        <v>0</v>
      </c>
      <c r="T808" s="3">
        <f t="shared" si="211"/>
        <v>0</v>
      </c>
      <c r="U808" s="3">
        <f t="shared" si="212"/>
        <v>0</v>
      </c>
      <c r="V808" s="3" t="e">
        <f t="shared" si="218"/>
        <v>#DIV/0!</v>
      </c>
      <c r="W808" s="3" t="e">
        <f t="shared" si="219"/>
        <v>#DIV/0!</v>
      </c>
      <c r="X808" s="3">
        <f t="shared" si="220"/>
        <v>0</v>
      </c>
      <c r="Y808" s="3">
        <f t="shared" si="213"/>
        <v>0</v>
      </c>
      <c r="Z808" s="3">
        <f t="shared" si="214"/>
        <v>0</v>
      </c>
      <c r="AA808" s="3">
        <f t="shared" si="215"/>
        <v>0</v>
      </c>
      <c r="AB808" s="4">
        <f>'Data Entry'!S808</f>
        <v>0</v>
      </c>
      <c r="AC808" s="4">
        <f>'Data Entry'!T808</f>
        <v>0</v>
      </c>
      <c r="AD808" s="4">
        <f>'Data Entry'!U808</f>
        <v>0</v>
      </c>
      <c r="AE808" s="4">
        <f t="shared" si="216"/>
        <v>0</v>
      </c>
      <c r="AF808" s="5">
        <f>'Data Entry'!V808</f>
        <v>0</v>
      </c>
      <c r="AG808" s="5">
        <f t="shared" si="217"/>
        <v>0</v>
      </c>
      <c r="AH808" s="5">
        <f>'Data Entry'!W808</f>
        <v>0</v>
      </c>
      <c r="AI808" s="5">
        <f>'Data Entry'!X808</f>
        <v>0</v>
      </c>
      <c r="AJ808" s="5">
        <f>'Data Entry'!Y808</f>
        <v>0</v>
      </c>
      <c r="AK808" s="5">
        <f>'Data Entry'!Z808</f>
        <v>0</v>
      </c>
    </row>
    <row r="809" spans="1:37">
      <c r="A809" s="1">
        <f>'Data Entry'!A809</f>
        <v>0</v>
      </c>
      <c r="B809" s="1">
        <f>'Data Entry'!B809</f>
        <v>0</v>
      </c>
      <c r="C809" s="8">
        <f>IF('Data Entry'!C809="red",1,IF('Data Entry'!C809="blue",2,0))</f>
        <v>0</v>
      </c>
      <c r="D809" s="2">
        <f>'Data Entry'!D809</f>
        <v>0</v>
      </c>
      <c r="E809" s="2">
        <f>'Data Entry'!E809</f>
        <v>0</v>
      </c>
      <c r="F809" s="2">
        <f>'Data Entry'!F809</f>
        <v>0</v>
      </c>
      <c r="G809" s="2">
        <f>'Data Entry'!G809</f>
        <v>0</v>
      </c>
      <c r="H809" s="2">
        <f>'Data Entry'!H809</f>
        <v>0</v>
      </c>
      <c r="I809" s="2">
        <f t="shared" si="204"/>
        <v>0</v>
      </c>
      <c r="J809" s="2">
        <f t="shared" si="205"/>
        <v>0</v>
      </c>
      <c r="K809" s="2">
        <f t="shared" si="206"/>
        <v>0</v>
      </c>
      <c r="L809" s="2">
        <f t="shared" si="207"/>
        <v>0</v>
      </c>
      <c r="M809" s="2">
        <f t="shared" si="208"/>
        <v>0</v>
      </c>
      <c r="N809" s="2">
        <f t="shared" si="209"/>
        <v>0</v>
      </c>
      <c r="O809" s="2">
        <f t="shared" si="210"/>
        <v>0</v>
      </c>
      <c r="P809" s="3">
        <f>'Data Entry'!I809</f>
        <v>0</v>
      </c>
      <c r="Q809" s="3">
        <f>'Data Entry'!J809</f>
        <v>0</v>
      </c>
      <c r="R809" s="3">
        <f>'Data Entry'!K809</f>
        <v>0</v>
      </c>
      <c r="S809" s="3">
        <f>'Data Entry'!L809</f>
        <v>0</v>
      </c>
      <c r="T809" s="3">
        <f t="shared" si="211"/>
        <v>0</v>
      </c>
      <c r="U809" s="3">
        <f t="shared" si="212"/>
        <v>0</v>
      </c>
      <c r="V809" s="3" t="e">
        <f t="shared" si="218"/>
        <v>#DIV/0!</v>
      </c>
      <c r="W809" s="3" t="e">
        <f t="shared" si="219"/>
        <v>#DIV/0!</v>
      </c>
      <c r="X809" s="3">
        <f t="shared" si="220"/>
        <v>0</v>
      </c>
      <c r="Y809" s="3">
        <f t="shared" si="213"/>
        <v>0</v>
      </c>
      <c r="Z809" s="3">
        <f t="shared" si="214"/>
        <v>0</v>
      </c>
      <c r="AA809" s="3">
        <f t="shared" si="215"/>
        <v>0</v>
      </c>
      <c r="AB809" s="4">
        <f>'Data Entry'!S809</f>
        <v>0</v>
      </c>
      <c r="AC809" s="4">
        <f>'Data Entry'!T809</f>
        <v>0</v>
      </c>
      <c r="AD809" s="4">
        <f>'Data Entry'!U809</f>
        <v>0</v>
      </c>
      <c r="AE809" s="4">
        <f t="shared" si="216"/>
        <v>0</v>
      </c>
      <c r="AF809" s="5">
        <f>'Data Entry'!V809</f>
        <v>0</v>
      </c>
      <c r="AG809" s="5">
        <f t="shared" si="217"/>
        <v>0</v>
      </c>
      <c r="AH809" s="5">
        <f>'Data Entry'!W809</f>
        <v>0</v>
      </c>
      <c r="AI809" s="5">
        <f>'Data Entry'!X809</f>
        <v>0</v>
      </c>
      <c r="AJ809" s="5">
        <f>'Data Entry'!Y809</f>
        <v>0</v>
      </c>
      <c r="AK809" s="5">
        <f>'Data Entry'!Z809</f>
        <v>0</v>
      </c>
    </row>
    <row r="810" spans="1:37">
      <c r="A810" s="1">
        <f>'Data Entry'!A810</f>
        <v>0</v>
      </c>
      <c r="B810" s="1">
        <f>'Data Entry'!B810</f>
        <v>0</v>
      </c>
      <c r="C810" s="8">
        <f>IF('Data Entry'!C810="red",1,IF('Data Entry'!C810="blue",2,0))</f>
        <v>0</v>
      </c>
      <c r="D810" s="2">
        <f>'Data Entry'!D810</f>
        <v>0</v>
      </c>
      <c r="E810" s="2">
        <f>'Data Entry'!E810</f>
        <v>0</v>
      </c>
      <c r="F810" s="2">
        <f>'Data Entry'!F810</f>
        <v>0</v>
      </c>
      <c r="G810" s="2">
        <f>'Data Entry'!G810</f>
        <v>0</v>
      </c>
      <c r="H810" s="2">
        <f>'Data Entry'!H810</f>
        <v>0</v>
      </c>
      <c r="I810" s="2">
        <f t="shared" si="204"/>
        <v>0</v>
      </c>
      <c r="J810" s="2">
        <f t="shared" si="205"/>
        <v>0</v>
      </c>
      <c r="K810" s="2">
        <f t="shared" si="206"/>
        <v>0</v>
      </c>
      <c r="L810" s="2">
        <f t="shared" si="207"/>
        <v>0</v>
      </c>
      <c r="M810" s="2">
        <f t="shared" si="208"/>
        <v>0</v>
      </c>
      <c r="N810" s="2">
        <f t="shared" si="209"/>
        <v>0</v>
      </c>
      <c r="O810" s="2">
        <f t="shared" si="210"/>
        <v>0</v>
      </c>
      <c r="P810" s="3">
        <f>'Data Entry'!I810</f>
        <v>0</v>
      </c>
      <c r="Q810" s="3">
        <f>'Data Entry'!J810</f>
        <v>0</v>
      </c>
      <c r="R810" s="3">
        <f>'Data Entry'!K810</f>
        <v>0</v>
      </c>
      <c r="S810" s="3">
        <f>'Data Entry'!L810</f>
        <v>0</v>
      </c>
      <c r="T810" s="3">
        <f t="shared" si="211"/>
        <v>0</v>
      </c>
      <c r="U810" s="3">
        <f t="shared" si="212"/>
        <v>0</v>
      </c>
      <c r="V810" s="3" t="e">
        <f t="shared" si="218"/>
        <v>#DIV/0!</v>
      </c>
      <c r="W810" s="3" t="e">
        <f t="shared" si="219"/>
        <v>#DIV/0!</v>
      </c>
      <c r="X810" s="3">
        <f t="shared" si="220"/>
        <v>0</v>
      </c>
      <c r="Y810" s="3">
        <f t="shared" si="213"/>
        <v>0</v>
      </c>
      <c r="Z810" s="3">
        <f t="shared" si="214"/>
        <v>0</v>
      </c>
      <c r="AA810" s="3">
        <f t="shared" si="215"/>
        <v>0</v>
      </c>
      <c r="AB810" s="4">
        <f>'Data Entry'!S810</f>
        <v>0</v>
      </c>
      <c r="AC810" s="4">
        <f>'Data Entry'!T810</f>
        <v>0</v>
      </c>
      <c r="AD810" s="4">
        <f>'Data Entry'!U810</f>
        <v>0</v>
      </c>
      <c r="AE810" s="4">
        <f t="shared" si="216"/>
        <v>0</v>
      </c>
      <c r="AF810" s="5">
        <f>'Data Entry'!V810</f>
        <v>0</v>
      </c>
      <c r="AG810" s="5">
        <f t="shared" si="217"/>
        <v>0</v>
      </c>
      <c r="AH810" s="5">
        <f>'Data Entry'!W810</f>
        <v>0</v>
      </c>
      <c r="AI810" s="5">
        <f>'Data Entry'!X810</f>
        <v>0</v>
      </c>
      <c r="AJ810" s="5">
        <f>'Data Entry'!Y810</f>
        <v>0</v>
      </c>
      <c r="AK810" s="5">
        <f>'Data Entry'!Z810</f>
        <v>0</v>
      </c>
    </row>
    <row r="811" spans="1:37">
      <c r="A811" s="1">
        <f>'Data Entry'!A811</f>
        <v>0</v>
      </c>
      <c r="B811" s="1">
        <f>'Data Entry'!B811</f>
        <v>0</v>
      </c>
      <c r="C811" s="8">
        <f>IF('Data Entry'!C811="red",1,IF('Data Entry'!C811="blue",2,0))</f>
        <v>0</v>
      </c>
      <c r="D811" s="2">
        <f>'Data Entry'!D811</f>
        <v>0</v>
      </c>
      <c r="E811" s="2">
        <f>'Data Entry'!E811</f>
        <v>0</v>
      </c>
      <c r="F811" s="2">
        <f>'Data Entry'!F811</f>
        <v>0</v>
      </c>
      <c r="G811" s="2">
        <f>'Data Entry'!G811</f>
        <v>0</v>
      </c>
      <c r="H811" s="2">
        <f>'Data Entry'!H811</f>
        <v>0</v>
      </c>
      <c r="I811" s="2">
        <f t="shared" si="204"/>
        <v>0</v>
      </c>
      <c r="J811" s="2">
        <f t="shared" si="205"/>
        <v>0</v>
      </c>
      <c r="K811" s="2">
        <f t="shared" si="206"/>
        <v>0</v>
      </c>
      <c r="L811" s="2">
        <f t="shared" si="207"/>
        <v>0</v>
      </c>
      <c r="M811" s="2">
        <f t="shared" si="208"/>
        <v>0</v>
      </c>
      <c r="N811" s="2">
        <f t="shared" si="209"/>
        <v>0</v>
      </c>
      <c r="O811" s="2">
        <f t="shared" si="210"/>
        <v>0</v>
      </c>
      <c r="P811" s="3">
        <f>'Data Entry'!I811</f>
        <v>0</v>
      </c>
      <c r="Q811" s="3">
        <f>'Data Entry'!J811</f>
        <v>0</v>
      </c>
      <c r="R811" s="3">
        <f>'Data Entry'!K811</f>
        <v>0</v>
      </c>
      <c r="S811" s="3">
        <f>'Data Entry'!L811</f>
        <v>0</v>
      </c>
      <c r="T811" s="3">
        <f t="shared" si="211"/>
        <v>0</v>
      </c>
      <c r="U811" s="3">
        <f t="shared" si="212"/>
        <v>0</v>
      </c>
      <c r="V811" s="3" t="e">
        <f t="shared" si="218"/>
        <v>#DIV/0!</v>
      </c>
      <c r="W811" s="3" t="e">
        <f t="shared" si="219"/>
        <v>#DIV/0!</v>
      </c>
      <c r="X811" s="3">
        <f t="shared" si="220"/>
        <v>0</v>
      </c>
      <c r="Y811" s="3">
        <f t="shared" si="213"/>
        <v>0</v>
      </c>
      <c r="Z811" s="3">
        <f t="shared" si="214"/>
        <v>0</v>
      </c>
      <c r="AA811" s="3">
        <f t="shared" si="215"/>
        <v>0</v>
      </c>
      <c r="AB811" s="4">
        <f>'Data Entry'!S811</f>
        <v>0</v>
      </c>
      <c r="AC811" s="4">
        <f>'Data Entry'!T811</f>
        <v>0</v>
      </c>
      <c r="AD811" s="4">
        <f>'Data Entry'!U811</f>
        <v>0</v>
      </c>
      <c r="AE811" s="4">
        <f t="shared" si="216"/>
        <v>0</v>
      </c>
      <c r="AF811" s="5">
        <f>'Data Entry'!V811</f>
        <v>0</v>
      </c>
      <c r="AG811" s="5">
        <f t="shared" si="217"/>
        <v>0</v>
      </c>
      <c r="AH811" s="5">
        <f>'Data Entry'!W811</f>
        <v>0</v>
      </c>
      <c r="AI811" s="5">
        <f>'Data Entry'!X811</f>
        <v>0</v>
      </c>
      <c r="AJ811" s="5">
        <f>'Data Entry'!Y811</f>
        <v>0</v>
      </c>
      <c r="AK811" s="5">
        <f>'Data Entry'!Z811</f>
        <v>0</v>
      </c>
    </row>
    <row r="812" spans="1:37">
      <c r="A812" s="1">
        <f>'Data Entry'!A812</f>
        <v>0</v>
      </c>
      <c r="B812" s="1">
        <f>'Data Entry'!B812</f>
        <v>0</v>
      </c>
      <c r="C812" s="8">
        <f>IF('Data Entry'!C812="red",1,IF('Data Entry'!C812="blue",2,0))</f>
        <v>0</v>
      </c>
      <c r="D812" s="2">
        <f>'Data Entry'!D812</f>
        <v>0</v>
      </c>
      <c r="E812" s="2">
        <f>'Data Entry'!E812</f>
        <v>0</v>
      </c>
      <c r="F812" s="2">
        <f>'Data Entry'!F812</f>
        <v>0</v>
      </c>
      <c r="G812" s="2">
        <f>'Data Entry'!G812</f>
        <v>0</v>
      </c>
      <c r="H812" s="2">
        <f>'Data Entry'!H812</f>
        <v>0</v>
      </c>
      <c r="I812" s="2">
        <f t="shared" si="204"/>
        <v>0</v>
      </c>
      <c r="J812" s="2">
        <f t="shared" si="205"/>
        <v>0</v>
      </c>
      <c r="K812" s="2">
        <f t="shared" si="206"/>
        <v>0</v>
      </c>
      <c r="L812" s="2">
        <f t="shared" si="207"/>
        <v>0</v>
      </c>
      <c r="M812" s="2">
        <f t="shared" si="208"/>
        <v>0</v>
      </c>
      <c r="N812" s="2">
        <f t="shared" si="209"/>
        <v>0</v>
      </c>
      <c r="O812" s="2">
        <f t="shared" si="210"/>
        <v>0</v>
      </c>
      <c r="P812" s="3">
        <f>'Data Entry'!I812</f>
        <v>0</v>
      </c>
      <c r="Q812" s="3">
        <f>'Data Entry'!J812</f>
        <v>0</v>
      </c>
      <c r="R812" s="3">
        <f>'Data Entry'!K812</f>
        <v>0</v>
      </c>
      <c r="S812" s="3">
        <f>'Data Entry'!L812</f>
        <v>0</v>
      </c>
      <c r="T812" s="3">
        <f t="shared" si="211"/>
        <v>0</v>
      </c>
      <c r="U812" s="3">
        <f t="shared" si="212"/>
        <v>0</v>
      </c>
      <c r="V812" s="3" t="e">
        <f t="shared" si="218"/>
        <v>#DIV/0!</v>
      </c>
      <c r="W812" s="3" t="e">
        <f t="shared" si="219"/>
        <v>#DIV/0!</v>
      </c>
      <c r="X812" s="3">
        <f t="shared" si="220"/>
        <v>0</v>
      </c>
      <c r="Y812" s="3">
        <f t="shared" si="213"/>
        <v>0</v>
      </c>
      <c r="Z812" s="3">
        <f t="shared" si="214"/>
        <v>0</v>
      </c>
      <c r="AA812" s="3">
        <f t="shared" si="215"/>
        <v>0</v>
      </c>
      <c r="AB812" s="4">
        <f>'Data Entry'!S812</f>
        <v>0</v>
      </c>
      <c r="AC812" s="4">
        <f>'Data Entry'!T812</f>
        <v>0</v>
      </c>
      <c r="AD812" s="4">
        <f>'Data Entry'!U812</f>
        <v>0</v>
      </c>
      <c r="AE812" s="4">
        <f t="shared" si="216"/>
        <v>0</v>
      </c>
      <c r="AF812" s="5">
        <f>'Data Entry'!V812</f>
        <v>0</v>
      </c>
      <c r="AG812" s="5">
        <f t="shared" si="217"/>
        <v>0</v>
      </c>
      <c r="AH812" s="5">
        <f>'Data Entry'!W812</f>
        <v>0</v>
      </c>
      <c r="AI812" s="5">
        <f>'Data Entry'!X812</f>
        <v>0</v>
      </c>
      <c r="AJ812" s="5">
        <f>'Data Entry'!Y812</f>
        <v>0</v>
      </c>
      <c r="AK812" s="5">
        <f>'Data Entry'!Z812</f>
        <v>0</v>
      </c>
    </row>
    <row r="813" spans="1:37">
      <c r="A813" s="1">
        <f>'Data Entry'!A813</f>
        <v>0</v>
      </c>
      <c r="B813" s="1">
        <f>'Data Entry'!B813</f>
        <v>0</v>
      </c>
      <c r="C813" s="8">
        <f>IF('Data Entry'!C813="red",1,IF('Data Entry'!C813="blue",2,0))</f>
        <v>0</v>
      </c>
      <c r="D813" s="2">
        <f>'Data Entry'!D813</f>
        <v>0</v>
      </c>
      <c r="E813" s="2">
        <f>'Data Entry'!E813</f>
        <v>0</v>
      </c>
      <c r="F813" s="2">
        <f>'Data Entry'!F813</f>
        <v>0</v>
      </c>
      <c r="G813" s="2">
        <f>'Data Entry'!G813</f>
        <v>0</v>
      </c>
      <c r="H813" s="2">
        <f>'Data Entry'!H813</f>
        <v>0</v>
      </c>
      <c r="I813" s="2">
        <f t="shared" si="204"/>
        <v>0</v>
      </c>
      <c r="J813" s="2">
        <f t="shared" si="205"/>
        <v>0</v>
      </c>
      <c r="K813" s="2">
        <f t="shared" si="206"/>
        <v>0</v>
      </c>
      <c r="L813" s="2">
        <f t="shared" si="207"/>
        <v>0</v>
      </c>
      <c r="M813" s="2">
        <f t="shared" si="208"/>
        <v>0</v>
      </c>
      <c r="N813" s="2">
        <f t="shared" si="209"/>
        <v>0</v>
      </c>
      <c r="O813" s="2">
        <f t="shared" si="210"/>
        <v>0</v>
      </c>
      <c r="P813" s="3">
        <f>'Data Entry'!I813</f>
        <v>0</v>
      </c>
      <c r="Q813" s="3">
        <f>'Data Entry'!J813</f>
        <v>0</v>
      </c>
      <c r="R813" s="3">
        <f>'Data Entry'!K813</f>
        <v>0</v>
      </c>
      <c r="S813" s="3">
        <f>'Data Entry'!L813</f>
        <v>0</v>
      </c>
      <c r="T813" s="3">
        <f t="shared" si="211"/>
        <v>0</v>
      </c>
      <c r="U813" s="3">
        <f t="shared" si="212"/>
        <v>0</v>
      </c>
      <c r="V813" s="3" t="e">
        <f t="shared" si="218"/>
        <v>#DIV/0!</v>
      </c>
      <c r="W813" s="3" t="e">
        <f t="shared" si="219"/>
        <v>#DIV/0!</v>
      </c>
      <c r="X813" s="3">
        <f t="shared" si="220"/>
        <v>0</v>
      </c>
      <c r="Y813" s="3">
        <f t="shared" si="213"/>
        <v>0</v>
      </c>
      <c r="Z813" s="3">
        <f t="shared" si="214"/>
        <v>0</v>
      </c>
      <c r="AA813" s="3">
        <f t="shared" si="215"/>
        <v>0</v>
      </c>
      <c r="AB813" s="4">
        <f>'Data Entry'!S813</f>
        <v>0</v>
      </c>
      <c r="AC813" s="4">
        <f>'Data Entry'!T813</f>
        <v>0</v>
      </c>
      <c r="AD813" s="4">
        <f>'Data Entry'!U813</f>
        <v>0</v>
      </c>
      <c r="AE813" s="4">
        <f t="shared" si="216"/>
        <v>0</v>
      </c>
      <c r="AF813" s="5">
        <f>'Data Entry'!V813</f>
        <v>0</v>
      </c>
      <c r="AG813" s="5">
        <f t="shared" si="217"/>
        <v>0</v>
      </c>
      <c r="AH813" s="5">
        <f>'Data Entry'!W813</f>
        <v>0</v>
      </c>
      <c r="AI813" s="5">
        <f>'Data Entry'!X813</f>
        <v>0</v>
      </c>
      <c r="AJ813" s="5">
        <f>'Data Entry'!Y813</f>
        <v>0</v>
      </c>
      <c r="AK813" s="5">
        <f>'Data Entry'!Z813</f>
        <v>0</v>
      </c>
    </row>
    <row r="814" spans="1:37">
      <c r="A814" s="1">
        <f>'Data Entry'!A814</f>
        <v>0</v>
      </c>
      <c r="B814" s="1">
        <f>'Data Entry'!B814</f>
        <v>0</v>
      </c>
      <c r="C814" s="8">
        <f>IF('Data Entry'!C814="red",1,IF('Data Entry'!C814="blue",2,0))</f>
        <v>0</v>
      </c>
      <c r="D814" s="2">
        <f>'Data Entry'!D814</f>
        <v>0</v>
      </c>
      <c r="E814" s="2">
        <f>'Data Entry'!E814</f>
        <v>0</v>
      </c>
      <c r="F814" s="2">
        <f>'Data Entry'!F814</f>
        <v>0</v>
      </c>
      <c r="G814" s="2">
        <f>'Data Entry'!G814</f>
        <v>0</v>
      </c>
      <c r="H814" s="2">
        <f>'Data Entry'!H814</f>
        <v>0</v>
      </c>
      <c r="I814" s="2">
        <f t="shared" si="204"/>
        <v>0</v>
      </c>
      <c r="J814" s="2">
        <f t="shared" si="205"/>
        <v>0</v>
      </c>
      <c r="K814" s="2">
        <f t="shared" si="206"/>
        <v>0</v>
      </c>
      <c r="L814" s="2">
        <f t="shared" si="207"/>
        <v>0</v>
      </c>
      <c r="M814" s="2">
        <f t="shared" si="208"/>
        <v>0</v>
      </c>
      <c r="N814" s="2">
        <f t="shared" si="209"/>
        <v>0</v>
      </c>
      <c r="O814" s="2">
        <f t="shared" si="210"/>
        <v>0</v>
      </c>
      <c r="P814" s="3">
        <f>'Data Entry'!I814</f>
        <v>0</v>
      </c>
      <c r="Q814" s="3">
        <f>'Data Entry'!J814</f>
        <v>0</v>
      </c>
      <c r="R814" s="3">
        <f>'Data Entry'!K814</f>
        <v>0</v>
      </c>
      <c r="S814" s="3">
        <f>'Data Entry'!L814</f>
        <v>0</v>
      </c>
      <c r="T814" s="3">
        <f t="shared" si="211"/>
        <v>0</v>
      </c>
      <c r="U814" s="3">
        <f t="shared" si="212"/>
        <v>0</v>
      </c>
      <c r="V814" s="3" t="e">
        <f t="shared" si="218"/>
        <v>#DIV/0!</v>
      </c>
      <c r="W814" s="3" t="e">
        <f t="shared" si="219"/>
        <v>#DIV/0!</v>
      </c>
      <c r="X814" s="3">
        <f t="shared" si="220"/>
        <v>0</v>
      </c>
      <c r="Y814" s="3">
        <f t="shared" si="213"/>
        <v>0</v>
      </c>
      <c r="Z814" s="3">
        <f t="shared" si="214"/>
        <v>0</v>
      </c>
      <c r="AA814" s="3">
        <f t="shared" si="215"/>
        <v>0</v>
      </c>
      <c r="AB814" s="4">
        <f>'Data Entry'!S814</f>
        <v>0</v>
      </c>
      <c r="AC814" s="4">
        <f>'Data Entry'!T814</f>
        <v>0</v>
      </c>
      <c r="AD814" s="4">
        <f>'Data Entry'!U814</f>
        <v>0</v>
      </c>
      <c r="AE814" s="4">
        <f t="shared" si="216"/>
        <v>0</v>
      </c>
      <c r="AF814" s="5">
        <f>'Data Entry'!V814</f>
        <v>0</v>
      </c>
      <c r="AG814" s="5">
        <f t="shared" si="217"/>
        <v>0</v>
      </c>
      <c r="AH814" s="5">
        <f>'Data Entry'!W814</f>
        <v>0</v>
      </c>
      <c r="AI814" s="5">
        <f>'Data Entry'!X814</f>
        <v>0</v>
      </c>
      <c r="AJ814" s="5">
        <f>'Data Entry'!Y814</f>
        <v>0</v>
      </c>
      <c r="AK814" s="5">
        <f>'Data Entry'!Z814</f>
        <v>0</v>
      </c>
    </row>
    <row r="815" spans="1:37">
      <c r="A815" s="1">
        <f>'Data Entry'!A815</f>
        <v>0</v>
      </c>
      <c r="B815" s="1">
        <f>'Data Entry'!B815</f>
        <v>0</v>
      </c>
      <c r="C815" s="8">
        <f>IF('Data Entry'!C815="red",1,IF('Data Entry'!C815="blue",2,0))</f>
        <v>0</v>
      </c>
      <c r="D815" s="2">
        <f>'Data Entry'!D815</f>
        <v>0</v>
      </c>
      <c r="E815" s="2">
        <f>'Data Entry'!E815</f>
        <v>0</v>
      </c>
      <c r="F815" s="2">
        <f>'Data Entry'!F815</f>
        <v>0</v>
      </c>
      <c r="G815" s="2">
        <f>'Data Entry'!G815</f>
        <v>0</v>
      </c>
      <c r="H815" s="2">
        <f>'Data Entry'!H815</f>
        <v>0</v>
      </c>
      <c r="I815" s="2">
        <f t="shared" si="204"/>
        <v>0</v>
      </c>
      <c r="J815" s="2">
        <f t="shared" si="205"/>
        <v>0</v>
      </c>
      <c r="K815" s="2">
        <f t="shared" si="206"/>
        <v>0</v>
      </c>
      <c r="L815" s="2">
        <f t="shared" si="207"/>
        <v>0</v>
      </c>
      <c r="M815" s="2">
        <f t="shared" si="208"/>
        <v>0</v>
      </c>
      <c r="N815" s="2">
        <f t="shared" si="209"/>
        <v>0</v>
      </c>
      <c r="O815" s="2">
        <f t="shared" si="210"/>
        <v>0</v>
      </c>
      <c r="P815" s="3">
        <f>'Data Entry'!I815</f>
        <v>0</v>
      </c>
      <c r="Q815" s="3">
        <f>'Data Entry'!J815</f>
        <v>0</v>
      </c>
      <c r="R815" s="3">
        <f>'Data Entry'!K815</f>
        <v>0</v>
      </c>
      <c r="S815" s="3">
        <f>'Data Entry'!L815</f>
        <v>0</v>
      </c>
      <c r="T815" s="3">
        <f t="shared" si="211"/>
        <v>0</v>
      </c>
      <c r="U815" s="3">
        <f t="shared" si="212"/>
        <v>0</v>
      </c>
      <c r="V815" s="3" t="e">
        <f t="shared" si="218"/>
        <v>#DIV/0!</v>
      </c>
      <c r="W815" s="3" t="e">
        <f t="shared" si="219"/>
        <v>#DIV/0!</v>
      </c>
      <c r="X815" s="3">
        <f t="shared" si="220"/>
        <v>0</v>
      </c>
      <c r="Y815" s="3">
        <f t="shared" si="213"/>
        <v>0</v>
      </c>
      <c r="Z815" s="3">
        <f t="shared" si="214"/>
        <v>0</v>
      </c>
      <c r="AA815" s="3">
        <f t="shared" si="215"/>
        <v>0</v>
      </c>
      <c r="AB815" s="4">
        <f>'Data Entry'!S815</f>
        <v>0</v>
      </c>
      <c r="AC815" s="4">
        <f>'Data Entry'!T815</f>
        <v>0</v>
      </c>
      <c r="AD815" s="4">
        <f>'Data Entry'!U815</f>
        <v>0</v>
      </c>
      <c r="AE815" s="4">
        <f t="shared" si="216"/>
        <v>0</v>
      </c>
      <c r="AF815" s="5">
        <f>'Data Entry'!V815</f>
        <v>0</v>
      </c>
      <c r="AG815" s="5">
        <f t="shared" si="217"/>
        <v>0</v>
      </c>
      <c r="AH815" s="5">
        <f>'Data Entry'!W815</f>
        <v>0</v>
      </c>
      <c r="AI815" s="5">
        <f>'Data Entry'!X815</f>
        <v>0</v>
      </c>
      <c r="AJ815" s="5">
        <f>'Data Entry'!Y815</f>
        <v>0</v>
      </c>
      <c r="AK815" s="5">
        <f>'Data Entry'!Z815</f>
        <v>0</v>
      </c>
    </row>
    <row r="816" spans="1:37">
      <c r="A816" s="1">
        <f>'Data Entry'!A816</f>
        <v>0</v>
      </c>
      <c r="B816" s="1">
        <f>'Data Entry'!B816</f>
        <v>0</v>
      </c>
      <c r="C816" s="8">
        <f>IF('Data Entry'!C816="red",1,IF('Data Entry'!C816="blue",2,0))</f>
        <v>0</v>
      </c>
      <c r="D816" s="2">
        <f>'Data Entry'!D816</f>
        <v>0</v>
      </c>
      <c r="E816" s="2">
        <f>'Data Entry'!E816</f>
        <v>0</v>
      </c>
      <c r="F816" s="2">
        <f>'Data Entry'!F816</f>
        <v>0</v>
      </c>
      <c r="G816" s="2">
        <f>'Data Entry'!G816</f>
        <v>0</v>
      </c>
      <c r="H816" s="2">
        <f>'Data Entry'!H816</f>
        <v>0</v>
      </c>
      <c r="I816" s="2">
        <f t="shared" si="204"/>
        <v>0</v>
      </c>
      <c r="J816" s="2">
        <f t="shared" si="205"/>
        <v>0</v>
      </c>
      <c r="K816" s="2">
        <f t="shared" si="206"/>
        <v>0</v>
      </c>
      <c r="L816" s="2">
        <f t="shared" si="207"/>
        <v>0</v>
      </c>
      <c r="M816" s="2">
        <f t="shared" si="208"/>
        <v>0</v>
      </c>
      <c r="N816" s="2">
        <f t="shared" si="209"/>
        <v>0</v>
      </c>
      <c r="O816" s="2">
        <f t="shared" si="210"/>
        <v>0</v>
      </c>
      <c r="P816" s="3">
        <f>'Data Entry'!I816</f>
        <v>0</v>
      </c>
      <c r="Q816" s="3">
        <f>'Data Entry'!J816</f>
        <v>0</v>
      </c>
      <c r="R816" s="3">
        <f>'Data Entry'!K816</f>
        <v>0</v>
      </c>
      <c r="S816" s="3">
        <f>'Data Entry'!L816</f>
        <v>0</v>
      </c>
      <c r="T816" s="3">
        <f t="shared" si="211"/>
        <v>0</v>
      </c>
      <c r="U816" s="3">
        <f t="shared" si="212"/>
        <v>0</v>
      </c>
      <c r="V816" s="3" t="e">
        <f t="shared" si="218"/>
        <v>#DIV/0!</v>
      </c>
      <c r="W816" s="3" t="e">
        <f t="shared" si="219"/>
        <v>#DIV/0!</v>
      </c>
      <c r="X816" s="3">
        <f t="shared" si="220"/>
        <v>0</v>
      </c>
      <c r="Y816" s="3">
        <f t="shared" si="213"/>
        <v>0</v>
      </c>
      <c r="Z816" s="3">
        <f t="shared" si="214"/>
        <v>0</v>
      </c>
      <c r="AA816" s="3">
        <f t="shared" si="215"/>
        <v>0</v>
      </c>
      <c r="AB816" s="4">
        <f>'Data Entry'!S816</f>
        <v>0</v>
      </c>
      <c r="AC816" s="4">
        <f>'Data Entry'!T816</f>
        <v>0</v>
      </c>
      <c r="AD816" s="4">
        <f>'Data Entry'!U816</f>
        <v>0</v>
      </c>
      <c r="AE816" s="4">
        <f t="shared" si="216"/>
        <v>0</v>
      </c>
      <c r="AF816" s="5">
        <f>'Data Entry'!V816</f>
        <v>0</v>
      </c>
      <c r="AG816" s="5">
        <f t="shared" si="217"/>
        <v>0</v>
      </c>
      <c r="AH816" s="5">
        <f>'Data Entry'!W816</f>
        <v>0</v>
      </c>
      <c r="AI816" s="5">
        <f>'Data Entry'!X816</f>
        <v>0</v>
      </c>
      <c r="AJ816" s="5">
        <f>'Data Entry'!Y816</f>
        <v>0</v>
      </c>
      <c r="AK816" s="5">
        <f>'Data Entry'!Z816</f>
        <v>0</v>
      </c>
    </row>
    <row r="817" spans="1:37">
      <c r="A817" s="1">
        <f>'Data Entry'!A817</f>
        <v>0</v>
      </c>
      <c r="B817" s="1">
        <f>'Data Entry'!B817</f>
        <v>0</v>
      </c>
      <c r="C817" s="8">
        <f>IF('Data Entry'!C817="red",1,IF('Data Entry'!C817="blue",2,0))</f>
        <v>0</v>
      </c>
      <c r="D817" s="2">
        <f>'Data Entry'!D817</f>
        <v>0</v>
      </c>
      <c r="E817" s="2">
        <f>'Data Entry'!E817</f>
        <v>0</v>
      </c>
      <c r="F817" s="2">
        <f>'Data Entry'!F817</f>
        <v>0</v>
      </c>
      <c r="G817" s="2">
        <f>'Data Entry'!G817</f>
        <v>0</v>
      </c>
      <c r="H817" s="2">
        <f>'Data Entry'!H817</f>
        <v>0</v>
      </c>
      <c r="I817" s="2">
        <f t="shared" si="204"/>
        <v>0</v>
      </c>
      <c r="J817" s="2">
        <f t="shared" si="205"/>
        <v>0</v>
      </c>
      <c r="K817" s="2">
        <f t="shared" si="206"/>
        <v>0</v>
      </c>
      <c r="L817" s="2">
        <f t="shared" si="207"/>
        <v>0</v>
      </c>
      <c r="M817" s="2">
        <f t="shared" si="208"/>
        <v>0</v>
      </c>
      <c r="N817" s="2">
        <f t="shared" si="209"/>
        <v>0</v>
      </c>
      <c r="O817" s="2">
        <f t="shared" si="210"/>
        <v>0</v>
      </c>
      <c r="P817" s="3">
        <f>'Data Entry'!I817</f>
        <v>0</v>
      </c>
      <c r="Q817" s="3">
        <f>'Data Entry'!J817</f>
        <v>0</v>
      </c>
      <c r="R817" s="3">
        <f>'Data Entry'!K817</f>
        <v>0</v>
      </c>
      <c r="S817" s="3">
        <f>'Data Entry'!L817</f>
        <v>0</v>
      </c>
      <c r="T817" s="3">
        <f t="shared" si="211"/>
        <v>0</v>
      </c>
      <c r="U817" s="3">
        <f t="shared" si="212"/>
        <v>0</v>
      </c>
      <c r="V817" s="3" t="e">
        <f t="shared" si="218"/>
        <v>#DIV/0!</v>
      </c>
      <c r="W817" s="3" t="e">
        <f t="shared" si="219"/>
        <v>#DIV/0!</v>
      </c>
      <c r="X817" s="3">
        <f t="shared" si="220"/>
        <v>0</v>
      </c>
      <c r="Y817" s="3">
        <f t="shared" si="213"/>
        <v>0</v>
      </c>
      <c r="Z817" s="3">
        <f t="shared" si="214"/>
        <v>0</v>
      </c>
      <c r="AA817" s="3">
        <f t="shared" si="215"/>
        <v>0</v>
      </c>
      <c r="AB817" s="4">
        <f>'Data Entry'!S817</f>
        <v>0</v>
      </c>
      <c r="AC817" s="4">
        <f>'Data Entry'!T817</f>
        <v>0</v>
      </c>
      <c r="AD817" s="4">
        <f>'Data Entry'!U817</f>
        <v>0</v>
      </c>
      <c r="AE817" s="4">
        <f t="shared" si="216"/>
        <v>0</v>
      </c>
      <c r="AF817" s="5">
        <f>'Data Entry'!V817</f>
        <v>0</v>
      </c>
      <c r="AG817" s="5">
        <f t="shared" si="217"/>
        <v>0</v>
      </c>
      <c r="AH817" s="5">
        <f>'Data Entry'!W817</f>
        <v>0</v>
      </c>
      <c r="AI817" s="5">
        <f>'Data Entry'!X817</f>
        <v>0</v>
      </c>
      <c r="AJ817" s="5">
        <f>'Data Entry'!Y817</f>
        <v>0</v>
      </c>
      <c r="AK817" s="5">
        <f>'Data Entry'!Z817</f>
        <v>0</v>
      </c>
    </row>
    <row r="818" spans="1:37">
      <c r="A818" s="1">
        <f>'Data Entry'!A818</f>
        <v>0</v>
      </c>
      <c r="B818" s="1">
        <f>'Data Entry'!B818</f>
        <v>0</v>
      </c>
      <c r="C818" s="8">
        <f>IF('Data Entry'!C818="red",1,IF('Data Entry'!C818="blue",2,0))</f>
        <v>0</v>
      </c>
      <c r="D818" s="2">
        <f>'Data Entry'!D818</f>
        <v>0</v>
      </c>
      <c r="E818" s="2">
        <f>'Data Entry'!E818</f>
        <v>0</v>
      </c>
      <c r="F818" s="2">
        <f>'Data Entry'!F818</f>
        <v>0</v>
      </c>
      <c r="G818" s="2">
        <f>'Data Entry'!G818</f>
        <v>0</v>
      </c>
      <c r="H818" s="2">
        <f>'Data Entry'!H818</f>
        <v>0</v>
      </c>
      <c r="I818" s="2">
        <f t="shared" si="204"/>
        <v>0</v>
      </c>
      <c r="J818" s="2">
        <f t="shared" si="205"/>
        <v>0</v>
      </c>
      <c r="K818" s="2">
        <f t="shared" si="206"/>
        <v>0</v>
      </c>
      <c r="L818" s="2">
        <f t="shared" si="207"/>
        <v>0</v>
      </c>
      <c r="M818" s="2">
        <f t="shared" si="208"/>
        <v>0</v>
      </c>
      <c r="N818" s="2">
        <f t="shared" si="209"/>
        <v>0</v>
      </c>
      <c r="O818" s="2">
        <f t="shared" si="210"/>
        <v>0</v>
      </c>
      <c r="P818" s="3">
        <f>'Data Entry'!I818</f>
        <v>0</v>
      </c>
      <c r="Q818" s="3">
        <f>'Data Entry'!J818</f>
        <v>0</v>
      </c>
      <c r="R818" s="3">
        <f>'Data Entry'!K818</f>
        <v>0</v>
      </c>
      <c r="S818" s="3">
        <f>'Data Entry'!L818</f>
        <v>0</v>
      </c>
      <c r="T818" s="3">
        <f t="shared" si="211"/>
        <v>0</v>
      </c>
      <c r="U818" s="3">
        <f t="shared" si="212"/>
        <v>0</v>
      </c>
      <c r="V818" s="3" t="e">
        <f t="shared" si="218"/>
        <v>#DIV/0!</v>
      </c>
      <c r="W818" s="3" t="e">
        <f t="shared" si="219"/>
        <v>#DIV/0!</v>
      </c>
      <c r="X818" s="3">
        <f t="shared" si="220"/>
        <v>0</v>
      </c>
      <c r="Y818" s="3">
        <f t="shared" si="213"/>
        <v>0</v>
      </c>
      <c r="Z818" s="3">
        <f t="shared" si="214"/>
        <v>0</v>
      </c>
      <c r="AA818" s="3">
        <f t="shared" si="215"/>
        <v>0</v>
      </c>
      <c r="AB818" s="4">
        <f>'Data Entry'!S818</f>
        <v>0</v>
      </c>
      <c r="AC818" s="4">
        <f>'Data Entry'!T818</f>
        <v>0</v>
      </c>
      <c r="AD818" s="4">
        <f>'Data Entry'!U818</f>
        <v>0</v>
      </c>
      <c r="AE818" s="4">
        <f t="shared" si="216"/>
        <v>0</v>
      </c>
      <c r="AF818" s="5">
        <f>'Data Entry'!V818</f>
        <v>0</v>
      </c>
      <c r="AG818" s="5">
        <f t="shared" si="217"/>
        <v>0</v>
      </c>
      <c r="AH818" s="5">
        <f>'Data Entry'!W818</f>
        <v>0</v>
      </c>
      <c r="AI818" s="5">
        <f>'Data Entry'!X818</f>
        <v>0</v>
      </c>
      <c r="AJ818" s="5">
        <f>'Data Entry'!Y818</f>
        <v>0</v>
      </c>
      <c r="AK818" s="5">
        <f>'Data Entry'!Z818</f>
        <v>0</v>
      </c>
    </row>
    <row r="819" spans="1:37">
      <c r="A819" s="1">
        <f>'Data Entry'!A819</f>
        <v>0</v>
      </c>
      <c r="B819" s="1">
        <f>'Data Entry'!B819</f>
        <v>0</v>
      </c>
      <c r="C819" s="8">
        <f>IF('Data Entry'!C819="red",1,IF('Data Entry'!C819="blue",2,0))</f>
        <v>0</v>
      </c>
      <c r="D819" s="2">
        <f>'Data Entry'!D819</f>
        <v>0</v>
      </c>
      <c r="E819" s="2">
        <f>'Data Entry'!E819</f>
        <v>0</v>
      </c>
      <c r="F819" s="2">
        <f>'Data Entry'!F819</f>
        <v>0</v>
      </c>
      <c r="G819" s="2">
        <f>'Data Entry'!G819</f>
        <v>0</v>
      </c>
      <c r="H819" s="2">
        <f>'Data Entry'!H819</f>
        <v>0</v>
      </c>
      <c r="I819" s="2">
        <f t="shared" si="204"/>
        <v>0</v>
      </c>
      <c r="J819" s="2">
        <f t="shared" si="205"/>
        <v>0</v>
      </c>
      <c r="K819" s="2">
        <f t="shared" si="206"/>
        <v>0</v>
      </c>
      <c r="L819" s="2">
        <f t="shared" si="207"/>
        <v>0</v>
      </c>
      <c r="M819" s="2">
        <f t="shared" si="208"/>
        <v>0</v>
      </c>
      <c r="N819" s="2">
        <f t="shared" si="209"/>
        <v>0</v>
      </c>
      <c r="O819" s="2">
        <f t="shared" si="210"/>
        <v>0</v>
      </c>
      <c r="P819" s="3">
        <f>'Data Entry'!I819</f>
        <v>0</v>
      </c>
      <c r="Q819" s="3">
        <f>'Data Entry'!J819</f>
        <v>0</v>
      </c>
      <c r="R819" s="3">
        <f>'Data Entry'!K819</f>
        <v>0</v>
      </c>
      <c r="S819" s="3">
        <f>'Data Entry'!L819</f>
        <v>0</v>
      </c>
      <c r="T819" s="3">
        <f t="shared" si="211"/>
        <v>0</v>
      </c>
      <c r="U819" s="3">
        <f t="shared" si="212"/>
        <v>0</v>
      </c>
      <c r="V819" s="3" t="e">
        <f t="shared" si="218"/>
        <v>#DIV/0!</v>
      </c>
      <c r="W819" s="3" t="e">
        <f t="shared" si="219"/>
        <v>#DIV/0!</v>
      </c>
      <c r="X819" s="3">
        <f t="shared" si="220"/>
        <v>0</v>
      </c>
      <c r="Y819" s="3">
        <f t="shared" si="213"/>
        <v>0</v>
      </c>
      <c r="Z819" s="3">
        <f t="shared" si="214"/>
        <v>0</v>
      </c>
      <c r="AA819" s="3">
        <f t="shared" si="215"/>
        <v>0</v>
      </c>
      <c r="AB819" s="4">
        <f>'Data Entry'!S819</f>
        <v>0</v>
      </c>
      <c r="AC819" s="4">
        <f>'Data Entry'!T819</f>
        <v>0</v>
      </c>
      <c r="AD819" s="4">
        <f>'Data Entry'!U819</f>
        <v>0</v>
      </c>
      <c r="AE819" s="4">
        <f t="shared" si="216"/>
        <v>0</v>
      </c>
      <c r="AF819" s="5">
        <f>'Data Entry'!V819</f>
        <v>0</v>
      </c>
      <c r="AG819" s="5">
        <f t="shared" si="217"/>
        <v>0</v>
      </c>
      <c r="AH819" s="5">
        <f>'Data Entry'!W819</f>
        <v>0</v>
      </c>
      <c r="AI819" s="5">
        <f>'Data Entry'!X819</f>
        <v>0</v>
      </c>
      <c r="AJ819" s="5">
        <f>'Data Entry'!Y819</f>
        <v>0</v>
      </c>
      <c r="AK819" s="5">
        <f>'Data Entry'!Z819</f>
        <v>0</v>
      </c>
    </row>
    <row r="820" spans="1:37">
      <c r="A820" s="1">
        <f>'Data Entry'!A820</f>
        <v>0</v>
      </c>
      <c r="B820" s="1">
        <f>'Data Entry'!B820</f>
        <v>0</v>
      </c>
      <c r="C820" s="8">
        <f>IF('Data Entry'!C820="red",1,IF('Data Entry'!C820="blue",2,0))</f>
        <v>0</v>
      </c>
      <c r="D820" s="2">
        <f>'Data Entry'!D820</f>
        <v>0</v>
      </c>
      <c r="E820" s="2">
        <f>'Data Entry'!E820</f>
        <v>0</v>
      </c>
      <c r="F820" s="2">
        <f>'Data Entry'!F820</f>
        <v>0</v>
      </c>
      <c r="G820" s="2">
        <f>'Data Entry'!G820</f>
        <v>0</v>
      </c>
      <c r="H820" s="2">
        <f>'Data Entry'!H820</f>
        <v>0</v>
      </c>
      <c r="I820" s="2">
        <f t="shared" si="204"/>
        <v>0</v>
      </c>
      <c r="J820" s="2">
        <f t="shared" si="205"/>
        <v>0</v>
      </c>
      <c r="K820" s="2">
        <f t="shared" si="206"/>
        <v>0</v>
      </c>
      <c r="L820" s="2">
        <f t="shared" si="207"/>
        <v>0</v>
      </c>
      <c r="M820" s="2">
        <f t="shared" si="208"/>
        <v>0</v>
      </c>
      <c r="N820" s="2">
        <f t="shared" si="209"/>
        <v>0</v>
      </c>
      <c r="O820" s="2">
        <f t="shared" si="210"/>
        <v>0</v>
      </c>
      <c r="P820" s="3">
        <f>'Data Entry'!I820</f>
        <v>0</v>
      </c>
      <c r="Q820" s="3">
        <f>'Data Entry'!J820</f>
        <v>0</v>
      </c>
      <c r="R820" s="3">
        <f>'Data Entry'!K820</f>
        <v>0</v>
      </c>
      <c r="S820" s="3">
        <f>'Data Entry'!L820</f>
        <v>0</v>
      </c>
      <c r="T820" s="3">
        <f t="shared" si="211"/>
        <v>0</v>
      </c>
      <c r="U820" s="3">
        <f t="shared" si="212"/>
        <v>0</v>
      </c>
      <c r="V820" s="3" t="e">
        <f t="shared" si="218"/>
        <v>#DIV/0!</v>
      </c>
      <c r="W820" s="3" t="e">
        <f t="shared" si="219"/>
        <v>#DIV/0!</v>
      </c>
      <c r="X820" s="3">
        <f t="shared" si="220"/>
        <v>0</v>
      </c>
      <c r="Y820" s="3">
        <f t="shared" si="213"/>
        <v>0</v>
      </c>
      <c r="Z820" s="3">
        <f t="shared" si="214"/>
        <v>0</v>
      </c>
      <c r="AA820" s="3">
        <f t="shared" si="215"/>
        <v>0</v>
      </c>
      <c r="AB820" s="4">
        <f>'Data Entry'!S820</f>
        <v>0</v>
      </c>
      <c r="AC820" s="4">
        <f>'Data Entry'!T820</f>
        <v>0</v>
      </c>
      <c r="AD820" s="4">
        <f>'Data Entry'!U820</f>
        <v>0</v>
      </c>
      <c r="AE820" s="4">
        <f t="shared" si="216"/>
        <v>0</v>
      </c>
      <c r="AF820" s="5">
        <f>'Data Entry'!V820</f>
        <v>0</v>
      </c>
      <c r="AG820" s="5">
        <f t="shared" si="217"/>
        <v>0</v>
      </c>
      <c r="AH820" s="5">
        <f>'Data Entry'!W820</f>
        <v>0</v>
      </c>
      <c r="AI820" s="5">
        <f>'Data Entry'!X820</f>
        <v>0</v>
      </c>
      <c r="AJ820" s="5">
        <f>'Data Entry'!Y820</f>
        <v>0</v>
      </c>
      <c r="AK820" s="5">
        <f>'Data Entry'!Z820</f>
        <v>0</v>
      </c>
    </row>
    <row r="821" spans="1:37">
      <c r="A821" s="1">
        <f>'Data Entry'!A821</f>
        <v>0</v>
      </c>
      <c r="B821" s="1">
        <f>'Data Entry'!B821</f>
        <v>0</v>
      </c>
      <c r="C821" s="8">
        <f>IF('Data Entry'!C821="red",1,IF('Data Entry'!C821="blue",2,0))</f>
        <v>0</v>
      </c>
      <c r="D821" s="2">
        <f>'Data Entry'!D821</f>
        <v>0</v>
      </c>
      <c r="E821" s="2">
        <f>'Data Entry'!E821</f>
        <v>0</v>
      </c>
      <c r="F821" s="2">
        <f>'Data Entry'!F821</f>
        <v>0</v>
      </c>
      <c r="G821" s="2">
        <f>'Data Entry'!G821</f>
        <v>0</v>
      </c>
      <c r="H821" s="2">
        <f>'Data Entry'!H821</f>
        <v>0</v>
      </c>
      <c r="I821" s="2">
        <f t="shared" si="204"/>
        <v>0</v>
      </c>
      <c r="J821" s="2">
        <f t="shared" si="205"/>
        <v>0</v>
      </c>
      <c r="K821" s="2">
        <f t="shared" si="206"/>
        <v>0</v>
      </c>
      <c r="L821" s="2">
        <f t="shared" si="207"/>
        <v>0</v>
      </c>
      <c r="M821" s="2">
        <f t="shared" si="208"/>
        <v>0</v>
      </c>
      <c r="N821" s="2">
        <f t="shared" si="209"/>
        <v>0</v>
      </c>
      <c r="O821" s="2">
        <f t="shared" si="210"/>
        <v>0</v>
      </c>
      <c r="P821" s="3">
        <f>'Data Entry'!I821</f>
        <v>0</v>
      </c>
      <c r="Q821" s="3">
        <f>'Data Entry'!J821</f>
        <v>0</v>
      </c>
      <c r="R821" s="3">
        <f>'Data Entry'!K821</f>
        <v>0</v>
      </c>
      <c r="S821" s="3">
        <f>'Data Entry'!L821</f>
        <v>0</v>
      </c>
      <c r="T821" s="3">
        <f t="shared" si="211"/>
        <v>0</v>
      </c>
      <c r="U821" s="3">
        <f t="shared" si="212"/>
        <v>0</v>
      </c>
      <c r="V821" s="3" t="e">
        <f t="shared" si="218"/>
        <v>#DIV/0!</v>
      </c>
      <c r="W821" s="3" t="e">
        <f t="shared" si="219"/>
        <v>#DIV/0!</v>
      </c>
      <c r="X821" s="3">
        <f t="shared" si="220"/>
        <v>0</v>
      </c>
      <c r="Y821" s="3">
        <f t="shared" si="213"/>
        <v>0</v>
      </c>
      <c r="Z821" s="3">
        <f t="shared" si="214"/>
        <v>0</v>
      </c>
      <c r="AA821" s="3">
        <f t="shared" si="215"/>
        <v>0</v>
      </c>
      <c r="AB821" s="4">
        <f>'Data Entry'!S821</f>
        <v>0</v>
      </c>
      <c r="AC821" s="4">
        <f>'Data Entry'!T821</f>
        <v>0</v>
      </c>
      <c r="AD821" s="4">
        <f>'Data Entry'!U821</f>
        <v>0</v>
      </c>
      <c r="AE821" s="4">
        <f t="shared" si="216"/>
        <v>0</v>
      </c>
      <c r="AF821" s="5">
        <f>'Data Entry'!V821</f>
        <v>0</v>
      </c>
      <c r="AG821" s="5">
        <f t="shared" si="217"/>
        <v>0</v>
      </c>
      <c r="AH821" s="5">
        <f>'Data Entry'!W821</f>
        <v>0</v>
      </c>
      <c r="AI821" s="5">
        <f>'Data Entry'!X821</f>
        <v>0</v>
      </c>
      <c r="AJ821" s="5">
        <f>'Data Entry'!Y821</f>
        <v>0</v>
      </c>
      <c r="AK821" s="5">
        <f>'Data Entry'!Z821</f>
        <v>0</v>
      </c>
    </row>
    <row r="822" spans="1:37">
      <c r="A822" s="1">
        <f>'Data Entry'!A822</f>
        <v>0</v>
      </c>
      <c r="B822" s="1">
        <f>'Data Entry'!B822</f>
        <v>0</v>
      </c>
      <c r="C822" s="8">
        <f>IF('Data Entry'!C822="red",1,IF('Data Entry'!C822="blue",2,0))</f>
        <v>0</v>
      </c>
      <c r="D822" s="2">
        <f>'Data Entry'!D822</f>
        <v>0</v>
      </c>
      <c r="E822" s="2">
        <f>'Data Entry'!E822</f>
        <v>0</v>
      </c>
      <c r="F822" s="2">
        <f>'Data Entry'!F822</f>
        <v>0</v>
      </c>
      <c r="G822" s="2">
        <f>'Data Entry'!G822</f>
        <v>0</v>
      </c>
      <c r="H822" s="2">
        <f>'Data Entry'!H822</f>
        <v>0</v>
      </c>
      <c r="I822" s="2">
        <f t="shared" si="204"/>
        <v>0</v>
      </c>
      <c r="J822" s="2">
        <f t="shared" si="205"/>
        <v>0</v>
      </c>
      <c r="K822" s="2">
        <f t="shared" si="206"/>
        <v>0</v>
      </c>
      <c r="L822" s="2">
        <f t="shared" si="207"/>
        <v>0</v>
      </c>
      <c r="M822" s="2">
        <f t="shared" si="208"/>
        <v>0</v>
      </c>
      <c r="N822" s="2">
        <f t="shared" si="209"/>
        <v>0</v>
      </c>
      <c r="O822" s="2">
        <f t="shared" si="210"/>
        <v>0</v>
      </c>
      <c r="P822" s="3">
        <f>'Data Entry'!I822</f>
        <v>0</v>
      </c>
      <c r="Q822" s="3">
        <f>'Data Entry'!J822</f>
        <v>0</v>
      </c>
      <c r="R822" s="3">
        <f>'Data Entry'!K822</f>
        <v>0</v>
      </c>
      <c r="S822" s="3">
        <f>'Data Entry'!L822</f>
        <v>0</v>
      </c>
      <c r="T822" s="3">
        <f t="shared" si="211"/>
        <v>0</v>
      </c>
      <c r="U822" s="3">
        <f t="shared" si="212"/>
        <v>0</v>
      </c>
      <c r="V822" s="3" t="e">
        <f t="shared" si="218"/>
        <v>#DIV/0!</v>
      </c>
      <c r="W822" s="3" t="e">
        <f t="shared" si="219"/>
        <v>#DIV/0!</v>
      </c>
      <c r="X822" s="3">
        <f t="shared" si="220"/>
        <v>0</v>
      </c>
      <c r="Y822" s="3">
        <f t="shared" si="213"/>
        <v>0</v>
      </c>
      <c r="Z822" s="3">
        <f t="shared" si="214"/>
        <v>0</v>
      </c>
      <c r="AA822" s="3">
        <f t="shared" si="215"/>
        <v>0</v>
      </c>
      <c r="AB822" s="4">
        <f>'Data Entry'!S822</f>
        <v>0</v>
      </c>
      <c r="AC822" s="4">
        <f>'Data Entry'!T822</f>
        <v>0</v>
      </c>
      <c r="AD822" s="4">
        <f>'Data Entry'!U822</f>
        <v>0</v>
      </c>
      <c r="AE822" s="4">
        <f t="shared" si="216"/>
        <v>0</v>
      </c>
      <c r="AF822" s="5">
        <f>'Data Entry'!V822</f>
        <v>0</v>
      </c>
      <c r="AG822" s="5">
        <f t="shared" si="217"/>
        <v>0</v>
      </c>
      <c r="AH822" s="5">
        <f>'Data Entry'!W822</f>
        <v>0</v>
      </c>
      <c r="AI822" s="5">
        <f>'Data Entry'!X822</f>
        <v>0</v>
      </c>
      <c r="AJ822" s="5">
        <f>'Data Entry'!Y822</f>
        <v>0</v>
      </c>
      <c r="AK822" s="5">
        <f>'Data Entry'!Z822</f>
        <v>0</v>
      </c>
    </row>
    <row r="823" spans="1:37">
      <c r="A823" s="1">
        <f>'Data Entry'!A823</f>
        <v>0</v>
      </c>
      <c r="B823" s="1">
        <f>'Data Entry'!B823</f>
        <v>0</v>
      </c>
      <c r="C823" s="8">
        <f>IF('Data Entry'!C823="red",1,IF('Data Entry'!C823="blue",2,0))</f>
        <v>0</v>
      </c>
      <c r="D823" s="2">
        <f>'Data Entry'!D823</f>
        <v>0</v>
      </c>
      <c r="E823" s="2">
        <f>'Data Entry'!E823</f>
        <v>0</v>
      </c>
      <c r="F823" s="2">
        <f>'Data Entry'!F823</f>
        <v>0</v>
      </c>
      <c r="G823" s="2">
        <f>'Data Entry'!G823</f>
        <v>0</v>
      </c>
      <c r="H823" s="2">
        <f>'Data Entry'!H823</f>
        <v>0</v>
      </c>
      <c r="I823" s="2">
        <f t="shared" si="204"/>
        <v>0</v>
      </c>
      <c r="J823" s="2">
        <f t="shared" si="205"/>
        <v>0</v>
      </c>
      <c r="K823" s="2">
        <f t="shared" si="206"/>
        <v>0</v>
      </c>
      <c r="L823" s="2">
        <f t="shared" si="207"/>
        <v>0</v>
      </c>
      <c r="M823" s="2">
        <f t="shared" si="208"/>
        <v>0</v>
      </c>
      <c r="N823" s="2">
        <f t="shared" si="209"/>
        <v>0</v>
      </c>
      <c r="O823" s="2">
        <f t="shared" si="210"/>
        <v>0</v>
      </c>
      <c r="P823" s="3">
        <f>'Data Entry'!I823</f>
        <v>0</v>
      </c>
      <c r="Q823" s="3">
        <f>'Data Entry'!J823</f>
        <v>0</v>
      </c>
      <c r="R823" s="3">
        <f>'Data Entry'!K823</f>
        <v>0</v>
      </c>
      <c r="S823" s="3">
        <f>'Data Entry'!L823</f>
        <v>0</v>
      </c>
      <c r="T823" s="3">
        <f t="shared" si="211"/>
        <v>0</v>
      </c>
      <c r="U823" s="3">
        <f t="shared" si="212"/>
        <v>0</v>
      </c>
      <c r="V823" s="3" t="e">
        <f t="shared" si="218"/>
        <v>#DIV/0!</v>
      </c>
      <c r="W823" s="3" t="e">
        <f t="shared" si="219"/>
        <v>#DIV/0!</v>
      </c>
      <c r="X823" s="3">
        <f t="shared" si="220"/>
        <v>0</v>
      </c>
      <c r="Y823" s="3">
        <f t="shared" si="213"/>
        <v>0</v>
      </c>
      <c r="Z823" s="3">
        <f t="shared" si="214"/>
        <v>0</v>
      </c>
      <c r="AA823" s="3">
        <f t="shared" si="215"/>
        <v>0</v>
      </c>
      <c r="AB823" s="4">
        <f>'Data Entry'!S823</f>
        <v>0</v>
      </c>
      <c r="AC823" s="4">
        <f>'Data Entry'!T823</f>
        <v>0</v>
      </c>
      <c r="AD823" s="4">
        <f>'Data Entry'!U823</f>
        <v>0</v>
      </c>
      <c r="AE823" s="4">
        <f t="shared" si="216"/>
        <v>0</v>
      </c>
      <c r="AF823" s="5">
        <f>'Data Entry'!V823</f>
        <v>0</v>
      </c>
      <c r="AG823" s="5">
        <f t="shared" si="217"/>
        <v>0</v>
      </c>
      <c r="AH823" s="5">
        <f>'Data Entry'!W823</f>
        <v>0</v>
      </c>
      <c r="AI823" s="5">
        <f>'Data Entry'!X823</f>
        <v>0</v>
      </c>
      <c r="AJ823" s="5">
        <f>'Data Entry'!Y823</f>
        <v>0</v>
      </c>
      <c r="AK823" s="5">
        <f>'Data Entry'!Z823</f>
        <v>0</v>
      </c>
    </row>
    <row r="824" spans="1:37">
      <c r="A824" s="1">
        <f>'Data Entry'!A824</f>
        <v>0</v>
      </c>
      <c r="B824" s="1">
        <f>'Data Entry'!B824</f>
        <v>0</v>
      </c>
      <c r="C824" s="8">
        <f>IF('Data Entry'!C824="red",1,IF('Data Entry'!C824="blue",2,0))</f>
        <v>0</v>
      </c>
      <c r="D824" s="2">
        <f>'Data Entry'!D824</f>
        <v>0</v>
      </c>
      <c r="E824" s="2">
        <f>'Data Entry'!E824</f>
        <v>0</v>
      </c>
      <c r="F824" s="2">
        <f>'Data Entry'!F824</f>
        <v>0</v>
      </c>
      <c r="G824" s="2">
        <f>'Data Entry'!G824</f>
        <v>0</v>
      </c>
      <c r="H824" s="2">
        <f>'Data Entry'!H824</f>
        <v>0</v>
      </c>
      <c r="I824" s="2">
        <f t="shared" si="204"/>
        <v>0</v>
      </c>
      <c r="J824" s="2">
        <f t="shared" si="205"/>
        <v>0</v>
      </c>
      <c r="K824" s="2">
        <f t="shared" si="206"/>
        <v>0</v>
      </c>
      <c r="L824" s="2">
        <f t="shared" si="207"/>
        <v>0</v>
      </c>
      <c r="M824" s="2">
        <f t="shared" si="208"/>
        <v>0</v>
      </c>
      <c r="N824" s="2">
        <f t="shared" si="209"/>
        <v>0</v>
      </c>
      <c r="O824" s="2">
        <f t="shared" si="210"/>
        <v>0</v>
      </c>
      <c r="P824" s="3">
        <f>'Data Entry'!I824</f>
        <v>0</v>
      </c>
      <c r="Q824" s="3">
        <f>'Data Entry'!J824</f>
        <v>0</v>
      </c>
      <c r="R824" s="3">
        <f>'Data Entry'!K824</f>
        <v>0</v>
      </c>
      <c r="S824" s="3">
        <f>'Data Entry'!L824</f>
        <v>0</v>
      </c>
      <c r="T824" s="3">
        <f t="shared" si="211"/>
        <v>0</v>
      </c>
      <c r="U824" s="3">
        <f t="shared" si="212"/>
        <v>0</v>
      </c>
      <c r="V824" s="3" t="e">
        <f t="shared" si="218"/>
        <v>#DIV/0!</v>
      </c>
      <c r="W824" s="3" t="e">
        <f t="shared" si="219"/>
        <v>#DIV/0!</v>
      </c>
      <c r="X824" s="3">
        <f t="shared" si="220"/>
        <v>0</v>
      </c>
      <c r="Y824" s="3">
        <f t="shared" si="213"/>
        <v>0</v>
      </c>
      <c r="Z824" s="3">
        <f t="shared" si="214"/>
        <v>0</v>
      </c>
      <c r="AA824" s="3">
        <f t="shared" si="215"/>
        <v>0</v>
      </c>
      <c r="AB824" s="4">
        <f>'Data Entry'!S824</f>
        <v>0</v>
      </c>
      <c r="AC824" s="4">
        <f>'Data Entry'!T824</f>
        <v>0</v>
      </c>
      <c r="AD824" s="4">
        <f>'Data Entry'!U824</f>
        <v>0</v>
      </c>
      <c r="AE824" s="4">
        <f t="shared" si="216"/>
        <v>0</v>
      </c>
      <c r="AF824" s="5">
        <f>'Data Entry'!V824</f>
        <v>0</v>
      </c>
      <c r="AG824" s="5">
        <f t="shared" si="217"/>
        <v>0</v>
      </c>
      <c r="AH824" s="5">
        <f>'Data Entry'!W824</f>
        <v>0</v>
      </c>
      <c r="AI824" s="5">
        <f>'Data Entry'!X824</f>
        <v>0</v>
      </c>
      <c r="AJ824" s="5">
        <f>'Data Entry'!Y824</f>
        <v>0</v>
      </c>
      <c r="AK824" s="5">
        <f>'Data Entry'!Z824</f>
        <v>0</v>
      </c>
    </row>
    <row r="825" spans="1:37">
      <c r="A825" s="1">
        <f>'Data Entry'!A825</f>
        <v>0</v>
      </c>
      <c r="B825" s="1">
        <f>'Data Entry'!B825</f>
        <v>0</v>
      </c>
      <c r="C825" s="8">
        <f>IF('Data Entry'!C825="red",1,IF('Data Entry'!C825="blue",2,0))</f>
        <v>0</v>
      </c>
      <c r="D825" s="2">
        <f>'Data Entry'!D825</f>
        <v>0</v>
      </c>
      <c r="E825" s="2">
        <f>'Data Entry'!E825</f>
        <v>0</v>
      </c>
      <c r="F825" s="2">
        <f>'Data Entry'!F825</f>
        <v>0</v>
      </c>
      <c r="G825" s="2">
        <f>'Data Entry'!G825</f>
        <v>0</v>
      </c>
      <c r="H825" s="2">
        <f>'Data Entry'!H825</f>
        <v>0</v>
      </c>
      <c r="I825" s="2">
        <f t="shared" si="204"/>
        <v>0</v>
      </c>
      <c r="J825" s="2">
        <f t="shared" si="205"/>
        <v>0</v>
      </c>
      <c r="K825" s="2">
        <f t="shared" si="206"/>
        <v>0</v>
      </c>
      <c r="L825" s="2">
        <f t="shared" si="207"/>
        <v>0</v>
      </c>
      <c r="M825" s="2">
        <f t="shared" si="208"/>
        <v>0</v>
      </c>
      <c r="N825" s="2">
        <f t="shared" si="209"/>
        <v>0</v>
      </c>
      <c r="O825" s="2">
        <f t="shared" si="210"/>
        <v>0</v>
      </c>
      <c r="P825" s="3">
        <f>'Data Entry'!I825</f>
        <v>0</v>
      </c>
      <c r="Q825" s="3">
        <f>'Data Entry'!J825</f>
        <v>0</v>
      </c>
      <c r="R825" s="3">
        <f>'Data Entry'!K825</f>
        <v>0</v>
      </c>
      <c r="S825" s="3">
        <f>'Data Entry'!L825</f>
        <v>0</v>
      </c>
      <c r="T825" s="3">
        <f t="shared" si="211"/>
        <v>0</v>
      </c>
      <c r="U825" s="3">
        <f t="shared" si="212"/>
        <v>0</v>
      </c>
      <c r="V825" s="3" t="e">
        <f t="shared" si="218"/>
        <v>#DIV/0!</v>
      </c>
      <c r="W825" s="3" t="e">
        <f t="shared" si="219"/>
        <v>#DIV/0!</v>
      </c>
      <c r="X825" s="3">
        <f t="shared" si="220"/>
        <v>0</v>
      </c>
      <c r="Y825" s="3">
        <f t="shared" si="213"/>
        <v>0</v>
      </c>
      <c r="Z825" s="3">
        <f t="shared" si="214"/>
        <v>0</v>
      </c>
      <c r="AA825" s="3">
        <f t="shared" si="215"/>
        <v>0</v>
      </c>
      <c r="AB825" s="4">
        <f>'Data Entry'!S825</f>
        <v>0</v>
      </c>
      <c r="AC825" s="4">
        <f>'Data Entry'!T825</f>
        <v>0</v>
      </c>
      <c r="AD825" s="4">
        <f>'Data Entry'!U825</f>
        <v>0</v>
      </c>
      <c r="AE825" s="4">
        <f t="shared" si="216"/>
        <v>0</v>
      </c>
      <c r="AF825" s="5">
        <f>'Data Entry'!V825</f>
        <v>0</v>
      </c>
      <c r="AG825" s="5">
        <f t="shared" si="217"/>
        <v>0</v>
      </c>
      <c r="AH825" s="5">
        <f>'Data Entry'!W825</f>
        <v>0</v>
      </c>
      <c r="AI825" s="5">
        <f>'Data Entry'!X825</f>
        <v>0</v>
      </c>
      <c r="AJ825" s="5">
        <f>'Data Entry'!Y825</f>
        <v>0</v>
      </c>
      <c r="AK825" s="5">
        <f>'Data Entry'!Z825</f>
        <v>0</v>
      </c>
    </row>
    <row r="826" spans="1:37">
      <c r="A826" s="1">
        <f>'Data Entry'!A826</f>
        <v>0</v>
      </c>
      <c r="B826" s="1">
        <f>'Data Entry'!B826</f>
        <v>0</v>
      </c>
      <c r="C826" s="8">
        <f>IF('Data Entry'!C826="red",1,IF('Data Entry'!C826="blue",2,0))</f>
        <v>0</v>
      </c>
      <c r="D826" s="2">
        <f>'Data Entry'!D826</f>
        <v>0</v>
      </c>
      <c r="E826" s="2">
        <f>'Data Entry'!E826</f>
        <v>0</v>
      </c>
      <c r="F826" s="2">
        <f>'Data Entry'!F826</f>
        <v>0</v>
      </c>
      <c r="G826" s="2">
        <f>'Data Entry'!G826</f>
        <v>0</v>
      </c>
      <c r="H826" s="2">
        <f>'Data Entry'!H826</f>
        <v>0</v>
      </c>
      <c r="I826" s="2">
        <f t="shared" si="204"/>
        <v>0</v>
      </c>
      <c r="J826" s="2">
        <f t="shared" si="205"/>
        <v>0</v>
      </c>
      <c r="K826" s="2">
        <f t="shared" si="206"/>
        <v>0</v>
      </c>
      <c r="L826" s="2">
        <f t="shared" si="207"/>
        <v>0</v>
      </c>
      <c r="M826" s="2">
        <f t="shared" si="208"/>
        <v>0</v>
      </c>
      <c r="N826" s="2">
        <f t="shared" si="209"/>
        <v>0</v>
      </c>
      <c r="O826" s="2">
        <f t="shared" si="210"/>
        <v>0</v>
      </c>
      <c r="P826" s="3">
        <f>'Data Entry'!I826</f>
        <v>0</v>
      </c>
      <c r="Q826" s="3">
        <f>'Data Entry'!J826</f>
        <v>0</v>
      </c>
      <c r="R826" s="3">
        <f>'Data Entry'!K826</f>
        <v>0</v>
      </c>
      <c r="S826" s="3">
        <f>'Data Entry'!L826</f>
        <v>0</v>
      </c>
      <c r="T826" s="3">
        <f t="shared" si="211"/>
        <v>0</v>
      </c>
      <c r="U826" s="3">
        <f t="shared" si="212"/>
        <v>0</v>
      </c>
      <c r="V826" s="3" t="e">
        <f t="shared" si="218"/>
        <v>#DIV/0!</v>
      </c>
      <c r="W826" s="3" t="e">
        <f t="shared" si="219"/>
        <v>#DIV/0!</v>
      </c>
      <c r="X826" s="3">
        <f t="shared" si="220"/>
        <v>0</v>
      </c>
      <c r="Y826" s="3">
        <f t="shared" si="213"/>
        <v>0</v>
      </c>
      <c r="Z826" s="3">
        <f t="shared" si="214"/>
        <v>0</v>
      </c>
      <c r="AA826" s="3">
        <f t="shared" si="215"/>
        <v>0</v>
      </c>
      <c r="AB826" s="4">
        <f>'Data Entry'!S826</f>
        <v>0</v>
      </c>
      <c r="AC826" s="4">
        <f>'Data Entry'!T826</f>
        <v>0</v>
      </c>
      <c r="AD826" s="4">
        <f>'Data Entry'!U826</f>
        <v>0</v>
      </c>
      <c r="AE826" s="4">
        <f t="shared" si="216"/>
        <v>0</v>
      </c>
      <c r="AF826" s="5">
        <f>'Data Entry'!V826</f>
        <v>0</v>
      </c>
      <c r="AG826" s="5">
        <f t="shared" si="217"/>
        <v>0</v>
      </c>
      <c r="AH826" s="5">
        <f>'Data Entry'!W826</f>
        <v>0</v>
      </c>
      <c r="AI826" s="5">
        <f>'Data Entry'!X826</f>
        <v>0</v>
      </c>
      <c r="AJ826" s="5">
        <f>'Data Entry'!Y826</f>
        <v>0</v>
      </c>
      <c r="AK826" s="5">
        <f>'Data Entry'!Z826</f>
        <v>0</v>
      </c>
    </row>
    <row r="827" spans="1:37">
      <c r="A827" s="1">
        <f>'Data Entry'!A827</f>
        <v>0</v>
      </c>
      <c r="B827" s="1">
        <f>'Data Entry'!B827</f>
        <v>0</v>
      </c>
      <c r="C827" s="8">
        <f>IF('Data Entry'!C827="red",1,IF('Data Entry'!C827="blue",2,0))</f>
        <v>0</v>
      </c>
      <c r="D827" s="2">
        <f>'Data Entry'!D827</f>
        <v>0</v>
      </c>
      <c r="E827" s="2">
        <f>'Data Entry'!E827</f>
        <v>0</v>
      </c>
      <c r="F827" s="2">
        <f>'Data Entry'!F827</f>
        <v>0</v>
      </c>
      <c r="G827" s="2">
        <f>'Data Entry'!G827</f>
        <v>0</v>
      </c>
      <c r="H827" s="2">
        <f>'Data Entry'!H827</f>
        <v>0</v>
      </c>
      <c r="I827" s="2">
        <f t="shared" si="204"/>
        <v>0</v>
      </c>
      <c r="J827" s="2">
        <f t="shared" si="205"/>
        <v>0</v>
      </c>
      <c r="K827" s="2">
        <f t="shared" si="206"/>
        <v>0</v>
      </c>
      <c r="L827" s="2">
        <f t="shared" si="207"/>
        <v>0</v>
      </c>
      <c r="M827" s="2">
        <f t="shared" si="208"/>
        <v>0</v>
      </c>
      <c r="N827" s="2">
        <f t="shared" si="209"/>
        <v>0</v>
      </c>
      <c r="O827" s="2">
        <f t="shared" si="210"/>
        <v>0</v>
      </c>
      <c r="P827" s="3">
        <f>'Data Entry'!I827</f>
        <v>0</v>
      </c>
      <c r="Q827" s="3">
        <f>'Data Entry'!J827</f>
        <v>0</v>
      </c>
      <c r="R827" s="3">
        <f>'Data Entry'!K827</f>
        <v>0</v>
      </c>
      <c r="S827" s="3">
        <f>'Data Entry'!L827</f>
        <v>0</v>
      </c>
      <c r="T827" s="3">
        <f t="shared" si="211"/>
        <v>0</v>
      </c>
      <c r="U827" s="3">
        <f t="shared" si="212"/>
        <v>0</v>
      </c>
      <c r="V827" s="3" t="e">
        <f t="shared" si="218"/>
        <v>#DIV/0!</v>
      </c>
      <c r="W827" s="3" t="e">
        <f t="shared" si="219"/>
        <v>#DIV/0!</v>
      </c>
      <c r="X827" s="3">
        <f t="shared" si="220"/>
        <v>0</v>
      </c>
      <c r="Y827" s="3">
        <f t="shared" si="213"/>
        <v>0</v>
      </c>
      <c r="Z827" s="3">
        <f t="shared" si="214"/>
        <v>0</v>
      </c>
      <c r="AA827" s="3">
        <f t="shared" si="215"/>
        <v>0</v>
      </c>
      <c r="AB827" s="4">
        <f>'Data Entry'!S827</f>
        <v>0</v>
      </c>
      <c r="AC827" s="4">
        <f>'Data Entry'!T827</f>
        <v>0</v>
      </c>
      <c r="AD827" s="4">
        <f>'Data Entry'!U827</f>
        <v>0</v>
      </c>
      <c r="AE827" s="4">
        <f t="shared" si="216"/>
        <v>0</v>
      </c>
      <c r="AF827" s="5">
        <f>'Data Entry'!V827</f>
        <v>0</v>
      </c>
      <c r="AG827" s="5">
        <f t="shared" si="217"/>
        <v>0</v>
      </c>
      <c r="AH827" s="5">
        <f>'Data Entry'!W827</f>
        <v>0</v>
      </c>
      <c r="AI827" s="5">
        <f>'Data Entry'!X827</f>
        <v>0</v>
      </c>
      <c r="AJ827" s="5">
        <f>'Data Entry'!Y827</f>
        <v>0</v>
      </c>
      <c r="AK827" s="5">
        <f>'Data Entry'!Z827</f>
        <v>0</v>
      </c>
    </row>
    <row r="828" spans="1:37">
      <c r="A828" s="1">
        <f>'Data Entry'!A828</f>
        <v>0</v>
      </c>
      <c r="B828" s="1">
        <f>'Data Entry'!B828</f>
        <v>0</v>
      </c>
      <c r="C828" s="8">
        <f>IF('Data Entry'!C828="red",1,IF('Data Entry'!C828="blue",2,0))</f>
        <v>0</v>
      </c>
      <c r="D828" s="2">
        <f>'Data Entry'!D828</f>
        <v>0</v>
      </c>
      <c r="E828" s="2">
        <f>'Data Entry'!E828</f>
        <v>0</v>
      </c>
      <c r="F828" s="2">
        <f>'Data Entry'!F828</f>
        <v>0</v>
      </c>
      <c r="G828" s="2">
        <f>'Data Entry'!G828</f>
        <v>0</v>
      </c>
      <c r="H828" s="2">
        <f>'Data Entry'!H828</f>
        <v>0</v>
      </c>
      <c r="I828" s="2">
        <f t="shared" si="204"/>
        <v>0</v>
      </c>
      <c r="J828" s="2">
        <f t="shared" si="205"/>
        <v>0</v>
      </c>
      <c r="K828" s="2">
        <f t="shared" si="206"/>
        <v>0</v>
      </c>
      <c r="L828" s="2">
        <f t="shared" si="207"/>
        <v>0</v>
      </c>
      <c r="M828" s="2">
        <f t="shared" si="208"/>
        <v>0</v>
      </c>
      <c r="N828" s="2">
        <f t="shared" si="209"/>
        <v>0</v>
      </c>
      <c r="O828" s="2">
        <f t="shared" si="210"/>
        <v>0</v>
      </c>
      <c r="P828" s="3">
        <f>'Data Entry'!I828</f>
        <v>0</v>
      </c>
      <c r="Q828" s="3">
        <f>'Data Entry'!J828</f>
        <v>0</v>
      </c>
      <c r="R828" s="3">
        <f>'Data Entry'!K828</f>
        <v>0</v>
      </c>
      <c r="S828" s="3">
        <f>'Data Entry'!L828</f>
        <v>0</v>
      </c>
      <c r="T828" s="3">
        <f t="shared" si="211"/>
        <v>0</v>
      </c>
      <c r="U828" s="3">
        <f t="shared" si="212"/>
        <v>0</v>
      </c>
      <c r="V828" s="3" t="e">
        <f t="shared" si="218"/>
        <v>#DIV/0!</v>
      </c>
      <c r="W828" s="3" t="e">
        <f t="shared" si="219"/>
        <v>#DIV/0!</v>
      </c>
      <c r="X828" s="3">
        <f t="shared" si="220"/>
        <v>0</v>
      </c>
      <c r="Y828" s="3">
        <f t="shared" si="213"/>
        <v>0</v>
      </c>
      <c r="Z828" s="3">
        <f t="shared" si="214"/>
        <v>0</v>
      </c>
      <c r="AA828" s="3">
        <f t="shared" si="215"/>
        <v>0</v>
      </c>
      <c r="AB828" s="4">
        <f>'Data Entry'!S828</f>
        <v>0</v>
      </c>
      <c r="AC828" s="4">
        <f>'Data Entry'!T828</f>
        <v>0</v>
      </c>
      <c r="AD828" s="4">
        <f>'Data Entry'!U828</f>
        <v>0</v>
      </c>
      <c r="AE828" s="4">
        <f t="shared" si="216"/>
        <v>0</v>
      </c>
      <c r="AF828" s="5">
        <f>'Data Entry'!V828</f>
        <v>0</v>
      </c>
      <c r="AG828" s="5">
        <f t="shared" si="217"/>
        <v>0</v>
      </c>
      <c r="AH828" s="5">
        <f>'Data Entry'!W828</f>
        <v>0</v>
      </c>
      <c r="AI828" s="5">
        <f>'Data Entry'!X828</f>
        <v>0</v>
      </c>
      <c r="AJ828" s="5">
        <f>'Data Entry'!Y828</f>
        <v>0</v>
      </c>
      <c r="AK828" s="5">
        <f>'Data Entry'!Z828</f>
        <v>0</v>
      </c>
    </row>
    <row r="829" spans="1:37">
      <c r="A829" s="1">
        <f>'Data Entry'!A829</f>
        <v>0</v>
      </c>
      <c r="B829" s="1">
        <f>'Data Entry'!B829</f>
        <v>0</v>
      </c>
      <c r="C829" s="8">
        <f>IF('Data Entry'!C829="red",1,IF('Data Entry'!C829="blue",2,0))</f>
        <v>0</v>
      </c>
      <c r="D829" s="2">
        <f>'Data Entry'!D829</f>
        <v>0</v>
      </c>
      <c r="E829" s="2">
        <f>'Data Entry'!E829</f>
        <v>0</v>
      </c>
      <c r="F829" s="2">
        <f>'Data Entry'!F829</f>
        <v>0</v>
      </c>
      <c r="G829" s="2">
        <f>'Data Entry'!G829</f>
        <v>0</v>
      </c>
      <c r="H829" s="2">
        <f>'Data Entry'!H829</f>
        <v>0</v>
      </c>
      <c r="I829" s="2">
        <f t="shared" si="204"/>
        <v>0</v>
      </c>
      <c r="J829" s="2">
        <f t="shared" si="205"/>
        <v>0</v>
      </c>
      <c r="K829" s="2">
        <f t="shared" si="206"/>
        <v>0</v>
      </c>
      <c r="L829" s="2">
        <f t="shared" si="207"/>
        <v>0</v>
      </c>
      <c r="M829" s="2">
        <f t="shared" si="208"/>
        <v>0</v>
      </c>
      <c r="N829" s="2">
        <f t="shared" si="209"/>
        <v>0</v>
      </c>
      <c r="O829" s="2">
        <f t="shared" si="210"/>
        <v>0</v>
      </c>
      <c r="P829" s="3">
        <f>'Data Entry'!I829</f>
        <v>0</v>
      </c>
      <c r="Q829" s="3">
        <f>'Data Entry'!J829</f>
        <v>0</v>
      </c>
      <c r="R829" s="3">
        <f>'Data Entry'!K829</f>
        <v>0</v>
      </c>
      <c r="S829" s="3">
        <f>'Data Entry'!L829</f>
        <v>0</v>
      </c>
      <c r="T829" s="3">
        <f t="shared" si="211"/>
        <v>0</v>
      </c>
      <c r="U829" s="3">
        <f t="shared" si="212"/>
        <v>0</v>
      </c>
      <c r="V829" s="3" t="e">
        <f t="shared" si="218"/>
        <v>#DIV/0!</v>
      </c>
      <c r="W829" s="3" t="e">
        <f t="shared" si="219"/>
        <v>#DIV/0!</v>
      </c>
      <c r="X829" s="3">
        <f t="shared" si="220"/>
        <v>0</v>
      </c>
      <c r="Y829" s="3">
        <f t="shared" si="213"/>
        <v>0</v>
      </c>
      <c r="Z829" s="3">
        <f t="shared" si="214"/>
        <v>0</v>
      </c>
      <c r="AA829" s="3">
        <f t="shared" si="215"/>
        <v>0</v>
      </c>
      <c r="AB829" s="4">
        <f>'Data Entry'!S829</f>
        <v>0</v>
      </c>
      <c r="AC829" s="4">
        <f>'Data Entry'!T829</f>
        <v>0</v>
      </c>
      <c r="AD829" s="4">
        <f>'Data Entry'!U829</f>
        <v>0</v>
      </c>
      <c r="AE829" s="4">
        <f t="shared" si="216"/>
        <v>0</v>
      </c>
      <c r="AF829" s="5">
        <f>'Data Entry'!V829</f>
        <v>0</v>
      </c>
      <c r="AG829" s="5">
        <f t="shared" si="217"/>
        <v>0</v>
      </c>
      <c r="AH829" s="5">
        <f>'Data Entry'!W829</f>
        <v>0</v>
      </c>
      <c r="AI829" s="5">
        <f>'Data Entry'!X829</f>
        <v>0</v>
      </c>
      <c r="AJ829" s="5">
        <f>'Data Entry'!Y829</f>
        <v>0</v>
      </c>
      <c r="AK829" s="5">
        <f>'Data Entry'!Z829</f>
        <v>0</v>
      </c>
    </row>
    <row r="830" spans="1:37">
      <c r="A830" s="1">
        <f>'Data Entry'!A830</f>
        <v>0</v>
      </c>
      <c r="B830" s="1">
        <f>'Data Entry'!B830</f>
        <v>0</v>
      </c>
      <c r="C830" s="8">
        <f>IF('Data Entry'!C830="red",1,IF('Data Entry'!C830="blue",2,0))</f>
        <v>0</v>
      </c>
      <c r="D830" s="2">
        <f>'Data Entry'!D830</f>
        <v>0</v>
      </c>
      <c r="E830" s="2">
        <f>'Data Entry'!E830</f>
        <v>0</v>
      </c>
      <c r="F830" s="2">
        <f>'Data Entry'!F830</f>
        <v>0</v>
      </c>
      <c r="G830" s="2">
        <f>'Data Entry'!G830</f>
        <v>0</v>
      </c>
      <c r="H830" s="2">
        <f>'Data Entry'!H830</f>
        <v>0</v>
      </c>
      <c r="I830" s="2">
        <f t="shared" si="204"/>
        <v>0</v>
      </c>
      <c r="J830" s="2">
        <f t="shared" si="205"/>
        <v>0</v>
      </c>
      <c r="K830" s="2">
        <f t="shared" si="206"/>
        <v>0</v>
      </c>
      <c r="L830" s="2">
        <f t="shared" si="207"/>
        <v>0</v>
      </c>
      <c r="M830" s="2">
        <f t="shared" si="208"/>
        <v>0</v>
      </c>
      <c r="N830" s="2">
        <f t="shared" si="209"/>
        <v>0</v>
      </c>
      <c r="O830" s="2">
        <f t="shared" si="210"/>
        <v>0</v>
      </c>
      <c r="P830" s="3">
        <f>'Data Entry'!I830</f>
        <v>0</v>
      </c>
      <c r="Q830" s="3">
        <f>'Data Entry'!J830</f>
        <v>0</v>
      </c>
      <c r="R830" s="3">
        <f>'Data Entry'!K830</f>
        <v>0</v>
      </c>
      <c r="S830" s="3">
        <f>'Data Entry'!L830</f>
        <v>0</v>
      </c>
      <c r="T830" s="3">
        <f t="shared" si="211"/>
        <v>0</v>
      </c>
      <c r="U830" s="3">
        <f t="shared" si="212"/>
        <v>0</v>
      </c>
      <c r="V830" s="3" t="e">
        <f t="shared" si="218"/>
        <v>#DIV/0!</v>
      </c>
      <c r="W830" s="3" t="e">
        <f t="shared" si="219"/>
        <v>#DIV/0!</v>
      </c>
      <c r="X830" s="3">
        <f t="shared" si="220"/>
        <v>0</v>
      </c>
      <c r="Y830" s="3">
        <f t="shared" si="213"/>
        <v>0</v>
      </c>
      <c r="Z830" s="3">
        <f t="shared" si="214"/>
        <v>0</v>
      </c>
      <c r="AA830" s="3">
        <f t="shared" si="215"/>
        <v>0</v>
      </c>
      <c r="AB830" s="4">
        <f>'Data Entry'!S830</f>
        <v>0</v>
      </c>
      <c r="AC830" s="4">
        <f>'Data Entry'!T830</f>
        <v>0</v>
      </c>
      <c r="AD830" s="4">
        <f>'Data Entry'!U830</f>
        <v>0</v>
      </c>
      <c r="AE830" s="4">
        <f t="shared" si="216"/>
        <v>0</v>
      </c>
      <c r="AF830" s="5">
        <f>'Data Entry'!V830</f>
        <v>0</v>
      </c>
      <c r="AG830" s="5">
        <f t="shared" si="217"/>
        <v>0</v>
      </c>
      <c r="AH830" s="5">
        <f>'Data Entry'!W830</f>
        <v>0</v>
      </c>
      <c r="AI830" s="5">
        <f>'Data Entry'!X830</f>
        <v>0</v>
      </c>
      <c r="AJ830" s="5">
        <f>'Data Entry'!Y830</f>
        <v>0</v>
      </c>
      <c r="AK830" s="5">
        <f>'Data Entry'!Z830</f>
        <v>0</v>
      </c>
    </row>
    <row r="831" spans="1:37">
      <c r="A831" s="1">
        <f>'Data Entry'!A831</f>
        <v>0</v>
      </c>
      <c r="B831" s="1">
        <f>'Data Entry'!B831</f>
        <v>0</v>
      </c>
      <c r="C831" s="8">
        <f>IF('Data Entry'!C831="red",1,IF('Data Entry'!C831="blue",2,0))</f>
        <v>0</v>
      </c>
      <c r="D831" s="2">
        <f>'Data Entry'!D831</f>
        <v>0</v>
      </c>
      <c r="E831" s="2">
        <f>'Data Entry'!E831</f>
        <v>0</v>
      </c>
      <c r="F831" s="2">
        <f>'Data Entry'!F831</f>
        <v>0</v>
      </c>
      <c r="G831" s="2">
        <f>'Data Entry'!G831</f>
        <v>0</v>
      </c>
      <c r="H831" s="2">
        <f>'Data Entry'!H831</f>
        <v>0</v>
      </c>
      <c r="I831" s="2">
        <f t="shared" si="204"/>
        <v>0</v>
      </c>
      <c r="J831" s="2">
        <f t="shared" si="205"/>
        <v>0</v>
      </c>
      <c r="K831" s="2">
        <f t="shared" si="206"/>
        <v>0</v>
      </c>
      <c r="L831" s="2">
        <f t="shared" si="207"/>
        <v>0</v>
      </c>
      <c r="M831" s="2">
        <f t="shared" si="208"/>
        <v>0</v>
      </c>
      <c r="N831" s="2">
        <f t="shared" si="209"/>
        <v>0</v>
      </c>
      <c r="O831" s="2">
        <f t="shared" si="210"/>
        <v>0</v>
      </c>
      <c r="P831" s="3">
        <f>'Data Entry'!I831</f>
        <v>0</v>
      </c>
      <c r="Q831" s="3">
        <f>'Data Entry'!J831</f>
        <v>0</v>
      </c>
      <c r="R831" s="3">
        <f>'Data Entry'!K831</f>
        <v>0</v>
      </c>
      <c r="S831" s="3">
        <f>'Data Entry'!L831</f>
        <v>0</v>
      </c>
      <c r="T831" s="3">
        <f t="shared" si="211"/>
        <v>0</v>
      </c>
      <c r="U831" s="3">
        <f t="shared" si="212"/>
        <v>0</v>
      </c>
      <c r="V831" s="3" t="e">
        <f t="shared" si="218"/>
        <v>#DIV/0!</v>
      </c>
      <c r="W831" s="3" t="e">
        <f t="shared" si="219"/>
        <v>#DIV/0!</v>
      </c>
      <c r="X831" s="3">
        <f t="shared" si="220"/>
        <v>0</v>
      </c>
      <c r="Y831" s="3">
        <f t="shared" si="213"/>
        <v>0</v>
      </c>
      <c r="Z831" s="3">
        <f t="shared" si="214"/>
        <v>0</v>
      </c>
      <c r="AA831" s="3">
        <f t="shared" si="215"/>
        <v>0</v>
      </c>
      <c r="AB831" s="4">
        <f>'Data Entry'!S831</f>
        <v>0</v>
      </c>
      <c r="AC831" s="4">
        <f>'Data Entry'!T831</f>
        <v>0</v>
      </c>
      <c r="AD831" s="4">
        <f>'Data Entry'!U831</f>
        <v>0</v>
      </c>
      <c r="AE831" s="4">
        <f t="shared" si="216"/>
        <v>0</v>
      </c>
      <c r="AF831" s="5">
        <f>'Data Entry'!V831</f>
        <v>0</v>
      </c>
      <c r="AG831" s="5">
        <f t="shared" si="217"/>
        <v>0</v>
      </c>
      <c r="AH831" s="5">
        <f>'Data Entry'!W831</f>
        <v>0</v>
      </c>
      <c r="AI831" s="5">
        <f>'Data Entry'!X831</f>
        <v>0</v>
      </c>
      <c r="AJ831" s="5">
        <f>'Data Entry'!Y831</f>
        <v>0</v>
      </c>
      <c r="AK831" s="5">
        <f>'Data Entry'!Z831</f>
        <v>0</v>
      </c>
    </row>
    <row r="832" spans="1:37">
      <c r="A832" s="1">
        <f>'Data Entry'!A832</f>
        <v>0</v>
      </c>
      <c r="B832" s="1">
        <f>'Data Entry'!B832</f>
        <v>0</v>
      </c>
      <c r="C832" s="8">
        <f>IF('Data Entry'!C832="red",1,IF('Data Entry'!C832="blue",2,0))</f>
        <v>0</v>
      </c>
      <c r="D832" s="2">
        <f>'Data Entry'!D832</f>
        <v>0</v>
      </c>
      <c r="E832" s="2">
        <f>'Data Entry'!E832</f>
        <v>0</v>
      </c>
      <c r="F832" s="2">
        <f>'Data Entry'!F832</f>
        <v>0</v>
      </c>
      <c r="G832" s="2">
        <f>'Data Entry'!G832</f>
        <v>0</v>
      </c>
      <c r="H832" s="2">
        <f>'Data Entry'!H832</f>
        <v>0</v>
      </c>
      <c r="I832" s="2">
        <f t="shared" si="204"/>
        <v>0</v>
      </c>
      <c r="J832" s="2">
        <f t="shared" si="205"/>
        <v>0</v>
      </c>
      <c r="K832" s="2">
        <f t="shared" si="206"/>
        <v>0</v>
      </c>
      <c r="L832" s="2">
        <f t="shared" si="207"/>
        <v>0</v>
      </c>
      <c r="M832" s="2">
        <f t="shared" si="208"/>
        <v>0</v>
      </c>
      <c r="N832" s="2">
        <f t="shared" si="209"/>
        <v>0</v>
      </c>
      <c r="O832" s="2">
        <f t="shared" si="210"/>
        <v>0</v>
      </c>
      <c r="P832" s="3">
        <f>'Data Entry'!I832</f>
        <v>0</v>
      </c>
      <c r="Q832" s="3">
        <f>'Data Entry'!J832</f>
        <v>0</v>
      </c>
      <c r="R832" s="3">
        <f>'Data Entry'!K832</f>
        <v>0</v>
      </c>
      <c r="S832" s="3">
        <f>'Data Entry'!L832</f>
        <v>0</v>
      </c>
      <c r="T832" s="3">
        <f t="shared" si="211"/>
        <v>0</v>
      </c>
      <c r="U832" s="3">
        <f t="shared" si="212"/>
        <v>0</v>
      </c>
      <c r="V832" s="3" t="e">
        <f t="shared" si="218"/>
        <v>#DIV/0!</v>
      </c>
      <c r="W832" s="3" t="e">
        <f t="shared" si="219"/>
        <v>#DIV/0!</v>
      </c>
      <c r="X832" s="3">
        <f t="shared" si="220"/>
        <v>0</v>
      </c>
      <c r="Y832" s="3">
        <f t="shared" si="213"/>
        <v>0</v>
      </c>
      <c r="Z832" s="3">
        <f t="shared" si="214"/>
        <v>0</v>
      </c>
      <c r="AA832" s="3">
        <f t="shared" si="215"/>
        <v>0</v>
      </c>
      <c r="AB832" s="4">
        <f>'Data Entry'!S832</f>
        <v>0</v>
      </c>
      <c r="AC832" s="4">
        <f>'Data Entry'!T832</f>
        <v>0</v>
      </c>
      <c r="AD832" s="4">
        <f>'Data Entry'!U832</f>
        <v>0</v>
      </c>
      <c r="AE832" s="4">
        <f t="shared" si="216"/>
        <v>0</v>
      </c>
      <c r="AF832" s="5">
        <f>'Data Entry'!V832</f>
        <v>0</v>
      </c>
      <c r="AG832" s="5">
        <f t="shared" si="217"/>
        <v>0</v>
      </c>
      <c r="AH832" s="5">
        <f>'Data Entry'!W832</f>
        <v>0</v>
      </c>
      <c r="AI832" s="5">
        <f>'Data Entry'!X832</f>
        <v>0</v>
      </c>
      <c r="AJ832" s="5">
        <f>'Data Entry'!Y832</f>
        <v>0</v>
      </c>
      <c r="AK832" s="5">
        <f>'Data Entry'!Z832</f>
        <v>0</v>
      </c>
    </row>
    <row r="833" spans="1:37">
      <c r="A833" s="1">
        <f>'Data Entry'!A833</f>
        <v>0</v>
      </c>
      <c r="B833" s="1">
        <f>'Data Entry'!B833</f>
        <v>0</v>
      </c>
      <c r="C833" s="8">
        <f>IF('Data Entry'!C833="red",1,IF('Data Entry'!C833="blue",2,0))</f>
        <v>0</v>
      </c>
      <c r="D833" s="2">
        <f>'Data Entry'!D833</f>
        <v>0</v>
      </c>
      <c r="E833" s="2">
        <f>'Data Entry'!E833</f>
        <v>0</v>
      </c>
      <c r="F833" s="2">
        <f>'Data Entry'!F833</f>
        <v>0</v>
      </c>
      <c r="G833" s="2">
        <f>'Data Entry'!G833</f>
        <v>0</v>
      </c>
      <c r="H833" s="2">
        <f>'Data Entry'!H833</f>
        <v>0</v>
      </c>
      <c r="I833" s="2">
        <f t="shared" si="204"/>
        <v>0</v>
      </c>
      <c r="J833" s="2">
        <f t="shared" si="205"/>
        <v>0</v>
      </c>
      <c r="K833" s="2">
        <f t="shared" si="206"/>
        <v>0</v>
      </c>
      <c r="L833" s="2">
        <f t="shared" si="207"/>
        <v>0</v>
      </c>
      <c r="M833" s="2">
        <f t="shared" si="208"/>
        <v>0</v>
      </c>
      <c r="N833" s="2">
        <f t="shared" si="209"/>
        <v>0</v>
      </c>
      <c r="O833" s="2">
        <f t="shared" si="210"/>
        <v>0</v>
      </c>
      <c r="P833" s="3">
        <f>'Data Entry'!I833</f>
        <v>0</v>
      </c>
      <c r="Q833" s="3">
        <f>'Data Entry'!J833</f>
        <v>0</v>
      </c>
      <c r="R833" s="3">
        <f>'Data Entry'!K833</f>
        <v>0</v>
      </c>
      <c r="S833" s="3">
        <f>'Data Entry'!L833</f>
        <v>0</v>
      </c>
      <c r="T833" s="3">
        <f t="shared" si="211"/>
        <v>0</v>
      </c>
      <c r="U833" s="3">
        <f t="shared" si="212"/>
        <v>0</v>
      </c>
      <c r="V833" s="3" t="e">
        <f t="shared" si="218"/>
        <v>#DIV/0!</v>
      </c>
      <c r="W833" s="3" t="e">
        <f t="shared" si="219"/>
        <v>#DIV/0!</v>
      </c>
      <c r="X833" s="3">
        <f t="shared" si="220"/>
        <v>0</v>
      </c>
      <c r="Y833" s="3">
        <f t="shared" si="213"/>
        <v>0</v>
      </c>
      <c r="Z833" s="3">
        <f t="shared" si="214"/>
        <v>0</v>
      </c>
      <c r="AA833" s="3">
        <f t="shared" si="215"/>
        <v>0</v>
      </c>
      <c r="AB833" s="4">
        <f>'Data Entry'!S833</f>
        <v>0</v>
      </c>
      <c r="AC833" s="4">
        <f>'Data Entry'!T833</f>
        <v>0</v>
      </c>
      <c r="AD833" s="4">
        <f>'Data Entry'!U833</f>
        <v>0</v>
      </c>
      <c r="AE833" s="4">
        <f t="shared" si="216"/>
        <v>0</v>
      </c>
      <c r="AF833" s="5">
        <f>'Data Entry'!V833</f>
        <v>0</v>
      </c>
      <c r="AG833" s="5">
        <f t="shared" si="217"/>
        <v>0</v>
      </c>
      <c r="AH833" s="5">
        <f>'Data Entry'!W833</f>
        <v>0</v>
      </c>
      <c r="AI833" s="5">
        <f>'Data Entry'!X833</f>
        <v>0</v>
      </c>
      <c r="AJ833" s="5">
        <f>'Data Entry'!Y833</f>
        <v>0</v>
      </c>
      <c r="AK833" s="5">
        <f>'Data Entry'!Z833</f>
        <v>0</v>
      </c>
    </row>
    <row r="834" spans="1:37">
      <c r="A834" s="1">
        <f>'Data Entry'!A834</f>
        <v>0</v>
      </c>
      <c r="B834" s="1">
        <f>'Data Entry'!B834</f>
        <v>0</v>
      </c>
      <c r="C834" s="8">
        <f>IF('Data Entry'!C834="red",1,IF('Data Entry'!C834="blue",2,0))</f>
        <v>0</v>
      </c>
      <c r="D834" s="2">
        <f>'Data Entry'!D834</f>
        <v>0</v>
      </c>
      <c r="E834" s="2">
        <f>'Data Entry'!E834</f>
        <v>0</v>
      </c>
      <c r="F834" s="2">
        <f>'Data Entry'!F834</f>
        <v>0</v>
      </c>
      <c r="G834" s="2">
        <f>'Data Entry'!G834</f>
        <v>0</v>
      </c>
      <c r="H834" s="2">
        <f>'Data Entry'!H834</f>
        <v>0</v>
      </c>
      <c r="I834" s="2">
        <f t="shared" si="204"/>
        <v>0</v>
      </c>
      <c r="J834" s="2">
        <f t="shared" si="205"/>
        <v>0</v>
      </c>
      <c r="K834" s="2">
        <f t="shared" si="206"/>
        <v>0</v>
      </c>
      <c r="L834" s="2">
        <f t="shared" si="207"/>
        <v>0</v>
      </c>
      <c r="M834" s="2">
        <f t="shared" si="208"/>
        <v>0</v>
      </c>
      <c r="N834" s="2">
        <f t="shared" si="209"/>
        <v>0</v>
      </c>
      <c r="O834" s="2">
        <f t="shared" si="210"/>
        <v>0</v>
      </c>
      <c r="P834" s="3">
        <f>'Data Entry'!I834</f>
        <v>0</v>
      </c>
      <c r="Q834" s="3">
        <f>'Data Entry'!J834</f>
        <v>0</v>
      </c>
      <c r="R834" s="3">
        <f>'Data Entry'!K834</f>
        <v>0</v>
      </c>
      <c r="S834" s="3">
        <f>'Data Entry'!L834</f>
        <v>0</v>
      </c>
      <c r="T834" s="3">
        <f t="shared" si="211"/>
        <v>0</v>
      </c>
      <c r="U834" s="3">
        <f t="shared" si="212"/>
        <v>0</v>
      </c>
      <c r="V834" s="3" t="e">
        <f t="shared" si="218"/>
        <v>#DIV/0!</v>
      </c>
      <c r="W834" s="3" t="e">
        <f t="shared" si="219"/>
        <v>#DIV/0!</v>
      </c>
      <c r="X834" s="3">
        <f t="shared" si="220"/>
        <v>0</v>
      </c>
      <c r="Y834" s="3">
        <f t="shared" si="213"/>
        <v>0</v>
      </c>
      <c r="Z834" s="3">
        <f t="shared" si="214"/>
        <v>0</v>
      </c>
      <c r="AA834" s="3">
        <f t="shared" si="215"/>
        <v>0</v>
      </c>
      <c r="AB834" s="4">
        <f>'Data Entry'!S834</f>
        <v>0</v>
      </c>
      <c r="AC834" s="4">
        <f>'Data Entry'!T834</f>
        <v>0</v>
      </c>
      <c r="AD834" s="4">
        <f>'Data Entry'!U834</f>
        <v>0</v>
      </c>
      <c r="AE834" s="4">
        <f t="shared" si="216"/>
        <v>0</v>
      </c>
      <c r="AF834" s="5">
        <f>'Data Entry'!V834</f>
        <v>0</v>
      </c>
      <c r="AG834" s="5">
        <f t="shared" si="217"/>
        <v>0</v>
      </c>
      <c r="AH834" s="5">
        <f>'Data Entry'!W834</f>
        <v>0</v>
      </c>
      <c r="AI834" s="5">
        <f>'Data Entry'!X834</f>
        <v>0</v>
      </c>
      <c r="AJ834" s="5">
        <f>'Data Entry'!Y834</f>
        <v>0</v>
      </c>
      <c r="AK834" s="5">
        <f>'Data Entry'!Z834</f>
        <v>0</v>
      </c>
    </row>
    <row r="835" spans="1:37">
      <c r="A835" s="1">
        <f>'Data Entry'!A835</f>
        <v>0</v>
      </c>
      <c r="B835" s="1">
        <f>'Data Entry'!B835</f>
        <v>0</v>
      </c>
      <c r="C835" s="8">
        <f>IF('Data Entry'!C835="red",1,IF('Data Entry'!C835="blue",2,0))</f>
        <v>0</v>
      </c>
      <c r="D835" s="2">
        <f>'Data Entry'!D835</f>
        <v>0</v>
      </c>
      <c r="E835" s="2">
        <f>'Data Entry'!E835</f>
        <v>0</v>
      </c>
      <c r="F835" s="2">
        <f>'Data Entry'!F835</f>
        <v>0</v>
      </c>
      <c r="G835" s="2">
        <f>'Data Entry'!G835</f>
        <v>0</v>
      </c>
      <c r="H835" s="2">
        <f>'Data Entry'!H835</f>
        <v>0</v>
      </c>
      <c r="I835" s="2">
        <f t="shared" ref="I835:I898" si="221">E835+F835</f>
        <v>0</v>
      </c>
      <c r="J835" s="2">
        <f t="shared" ref="J835:J898" si="222">G835+H835</f>
        <v>0</v>
      </c>
      <c r="K835" s="2">
        <f t="shared" ref="K835:K898" si="223">IF(D835=1,2,0)</f>
        <v>0</v>
      </c>
      <c r="L835" s="2">
        <f t="shared" ref="L835:L898" si="224">E835*2</f>
        <v>0</v>
      </c>
      <c r="M835" s="2">
        <f t="shared" ref="M835:M898" si="225">G835*4</f>
        <v>0</v>
      </c>
      <c r="N835" s="2">
        <f t="shared" ref="N835:N898" si="226">I835+J835</f>
        <v>0</v>
      </c>
      <c r="O835" s="2">
        <f t="shared" ref="O835:O898" si="227">SUM(K835:M835)</f>
        <v>0</v>
      </c>
      <c r="P835" s="3">
        <f>'Data Entry'!I835</f>
        <v>0</v>
      </c>
      <c r="Q835" s="3">
        <f>'Data Entry'!J835</f>
        <v>0</v>
      </c>
      <c r="R835" s="3">
        <f>'Data Entry'!K835</f>
        <v>0</v>
      </c>
      <c r="S835" s="3">
        <f>'Data Entry'!L835</f>
        <v>0</v>
      </c>
      <c r="T835" s="3">
        <f t="shared" ref="T835:T898" si="228">P835+Q835</f>
        <v>0</v>
      </c>
      <c r="U835" s="3">
        <f t="shared" ref="U835:U898" si="229">R835+S835</f>
        <v>0</v>
      </c>
      <c r="V835" s="3" t="e">
        <f t="shared" si="218"/>
        <v>#DIV/0!</v>
      </c>
      <c r="W835" s="3" t="e">
        <f t="shared" si="219"/>
        <v>#DIV/0!</v>
      </c>
      <c r="X835" s="3">
        <f t="shared" si="220"/>
        <v>0</v>
      </c>
      <c r="Y835" s="3">
        <f t="shared" ref="Y835:Y898" si="230">P835</f>
        <v>0</v>
      </c>
      <c r="Z835" s="3">
        <f t="shared" ref="Z835:Z898" si="231">R835*2</f>
        <v>0</v>
      </c>
      <c r="AA835" s="3">
        <f t="shared" ref="AA835:AA898" si="232">Y835+Z835</f>
        <v>0</v>
      </c>
      <c r="AB835" s="4">
        <f>'Data Entry'!S835</f>
        <v>0</v>
      </c>
      <c r="AC835" s="4">
        <f>'Data Entry'!T835</f>
        <v>0</v>
      </c>
      <c r="AD835" s="4">
        <f>'Data Entry'!U835</f>
        <v>0</v>
      </c>
      <c r="AE835" s="4">
        <f t="shared" ref="AE835:AE898" si="233">IF(AC835=4,15,IF(AC835=3,10,IF(AC835=2,6,IF(AC835=1,4,0))))</f>
        <v>0</v>
      </c>
      <c r="AF835" s="5">
        <f>'Data Entry'!V835</f>
        <v>0</v>
      </c>
      <c r="AG835" s="5">
        <f t="shared" ref="AG835:AG898" si="234">AF835/3</f>
        <v>0</v>
      </c>
      <c r="AH835" s="5">
        <f>'Data Entry'!W835</f>
        <v>0</v>
      </c>
      <c r="AI835" s="5">
        <f>'Data Entry'!X835</f>
        <v>0</v>
      </c>
      <c r="AJ835" s="5">
        <f>'Data Entry'!Y835</f>
        <v>0</v>
      </c>
      <c r="AK835" s="5">
        <f>'Data Entry'!Z835</f>
        <v>0</v>
      </c>
    </row>
    <row r="836" spans="1:37">
      <c r="A836" s="1">
        <f>'Data Entry'!A836</f>
        <v>0</v>
      </c>
      <c r="B836" s="1">
        <f>'Data Entry'!B836</f>
        <v>0</v>
      </c>
      <c r="C836" s="8">
        <f>IF('Data Entry'!C836="red",1,IF('Data Entry'!C836="blue",2,0))</f>
        <v>0</v>
      </c>
      <c r="D836" s="2">
        <f>'Data Entry'!D836</f>
        <v>0</v>
      </c>
      <c r="E836" s="2">
        <f>'Data Entry'!E836</f>
        <v>0</v>
      </c>
      <c r="F836" s="2">
        <f>'Data Entry'!F836</f>
        <v>0</v>
      </c>
      <c r="G836" s="2">
        <f>'Data Entry'!G836</f>
        <v>0</v>
      </c>
      <c r="H836" s="2">
        <f>'Data Entry'!H836</f>
        <v>0</v>
      </c>
      <c r="I836" s="2">
        <f t="shared" si="221"/>
        <v>0</v>
      </c>
      <c r="J836" s="2">
        <f t="shared" si="222"/>
        <v>0</v>
      </c>
      <c r="K836" s="2">
        <f t="shared" si="223"/>
        <v>0</v>
      </c>
      <c r="L836" s="2">
        <f t="shared" si="224"/>
        <v>0</v>
      </c>
      <c r="M836" s="2">
        <f t="shared" si="225"/>
        <v>0</v>
      </c>
      <c r="N836" s="2">
        <f t="shared" si="226"/>
        <v>0</v>
      </c>
      <c r="O836" s="2">
        <f t="shared" si="227"/>
        <v>0</v>
      </c>
      <c r="P836" s="3">
        <f>'Data Entry'!I836</f>
        <v>0</v>
      </c>
      <c r="Q836" s="3">
        <f>'Data Entry'!J836</f>
        <v>0</v>
      </c>
      <c r="R836" s="3">
        <f>'Data Entry'!K836</f>
        <v>0</v>
      </c>
      <c r="S836" s="3">
        <f>'Data Entry'!L836</f>
        <v>0</v>
      </c>
      <c r="T836" s="3">
        <f t="shared" si="228"/>
        <v>0</v>
      </c>
      <c r="U836" s="3">
        <f t="shared" si="229"/>
        <v>0</v>
      </c>
      <c r="V836" s="3" t="e">
        <f t="shared" ref="V836:V899" si="235">P836/T836</f>
        <v>#DIV/0!</v>
      </c>
      <c r="W836" s="3" t="e">
        <f t="shared" ref="W836:W899" si="236">R836/U836</f>
        <v>#DIV/0!</v>
      </c>
      <c r="X836" s="3">
        <f t="shared" ref="X836:X899" si="237">(T836+U836)/2</f>
        <v>0</v>
      </c>
      <c r="Y836" s="3">
        <f t="shared" si="230"/>
        <v>0</v>
      </c>
      <c r="Z836" s="3">
        <f t="shared" si="231"/>
        <v>0</v>
      </c>
      <c r="AA836" s="3">
        <f t="shared" si="232"/>
        <v>0</v>
      </c>
      <c r="AB836" s="4">
        <f>'Data Entry'!S836</f>
        <v>0</v>
      </c>
      <c r="AC836" s="4">
        <f>'Data Entry'!T836</f>
        <v>0</v>
      </c>
      <c r="AD836" s="4">
        <f>'Data Entry'!U836</f>
        <v>0</v>
      </c>
      <c r="AE836" s="4">
        <f t="shared" si="233"/>
        <v>0</v>
      </c>
      <c r="AF836" s="5">
        <f>'Data Entry'!V836</f>
        <v>0</v>
      </c>
      <c r="AG836" s="5">
        <f t="shared" si="234"/>
        <v>0</v>
      </c>
      <c r="AH836" s="5">
        <f>'Data Entry'!W836</f>
        <v>0</v>
      </c>
      <c r="AI836" s="5">
        <f>'Data Entry'!X836</f>
        <v>0</v>
      </c>
      <c r="AJ836" s="5">
        <f>'Data Entry'!Y836</f>
        <v>0</v>
      </c>
      <c r="AK836" s="5">
        <f>'Data Entry'!Z836</f>
        <v>0</v>
      </c>
    </row>
    <row r="837" spans="1:37">
      <c r="A837" s="1">
        <f>'Data Entry'!A837</f>
        <v>0</v>
      </c>
      <c r="B837" s="1">
        <f>'Data Entry'!B837</f>
        <v>0</v>
      </c>
      <c r="C837" s="8">
        <f>IF('Data Entry'!C837="red",1,IF('Data Entry'!C837="blue",2,0))</f>
        <v>0</v>
      </c>
      <c r="D837" s="2">
        <f>'Data Entry'!D837</f>
        <v>0</v>
      </c>
      <c r="E837" s="2">
        <f>'Data Entry'!E837</f>
        <v>0</v>
      </c>
      <c r="F837" s="2">
        <f>'Data Entry'!F837</f>
        <v>0</v>
      </c>
      <c r="G837" s="2">
        <f>'Data Entry'!G837</f>
        <v>0</v>
      </c>
      <c r="H837" s="2">
        <f>'Data Entry'!H837</f>
        <v>0</v>
      </c>
      <c r="I837" s="2">
        <f t="shared" si="221"/>
        <v>0</v>
      </c>
      <c r="J837" s="2">
        <f t="shared" si="222"/>
        <v>0</v>
      </c>
      <c r="K837" s="2">
        <f t="shared" si="223"/>
        <v>0</v>
      </c>
      <c r="L837" s="2">
        <f t="shared" si="224"/>
        <v>0</v>
      </c>
      <c r="M837" s="2">
        <f t="shared" si="225"/>
        <v>0</v>
      </c>
      <c r="N837" s="2">
        <f t="shared" si="226"/>
        <v>0</v>
      </c>
      <c r="O837" s="2">
        <f t="shared" si="227"/>
        <v>0</v>
      </c>
      <c r="P837" s="3">
        <f>'Data Entry'!I837</f>
        <v>0</v>
      </c>
      <c r="Q837" s="3">
        <f>'Data Entry'!J837</f>
        <v>0</v>
      </c>
      <c r="R837" s="3">
        <f>'Data Entry'!K837</f>
        <v>0</v>
      </c>
      <c r="S837" s="3">
        <f>'Data Entry'!L837</f>
        <v>0</v>
      </c>
      <c r="T837" s="3">
        <f t="shared" si="228"/>
        <v>0</v>
      </c>
      <c r="U837" s="3">
        <f t="shared" si="229"/>
        <v>0</v>
      </c>
      <c r="V837" s="3" t="e">
        <f t="shared" si="235"/>
        <v>#DIV/0!</v>
      </c>
      <c r="W837" s="3" t="e">
        <f t="shared" si="236"/>
        <v>#DIV/0!</v>
      </c>
      <c r="X837" s="3">
        <f t="shared" si="237"/>
        <v>0</v>
      </c>
      <c r="Y837" s="3">
        <f t="shared" si="230"/>
        <v>0</v>
      </c>
      <c r="Z837" s="3">
        <f t="shared" si="231"/>
        <v>0</v>
      </c>
      <c r="AA837" s="3">
        <f t="shared" si="232"/>
        <v>0</v>
      </c>
      <c r="AB837" s="4">
        <f>'Data Entry'!S837</f>
        <v>0</v>
      </c>
      <c r="AC837" s="4">
        <f>'Data Entry'!T837</f>
        <v>0</v>
      </c>
      <c r="AD837" s="4">
        <f>'Data Entry'!U837</f>
        <v>0</v>
      </c>
      <c r="AE837" s="4">
        <f t="shared" si="233"/>
        <v>0</v>
      </c>
      <c r="AF837" s="5">
        <f>'Data Entry'!V837</f>
        <v>0</v>
      </c>
      <c r="AG837" s="5">
        <f t="shared" si="234"/>
        <v>0</v>
      </c>
      <c r="AH837" s="5">
        <f>'Data Entry'!W837</f>
        <v>0</v>
      </c>
      <c r="AI837" s="5">
        <f>'Data Entry'!X837</f>
        <v>0</v>
      </c>
      <c r="AJ837" s="5">
        <f>'Data Entry'!Y837</f>
        <v>0</v>
      </c>
      <c r="AK837" s="5">
        <f>'Data Entry'!Z837</f>
        <v>0</v>
      </c>
    </row>
    <row r="838" spans="1:37">
      <c r="A838" s="1">
        <f>'Data Entry'!A838</f>
        <v>0</v>
      </c>
      <c r="B838" s="1">
        <f>'Data Entry'!B838</f>
        <v>0</v>
      </c>
      <c r="C838" s="8">
        <f>IF('Data Entry'!C838="red",1,IF('Data Entry'!C838="blue",2,0))</f>
        <v>0</v>
      </c>
      <c r="D838" s="2">
        <f>'Data Entry'!D838</f>
        <v>0</v>
      </c>
      <c r="E838" s="2">
        <f>'Data Entry'!E838</f>
        <v>0</v>
      </c>
      <c r="F838" s="2">
        <f>'Data Entry'!F838</f>
        <v>0</v>
      </c>
      <c r="G838" s="2">
        <f>'Data Entry'!G838</f>
        <v>0</v>
      </c>
      <c r="H838" s="2">
        <f>'Data Entry'!H838</f>
        <v>0</v>
      </c>
      <c r="I838" s="2">
        <f t="shared" si="221"/>
        <v>0</v>
      </c>
      <c r="J838" s="2">
        <f t="shared" si="222"/>
        <v>0</v>
      </c>
      <c r="K838" s="2">
        <f t="shared" si="223"/>
        <v>0</v>
      </c>
      <c r="L838" s="2">
        <f t="shared" si="224"/>
        <v>0</v>
      </c>
      <c r="M838" s="2">
        <f t="shared" si="225"/>
        <v>0</v>
      </c>
      <c r="N838" s="2">
        <f t="shared" si="226"/>
        <v>0</v>
      </c>
      <c r="O838" s="2">
        <f t="shared" si="227"/>
        <v>0</v>
      </c>
      <c r="P838" s="3">
        <f>'Data Entry'!I838</f>
        <v>0</v>
      </c>
      <c r="Q838" s="3">
        <f>'Data Entry'!J838</f>
        <v>0</v>
      </c>
      <c r="R838" s="3">
        <f>'Data Entry'!K838</f>
        <v>0</v>
      </c>
      <c r="S838" s="3">
        <f>'Data Entry'!L838</f>
        <v>0</v>
      </c>
      <c r="T838" s="3">
        <f t="shared" si="228"/>
        <v>0</v>
      </c>
      <c r="U838" s="3">
        <f t="shared" si="229"/>
        <v>0</v>
      </c>
      <c r="V838" s="3" t="e">
        <f t="shared" si="235"/>
        <v>#DIV/0!</v>
      </c>
      <c r="W838" s="3" t="e">
        <f t="shared" si="236"/>
        <v>#DIV/0!</v>
      </c>
      <c r="X838" s="3">
        <f t="shared" si="237"/>
        <v>0</v>
      </c>
      <c r="Y838" s="3">
        <f t="shared" si="230"/>
        <v>0</v>
      </c>
      <c r="Z838" s="3">
        <f t="shared" si="231"/>
        <v>0</v>
      </c>
      <c r="AA838" s="3">
        <f t="shared" si="232"/>
        <v>0</v>
      </c>
      <c r="AB838" s="4">
        <f>'Data Entry'!S838</f>
        <v>0</v>
      </c>
      <c r="AC838" s="4">
        <f>'Data Entry'!T838</f>
        <v>0</v>
      </c>
      <c r="AD838" s="4">
        <f>'Data Entry'!U838</f>
        <v>0</v>
      </c>
      <c r="AE838" s="4">
        <f t="shared" si="233"/>
        <v>0</v>
      </c>
      <c r="AF838" s="5">
        <f>'Data Entry'!V838</f>
        <v>0</v>
      </c>
      <c r="AG838" s="5">
        <f t="shared" si="234"/>
        <v>0</v>
      </c>
      <c r="AH838" s="5">
        <f>'Data Entry'!W838</f>
        <v>0</v>
      </c>
      <c r="AI838" s="5">
        <f>'Data Entry'!X838</f>
        <v>0</v>
      </c>
      <c r="AJ838" s="5">
        <f>'Data Entry'!Y838</f>
        <v>0</v>
      </c>
      <c r="AK838" s="5">
        <f>'Data Entry'!Z838</f>
        <v>0</v>
      </c>
    </row>
    <row r="839" spans="1:37">
      <c r="A839" s="1">
        <f>'Data Entry'!A839</f>
        <v>0</v>
      </c>
      <c r="B839" s="1">
        <f>'Data Entry'!B839</f>
        <v>0</v>
      </c>
      <c r="C839" s="8">
        <f>IF('Data Entry'!C839="red",1,IF('Data Entry'!C839="blue",2,0))</f>
        <v>0</v>
      </c>
      <c r="D839" s="2">
        <f>'Data Entry'!D839</f>
        <v>0</v>
      </c>
      <c r="E839" s="2">
        <f>'Data Entry'!E839</f>
        <v>0</v>
      </c>
      <c r="F839" s="2">
        <f>'Data Entry'!F839</f>
        <v>0</v>
      </c>
      <c r="G839" s="2">
        <f>'Data Entry'!G839</f>
        <v>0</v>
      </c>
      <c r="H839" s="2">
        <f>'Data Entry'!H839</f>
        <v>0</v>
      </c>
      <c r="I839" s="2">
        <f t="shared" si="221"/>
        <v>0</v>
      </c>
      <c r="J839" s="2">
        <f t="shared" si="222"/>
        <v>0</v>
      </c>
      <c r="K839" s="2">
        <f t="shared" si="223"/>
        <v>0</v>
      </c>
      <c r="L839" s="2">
        <f t="shared" si="224"/>
        <v>0</v>
      </c>
      <c r="M839" s="2">
        <f t="shared" si="225"/>
        <v>0</v>
      </c>
      <c r="N839" s="2">
        <f t="shared" si="226"/>
        <v>0</v>
      </c>
      <c r="O839" s="2">
        <f t="shared" si="227"/>
        <v>0</v>
      </c>
      <c r="P839" s="3">
        <f>'Data Entry'!I839</f>
        <v>0</v>
      </c>
      <c r="Q839" s="3">
        <f>'Data Entry'!J839</f>
        <v>0</v>
      </c>
      <c r="R839" s="3">
        <f>'Data Entry'!K839</f>
        <v>0</v>
      </c>
      <c r="S839" s="3">
        <f>'Data Entry'!L839</f>
        <v>0</v>
      </c>
      <c r="T839" s="3">
        <f t="shared" si="228"/>
        <v>0</v>
      </c>
      <c r="U839" s="3">
        <f t="shared" si="229"/>
        <v>0</v>
      </c>
      <c r="V839" s="3" t="e">
        <f t="shared" si="235"/>
        <v>#DIV/0!</v>
      </c>
      <c r="W839" s="3" t="e">
        <f t="shared" si="236"/>
        <v>#DIV/0!</v>
      </c>
      <c r="X839" s="3">
        <f t="shared" si="237"/>
        <v>0</v>
      </c>
      <c r="Y839" s="3">
        <f t="shared" si="230"/>
        <v>0</v>
      </c>
      <c r="Z839" s="3">
        <f t="shared" si="231"/>
        <v>0</v>
      </c>
      <c r="AA839" s="3">
        <f t="shared" si="232"/>
        <v>0</v>
      </c>
      <c r="AB839" s="4">
        <f>'Data Entry'!S839</f>
        <v>0</v>
      </c>
      <c r="AC839" s="4">
        <f>'Data Entry'!T839</f>
        <v>0</v>
      </c>
      <c r="AD839" s="4">
        <f>'Data Entry'!U839</f>
        <v>0</v>
      </c>
      <c r="AE839" s="4">
        <f t="shared" si="233"/>
        <v>0</v>
      </c>
      <c r="AF839" s="5">
        <f>'Data Entry'!V839</f>
        <v>0</v>
      </c>
      <c r="AG839" s="5">
        <f t="shared" si="234"/>
        <v>0</v>
      </c>
      <c r="AH839" s="5">
        <f>'Data Entry'!W839</f>
        <v>0</v>
      </c>
      <c r="AI839" s="5">
        <f>'Data Entry'!X839</f>
        <v>0</v>
      </c>
      <c r="AJ839" s="5">
        <f>'Data Entry'!Y839</f>
        <v>0</v>
      </c>
      <c r="AK839" s="5">
        <f>'Data Entry'!Z839</f>
        <v>0</v>
      </c>
    </row>
    <row r="840" spans="1:37">
      <c r="A840" s="1">
        <f>'Data Entry'!A840</f>
        <v>0</v>
      </c>
      <c r="B840" s="1">
        <f>'Data Entry'!B840</f>
        <v>0</v>
      </c>
      <c r="C840" s="8">
        <f>IF('Data Entry'!C840="red",1,IF('Data Entry'!C840="blue",2,0))</f>
        <v>0</v>
      </c>
      <c r="D840" s="2">
        <f>'Data Entry'!D840</f>
        <v>0</v>
      </c>
      <c r="E840" s="2">
        <f>'Data Entry'!E840</f>
        <v>0</v>
      </c>
      <c r="F840" s="2">
        <f>'Data Entry'!F840</f>
        <v>0</v>
      </c>
      <c r="G840" s="2">
        <f>'Data Entry'!G840</f>
        <v>0</v>
      </c>
      <c r="H840" s="2">
        <f>'Data Entry'!H840</f>
        <v>0</v>
      </c>
      <c r="I840" s="2">
        <f t="shared" si="221"/>
        <v>0</v>
      </c>
      <c r="J840" s="2">
        <f t="shared" si="222"/>
        <v>0</v>
      </c>
      <c r="K840" s="2">
        <f t="shared" si="223"/>
        <v>0</v>
      </c>
      <c r="L840" s="2">
        <f t="shared" si="224"/>
        <v>0</v>
      </c>
      <c r="M840" s="2">
        <f t="shared" si="225"/>
        <v>0</v>
      </c>
      <c r="N840" s="2">
        <f t="shared" si="226"/>
        <v>0</v>
      </c>
      <c r="O840" s="2">
        <f t="shared" si="227"/>
        <v>0</v>
      </c>
      <c r="P840" s="3">
        <f>'Data Entry'!I840</f>
        <v>0</v>
      </c>
      <c r="Q840" s="3">
        <f>'Data Entry'!J840</f>
        <v>0</v>
      </c>
      <c r="R840" s="3">
        <f>'Data Entry'!K840</f>
        <v>0</v>
      </c>
      <c r="S840" s="3">
        <f>'Data Entry'!L840</f>
        <v>0</v>
      </c>
      <c r="T840" s="3">
        <f t="shared" si="228"/>
        <v>0</v>
      </c>
      <c r="U840" s="3">
        <f t="shared" si="229"/>
        <v>0</v>
      </c>
      <c r="V840" s="3" t="e">
        <f t="shared" si="235"/>
        <v>#DIV/0!</v>
      </c>
      <c r="W840" s="3" t="e">
        <f t="shared" si="236"/>
        <v>#DIV/0!</v>
      </c>
      <c r="X840" s="3">
        <f t="shared" si="237"/>
        <v>0</v>
      </c>
      <c r="Y840" s="3">
        <f t="shared" si="230"/>
        <v>0</v>
      </c>
      <c r="Z840" s="3">
        <f t="shared" si="231"/>
        <v>0</v>
      </c>
      <c r="AA840" s="3">
        <f t="shared" si="232"/>
        <v>0</v>
      </c>
      <c r="AB840" s="4">
        <f>'Data Entry'!S840</f>
        <v>0</v>
      </c>
      <c r="AC840" s="4">
        <f>'Data Entry'!T840</f>
        <v>0</v>
      </c>
      <c r="AD840" s="4">
        <f>'Data Entry'!U840</f>
        <v>0</v>
      </c>
      <c r="AE840" s="4">
        <f t="shared" si="233"/>
        <v>0</v>
      </c>
      <c r="AF840" s="5">
        <f>'Data Entry'!V840</f>
        <v>0</v>
      </c>
      <c r="AG840" s="5">
        <f t="shared" si="234"/>
        <v>0</v>
      </c>
      <c r="AH840" s="5">
        <f>'Data Entry'!W840</f>
        <v>0</v>
      </c>
      <c r="AI840" s="5">
        <f>'Data Entry'!X840</f>
        <v>0</v>
      </c>
      <c r="AJ840" s="5">
        <f>'Data Entry'!Y840</f>
        <v>0</v>
      </c>
      <c r="AK840" s="5">
        <f>'Data Entry'!Z840</f>
        <v>0</v>
      </c>
    </row>
    <row r="841" spans="1:37">
      <c r="A841" s="1">
        <f>'Data Entry'!A841</f>
        <v>0</v>
      </c>
      <c r="B841" s="1">
        <f>'Data Entry'!B841</f>
        <v>0</v>
      </c>
      <c r="C841" s="8">
        <f>IF('Data Entry'!C841="red",1,IF('Data Entry'!C841="blue",2,0))</f>
        <v>0</v>
      </c>
      <c r="D841" s="2">
        <f>'Data Entry'!D841</f>
        <v>0</v>
      </c>
      <c r="E841" s="2">
        <f>'Data Entry'!E841</f>
        <v>0</v>
      </c>
      <c r="F841" s="2">
        <f>'Data Entry'!F841</f>
        <v>0</v>
      </c>
      <c r="G841" s="2">
        <f>'Data Entry'!G841</f>
        <v>0</v>
      </c>
      <c r="H841" s="2">
        <f>'Data Entry'!H841</f>
        <v>0</v>
      </c>
      <c r="I841" s="2">
        <f t="shared" si="221"/>
        <v>0</v>
      </c>
      <c r="J841" s="2">
        <f t="shared" si="222"/>
        <v>0</v>
      </c>
      <c r="K841" s="2">
        <f t="shared" si="223"/>
        <v>0</v>
      </c>
      <c r="L841" s="2">
        <f t="shared" si="224"/>
        <v>0</v>
      </c>
      <c r="M841" s="2">
        <f t="shared" si="225"/>
        <v>0</v>
      </c>
      <c r="N841" s="2">
        <f t="shared" si="226"/>
        <v>0</v>
      </c>
      <c r="O841" s="2">
        <f t="shared" si="227"/>
        <v>0</v>
      </c>
      <c r="P841" s="3">
        <f>'Data Entry'!I841</f>
        <v>0</v>
      </c>
      <c r="Q841" s="3">
        <f>'Data Entry'!J841</f>
        <v>0</v>
      </c>
      <c r="R841" s="3">
        <f>'Data Entry'!K841</f>
        <v>0</v>
      </c>
      <c r="S841" s="3">
        <f>'Data Entry'!L841</f>
        <v>0</v>
      </c>
      <c r="T841" s="3">
        <f t="shared" si="228"/>
        <v>0</v>
      </c>
      <c r="U841" s="3">
        <f t="shared" si="229"/>
        <v>0</v>
      </c>
      <c r="V841" s="3" t="e">
        <f t="shared" si="235"/>
        <v>#DIV/0!</v>
      </c>
      <c r="W841" s="3" t="e">
        <f t="shared" si="236"/>
        <v>#DIV/0!</v>
      </c>
      <c r="X841" s="3">
        <f t="shared" si="237"/>
        <v>0</v>
      </c>
      <c r="Y841" s="3">
        <f t="shared" si="230"/>
        <v>0</v>
      </c>
      <c r="Z841" s="3">
        <f t="shared" si="231"/>
        <v>0</v>
      </c>
      <c r="AA841" s="3">
        <f t="shared" si="232"/>
        <v>0</v>
      </c>
      <c r="AB841" s="4">
        <f>'Data Entry'!S841</f>
        <v>0</v>
      </c>
      <c r="AC841" s="4">
        <f>'Data Entry'!T841</f>
        <v>0</v>
      </c>
      <c r="AD841" s="4">
        <f>'Data Entry'!U841</f>
        <v>0</v>
      </c>
      <c r="AE841" s="4">
        <f t="shared" si="233"/>
        <v>0</v>
      </c>
      <c r="AF841" s="5">
        <f>'Data Entry'!V841</f>
        <v>0</v>
      </c>
      <c r="AG841" s="5">
        <f t="shared" si="234"/>
        <v>0</v>
      </c>
      <c r="AH841" s="5">
        <f>'Data Entry'!W841</f>
        <v>0</v>
      </c>
      <c r="AI841" s="5">
        <f>'Data Entry'!X841</f>
        <v>0</v>
      </c>
      <c r="AJ841" s="5">
        <f>'Data Entry'!Y841</f>
        <v>0</v>
      </c>
      <c r="AK841" s="5">
        <f>'Data Entry'!Z841</f>
        <v>0</v>
      </c>
    </row>
    <row r="842" spans="1:37">
      <c r="A842" s="1">
        <f>'Data Entry'!A842</f>
        <v>0</v>
      </c>
      <c r="B842" s="1">
        <f>'Data Entry'!B842</f>
        <v>0</v>
      </c>
      <c r="C842" s="8">
        <f>IF('Data Entry'!C842="red",1,IF('Data Entry'!C842="blue",2,0))</f>
        <v>0</v>
      </c>
      <c r="D842" s="2">
        <f>'Data Entry'!D842</f>
        <v>0</v>
      </c>
      <c r="E842" s="2">
        <f>'Data Entry'!E842</f>
        <v>0</v>
      </c>
      <c r="F842" s="2">
        <f>'Data Entry'!F842</f>
        <v>0</v>
      </c>
      <c r="G842" s="2">
        <f>'Data Entry'!G842</f>
        <v>0</v>
      </c>
      <c r="H842" s="2">
        <f>'Data Entry'!H842</f>
        <v>0</v>
      </c>
      <c r="I842" s="2">
        <f t="shared" si="221"/>
        <v>0</v>
      </c>
      <c r="J842" s="2">
        <f t="shared" si="222"/>
        <v>0</v>
      </c>
      <c r="K842" s="2">
        <f t="shared" si="223"/>
        <v>0</v>
      </c>
      <c r="L842" s="2">
        <f t="shared" si="224"/>
        <v>0</v>
      </c>
      <c r="M842" s="2">
        <f t="shared" si="225"/>
        <v>0</v>
      </c>
      <c r="N842" s="2">
        <f t="shared" si="226"/>
        <v>0</v>
      </c>
      <c r="O842" s="2">
        <f t="shared" si="227"/>
        <v>0</v>
      </c>
      <c r="P842" s="3">
        <f>'Data Entry'!I842</f>
        <v>0</v>
      </c>
      <c r="Q842" s="3">
        <f>'Data Entry'!J842</f>
        <v>0</v>
      </c>
      <c r="R842" s="3">
        <f>'Data Entry'!K842</f>
        <v>0</v>
      </c>
      <c r="S842" s="3">
        <f>'Data Entry'!L842</f>
        <v>0</v>
      </c>
      <c r="T842" s="3">
        <f t="shared" si="228"/>
        <v>0</v>
      </c>
      <c r="U842" s="3">
        <f t="shared" si="229"/>
        <v>0</v>
      </c>
      <c r="V842" s="3" t="e">
        <f t="shared" si="235"/>
        <v>#DIV/0!</v>
      </c>
      <c r="W842" s="3" t="e">
        <f t="shared" si="236"/>
        <v>#DIV/0!</v>
      </c>
      <c r="X842" s="3">
        <f t="shared" si="237"/>
        <v>0</v>
      </c>
      <c r="Y842" s="3">
        <f t="shared" si="230"/>
        <v>0</v>
      </c>
      <c r="Z842" s="3">
        <f t="shared" si="231"/>
        <v>0</v>
      </c>
      <c r="AA842" s="3">
        <f t="shared" si="232"/>
        <v>0</v>
      </c>
      <c r="AB842" s="4">
        <f>'Data Entry'!S842</f>
        <v>0</v>
      </c>
      <c r="AC842" s="4">
        <f>'Data Entry'!T842</f>
        <v>0</v>
      </c>
      <c r="AD842" s="4">
        <f>'Data Entry'!U842</f>
        <v>0</v>
      </c>
      <c r="AE842" s="4">
        <f t="shared" si="233"/>
        <v>0</v>
      </c>
      <c r="AF842" s="5">
        <f>'Data Entry'!V842</f>
        <v>0</v>
      </c>
      <c r="AG842" s="5">
        <f t="shared" si="234"/>
        <v>0</v>
      </c>
      <c r="AH842" s="5">
        <f>'Data Entry'!W842</f>
        <v>0</v>
      </c>
      <c r="AI842" s="5">
        <f>'Data Entry'!X842</f>
        <v>0</v>
      </c>
      <c r="AJ842" s="5">
        <f>'Data Entry'!Y842</f>
        <v>0</v>
      </c>
      <c r="AK842" s="5">
        <f>'Data Entry'!Z842</f>
        <v>0</v>
      </c>
    </row>
    <row r="843" spans="1:37">
      <c r="A843" s="1">
        <f>'Data Entry'!A843</f>
        <v>0</v>
      </c>
      <c r="B843" s="1">
        <f>'Data Entry'!B843</f>
        <v>0</v>
      </c>
      <c r="C843" s="8">
        <f>IF('Data Entry'!C843="red",1,IF('Data Entry'!C843="blue",2,0))</f>
        <v>0</v>
      </c>
      <c r="D843" s="2">
        <f>'Data Entry'!D843</f>
        <v>0</v>
      </c>
      <c r="E843" s="2">
        <f>'Data Entry'!E843</f>
        <v>0</v>
      </c>
      <c r="F843" s="2">
        <f>'Data Entry'!F843</f>
        <v>0</v>
      </c>
      <c r="G843" s="2">
        <f>'Data Entry'!G843</f>
        <v>0</v>
      </c>
      <c r="H843" s="2">
        <f>'Data Entry'!H843</f>
        <v>0</v>
      </c>
      <c r="I843" s="2">
        <f t="shared" si="221"/>
        <v>0</v>
      </c>
      <c r="J843" s="2">
        <f t="shared" si="222"/>
        <v>0</v>
      </c>
      <c r="K843" s="2">
        <f t="shared" si="223"/>
        <v>0</v>
      </c>
      <c r="L843" s="2">
        <f t="shared" si="224"/>
        <v>0</v>
      </c>
      <c r="M843" s="2">
        <f t="shared" si="225"/>
        <v>0</v>
      </c>
      <c r="N843" s="2">
        <f t="shared" si="226"/>
        <v>0</v>
      </c>
      <c r="O843" s="2">
        <f t="shared" si="227"/>
        <v>0</v>
      </c>
      <c r="P843" s="3">
        <f>'Data Entry'!I843</f>
        <v>0</v>
      </c>
      <c r="Q843" s="3">
        <f>'Data Entry'!J843</f>
        <v>0</v>
      </c>
      <c r="R843" s="3">
        <f>'Data Entry'!K843</f>
        <v>0</v>
      </c>
      <c r="S843" s="3">
        <f>'Data Entry'!L843</f>
        <v>0</v>
      </c>
      <c r="T843" s="3">
        <f t="shared" si="228"/>
        <v>0</v>
      </c>
      <c r="U843" s="3">
        <f t="shared" si="229"/>
        <v>0</v>
      </c>
      <c r="V843" s="3" t="e">
        <f t="shared" si="235"/>
        <v>#DIV/0!</v>
      </c>
      <c r="W843" s="3" t="e">
        <f t="shared" si="236"/>
        <v>#DIV/0!</v>
      </c>
      <c r="X843" s="3">
        <f t="shared" si="237"/>
        <v>0</v>
      </c>
      <c r="Y843" s="3">
        <f t="shared" si="230"/>
        <v>0</v>
      </c>
      <c r="Z843" s="3">
        <f t="shared" si="231"/>
        <v>0</v>
      </c>
      <c r="AA843" s="3">
        <f t="shared" si="232"/>
        <v>0</v>
      </c>
      <c r="AB843" s="4">
        <f>'Data Entry'!S843</f>
        <v>0</v>
      </c>
      <c r="AC843" s="4">
        <f>'Data Entry'!T843</f>
        <v>0</v>
      </c>
      <c r="AD843" s="4">
        <f>'Data Entry'!U843</f>
        <v>0</v>
      </c>
      <c r="AE843" s="4">
        <f t="shared" si="233"/>
        <v>0</v>
      </c>
      <c r="AF843" s="5">
        <f>'Data Entry'!V843</f>
        <v>0</v>
      </c>
      <c r="AG843" s="5">
        <f t="shared" si="234"/>
        <v>0</v>
      </c>
      <c r="AH843" s="5">
        <f>'Data Entry'!W843</f>
        <v>0</v>
      </c>
      <c r="AI843" s="5">
        <f>'Data Entry'!X843</f>
        <v>0</v>
      </c>
      <c r="AJ843" s="5">
        <f>'Data Entry'!Y843</f>
        <v>0</v>
      </c>
      <c r="AK843" s="5">
        <f>'Data Entry'!Z843</f>
        <v>0</v>
      </c>
    </row>
    <row r="844" spans="1:37">
      <c r="A844" s="1">
        <f>'Data Entry'!A844</f>
        <v>0</v>
      </c>
      <c r="B844" s="1">
        <f>'Data Entry'!B844</f>
        <v>0</v>
      </c>
      <c r="C844" s="8">
        <f>IF('Data Entry'!C844="red",1,IF('Data Entry'!C844="blue",2,0))</f>
        <v>0</v>
      </c>
      <c r="D844" s="2">
        <f>'Data Entry'!D844</f>
        <v>0</v>
      </c>
      <c r="E844" s="2">
        <f>'Data Entry'!E844</f>
        <v>0</v>
      </c>
      <c r="F844" s="2">
        <f>'Data Entry'!F844</f>
        <v>0</v>
      </c>
      <c r="G844" s="2">
        <f>'Data Entry'!G844</f>
        <v>0</v>
      </c>
      <c r="H844" s="2">
        <f>'Data Entry'!H844</f>
        <v>0</v>
      </c>
      <c r="I844" s="2">
        <f t="shared" si="221"/>
        <v>0</v>
      </c>
      <c r="J844" s="2">
        <f t="shared" si="222"/>
        <v>0</v>
      </c>
      <c r="K844" s="2">
        <f t="shared" si="223"/>
        <v>0</v>
      </c>
      <c r="L844" s="2">
        <f t="shared" si="224"/>
        <v>0</v>
      </c>
      <c r="M844" s="2">
        <f t="shared" si="225"/>
        <v>0</v>
      </c>
      <c r="N844" s="2">
        <f t="shared" si="226"/>
        <v>0</v>
      </c>
      <c r="O844" s="2">
        <f t="shared" si="227"/>
        <v>0</v>
      </c>
      <c r="P844" s="3">
        <f>'Data Entry'!I844</f>
        <v>0</v>
      </c>
      <c r="Q844" s="3">
        <f>'Data Entry'!J844</f>
        <v>0</v>
      </c>
      <c r="R844" s="3">
        <f>'Data Entry'!K844</f>
        <v>0</v>
      </c>
      <c r="S844" s="3">
        <f>'Data Entry'!L844</f>
        <v>0</v>
      </c>
      <c r="T844" s="3">
        <f t="shared" si="228"/>
        <v>0</v>
      </c>
      <c r="U844" s="3">
        <f t="shared" si="229"/>
        <v>0</v>
      </c>
      <c r="V844" s="3" t="e">
        <f t="shared" si="235"/>
        <v>#DIV/0!</v>
      </c>
      <c r="W844" s="3" t="e">
        <f t="shared" si="236"/>
        <v>#DIV/0!</v>
      </c>
      <c r="X844" s="3">
        <f t="shared" si="237"/>
        <v>0</v>
      </c>
      <c r="Y844" s="3">
        <f t="shared" si="230"/>
        <v>0</v>
      </c>
      <c r="Z844" s="3">
        <f t="shared" si="231"/>
        <v>0</v>
      </c>
      <c r="AA844" s="3">
        <f t="shared" si="232"/>
        <v>0</v>
      </c>
      <c r="AB844" s="4">
        <f>'Data Entry'!S844</f>
        <v>0</v>
      </c>
      <c r="AC844" s="4">
        <f>'Data Entry'!T844</f>
        <v>0</v>
      </c>
      <c r="AD844" s="4">
        <f>'Data Entry'!U844</f>
        <v>0</v>
      </c>
      <c r="AE844" s="4">
        <f t="shared" si="233"/>
        <v>0</v>
      </c>
      <c r="AF844" s="5">
        <f>'Data Entry'!V844</f>
        <v>0</v>
      </c>
      <c r="AG844" s="5">
        <f t="shared" si="234"/>
        <v>0</v>
      </c>
      <c r="AH844" s="5">
        <f>'Data Entry'!W844</f>
        <v>0</v>
      </c>
      <c r="AI844" s="5">
        <f>'Data Entry'!X844</f>
        <v>0</v>
      </c>
      <c r="AJ844" s="5">
        <f>'Data Entry'!Y844</f>
        <v>0</v>
      </c>
      <c r="AK844" s="5">
        <f>'Data Entry'!Z844</f>
        <v>0</v>
      </c>
    </row>
    <row r="845" spans="1:37">
      <c r="A845" s="1">
        <f>'Data Entry'!A845</f>
        <v>0</v>
      </c>
      <c r="B845" s="1">
        <f>'Data Entry'!B845</f>
        <v>0</v>
      </c>
      <c r="C845" s="8">
        <f>IF('Data Entry'!C845="red",1,IF('Data Entry'!C845="blue",2,0))</f>
        <v>0</v>
      </c>
      <c r="D845" s="2">
        <f>'Data Entry'!D845</f>
        <v>0</v>
      </c>
      <c r="E845" s="2">
        <f>'Data Entry'!E845</f>
        <v>0</v>
      </c>
      <c r="F845" s="2">
        <f>'Data Entry'!F845</f>
        <v>0</v>
      </c>
      <c r="G845" s="2">
        <f>'Data Entry'!G845</f>
        <v>0</v>
      </c>
      <c r="H845" s="2">
        <f>'Data Entry'!H845</f>
        <v>0</v>
      </c>
      <c r="I845" s="2">
        <f t="shared" si="221"/>
        <v>0</v>
      </c>
      <c r="J845" s="2">
        <f t="shared" si="222"/>
        <v>0</v>
      </c>
      <c r="K845" s="2">
        <f t="shared" si="223"/>
        <v>0</v>
      </c>
      <c r="L845" s="2">
        <f t="shared" si="224"/>
        <v>0</v>
      </c>
      <c r="M845" s="2">
        <f t="shared" si="225"/>
        <v>0</v>
      </c>
      <c r="N845" s="2">
        <f t="shared" si="226"/>
        <v>0</v>
      </c>
      <c r="O845" s="2">
        <f t="shared" si="227"/>
        <v>0</v>
      </c>
      <c r="P845" s="3">
        <f>'Data Entry'!I845</f>
        <v>0</v>
      </c>
      <c r="Q845" s="3">
        <f>'Data Entry'!J845</f>
        <v>0</v>
      </c>
      <c r="R845" s="3">
        <f>'Data Entry'!K845</f>
        <v>0</v>
      </c>
      <c r="S845" s="3">
        <f>'Data Entry'!L845</f>
        <v>0</v>
      </c>
      <c r="T845" s="3">
        <f t="shared" si="228"/>
        <v>0</v>
      </c>
      <c r="U845" s="3">
        <f t="shared" si="229"/>
        <v>0</v>
      </c>
      <c r="V845" s="3" t="e">
        <f t="shared" si="235"/>
        <v>#DIV/0!</v>
      </c>
      <c r="W845" s="3" t="e">
        <f t="shared" si="236"/>
        <v>#DIV/0!</v>
      </c>
      <c r="X845" s="3">
        <f t="shared" si="237"/>
        <v>0</v>
      </c>
      <c r="Y845" s="3">
        <f t="shared" si="230"/>
        <v>0</v>
      </c>
      <c r="Z845" s="3">
        <f t="shared" si="231"/>
        <v>0</v>
      </c>
      <c r="AA845" s="3">
        <f t="shared" si="232"/>
        <v>0</v>
      </c>
      <c r="AB845" s="4">
        <f>'Data Entry'!S845</f>
        <v>0</v>
      </c>
      <c r="AC845" s="4">
        <f>'Data Entry'!T845</f>
        <v>0</v>
      </c>
      <c r="AD845" s="4">
        <f>'Data Entry'!U845</f>
        <v>0</v>
      </c>
      <c r="AE845" s="4">
        <f t="shared" si="233"/>
        <v>0</v>
      </c>
      <c r="AF845" s="5">
        <f>'Data Entry'!V845</f>
        <v>0</v>
      </c>
      <c r="AG845" s="5">
        <f t="shared" si="234"/>
        <v>0</v>
      </c>
      <c r="AH845" s="5">
        <f>'Data Entry'!W845</f>
        <v>0</v>
      </c>
      <c r="AI845" s="5">
        <f>'Data Entry'!X845</f>
        <v>0</v>
      </c>
      <c r="AJ845" s="5">
        <f>'Data Entry'!Y845</f>
        <v>0</v>
      </c>
      <c r="AK845" s="5">
        <f>'Data Entry'!Z845</f>
        <v>0</v>
      </c>
    </row>
    <row r="846" spans="1:37">
      <c r="A846" s="1">
        <f>'Data Entry'!A846</f>
        <v>0</v>
      </c>
      <c r="B846" s="1">
        <f>'Data Entry'!B846</f>
        <v>0</v>
      </c>
      <c r="C846" s="8">
        <f>IF('Data Entry'!C846="red",1,IF('Data Entry'!C846="blue",2,0))</f>
        <v>0</v>
      </c>
      <c r="D846" s="2">
        <f>'Data Entry'!D846</f>
        <v>0</v>
      </c>
      <c r="E846" s="2">
        <f>'Data Entry'!E846</f>
        <v>0</v>
      </c>
      <c r="F846" s="2">
        <f>'Data Entry'!F846</f>
        <v>0</v>
      </c>
      <c r="G846" s="2">
        <f>'Data Entry'!G846</f>
        <v>0</v>
      </c>
      <c r="H846" s="2">
        <f>'Data Entry'!H846</f>
        <v>0</v>
      </c>
      <c r="I846" s="2">
        <f t="shared" si="221"/>
        <v>0</v>
      </c>
      <c r="J846" s="2">
        <f t="shared" si="222"/>
        <v>0</v>
      </c>
      <c r="K846" s="2">
        <f t="shared" si="223"/>
        <v>0</v>
      </c>
      <c r="L846" s="2">
        <f t="shared" si="224"/>
        <v>0</v>
      </c>
      <c r="M846" s="2">
        <f t="shared" si="225"/>
        <v>0</v>
      </c>
      <c r="N846" s="2">
        <f t="shared" si="226"/>
        <v>0</v>
      </c>
      <c r="O846" s="2">
        <f t="shared" si="227"/>
        <v>0</v>
      </c>
      <c r="P846" s="3">
        <f>'Data Entry'!I846</f>
        <v>0</v>
      </c>
      <c r="Q846" s="3">
        <f>'Data Entry'!J846</f>
        <v>0</v>
      </c>
      <c r="R846" s="3">
        <f>'Data Entry'!K846</f>
        <v>0</v>
      </c>
      <c r="S846" s="3">
        <f>'Data Entry'!L846</f>
        <v>0</v>
      </c>
      <c r="T846" s="3">
        <f t="shared" si="228"/>
        <v>0</v>
      </c>
      <c r="U846" s="3">
        <f t="shared" si="229"/>
        <v>0</v>
      </c>
      <c r="V846" s="3" t="e">
        <f t="shared" si="235"/>
        <v>#DIV/0!</v>
      </c>
      <c r="W846" s="3" t="e">
        <f t="shared" si="236"/>
        <v>#DIV/0!</v>
      </c>
      <c r="X846" s="3">
        <f t="shared" si="237"/>
        <v>0</v>
      </c>
      <c r="Y846" s="3">
        <f t="shared" si="230"/>
        <v>0</v>
      </c>
      <c r="Z846" s="3">
        <f t="shared" si="231"/>
        <v>0</v>
      </c>
      <c r="AA846" s="3">
        <f t="shared" si="232"/>
        <v>0</v>
      </c>
      <c r="AB846" s="4">
        <f>'Data Entry'!S846</f>
        <v>0</v>
      </c>
      <c r="AC846" s="4">
        <f>'Data Entry'!T846</f>
        <v>0</v>
      </c>
      <c r="AD846" s="4">
        <f>'Data Entry'!U846</f>
        <v>0</v>
      </c>
      <c r="AE846" s="4">
        <f t="shared" si="233"/>
        <v>0</v>
      </c>
      <c r="AF846" s="5">
        <f>'Data Entry'!V846</f>
        <v>0</v>
      </c>
      <c r="AG846" s="5">
        <f t="shared" si="234"/>
        <v>0</v>
      </c>
      <c r="AH846" s="5">
        <f>'Data Entry'!W846</f>
        <v>0</v>
      </c>
      <c r="AI846" s="5">
        <f>'Data Entry'!X846</f>
        <v>0</v>
      </c>
      <c r="AJ846" s="5">
        <f>'Data Entry'!Y846</f>
        <v>0</v>
      </c>
      <c r="AK846" s="5">
        <f>'Data Entry'!Z846</f>
        <v>0</v>
      </c>
    </row>
    <row r="847" spans="1:37">
      <c r="A847" s="1">
        <f>'Data Entry'!A847</f>
        <v>0</v>
      </c>
      <c r="B847" s="1">
        <f>'Data Entry'!B847</f>
        <v>0</v>
      </c>
      <c r="C847" s="8">
        <f>IF('Data Entry'!C847="red",1,IF('Data Entry'!C847="blue",2,0))</f>
        <v>0</v>
      </c>
      <c r="D847" s="2">
        <f>'Data Entry'!D847</f>
        <v>0</v>
      </c>
      <c r="E847" s="2">
        <f>'Data Entry'!E847</f>
        <v>0</v>
      </c>
      <c r="F847" s="2">
        <f>'Data Entry'!F847</f>
        <v>0</v>
      </c>
      <c r="G847" s="2">
        <f>'Data Entry'!G847</f>
        <v>0</v>
      </c>
      <c r="H847" s="2">
        <f>'Data Entry'!H847</f>
        <v>0</v>
      </c>
      <c r="I847" s="2">
        <f t="shared" si="221"/>
        <v>0</v>
      </c>
      <c r="J847" s="2">
        <f t="shared" si="222"/>
        <v>0</v>
      </c>
      <c r="K847" s="2">
        <f t="shared" si="223"/>
        <v>0</v>
      </c>
      <c r="L847" s="2">
        <f t="shared" si="224"/>
        <v>0</v>
      </c>
      <c r="M847" s="2">
        <f t="shared" si="225"/>
        <v>0</v>
      </c>
      <c r="N847" s="2">
        <f t="shared" si="226"/>
        <v>0</v>
      </c>
      <c r="O847" s="2">
        <f t="shared" si="227"/>
        <v>0</v>
      </c>
      <c r="P847" s="3">
        <f>'Data Entry'!I847</f>
        <v>0</v>
      </c>
      <c r="Q847" s="3">
        <f>'Data Entry'!J847</f>
        <v>0</v>
      </c>
      <c r="R847" s="3">
        <f>'Data Entry'!K847</f>
        <v>0</v>
      </c>
      <c r="S847" s="3">
        <f>'Data Entry'!L847</f>
        <v>0</v>
      </c>
      <c r="T847" s="3">
        <f t="shared" si="228"/>
        <v>0</v>
      </c>
      <c r="U847" s="3">
        <f t="shared" si="229"/>
        <v>0</v>
      </c>
      <c r="V847" s="3" t="e">
        <f t="shared" si="235"/>
        <v>#DIV/0!</v>
      </c>
      <c r="W847" s="3" t="e">
        <f t="shared" si="236"/>
        <v>#DIV/0!</v>
      </c>
      <c r="X847" s="3">
        <f t="shared" si="237"/>
        <v>0</v>
      </c>
      <c r="Y847" s="3">
        <f t="shared" si="230"/>
        <v>0</v>
      </c>
      <c r="Z847" s="3">
        <f t="shared" si="231"/>
        <v>0</v>
      </c>
      <c r="AA847" s="3">
        <f t="shared" si="232"/>
        <v>0</v>
      </c>
      <c r="AB847" s="4">
        <f>'Data Entry'!S847</f>
        <v>0</v>
      </c>
      <c r="AC847" s="4">
        <f>'Data Entry'!T847</f>
        <v>0</v>
      </c>
      <c r="AD847" s="4">
        <f>'Data Entry'!U847</f>
        <v>0</v>
      </c>
      <c r="AE847" s="4">
        <f t="shared" si="233"/>
        <v>0</v>
      </c>
      <c r="AF847" s="5">
        <f>'Data Entry'!V847</f>
        <v>0</v>
      </c>
      <c r="AG847" s="5">
        <f t="shared" si="234"/>
        <v>0</v>
      </c>
      <c r="AH847" s="5">
        <f>'Data Entry'!W847</f>
        <v>0</v>
      </c>
      <c r="AI847" s="5">
        <f>'Data Entry'!X847</f>
        <v>0</v>
      </c>
      <c r="AJ847" s="5">
        <f>'Data Entry'!Y847</f>
        <v>0</v>
      </c>
      <c r="AK847" s="5">
        <f>'Data Entry'!Z847</f>
        <v>0</v>
      </c>
    </row>
    <row r="848" spans="1:37">
      <c r="A848" s="1">
        <f>'Data Entry'!A848</f>
        <v>0</v>
      </c>
      <c r="B848" s="1">
        <f>'Data Entry'!B848</f>
        <v>0</v>
      </c>
      <c r="C848" s="8">
        <f>IF('Data Entry'!C848="red",1,IF('Data Entry'!C848="blue",2,0))</f>
        <v>0</v>
      </c>
      <c r="D848" s="2">
        <f>'Data Entry'!D848</f>
        <v>0</v>
      </c>
      <c r="E848" s="2">
        <f>'Data Entry'!E848</f>
        <v>0</v>
      </c>
      <c r="F848" s="2">
        <f>'Data Entry'!F848</f>
        <v>0</v>
      </c>
      <c r="G848" s="2">
        <f>'Data Entry'!G848</f>
        <v>0</v>
      </c>
      <c r="H848" s="2">
        <f>'Data Entry'!H848</f>
        <v>0</v>
      </c>
      <c r="I848" s="2">
        <f t="shared" si="221"/>
        <v>0</v>
      </c>
      <c r="J848" s="2">
        <f t="shared" si="222"/>
        <v>0</v>
      </c>
      <c r="K848" s="2">
        <f t="shared" si="223"/>
        <v>0</v>
      </c>
      <c r="L848" s="2">
        <f t="shared" si="224"/>
        <v>0</v>
      </c>
      <c r="M848" s="2">
        <f t="shared" si="225"/>
        <v>0</v>
      </c>
      <c r="N848" s="2">
        <f t="shared" si="226"/>
        <v>0</v>
      </c>
      <c r="O848" s="2">
        <f t="shared" si="227"/>
        <v>0</v>
      </c>
      <c r="P848" s="3">
        <f>'Data Entry'!I848</f>
        <v>0</v>
      </c>
      <c r="Q848" s="3">
        <f>'Data Entry'!J848</f>
        <v>0</v>
      </c>
      <c r="R848" s="3">
        <f>'Data Entry'!K848</f>
        <v>0</v>
      </c>
      <c r="S848" s="3">
        <f>'Data Entry'!L848</f>
        <v>0</v>
      </c>
      <c r="T848" s="3">
        <f t="shared" si="228"/>
        <v>0</v>
      </c>
      <c r="U848" s="3">
        <f t="shared" si="229"/>
        <v>0</v>
      </c>
      <c r="V848" s="3" t="e">
        <f t="shared" si="235"/>
        <v>#DIV/0!</v>
      </c>
      <c r="W848" s="3" t="e">
        <f t="shared" si="236"/>
        <v>#DIV/0!</v>
      </c>
      <c r="X848" s="3">
        <f t="shared" si="237"/>
        <v>0</v>
      </c>
      <c r="Y848" s="3">
        <f t="shared" si="230"/>
        <v>0</v>
      </c>
      <c r="Z848" s="3">
        <f t="shared" si="231"/>
        <v>0</v>
      </c>
      <c r="AA848" s="3">
        <f t="shared" si="232"/>
        <v>0</v>
      </c>
      <c r="AB848" s="4">
        <f>'Data Entry'!S848</f>
        <v>0</v>
      </c>
      <c r="AC848" s="4">
        <f>'Data Entry'!T848</f>
        <v>0</v>
      </c>
      <c r="AD848" s="4">
        <f>'Data Entry'!U848</f>
        <v>0</v>
      </c>
      <c r="AE848" s="4">
        <f t="shared" si="233"/>
        <v>0</v>
      </c>
      <c r="AF848" s="5">
        <f>'Data Entry'!V848</f>
        <v>0</v>
      </c>
      <c r="AG848" s="5">
        <f t="shared" si="234"/>
        <v>0</v>
      </c>
      <c r="AH848" s="5">
        <f>'Data Entry'!W848</f>
        <v>0</v>
      </c>
      <c r="AI848" s="5">
        <f>'Data Entry'!X848</f>
        <v>0</v>
      </c>
      <c r="AJ848" s="5">
        <f>'Data Entry'!Y848</f>
        <v>0</v>
      </c>
      <c r="AK848" s="5">
        <f>'Data Entry'!Z848</f>
        <v>0</v>
      </c>
    </row>
    <row r="849" spans="1:37">
      <c r="A849" s="1">
        <f>'Data Entry'!A849</f>
        <v>0</v>
      </c>
      <c r="B849" s="1">
        <f>'Data Entry'!B849</f>
        <v>0</v>
      </c>
      <c r="C849" s="8">
        <f>IF('Data Entry'!C849="red",1,IF('Data Entry'!C849="blue",2,0))</f>
        <v>0</v>
      </c>
      <c r="D849" s="2">
        <f>'Data Entry'!D849</f>
        <v>0</v>
      </c>
      <c r="E849" s="2">
        <f>'Data Entry'!E849</f>
        <v>0</v>
      </c>
      <c r="F849" s="2">
        <f>'Data Entry'!F849</f>
        <v>0</v>
      </c>
      <c r="G849" s="2">
        <f>'Data Entry'!G849</f>
        <v>0</v>
      </c>
      <c r="H849" s="2">
        <f>'Data Entry'!H849</f>
        <v>0</v>
      </c>
      <c r="I849" s="2">
        <f t="shared" si="221"/>
        <v>0</v>
      </c>
      <c r="J849" s="2">
        <f t="shared" si="222"/>
        <v>0</v>
      </c>
      <c r="K849" s="2">
        <f t="shared" si="223"/>
        <v>0</v>
      </c>
      <c r="L849" s="2">
        <f t="shared" si="224"/>
        <v>0</v>
      </c>
      <c r="M849" s="2">
        <f t="shared" si="225"/>
        <v>0</v>
      </c>
      <c r="N849" s="2">
        <f t="shared" si="226"/>
        <v>0</v>
      </c>
      <c r="O849" s="2">
        <f t="shared" si="227"/>
        <v>0</v>
      </c>
      <c r="P849" s="3">
        <f>'Data Entry'!I849</f>
        <v>0</v>
      </c>
      <c r="Q849" s="3">
        <f>'Data Entry'!J849</f>
        <v>0</v>
      </c>
      <c r="R849" s="3">
        <f>'Data Entry'!K849</f>
        <v>0</v>
      </c>
      <c r="S849" s="3">
        <f>'Data Entry'!L849</f>
        <v>0</v>
      </c>
      <c r="T849" s="3">
        <f t="shared" si="228"/>
        <v>0</v>
      </c>
      <c r="U849" s="3">
        <f t="shared" si="229"/>
        <v>0</v>
      </c>
      <c r="V849" s="3" t="e">
        <f t="shared" si="235"/>
        <v>#DIV/0!</v>
      </c>
      <c r="W849" s="3" t="e">
        <f t="shared" si="236"/>
        <v>#DIV/0!</v>
      </c>
      <c r="X849" s="3">
        <f t="shared" si="237"/>
        <v>0</v>
      </c>
      <c r="Y849" s="3">
        <f t="shared" si="230"/>
        <v>0</v>
      </c>
      <c r="Z849" s="3">
        <f t="shared" si="231"/>
        <v>0</v>
      </c>
      <c r="AA849" s="3">
        <f t="shared" si="232"/>
        <v>0</v>
      </c>
      <c r="AB849" s="4">
        <f>'Data Entry'!S849</f>
        <v>0</v>
      </c>
      <c r="AC849" s="4">
        <f>'Data Entry'!T849</f>
        <v>0</v>
      </c>
      <c r="AD849" s="4">
        <f>'Data Entry'!U849</f>
        <v>0</v>
      </c>
      <c r="AE849" s="4">
        <f t="shared" si="233"/>
        <v>0</v>
      </c>
      <c r="AF849" s="5">
        <f>'Data Entry'!V849</f>
        <v>0</v>
      </c>
      <c r="AG849" s="5">
        <f t="shared" si="234"/>
        <v>0</v>
      </c>
      <c r="AH849" s="5">
        <f>'Data Entry'!W849</f>
        <v>0</v>
      </c>
      <c r="AI849" s="5">
        <f>'Data Entry'!X849</f>
        <v>0</v>
      </c>
      <c r="AJ849" s="5">
        <f>'Data Entry'!Y849</f>
        <v>0</v>
      </c>
      <c r="AK849" s="5">
        <f>'Data Entry'!Z849</f>
        <v>0</v>
      </c>
    </row>
    <row r="850" spans="1:37">
      <c r="A850" s="1">
        <f>'Data Entry'!A850</f>
        <v>0</v>
      </c>
      <c r="B850" s="1">
        <f>'Data Entry'!B850</f>
        <v>0</v>
      </c>
      <c r="C850" s="8">
        <f>IF('Data Entry'!C850="red",1,IF('Data Entry'!C850="blue",2,0))</f>
        <v>0</v>
      </c>
      <c r="D850" s="2">
        <f>'Data Entry'!D850</f>
        <v>0</v>
      </c>
      <c r="E850" s="2">
        <f>'Data Entry'!E850</f>
        <v>0</v>
      </c>
      <c r="F850" s="2">
        <f>'Data Entry'!F850</f>
        <v>0</v>
      </c>
      <c r="G850" s="2">
        <f>'Data Entry'!G850</f>
        <v>0</v>
      </c>
      <c r="H850" s="2">
        <f>'Data Entry'!H850</f>
        <v>0</v>
      </c>
      <c r="I850" s="2">
        <f t="shared" si="221"/>
        <v>0</v>
      </c>
      <c r="J850" s="2">
        <f t="shared" si="222"/>
        <v>0</v>
      </c>
      <c r="K850" s="2">
        <f t="shared" si="223"/>
        <v>0</v>
      </c>
      <c r="L850" s="2">
        <f t="shared" si="224"/>
        <v>0</v>
      </c>
      <c r="M850" s="2">
        <f t="shared" si="225"/>
        <v>0</v>
      </c>
      <c r="N850" s="2">
        <f t="shared" si="226"/>
        <v>0</v>
      </c>
      <c r="O850" s="2">
        <f t="shared" si="227"/>
        <v>0</v>
      </c>
      <c r="P850" s="3">
        <f>'Data Entry'!I850</f>
        <v>0</v>
      </c>
      <c r="Q850" s="3">
        <f>'Data Entry'!J850</f>
        <v>0</v>
      </c>
      <c r="R850" s="3">
        <f>'Data Entry'!K850</f>
        <v>0</v>
      </c>
      <c r="S850" s="3">
        <f>'Data Entry'!L850</f>
        <v>0</v>
      </c>
      <c r="T850" s="3">
        <f t="shared" si="228"/>
        <v>0</v>
      </c>
      <c r="U850" s="3">
        <f t="shared" si="229"/>
        <v>0</v>
      </c>
      <c r="V850" s="3" t="e">
        <f t="shared" si="235"/>
        <v>#DIV/0!</v>
      </c>
      <c r="W850" s="3" t="e">
        <f t="shared" si="236"/>
        <v>#DIV/0!</v>
      </c>
      <c r="X850" s="3">
        <f t="shared" si="237"/>
        <v>0</v>
      </c>
      <c r="Y850" s="3">
        <f t="shared" si="230"/>
        <v>0</v>
      </c>
      <c r="Z850" s="3">
        <f t="shared" si="231"/>
        <v>0</v>
      </c>
      <c r="AA850" s="3">
        <f t="shared" si="232"/>
        <v>0</v>
      </c>
      <c r="AB850" s="4">
        <f>'Data Entry'!S850</f>
        <v>0</v>
      </c>
      <c r="AC850" s="4">
        <f>'Data Entry'!T850</f>
        <v>0</v>
      </c>
      <c r="AD850" s="4">
        <f>'Data Entry'!U850</f>
        <v>0</v>
      </c>
      <c r="AE850" s="4">
        <f t="shared" si="233"/>
        <v>0</v>
      </c>
      <c r="AF850" s="5">
        <f>'Data Entry'!V850</f>
        <v>0</v>
      </c>
      <c r="AG850" s="5">
        <f t="shared" si="234"/>
        <v>0</v>
      </c>
      <c r="AH850" s="5">
        <f>'Data Entry'!W850</f>
        <v>0</v>
      </c>
      <c r="AI850" s="5">
        <f>'Data Entry'!X850</f>
        <v>0</v>
      </c>
      <c r="AJ850" s="5">
        <f>'Data Entry'!Y850</f>
        <v>0</v>
      </c>
      <c r="AK850" s="5">
        <f>'Data Entry'!Z850</f>
        <v>0</v>
      </c>
    </row>
    <row r="851" spans="1:37">
      <c r="A851" s="1">
        <f>'Data Entry'!A851</f>
        <v>0</v>
      </c>
      <c r="B851" s="1">
        <f>'Data Entry'!B851</f>
        <v>0</v>
      </c>
      <c r="C851" s="8">
        <f>IF('Data Entry'!C851="red",1,IF('Data Entry'!C851="blue",2,0))</f>
        <v>0</v>
      </c>
      <c r="D851" s="2">
        <f>'Data Entry'!D851</f>
        <v>0</v>
      </c>
      <c r="E851" s="2">
        <f>'Data Entry'!E851</f>
        <v>0</v>
      </c>
      <c r="F851" s="2">
        <f>'Data Entry'!F851</f>
        <v>0</v>
      </c>
      <c r="G851" s="2">
        <f>'Data Entry'!G851</f>
        <v>0</v>
      </c>
      <c r="H851" s="2">
        <f>'Data Entry'!H851</f>
        <v>0</v>
      </c>
      <c r="I851" s="2">
        <f t="shared" si="221"/>
        <v>0</v>
      </c>
      <c r="J851" s="2">
        <f t="shared" si="222"/>
        <v>0</v>
      </c>
      <c r="K851" s="2">
        <f t="shared" si="223"/>
        <v>0</v>
      </c>
      <c r="L851" s="2">
        <f t="shared" si="224"/>
        <v>0</v>
      </c>
      <c r="M851" s="2">
        <f t="shared" si="225"/>
        <v>0</v>
      </c>
      <c r="N851" s="2">
        <f t="shared" si="226"/>
        <v>0</v>
      </c>
      <c r="O851" s="2">
        <f t="shared" si="227"/>
        <v>0</v>
      </c>
      <c r="P851" s="3">
        <f>'Data Entry'!I851</f>
        <v>0</v>
      </c>
      <c r="Q851" s="3">
        <f>'Data Entry'!J851</f>
        <v>0</v>
      </c>
      <c r="R851" s="3">
        <f>'Data Entry'!K851</f>
        <v>0</v>
      </c>
      <c r="S851" s="3">
        <f>'Data Entry'!L851</f>
        <v>0</v>
      </c>
      <c r="T851" s="3">
        <f t="shared" si="228"/>
        <v>0</v>
      </c>
      <c r="U851" s="3">
        <f t="shared" si="229"/>
        <v>0</v>
      </c>
      <c r="V851" s="3" t="e">
        <f t="shared" si="235"/>
        <v>#DIV/0!</v>
      </c>
      <c r="W851" s="3" t="e">
        <f t="shared" si="236"/>
        <v>#DIV/0!</v>
      </c>
      <c r="X851" s="3">
        <f t="shared" si="237"/>
        <v>0</v>
      </c>
      <c r="Y851" s="3">
        <f t="shared" si="230"/>
        <v>0</v>
      </c>
      <c r="Z851" s="3">
        <f t="shared" si="231"/>
        <v>0</v>
      </c>
      <c r="AA851" s="3">
        <f t="shared" si="232"/>
        <v>0</v>
      </c>
      <c r="AB851" s="4">
        <f>'Data Entry'!S851</f>
        <v>0</v>
      </c>
      <c r="AC851" s="4">
        <f>'Data Entry'!T851</f>
        <v>0</v>
      </c>
      <c r="AD851" s="4">
        <f>'Data Entry'!U851</f>
        <v>0</v>
      </c>
      <c r="AE851" s="4">
        <f t="shared" si="233"/>
        <v>0</v>
      </c>
      <c r="AF851" s="5">
        <f>'Data Entry'!V851</f>
        <v>0</v>
      </c>
      <c r="AG851" s="5">
        <f t="shared" si="234"/>
        <v>0</v>
      </c>
      <c r="AH851" s="5">
        <f>'Data Entry'!W851</f>
        <v>0</v>
      </c>
      <c r="AI851" s="5">
        <f>'Data Entry'!X851</f>
        <v>0</v>
      </c>
      <c r="AJ851" s="5">
        <f>'Data Entry'!Y851</f>
        <v>0</v>
      </c>
      <c r="AK851" s="5">
        <f>'Data Entry'!Z851</f>
        <v>0</v>
      </c>
    </row>
    <row r="852" spans="1:37">
      <c r="A852" s="1">
        <f>'Data Entry'!A852</f>
        <v>0</v>
      </c>
      <c r="B852" s="1">
        <f>'Data Entry'!B852</f>
        <v>0</v>
      </c>
      <c r="C852" s="8">
        <f>IF('Data Entry'!C852="red",1,IF('Data Entry'!C852="blue",2,0))</f>
        <v>0</v>
      </c>
      <c r="D852" s="2">
        <f>'Data Entry'!D852</f>
        <v>0</v>
      </c>
      <c r="E852" s="2">
        <f>'Data Entry'!E852</f>
        <v>0</v>
      </c>
      <c r="F852" s="2">
        <f>'Data Entry'!F852</f>
        <v>0</v>
      </c>
      <c r="G852" s="2">
        <f>'Data Entry'!G852</f>
        <v>0</v>
      </c>
      <c r="H852" s="2">
        <f>'Data Entry'!H852</f>
        <v>0</v>
      </c>
      <c r="I852" s="2">
        <f t="shared" si="221"/>
        <v>0</v>
      </c>
      <c r="J852" s="2">
        <f t="shared" si="222"/>
        <v>0</v>
      </c>
      <c r="K852" s="2">
        <f t="shared" si="223"/>
        <v>0</v>
      </c>
      <c r="L852" s="2">
        <f t="shared" si="224"/>
        <v>0</v>
      </c>
      <c r="M852" s="2">
        <f t="shared" si="225"/>
        <v>0</v>
      </c>
      <c r="N852" s="2">
        <f t="shared" si="226"/>
        <v>0</v>
      </c>
      <c r="O852" s="2">
        <f t="shared" si="227"/>
        <v>0</v>
      </c>
      <c r="P852" s="3">
        <f>'Data Entry'!I852</f>
        <v>0</v>
      </c>
      <c r="Q852" s="3">
        <f>'Data Entry'!J852</f>
        <v>0</v>
      </c>
      <c r="R852" s="3">
        <f>'Data Entry'!K852</f>
        <v>0</v>
      </c>
      <c r="S852" s="3">
        <f>'Data Entry'!L852</f>
        <v>0</v>
      </c>
      <c r="T852" s="3">
        <f t="shared" si="228"/>
        <v>0</v>
      </c>
      <c r="U852" s="3">
        <f t="shared" si="229"/>
        <v>0</v>
      </c>
      <c r="V852" s="3" t="e">
        <f t="shared" si="235"/>
        <v>#DIV/0!</v>
      </c>
      <c r="W852" s="3" t="e">
        <f t="shared" si="236"/>
        <v>#DIV/0!</v>
      </c>
      <c r="X852" s="3">
        <f t="shared" si="237"/>
        <v>0</v>
      </c>
      <c r="Y852" s="3">
        <f t="shared" si="230"/>
        <v>0</v>
      </c>
      <c r="Z852" s="3">
        <f t="shared" si="231"/>
        <v>0</v>
      </c>
      <c r="AA852" s="3">
        <f t="shared" si="232"/>
        <v>0</v>
      </c>
      <c r="AB852" s="4">
        <f>'Data Entry'!S852</f>
        <v>0</v>
      </c>
      <c r="AC852" s="4">
        <f>'Data Entry'!T852</f>
        <v>0</v>
      </c>
      <c r="AD852" s="4">
        <f>'Data Entry'!U852</f>
        <v>0</v>
      </c>
      <c r="AE852" s="4">
        <f t="shared" si="233"/>
        <v>0</v>
      </c>
      <c r="AF852" s="5">
        <f>'Data Entry'!V852</f>
        <v>0</v>
      </c>
      <c r="AG852" s="5">
        <f t="shared" si="234"/>
        <v>0</v>
      </c>
      <c r="AH852" s="5">
        <f>'Data Entry'!W852</f>
        <v>0</v>
      </c>
      <c r="AI852" s="5">
        <f>'Data Entry'!X852</f>
        <v>0</v>
      </c>
      <c r="AJ852" s="5">
        <f>'Data Entry'!Y852</f>
        <v>0</v>
      </c>
      <c r="AK852" s="5">
        <f>'Data Entry'!Z852</f>
        <v>0</v>
      </c>
    </row>
    <row r="853" spans="1:37">
      <c r="A853" s="1">
        <f>'Data Entry'!A853</f>
        <v>0</v>
      </c>
      <c r="B853" s="1">
        <f>'Data Entry'!B853</f>
        <v>0</v>
      </c>
      <c r="C853" s="8">
        <f>IF('Data Entry'!C853="red",1,IF('Data Entry'!C853="blue",2,0))</f>
        <v>0</v>
      </c>
      <c r="D853" s="2">
        <f>'Data Entry'!D853</f>
        <v>0</v>
      </c>
      <c r="E853" s="2">
        <f>'Data Entry'!E853</f>
        <v>0</v>
      </c>
      <c r="F853" s="2">
        <f>'Data Entry'!F853</f>
        <v>0</v>
      </c>
      <c r="G853" s="2">
        <f>'Data Entry'!G853</f>
        <v>0</v>
      </c>
      <c r="H853" s="2">
        <f>'Data Entry'!H853</f>
        <v>0</v>
      </c>
      <c r="I853" s="2">
        <f t="shared" si="221"/>
        <v>0</v>
      </c>
      <c r="J853" s="2">
        <f t="shared" si="222"/>
        <v>0</v>
      </c>
      <c r="K853" s="2">
        <f t="shared" si="223"/>
        <v>0</v>
      </c>
      <c r="L853" s="2">
        <f t="shared" si="224"/>
        <v>0</v>
      </c>
      <c r="M853" s="2">
        <f t="shared" si="225"/>
        <v>0</v>
      </c>
      <c r="N853" s="2">
        <f t="shared" si="226"/>
        <v>0</v>
      </c>
      <c r="O853" s="2">
        <f t="shared" si="227"/>
        <v>0</v>
      </c>
      <c r="P853" s="3">
        <f>'Data Entry'!I853</f>
        <v>0</v>
      </c>
      <c r="Q853" s="3">
        <f>'Data Entry'!J853</f>
        <v>0</v>
      </c>
      <c r="R853" s="3">
        <f>'Data Entry'!K853</f>
        <v>0</v>
      </c>
      <c r="S853" s="3">
        <f>'Data Entry'!L853</f>
        <v>0</v>
      </c>
      <c r="T853" s="3">
        <f t="shared" si="228"/>
        <v>0</v>
      </c>
      <c r="U853" s="3">
        <f t="shared" si="229"/>
        <v>0</v>
      </c>
      <c r="V853" s="3" t="e">
        <f t="shared" si="235"/>
        <v>#DIV/0!</v>
      </c>
      <c r="W853" s="3" t="e">
        <f t="shared" si="236"/>
        <v>#DIV/0!</v>
      </c>
      <c r="X853" s="3">
        <f t="shared" si="237"/>
        <v>0</v>
      </c>
      <c r="Y853" s="3">
        <f t="shared" si="230"/>
        <v>0</v>
      </c>
      <c r="Z853" s="3">
        <f t="shared" si="231"/>
        <v>0</v>
      </c>
      <c r="AA853" s="3">
        <f t="shared" si="232"/>
        <v>0</v>
      </c>
      <c r="AB853" s="4">
        <f>'Data Entry'!S853</f>
        <v>0</v>
      </c>
      <c r="AC853" s="4">
        <f>'Data Entry'!T853</f>
        <v>0</v>
      </c>
      <c r="AD853" s="4">
        <f>'Data Entry'!U853</f>
        <v>0</v>
      </c>
      <c r="AE853" s="4">
        <f t="shared" si="233"/>
        <v>0</v>
      </c>
      <c r="AF853" s="5">
        <f>'Data Entry'!V853</f>
        <v>0</v>
      </c>
      <c r="AG853" s="5">
        <f t="shared" si="234"/>
        <v>0</v>
      </c>
      <c r="AH853" s="5">
        <f>'Data Entry'!W853</f>
        <v>0</v>
      </c>
      <c r="AI853" s="5">
        <f>'Data Entry'!X853</f>
        <v>0</v>
      </c>
      <c r="AJ853" s="5">
        <f>'Data Entry'!Y853</f>
        <v>0</v>
      </c>
      <c r="AK853" s="5">
        <f>'Data Entry'!Z853</f>
        <v>0</v>
      </c>
    </row>
    <row r="854" spans="1:37">
      <c r="A854" s="1">
        <f>'Data Entry'!A854</f>
        <v>0</v>
      </c>
      <c r="B854" s="1">
        <f>'Data Entry'!B854</f>
        <v>0</v>
      </c>
      <c r="C854" s="8">
        <f>IF('Data Entry'!C854="red",1,IF('Data Entry'!C854="blue",2,0))</f>
        <v>0</v>
      </c>
      <c r="D854" s="2">
        <f>'Data Entry'!D854</f>
        <v>0</v>
      </c>
      <c r="E854" s="2">
        <f>'Data Entry'!E854</f>
        <v>0</v>
      </c>
      <c r="F854" s="2">
        <f>'Data Entry'!F854</f>
        <v>0</v>
      </c>
      <c r="G854" s="2">
        <f>'Data Entry'!G854</f>
        <v>0</v>
      </c>
      <c r="H854" s="2">
        <f>'Data Entry'!H854</f>
        <v>0</v>
      </c>
      <c r="I854" s="2">
        <f t="shared" si="221"/>
        <v>0</v>
      </c>
      <c r="J854" s="2">
        <f t="shared" si="222"/>
        <v>0</v>
      </c>
      <c r="K854" s="2">
        <f t="shared" si="223"/>
        <v>0</v>
      </c>
      <c r="L854" s="2">
        <f t="shared" si="224"/>
        <v>0</v>
      </c>
      <c r="M854" s="2">
        <f t="shared" si="225"/>
        <v>0</v>
      </c>
      <c r="N854" s="2">
        <f t="shared" si="226"/>
        <v>0</v>
      </c>
      <c r="O854" s="2">
        <f t="shared" si="227"/>
        <v>0</v>
      </c>
      <c r="P854" s="3">
        <f>'Data Entry'!I854</f>
        <v>0</v>
      </c>
      <c r="Q854" s="3">
        <f>'Data Entry'!J854</f>
        <v>0</v>
      </c>
      <c r="R854" s="3">
        <f>'Data Entry'!K854</f>
        <v>0</v>
      </c>
      <c r="S854" s="3">
        <f>'Data Entry'!L854</f>
        <v>0</v>
      </c>
      <c r="T854" s="3">
        <f t="shared" si="228"/>
        <v>0</v>
      </c>
      <c r="U854" s="3">
        <f t="shared" si="229"/>
        <v>0</v>
      </c>
      <c r="V854" s="3" t="e">
        <f t="shared" si="235"/>
        <v>#DIV/0!</v>
      </c>
      <c r="W854" s="3" t="e">
        <f t="shared" si="236"/>
        <v>#DIV/0!</v>
      </c>
      <c r="X854" s="3">
        <f t="shared" si="237"/>
        <v>0</v>
      </c>
      <c r="Y854" s="3">
        <f t="shared" si="230"/>
        <v>0</v>
      </c>
      <c r="Z854" s="3">
        <f t="shared" si="231"/>
        <v>0</v>
      </c>
      <c r="AA854" s="3">
        <f t="shared" si="232"/>
        <v>0</v>
      </c>
      <c r="AB854" s="4">
        <f>'Data Entry'!S854</f>
        <v>0</v>
      </c>
      <c r="AC854" s="4">
        <f>'Data Entry'!T854</f>
        <v>0</v>
      </c>
      <c r="AD854" s="4">
        <f>'Data Entry'!U854</f>
        <v>0</v>
      </c>
      <c r="AE854" s="4">
        <f t="shared" si="233"/>
        <v>0</v>
      </c>
      <c r="AF854" s="5">
        <f>'Data Entry'!V854</f>
        <v>0</v>
      </c>
      <c r="AG854" s="5">
        <f t="shared" si="234"/>
        <v>0</v>
      </c>
      <c r="AH854" s="5">
        <f>'Data Entry'!W854</f>
        <v>0</v>
      </c>
      <c r="AI854" s="5">
        <f>'Data Entry'!X854</f>
        <v>0</v>
      </c>
      <c r="AJ854" s="5">
        <f>'Data Entry'!Y854</f>
        <v>0</v>
      </c>
      <c r="AK854" s="5">
        <f>'Data Entry'!Z854</f>
        <v>0</v>
      </c>
    </row>
    <row r="855" spans="1:37">
      <c r="A855" s="1">
        <f>'Data Entry'!A855</f>
        <v>0</v>
      </c>
      <c r="B855" s="1">
        <f>'Data Entry'!B855</f>
        <v>0</v>
      </c>
      <c r="C855" s="8">
        <f>IF('Data Entry'!C855="red",1,IF('Data Entry'!C855="blue",2,0))</f>
        <v>0</v>
      </c>
      <c r="D855" s="2">
        <f>'Data Entry'!D855</f>
        <v>0</v>
      </c>
      <c r="E855" s="2">
        <f>'Data Entry'!E855</f>
        <v>0</v>
      </c>
      <c r="F855" s="2">
        <f>'Data Entry'!F855</f>
        <v>0</v>
      </c>
      <c r="G855" s="2">
        <f>'Data Entry'!G855</f>
        <v>0</v>
      </c>
      <c r="H855" s="2">
        <f>'Data Entry'!H855</f>
        <v>0</v>
      </c>
      <c r="I855" s="2">
        <f t="shared" si="221"/>
        <v>0</v>
      </c>
      <c r="J855" s="2">
        <f t="shared" si="222"/>
        <v>0</v>
      </c>
      <c r="K855" s="2">
        <f t="shared" si="223"/>
        <v>0</v>
      </c>
      <c r="L855" s="2">
        <f t="shared" si="224"/>
        <v>0</v>
      </c>
      <c r="M855" s="2">
        <f t="shared" si="225"/>
        <v>0</v>
      </c>
      <c r="N855" s="2">
        <f t="shared" si="226"/>
        <v>0</v>
      </c>
      <c r="O855" s="2">
        <f t="shared" si="227"/>
        <v>0</v>
      </c>
      <c r="P855" s="3">
        <f>'Data Entry'!I855</f>
        <v>0</v>
      </c>
      <c r="Q855" s="3">
        <f>'Data Entry'!J855</f>
        <v>0</v>
      </c>
      <c r="R855" s="3">
        <f>'Data Entry'!K855</f>
        <v>0</v>
      </c>
      <c r="S855" s="3">
        <f>'Data Entry'!L855</f>
        <v>0</v>
      </c>
      <c r="T855" s="3">
        <f t="shared" si="228"/>
        <v>0</v>
      </c>
      <c r="U855" s="3">
        <f t="shared" si="229"/>
        <v>0</v>
      </c>
      <c r="V855" s="3" t="e">
        <f t="shared" si="235"/>
        <v>#DIV/0!</v>
      </c>
      <c r="W855" s="3" t="e">
        <f t="shared" si="236"/>
        <v>#DIV/0!</v>
      </c>
      <c r="X855" s="3">
        <f t="shared" si="237"/>
        <v>0</v>
      </c>
      <c r="Y855" s="3">
        <f t="shared" si="230"/>
        <v>0</v>
      </c>
      <c r="Z855" s="3">
        <f t="shared" si="231"/>
        <v>0</v>
      </c>
      <c r="AA855" s="3">
        <f t="shared" si="232"/>
        <v>0</v>
      </c>
      <c r="AB855" s="4">
        <f>'Data Entry'!S855</f>
        <v>0</v>
      </c>
      <c r="AC855" s="4">
        <f>'Data Entry'!T855</f>
        <v>0</v>
      </c>
      <c r="AD855" s="4">
        <f>'Data Entry'!U855</f>
        <v>0</v>
      </c>
      <c r="AE855" s="4">
        <f t="shared" si="233"/>
        <v>0</v>
      </c>
      <c r="AF855" s="5">
        <f>'Data Entry'!V855</f>
        <v>0</v>
      </c>
      <c r="AG855" s="5">
        <f t="shared" si="234"/>
        <v>0</v>
      </c>
      <c r="AH855" s="5">
        <f>'Data Entry'!W855</f>
        <v>0</v>
      </c>
      <c r="AI855" s="5">
        <f>'Data Entry'!X855</f>
        <v>0</v>
      </c>
      <c r="AJ855" s="5">
        <f>'Data Entry'!Y855</f>
        <v>0</v>
      </c>
      <c r="AK855" s="5">
        <f>'Data Entry'!Z855</f>
        <v>0</v>
      </c>
    </row>
    <row r="856" spans="1:37">
      <c r="A856" s="1">
        <f>'Data Entry'!A856</f>
        <v>0</v>
      </c>
      <c r="B856" s="1">
        <f>'Data Entry'!B856</f>
        <v>0</v>
      </c>
      <c r="C856" s="8">
        <f>IF('Data Entry'!C856="red",1,IF('Data Entry'!C856="blue",2,0))</f>
        <v>0</v>
      </c>
      <c r="D856" s="2">
        <f>'Data Entry'!D856</f>
        <v>0</v>
      </c>
      <c r="E856" s="2">
        <f>'Data Entry'!E856</f>
        <v>0</v>
      </c>
      <c r="F856" s="2">
        <f>'Data Entry'!F856</f>
        <v>0</v>
      </c>
      <c r="G856" s="2">
        <f>'Data Entry'!G856</f>
        <v>0</v>
      </c>
      <c r="H856" s="2">
        <f>'Data Entry'!H856</f>
        <v>0</v>
      </c>
      <c r="I856" s="2">
        <f t="shared" si="221"/>
        <v>0</v>
      </c>
      <c r="J856" s="2">
        <f t="shared" si="222"/>
        <v>0</v>
      </c>
      <c r="K856" s="2">
        <f t="shared" si="223"/>
        <v>0</v>
      </c>
      <c r="L856" s="2">
        <f t="shared" si="224"/>
        <v>0</v>
      </c>
      <c r="M856" s="2">
        <f t="shared" si="225"/>
        <v>0</v>
      </c>
      <c r="N856" s="2">
        <f t="shared" si="226"/>
        <v>0</v>
      </c>
      <c r="O856" s="2">
        <f t="shared" si="227"/>
        <v>0</v>
      </c>
      <c r="P856" s="3">
        <f>'Data Entry'!I856</f>
        <v>0</v>
      </c>
      <c r="Q856" s="3">
        <f>'Data Entry'!J856</f>
        <v>0</v>
      </c>
      <c r="R856" s="3">
        <f>'Data Entry'!K856</f>
        <v>0</v>
      </c>
      <c r="S856" s="3">
        <f>'Data Entry'!L856</f>
        <v>0</v>
      </c>
      <c r="T856" s="3">
        <f t="shared" si="228"/>
        <v>0</v>
      </c>
      <c r="U856" s="3">
        <f t="shared" si="229"/>
        <v>0</v>
      </c>
      <c r="V856" s="3" t="e">
        <f t="shared" si="235"/>
        <v>#DIV/0!</v>
      </c>
      <c r="W856" s="3" t="e">
        <f t="shared" si="236"/>
        <v>#DIV/0!</v>
      </c>
      <c r="X856" s="3">
        <f t="shared" si="237"/>
        <v>0</v>
      </c>
      <c r="Y856" s="3">
        <f t="shared" si="230"/>
        <v>0</v>
      </c>
      <c r="Z856" s="3">
        <f t="shared" si="231"/>
        <v>0</v>
      </c>
      <c r="AA856" s="3">
        <f t="shared" si="232"/>
        <v>0</v>
      </c>
      <c r="AB856" s="4">
        <f>'Data Entry'!S856</f>
        <v>0</v>
      </c>
      <c r="AC856" s="4">
        <f>'Data Entry'!T856</f>
        <v>0</v>
      </c>
      <c r="AD856" s="4">
        <f>'Data Entry'!U856</f>
        <v>0</v>
      </c>
      <c r="AE856" s="4">
        <f t="shared" si="233"/>
        <v>0</v>
      </c>
      <c r="AF856" s="5">
        <f>'Data Entry'!V856</f>
        <v>0</v>
      </c>
      <c r="AG856" s="5">
        <f t="shared" si="234"/>
        <v>0</v>
      </c>
      <c r="AH856" s="5">
        <f>'Data Entry'!W856</f>
        <v>0</v>
      </c>
      <c r="AI856" s="5">
        <f>'Data Entry'!X856</f>
        <v>0</v>
      </c>
      <c r="AJ856" s="5">
        <f>'Data Entry'!Y856</f>
        <v>0</v>
      </c>
      <c r="AK856" s="5">
        <f>'Data Entry'!Z856</f>
        <v>0</v>
      </c>
    </row>
    <row r="857" spans="1:37">
      <c r="A857" s="1">
        <f>'Data Entry'!A857</f>
        <v>0</v>
      </c>
      <c r="B857" s="1">
        <f>'Data Entry'!B857</f>
        <v>0</v>
      </c>
      <c r="C857" s="8">
        <f>IF('Data Entry'!C857="red",1,IF('Data Entry'!C857="blue",2,0))</f>
        <v>0</v>
      </c>
      <c r="D857" s="2">
        <f>'Data Entry'!D857</f>
        <v>0</v>
      </c>
      <c r="E857" s="2">
        <f>'Data Entry'!E857</f>
        <v>0</v>
      </c>
      <c r="F857" s="2">
        <f>'Data Entry'!F857</f>
        <v>0</v>
      </c>
      <c r="G857" s="2">
        <f>'Data Entry'!G857</f>
        <v>0</v>
      </c>
      <c r="H857" s="2">
        <f>'Data Entry'!H857</f>
        <v>0</v>
      </c>
      <c r="I857" s="2">
        <f t="shared" si="221"/>
        <v>0</v>
      </c>
      <c r="J857" s="2">
        <f t="shared" si="222"/>
        <v>0</v>
      </c>
      <c r="K857" s="2">
        <f t="shared" si="223"/>
        <v>0</v>
      </c>
      <c r="L857" s="2">
        <f t="shared" si="224"/>
        <v>0</v>
      </c>
      <c r="M857" s="2">
        <f t="shared" si="225"/>
        <v>0</v>
      </c>
      <c r="N857" s="2">
        <f t="shared" si="226"/>
        <v>0</v>
      </c>
      <c r="O857" s="2">
        <f t="shared" si="227"/>
        <v>0</v>
      </c>
      <c r="P857" s="3">
        <f>'Data Entry'!I857</f>
        <v>0</v>
      </c>
      <c r="Q857" s="3">
        <f>'Data Entry'!J857</f>
        <v>0</v>
      </c>
      <c r="R857" s="3">
        <f>'Data Entry'!K857</f>
        <v>0</v>
      </c>
      <c r="S857" s="3">
        <f>'Data Entry'!L857</f>
        <v>0</v>
      </c>
      <c r="T857" s="3">
        <f t="shared" si="228"/>
        <v>0</v>
      </c>
      <c r="U857" s="3">
        <f t="shared" si="229"/>
        <v>0</v>
      </c>
      <c r="V857" s="3" t="e">
        <f t="shared" si="235"/>
        <v>#DIV/0!</v>
      </c>
      <c r="W857" s="3" t="e">
        <f t="shared" si="236"/>
        <v>#DIV/0!</v>
      </c>
      <c r="X857" s="3">
        <f t="shared" si="237"/>
        <v>0</v>
      </c>
      <c r="Y857" s="3">
        <f t="shared" si="230"/>
        <v>0</v>
      </c>
      <c r="Z857" s="3">
        <f t="shared" si="231"/>
        <v>0</v>
      </c>
      <c r="AA857" s="3">
        <f t="shared" si="232"/>
        <v>0</v>
      </c>
      <c r="AB857" s="4">
        <f>'Data Entry'!S857</f>
        <v>0</v>
      </c>
      <c r="AC857" s="4">
        <f>'Data Entry'!T857</f>
        <v>0</v>
      </c>
      <c r="AD857" s="4">
        <f>'Data Entry'!U857</f>
        <v>0</v>
      </c>
      <c r="AE857" s="4">
        <f t="shared" si="233"/>
        <v>0</v>
      </c>
      <c r="AF857" s="5">
        <f>'Data Entry'!V857</f>
        <v>0</v>
      </c>
      <c r="AG857" s="5">
        <f t="shared" si="234"/>
        <v>0</v>
      </c>
      <c r="AH857" s="5">
        <f>'Data Entry'!W857</f>
        <v>0</v>
      </c>
      <c r="AI857" s="5">
        <f>'Data Entry'!X857</f>
        <v>0</v>
      </c>
      <c r="AJ857" s="5">
        <f>'Data Entry'!Y857</f>
        <v>0</v>
      </c>
      <c r="AK857" s="5">
        <f>'Data Entry'!Z857</f>
        <v>0</v>
      </c>
    </row>
    <row r="858" spans="1:37">
      <c r="A858" s="1">
        <f>'Data Entry'!A858</f>
        <v>0</v>
      </c>
      <c r="B858" s="1">
        <f>'Data Entry'!B858</f>
        <v>0</v>
      </c>
      <c r="C858" s="8">
        <f>IF('Data Entry'!C858="red",1,IF('Data Entry'!C858="blue",2,0))</f>
        <v>0</v>
      </c>
      <c r="D858" s="2">
        <f>'Data Entry'!D858</f>
        <v>0</v>
      </c>
      <c r="E858" s="2">
        <f>'Data Entry'!E858</f>
        <v>0</v>
      </c>
      <c r="F858" s="2">
        <f>'Data Entry'!F858</f>
        <v>0</v>
      </c>
      <c r="G858" s="2">
        <f>'Data Entry'!G858</f>
        <v>0</v>
      </c>
      <c r="H858" s="2">
        <f>'Data Entry'!H858</f>
        <v>0</v>
      </c>
      <c r="I858" s="2">
        <f t="shared" si="221"/>
        <v>0</v>
      </c>
      <c r="J858" s="2">
        <f t="shared" si="222"/>
        <v>0</v>
      </c>
      <c r="K858" s="2">
        <f t="shared" si="223"/>
        <v>0</v>
      </c>
      <c r="L858" s="2">
        <f t="shared" si="224"/>
        <v>0</v>
      </c>
      <c r="M858" s="2">
        <f t="shared" si="225"/>
        <v>0</v>
      </c>
      <c r="N858" s="2">
        <f t="shared" si="226"/>
        <v>0</v>
      </c>
      <c r="O858" s="2">
        <f t="shared" si="227"/>
        <v>0</v>
      </c>
      <c r="P858" s="3">
        <f>'Data Entry'!I858</f>
        <v>0</v>
      </c>
      <c r="Q858" s="3">
        <f>'Data Entry'!J858</f>
        <v>0</v>
      </c>
      <c r="R858" s="3">
        <f>'Data Entry'!K858</f>
        <v>0</v>
      </c>
      <c r="S858" s="3">
        <f>'Data Entry'!L858</f>
        <v>0</v>
      </c>
      <c r="T858" s="3">
        <f t="shared" si="228"/>
        <v>0</v>
      </c>
      <c r="U858" s="3">
        <f t="shared" si="229"/>
        <v>0</v>
      </c>
      <c r="V858" s="3" t="e">
        <f t="shared" si="235"/>
        <v>#DIV/0!</v>
      </c>
      <c r="W858" s="3" t="e">
        <f t="shared" si="236"/>
        <v>#DIV/0!</v>
      </c>
      <c r="X858" s="3">
        <f t="shared" si="237"/>
        <v>0</v>
      </c>
      <c r="Y858" s="3">
        <f t="shared" si="230"/>
        <v>0</v>
      </c>
      <c r="Z858" s="3">
        <f t="shared" si="231"/>
        <v>0</v>
      </c>
      <c r="AA858" s="3">
        <f t="shared" si="232"/>
        <v>0</v>
      </c>
      <c r="AB858" s="4">
        <f>'Data Entry'!S858</f>
        <v>0</v>
      </c>
      <c r="AC858" s="4">
        <f>'Data Entry'!T858</f>
        <v>0</v>
      </c>
      <c r="AD858" s="4">
        <f>'Data Entry'!U858</f>
        <v>0</v>
      </c>
      <c r="AE858" s="4">
        <f t="shared" si="233"/>
        <v>0</v>
      </c>
      <c r="AF858" s="5">
        <f>'Data Entry'!V858</f>
        <v>0</v>
      </c>
      <c r="AG858" s="5">
        <f t="shared" si="234"/>
        <v>0</v>
      </c>
      <c r="AH858" s="5">
        <f>'Data Entry'!W858</f>
        <v>0</v>
      </c>
      <c r="AI858" s="5">
        <f>'Data Entry'!X858</f>
        <v>0</v>
      </c>
      <c r="AJ858" s="5">
        <f>'Data Entry'!Y858</f>
        <v>0</v>
      </c>
      <c r="AK858" s="5">
        <f>'Data Entry'!Z858</f>
        <v>0</v>
      </c>
    </row>
    <row r="859" spans="1:37">
      <c r="A859" s="1">
        <f>'Data Entry'!A859</f>
        <v>0</v>
      </c>
      <c r="B859" s="1">
        <f>'Data Entry'!B859</f>
        <v>0</v>
      </c>
      <c r="C859" s="8">
        <f>IF('Data Entry'!C859="red",1,IF('Data Entry'!C859="blue",2,0))</f>
        <v>0</v>
      </c>
      <c r="D859" s="2">
        <f>'Data Entry'!D859</f>
        <v>0</v>
      </c>
      <c r="E859" s="2">
        <f>'Data Entry'!E859</f>
        <v>0</v>
      </c>
      <c r="F859" s="2">
        <f>'Data Entry'!F859</f>
        <v>0</v>
      </c>
      <c r="G859" s="2">
        <f>'Data Entry'!G859</f>
        <v>0</v>
      </c>
      <c r="H859" s="2">
        <f>'Data Entry'!H859</f>
        <v>0</v>
      </c>
      <c r="I859" s="2">
        <f t="shared" si="221"/>
        <v>0</v>
      </c>
      <c r="J859" s="2">
        <f t="shared" si="222"/>
        <v>0</v>
      </c>
      <c r="K859" s="2">
        <f t="shared" si="223"/>
        <v>0</v>
      </c>
      <c r="L859" s="2">
        <f t="shared" si="224"/>
        <v>0</v>
      </c>
      <c r="M859" s="2">
        <f t="shared" si="225"/>
        <v>0</v>
      </c>
      <c r="N859" s="2">
        <f t="shared" si="226"/>
        <v>0</v>
      </c>
      <c r="O859" s="2">
        <f t="shared" si="227"/>
        <v>0</v>
      </c>
      <c r="P859" s="3">
        <f>'Data Entry'!I859</f>
        <v>0</v>
      </c>
      <c r="Q859" s="3">
        <f>'Data Entry'!J859</f>
        <v>0</v>
      </c>
      <c r="R859" s="3">
        <f>'Data Entry'!K859</f>
        <v>0</v>
      </c>
      <c r="S859" s="3">
        <f>'Data Entry'!L859</f>
        <v>0</v>
      </c>
      <c r="T859" s="3">
        <f t="shared" si="228"/>
        <v>0</v>
      </c>
      <c r="U859" s="3">
        <f t="shared" si="229"/>
        <v>0</v>
      </c>
      <c r="V859" s="3" t="e">
        <f t="shared" si="235"/>
        <v>#DIV/0!</v>
      </c>
      <c r="W859" s="3" t="e">
        <f t="shared" si="236"/>
        <v>#DIV/0!</v>
      </c>
      <c r="X859" s="3">
        <f t="shared" si="237"/>
        <v>0</v>
      </c>
      <c r="Y859" s="3">
        <f t="shared" si="230"/>
        <v>0</v>
      </c>
      <c r="Z859" s="3">
        <f t="shared" si="231"/>
        <v>0</v>
      </c>
      <c r="AA859" s="3">
        <f t="shared" si="232"/>
        <v>0</v>
      </c>
      <c r="AB859" s="4">
        <f>'Data Entry'!S859</f>
        <v>0</v>
      </c>
      <c r="AC859" s="4">
        <f>'Data Entry'!T859</f>
        <v>0</v>
      </c>
      <c r="AD859" s="4">
        <f>'Data Entry'!U859</f>
        <v>0</v>
      </c>
      <c r="AE859" s="4">
        <f t="shared" si="233"/>
        <v>0</v>
      </c>
      <c r="AF859" s="5">
        <f>'Data Entry'!V859</f>
        <v>0</v>
      </c>
      <c r="AG859" s="5">
        <f t="shared" si="234"/>
        <v>0</v>
      </c>
      <c r="AH859" s="5">
        <f>'Data Entry'!W859</f>
        <v>0</v>
      </c>
      <c r="AI859" s="5">
        <f>'Data Entry'!X859</f>
        <v>0</v>
      </c>
      <c r="AJ859" s="5">
        <f>'Data Entry'!Y859</f>
        <v>0</v>
      </c>
      <c r="AK859" s="5">
        <f>'Data Entry'!Z859</f>
        <v>0</v>
      </c>
    </row>
    <row r="860" spans="1:37">
      <c r="A860" s="1">
        <f>'Data Entry'!A860</f>
        <v>0</v>
      </c>
      <c r="B860" s="1">
        <f>'Data Entry'!B860</f>
        <v>0</v>
      </c>
      <c r="C860" s="8">
        <f>IF('Data Entry'!C860="red",1,IF('Data Entry'!C860="blue",2,0))</f>
        <v>0</v>
      </c>
      <c r="D860" s="2">
        <f>'Data Entry'!D860</f>
        <v>0</v>
      </c>
      <c r="E860" s="2">
        <f>'Data Entry'!E860</f>
        <v>0</v>
      </c>
      <c r="F860" s="2">
        <f>'Data Entry'!F860</f>
        <v>0</v>
      </c>
      <c r="G860" s="2">
        <f>'Data Entry'!G860</f>
        <v>0</v>
      </c>
      <c r="H860" s="2">
        <f>'Data Entry'!H860</f>
        <v>0</v>
      </c>
      <c r="I860" s="2">
        <f t="shared" si="221"/>
        <v>0</v>
      </c>
      <c r="J860" s="2">
        <f t="shared" si="222"/>
        <v>0</v>
      </c>
      <c r="K860" s="2">
        <f t="shared" si="223"/>
        <v>0</v>
      </c>
      <c r="L860" s="2">
        <f t="shared" si="224"/>
        <v>0</v>
      </c>
      <c r="M860" s="2">
        <f t="shared" si="225"/>
        <v>0</v>
      </c>
      <c r="N860" s="2">
        <f t="shared" si="226"/>
        <v>0</v>
      </c>
      <c r="O860" s="2">
        <f t="shared" si="227"/>
        <v>0</v>
      </c>
      <c r="P860" s="3">
        <f>'Data Entry'!I860</f>
        <v>0</v>
      </c>
      <c r="Q860" s="3">
        <f>'Data Entry'!J860</f>
        <v>0</v>
      </c>
      <c r="R860" s="3">
        <f>'Data Entry'!K860</f>
        <v>0</v>
      </c>
      <c r="S860" s="3">
        <f>'Data Entry'!L860</f>
        <v>0</v>
      </c>
      <c r="T860" s="3">
        <f t="shared" si="228"/>
        <v>0</v>
      </c>
      <c r="U860" s="3">
        <f t="shared" si="229"/>
        <v>0</v>
      </c>
      <c r="V860" s="3" t="e">
        <f t="shared" si="235"/>
        <v>#DIV/0!</v>
      </c>
      <c r="W860" s="3" t="e">
        <f t="shared" si="236"/>
        <v>#DIV/0!</v>
      </c>
      <c r="X860" s="3">
        <f t="shared" si="237"/>
        <v>0</v>
      </c>
      <c r="Y860" s="3">
        <f t="shared" si="230"/>
        <v>0</v>
      </c>
      <c r="Z860" s="3">
        <f t="shared" si="231"/>
        <v>0</v>
      </c>
      <c r="AA860" s="3">
        <f t="shared" si="232"/>
        <v>0</v>
      </c>
      <c r="AB860" s="4">
        <f>'Data Entry'!S860</f>
        <v>0</v>
      </c>
      <c r="AC860" s="4">
        <f>'Data Entry'!T860</f>
        <v>0</v>
      </c>
      <c r="AD860" s="4">
        <f>'Data Entry'!U860</f>
        <v>0</v>
      </c>
      <c r="AE860" s="4">
        <f t="shared" si="233"/>
        <v>0</v>
      </c>
      <c r="AF860" s="5">
        <f>'Data Entry'!V860</f>
        <v>0</v>
      </c>
      <c r="AG860" s="5">
        <f t="shared" si="234"/>
        <v>0</v>
      </c>
      <c r="AH860" s="5">
        <f>'Data Entry'!W860</f>
        <v>0</v>
      </c>
      <c r="AI860" s="5">
        <f>'Data Entry'!X860</f>
        <v>0</v>
      </c>
      <c r="AJ860" s="5">
        <f>'Data Entry'!Y860</f>
        <v>0</v>
      </c>
      <c r="AK860" s="5">
        <f>'Data Entry'!Z860</f>
        <v>0</v>
      </c>
    </row>
    <row r="861" spans="1:37">
      <c r="A861" s="1">
        <f>'Data Entry'!A861</f>
        <v>0</v>
      </c>
      <c r="B861" s="1">
        <f>'Data Entry'!B861</f>
        <v>0</v>
      </c>
      <c r="C861" s="8">
        <f>IF('Data Entry'!C861="red",1,IF('Data Entry'!C861="blue",2,0))</f>
        <v>0</v>
      </c>
      <c r="D861" s="2">
        <f>'Data Entry'!D861</f>
        <v>0</v>
      </c>
      <c r="E861" s="2">
        <f>'Data Entry'!E861</f>
        <v>0</v>
      </c>
      <c r="F861" s="2">
        <f>'Data Entry'!F861</f>
        <v>0</v>
      </c>
      <c r="G861" s="2">
        <f>'Data Entry'!G861</f>
        <v>0</v>
      </c>
      <c r="H861" s="2">
        <f>'Data Entry'!H861</f>
        <v>0</v>
      </c>
      <c r="I861" s="2">
        <f t="shared" si="221"/>
        <v>0</v>
      </c>
      <c r="J861" s="2">
        <f t="shared" si="222"/>
        <v>0</v>
      </c>
      <c r="K861" s="2">
        <f t="shared" si="223"/>
        <v>0</v>
      </c>
      <c r="L861" s="2">
        <f t="shared" si="224"/>
        <v>0</v>
      </c>
      <c r="M861" s="2">
        <f t="shared" si="225"/>
        <v>0</v>
      </c>
      <c r="N861" s="2">
        <f t="shared" si="226"/>
        <v>0</v>
      </c>
      <c r="O861" s="2">
        <f t="shared" si="227"/>
        <v>0</v>
      </c>
      <c r="P861" s="3">
        <f>'Data Entry'!I861</f>
        <v>0</v>
      </c>
      <c r="Q861" s="3">
        <f>'Data Entry'!J861</f>
        <v>0</v>
      </c>
      <c r="R861" s="3">
        <f>'Data Entry'!K861</f>
        <v>0</v>
      </c>
      <c r="S861" s="3">
        <f>'Data Entry'!L861</f>
        <v>0</v>
      </c>
      <c r="T861" s="3">
        <f t="shared" si="228"/>
        <v>0</v>
      </c>
      <c r="U861" s="3">
        <f t="shared" si="229"/>
        <v>0</v>
      </c>
      <c r="V861" s="3" t="e">
        <f t="shared" si="235"/>
        <v>#DIV/0!</v>
      </c>
      <c r="W861" s="3" t="e">
        <f t="shared" si="236"/>
        <v>#DIV/0!</v>
      </c>
      <c r="X861" s="3">
        <f t="shared" si="237"/>
        <v>0</v>
      </c>
      <c r="Y861" s="3">
        <f t="shared" si="230"/>
        <v>0</v>
      </c>
      <c r="Z861" s="3">
        <f t="shared" si="231"/>
        <v>0</v>
      </c>
      <c r="AA861" s="3">
        <f t="shared" si="232"/>
        <v>0</v>
      </c>
      <c r="AB861" s="4">
        <f>'Data Entry'!S861</f>
        <v>0</v>
      </c>
      <c r="AC861" s="4">
        <f>'Data Entry'!T861</f>
        <v>0</v>
      </c>
      <c r="AD861" s="4">
        <f>'Data Entry'!U861</f>
        <v>0</v>
      </c>
      <c r="AE861" s="4">
        <f t="shared" si="233"/>
        <v>0</v>
      </c>
      <c r="AF861" s="5">
        <f>'Data Entry'!V861</f>
        <v>0</v>
      </c>
      <c r="AG861" s="5">
        <f t="shared" si="234"/>
        <v>0</v>
      </c>
      <c r="AH861" s="5">
        <f>'Data Entry'!W861</f>
        <v>0</v>
      </c>
      <c r="AI861" s="5">
        <f>'Data Entry'!X861</f>
        <v>0</v>
      </c>
      <c r="AJ861" s="5">
        <f>'Data Entry'!Y861</f>
        <v>0</v>
      </c>
      <c r="AK861" s="5">
        <f>'Data Entry'!Z861</f>
        <v>0</v>
      </c>
    </row>
    <row r="862" spans="1:37">
      <c r="A862" s="1">
        <f>'Data Entry'!A862</f>
        <v>0</v>
      </c>
      <c r="B862" s="1">
        <f>'Data Entry'!B862</f>
        <v>0</v>
      </c>
      <c r="C862" s="8">
        <f>IF('Data Entry'!C862="red",1,IF('Data Entry'!C862="blue",2,0))</f>
        <v>0</v>
      </c>
      <c r="D862" s="2">
        <f>'Data Entry'!D862</f>
        <v>0</v>
      </c>
      <c r="E862" s="2">
        <f>'Data Entry'!E862</f>
        <v>0</v>
      </c>
      <c r="F862" s="2">
        <f>'Data Entry'!F862</f>
        <v>0</v>
      </c>
      <c r="G862" s="2">
        <f>'Data Entry'!G862</f>
        <v>0</v>
      </c>
      <c r="H862" s="2">
        <f>'Data Entry'!H862</f>
        <v>0</v>
      </c>
      <c r="I862" s="2">
        <f t="shared" si="221"/>
        <v>0</v>
      </c>
      <c r="J862" s="2">
        <f t="shared" si="222"/>
        <v>0</v>
      </c>
      <c r="K862" s="2">
        <f t="shared" si="223"/>
        <v>0</v>
      </c>
      <c r="L862" s="2">
        <f t="shared" si="224"/>
        <v>0</v>
      </c>
      <c r="M862" s="2">
        <f t="shared" si="225"/>
        <v>0</v>
      </c>
      <c r="N862" s="2">
        <f t="shared" si="226"/>
        <v>0</v>
      </c>
      <c r="O862" s="2">
        <f t="shared" si="227"/>
        <v>0</v>
      </c>
      <c r="P862" s="3">
        <f>'Data Entry'!I862</f>
        <v>0</v>
      </c>
      <c r="Q862" s="3">
        <f>'Data Entry'!J862</f>
        <v>0</v>
      </c>
      <c r="R862" s="3">
        <f>'Data Entry'!K862</f>
        <v>0</v>
      </c>
      <c r="S862" s="3">
        <f>'Data Entry'!L862</f>
        <v>0</v>
      </c>
      <c r="T862" s="3">
        <f t="shared" si="228"/>
        <v>0</v>
      </c>
      <c r="U862" s="3">
        <f t="shared" si="229"/>
        <v>0</v>
      </c>
      <c r="V862" s="3" t="e">
        <f t="shared" si="235"/>
        <v>#DIV/0!</v>
      </c>
      <c r="W862" s="3" t="e">
        <f t="shared" si="236"/>
        <v>#DIV/0!</v>
      </c>
      <c r="X862" s="3">
        <f t="shared" si="237"/>
        <v>0</v>
      </c>
      <c r="Y862" s="3">
        <f t="shared" si="230"/>
        <v>0</v>
      </c>
      <c r="Z862" s="3">
        <f t="shared" si="231"/>
        <v>0</v>
      </c>
      <c r="AA862" s="3">
        <f t="shared" si="232"/>
        <v>0</v>
      </c>
      <c r="AB862" s="4">
        <f>'Data Entry'!S862</f>
        <v>0</v>
      </c>
      <c r="AC862" s="4">
        <f>'Data Entry'!T862</f>
        <v>0</v>
      </c>
      <c r="AD862" s="4">
        <f>'Data Entry'!U862</f>
        <v>0</v>
      </c>
      <c r="AE862" s="4">
        <f t="shared" si="233"/>
        <v>0</v>
      </c>
      <c r="AF862" s="5">
        <f>'Data Entry'!V862</f>
        <v>0</v>
      </c>
      <c r="AG862" s="5">
        <f t="shared" si="234"/>
        <v>0</v>
      </c>
      <c r="AH862" s="5">
        <f>'Data Entry'!W862</f>
        <v>0</v>
      </c>
      <c r="AI862" s="5">
        <f>'Data Entry'!X862</f>
        <v>0</v>
      </c>
      <c r="AJ862" s="5">
        <f>'Data Entry'!Y862</f>
        <v>0</v>
      </c>
      <c r="AK862" s="5">
        <f>'Data Entry'!Z862</f>
        <v>0</v>
      </c>
    </row>
    <row r="863" spans="1:37">
      <c r="A863" s="1">
        <f>'Data Entry'!A863</f>
        <v>0</v>
      </c>
      <c r="B863" s="1">
        <f>'Data Entry'!B863</f>
        <v>0</v>
      </c>
      <c r="C863" s="8">
        <f>IF('Data Entry'!C863="red",1,IF('Data Entry'!C863="blue",2,0))</f>
        <v>0</v>
      </c>
      <c r="D863" s="2">
        <f>'Data Entry'!D863</f>
        <v>0</v>
      </c>
      <c r="E863" s="2">
        <f>'Data Entry'!E863</f>
        <v>0</v>
      </c>
      <c r="F863" s="2">
        <f>'Data Entry'!F863</f>
        <v>0</v>
      </c>
      <c r="G863" s="2">
        <f>'Data Entry'!G863</f>
        <v>0</v>
      </c>
      <c r="H863" s="2">
        <f>'Data Entry'!H863</f>
        <v>0</v>
      </c>
      <c r="I863" s="2">
        <f t="shared" si="221"/>
        <v>0</v>
      </c>
      <c r="J863" s="2">
        <f t="shared" si="222"/>
        <v>0</v>
      </c>
      <c r="K863" s="2">
        <f t="shared" si="223"/>
        <v>0</v>
      </c>
      <c r="L863" s="2">
        <f t="shared" si="224"/>
        <v>0</v>
      </c>
      <c r="M863" s="2">
        <f t="shared" si="225"/>
        <v>0</v>
      </c>
      <c r="N863" s="2">
        <f t="shared" si="226"/>
        <v>0</v>
      </c>
      <c r="O863" s="2">
        <f t="shared" si="227"/>
        <v>0</v>
      </c>
      <c r="P863" s="3">
        <f>'Data Entry'!I863</f>
        <v>0</v>
      </c>
      <c r="Q863" s="3">
        <f>'Data Entry'!J863</f>
        <v>0</v>
      </c>
      <c r="R863" s="3">
        <f>'Data Entry'!K863</f>
        <v>0</v>
      </c>
      <c r="S863" s="3">
        <f>'Data Entry'!L863</f>
        <v>0</v>
      </c>
      <c r="T863" s="3">
        <f t="shared" si="228"/>
        <v>0</v>
      </c>
      <c r="U863" s="3">
        <f t="shared" si="229"/>
        <v>0</v>
      </c>
      <c r="V863" s="3" t="e">
        <f t="shared" si="235"/>
        <v>#DIV/0!</v>
      </c>
      <c r="W863" s="3" t="e">
        <f t="shared" si="236"/>
        <v>#DIV/0!</v>
      </c>
      <c r="X863" s="3">
        <f t="shared" si="237"/>
        <v>0</v>
      </c>
      <c r="Y863" s="3">
        <f t="shared" si="230"/>
        <v>0</v>
      </c>
      <c r="Z863" s="3">
        <f t="shared" si="231"/>
        <v>0</v>
      </c>
      <c r="AA863" s="3">
        <f t="shared" si="232"/>
        <v>0</v>
      </c>
      <c r="AB863" s="4">
        <f>'Data Entry'!S863</f>
        <v>0</v>
      </c>
      <c r="AC863" s="4">
        <f>'Data Entry'!T863</f>
        <v>0</v>
      </c>
      <c r="AD863" s="4">
        <f>'Data Entry'!U863</f>
        <v>0</v>
      </c>
      <c r="AE863" s="4">
        <f t="shared" si="233"/>
        <v>0</v>
      </c>
      <c r="AF863" s="5">
        <f>'Data Entry'!V863</f>
        <v>0</v>
      </c>
      <c r="AG863" s="5">
        <f t="shared" si="234"/>
        <v>0</v>
      </c>
      <c r="AH863" s="5">
        <f>'Data Entry'!W863</f>
        <v>0</v>
      </c>
      <c r="AI863" s="5">
        <f>'Data Entry'!X863</f>
        <v>0</v>
      </c>
      <c r="AJ863" s="5">
        <f>'Data Entry'!Y863</f>
        <v>0</v>
      </c>
      <c r="AK863" s="5">
        <f>'Data Entry'!Z863</f>
        <v>0</v>
      </c>
    </row>
    <row r="864" spans="1:37">
      <c r="A864" s="1">
        <f>'Data Entry'!A864</f>
        <v>0</v>
      </c>
      <c r="B864" s="1">
        <f>'Data Entry'!B864</f>
        <v>0</v>
      </c>
      <c r="C864" s="8">
        <f>IF('Data Entry'!C864="red",1,IF('Data Entry'!C864="blue",2,0))</f>
        <v>0</v>
      </c>
      <c r="D864" s="2">
        <f>'Data Entry'!D864</f>
        <v>0</v>
      </c>
      <c r="E864" s="2">
        <f>'Data Entry'!E864</f>
        <v>0</v>
      </c>
      <c r="F864" s="2">
        <f>'Data Entry'!F864</f>
        <v>0</v>
      </c>
      <c r="G864" s="2">
        <f>'Data Entry'!G864</f>
        <v>0</v>
      </c>
      <c r="H864" s="2">
        <f>'Data Entry'!H864</f>
        <v>0</v>
      </c>
      <c r="I864" s="2">
        <f t="shared" si="221"/>
        <v>0</v>
      </c>
      <c r="J864" s="2">
        <f t="shared" si="222"/>
        <v>0</v>
      </c>
      <c r="K864" s="2">
        <f t="shared" si="223"/>
        <v>0</v>
      </c>
      <c r="L864" s="2">
        <f t="shared" si="224"/>
        <v>0</v>
      </c>
      <c r="M864" s="2">
        <f t="shared" si="225"/>
        <v>0</v>
      </c>
      <c r="N864" s="2">
        <f t="shared" si="226"/>
        <v>0</v>
      </c>
      <c r="O864" s="2">
        <f t="shared" si="227"/>
        <v>0</v>
      </c>
      <c r="P864" s="3">
        <f>'Data Entry'!I864</f>
        <v>0</v>
      </c>
      <c r="Q864" s="3">
        <f>'Data Entry'!J864</f>
        <v>0</v>
      </c>
      <c r="R864" s="3">
        <f>'Data Entry'!K864</f>
        <v>0</v>
      </c>
      <c r="S864" s="3">
        <f>'Data Entry'!L864</f>
        <v>0</v>
      </c>
      <c r="T864" s="3">
        <f t="shared" si="228"/>
        <v>0</v>
      </c>
      <c r="U864" s="3">
        <f t="shared" si="229"/>
        <v>0</v>
      </c>
      <c r="V864" s="3" t="e">
        <f t="shared" si="235"/>
        <v>#DIV/0!</v>
      </c>
      <c r="W864" s="3" t="e">
        <f t="shared" si="236"/>
        <v>#DIV/0!</v>
      </c>
      <c r="X864" s="3">
        <f t="shared" si="237"/>
        <v>0</v>
      </c>
      <c r="Y864" s="3">
        <f t="shared" si="230"/>
        <v>0</v>
      </c>
      <c r="Z864" s="3">
        <f t="shared" si="231"/>
        <v>0</v>
      </c>
      <c r="AA864" s="3">
        <f t="shared" si="232"/>
        <v>0</v>
      </c>
      <c r="AB864" s="4">
        <f>'Data Entry'!S864</f>
        <v>0</v>
      </c>
      <c r="AC864" s="4">
        <f>'Data Entry'!T864</f>
        <v>0</v>
      </c>
      <c r="AD864" s="4">
        <f>'Data Entry'!U864</f>
        <v>0</v>
      </c>
      <c r="AE864" s="4">
        <f t="shared" si="233"/>
        <v>0</v>
      </c>
      <c r="AF864" s="5">
        <f>'Data Entry'!V864</f>
        <v>0</v>
      </c>
      <c r="AG864" s="5">
        <f t="shared" si="234"/>
        <v>0</v>
      </c>
      <c r="AH864" s="5">
        <f>'Data Entry'!W864</f>
        <v>0</v>
      </c>
      <c r="AI864" s="5">
        <f>'Data Entry'!X864</f>
        <v>0</v>
      </c>
      <c r="AJ864" s="5">
        <f>'Data Entry'!Y864</f>
        <v>0</v>
      </c>
      <c r="AK864" s="5">
        <f>'Data Entry'!Z864</f>
        <v>0</v>
      </c>
    </row>
    <row r="865" spans="1:37">
      <c r="A865" s="1">
        <f>'Data Entry'!A865</f>
        <v>0</v>
      </c>
      <c r="B865" s="1">
        <f>'Data Entry'!B865</f>
        <v>0</v>
      </c>
      <c r="C865" s="8">
        <f>IF('Data Entry'!C865="red",1,IF('Data Entry'!C865="blue",2,0))</f>
        <v>0</v>
      </c>
      <c r="D865" s="2">
        <f>'Data Entry'!D865</f>
        <v>0</v>
      </c>
      <c r="E865" s="2">
        <f>'Data Entry'!E865</f>
        <v>0</v>
      </c>
      <c r="F865" s="2">
        <f>'Data Entry'!F865</f>
        <v>0</v>
      </c>
      <c r="G865" s="2">
        <f>'Data Entry'!G865</f>
        <v>0</v>
      </c>
      <c r="H865" s="2">
        <f>'Data Entry'!H865</f>
        <v>0</v>
      </c>
      <c r="I865" s="2">
        <f t="shared" si="221"/>
        <v>0</v>
      </c>
      <c r="J865" s="2">
        <f t="shared" si="222"/>
        <v>0</v>
      </c>
      <c r="K865" s="2">
        <f t="shared" si="223"/>
        <v>0</v>
      </c>
      <c r="L865" s="2">
        <f t="shared" si="224"/>
        <v>0</v>
      </c>
      <c r="M865" s="2">
        <f t="shared" si="225"/>
        <v>0</v>
      </c>
      <c r="N865" s="2">
        <f t="shared" si="226"/>
        <v>0</v>
      </c>
      <c r="O865" s="2">
        <f t="shared" si="227"/>
        <v>0</v>
      </c>
      <c r="P865" s="3">
        <f>'Data Entry'!I865</f>
        <v>0</v>
      </c>
      <c r="Q865" s="3">
        <f>'Data Entry'!J865</f>
        <v>0</v>
      </c>
      <c r="R865" s="3">
        <f>'Data Entry'!K865</f>
        <v>0</v>
      </c>
      <c r="S865" s="3">
        <f>'Data Entry'!L865</f>
        <v>0</v>
      </c>
      <c r="T865" s="3">
        <f t="shared" si="228"/>
        <v>0</v>
      </c>
      <c r="U865" s="3">
        <f t="shared" si="229"/>
        <v>0</v>
      </c>
      <c r="V865" s="3" t="e">
        <f t="shared" si="235"/>
        <v>#DIV/0!</v>
      </c>
      <c r="W865" s="3" t="e">
        <f t="shared" si="236"/>
        <v>#DIV/0!</v>
      </c>
      <c r="X865" s="3">
        <f t="shared" si="237"/>
        <v>0</v>
      </c>
      <c r="Y865" s="3">
        <f t="shared" si="230"/>
        <v>0</v>
      </c>
      <c r="Z865" s="3">
        <f t="shared" si="231"/>
        <v>0</v>
      </c>
      <c r="AA865" s="3">
        <f t="shared" si="232"/>
        <v>0</v>
      </c>
      <c r="AB865" s="4">
        <f>'Data Entry'!S865</f>
        <v>0</v>
      </c>
      <c r="AC865" s="4">
        <f>'Data Entry'!T865</f>
        <v>0</v>
      </c>
      <c r="AD865" s="4">
        <f>'Data Entry'!U865</f>
        <v>0</v>
      </c>
      <c r="AE865" s="4">
        <f t="shared" si="233"/>
        <v>0</v>
      </c>
      <c r="AF865" s="5">
        <f>'Data Entry'!V865</f>
        <v>0</v>
      </c>
      <c r="AG865" s="5">
        <f t="shared" si="234"/>
        <v>0</v>
      </c>
      <c r="AH865" s="5">
        <f>'Data Entry'!W865</f>
        <v>0</v>
      </c>
      <c r="AI865" s="5">
        <f>'Data Entry'!X865</f>
        <v>0</v>
      </c>
      <c r="AJ865" s="5">
        <f>'Data Entry'!Y865</f>
        <v>0</v>
      </c>
      <c r="AK865" s="5">
        <f>'Data Entry'!Z865</f>
        <v>0</v>
      </c>
    </row>
    <row r="866" spans="1:37">
      <c r="A866" s="1">
        <f>'Data Entry'!A866</f>
        <v>0</v>
      </c>
      <c r="B866" s="1">
        <f>'Data Entry'!B866</f>
        <v>0</v>
      </c>
      <c r="C866" s="8">
        <f>IF('Data Entry'!C866="red",1,IF('Data Entry'!C866="blue",2,0))</f>
        <v>0</v>
      </c>
      <c r="D866" s="2">
        <f>'Data Entry'!D866</f>
        <v>0</v>
      </c>
      <c r="E866" s="2">
        <f>'Data Entry'!E866</f>
        <v>0</v>
      </c>
      <c r="F866" s="2">
        <f>'Data Entry'!F866</f>
        <v>0</v>
      </c>
      <c r="G866" s="2">
        <f>'Data Entry'!G866</f>
        <v>0</v>
      </c>
      <c r="H866" s="2">
        <f>'Data Entry'!H866</f>
        <v>0</v>
      </c>
      <c r="I866" s="2">
        <f t="shared" si="221"/>
        <v>0</v>
      </c>
      <c r="J866" s="2">
        <f t="shared" si="222"/>
        <v>0</v>
      </c>
      <c r="K866" s="2">
        <f t="shared" si="223"/>
        <v>0</v>
      </c>
      <c r="L866" s="2">
        <f t="shared" si="224"/>
        <v>0</v>
      </c>
      <c r="M866" s="2">
        <f t="shared" si="225"/>
        <v>0</v>
      </c>
      <c r="N866" s="2">
        <f t="shared" si="226"/>
        <v>0</v>
      </c>
      <c r="O866" s="2">
        <f t="shared" si="227"/>
        <v>0</v>
      </c>
      <c r="P866" s="3">
        <f>'Data Entry'!I866</f>
        <v>0</v>
      </c>
      <c r="Q866" s="3">
        <f>'Data Entry'!J866</f>
        <v>0</v>
      </c>
      <c r="R866" s="3">
        <f>'Data Entry'!K866</f>
        <v>0</v>
      </c>
      <c r="S866" s="3">
        <f>'Data Entry'!L866</f>
        <v>0</v>
      </c>
      <c r="T866" s="3">
        <f t="shared" si="228"/>
        <v>0</v>
      </c>
      <c r="U866" s="3">
        <f t="shared" si="229"/>
        <v>0</v>
      </c>
      <c r="V866" s="3" t="e">
        <f t="shared" si="235"/>
        <v>#DIV/0!</v>
      </c>
      <c r="W866" s="3" t="e">
        <f t="shared" si="236"/>
        <v>#DIV/0!</v>
      </c>
      <c r="X866" s="3">
        <f t="shared" si="237"/>
        <v>0</v>
      </c>
      <c r="Y866" s="3">
        <f t="shared" si="230"/>
        <v>0</v>
      </c>
      <c r="Z866" s="3">
        <f t="shared" si="231"/>
        <v>0</v>
      </c>
      <c r="AA866" s="3">
        <f t="shared" si="232"/>
        <v>0</v>
      </c>
      <c r="AB866" s="4">
        <f>'Data Entry'!S866</f>
        <v>0</v>
      </c>
      <c r="AC866" s="4">
        <f>'Data Entry'!T866</f>
        <v>0</v>
      </c>
      <c r="AD866" s="4">
        <f>'Data Entry'!U866</f>
        <v>0</v>
      </c>
      <c r="AE866" s="4">
        <f t="shared" si="233"/>
        <v>0</v>
      </c>
      <c r="AF866" s="5">
        <f>'Data Entry'!V866</f>
        <v>0</v>
      </c>
      <c r="AG866" s="5">
        <f t="shared" si="234"/>
        <v>0</v>
      </c>
      <c r="AH866" s="5">
        <f>'Data Entry'!W866</f>
        <v>0</v>
      </c>
      <c r="AI866" s="5">
        <f>'Data Entry'!X866</f>
        <v>0</v>
      </c>
      <c r="AJ866" s="5">
        <f>'Data Entry'!Y866</f>
        <v>0</v>
      </c>
      <c r="AK866" s="5">
        <f>'Data Entry'!Z866</f>
        <v>0</v>
      </c>
    </row>
    <row r="867" spans="1:37">
      <c r="A867" s="1">
        <f>'Data Entry'!A867</f>
        <v>0</v>
      </c>
      <c r="B867" s="1">
        <f>'Data Entry'!B867</f>
        <v>0</v>
      </c>
      <c r="C867" s="8">
        <f>IF('Data Entry'!C867="red",1,IF('Data Entry'!C867="blue",2,0))</f>
        <v>0</v>
      </c>
      <c r="D867" s="2">
        <f>'Data Entry'!D867</f>
        <v>0</v>
      </c>
      <c r="E867" s="2">
        <f>'Data Entry'!E867</f>
        <v>0</v>
      </c>
      <c r="F867" s="2">
        <f>'Data Entry'!F867</f>
        <v>0</v>
      </c>
      <c r="G867" s="2">
        <f>'Data Entry'!G867</f>
        <v>0</v>
      </c>
      <c r="H867" s="2">
        <f>'Data Entry'!H867</f>
        <v>0</v>
      </c>
      <c r="I867" s="2">
        <f t="shared" si="221"/>
        <v>0</v>
      </c>
      <c r="J867" s="2">
        <f t="shared" si="222"/>
        <v>0</v>
      </c>
      <c r="K867" s="2">
        <f t="shared" si="223"/>
        <v>0</v>
      </c>
      <c r="L867" s="2">
        <f t="shared" si="224"/>
        <v>0</v>
      </c>
      <c r="M867" s="2">
        <f t="shared" si="225"/>
        <v>0</v>
      </c>
      <c r="N867" s="2">
        <f t="shared" si="226"/>
        <v>0</v>
      </c>
      <c r="O867" s="2">
        <f t="shared" si="227"/>
        <v>0</v>
      </c>
      <c r="P867" s="3">
        <f>'Data Entry'!I867</f>
        <v>0</v>
      </c>
      <c r="Q867" s="3">
        <f>'Data Entry'!J867</f>
        <v>0</v>
      </c>
      <c r="R867" s="3">
        <f>'Data Entry'!K867</f>
        <v>0</v>
      </c>
      <c r="S867" s="3">
        <f>'Data Entry'!L867</f>
        <v>0</v>
      </c>
      <c r="T867" s="3">
        <f t="shared" si="228"/>
        <v>0</v>
      </c>
      <c r="U867" s="3">
        <f t="shared" si="229"/>
        <v>0</v>
      </c>
      <c r="V867" s="3" t="e">
        <f t="shared" si="235"/>
        <v>#DIV/0!</v>
      </c>
      <c r="W867" s="3" t="e">
        <f t="shared" si="236"/>
        <v>#DIV/0!</v>
      </c>
      <c r="X867" s="3">
        <f t="shared" si="237"/>
        <v>0</v>
      </c>
      <c r="Y867" s="3">
        <f t="shared" si="230"/>
        <v>0</v>
      </c>
      <c r="Z867" s="3">
        <f t="shared" si="231"/>
        <v>0</v>
      </c>
      <c r="AA867" s="3">
        <f t="shared" si="232"/>
        <v>0</v>
      </c>
      <c r="AB867" s="4">
        <f>'Data Entry'!S867</f>
        <v>0</v>
      </c>
      <c r="AC867" s="4">
        <f>'Data Entry'!T867</f>
        <v>0</v>
      </c>
      <c r="AD867" s="4">
        <f>'Data Entry'!U867</f>
        <v>0</v>
      </c>
      <c r="AE867" s="4">
        <f t="shared" si="233"/>
        <v>0</v>
      </c>
      <c r="AF867" s="5">
        <f>'Data Entry'!V867</f>
        <v>0</v>
      </c>
      <c r="AG867" s="5">
        <f t="shared" si="234"/>
        <v>0</v>
      </c>
      <c r="AH867" s="5">
        <f>'Data Entry'!W867</f>
        <v>0</v>
      </c>
      <c r="AI867" s="5">
        <f>'Data Entry'!X867</f>
        <v>0</v>
      </c>
      <c r="AJ867" s="5">
        <f>'Data Entry'!Y867</f>
        <v>0</v>
      </c>
      <c r="AK867" s="5">
        <f>'Data Entry'!Z867</f>
        <v>0</v>
      </c>
    </row>
    <row r="868" spans="1:37">
      <c r="A868" s="1">
        <f>'Data Entry'!A868</f>
        <v>0</v>
      </c>
      <c r="B868" s="1">
        <f>'Data Entry'!B868</f>
        <v>0</v>
      </c>
      <c r="C868" s="8">
        <f>IF('Data Entry'!C868="red",1,IF('Data Entry'!C868="blue",2,0))</f>
        <v>0</v>
      </c>
      <c r="D868" s="2">
        <f>'Data Entry'!D868</f>
        <v>0</v>
      </c>
      <c r="E868" s="2">
        <f>'Data Entry'!E868</f>
        <v>0</v>
      </c>
      <c r="F868" s="2">
        <f>'Data Entry'!F868</f>
        <v>0</v>
      </c>
      <c r="G868" s="2">
        <f>'Data Entry'!G868</f>
        <v>0</v>
      </c>
      <c r="H868" s="2">
        <f>'Data Entry'!H868</f>
        <v>0</v>
      </c>
      <c r="I868" s="2">
        <f t="shared" si="221"/>
        <v>0</v>
      </c>
      <c r="J868" s="2">
        <f t="shared" si="222"/>
        <v>0</v>
      </c>
      <c r="K868" s="2">
        <f t="shared" si="223"/>
        <v>0</v>
      </c>
      <c r="L868" s="2">
        <f t="shared" si="224"/>
        <v>0</v>
      </c>
      <c r="M868" s="2">
        <f t="shared" si="225"/>
        <v>0</v>
      </c>
      <c r="N868" s="2">
        <f t="shared" si="226"/>
        <v>0</v>
      </c>
      <c r="O868" s="2">
        <f t="shared" si="227"/>
        <v>0</v>
      </c>
      <c r="P868" s="3">
        <f>'Data Entry'!I868</f>
        <v>0</v>
      </c>
      <c r="Q868" s="3">
        <f>'Data Entry'!J868</f>
        <v>0</v>
      </c>
      <c r="R868" s="3">
        <f>'Data Entry'!K868</f>
        <v>0</v>
      </c>
      <c r="S868" s="3">
        <f>'Data Entry'!L868</f>
        <v>0</v>
      </c>
      <c r="T868" s="3">
        <f t="shared" si="228"/>
        <v>0</v>
      </c>
      <c r="U868" s="3">
        <f t="shared" si="229"/>
        <v>0</v>
      </c>
      <c r="V868" s="3" t="e">
        <f t="shared" si="235"/>
        <v>#DIV/0!</v>
      </c>
      <c r="W868" s="3" t="e">
        <f t="shared" si="236"/>
        <v>#DIV/0!</v>
      </c>
      <c r="X868" s="3">
        <f t="shared" si="237"/>
        <v>0</v>
      </c>
      <c r="Y868" s="3">
        <f t="shared" si="230"/>
        <v>0</v>
      </c>
      <c r="Z868" s="3">
        <f t="shared" si="231"/>
        <v>0</v>
      </c>
      <c r="AA868" s="3">
        <f t="shared" si="232"/>
        <v>0</v>
      </c>
      <c r="AB868" s="4">
        <f>'Data Entry'!S868</f>
        <v>0</v>
      </c>
      <c r="AC868" s="4">
        <f>'Data Entry'!T868</f>
        <v>0</v>
      </c>
      <c r="AD868" s="4">
        <f>'Data Entry'!U868</f>
        <v>0</v>
      </c>
      <c r="AE868" s="4">
        <f t="shared" si="233"/>
        <v>0</v>
      </c>
      <c r="AF868" s="5">
        <f>'Data Entry'!V868</f>
        <v>0</v>
      </c>
      <c r="AG868" s="5">
        <f t="shared" si="234"/>
        <v>0</v>
      </c>
      <c r="AH868" s="5">
        <f>'Data Entry'!W868</f>
        <v>0</v>
      </c>
      <c r="AI868" s="5">
        <f>'Data Entry'!X868</f>
        <v>0</v>
      </c>
      <c r="AJ868" s="5">
        <f>'Data Entry'!Y868</f>
        <v>0</v>
      </c>
      <c r="AK868" s="5">
        <f>'Data Entry'!Z868</f>
        <v>0</v>
      </c>
    </row>
    <row r="869" spans="1:37">
      <c r="A869" s="1">
        <f>'Data Entry'!A869</f>
        <v>0</v>
      </c>
      <c r="B869" s="1">
        <f>'Data Entry'!B869</f>
        <v>0</v>
      </c>
      <c r="C869" s="8">
        <f>IF('Data Entry'!C869="red",1,IF('Data Entry'!C869="blue",2,0))</f>
        <v>0</v>
      </c>
      <c r="D869" s="2">
        <f>'Data Entry'!D869</f>
        <v>0</v>
      </c>
      <c r="E869" s="2">
        <f>'Data Entry'!E869</f>
        <v>0</v>
      </c>
      <c r="F869" s="2">
        <f>'Data Entry'!F869</f>
        <v>0</v>
      </c>
      <c r="G869" s="2">
        <f>'Data Entry'!G869</f>
        <v>0</v>
      </c>
      <c r="H869" s="2">
        <f>'Data Entry'!H869</f>
        <v>0</v>
      </c>
      <c r="I869" s="2">
        <f t="shared" si="221"/>
        <v>0</v>
      </c>
      <c r="J869" s="2">
        <f t="shared" si="222"/>
        <v>0</v>
      </c>
      <c r="K869" s="2">
        <f t="shared" si="223"/>
        <v>0</v>
      </c>
      <c r="L869" s="2">
        <f t="shared" si="224"/>
        <v>0</v>
      </c>
      <c r="M869" s="2">
        <f t="shared" si="225"/>
        <v>0</v>
      </c>
      <c r="N869" s="2">
        <f t="shared" si="226"/>
        <v>0</v>
      </c>
      <c r="O869" s="2">
        <f t="shared" si="227"/>
        <v>0</v>
      </c>
      <c r="P869" s="3">
        <f>'Data Entry'!I869</f>
        <v>0</v>
      </c>
      <c r="Q869" s="3">
        <f>'Data Entry'!J869</f>
        <v>0</v>
      </c>
      <c r="R869" s="3">
        <f>'Data Entry'!K869</f>
        <v>0</v>
      </c>
      <c r="S869" s="3">
        <f>'Data Entry'!L869</f>
        <v>0</v>
      </c>
      <c r="T869" s="3">
        <f t="shared" si="228"/>
        <v>0</v>
      </c>
      <c r="U869" s="3">
        <f t="shared" si="229"/>
        <v>0</v>
      </c>
      <c r="V869" s="3" t="e">
        <f t="shared" si="235"/>
        <v>#DIV/0!</v>
      </c>
      <c r="W869" s="3" t="e">
        <f t="shared" si="236"/>
        <v>#DIV/0!</v>
      </c>
      <c r="X869" s="3">
        <f t="shared" si="237"/>
        <v>0</v>
      </c>
      <c r="Y869" s="3">
        <f t="shared" si="230"/>
        <v>0</v>
      </c>
      <c r="Z869" s="3">
        <f t="shared" si="231"/>
        <v>0</v>
      </c>
      <c r="AA869" s="3">
        <f t="shared" si="232"/>
        <v>0</v>
      </c>
      <c r="AB869" s="4">
        <f>'Data Entry'!S869</f>
        <v>0</v>
      </c>
      <c r="AC869" s="4">
        <f>'Data Entry'!T869</f>
        <v>0</v>
      </c>
      <c r="AD869" s="4">
        <f>'Data Entry'!U869</f>
        <v>0</v>
      </c>
      <c r="AE869" s="4">
        <f t="shared" si="233"/>
        <v>0</v>
      </c>
      <c r="AF869" s="5">
        <f>'Data Entry'!V869</f>
        <v>0</v>
      </c>
      <c r="AG869" s="5">
        <f t="shared" si="234"/>
        <v>0</v>
      </c>
      <c r="AH869" s="5">
        <f>'Data Entry'!W869</f>
        <v>0</v>
      </c>
      <c r="AI869" s="5">
        <f>'Data Entry'!X869</f>
        <v>0</v>
      </c>
      <c r="AJ869" s="5">
        <f>'Data Entry'!Y869</f>
        <v>0</v>
      </c>
      <c r="AK869" s="5">
        <f>'Data Entry'!Z869</f>
        <v>0</v>
      </c>
    </row>
    <row r="870" spans="1:37">
      <c r="A870" s="1">
        <f>'Data Entry'!A870</f>
        <v>0</v>
      </c>
      <c r="B870" s="1">
        <f>'Data Entry'!B870</f>
        <v>0</v>
      </c>
      <c r="C870" s="8">
        <f>IF('Data Entry'!C870="red",1,IF('Data Entry'!C870="blue",2,0))</f>
        <v>0</v>
      </c>
      <c r="D870" s="2">
        <f>'Data Entry'!D870</f>
        <v>0</v>
      </c>
      <c r="E870" s="2">
        <f>'Data Entry'!E870</f>
        <v>0</v>
      </c>
      <c r="F870" s="2">
        <f>'Data Entry'!F870</f>
        <v>0</v>
      </c>
      <c r="G870" s="2">
        <f>'Data Entry'!G870</f>
        <v>0</v>
      </c>
      <c r="H870" s="2">
        <f>'Data Entry'!H870</f>
        <v>0</v>
      </c>
      <c r="I870" s="2">
        <f t="shared" si="221"/>
        <v>0</v>
      </c>
      <c r="J870" s="2">
        <f t="shared" si="222"/>
        <v>0</v>
      </c>
      <c r="K870" s="2">
        <f t="shared" si="223"/>
        <v>0</v>
      </c>
      <c r="L870" s="2">
        <f t="shared" si="224"/>
        <v>0</v>
      </c>
      <c r="M870" s="2">
        <f t="shared" si="225"/>
        <v>0</v>
      </c>
      <c r="N870" s="2">
        <f t="shared" si="226"/>
        <v>0</v>
      </c>
      <c r="O870" s="2">
        <f t="shared" si="227"/>
        <v>0</v>
      </c>
      <c r="P870" s="3">
        <f>'Data Entry'!I870</f>
        <v>0</v>
      </c>
      <c r="Q870" s="3">
        <f>'Data Entry'!J870</f>
        <v>0</v>
      </c>
      <c r="R870" s="3">
        <f>'Data Entry'!K870</f>
        <v>0</v>
      </c>
      <c r="S870" s="3">
        <f>'Data Entry'!L870</f>
        <v>0</v>
      </c>
      <c r="T870" s="3">
        <f t="shared" si="228"/>
        <v>0</v>
      </c>
      <c r="U870" s="3">
        <f t="shared" si="229"/>
        <v>0</v>
      </c>
      <c r="V870" s="3" t="e">
        <f t="shared" si="235"/>
        <v>#DIV/0!</v>
      </c>
      <c r="W870" s="3" t="e">
        <f t="shared" si="236"/>
        <v>#DIV/0!</v>
      </c>
      <c r="X870" s="3">
        <f t="shared" si="237"/>
        <v>0</v>
      </c>
      <c r="Y870" s="3">
        <f t="shared" si="230"/>
        <v>0</v>
      </c>
      <c r="Z870" s="3">
        <f t="shared" si="231"/>
        <v>0</v>
      </c>
      <c r="AA870" s="3">
        <f t="shared" si="232"/>
        <v>0</v>
      </c>
      <c r="AB870" s="4">
        <f>'Data Entry'!S870</f>
        <v>0</v>
      </c>
      <c r="AC870" s="4">
        <f>'Data Entry'!T870</f>
        <v>0</v>
      </c>
      <c r="AD870" s="4">
        <f>'Data Entry'!U870</f>
        <v>0</v>
      </c>
      <c r="AE870" s="4">
        <f t="shared" si="233"/>
        <v>0</v>
      </c>
      <c r="AF870" s="5">
        <f>'Data Entry'!V870</f>
        <v>0</v>
      </c>
      <c r="AG870" s="5">
        <f t="shared" si="234"/>
        <v>0</v>
      </c>
      <c r="AH870" s="5">
        <f>'Data Entry'!W870</f>
        <v>0</v>
      </c>
      <c r="AI870" s="5">
        <f>'Data Entry'!X870</f>
        <v>0</v>
      </c>
      <c r="AJ870" s="5">
        <f>'Data Entry'!Y870</f>
        <v>0</v>
      </c>
      <c r="AK870" s="5">
        <f>'Data Entry'!Z870</f>
        <v>0</v>
      </c>
    </row>
    <row r="871" spans="1:37">
      <c r="A871" s="1">
        <f>'Data Entry'!A871</f>
        <v>0</v>
      </c>
      <c r="B871" s="1">
        <f>'Data Entry'!B871</f>
        <v>0</v>
      </c>
      <c r="C871" s="8">
        <f>IF('Data Entry'!C871="red",1,IF('Data Entry'!C871="blue",2,0))</f>
        <v>0</v>
      </c>
      <c r="D871" s="2">
        <f>'Data Entry'!D871</f>
        <v>0</v>
      </c>
      <c r="E871" s="2">
        <f>'Data Entry'!E871</f>
        <v>0</v>
      </c>
      <c r="F871" s="2">
        <f>'Data Entry'!F871</f>
        <v>0</v>
      </c>
      <c r="G871" s="2">
        <f>'Data Entry'!G871</f>
        <v>0</v>
      </c>
      <c r="H871" s="2">
        <f>'Data Entry'!H871</f>
        <v>0</v>
      </c>
      <c r="I871" s="2">
        <f t="shared" si="221"/>
        <v>0</v>
      </c>
      <c r="J871" s="2">
        <f t="shared" si="222"/>
        <v>0</v>
      </c>
      <c r="K871" s="2">
        <f t="shared" si="223"/>
        <v>0</v>
      </c>
      <c r="L871" s="2">
        <f t="shared" si="224"/>
        <v>0</v>
      </c>
      <c r="M871" s="2">
        <f t="shared" si="225"/>
        <v>0</v>
      </c>
      <c r="N871" s="2">
        <f t="shared" si="226"/>
        <v>0</v>
      </c>
      <c r="O871" s="2">
        <f t="shared" si="227"/>
        <v>0</v>
      </c>
      <c r="P871" s="3">
        <f>'Data Entry'!I871</f>
        <v>0</v>
      </c>
      <c r="Q871" s="3">
        <f>'Data Entry'!J871</f>
        <v>0</v>
      </c>
      <c r="R871" s="3">
        <f>'Data Entry'!K871</f>
        <v>0</v>
      </c>
      <c r="S871" s="3">
        <f>'Data Entry'!L871</f>
        <v>0</v>
      </c>
      <c r="T871" s="3">
        <f t="shared" si="228"/>
        <v>0</v>
      </c>
      <c r="U871" s="3">
        <f t="shared" si="229"/>
        <v>0</v>
      </c>
      <c r="V871" s="3" t="e">
        <f t="shared" si="235"/>
        <v>#DIV/0!</v>
      </c>
      <c r="W871" s="3" t="e">
        <f t="shared" si="236"/>
        <v>#DIV/0!</v>
      </c>
      <c r="X871" s="3">
        <f t="shared" si="237"/>
        <v>0</v>
      </c>
      <c r="Y871" s="3">
        <f t="shared" si="230"/>
        <v>0</v>
      </c>
      <c r="Z871" s="3">
        <f t="shared" si="231"/>
        <v>0</v>
      </c>
      <c r="AA871" s="3">
        <f t="shared" si="232"/>
        <v>0</v>
      </c>
      <c r="AB871" s="4">
        <f>'Data Entry'!S871</f>
        <v>0</v>
      </c>
      <c r="AC871" s="4">
        <f>'Data Entry'!T871</f>
        <v>0</v>
      </c>
      <c r="AD871" s="4">
        <f>'Data Entry'!U871</f>
        <v>0</v>
      </c>
      <c r="AE871" s="4">
        <f t="shared" si="233"/>
        <v>0</v>
      </c>
      <c r="AF871" s="5">
        <f>'Data Entry'!V871</f>
        <v>0</v>
      </c>
      <c r="AG871" s="5">
        <f t="shared" si="234"/>
        <v>0</v>
      </c>
      <c r="AH871" s="5">
        <f>'Data Entry'!W871</f>
        <v>0</v>
      </c>
      <c r="AI871" s="5">
        <f>'Data Entry'!X871</f>
        <v>0</v>
      </c>
      <c r="AJ871" s="5">
        <f>'Data Entry'!Y871</f>
        <v>0</v>
      </c>
      <c r="AK871" s="5">
        <f>'Data Entry'!Z871</f>
        <v>0</v>
      </c>
    </row>
    <row r="872" spans="1:37">
      <c r="A872" s="1">
        <f>'Data Entry'!A872</f>
        <v>0</v>
      </c>
      <c r="B872" s="1">
        <f>'Data Entry'!B872</f>
        <v>0</v>
      </c>
      <c r="C872" s="8">
        <f>IF('Data Entry'!C872="red",1,IF('Data Entry'!C872="blue",2,0))</f>
        <v>0</v>
      </c>
      <c r="D872" s="2">
        <f>'Data Entry'!D872</f>
        <v>0</v>
      </c>
      <c r="E872" s="2">
        <f>'Data Entry'!E872</f>
        <v>0</v>
      </c>
      <c r="F872" s="2">
        <f>'Data Entry'!F872</f>
        <v>0</v>
      </c>
      <c r="G872" s="2">
        <f>'Data Entry'!G872</f>
        <v>0</v>
      </c>
      <c r="H872" s="2">
        <f>'Data Entry'!H872</f>
        <v>0</v>
      </c>
      <c r="I872" s="2">
        <f t="shared" si="221"/>
        <v>0</v>
      </c>
      <c r="J872" s="2">
        <f t="shared" si="222"/>
        <v>0</v>
      </c>
      <c r="K872" s="2">
        <f t="shared" si="223"/>
        <v>0</v>
      </c>
      <c r="L872" s="2">
        <f t="shared" si="224"/>
        <v>0</v>
      </c>
      <c r="M872" s="2">
        <f t="shared" si="225"/>
        <v>0</v>
      </c>
      <c r="N872" s="2">
        <f t="shared" si="226"/>
        <v>0</v>
      </c>
      <c r="O872" s="2">
        <f t="shared" si="227"/>
        <v>0</v>
      </c>
      <c r="P872" s="3">
        <f>'Data Entry'!I872</f>
        <v>0</v>
      </c>
      <c r="Q872" s="3">
        <f>'Data Entry'!J872</f>
        <v>0</v>
      </c>
      <c r="R872" s="3">
        <f>'Data Entry'!K872</f>
        <v>0</v>
      </c>
      <c r="S872" s="3">
        <f>'Data Entry'!L872</f>
        <v>0</v>
      </c>
      <c r="T872" s="3">
        <f t="shared" si="228"/>
        <v>0</v>
      </c>
      <c r="U872" s="3">
        <f t="shared" si="229"/>
        <v>0</v>
      </c>
      <c r="V872" s="3" t="e">
        <f t="shared" si="235"/>
        <v>#DIV/0!</v>
      </c>
      <c r="W872" s="3" t="e">
        <f t="shared" si="236"/>
        <v>#DIV/0!</v>
      </c>
      <c r="X872" s="3">
        <f t="shared" si="237"/>
        <v>0</v>
      </c>
      <c r="Y872" s="3">
        <f t="shared" si="230"/>
        <v>0</v>
      </c>
      <c r="Z872" s="3">
        <f t="shared" si="231"/>
        <v>0</v>
      </c>
      <c r="AA872" s="3">
        <f t="shared" si="232"/>
        <v>0</v>
      </c>
      <c r="AB872" s="4">
        <f>'Data Entry'!S872</f>
        <v>0</v>
      </c>
      <c r="AC872" s="4">
        <f>'Data Entry'!T872</f>
        <v>0</v>
      </c>
      <c r="AD872" s="4">
        <f>'Data Entry'!U872</f>
        <v>0</v>
      </c>
      <c r="AE872" s="4">
        <f t="shared" si="233"/>
        <v>0</v>
      </c>
      <c r="AF872" s="5">
        <f>'Data Entry'!V872</f>
        <v>0</v>
      </c>
      <c r="AG872" s="5">
        <f t="shared" si="234"/>
        <v>0</v>
      </c>
      <c r="AH872" s="5">
        <f>'Data Entry'!W872</f>
        <v>0</v>
      </c>
      <c r="AI872" s="5">
        <f>'Data Entry'!X872</f>
        <v>0</v>
      </c>
      <c r="AJ872" s="5">
        <f>'Data Entry'!Y872</f>
        <v>0</v>
      </c>
      <c r="AK872" s="5">
        <f>'Data Entry'!Z872</f>
        <v>0</v>
      </c>
    </row>
    <row r="873" spans="1:37">
      <c r="A873" s="1">
        <f>'Data Entry'!A873</f>
        <v>0</v>
      </c>
      <c r="B873" s="1">
        <f>'Data Entry'!B873</f>
        <v>0</v>
      </c>
      <c r="C873" s="8">
        <f>IF('Data Entry'!C873="red",1,IF('Data Entry'!C873="blue",2,0))</f>
        <v>0</v>
      </c>
      <c r="D873" s="2">
        <f>'Data Entry'!D873</f>
        <v>0</v>
      </c>
      <c r="E873" s="2">
        <f>'Data Entry'!E873</f>
        <v>0</v>
      </c>
      <c r="F873" s="2">
        <f>'Data Entry'!F873</f>
        <v>0</v>
      </c>
      <c r="G873" s="2">
        <f>'Data Entry'!G873</f>
        <v>0</v>
      </c>
      <c r="H873" s="2">
        <f>'Data Entry'!H873</f>
        <v>0</v>
      </c>
      <c r="I873" s="2">
        <f t="shared" si="221"/>
        <v>0</v>
      </c>
      <c r="J873" s="2">
        <f t="shared" si="222"/>
        <v>0</v>
      </c>
      <c r="K873" s="2">
        <f t="shared" si="223"/>
        <v>0</v>
      </c>
      <c r="L873" s="2">
        <f t="shared" si="224"/>
        <v>0</v>
      </c>
      <c r="M873" s="2">
        <f t="shared" si="225"/>
        <v>0</v>
      </c>
      <c r="N873" s="2">
        <f t="shared" si="226"/>
        <v>0</v>
      </c>
      <c r="O873" s="2">
        <f t="shared" si="227"/>
        <v>0</v>
      </c>
      <c r="P873" s="3">
        <f>'Data Entry'!I873</f>
        <v>0</v>
      </c>
      <c r="Q873" s="3">
        <f>'Data Entry'!J873</f>
        <v>0</v>
      </c>
      <c r="R873" s="3">
        <f>'Data Entry'!K873</f>
        <v>0</v>
      </c>
      <c r="S873" s="3">
        <f>'Data Entry'!L873</f>
        <v>0</v>
      </c>
      <c r="T873" s="3">
        <f t="shared" si="228"/>
        <v>0</v>
      </c>
      <c r="U873" s="3">
        <f t="shared" si="229"/>
        <v>0</v>
      </c>
      <c r="V873" s="3" t="e">
        <f t="shared" si="235"/>
        <v>#DIV/0!</v>
      </c>
      <c r="W873" s="3" t="e">
        <f t="shared" si="236"/>
        <v>#DIV/0!</v>
      </c>
      <c r="X873" s="3">
        <f t="shared" si="237"/>
        <v>0</v>
      </c>
      <c r="Y873" s="3">
        <f t="shared" si="230"/>
        <v>0</v>
      </c>
      <c r="Z873" s="3">
        <f t="shared" si="231"/>
        <v>0</v>
      </c>
      <c r="AA873" s="3">
        <f t="shared" si="232"/>
        <v>0</v>
      </c>
      <c r="AB873" s="4">
        <f>'Data Entry'!S873</f>
        <v>0</v>
      </c>
      <c r="AC873" s="4">
        <f>'Data Entry'!T873</f>
        <v>0</v>
      </c>
      <c r="AD873" s="4">
        <f>'Data Entry'!U873</f>
        <v>0</v>
      </c>
      <c r="AE873" s="4">
        <f t="shared" si="233"/>
        <v>0</v>
      </c>
      <c r="AF873" s="5">
        <f>'Data Entry'!V873</f>
        <v>0</v>
      </c>
      <c r="AG873" s="5">
        <f t="shared" si="234"/>
        <v>0</v>
      </c>
      <c r="AH873" s="5">
        <f>'Data Entry'!W873</f>
        <v>0</v>
      </c>
      <c r="AI873" s="5">
        <f>'Data Entry'!X873</f>
        <v>0</v>
      </c>
      <c r="AJ873" s="5">
        <f>'Data Entry'!Y873</f>
        <v>0</v>
      </c>
      <c r="AK873" s="5">
        <f>'Data Entry'!Z873</f>
        <v>0</v>
      </c>
    </row>
    <row r="874" spans="1:37">
      <c r="A874" s="1">
        <f>'Data Entry'!A874</f>
        <v>0</v>
      </c>
      <c r="B874" s="1">
        <f>'Data Entry'!B874</f>
        <v>0</v>
      </c>
      <c r="C874" s="8">
        <f>IF('Data Entry'!C874="red",1,IF('Data Entry'!C874="blue",2,0))</f>
        <v>0</v>
      </c>
      <c r="D874" s="2">
        <f>'Data Entry'!D874</f>
        <v>0</v>
      </c>
      <c r="E874" s="2">
        <f>'Data Entry'!E874</f>
        <v>0</v>
      </c>
      <c r="F874" s="2">
        <f>'Data Entry'!F874</f>
        <v>0</v>
      </c>
      <c r="G874" s="2">
        <f>'Data Entry'!G874</f>
        <v>0</v>
      </c>
      <c r="H874" s="2">
        <f>'Data Entry'!H874</f>
        <v>0</v>
      </c>
      <c r="I874" s="2">
        <f t="shared" si="221"/>
        <v>0</v>
      </c>
      <c r="J874" s="2">
        <f t="shared" si="222"/>
        <v>0</v>
      </c>
      <c r="K874" s="2">
        <f t="shared" si="223"/>
        <v>0</v>
      </c>
      <c r="L874" s="2">
        <f t="shared" si="224"/>
        <v>0</v>
      </c>
      <c r="M874" s="2">
        <f t="shared" si="225"/>
        <v>0</v>
      </c>
      <c r="N874" s="2">
        <f t="shared" si="226"/>
        <v>0</v>
      </c>
      <c r="O874" s="2">
        <f t="shared" si="227"/>
        <v>0</v>
      </c>
      <c r="P874" s="3">
        <f>'Data Entry'!I874</f>
        <v>0</v>
      </c>
      <c r="Q874" s="3">
        <f>'Data Entry'!J874</f>
        <v>0</v>
      </c>
      <c r="R874" s="3">
        <f>'Data Entry'!K874</f>
        <v>0</v>
      </c>
      <c r="S874" s="3">
        <f>'Data Entry'!L874</f>
        <v>0</v>
      </c>
      <c r="T874" s="3">
        <f t="shared" si="228"/>
        <v>0</v>
      </c>
      <c r="U874" s="3">
        <f t="shared" si="229"/>
        <v>0</v>
      </c>
      <c r="V874" s="3" t="e">
        <f t="shared" si="235"/>
        <v>#DIV/0!</v>
      </c>
      <c r="W874" s="3" t="e">
        <f t="shared" si="236"/>
        <v>#DIV/0!</v>
      </c>
      <c r="X874" s="3">
        <f t="shared" si="237"/>
        <v>0</v>
      </c>
      <c r="Y874" s="3">
        <f t="shared" si="230"/>
        <v>0</v>
      </c>
      <c r="Z874" s="3">
        <f t="shared" si="231"/>
        <v>0</v>
      </c>
      <c r="AA874" s="3">
        <f t="shared" si="232"/>
        <v>0</v>
      </c>
      <c r="AB874" s="4">
        <f>'Data Entry'!S874</f>
        <v>0</v>
      </c>
      <c r="AC874" s="4">
        <f>'Data Entry'!T874</f>
        <v>0</v>
      </c>
      <c r="AD874" s="4">
        <f>'Data Entry'!U874</f>
        <v>0</v>
      </c>
      <c r="AE874" s="4">
        <f t="shared" si="233"/>
        <v>0</v>
      </c>
      <c r="AF874" s="5">
        <f>'Data Entry'!V874</f>
        <v>0</v>
      </c>
      <c r="AG874" s="5">
        <f t="shared" si="234"/>
        <v>0</v>
      </c>
      <c r="AH874" s="5">
        <f>'Data Entry'!W874</f>
        <v>0</v>
      </c>
      <c r="AI874" s="5">
        <f>'Data Entry'!X874</f>
        <v>0</v>
      </c>
      <c r="AJ874" s="5">
        <f>'Data Entry'!Y874</f>
        <v>0</v>
      </c>
      <c r="AK874" s="5">
        <f>'Data Entry'!Z874</f>
        <v>0</v>
      </c>
    </row>
    <row r="875" spans="1:37">
      <c r="A875" s="1">
        <f>'Data Entry'!A875</f>
        <v>0</v>
      </c>
      <c r="B875" s="1">
        <f>'Data Entry'!B875</f>
        <v>0</v>
      </c>
      <c r="C875" s="8">
        <f>IF('Data Entry'!C875="red",1,IF('Data Entry'!C875="blue",2,0))</f>
        <v>0</v>
      </c>
      <c r="D875" s="2">
        <f>'Data Entry'!D875</f>
        <v>0</v>
      </c>
      <c r="E875" s="2">
        <f>'Data Entry'!E875</f>
        <v>0</v>
      </c>
      <c r="F875" s="2">
        <f>'Data Entry'!F875</f>
        <v>0</v>
      </c>
      <c r="G875" s="2">
        <f>'Data Entry'!G875</f>
        <v>0</v>
      </c>
      <c r="H875" s="2">
        <f>'Data Entry'!H875</f>
        <v>0</v>
      </c>
      <c r="I875" s="2">
        <f t="shared" si="221"/>
        <v>0</v>
      </c>
      <c r="J875" s="2">
        <f t="shared" si="222"/>
        <v>0</v>
      </c>
      <c r="K875" s="2">
        <f t="shared" si="223"/>
        <v>0</v>
      </c>
      <c r="L875" s="2">
        <f t="shared" si="224"/>
        <v>0</v>
      </c>
      <c r="M875" s="2">
        <f t="shared" si="225"/>
        <v>0</v>
      </c>
      <c r="N875" s="2">
        <f t="shared" si="226"/>
        <v>0</v>
      </c>
      <c r="O875" s="2">
        <f t="shared" si="227"/>
        <v>0</v>
      </c>
      <c r="P875" s="3">
        <f>'Data Entry'!I875</f>
        <v>0</v>
      </c>
      <c r="Q875" s="3">
        <f>'Data Entry'!J875</f>
        <v>0</v>
      </c>
      <c r="R875" s="3">
        <f>'Data Entry'!K875</f>
        <v>0</v>
      </c>
      <c r="S875" s="3">
        <f>'Data Entry'!L875</f>
        <v>0</v>
      </c>
      <c r="T875" s="3">
        <f t="shared" si="228"/>
        <v>0</v>
      </c>
      <c r="U875" s="3">
        <f t="shared" si="229"/>
        <v>0</v>
      </c>
      <c r="V875" s="3" t="e">
        <f t="shared" si="235"/>
        <v>#DIV/0!</v>
      </c>
      <c r="W875" s="3" t="e">
        <f t="shared" si="236"/>
        <v>#DIV/0!</v>
      </c>
      <c r="X875" s="3">
        <f t="shared" si="237"/>
        <v>0</v>
      </c>
      <c r="Y875" s="3">
        <f t="shared" si="230"/>
        <v>0</v>
      </c>
      <c r="Z875" s="3">
        <f t="shared" si="231"/>
        <v>0</v>
      </c>
      <c r="AA875" s="3">
        <f t="shared" si="232"/>
        <v>0</v>
      </c>
      <c r="AB875" s="4">
        <f>'Data Entry'!S875</f>
        <v>0</v>
      </c>
      <c r="AC875" s="4">
        <f>'Data Entry'!T875</f>
        <v>0</v>
      </c>
      <c r="AD875" s="4">
        <f>'Data Entry'!U875</f>
        <v>0</v>
      </c>
      <c r="AE875" s="4">
        <f t="shared" si="233"/>
        <v>0</v>
      </c>
      <c r="AF875" s="5">
        <f>'Data Entry'!V875</f>
        <v>0</v>
      </c>
      <c r="AG875" s="5">
        <f t="shared" si="234"/>
        <v>0</v>
      </c>
      <c r="AH875" s="5">
        <f>'Data Entry'!W875</f>
        <v>0</v>
      </c>
      <c r="AI875" s="5">
        <f>'Data Entry'!X875</f>
        <v>0</v>
      </c>
      <c r="AJ875" s="5">
        <f>'Data Entry'!Y875</f>
        <v>0</v>
      </c>
      <c r="AK875" s="5">
        <f>'Data Entry'!Z875</f>
        <v>0</v>
      </c>
    </row>
    <row r="876" spans="1:37">
      <c r="A876" s="1">
        <f>'Data Entry'!A876</f>
        <v>0</v>
      </c>
      <c r="B876" s="1">
        <f>'Data Entry'!B876</f>
        <v>0</v>
      </c>
      <c r="C876" s="8">
        <f>IF('Data Entry'!C876="red",1,IF('Data Entry'!C876="blue",2,0))</f>
        <v>0</v>
      </c>
      <c r="D876" s="2">
        <f>'Data Entry'!D876</f>
        <v>0</v>
      </c>
      <c r="E876" s="2">
        <f>'Data Entry'!E876</f>
        <v>0</v>
      </c>
      <c r="F876" s="2">
        <f>'Data Entry'!F876</f>
        <v>0</v>
      </c>
      <c r="G876" s="2">
        <f>'Data Entry'!G876</f>
        <v>0</v>
      </c>
      <c r="H876" s="2">
        <f>'Data Entry'!H876</f>
        <v>0</v>
      </c>
      <c r="I876" s="2">
        <f t="shared" si="221"/>
        <v>0</v>
      </c>
      <c r="J876" s="2">
        <f t="shared" si="222"/>
        <v>0</v>
      </c>
      <c r="K876" s="2">
        <f t="shared" si="223"/>
        <v>0</v>
      </c>
      <c r="L876" s="2">
        <f t="shared" si="224"/>
        <v>0</v>
      </c>
      <c r="M876" s="2">
        <f t="shared" si="225"/>
        <v>0</v>
      </c>
      <c r="N876" s="2">
        <f t="shared" si="226"/>
        <v>0</v>
      </c>
      <c r="O876" s="2">
        <f t="shared" si="227"/>
        <v>0</v>
      </c>
      <c r="P876" s="3">
        <f>'Data Entry'!I876</f>
        <v>0</v>
      </c>
      <c r="Q876" s="3">
        <f>'Data Entry'!J876</f>
        <v>0</v>
      </c>
      <c r="R876" s="3">
        <f>'Data Entry'!K876</f>
        <v>0</v>
      </c>
      <c r="S876" s="3">
        <f>'Data Entry'!L876</f>
        <v>0</v>
      </c>
      <c r="T876" s="3">
        <f t="shared" si="228"/>
        <v>0</v>
      </c>
      <c r="U876" s="3">
        <f t="shared" si="229"/>
        <v>0</v>
      </c>
      <c r="V876" s="3" t="e">
        <f t="shared" si="235"/>
        <v>#DIV/0!</v>
      </c>
      <c r="W876" s="3" t="e">
        <f t="shared" si="236"/>
        <v>#DIV/0!</v>
      </c>
      <c r="X876" s="3">
        <f t="shared" si="237"/>
        <v>0</v>
      </c>
      <c r="Y876" s="3">
        <f t="shared" si="230"/>
        <v>0</v>
      </c>
      <c r="Z876" s="3">
        <f t="shared" si="231"/>
        <v>0</v>
      </c>
      <c r="AA876" s="3">
        <f t="shared" si="232"/>
        <v>0</v>
      </c>
      <c r="AB876" s="4">
        <f>'Data Entry'!S876</f>
        <v>0</v>
      </c>
      <c r="AC876" s="4">
        <f>'Data Entry'!T876</f>
        <v>0</v>
      </c>
      <c r="AD876" s="4">
        <f>'Data Entry'!U876</f>
        <v>0</v>
      </c>
      <c r="AE876" s="4">
        <f t="shared" si="233"/>
        <v>0</v>
      </c>
      <c r="AF876" s="5">
        <f>'Data Entry'!V876</f>
        <v>0</v>
      </c>
      <c r="AG876" s="5">
        <f t="shared" si="234"/>
        <v>0</v>
      </c>
      <c r="AH876" s="5">
        <f>'Data Entry'!W876</f>
        <v>0</v>
      </c>
      <c r="AI876" s="5">
        <f>'Data Entry'!X876</f>
        <v>0</v>
      </c>
      <c r="AJ876" s="5">
        <f>'Data Entry'!Y876</f>
        <v>0</v>
      </c>
      <c r="AK876" s="5">
        <f>'Data Entry'!Z876</f>
        <v>0</v>
      </c>
    </row>
    <row r="877" spans="1:37">
      <c r="A877" s="1">
        <f>'Data Entry'!A877</f>
        <v>0</v>
      </c>
      <c r="B877" s="1">
        <f>'Data Entry'!B877</f>
        <v>0</v>
      </c>
      <c r="C877" s="8">
        <f>IF('Data Entry'!C877="red",1,IF('Data Entry'!C877="blue",2,0))</f>
        <v>0</v>
      </c>
      <c r="D877" s="2">
        <f>'Data Entry'!D877</f>
        <v>0</v>
      </c>
      <c r="E877" s="2">
        <f>'Data Entry'!E877</f>
        <v>0</v>
      </c>
      <c r="F877" s="2">
        <f>'Data Entry'!F877</f>
        <v>0</v>
      </c>
      <c r="G877" s="2">
        <f>'Data Entry'!G877</f>
        <v>0</v>
      </c>
      <c r="H877" s="2">
        <f>'Data Entry'!H877</f>
        <v>0</v>
      </c>
      <c r="I877" s="2">
        <f t="shared" si="221"/>
        <v>0</v>
      </c>
      <c r="J877" s="2">
        <f t="shared" si="222"/>
        <v>0</v>
      </c>
      <c r="K877" s="2">
        <f t="shared" si="223"/>
        <v>0</v>
      </c>
      <c r="L877" s="2">
        <f t="shared" si="224"/>
        <v>0</v>
      </c>
      <c r="M877" s="2">
        <f t="shared" si="225"/>
        <v>0</v>
      </c>
      <c r="N877" s="2">
        <f t="shared" si="226"/>
        <v>0</v>
      </c>
      <c r="O877" s="2">
        <f t="shared" si="227"/>
        <v>0</v>
      </c>
      <c r="P877" s="3">
        <f>'Data Entry'!I877</f>
        <v>0</v>
      </c>
      <c r="Q877" s="3">
        <f>'Data Entry'!J877</f>
        <v>0</v>
      </c>
      <c r="R877" s="3">
        <f>'Data Entry'!K877</f>
        <v>0</v>
      </c>
      <c r="S877" s="3">
        <f>'Data Entry'!L877</f>
        <v>0</v>
      </c>
      <c r="T877" s="3">
        <f t="shared" si="228"/>
        <v>0</v>
      </c>
      <c r="U877" s="3">
        <f t="shared" si="229"/>
        <v>0</v>
      </c>
      <c r="V877" s="3" t="e">
        <f t="shared" si="235"/>
        <v>#DIV/0!</v>
      </c>
      <c r="W877" s="3" t="e">
        <f t="shared" si="236"/>
        <v>#DIV/0!</v>
      </c>
      <c r="X877" s="3">
        <f t="shared" si="237"/>
        <v>0</v>
      </c>
      <c r="Y877" s="3">
        <f t="shared" si="230"/>
        <v>0</v>
      </c>
      <c r="Z877" s="3">
        <f t="shared" si="231"/>
        <v>0</v>
      </c>
      <c r="AA877" s="3">
        <f t="shared" si="232"/>
        <v>0</v>
      </c>
      <c r="AB877" s="4">
        <f>'Data Entry'!S877</f>
        <v>0</v>
      </c>
      <c r="AC877" s="4">
        <f>'Data Entry'!T877</f>
        <v>0</v>
      </c>
      <c r="AD877" s="4">
        <f>'Data Entry'!U877</f>
        <v>0</v>
      </c>
      <c r="AE877" s="4">
        <f t="shared" si="233"/>
        <v>0</v>
      </c>
      <c r="AF877" s="5">
        <f>'Data Entry'!V877</f>
        <v>0</v>
      </c>
      <c r="AG877" s="5">
        <f t="shared" si="234"/>
        <v>0</v>
      </c>
      <c r="AH877" s="5">
        <f>'Data Entry'!W877</f>
        <v>0</v>
      </c>
      <c r="AI877" s="5">
        <f>'Data Entry'!X877</f>
        <v>0</v>
      </c>
      <c r="AJ877" s="5">
        <f>'Data Entry'!Y877</f>
        <v>0</v>
      </c>
      <c r="AK877" s="5">
        <f>'Data Entry'!Z877</f>
        <v>0</v>
      </c>
    </row>
    <row r="878" spans="1:37">
      <c r="A878" s="1">
        <f>'Data Entry'!A878</f>
        <v>0</v>
      </c>
      <c r="B878" s="1">
        <f>'Data Entry'!B878</f>
        <v>0</v>
      </c>
      <c r="C878" s="8">
        <f>IF('Data Entry'!C878="red",1,IF('Data Entry'!C878="blue",2,0))</f>
        <v>0</v>
      </c>
      <c r="D878" s="2">
        <f>'Data Entry'!D878</f>
        <v>0</v>
      </c>
      <c r="E878" s="2">
        <f>'Data Entry'!E878</f>
        <v>0</v>
      </c>
      <c r="F878" s="2">
        <f>'Data Entry'!F878</f>
        <v>0</v>
      </c>
      <c r="G878" s="2">
        <f>'Data Entry'!G878</f>
        <v>0</v>
      </c>
      <c r="H878" s="2">
        <f>'Data Entry'!H878</f>
        <v>0</v>
      </c>
      <c r="I878" s="2">
        <f t="shared" si="221"/>
        <v>0</v>
      </c>
      <c r="J878" s="2">
        <f t="shared" si="222"/>
        <v>0</v>
      </c>
      <c r="K878" s="2">
        <f t="shared" si="223"/>
        <v>0</v>
      </c>
      <c r="L878" s="2">
        <f t="shared" si="224"/>
        <v>0</v>
      </c>
      <c r="M878" s="2">
        <f t="shared" si="225"/>
        <v>0</v>
      </c>
      <c r="N878" s="2">
        <f t="shared" si="226"/>
        <v>0</v>
      </c>
      <c r="O878" s="2">
        <f t="shared" si="227"/>
        <v>0</v>
      </c>
      <c r="P878" s="3">
        <f>'Data Entry'!I878</f>
        <v>0</v>
      </c>
      <c r="Q878" s="3">
        <f>'Data Entry'!J878</f>
        <v>0</v>
      </c>
      <c r="R878" s="3">
        <f>'Data Entry'!K878</f>
        <v>0</v>
      </c>
      <c r="S878" s="3">
        <f>'Data Entry'!L878</f>
        <v>0</v>
      </c>
      <c r="T878" s="3">
        <f t="shared" si="228"/>
        <v>0</v>
      </c>
      <c r="U878" s="3">
        <f t="shared" si="229"/>
        <v>0</v>
      </c>
      <c r="V878" s="3" t="e">
        <f t="shared" si="235"/>
        <v>#DIV/0!</v>
      </c>
      <c r="W878" s="3" t="e">
        <f t="shared" si="236"/>
        <v>#DIV/0!</v>
      </c>
      <c r="X878" s="3">
        <f t="shared" si="237"/>
        <v>0</v>
      </c>
      <c r="Y878" s="3">
        <f t="shared" si="230"/>
        <v>0</v>
      </c>
      <c r="Z878" s="3">
        <f t="shared" si="231"/>
        <v>0</v>
      </c>
      <c r="AA878" s="3">
        <f t="shared" si="232"/>
        <v>0</v>
      </c>
      <c r="AB878" s="4">
        <f>'Data Entry'!S878</f>
        <v>0</v>
      </c>
      <c r="AC878" s="4">
        <f>'Data Entry'!T878</f>
        <v>0</v>
      </c>
      <c r="AD878" s="4">
        <f>'Data Entry'!U878</f>
        <v>0</v>
      </c>
      <c r="AE878" s="4">
        <f t="shared" si="233"/>
        <v>0</v>
      </c>
      <c r="AF878" s="5">
        <f>'Data Entry'!V878</f>
        <v>0</v>
      </c>
      <c r="AG878" s="5">
        <f t="shared" si="234"/>
        <v>0</v>
      </c>
      <c r="AH878" s="5">
        <f>'Data Entry'!W878</f>
        <v>0</v>
      </c>
      <c r="AI878" s="5">
        <f>'Data Entry'!X878</f>
        <v>0</v>
      </c>
      <c r="AJ878" s="5">
        <f>'Data Entry'!Y878</f>
        <v>0</v>
      </c>
      <c r="AK878" s="5">
        <f>'Data Entry'!Z878</f>
        <v>0</v>
      </c>
    </row>
    <row r="879" spans="1:37">
      <c r="A879" s="1">
        <f>'Data Entry'!A879</f>
        <v>0</v>
      </c>
      <c r="B879" s="1">
        <f>'Data Entry'!B879</f>
        <v>0</v>
      </c>
      <c r="C879" s="8">
        <f>IF('Data Entry'!C879="red",1,IF('Data Entry'!C879="blue",2,0))</f>
        <v>0</v>
      </c>
      <c r="D879" s="2">
        <f>'Data Entry'!D879</f>
        <v>0</v>
      </c>
      <c r="E879" s="2">
        <f>'Data Entry'!E879</f>
        <v>0</v>
      </c>
      <c r="F879" s="2">
        <f>'Data Entry'!F879</f>
        <v>0</v>
      </c>
      <c r="G879" s="2">
        <f>'Data Entry'!G879</f>
        <v>0</v>
      </c>
      <c r="H879" s="2">
        <f>'Data Entry'!H879</f>
        <v>0</v>
      </c>
      <c r="I879" s="2">
        <f t="shared" si="221"/>
        <v>0</v>
      </c>
      <c r="J879" s="2">
        <f t="shared" si="222"/>
        <v>0</v>
      </c>
      <c r="K879" s="2">
        <f t="shared" si="223"/>
        <v>0</v>
      </c>
      <c r="L879" s="2">
        <f t="shared" si="224"/>
        <v>0</v>
      </c>
      <c r="M879" s="2">
        <f t="shared" si="225"/>
        <v>0</v>
      </c>
      <c r="N879" s="2">
        <f t="shared" si="226"/>
        <v>0</v>
      </c>
      <c r="O879" s="2">
        <f t="shared" si="227"/>
        <v>0</v>
      </c>
      <c r="P879" s="3">
        <f>'Data Entry'!I879</f>
        <v>0</v>
      </c>
      <c r="Q879" s="3">
        <f>'Data Entry'!J879</f>
        <v>0</v>
      </c>
      <c r="R879" s="3">
        <f>'Data Entry'!K879</f>
        <v>0</v>
      </c>
      <c r="S879" s="3">
        <f>'Data Entry'!L879</f>
        <v>0</v>
      </c>
      <c r="T879" s="3">
        <f t="shared" si="228"/>
        <v>0</v>
      </c>
      <c r="U879" s="3">
        <f t="shared" si="229"/>
        <v>0</v>
      </c>
      <c r="V879" s="3" t="e">
        <f t="shared" si="235"/>
        <v>#DIV/0!</v>
      </c>
      <c r="W879" s="3" t="e">
        <f t="shared" si="236"/>
        <v>#DIV/0!</v>
      </c>
      <c r="X879" s="3">
        <f t="shared" si="237"/>
        <v>0</v>
      </c>
      <c r="Y879" s="3">
        <f t="shared" si="230"/>
        <v>0</v>
      </c>
      <c r="Z879" s="3">
        <f t="shared" si="231"/>
        <v>0</v>
      </c>
      <c r="AA879" s="3">
        <f t="shared" si="232"/>
        <v>0</v>
      </c>
      <c r="AB879" s="4">
        <f>'Data Entry'!S879</f>
        <v>0</v>
      </c>
      <c r="AC879" s="4">
        <f>'Data Entry'!T879</f>
        <v>0</v>
      </c>
      <c r="AD879" s="4">
        <f>'Data Entry'!U879</f>
        <v>0</v>
      </c>
      <c r="AE879" s="4">
        <f t="shared" si="233"/>
        <v>0</v>
      </c>
      <c r="AF879" s="5">
        <f>'Data Entry'!V879</f>
        <v>0</v>
      </c>
      <c r="AG879" s="5">
        <f t="shared" si="234"/>
        <v>0</v>
      </c>
      <c r="AH879" s="5">
        <f>'Data Entry'!W879</f>
        <v>0</v>
      </c>
      <c r="AI879" s="5">
        <f>'Data Entry'!X879</f>
        <v>0</v>
      </c>
      <c r="AJ879" s="5">
        <f>'Data Entry'!Y879</f>
        <v>0</v>
      </c>
      <c r="AK879" s="5">
        <f>'Data Entry'!Z879</f>
        <v>0</v>
      </c>
    </row>
    <row r="880" spans="1:37">
      <c r="A880" s="1">
        <f>'Data Entry'!A880</f>
        <v>0</v>
      </c>
      <c r="B880" s="1">
        <f>'Data Entry'!B880</f>
        <v>0</v>
      </c>
      <c r="C880" s="8">
        <f>IF('Data Entry'!C880="red",1,IF('Data Entry'!C880="blue",2,0))</f>
        <v>0</v>
      </c>
      <c r="D880" s="2">
        <f>'Data Entry'!D880</f>
        <v>0</v>
      </c>
      <c r="E880" s="2">
        <f>'Data Entry'!E880</f>
        <v>0</v>
      </c>
      <c r="F880" s="2">
        <f>'Data Entry'!F880</f>
        <v>0</v>
      </c>
      <c r="G880" s="2">
        <f>'Data Entry'!G880</f>
        <v>0</v>
      </c>
      <c r="H880" s="2">
        <f>'Data Entry'!H880</f>
        <v>0</v>
      </c>
      <c r="I880" s="2">
        <f t="shared" si="221"/>
        <v>0</v>
      </c>
      <c r="J880" s="2">
        <f t="shared" si="222"/>
        <v>0</v>
      </c>
      <c r="K880" s="2">
        <f t="shared" si="223"/>
        <v>0</v>
      </c>
      <c r="L880" s="2">
        <f t="shared" si="224"/>
        <v>0</v>
      </c>
      <c r="M880" s="2">
        <f t="shared" si="225"/>
        <v>0</v>
      </c>
      <c r="N880" s="2">
        <f t="shared" si="226"/>
        <v>0</v>
      </c>
      <c r="O880" s="2">
        <f t="shared" si="227"/>
        <v>0</v>
      </c>
      <c r="P880" s="3">
        <f>'Data Entry'!I880</f>
        <v>0</v>
      </c>
      <c r="Q880" s="3">
        <f>'Data Entry'!J880</f>
        <v>0</v>
      </c>
      <c r="R880" s="3">
        <f>'Data Entry'!K880</f>
        <v>0</v>
      </c>
      <c r="S880" s="3">
        <f>'Data Entry'!L880</f>
        <v>0</v>
      </c>
      <c r="T880" s="3">
        <f t="shared" si="228"/>
        <v>0</v>
      </c>
      <c r="U880" s="3">
        <f t="shared" si="229"/>
        <v>0</v>
      </c>
      <c r="V880" s="3" t="e">
        <f t="shared" si="235"/>
        <v>#DIV/0!</v>
      </c>
      <c r="W880" s="3" t="e">
        <f t="shared" si="236"/>
        <v>#DIV/0!</v>
      </c>
      <c r="X880" s="3">
        <f t="shared" si="237"/>
        <v>0</v>
      </c>
      <c r="Y880" s="3">
        <f t="shared" si="230"/>
        <v>0</v>
      </c>
      <c r="Z880" s="3">
        <f t="shared" si="231"/>
        <v>0</v>
      </c>
      <c r="AA880" s="3">
        <f t="shared" si="232"/>
        <v>0</v>
      </c>
      <c r="AB880" s="4">
        <f>'Data Entry'!S880</f>
        <v>0</v>
      </c>
      <c r="AC880" s="4">
        <f>'Data Entry'!T880</f>
        <v>0</v>
      </c>
      <c r="AD880" s="4">
        <f>'Data Entry'!U880</f>
        <v>0</v>
      </c>
      <c r="AE880" s="4">
        <f t="shared" si="233"/>
        <v>0</v>
      </c>
      <c r="AF880" s="5">
        <f>'Data Entry'!V880</f>
        <v>0</v>
      </c>
      <c r="AG880" s="5">
        <f t="shared" si="234"/>
        <v>0</v>
      </c>
      <c r="AH880" s="5">
        <f>'Data Entry'!W880</f>
        <v>0</v>
      </c>
      <c r="AI880" s="5">
        <f>'Data Entry'!X880</f>
        <v>0</v>
      </c>
      <c r="AJ880" s="5">
        <f>'Data Entry'!Y880</f>
        <v>0</v>
      </c>
      <c r="AK880" s="5">
        <f>'Data Entry'!Z880</f>
        <v>0</v>
      </c>
    </row>
    <row r="881" spans="1:37">
      <c r="A881" s="1">
        <f>'Data Entry'!A881</f>
        <v>0</v>
      </c>
      <c r="B881" s="1">
        <f>'Data Entry'!B881</f>
        <v>0</v>
      </c>
      <c r="C881" s="8">
        <f>IF('Data Entry'!C881="red",1,IF('Data Entry'!C881="blue",2,0))</f>
        <v>0</v>
      </c>
      <c r="D881" s="2">
        <f>'Data Entry'!D881</f>
        <v>0</v>
      </c>
      <c r="E881" s="2">
        <f>'Data Entry'!E881</f>
        <v>0</v>
      </c>
      <c r="F881" s="2">
        <f>'Data Entry'!F881</f>
        <v>0</v>
      </c>
      <c r="G881" s="2">
        <f>'Data Entry'!G881</f>
        <v>0</v>
      </c>
      <c r="H881" s="2">
        <f>'Data Entry'!H881</f>
        <v>0</v>
      </c>
      <c r="I881" s="2">
        <f t="shared" si="221"/>
        <v>0</v>
      </c>
      <c r="J881" s="2">
        <f t="shared" si="222"/>
        <v>0</v>
      </c>
      <c r="K881" s="2">
        <f t="shared" si="223"/>
        <v>0</v>
      </c>
      <c r="L881" s="2">
        <f t="shared" si="224"/>
        <v>0</v>
      </c>
      <c r="M881" s="2">
        <f t="shared" si="225"/>
        <v>0</v>
      </c>
      <c r="N881" s="2">
        <f t="shared" si="226"/>
        <v>0</v>
      </c>
      <c r="O881" s="2">
        <f t="shared" si="227"/>
        <v>0</v>
      </c>
      <c r="P881" s="3">
        <f>'Data Entry'!I881</f>
        <v>0</v>
      </c>
      <c r="Q881" s="3">
        <f>'Data Entry'!J881</f>
        <v>0</v>
      </c>
      <c r="R881" s="3">
        <f>'Data Entry'!K881</f>
        <v>0</v>
      </c>
      <c r="S881" s="3">
        <f>'Data Entry'!L881</f>
        <v>0</v>
      </c>
      <c r="T881" s="3">
        <f t="shared" si="228"/>
        <v>0</v>
      </c>
      <c r="U881" s="3">
        <f t="shared" si="229"/>
        <v>0</v>
      </c>
      <c r="V881" s="3" t="e">
        <f t="shared" si="235"/>
        <v>#DIV/0!</v>
      </c>
      <c r="W881" s="3" t="e">
        <f t="shared" si="236"/>
        <v>#DIV/0!</v>
      </c>
      <c r="X881" s="3">
        <f t="shared" si="237"/>
        <v>0</v>
      </c>
      <c r="Y881" s="3">
        <f t="shared" si="230"/>
        <v>0</v>
      </c>
      <c r="Z881" s="3">
        <f t="shared" si="231"/>
        <v>0</v>
      </c>
      <c r="AA881" s="3">
        <f t="shared" si="232"/>
        <v>0</v>
      </c>
      <c r="AB881" s="4">
        <f>'Data Entry'!S881</f>
        <v>0</v>
      </c>
      <c r="AC881" s="4">
        <f>'Data Entry'!T881</f>
        <v>0</v>
      </c>
      <c r="AD881" s="4">
        <f>'Data Entry'!U881</f>
        <v>0</v>
      </c>
      <c r="AE881" s="4">
        <f t="shared" si="233"/>
        <v>0</v>
      </c>
      <c r="AF881" s="5">
        <f>'Data Entry'!V881</f>
        <v>0</v>
      </c>
      <c r="AG881" s="5">
        <f t="shared" si="234"/>
        <v>0</v>
      </c>
      <c r="AH881" s="5">
        <f>'Data Entry'!W881</f>
        <v>0</v>
      </c>
      <c r="AI881" s="5">
        <f>'Data Entry'!X881</f>
        <v>0</v>
      </c>
      <c r="AJ881" s="5">
        <f>'Data Entry'!Y881</f>
        <v>0</v>
      </c>
      <c r="AK881" s="5">
        <f>'Data Entry'!Z881</f>
        <v>0</v>
      </c>
    </row>
    <row r="882" spans="1:37">
      <c r="A882" s="1">
        <f>'Data Entry'!A882</f>
        <v>0</v>
      </c>
      <c r="B882" s="1">
        <f>'Data Entry'!B882</f>
        <v>0</v>
      </c>
      <c r="C882" s="8">
        <f>IF('Data Entry'!C882="red",1,IF('Data Entry'!C882="blue",2,0))</f>
        <v>0</v>
      </c>
      <c r="D882" s="2">
        <f>'Data Entry'!D882</f>
        <v>0</v>
      </c>
      <c r="E882" s="2">
        <f>'Data Entry'!E882</f>
        <v>0</v>
      </c>
      <c r="F882" s="2">
        <f>'Data Entry'!F882</f>
        <v>0</v>
      </c>
      <c r="G882" s="2">
        <f>'Data Entry'!G882</f>
        <v>0</v>
      </c>
      <c r="H882" s="2">
        <f>'Data Entry'!H882</f>
        <v>0</v>
      </c>
      <c r="I882" s="2">
        <f t="shared" si="221"/>
        <v>0</v>
      </c>
      <c r="J882" s="2">
        <f t="shared" si="222"/>
        <v>0</v>
      </c>
      <c r="K882" s="2">
        <f t="shared" si="223"/>
        <v>0</v>
      </c>
      <c r="L882" s="2">
        <f t="shared" si="224"/>
        <v>0</v>
      </c>
      <c r="M882" s="2">
        <f t="shared" si="225"/>
        <v>0</v>
      </c>
      <c r="N882" s="2">
        <f t="shared" si="226"/>
        <v>0</v>
      </c>
      <c r="O882" s="2">
        <f t="shared" si="227"/>
        <v>0</v>
      </c>
      <c r="P882" s="3">
        <f>'Data Entry'!I882</f>
        <v>0</v>
      </c>
      <c r="Q882" s="3">
        <f>'Data Entry'!J882</f>
        <v>0</v>
      </c>
      <c r="R882" s="3">
        <f>'Data Entry'!K882</f>
        <v>0</v>
      </c>
      <c r="S882" s="3">
        <f>'Data Entry'!L882</f>
        <v>0</v>
      </c>
      <c r="T882" s="3">
        <f t="shared" si="228"/>
        <v>0</v>
      </c>
      <c r="U882" s="3">
        <f t="shared" si="229"/>
        <v>0</v>
      </c>
      <c r="V882" s="3" t="e">
        <f t="shared" si="235"/>
        <v>#DIV/0!</v>
      </c>
      <c r="W882" s="3" t="e">
        <f t="shared" si="236"/>
        <v>#DIV/0!</v>
      </c>
      <c r="X882" s="3">
        <f t="shared" si="237"/>
        <v>0</v>
      </c>
      <c r="Y882" s="3">
        <f t="shared" si="230"/>
        <v>0</v>
      </c>
      <c r="Z882" s="3">
        <f t="shared" si="231"/>
        <v>0</v>
      </c>
      <c r="AA882" s="3">
        <f t="shared" si="232"/>
        <v>0</v>
      </c>
      <c r="AB882" s="4">
        <f>'Data Entry'!S882</f>
        <v>0</v>
      </c>
      <c r="AC882" s="4">
        <f>'Data Entry'!T882</f>
        <v>0</v>
      </c>
      <c r="AD882" s="4">
        <f>'Data Entry'!U882</f>
        <v>0</v>
      </c>
      <c r="AE882" s="4">
        <f t="shared" si="233"/>
        <v>0</v>
      </c>
      <c r="AF882" s="5">
        <f>'Data Entry'!V882</f>
        <v>0</v>
      </c>
      <c r="AG882" s="5">
        <f t="shared" si="234"/>
        <v>0</v>
      </c>
      <c r="AH882" s="5">
        <f>'Data Entry'!W882</f>
        <v>0</v>
      </c>
      <c r="AI882" s="5">
        <f>'Data Entry'!X882</f>
        <v>0</v>
      </c>
      <c r="AJ882" s="5">
        <f>'Data Entry'!Y882</f>
        <v>0</v>
      </c>
      <c r="AK882" s="5">
        <f>'Data Entry'!Z882</f>
        <v>0</v>
      </c>
    </row>
    <row r="883" spans="1:37">
      <c r="A883" s="1">
        <f>'Data Entry'!A883</f>
        <v>0</v>
      </c>
      <c r="B883" s="1">
        <f>'Data Entry'!B883</f>
        <v>0</v>
      </c>
      <c r="C883" s="8">
        <f>IF('Data Entry'!C883="red",1,IF('Data Entry'!C883="blue",2,0))</f>
        <v>0</v>
      </c>
      <c r="D883" s="2">
        <f>'Data Entry'!D883</f>
        <v>0</v>
      </c>
      <c r="E883" s="2">
        <f>'Data Entry'!E883</f>
        <v>0</v>
      </c>
      <c r="F883" s="2">
        <f>'Data Entry'!F883</f>
        <v>0</v>
      </c>
      <c r="G883" s="2">
        <f>'Data Entry'!G883</f>
        <v>0</v>
      </c>
      <c r="H883" s="2">
        <f>'Data Entry'!H883</f>
        <v>0</v>
      </c>
      <c r="I883" s="2">
        <f t="shared" si="221"/>
        <v>0</v>
      </c>
      <c r="J883" s="2">
        <f t="shared" si="222"/>
        <v>0</v>
      </c>
      <c r="K883" s="2">
        <f t="shared" si="223"/>
        <v>0</v>
      </c>
      <c r="L883" s="2">
        <f t="shared" si="224"/>
        <v>0</v>
      </c>
      <c r="M883" s="2">
        <f t="shared" si="225"/>
        <v>0</v>
      </c>
      <c r="N883" s="2">
        <f t="shared" si="226"/>
        <v>0</v>
      </c>
      <c r="O883" s="2">
        <f t="shared" si="227"/>
        <v>0</v>
      </c>
      <c r="P883" s="3">
        <f>'Data Entry'!I883</f>
        <v>0</v>
      </c>
      <c r="Q883" s="3">
        <f>'Data Entry'!J883</f>
        <v>0</v>
      </c>
      <c r="R883" s="3">
        <f>'Data Entry'!K883</f>
        <v>0</v>
      </c>
      <c r="S883" s="3">
        <f>'Data Entry'!L883</f>
        <v>0</v>
      </c>
      <c r="T883" s="3">
        <f t="shared" si="228"/>
        <v>0</v>
      </c>
      <c r="U883" s="3">
        <f t="shared" si="229"/>
        <v>0</v>
      </c>
      <c r="V883" s="3" t="e">
        <f t="shared" si="235"/>
        <v>#DIV/0!</v>
      </c>
      <c r="W883" s="3" t="e">
        <f t="shared" si="236"/>
        <v>#DIV/0!</v>
      </c>
      <c r="X883" s="3">
        <f t="shared" si="237"/>
        <v>0</v>
      </c>
      <c r="Y883" s="3">
        <f t="shared" si="230"/>
        <v>0</v>
      </c>
      <c r="Z883" s="3">
        <f t="shared" si="231"/>
        <v>0</v>
      </c>
      <c r="AA883" s="3">
        <f t="shared" si="232"/>
        <v>0</v>
      </c>
      <c r="AB883" s="4">
        <f>'Data Entry'!S883</f>
        <v>0</v>
      </c>
      <c r="AC883" s="4">
        <f>'Data Entry'!T883</f>
        <v>0</v>
      </c>
      <c r="AD883" s="4">
        <f>'Data Entry'!U883</f>
        <v>0</v>
      </c>
      <c r="AE883" s="4">
        <f t="shared" si="233"/>
        <v>0</v>
      </c>
      <c r="AF883" s="5">
        <f>'Data Entry'!V883</f>
        <v>0</v>
      </c>
      <c r="AG883" s="5">
        <f t="shared" si="234"/>
        <v>0</v>
      </c>
      <c r="AH883" s="5">
        <f>'Data Entry'!W883</f>
        <v>0</v>
      </c>
      <c r="AI883" s="5">
        <f>'Data Entry'!X883</f>
        <v>0</v>
      </c>
      <c r="AJ883" s="5">
        <f>'Data Entry'!Y883</f>
        <v>0</v>
      </c>
      <c r="AK883" s="5">
        <f>'Data Entry'!Z883</f>
        <v>0</v>
      </c>
    </row>
    <row r="884" spans="1:37">
      <c r="A884" s="1">
        <f>'Data Entry'!A884</f>
        <v>0</v>
      </c>
      <c r="B884" s="1">
        <f>'Data Entry'!B884</f>
        <v>0</v>
      </c>
      <c r="C884" s="8">
        <f>IF('Data Entry'!C884="red",1,IF('Data Entry'!C884="blue",2,0))</f>
        <v>0</v>
      </c>
      <c r="D884" s="2">
        <f>'Data Entry'!D884</f>
        <v>0</v>
      </c>
      <c r="E884" s="2">
        <f>'Data Entry'!E884</f>
        <v>0</v>
      </c>
      <c r="F884" s="2">
        <f>'Data Entry'!F884</f>
        <v>0</v>
      </c>
      <c r="G884" s="2">
        <f>'Data Entry'!G884</f>
        <v>0</v>
      </c>
      <c r="H884" s="2">
        <f>'Data Entry'!H884</f>
        <v>0</v>
      </c>
      <c r="I884" s="2">
        <f t="shared" si="221"/>
        <v>0</v>
      </c>
      <c r="J884" s="2">
        <f t="shared" si="222"/>
        <v>0</v>
      </c>
      <c r="K884" s="2">
        <f t="shared" si="223"/>
        <v>0</v>
      </c>
      <c r="L884" s="2">
        <f t="shared" si="224"/>
        <v>0</v>
      </c>
      <c r="M884" s="2">
        <f t="shared" si="225"/>
        <v>0</v>
      </c>
      <c r="N884" s="2">
        <f t="shared" si="226"/>
        <v>0</v>
      </c>
      <c r="O884" s="2">
        <f t="shared" si="227"/>
        <v>0</v>
      </c>
      <c r="P884" s="3">
        <f>'Data Entry'!I884</f>
        <v>0</v>
      </c>
      <c r="Q884" s="3">
        <f>'Data Entry'!J884</f>
        <v>0</v>
      </c>
      <c r="R884" s="3">
        <f>'Data Entry'!K884</f>
        <v>0</v>
      </c>
      <c r="S884" s="3">
        <f>'Data Entry'!L884</f>
        <v>0</v>
      </c>
      <c r="T884" s="3">
        <f t="shared" si="228"/>
        <v>0</v>
      </c>
      <c r="U884" s="3">
        <f t="shared" si="229"/>
        <v>0</v>
      </c>
      <c r="V884" s="3" t="e">
        <f t="shared" si="235"/>
        <v>#DIV/0!</v>
      </c>
      <c r="W884" s="3" t="e">
        <f t="shared" si="236"/>
        <v>#DIV/0!</v>
      </c>
      <c r="X884" s="3">
        <f t="shared" si="237"/>
        <v>0</v>
      </c>
      <c r="Y884" s="3">
        <f t="shared" si="230"/>
        <v>0</v>
      </c>
      <c r="Z884" s="3">
        <f t="shared" si="231"/>
        <v>0</v>
      </c>
      <c r="AA884" s="3">
        <f t="shared" si="232"/>
        <v>0</v>
      </c>
      <c r="AB884" s="4">
        <f>'Data Entry'!S884</f>
        <v>0</v>
      </c>
      <c r="AC884" s="4">
        <f>'Data Entry'!T884</f>
        <v>0</v>
      </c>
      <c r="AD884" s="4">
        <f>'Data Entry'!U884</f>
        <v>0</v>
      </c>
      <c r="AE884" s="4">
        <f t="shared" si="233"/>
        <v>0</v>
      </c>
      <c r="AF884" s="5">
        <f>'Data Entry'!V884</f>
        <v>0</v>
      </c>
      <c r="AG884" s="5">
        <f t="shared" si="234"/>
        <v>0</v>
      </c>
      <c r="AH884" s="5">
        <f>'Data Entry'!W884</f>
        <v>0</v>
      </c>
      <c r="AI884" s="5">
        <f>'Data Entry'!X884</f>
        <v>0</v>
      </c>
      <c r="AJ884" s="5">
        <f>'Data Entry'!Y884</f>
        <v>0</v>
      </c>
      <c r="AK884" s="5">
        <f>'Data Entry'!Z884</f>
        <v>0</v>
      </c>
    </row>
    <row r="885" spans="1:37">
      <c r="A885" s="1">
        <f>'Data Entry'!A885</f>
        <v>0</v>
      </c>
      <c r="B885" s="1">
        <f>'Data Entry'!B885</f>
        <v>0</v>
      </c>
      <c r="C885" s="8">
        <f>IF('Data Entry'!C885="red",1,IF('Data Entry'!C885="blue",2,0))</f>
        <v>0</v>
      </c>
      <c r="D885" s="2">
        <f>'Data Entry'!D885</f>
        <v>0</v>
      </c>
      <c r="E885" s="2">
        <f>'Data Entry'!E885</f>
        <v>0</v>
      </c>
      <c r="F885" s="2">
        <f>'Data Entry'!F885</f>
        <v>0</v>
      </c>
      <c r="G885" s="2">
        <f>'Data Entry'!G885</f>
        <v>0</v>
      </c>
      <c r="H885" s="2">
        <f>'Data Entry'!H885</f>
        <v>0</v>
      </c>
      <c r="I885" s="2">
        <f t="shared" si="221"/>
        <v>0</v>
      </c>
      <c r="J885" s="2">
        <f t="shared" si="222"/>
        <v>0</v>
      </c>
      <c r="K885" s="2">
        <f t="shared" si="223"/>
        <v>0</v>
      </c>
      <c r="L885" s="2">
        <f t="shared" si="224"/>
        <v>0</v>
      </c>
      <c r="M885" s="2">
        <f t="shared" si="225"/>
        <v>0</v>
      </c>
      <c r="N885" s="2">
        <f t="shared" si="226"/>
        <v>0</v>
      </c>
      <c r="O885" s="2">
        <f t="shared" si="227"/>
        <v>0</v>
      </c>
      <c r="P885" s="3">
        <f>'Data Entry'!I885</f>
        <v>0</v>
      </c>
      <c r="Q885" s="3">
        <f>'Data Entry'!J885</f>
        <v>0</v>
      </c>
      <c r="R885" s="3">
        <f>'Data Entry'!K885</f>
        <v>0</v>
      </c>
      <c r="S885" s="3">
        <f>'Data Entry'!L885</f>
        <v>0</v>
      </c>
      <c r="T885" s="3">
        <f t="shared" si="228"/>
        <v>0</v>
      </c>
      <c r="U885" s="3">
        <f t="shared" si="229"/>
        <v>0</v>
      </c>
      <c r="V885" s="3" t="e">
        <f t="shared" si="235"/>
        <v>#DIV/0!</v>
      </c>
      <c r="W885" s="3" t="e">
        <f t="shared" si="236"/>
        <v>#DIV/0!</v>
      </c>
      <c r="X885" s="3">
        <f t="shared" si="237"/>
        <v>0</v>
      </c>
      <c r="Y885" s="3">
        <f t="shared" si="230"/>
        <v>0</v>
      </c>
      <c r="Z885" s="3">
        <f t="shared" si="231"/>
        <v>0</v>
      </c>
      <c r="AA885" s="3">
        <f t="shared" si="232"/>
        <v>0</v>
      </c>
      <c r="AB885" s="4">
        <f>'Data Entry'!S885</f>
        <v>0</v>
      </c>
      <c r="AC885" s="4">
        <f>'Data Entry'!T885</f>
        <v>0</v>
      </c>
      <c r="AD885" s="4">
        <f>'Data Entry'!U885</f>
        <v>0</v>
      </c>
      <c r="AE885" s="4">
        <f t="shared" si="233"/>
        <v>0</v>
      </c>
      <c r="AF885" s="5">
        <f>'Data Entry'!V885</f>
        <v>0</v>
      </c>
      <c r="AG885" s="5">
        <f t="shared" si="234"/>
        <v>0</v>
      </c>
      <c r="AH885" s="5">
        <f>'Data Entry'!W885</f>
        <v>0</v>
      </c>
      <c r="AI885" s="5">
        <f>'Data Entry'!X885</f>
        <v>0</v>
      </c>
      <c r="AJ885" s="5">
        <f>'Data Entry'!Y885</f>
        <v>0</v>
      </c>
      <c r="AK885" s="5">
        <f>'Data Entry'!Z885</f>
        <v>0</v>
      </c>
    </row>
    <row r="886" spans="1:37">
      <c r="A886" s="1">
        <f>'Data Entry'!A886</f>
        <v>0</v>
      </c>
      <c r="B886" s="1">
        <f>'Data Entry'!B886</f>
        <v>0</v>
      </c>
      <c r="C886" s="8">
        <f>IF('Data Entry'!C886="red",1,IF('Data Entry'!C886="blue",2,0))</f>
        <v>0</v>
      </c>
      <c r="D886" s="2">
        <f>'Data Entry'!D886</f>
        <v>0</v>
      </c>
      <c r="E886" s="2">
        <f>'Data Entry'!E886</f>
        <v>0</v>
      </c>
      <c r="F886" s="2">
        <f>'Data Entry'!F886</f>
        <v>0</v>
      </c>
      <c r="G886" s="2">
        <f>'Data Entry'!G886</f>
        <v>0</v>
      </c>
      <c r="H886" s="2">
        <f>'Data Entry'!H886</f>
        <v>0</v>
      </c>
      <c r="I886" s="2">
        <f t="shared" si="221"/>
        <v>0</v>
      </c>
      <c r="J886" s="2">
        <f t="shared" si="222"/>
        <v>0</v>
      </c>
      <c r="K886" s="2">
        <f t="shared" si="223"/>
        <v>0</v>
      </c>
      <c r="L886" s="2">
        <f t="shared" si="224"/>
        <v>0</v>
      </c>
      <c r="M886" s="2">
        <f t="shared" si="225"/>
        <v>0</v>
      </c>
      <c r="N886" s="2">
        <f t="shared" si="226"/>
        <v>0</v>
      </c>
      <c r="O886" s="2">
        <f t="shared" si="227"/>
        <v>0</v>
      </c>
      <c r="P886" s="3">
        <f>'Data Entry'!I886</f>
        <v>0</v>
      </c>
      <c r="Q886" s="3">
        <f>'Data Entry'!J886</f>
        <v>0</v>
      </c>
      <c r="R886" s="3">
        <f>'Data Entry'!K886</f>
        <v>0</v>
      </c>
      <c r="S886" s="3">
        <f>'Data Entry'!L886</f>
        <v>0</v>
      </c>
      <c r="T886" s="3">
        <f t="shared" si="228"/>
        <v>0</v>
      </c>
      <c r="U886" s="3">
        <f t="shared" si="229"/>
        <v>0</v>
      </c>
      <c r="V886" s="3" t="e">
        <f t="shared" si="235"/>
        <v>#DIV/0!</v>
      </c>
      <c r="W886" s="3" t="e">
        <f t="shared" si="236"/>
        <v>#DIV/0!</v>
      </c>
      <c r="X886" s="3">
        <f t="shared" si="237"/>
        <v>0</v>
      </c>
      <c r="Y886" s="3">
        <f t="shared" si="230"/>
        <v>0</v>
      </c>
      <c r="Z886" s="3">
        <f t="shared" si="231"/>
        <v>0</v>
      </c>
      <c r="AA886" s="3">
        <f t="shared" si="232"/>
        <v>0</v>
      </c>
      <c r="AB886" s="4">
        <f>'Data Entry'!S886</f>
        <v>0</v>
      </c>
      <c r="AC886" s="4">
        <f>'Data Entry'!T886</f>
        <v>0</v>
      </c>
      <c r="AD886" s="4">
        <f>'Data Entry'!U886</f>
        <v>0</v>
      </c>
      <c r="AE886" s="4">
        <f t="shared" si="233"/>
        <v>0</v>
      </c>
      <c r="AF886" s="5">
        <f>'Data Entry'!V886</f>
        <v>0</v>
      </c>
      <c r="AG886" s="5">
        <f t="shared" si="234"/>
        <v>0</v>
      </c>
      <c r="AH886" s="5">
        <f>'Data Entry'!W886</f>
        <v>0</v>
      </c>
      <c r="AI886" s="5">
        <f>'Data Entry'!X886</f>
        <v>0</v>
      </c>
      <c r="AJ886" s="5">
        <f>'Data Entry'!Y886</f>
        <v>0</v>
      </c>
      <c r="AK886" s="5">
        <f>'Data Entry'!Z886</f>
        <v>0</v>
      </c>
    </row>
    <row r="887" spans="1:37">
      <c r="A887" s="1">
        <f>'Data Entry'!A887</f>
        <v>0</v>
      </c>
      <c r="B887" s="1">
        <f>'Data Entry'!B887</f>
        <v>0</v>
      </c>
      <c r="C887" s="8">
        <f>IF('Data Entry'!C887="red",1,IF('Data Entry'!C887="blue",2,0))</f>
        <v>0</v>
      </c>
      <c r="D887" s="2">
        <f>'Data Entry'!D887</f>
        <v>0</v>
      </c>
      <c r="E887" s="2">
        <f>'Data Entry'!E887</f>
        <v>0</v>
      </c>
      <c r="F887" s="2">
        <f>'Data Entry'!F887</f>
        <v>0</v>
      </c>
      <c r="G887" s="2">
        <f>'Data Entry'!G887</f>
        <v>0</v>
      </c>
      <c r="H887" s="2">
        <f>'Data Entry'!H887</f>
        <v>0</v>
      </c>
      <c r="I887" s="2">
        <f t="shared" si="221"/>
        <v>0</v>
      </c>
      <c r="J887" s="2">
        <f t="shared" si="222"/>
        <v>0</v>
      </c>
      <c r="K887" s="2">
        <f t="shared" si="223"/>
        <v>0</v>
      </c>
      <c r="L887" s="2">
        <f t="shared" si="224"/>
        <v>0</v>
      </c>
      <c r="M887" s="2">
        <f t="shared" si="225"/>
        <v>0</v>
      </c>
      <c r="N887" s="2">
        <f t="shared" si="226"/>
        <v>0</v>
      </c>
      <c r="O887" s="2">
        <f t="shared" si="227"/>
        <v>0</v>
      </c>
      <c r="P887" s="3">
        <f>'Data Entry'!I887</f>
        <v>0</v>
      </c>
      <c r="Q887" s="3">
        <f>'Data Entry'!J887</f>
        <v>0</v>
      </c>
      <c r="R887" s="3">
        <f>'Data Entry'!K887</f>
        <v>0</v>
      </c>
      <c r="S887" s="3">
        <f>'Data Entry'!L887</f>
        <v>0</v>
      </c>
      <c r="T887" s="3">
        <f t="shared" si="228"/>
        <v>0</v>
      </c>
      <c r="U887" s="3">
        <f t="shared" si="229"/>
        <v>0</v>
      </c>
      <c r="V887" s="3" t="e">
        <f t="shared" si="235"/>
        <v>#DIV/0!</v>
      </c>
      <c r="W887" s="3" t="e">
        <f t="shared" si="236"/>
        <v>#DIV/0!</v>
      </c>
      <c r="X887" s="3">
        <f t="shared" si="237"/>
        <v>0</v>
      </c>
      <c r="Y887" s="3">
        <f t="shared" si="230"/>
        <v>0</v>
      </c>
      <c r="Z887" s="3">
        <f t="shared" si="231"/>
        <v>0</v>
      </c>
      <c r="AA887" s="3">
        <f t="shared" si="232"/>
        <v>0</v>
      </c>
      <c r="AB887" s="4">
        <f>'Data Entry'!S887</f>
        <v>0</v>
      </c>
      <c r="AC887" s="4">
        <f>'Data Entry'!T887</f>
        <v>0</v>
      </c>
      <c r="AD887" s="4">
        <f>'Data Entry'!U887</f>
        <v>0</v>
      </c>
      <c r="AE887" s="4">
        <f t="shared" si="233"/>
        <v>0</v>
      </c>
      <c r="AF887" s="5">
        <f>'Data Entry'!V887</f>
        <v>0</v>
      </c>
      <c r="AG887" s="5">
        <f t="shared" si="234"/>
        <v>0</v>
      </c>
      <c r="AH887" s="5">
        <f>'Data Entry'!W887</f>
        <v>0</v>
      </c>
      <c r="AI887" s="5">
        <f>'Data Entry'!X887</f>
        <v>0</v>
      </c>
      <c r="AJ887" s="5">
        <f>'Data Entry'!Y887</f>
        <v>0</v>
      </c>
      <c r="AK887" s="5">
        <f>'Data Entry'!Z887</f>
        <v>0</v>
      </c>
    </row>
    <row r="888" spans="1:37">
      <c r="A888" s="1">
        <f>'Data Entry'!A888</f>
        <v>0</v>
      </c>
      <c r="B888" s="1">
        <f>'Data Entry'!B888</f>
        <v>0</v>
      </c>
      <c r="C888" s="8">
        <f>IF('Data Entry'!C888="red",1,IF('Data Entry'!C888="blue",2,0))</f>
        <v>0</v>
      </c>
      <c r="D888" s="2">
        <f>'Data Entry'!D888</f>
        <v>0</v>
      </c>
      <c r="E888" s="2">
        <f>'Data Entry'!E888</f>
        <v>0</v>
      </c>
      <c r="F888" s="2">
        <f>'Data Entry'!F888</f>
        <v>0</v>
      </c>
      <c r="G888" s="2">
        <f>'Data Entry'!G888</f>
        <v>0</v>
      </c>
      <c r="H888" s="2">
        <f>'Data Entry'!H888</f>
        <v>0</v>
      </c>
      <c r="I888" s="2">
        <f t="shared" si="221"/>
        <v>0</v>
      </c>
      <c r="J888" s="2">
        <f t="shared" si="222"/>
        <v>0</v>
      </c>
      <c r="K888" s="2">
        <f t="shared" si="223"/>
        <v>0</v>
      </c>
      <c r="L888" s="2">
        <f t="shared" si="224"/>
        <v>0</v>
      </c>
      <c r="M888" s="2">
        <f t="shared" si="225"/>
        <v>0</v>
      </c>
      <c r="N888" s="2">
        <f t="shared" si="226"/>
        <v>0</v>
      </c>
      <c r="O888" s="2">
        <f t="shared" si="227"/>
        <v>0</v>
      </c>
      <c r="P888" s="3">
        <f>'Data Entry'!I888</f>
        <v>0</v>
      </c>
      <c r="Q888" s="3">
        <f>'Data Entry'!J888</f>
        <v>0</v>
      </c>
      <c r="R888" s="3">
        <f>'Data Entry'!K888</f>
        <v>0</v>
      </c>
      <c r="S888" s="3">
        <f>'Data Entry'!L888</f>
        <v>0</v>
      </c>
      <c r="T888" s="3">
        <f t="shared" si="228"/>
        <v>0</v>
      </c>
      <c r="U888" s="3">
        <f t="shared" si="229"/>
        <v>0</v>
      </c>
      <c r="V888" s="3" t="e">
        <f t="shared" si="235"/>
        <v>#DIV/0!</v>
      </c>
      <c r="W888" s="3" t="e">
        <f t="shared" si="236"/>
        <v>#DIV/0!</v>
      </c>
      <c r="X888" s="3">
        <f t="shared" si="237"/>
        <v>0</v>
      </c>
      <c r="Y888" s="3">
        <f t="shared" si="230"/>
        <v>0</v>
      </c>
      <c r="Z888" s="3">
        <f t="shared" si="231"/>
        <v>0</v>
      </c>
      <c r="AA888" s="3">
        <f t="shared" si="232"/>
        <v>0</v>
      </c>
      <c r="AB888" s="4">
        <f>'Data Entry'!S888</f>
        <v>0</v>
      </c>
      <c r="AC888" s="4">
        <f>'Data Entry'!T888</f>
        <v>0</v>
      </c>
      <c r="AD888" s="4">
        <f>'Data Entry'!U888</f>
        <v>0</v>
      </c>
      <c r="AE888" s="4">
        <f t="shared" si="233"/>
        <v>0</v>
      </c>
      <c r="AF888" s="5">
        <f>'Data Entry'!V888</f>
        <v>0</v>
      </c>
      <c r="AG888" s="5">
        <f t="shared" si="234"/>
        <v>0</v>
      </c>
      <c r="AH888" s="5">
        <f>'Data Entry'!W888</f>
        <v>0</v>
      </c>
      <c r="AI888" s="5">
        <f>'Data Entry'!X888</f>
        <v>0</v>
      </c>
      <c r="AJ888" s="5">
        <f>'Data Entry'!Y888</f>
        <v>0</v>
      </c>
      <c r="AK888" s="5">
        <f>'Data Entry'!Z888</f>
        <v>0</v>
      </c>
    </row>
    <row r="889" spans="1:37">
      <c r="A889" s="1">
        <f>'Data Entry'!A889</f>
        <v>0</v>
      </c>
      <c r="B889" s="1">
        <f>'Data Entry'!B889</f>
        <v>0</v>
      </c>
      <c r="C889" s="8">
        <f>IF('Data Entry'!C889="red",1,IF('Data Entry'!C889="blue",2,0))</f>
        <v>0</v>
      </c>
      <c r="D889" s="2">
        <f>'Data Entry'!D889</f>
        <v>0</v>
      </c>
      <c r="E889" s="2">
        <f>'Data Entry'!E889</f>
        <v>0</v>
      </c>
      <c r="F889" s="2">
        <f>'Data Entry'!F889</f>
        <v>0</v>
      </c>
      <c r="G889" s="2">
        <f>'Data Entry'!G889</f>
        <v>0</v>
      </c>
      <c r="H889" s="2">
        <f>'Data Entry'!H889</f>
        <v>0</v>
      </c>
      <c r="I889" s="2">
        <f t="shared" si="221"/>
        <v>0</v>
      </c>
      <c r="J889" s="2">
        <f t="shared" si="222"/>
        <v>0</v>
      </c>
      <c r="K889" s="2">
        <f t="shared" si="223"/>
        <v>0</v>
      </c>
      <c r="L889" s="2">
        <f t="shared" si="224"/>
        <v>0</v>
      </c>
      <c r="M889" s="2">
        <f t="shared" si="225"/>
        <v>0</v>
      </c>
      <c r="N889" s="2">
        <f t="shared" si="226"/>
        <v>0</v>
      </c>
      <c r="O889" s="2">
        <f t="shared" si="227"/>
        <v>0</v>
      </c>
      <c r="P889" s="3">
        <f>'Data Entry'!I889</f>
        <v>0</v>
      </c>
      <c r="Q889" s="3">
        <f>'Data Entry'!J889</f>
        <v>0</v>
      </c>
      <c r="R889" s="3">
        <f>'Data Entry'!K889</f>
        <v>0</v>
      </c>
      <c r="S889" s="3">
        <f>'Data Entry'!L889</f>
        <v>0</v>
      </c>
      <c r="T889" s="3">
        <f t="shared" si="228"/>
        <v>0</v>
      </c>
      <c r="U889" s="3">
        <f t="shared" si="229"/>
        <v>0</v>
      </c>
      <c r="V889" s="3" t="e">
        <f t="shared" si="235"/>
        <v>#DIV/0!</v>
      </c>
      <c r="W889" s="3" t="e">
        <f t="shared" si="236"/>
        <v>#DIV/0!</v>
      </c>
      <c r="X889" s="3">
        <f t="shared" si="237"/>
        <v>0</v>
      </c>
      <c r="Y889" s="3">
        <f t="shared" si="230"/>
        <v>0</v>
      </c>
      <c r="Z889" s="3">
        <f t="shared" si="231"/>
        <v>0</v>
      </c>
      <c r="AA889" s="3">
        <f t="shared" si="232"/>
        <v>0</v>
      </c>
      <c r="AB889" s="4">
        <f>'Data Entry'!S889</f>
        <v>0</v>
      </c>
      <c r="AC889" s="4">
        <f>'Data Entry'!T889</f>
        <v>0</v>
      </c>
      <c r="AD889" s="4">
        <f>'Data Entry'!U889</f>
        <v>0</v>
      </c>
      <c r="AE889" s="4">
        <f t="shared" si="233"/>
        <v>0</v>
      </c>
      <c r="AF889" s="5">
        <f>'Data Entry'!V889</f>
        <v>0</v>
      </c>
      <c r="AG889" s="5">
        <f t="shared" si="234"/>
        <v>0</v>
      </c>
      <c r="AH889" s="5">
        <f>'Data Entry'!W889</f>
        <v>0</v>
      </c>
      <c r="AI889" s="5">
        <f>'Data Entry'!X889</f>
        <v>0</v>
      </c>
      <c r="AJ889" s="5">
        <f>'Data Entry'!Y889</f>
        <v>0</v>
      </c>
      <c r="AK889" s="5">
        <f>'Data Entry'!Z889</f>
        <v>0</v>
      </c>
    </row>
    <row r="890" spans="1:37">
      <c r="A890" s="1">
        <f>'Data Entry'!A890</f>
        <v>0</v>
      </c>
      <c r="B890" s="1">
        <f>'Data Entry'!B890</f>
        <v>0</v>
      </c>
      <c r="C890" s="8">
        <f>IF('Data Entry'!C890="red",1,IF('Data Entry'!C890="blue",2,0))</f>
        <v>0</v>
      </c>
      <c r="D890" s="2">
        <f>'Data Entry'!D890</f>
        <v>0</v>
      </c>
      <c r="E890" s="2">
        <f>'Data Entry'!E890</f>
        <v>0</v>
      </c>
      <c r="F890" s="2">
        <f>'Data Entry'!F890</f>
        <v>0</v>
      </c>
      <c r="G890" s="2">
        <f>'Data Entry'!G890</f>
        <v>0</v>
      </c>
      <c r="H890" s="2">
        <f>'Data Entry'!H890</f>
        <v>0</v>
      </c>
      <c r="I890" s="2">
        <f t="shared" si="221"/>
        <v>0</v>
      </c>
      <c r="J890" s="2">
        <f t="shared" si="222"/>
        <v>0</v>
      </c>
      <c r="K890" s="2">
        <f t="shared" si="223"/>
        <v>0</v>
      </c>
      <c r="L890" s="2">
        <f t="shared" si="224"/>
        <v>0</v>
      </c>
      <c r="M890" s="2">
        <f t="shared" si="225"/>
        <v>0</v>
      </c>
      <c r="N890" s="2">
        <f t="shared" si="226"/>
        <v>0</v>
      </c>
      <c r="O890" s="2">
        <f t="shared" si="227"/>
        <v>0</v>
      </c>
      <c r="P890" s="3">
        <f>'Data Entry'!I890</f>
        <v>0</v>
      </c>
      <c r="Q890" s="3">
        <f>'Data Entry'!J890</f>
        <v>0</v>
      </c>
      <c r="R890" s="3">
        <f>'Data Entry'!K890</f>
        <v>0</v>
      </c>
      <c r="S890" s="3">
        <f>'Data Entry'!L890</f>
        <v>0</v>
      </c>
      <c r="T890" s="3">
        <f t="shared" si="228"/>
        <v>0</v>
      </c>
      <c r="U890" s="3">
        <f t="shared" si="229"/>
        <v>0</v>
      </c>
      <c r="V890" s="3" t="e">
        <f t="shared" si="235"/>
        <v>#DIV/0!</v>
      </c>
      <c r="W890" s="3" t="e">
        <f t="shared" si="236"/>
        <v>#DIV/0!</v>
      </c>
      <c r="X890" s="3">
        <f t="shared" si="237"/>
        <v>0</v>
      </c>
      <c r="Y890" s="3">
        <f t="shared" si="230"/>
        <v>0</v>
      </c>
      <c r="Z890" s="3">
        <f t="shared" si="231"/>
        <v>0</v>
      </c>
      <c r="AA890" s="3">
        <f t="shared" si="232"/>
        <v>0</v>
      </c>
      <c r="AB890" s="4">
        <f>'Data Entry'!S890</f>
        <v>0</v>
      </c>
      <c r="AC890" s="4">
        <f>'Data Entry'!T890</f>
        <v>0</v>
      </c>
      <c r="AD890" s="4">
        <f>'Data Entry'!U890</f>
        <v>0</v>
      </c>
      <c r="AE890" s="4">
        <f t="shared" si="233"/>
        <v>0</v>
      </c>
      <c r="AF890" s="5">
        <f>'Data Entry'!V890</f>
        <v>0</v>
      </c>
      <c r="AG890" s="5">
        <f t="shared" si="234"/>
        <v>0</v>
      </c>
      <c r="AH890" s="5">
        <f>'Data Entry'!W890</f>
        <v>0</v>
      </c>
      <c r="AI890" s="5">
        <f>'Data Entry'!X890</f>
        <v>0</v>
      </c>
      <c r="AJ890" s="5">
        <f>'Data Entry'!Y890</f>
        <v>0</v>
      </c>
      <c r="AK890" s="5">
        <f>'Data Entry'!Z890</f>
        <v>0</v>
      </c>
    </row>
    <row r="891" spans="1:37">
      <c r="A891" s="1">
        <f>'Data Entry'!A891</f>
        <v>0</v>
      </c>
      <c r="B891" s="1">
        <f>'Data Entry'!B891</f>
        <v>0</v>
      </c>
      <c r="C891" s="8">
        <f>IF('Data Entry'!C891="red",1,IF('Data Entry'!C891="blue",2,0))</f>
        <v>0</v>
      </c>
      <c r="D891" s="2">
        <f>'Data Entry'!D891</f>
        <v>0</v>
      </c>
      <c r="E891" s="2">
        <f>'Data Entry'!E891</f>
        <v>0</v>
      </c>
      <c r="F891" s="2">
        <f>'Data Entry'!F891</f>
        <v>0</v>
      </c>
      <c r="G891" s="2">
        <f>'Data Entry'!G891</f>
        <v>0</v>
      </c>
      <c r="H891" s="2">
        <f>'Data Entry'!H891</f>
        <v>0</v>
      </c>
      <c r="I891" s="2">
        <f t="shared" si="221"/>
        <v>0</v>
      </c>
      <c r="J891" s="2">
        <f t="shared" si="222"/>
        <v>0</v>
      </c>
      <c r="K891" s="2">
        <f t="shared" si="223"/>
        <v>0</v>
      </c>
      <c r="L891" s="2">
        <f t="shared" si="224"/>
        <v>0</v>
      </c>
      <c r="M891" s="2">
        <f t="shared" si="225"/>
        <v>0</v>
      </c>
      <c r="N891" s="2">
        <f t="shared" si="226"/>
        <v>0</v>
      </c>
      <c r="O891" s="2">
        <f t="shared" si="227"/>
        <v>0</v>
      </c>
      <c r="P891" s="3">
        <f>'Data Entry'!I891</f>
        <v>0</v>
      </c>
      <c r="Q891" s="3">
        <f>'Data Entry'!J891</f>
        <v>0</v>
      </c>
      <c r="R891" s="3">
        <f>'Data Entry'!K891</f>
        <v>0</v>
      </c>
      <c r="S891" s="3">
        <f>'Data Entry'!L891</f>
        <v>0</v>
      </c>
      <c r="T891" s="3">
        <f t="shared" si="228"/>
        <v>0</v>
      </c>
      <c r="U891" s="3">
        <f t="shared" si="229"/>
        <v>0</v>
      </c>
      <c r="V891" s="3" t="e">
        <f t="shared" si="235"/>
        <v>#DIV/0!</v>
      </c>
      <c r="W891" s="3" t="e">
        <f t="shared" si="236"/>
        <v>#DIV/0!</v>
      </c>
      <c r="X891" s="3">
        <f t="shared" si="237"/>
        <v>0</v>
      </c>
      <c r="Y891" s="3">
        <f t="shared" si="230"/>
        <v>0</v>
      </c>
      <c r="Z891" s="3">
        <f t="shared" si="231"/>
        <v>0</v>
      </c>
      <c r="AA891" s="3">
        <f t="shared" si="232"/>
        <v>0</v>
      </c>
      <c r="AB891" s="4">
        <f>'Data Entry'!S891</f>
        <v>0</v>
      </c>
      <c r="AC891" s="4">
        <f>'Data Entry'!T891</f>
        <v>0</v>
      </c>
      <c r="AD891" s="4">
        <f>'Data Entry'!U891</f>
        <v>0</v>
      </c>
      <c r="AE891" s="4">
        <f t="shared" si="233"/>
        <v>0</v>
      </c>
      <c r="AF891" s="5">
        <f>'Data Entry'!V891</f>
        <v>0</v>
      </c>
      <c r="AG891" s="5">
        <f t="shared" si="234"/>
        <v>0</v>
      </c>
      <c r="AH891" s="5">
        <f>'Data Entry'!W891</f>
        <v>0</v>
      </c>
      <c r="AI891" s="5">
        <f>'Data Entry'!X891</f>
        <v>0</v>
      </c>
      <c r="AJ891" s="5">
        <f>'Data Entry'!Y891</f>
        <v>0</v>
      </c>
      <c r="AK891" s="5">
        <f>'Data Entry'!Z891</f>
        <v>0</v>
      </c>
    </row>
    <row r="892" spans="1:37">
      <c r="A892" s="1">
        <f>'Data Entry'!A892</f>
        <v>0</v>
      </c>
      <c r="B892" s="1">
        <f>'Data Entry'!B892</f>
        <v>0</v>
      </c>
      <c r="C892" s="8">
        <f>IF('Data Entry'!C892="red",1,IF('Data Entry'!C892="blue",2,0))</f>
        <v>0</v>
      </c>
      <c r="D892" s="2">
        <f>'Data Entry'!D892</f>
        <v>0</v>
      </c>
      <c r="E892" s="2">
        <f>'Data Entry'!E892</f>
        <v>0</v>
      </c>
      <c r="F892" s="2">
        <f>'Data Entry'!F892</f>
        <v>0</v>
      </c>
      <c r="G892" s="2">
        <f>'Data Entry'!G892</f>
        <v>0</v>
      </c>
      <c r="H892" s="2">
        <f>'Data Entry'!H892</f>
        <v>0</v>
      </c>
      <c r="I892" s="2">
        <f t="shared" si="221"/>
        <v>0</v>
      </c>
      <c r="J892" s="2">
        <f t="shared" si="222"/>
        <v>0</v>
      </c>
      <c r="K892" s="2">
        <f t="shared" si="223"/>
        <v>0</v>
      </c>
      <c r="L892" s="2">
        <f t="shared" si="224"/>
        <v>0</v>
      </c>
      <c r="M892" s="2">
        <f t="shared" si="225"/>
        <v>0</v>
      </c>
      <c r="N892" s="2">
        <f t="shared" si="226"/>
        <v>0</v>
      </c>
      <c r="O892" s="2">
        <f t="shared" si="227"/>
        <v>0</v>
      </c>
      <c r="P892" s="3">
        <f>'Data Entry'!I892</f>
        <v>0</v>
      </c>
      <c r="Q892" s="3">
        <f>'Data Entry'!J892</f>
        <v>0</v>
      </c>
      <c r="R892" s="3">
        <f>'Data Entry'!K892</f>
        <v>0</v>
      </c>
      <c r="S892" s="3">
        <f>'Data Entry'!L892</f>
        <v>0</v>
      </c>
      <c r="T892" s="3">
        <f t="shared" si="228"/>
        <v>0</v>
      </c>
      <c r="U892" s="3">
        <f t="shared" si="229"/>
        <v>0</v>
      </c>
      <c r="V892" s="3" t="e">
        <f t="shared" si="235"/>
        <v>#DIV/0!</v>
      </c>
      <c r="W892" s="3" t="e">
        <f t="shared" si="236"/>
        <v>#DIV/0!</v>
      </c>
      <c r="X892" s="3">
        <f t="shared" si="237"/>
        <v>0</v>
      </c>
      <c r="Y892" s="3">
        <f t="shared" si="230"/>
        <v>0</v>
      </c>
      <c r="Z892" s="3">
        <f t="shared" si="231"/>
        <v>0</v>
      </c>
      <c r="AA892" s="3">
        <f t="shared" si="232"/>
        <v>0</v>
      </c>
      <c r="AB892" s="4">
        <f>'Data Entry'!S892</f>
        <v>0</v>
      </c>
      <c r="AC892" s="4">
        <f>'Data Entry'!T892</f>
        <v>0</v>
      </c>
      <c r="AD892" s="4">
        <f>'Data Entry'!U892</f>
        <v>0</v>
      </c>
      <c r="AE892" s="4">
        <f t="shared" si="233"/>
        <v>0</v>
      </c>
      <c r="AF892" s="5">
        <f>'Data Entry'!V892</f>
        <v>0</v>
      </c>
      <c r="AG892" s="5">
        <f t="shared" si="234"/>
        <v>0</v>
      </c>
      <c r="AH892" s="5">
        <f>'Data Entry'!W892</f>
        <v>0</v>
      </c>
      <c r="AI892" s="5">
        <f>'Data Entry'!X892</f>
        <v>0</v>
      </c>
      <c r="AJ892" s="5">
        <f>'Data Entry'!Y892</f>
        <v>0</v>
      </c>
      <c r="AK892" s="5">
        <f>'Data Entry'!Z892</f>
        <v>0</v>
      </c>
    </row>
    <row r="893" spans="1:37">
      <c r="A893" s="1">
        <f>'Data Entry'!A893</f>
        <v>0</v>
      </c>
      <c r="B893" s="1">
        <f>'Data Entry'!B893</f>
        <v>0</v>
      </c>
      <c r="C893" s="8">
        <f>IF('Data Entry'!C893="red",1,IF('Data Entry'!C893="blue",2,0))</f>
        <v>0</v>
      </c>
      <c r="D893" s="2">
        <f>'Data Entry'!D893</f>
        <v>0</v>
      </c>
      <c r="E893" s="2">
        <f>'Data Entry'!E893</f>
        <v>0</v>
      </c>
      <c r="F893" s="2">
        <f>'Data Entry'!F893</f>
        <v>0</v>
      </c>
      <c r="G893" s="2">
        <f>'Data Entry'!G893</f>
        <v>0</v>
      </c>
      <c r="H893" s="2">
        <f>'Data Entry'!H893</f>
        <v>0</v>
      </c>
      <c r="I893" s="2">
        <f t="shared" si="221"/>
        <v>0</v>
      </c>
      <c r="J893" s="2">
        <f t="shared" si="222"/>
        <v>0</v>
      </c>
      <c r="K893" s="2">
        <f t="shared" si="223"/>
        <v>0</v>
      </c>
      <c r="L893" s="2">
        <f t="shared" si="224"/>
        <v>0</v>
      </c>
      <c r="M893" s="2">
        <f t="shared" si="225"/>
        <v>0</v>
      </c>
      <c r="N893" s="2">
        <f t="shared" si="226"/>
        <v>0</v>
      </c>
      <c r="O893" s="2">
        <f t="shared" si="227"/>
        <v>0</v>
      </c>
      <c r="P893" s="3">
        <f>'Data Entry'!I893</f>
        <v>0</v>
      </c>
      <c r="Q893" s="3">
        <f>'Data Entry'!J893</f>
        <v>0</v>
      </c>
      <c r="R893" s="3">
        <f>'Data Entry'!K893</f>
        <v>0</v>
      </c>
      <c r="S893" s="3">
        <f>'Data Entry'!L893</f>
        <v>0</v>
      </c>
      <c r="T893" s="3">
        <f t="shared" si="228"/>
        <v>0</v>
      </c>
      <c r="U893" s="3">
        <f t="shared" si="229"/>
        <v>0</v>
      </c>
      <c r="V893" s="3" t="e">
        <f t="shared" si="235"/>
        <v>#DIV/0!</v>
      </c>
      <c r="W893" s="3" t="e">
        <f t="shared" si="236"/>
        <v>#DIV/0!</v>
      </c>
      <c r="X893" s="3">
        <f t="shared" si="237"/>
        <v>0</v>
      </c>
      <c r="Y893" s="3">
        <f t="shared" si="230"/>
        <v>0</v>
      </c>
      <c r="Z893" s="3">
        <f t="shared" si="231"/>
        <v>0</v>
      </c>
      <c r="AA893" s="3">
        <f t="shared" si="232"/>
        <v>0</v>
      </c>
      <c r="AB893" s="4">
        <f>'Data Entry'!S893</f>
        <v>0</v>
      </c>
      <c r="AC893" s="4">
        <f>'Data Entry'!T893</f>
        <v>0</v>
      </c>
      <c r="AD893" s="4">
        <f>'Data Entry'!U893</f>
        <v>0</v>
      </c>
      <c r="AE893" s="4">
        <f t="shared" si="233"/>
        <v>0</v>
      </c>
      <c r="AF893" s="5">
        <f>'Data Entry'!V893</f>
        <v>0</v>
      </c>
      <c r="AG893" s="5">
        <f t="shared" si="234"/>
        <v>0</v>
      </c>
      <c r="AH893" s="5">
        <f>'Data Entry'!W893</f>
        <v>0</v>
      </c>
      <c r="AI893" s="5">
        <f>'Data Entry'!X893</f>
        <v>0</v>
      </c>
      <c r="AJ893" s="5">
        <f>'Data Entry'!Y893</f>
        <v>0</v>
      </c>
      <c r="AK893" s="5">
        <f>'Data Entry'!Z893</f>
        <v>0</v>
      </c>
    </row>
    <row r="894" spans="1:37">
      <c r="A894" s="1">
        <f>'Data Entry'!A894</f>
        <v>0</v>
      </c>
      <c r="B894" s="1">
        <f>'Data Entry'!B894</f>
        <v>0</v>
      </c>
      <c r="C894" s="8">
        <f>IF('Data Entry'!C894="red",1,IF('Data Entry'!C894="blue",2,0))</f>
        <v>0</v>
      </c>
      <c r="D894" s="2">
        <f>'Data Entry'!D894</f>
        <v>0</v>
      </c>
      <c r="E894" s="2">
        <f>'Data Entry'!E894</f>
        <v>0</v>
      </c>
      <c r="F894" s="2">
        <f>'Data Entry'!F894</f>
        <v>0</v>
      </c>
      <c r="G894" s="2">
        <f>'Data Entry'!G894</f>
        <v>0</v>
      </c>
      <c r="H894" s="2">
        <f>'Data Entry'!H894</f>
        <v>0</v>
      </c>
      <c r="I894" s="2">
        <f t="shared" si="221"/>
        <v>0</v>
      </c>
      <c r="J894" s="2">
        <f t="shared" si="222"/>
        <v>0</v>
      </c>
      <c r="K894" s="2">
        <f t="shared" si="223"/>
        <v>0</v>
      </c>
      <c r="L894" s="2">
        <f t="shared" si="224"/>
        <v>0</v>
      </c>
      <c r="M894" s="2">
        <f t="shared" si="225"/>
        <v>0</v>
      </c>
      <c r="N894" s="2">
        <f t="shared" si="226"/>
        <v>0</v>
      </c>
      <c r="O894" s="2">
        <f t="shared" si="227"/>
        <v>0</v>
      </c>
      <c r="P894" s="3">
        <f>'Data Entry'!I894</f>
        <v>0</v>
      </c>
      <c r="Q894" s="3">
        <f>'Data Entry'!J894</f>
        <v>0</v>
      </c>
      <c r="R894" s="3">
        <f>'Data Entry'!K894</f>
        <v>0</v>
      </c>
      <c r="S894" s="3">
        <f>'Data Entry'!L894</f>
        <v>0</v>
      </c>
      <c r="T894" s="3">
        <f t="shared" si="228"/>
        <v>0</v>
      </c>
      <c r="U894" s="3">
        <f t="shared" si="229"/>
        <v>0</v>
      </c>
      <c r="V894" s="3" t="e">
        <f t="shared" si="235"/>
        <v>#DIV/0!</v>
      </c>
      <c r="W894" s="3" t="e">
        <f t="shared" si="236"/>
        <v>#DIV/0!</v>
      </c>
      <c r="X894" s="3">
        <f t="shared" si="237"/>
        <v>0</v>
      </c>
      <c r="Y894" s="3">
        <f t="shared" si="230"/>
        <v>0</v>
      </c>
      <c r="Z894" s="3">
        <f t="shared" si="231"/>
        <v>0</v>
      </c>
      <c r="AA894" s="3">
        <f t="shared" si="232"/>
        <v>0</v>
      </c>
      <c r="AB894" s="4">
        <f>'Data Entry'!S894</f>
        <v>0</v>
      </c>
      <c r="AC894" s="4">
        <f>'Data Entry'!T894</f>
        <v>0</v>
      </c>
      <c r="AD894" s="4">
        <f>'Data Entry'!U894</f>
        <v>0</v>
      </c>
      <c r="AE894" s="4">
        <f t="shared" si="233"/>
        <v>0</v>
      </c>
      <c r="AF894" s="5">
        <f>'Data Entry'!V894</f>
        <v>0</v>
      </c>
      <c r="AG894" s="5">
        <f t="shared" si="234"/>
        <v>0</v>
      </c>
      <c r="AH894" s="5">
        <f>'Data Entry'!W894</f>
        <v>0</v>
      </c>
      <c r="AI894" s="5">
        <f>'Data Entry'!X894</f>
        <v>0</v>
      </c>
      <c r="AJ894" s="5">
        <f>'Data Entry'!Y894</f>
        <v>0</v>
      </c>
      <c r="AK894" s="5">
        <f>'Data Entry'!Z894</f>
        <v>0</v>
      </c>
    </row>
    <row r="895" spans="1:37">
      <c r="A895" s="1">
        <f>'Data Entry'!A895</f>
        <v>0</v>
      </c>
      <c r="B895" s="1">
        <f>'Data Entry'!B895</f>
        <v>0</v>
      </c>
      <c r="C895" s="8">
        <f>IF('Data Entry'!C895="red",1,IF('Data Entry'!C895="blue",2,0))</f>
        <v>0</v>
      </c>
      <c r="D895" s="2">
        <f>'Data Entry'!D895</f>
        <v>0</v>
      </c>
      <c r="E895" s="2">
        <f>'Data Entry'!E895</f>
        <v>0</v>
      </c>
      <c r="F895" s="2">
        <f>'Data Entry'!F895</f>
        <v>0</v>
      </c>
      <c r="G895" s="2">
        <f>'Data Entry'!G895</f>
        <v>0</v>
      </c>
      <c r="H895" s="2">
        <f>'Data Entry'!H895</f>
        <v>0</v>
      </c>
      <c r="I895" s="2">
        <f t="shared" si="221"/>
        <v>0</v>
      </c>
      <c r="J895" s="2">
        <f t="shared" si="222"/>
        <v>0</v>
      </c>
      <c r="K895" s="2">
        <f t="shared" si="223"/>
        <v>0</v>
      </c>
      <c r="L895" s="2">
        <f t="shared" si="224"/>
        <v>0</v>
      </c>
      <c r="M895" s="2">
        <f t="shared" si="225"/>
        <v>0</v>
      </c>
      <c r="N895" s="2">
        <f t="shared" si="226"/>
        <v>0</v>
      </c>
      <c r="O895" s="2">
        <f t="shared" si="227"/>
        <v>0</v>
      </c>
      <c r="P895" s="3">
        <f>'Data Entry'!I895</f>
        <v>0</v>
      </c>
      <c r="Q895" s="3">
        <f>'Data Entry'!J895</f>
        <v>0</v>
      </c>
      <c r="R895" s="3">
        <f>'Data Entry'!K895</f>
        <v>0</v>
      </c>
      <c r="S895" s="3">
        <f>'Data Entry'!L895</f>
        <v>0</v>
      </c>
      <c r="T895" s="3">
        <f t="shared" si="228"/>
        <v>0</v>
      </c>
      <c r="U895" s="3">
        <f t="shared" si="229"/>
        <v>0</v>
      </c>
      <c r="V895" s="3" t="e">
        <f t="shared" si="235"/>
        <v>#DIV/0!</v>
      </c>
      <c r="W895" s="3" t="e">
        <f t="shared" si="236"/>
        <v>#DIV/0!</v>
      </c>
      <c r="X895" s="3">
        <f t="shared" si="237"/>
        <v>0</v>
      </c>
      <c r="Y895" s="3">
        <f t="shared" si="230"/>
        <v>0</v>
      </c>
      <c r="Z895" s="3">
        <f t="shared" si="231"/>
        <v>0</v>
      </c>
      <c r="AA895" s="3">
        <f t="shared" si="232"/>
        <v>0</v>
      </c>
      <c r="AB895" s="4">
        <f>'Data Entry'!S895</f>
        <v>0</v>
      </c>
      <c r="AC895" s="4">
        <f>'Data Entry'!T895</f>
        <v>0</v>
      </c>
      <c r="AD895" s="4">
        <f>'Data Entry'!U895</f>
        <v>0</v>
      </c>
      <c r="AE895" s="4">
        <f t="shared" si="233"/>
        <v>0</v>
      </c>
      <c r="AF895" s="5">
        <f>'Data Entry'!V895</f>
        <v>0</v>
      </c>
      <c r="AG895" s="5">
        <f t="shared" si="234"/>
        <v>0</v>
      </c>
      <c r="AH895" s="5">
        <f>'Data Entry'!W895</f>
        <v>0</v>
      </c>
      <c r="AI895" s="5">
        <f>'Data Entry'!X895</f>
        <v>0</v>
      </c>
      <c r="AJ895" s="5">
        <f>'Data Entry'!Y895</f>
        <v>0</v>
      </c>
      <c r="AK895" s="5">
        <f>'Data Entry'!Z895</f>
        <v>0</v>
      </c>
    </row>
    <row r="896" spans="1:37">
      <c r="A896" s="1">
        <f>'Data Entry'!A896</f>
        <v>0</v>
      </c>
      <c r="B896" s="1">
        <f>'Data Entry'!B896</f>
        <v>0</v>
      </c>
      <c r="C896" s="8">
        <f>IF('Data Entry'!C896="red",1,IF('Data Entry'!C896="blue",2,0))</f>
        <v>0</v>
      </c>
      <c r="D896" s="2">
        <f>'Data Entry'!D896</f>
        <v>0</v>
      </c>
      <c r="E896" s="2">
        <f>'Data Entry'!E896</f>
        <v>0</v>
      </c>
      <c r="F896" s="2">
        <f>'Data Entry'!F896</f>
        <v>0</v>
      </c>
      <c r="G896" s="2">
        <f>'Data Entry'!G896</f>
        <v>0</v>
      </c>
      <c r="H896" s="2">
        <f>'Data Entry'!H896</f>
        <v>0</v>
      </c>
      <c r="I896" s="2">
        <f t="shared" si="221"/>
        <v>0</v>
      </c>
      <c r="J896" s="2">
        <f t="shared" si="222"/>
        <v>0</v>
      </c>
      <c r="K896" s="2">
        <f t="shared" si="223"/>
        <v>0</v>
      </c>
      <c r="L896" s="2">
        <f t="shared" si="224"/>
        <v>0</v>
      </c>
      <c r="M896" s="2">
        <f t="shared" si="225"/>
        <v>0</v>
      </c>
      <c r="N896" s="2">
        <f t="shared" si="226"/>
        <v>0</v>
      </c>
      <c r="O896" s="2">
        <f t="shared" si="227"/>
        <v>0</v>
      </c>
      <c r="P896" s="3">
        <f>'Data Entry'!I896</f>
        <v>0</v>
      </c>
      <c r="Q896" s="3">
        <f>'Data Entry'!J896</f>
        <v>0</v>
      </c>
      <c r="R896" s="3">
        <f>'Data Entry'!K896</f>
        <v>0</v>
      </c>
      <c r="S896" s="3">
        <f>'Data Entry'!L896</f>
        <v>0</v>
      </c>
      <c r="T896" s="3">
        <f t="shared" si="228"/>
        <v>0</v>
      </c>
      <c r="U896" s="3">
        <f t="shared" si="229"/>
        <v>0</v>
      </c>
      <c r="V896" s="3" t="e">
        <f t="shared" si="235"/>
        <v>#DIV/0!</v>
      </c>
      <c r="W896" s="3" t="e">
        <f t="shared" si="236"/>
        <v>#DIV/0!</v>
      </c>
      <c r="X896" s="3">
        <f t="shared" si="237"/>
        <v>0</v>
      </c>
      <c r="Y896" s="3">
        <f t="shared" si="230"/>
        <v>0</v>
      </c>
      <c r="Z896" s="3">
        <f t="shared" si="231"/>
        <v>0</v>
      </c>
      <c r="AA896" s="3">
        <f t="shared" si="232"/>
        <v>0</v>
      </c>
      <c r="AB896" s="4">
        <f>'Data Entry'!S896</f>
        <v>0</v>
      </c>
      <c r="AC896" s="4">
        <f>'Data Entry'!T896</f>
        <v>0</v>
      </c>
      <c r="AD896" s="4">
        <f>'Data Entry'!U896</f>
        <v>0</v>
      </c>
      <c r="AE896" s="4">
        <f t="shared" si="233"/>
        <v>0</v>
      </c>
      <c r="AF896" s="5">
        <f>'Data Entry'!V896</f>
        <v>0</v>
      </c>
      <c r="AG896" s="5">
        <f t="shared" si="234"/>
        <v>0</v>
      </c>
      <c r="AH896" s="5">
        <f>'Data Entry'!W896</f>
        <v>0</v>
      </c>
      <c r="AI896" s="5">
        <f>'Data Entry'!X896</f>
        <v>0</v>
      </c>
      <c r="AJ896" s="5">
        <f>'Data Entry'!Y896</f>
        <v>0</v>
      </c>
      <c r="AK896" s="5">
        <f>'Data Entry'!Z896</f>
        <v>0</v>
      </c>
    </row>
    <row r="897" spans="1:37">
      <c r="A897" s="1">
        <f>'Data Entry'!A897</f>
        <v>0</v>
      </c>
      <c r="B897" s="1">
        <f>'Data Entry'!B897</f>
        <v>0</v>
      </c>
      <c r="C897" s="8">
        <f>IF('Data Entry'!C897="red",1,IF('Data Entry'!C897="blue",2,0))</f>
        <v>0</v>
      </c>
      <c r="D897" s="2">
        <f>'Data Entry'!D897</f>
        <v>0</v>
      </c>
      <c r="E897" s="2">
        <f>'Data Entry'!E897</f>
        <v>0</v>
      </c>
      <c r="F897" s="2">
        <f>'Data Entry'!F897</f>
        <v>0</v>
      </c>
      <c r="G897" s="2">
        <f>'Data Entry'!G897</f>
        <v>0</v>
      </c>
      <c r="H897" s="2">
        <f>'Data Entry'!H897</f>
        <v>0</v>
      </c>
      <c r="I897" s="2">
        <f t="shared" si="221"/>
        <v>0</v>
      </c>
      <c r="J897" s="2">
        <f t="shared" si="222"/>
        <v>0</v>
      </c>
      <c r="K897" s="2">
        <f t="shared" si="223"/>
        <v>0</v>
      </c>
      <c r="L897" s="2">
        <f t="shared" si="224"/>
        <v>0</v>
      </c>
      <c r="M897" s="2">
        <f t="shared" si="225"/>
        <v>0</v>
      </c>
      <c r="N897" s="2">
        <f t="shared" si="226"/>
        <v>0</v>
      </c>
      <c r="O897" s="2">
        <f t="shared" si="227"/>
        <v>0</v>
      </c>
      <c r="P897" s="3">
        <f>'Data Entry'!I897</f>
        <v>0</v>
      </c>
      <c r="Q897" s="3">
        <f>'Data Entry'!J897</f>
        <v>0</v>
      </c>
      <c r="R897" s="3">
        <f>'Data Entry'!K897</f>
        <v>0</v>
      </c>
      <c r="S897" s="3">
        <f>'Data Entry'!L897</f>
        <v>0</v>
      </c>
      <c r="T897" s="3">
        <f t="shared" si="228"/>
        <v>0</v>
      </c>
      <c r="U897" s="3">
        <f t="shared" si="229"/>
        <v>0</v>
      </c>
      <c r="V897" s="3" t="e">
        <f t="shared" si="235"/>
        <v>#DIV/0!</v>
      </c>
      <c r="W897" s="3" t="e">
        <f t="shared" si="236"/>
        <v>#DIV/0!</v>
      </c>
      <c r="X897" s="3">
        <f t="shared" si="237"/>
        <v>0</v>
      </c>
      <c r="Y897" s="3">
        <f t="shared" si="230"/>
        <v>0</v>
      </c>
      <c r="Z897" s="3">
        <f t="shared" si="231"/>
        <v>0</v>
      </c>
      <c r="AA897" s="3">
        <f t="shared" si="232"/>
        <v>0</v>
      </c>
      <c r="AB897" s="4">
        <f>'Data Entry'!S897</f>
        <v>0</v>
      </c>
      <c r="AC897" s="4">
        <f>'Data Entry'!T897</f>
        <v>0</v>
      </c>
      <c r="AD897" s="4">
        <f>'Data Entry'!U897</f>
        <v>0</v>
      </c>
      <c r="AE897" s="4">
        <f t="shared" si="233"/>
        <v>0</v>
      </c>
      <c r="AF897" s="5">
        <f>'Data Entry'!V897</f>
        <v>0</v>
      </c>
      <c r="AG897" s="5">
        <f t="shared" si="234"/>
        <v>0</v>
      </c>
      <c r="AH897" s="5">
        <f>'Data Entry'!W897</f>
        <v>0</v>
      </c>
      <c r="AI897" s="5">
        <f>'Data Entry'!X897</f>
        <v>0</v>
      </c>
      <c r="AJ897" s="5">
        <f>'Data Entry'!Y897</f>
        <v>0</v>
      </c>
      <c r="AK897" s="5">
        <f>'Data Entry'!Z897</f>
        <v>0</v>
      </c>
    </row>
    <row r="898" spans="1:37">
      <c r="A898" s="1">
        <f>'Data Entry'!A898</f>
        <v>0</v>
      </c>
      <c r="B898" s="1">
        <f>'Data Entry'!B898</f>
        <v>0</v>
      </c>
      <c r="C898" s="8">
        <f>IF('Data Entry'!C898="red",1,IF('Data Entry'!C898="blue",2,0))</f>
        <v>0</v>
      </c>
      <c r="D898" s="2">
        <f>'Data Entry'!D898</f>
        <v>0</v>
      </c>
      <c r="E898" s="2">
        <f>'Data Entry'!E898</f>
        <v>0</v>
      </c>
      <c r="F898" s="2">
        <f>'Data Entry'!F898</f>
        <v>0</v>
      </c>
      <c r="G898" s="2">
        <f>'Data Entry'!G898</f>
        <v>0</v>
      </c>
      <c r="H898" s="2">
        <f>'Data Entry'!H898</f>
        <v>0</v>
      </c>
      <c r="I898" s="2">
        <f t="shared" si="221"/>
        <v>0</v>
      </c>
      <c r="J898" s="2">
        <f t="shared" si="222"/>
        <v>0</v>
      </c>
      <c r="K898" s="2">
        <f t="shared" si="223"/>
        <v>0</v>
      </c>
      <c r="L898" s="2">
        <f t="shared" si="224"/>
        <v>0</v>
      </c>
      <c r="M898" s="2">
        <f t="shared" si="225"/>
        <v>0</v>
      </c>
      <c r="N898" s="2">
        <f t="shared" si="226"/>
        <v>0</v>
      </c>
      <c r="O898" s="2">
        <f t="shared" si="227"/>
        <v>0</v>
      </c>
      <c r="P898" s="3">
        <f>'Data Entry'!I898</f>
        <v>0</v>
      </c>
      <c r="Q898" s="3">
        <f>'Data Entry'!J898</f>
        <v>0</v>
      </c>
      <c r="R898" s="3">
        <f>'Data Entry'!K898</f>
        <v>0</v>
      </c>
      <c r="S898" s="3">
        <f>'Data Entry'!L898</f>
        <v>0</v>
      </c>
      <c r="T898" s="3">
        <f t="shared" si="228"/>
        <v>0</v>
      </c>
      <c r="U898" s="3">
        <f t="shared" si="229"/>
        <v>0</v>
      </c>
      <c r="V898" s="3" t="e">
        <f t="shared" si="235"/>
        <v>#DIV/0!</v>
      </c>
      <c r="W898" s="3" t="e">
        <f t="shared" si="236"/>
        <v>#DIV/0!</v>
      </c>
      <c r="X898" s="3">
        <f t="shared" si="237"/>
        <v>0</v>
      </c>
      <c r="Y898" s="3">
        <f t="shared" si="230"/>
        <v>0</v>
      </c>
      <c r="Z898" s="3">
        <f t="shared" si="231"/>
        <v>0</v>
      </c>
      <c r="AA898" s="3">
        <f t="shared" si="232"/>
        <v>0</v>
      </c>
      <c r="AB898" s="4">
        <f>'Data Entry'!S898</f>
        <v>0</v>
      </c>
      <c r="AC898" s="4">
        <f>'Data Entry'!T898</f>
        <v>0</v>
      </c>
      <c r="AD898" s="4">
        <f>'Data Entry'!U898</f>
        <v>0</v>
      </c>
      <c r="AE898" s="4">
        <f t="shared" si="233"/>
        <v>0</v>
      </c>
      <c r="AF898" s="5">
        <f>'Data Entry'!V898</f>
        <v>0</v>
      </c>
      <c r="AG898" s="5">
        <f t="shared" si="234"/>
        <v>0</v>
      </c>
      <c r="AH898" s="5">
        <f>'Data Entry'!W898</f>
        <v>0</v>
      </c>
      <c r="AI898" s="5">
        <f>'Data Entry'!X898</f>
        <v>0</v>
      </c>
      <c r="AJ898" s="5">
        <f>'Data Entry'!Y898</f>
        <v>0</v>
      </c>
      <c r="AK898" s="5">
        <f>'Data Entry'!Z898</f>
        <v>0</v>
      </c>
    </row>
    <row r="899" spans="1:37">
      <c r="A899" s="1">
        <f>'Data Entry'!A899</f>
        <v>0</v>
      </c>
      <c r="B899" s="1">
        <f>'Data Entry'!B899</f>
        <v>0</v>
      </c>
      <c r="C899" s="8">
        <f>IF('Data Entry'!C899="red",1,IF('Data Entry'!C899="blue",2,0))</f>
        <v>0</v>
      </c>
      <c r="D899" s="2">
        <f>'Data Entry'!D899</f>
        <v>0</v>
      </c>
      <c r="E899" s="2">
        <f>'Data Entry'!E899</f>
        <v>0</v>
      </c>
      <c r="F899" s="2">
        <f>'Data Entry'!F899</f>
        <v>0</v>
      </c>
      <c r="G899" s="2">
        <f>'Data Entry'!G899</f>
        <v>0</v>
      </c>
      <c r="H899" s="2">
        <f>'Data Entry'!H899</f>
        <v>0</v>
      </c>
      <c r="I899" s="2">
        <f t="shared" ref="I899:I962" si="238">E899+F899</f>
        <v>0</v>
      </c>
      <c r="J899" s="2">
        <f t="shared" ref="J899:J962" si="239">G899+H899</f>
        <v>0</v>
      </c>
      <c r="K899" s="2">
        <f t="shared" ref="K899:K962" si="240">IF(D899=1,2,0)</f>
        <v>0</v>
      </c>
      <c r="L899" s="2">
        <f t="shared" ref="L899:L962" si="241">E899*2</f>
        <v>0</v>
      </c>
      <c r="M899" s="2">
        <f t="shared" ref="M899:M962" si="242">G899*4</f>
        <v>0</v>
      </c>
      <c r="N899" s="2">
        <f t="shared" ref="N899:N962" si="243">I899+J899</f>
        <v>0</v>
      </c>
      <c r="O899" s="2">
        <f t="shared" ref="O899:O962" si="244">SUM(K899:M899)</f>
        <v>0</v>
      </c>
      <c r="P899" s="3">
        <f>'Data Entry'!I899</f>
        <v>0</v>
      </c>
      <c r="Q899" s="3">
        <f>'Data Entry'!J899</f>
        <v>0</v>
      </c>
      <c r="R899" s="3">
        <f>'Data Entry'!K899</f>
        <v>0</v>
      </c>
      <c r="S899" s="3">
        <f>'Data Entry'!L899</f>
        <v>0</v>
      </c>
      <c r="T899" s="3">
        <f t="shared" ref="T899:T962" si="245">P899+Q899</f>
        <v>0</v>
      </c>
      <c r="U899" s="3">
        <f t="shared" ref="U899:U962" si="246">R899+S899</f>
        <v>0</v>
      </c>
      <c r="V899" s="3" t="e">
        <f t="shared" si="235"/>
        <v>#DIV/0!</v>
      </c>
      <c r="W899" s="3" t="e">
        <f t="shared" si="236"/>
        <v>#DIV/0!</v>
      </c>
      <c r="X899" s="3">
        <f t="shared" si="237"/>
        <v>0</v>
      </c>
      <c r="Y899" s="3">
        <f t="shared" ref="Y899:Y962" si="247">P899</f>
        <v>0</v>
      </c>
      <c r="Z899" s="3">
        <f t="shared" ref="Z899:Z962" si="248">R899*2</f>
        <v>0</v>
      </c>
      <c r="AA899" s="3">
        <f t="shared" ref="AA899:AA962" si="249">Y899+Z899</f>
        <v>0</v>
      </c>
      <c r="AB899" s="4">
        <f>'Data Entry'!S899</f>
        <v>0</v>
      </c>
      <c r="AC899" s="4">
        <f>'Data Entry'!T899</f>
        <v>0</v>
      </c>
      <c r="AD899" s="4">
        <f>'Data Entry'!U899</f>
        <v>0</v>
      </c>
      <c r="AE899" s="4">
        <f t="shared" ref="AE899:AE962" si="250">IF(AC899=4,15,IF(AC899=3,10,IF(AC899=2,6,IF(AC899=1,4,0))))</f>
        <v>0</v>
      </c>
      <c r="AF899" s="5">
        <f>'Data Entry'!V899</f>
        <v>0</v>
      </c>
      <c r="AG899" s="5">
        <f t="shared" ref="AG899:AG962" si="251">AF899/3</f>
        <v>0</v>
      </c>
      <c r="AH899" s="5">
        <f>'Data Entry'!W899</f>
        <v>0</v>
      </c>
      <c r="AI899" s="5">
        <f>'Data Entry'!X899</f>
        <v>0</v>
      </c>
      <c r="AJ899" s="5">
        <f>'Data Entry'!Y899</f>
        <v>0</v>
      </c>
      <c r="AK899" s="5">
        <f>'Data Entry'!Z899</f>
        <v>0</v>
      </c>
    </row>
    <row r="900" spans="1:37">
      <c r="A900" s="1">
        <f>'Data Entry'!A900</f>
        <v>0</v>
      </c>
      <c r="B900" s="1">
        <f>'Data Entry'!B900</f>
        <v>0</v>
      </c>
      <c r="C900" s="8">
        <f>IF('Data Entry'!C900="red",1,IF('Data Entry'!C900="blue",2,0))</f>
        <v>0</v>
      </c>
      <c r="D900" s="2">
        <f>'Data Entry'!D900</f>
        <v>0</v>
      </c>
      <c r="E900" s="2">
        <f>'Data Entry'!E900</f>
        <v>0</v>
      </c>
      <c r="F900" s="2">
        <f>'Data Entry'!F900</f>
        <v>0</v>
      </c>
      <c r="G900" s="2">
        <f>'Data Entry'!G900</f>
        <v>0</v>
      </c>
      <c r="H900" s="2">
        <f>'Data Entry'!H900</f>
        <v>0</v>
      </c>
      <c r="I900" s="2">
        <f t="shared" si="238"/>
        <v>0</v>
      </c>
      <c r="J900" s="2">
        <f t="shared" si="239"/>
        <v>0</v>
      </c>
      <c r="K900" s="2">
        <f t="shared" si="240"/>
        <v>0</v>
      </c>
      <c r="L900" s="2">
        <f t="shared" si="241"/>
        <v>0</v>
      </c>
      <c r="M900" s="2">
        <f t="shared" si="242"/>
        <v>0</v>
      </c>
      <c r="N900" s="2">
        <f t="shared" si="243"/>
        <v>0</v>
      </c>
      <c r="O900" s="2">
        <f t="shared" si="244"/>
        <v>0</v>
      </c>
      <c r="P900" s="3">
        <f>'Data Entry'!I900</f>
        <v>0</v>
      </c>
      <c r="Q900" s="3">
        <f>'Data Entry'!J900</f>
        <v>0</v>
      </c>
      <c r="R900" s="3">
        <f>'Data Entry'!K900</f>
        <v>0</v>
      </c>
      <c r="S900" s="3">
        <f>'Data Entry'!L900</f>
        <v>0</v>
      </c>
      <c r="T900" s="3">
        <f t="shared" si="245"/>
        <v>0</v>
      </c>
      <c r="U900" s="3">
        <f t="shared" si="246"/>
        <v>0</v>
      </c>
      <c r="V900" s="3" t="e">
        <f t="shared" ref="V900:V963" si="252">P900/T900</f>
        <v>#DIV/0!</v>
      </c>
      <c r="W900" s="3" t="e">
        <f t="shared" ref="W900:W963" si="253">R900/U900</f>
        <v>#DIV/0!</v>
      </c>
      <c r="X900" s="3">
        <f t="shared" ref="X900:X963" si="254">(T900+U900)/2</f>
        <v>0</v>
      </c>
      <c r="Y900" s="3">
        <f t="shared" si="247"/>
        <v>0</v>
      </c>
      <c r="Z900" s="3">
        <f t="shared" si="248"/>
        <v>0</v>
      </c>
      <c r="AA900" s="3">
        <f t="shared" si="249"/>
        <v>0</v>
      </c>
      <c r="AB900" s="4">
        <f>'Data Entry'!S900</f>
        <v>0</v>
      </c>
      <c r="AC900" s="4">
        <f>'Data Entry'!T900</f>
        <v>0</v>
      </c>
      <c r="AD900" s="4">
        <f>'Data Entry'!U900</f>
        <v>0</v>
      </c>
      <c r="AE900" s="4">
        <f t="shared" si="250"/>
        <v>0</v>
      </c>
      <c r="AF900" s="5">
        <f>'Data Entry'!V900</f>
        <v>0</v>
      </c>
      <c r="AG900" s="5">
        <f t="shared" si="251"/>
        <v>0</v>
      </c>
      <c r="AH900" s="5">
        <f>'Data Entry'!W900</f>
        <v>0</v>
      </c>
      <c r="AI900" s="5">
        <f>'Data Entry'!X900</f>
        <v>0</v>
      </c>
      <c r="AJ900" s="5">
        <f>'Data Entry'!Y900</f>
        <v>0</v>
      </c>
      <c r="AK900" s="5">
        <f>'Data Entry'!Z900</f>
        <v>0</v>
      </c>
    </row>
    <row r="901" spans="1:37">
      <c r="A901" s="1">
        <f>'Data Entry'!A901</f>
        <v>0</v>
      </c>
      <c r="B901" s="1">
        <f>'Data Entry'!B901</f>
        <v>0</v>
      </c>
      <c r="C901" s="8">
        <f>IF('Data Entry'!C901="red",1,IF('Data Entry'!C901="blue",2,0))</f>
        <v>0</v>
      </c>
      <c r="D901" s="2">
        <f>'Data Entry'!D901</f>
        <v>0</v>
      </c>
      <c r="E901" s="2">
        <f>'Data Entry'!E901</f>
        <v>0</v>
      </c>
      <c r="F901" s="2">
        <f>'Data Entry'!F901</f>
        <v>0</v>
      </c>
      <c r="G901" s="2">
        <f>'Data Entry'!G901</f>
        <v>0</v>
      </c>
      <c r="H901" s="2">
        <f>'Data Entry'!H901</f>
        <v>0</v>
      </c>
      <c r="I901" s="2">
        <f t="shared" si="238"/>
        <v>0</v>
      </c>
      <c r="J901" s="2">
        <f t="shared" si="239"/>
        <v>0</v>
      </c>
      <c r="K901" s="2">
        <f t="shared" si="240"/>
        <v>0</v>
      </c>
      <c r="L901" s="2">
        <f t="shared" si="241"/>
        <v>0</v>
      </c>
      <c r="M901" s="2">
        <f t="shared" si="242"/>
        <v>0</v>
      </c>
      <c r="N901" s="2">
        <f t="shared" si="243"/>
        <v>0</v>
      </c>
      <c r="O901" s="2">
        <f t="shared" si="244"/>
        <v>0</v>
      </c>
      <c r="P901" s="3">
        <f>'Data Entry'!I901</f>
        <v>0</v>
      </c>
      <c r="Q901" s="3">
        <f>'Data Entry'!J901</f>
        <v>0</v>
      </c>
      <c r="R901" s="3">
        <f>'Data Entry'!K901</f>
        <v>0</v>
      </c>
      <c r="S901" s="3">
        <f>'Data Entry'!L901</f>
        <v>0</v>
      </c>
      <c r="T901" s="3">
        <f t="shared" si="245"/>
        <v>0</v>
      </c>
      <c r="U901" s="3">
        <f t="shared" si="246"/>
        <v>0</v>
      </c>
      <c r="V901" s="3" t="e">
        <f t="shared" si="252"/>
        <v>#DIV/0!</v>
      </c>
      <c r="W901" s="3" t="e">
        <f t="shared" si="253"/>
        <v>#DIV/0!</v>
      </c>
      <c r="X901" s="3">
        <f t="shared" si="254"/>
        <v>0</v>
      </c>
      <c r="Y901" s="3">
        <f t="shared" si="247"/>
        <v>0</v>
      </c>
      <c r="Z901" s="3">
        <f t="shared" si="248"/>
        <v>0</v>
      </c>
      <c r="AA901" s="3">
        <f t="shared" si="249"/>
        <v>0</v>
      </c>
      <c r="AB901" s="4">
        <f>'Data Entry'!S901</f>
        <v>0</v>
      </c>
      <c r="AC901" s="4">
        <f>'Data Entry'!T901</f>
        <v>0</v>
      </c>
      <c r="AD901" s="4">
        <f>'Data Entry'!U901</f>
        <v>0</v>
      </c>
      <c r="AE901" s="4">
        <f t="shared" si="250"/>
        <v>0</v>
      </c>
      <c r="AF901" s="5">
        <f>'Data Entry'!V901</f>
        <v>0</v>
      </c>
      <c r="AG901" s="5">
        <f t="shared" si="251"/>
        <v>0</v>
      </c>
      <c r="AH901" s="5">
        <f>'Data Entry'!W901</f>
        <v>0</v>
      </c>
      <c r="AI901" s="5">
        <f>'Data Entry'!X901</f>
        <v>0</v>
      </c>
      <c r="AJ901" s="5">
        <f>'Data Entry'!Y901</f>
        <v>0</v>
      </c>
      <c r="AK901" s="5">
        <f>'Data Entry'!Z901</f>
        <v>0</v>
      </c>
    </row>
    <row r="902" spans="1:37">
      <c r="A902" s="1">
        <f>'Data Entry'!A902</f>
        <v>0</v>
      </c>
      <c r="B902" s="1">
        <f>'Data Entry'!B902</f>
        <v>0</v>
      </c>
      <c r="C902" s="8">
        <f>IF('Data Entry'!C902="red",1,IF('Data Entry'!C902="blue",2,0))</f>
        <v>0</v>
      </c>
      <c r="D902" s="2">
        <f>'Data Entry'!D902</f>
        <v>0</v>
      </c>
      <c r="E902" s="2">
        <f>'Data Entry'!E902</f>
        <v>0</v>
      </c>
      <c r="F902" s="2">
        <f>'Data Entry'!F902</f>
        <v>0</v>
      </c>
      <c r="G902" s="2">
        <f>'Data Entry'!G902</f>
        <v>0</v>
      </c>
      <c r="H902" s="2">
        <f>'Data Entry'!H902</f>
        <v>0</v>
      </c>
      <c r="I902" s="2">
        <f t="shared" si="238"/>
        <v>0</v>
      </c>
      <c r="J902" s="2">
        <f t="shared" si="239"/>
        <v>0</v>
      </c>
      <c r="K902" s="2">
        <f t="shared" si="240"/>
        <v>0</v>
      </c>
      <c r="L902" s="2">
        <f t="shared" si="241"/>
        <v>0</v>
      </c>
      <c r="M902" s="2">
        <f t="shared" si="242"/>
        <v>0</v>
      </c>
      <c r="N902" s="2">
        <f t="shared" si="243"/>
        <v>0</v>
      </c>
      <c r="O902" s="2">
        <f t="shared" si="244"/>
        <v>0</v>
      </c>
      <c r="P902" s="3">
        <f>'Data Entry'!I902</f>
        <v>0</v>
      </c>
      <c r="Q902" s="3">
        <f>'Data Entry'!J902</f>
        <v>0</v>
      </c>
      <c r="R902" s="3">
        <f>'Data Entry'!K902</f>
        <v>0</v>
      </c>
      <c r="S902" s="3">
        <f>'Data Entry'!L902</f>
        <v>0</v>
      </c>
      <c r="T902" s="3">
        <f t="shared" si="245"/>
        <v>0</v>
      </c>
      <c r="U902" s="3">
        <f t="shared" si="246"/>
        <v>0</v>
      </c>
      <c r="V902" s="3" t="e">
        <f t="shared" si="252"/>
        <v>#DIV/0!</v>
      </c>
      <c r="W902" s="3" t="e">
        <f t="shared" si="253"/>
        <v>#DIV/0!</v>
      </c>
      <c r="X902" s="3">
        <f t="shared" si="254"/>
        <v>0</v>
      </c>
      <c r="Y902" s="3">
        <f t="shared" si="247"/>
        <v>0</v>
      </c>
      <c r="Z902" s="3">
        <f t="shared" si="248"/>
        <v>0</v>
      </c>
      <c r="AA902" s="3">
        <f t="shared" si="249"/>
        <v>0</v>
      </c>
      <c r="AB902" s="4">
        <f>'Data Entry'!S902</f>
        <v>0</v>
      </c>
      <c r="AC902" s="4">
        <f>'Data Entry'!T902</f>
        <v>0</v>
      </c>
      <c r="AD902" s="4">
        <f>'Data Entry'!U902</f>
        <v>0</v>
      </c>
      <c r="AE902" s="4">
        <f t="shared" si="250"/>
        <v>0</v>
      </c>
      <c r="AF902" s="5">
        <f>'Data Entry'!V902</f>
        <v>0</v>
      </c>
      <c r="AG902" s="5">
        <f t="shared" si="251"/>
        <v>0</v>
      </c>
      <c r="AH902" s="5">
        <f>'Data Entry'!W902</f>
        <v>0</v>
      </c>
      <c r="AI902" s="5">
        <f>'Data Entry'!X902</f>
        <v>0</v>
      </c>
      <c r="AJ902" s="5">
        <f>'Data Entry'!Y902</f>
        <v>0</v>
      </c>
      <c r="AK902" s="5">
        <f>'Data Entry'!Z902</f>
        <v>0</v>
      </c>
    </row>
    <row r="903" spans="1:37">
      <c r="A903" s="1">
        <f>'Data Entry'!A903</f>
        <v>0</v>
      </c>
      <c r="B903" s="1">
        <f>'Data Entry'!B903</f>
        <v>0</v>
      </c>
      <c r="C903" s="8">
        <f>IF('Data Entry'!C903="red",1,IF('Data Entry'!C903="blue",2,0))</f>
        <v>0</v>
      </c>
      <c r="D903" s="2">
        <f>'Data Entry'!D903</f>
        <v>0</v>
      </c>
      <c r="E903" s="2">
        <f>'Data Entry'!E903</f>
        <v>0</v>
      </c>
      <c r="F903" s="2">
        <f>'Data Entry'!F903</f>
        <v>0</v>
      </c>
      <c r="G903" s="2">
        <f>'Data Entry'!G903</f>
        <v>0</v>
      </c>
      <c r="H903" s="2">
        <f>'Data Entry'!H903</f>
        <v>0</v>
      </c>
      <c r="I903" s="2">
        <f t="shared" si="238"/>
        <v>0</v>
      </c>
      <c r="J903" s="2">
        <f t="shared" si="239"/>
        <v>0</v>
      </c>
      <c r="K903" s="2">
        <f t="shared" si="240"/>
        <v>0</v>
      </c>
      <c r="L903" s="2">
        <f t="shared" si="241"/>
        <v>0</v>
      </c>
      <c r="M903" s="2">
        <f t="shared" si="242"/>
        <v>0</v>
      </c>
      <c r="N903" s="2">
        <f t="shared" si="243"/>
        <v>0</v>
      </c>
      <c r="O903" s="2">
        <f t="shared" si="244"/>
        <v>0</v>
      </c>
      <c r="P903" s="3">
        <f>'Data Entry'!I903</f>
        <v>0</v>
      </c>
      <c r="Q903" s="3">
        <f>'Data Entry'!J903</f>
        <v>0</v>
      </c>
      <c r="R903" s="3">
        <f>'Data Entry'!K903</f>
        <v>0</v>
      </c>
      <c r="S903" s="3">
        <f>'Data Entry'!L903</f>
        <v>0</v>
      </c>
      <c r="T903" s="3">
        <f t="shared" si="245"/>
        <v>0</v>
      </c>
      <c r="U903" s="3">
        <f t="shared" si="246"/>
        <v>0</v>
      </c>
      <c r="V903" s="3" t="e">
        <f t="shared" si="252"/>
        <v>#DIV/0!</v>
      </c>
      <c r="W903" s="3" t="e">
        <f t="shared" si="253"/>
        <v>#DIV/0!</v>
      </c>
      <c r="X903" s="3">
        <f t="shared" si="254"/>
        <v>0</v>
      </c>
      <c r="Y903" s="3">
        <f t="shared" si="247"/>
        <v>0</v>
      </c>
      <c r="Z903" s="3">
        <f t="shared" si="248"/>
        <v>0</v>
      </c>
      <c r="AA903" s="3">
        <f t="shared" si="249"/>
        <v>0</v>
      </c>
      <c r="AB903" s="4">
        <f>'Data Entry'!S903</f>
        <v>0</v>
      </c>
      <c r="AC903" s="4">
        <f>'Data Entry'!T903</f>
        <v>0</v>
      </c>
      <c r="AD903" s="4">
        <f>'Data Entry'!U903</f>
        <v>0</v>
      </c>
      <c r="AE903" s="4">
        <f t="shared" si="250"/>
        <v>0</v>
      </c>
      <c r="AF903" s="5">
        <f>'Data Entry'!V903</f>
        <v>0</v>
      </c>
      <c r="AG903" s="5">
        <f t="shared" si="251"/>
        <v>0</v>
      </c>
      <c r="AH903" s="5">
        <f>'Data Entry'!W903</f>
        <v>0</v>
      </c>
      <c r="AI903" s="5">
        <f>'Data Entry'!X903</f>
        <v>0</v>
      </c>
      <c r="AJ903" s="5">
        <f>'Data Entry'!Y903</f>
        <v>0</v>
      </c>
      <c r="AK903" s="5">
        <f>'Data Entry'!Z903</f>
        <v>0</v>
      </c>
    </row>
    <row r="904" spans="1:37">
      <c r="A904" s="1">
        <f>'Data Entry'!A904</f>
        <v>0</v>
      </c>
      <c r="B904" s="1">
        <f>'Data Entry'!B904</f>
        <v>0</v>
      </c>
      <c r="C904" s="8">
        <f>IF('Data Entry'!C904="red",1,IF('Data Entry'!C904="blue",2,0))</f>
        <v>0</v>
      </c>
      <c r="D904" s="2">
        <f>'Data Entry'!D904</f>
        <v>0</v>
      </c>
      <c r="E904" s="2">
        <f>'Data Entry'!E904</f>
        <v>0</v>
      </c>
      <c r="F904" s="2">
        <f>'Data Entry'!F904</f>
        <v>0</v>
      </c>
      <c r="G904" s="2">
        <f>'Data Entry'!G904</f>
        <v>0</v>
      </c>
      <c r="H904" s="2">
        <f>'Data Entry'!H904</f>
        <v>0</v>
      </c>
      <c r="I904" s="2">
        <f t="shared" si="238"/>
        <v>0</v>
      </c>
      <c r="J904" s="2">
        <f t="shared" si="239"/>
        <v>0</v>
      </c>
      <c r="K904" s="2">
        <f t="shared" si="240"/>
        <v>0</v>
      </c>
      <c r="L904" s="2">
        <f t="shared" si="241"/>
        <v>0</v>
      </c>
      <c r="M904" s="2">
        <f t="shared" si="242"/>
        <v>0</v>
      </c>
      <c r="N904" s="2">
        <f t="shared" si="243"/>
        <v>0</v>
      </c>
      <c r="O904" s="2">
        <f t="shared" si="244"/>
        <v>0</v>
      </c>
      <c r="P904" s="3">
        <f>'Data Entry'!I904</f>
        <v>0</v>
      </c>
      <c r="Q904" s="3">
        <f>'Data Entry'!J904</f>
        <v>0</v>
      </c>
      <c r="R904" s="3">
        <f>'Data Entry'!K904</f>
        <v>0</v>
      </c>
      <c r="S904" s="3">
        <f>'Data Entry'!L904</f>
        <v>0</v>
      </c>
      <c r="T904" s="3">
        <f t="shared" si="245"/>
        <v>0</v>
      </c>
      <c r="U904" s="3">
        <f t="shared" si="246"/>
        <v>0</v>
      </c>
      <c r="V904" s="3" t="e">
        <f t="shared" si="252"/>
        <v>#DIV/0!</v>
      </c>
      <c r="W904" s="3" t="e">
        <f t="shared" si="253"/>
        <v>#DIV/0!</v>
      </c>
      <c r="X904" s="3">
        <f t="shared" si="254"/>
        <v>0</v>
      </c>
      <c r="Y904" s="3">
        <f t="shared" si="247"/>
        <v>0</v>
      </c>
      <c r="Z904" s="3">
        <f t="shared" si="248"/>
        <v>0</v>
      </c>
      <c r="AA904" s="3">
        <f t="shared" si="249"/>
        <v>0</v>
      </c>
      <c r="AB904" s="4">
        <f>'Data Entry'!S904</f>
        <v>0</v>
      </c>
      <c r="AC904" s="4">
        <f>'Data Entry'!T904</f>
        <v>0</v>
      </c>
      <c r="AD904" s="4">
        <f>'Data Entry'!U904</f>
        <v>0</v>
      </c>
      <c r="AE904" s="4">
        <f t="shared" si="250"/>
        <v>0</v>
      </c>
      <c r="AF904" s="5">
        <f>'Data Entry'!V904</f>
        <v>0</v>
      </c>
      <c r="AG904" s="5">
        <f t="shared" si="251"/>
        <v>0</v>
      </c>
      <c r="AH904" s="5">
        <f>'Data Entry'!W904</f>
        <v>0</v>
      </c>
      <c r="AI904" s="5">
        <f>'Data Entry'!X904</f>
        <v>0</v>
      </c>
      <c r="AJ904" s="5">
        <f>'Data Entry'!Y904</f>
        <v>0</v>
      </c>
      <c r="AK904" s="5">
        <f>'Data Entry'!Z904</f>
        <v>0</v>
      </c>
    </row>
    <row r="905" spans="1:37">
      <c r="A905" s="1">
        <f>'Data Entry'!A905</f>
        <v>0</v>
      </c>
      <c r="B905" s="1">
        <f>'Data Entry'!B905</f>
        <v>0</v>
      </c>
      <c r="C905" s="8">
        <f>IF('Data Entry'!C905="red",1,IF('Data Entry'!C905="blue",2,0))</f>
        <v>0</v>
      </c>
      <c r="D905" s="2">
        <f>'Data Entry'!D905</f>
        <v>0</v>
      </c>
      <c r="E905" s="2">
        <f>'Data Entry'!E905</f>
        <v>0</v>
      </c>
      <c r="F905" s="2">
        <f>'Data Entry'!F905</f>
        <v>0</v>
      </c>
      <c r="G905" s="2">
        <f>'Data Entry'!G905</f>
        <v>0</v>
      </c>
      <c r="H905" s="2">
        <f>'Data Entry'!H905</f>
        <v>0</v>
      </c>
      <c r="I905" s="2">
        <f t="shared" si="238"/>
        <v>0</v>
      </c>
      <c r="J905" s="2">
        <f t="shared" si="239"/>
        <v>0</v>
      </c>
      <c r="K905" s="2">
        <f t="shared" si="240"/>
        <v>0</v>
      </c>
      <c r="L905" s="2">
        <f t="shared" si="241"/>
        <v>0</v>
      </c>
      <c r="M905" s="2">
        <f t="shared" si="242"/>
        <v>0</v>
      </c>
      <c r="N905" s="2">
        <f t="shared" si="243"/>
        <v>0</v>
      </c>
      <c r="O905" s="2">
        <f t="shared" si="244"/>
        <v>0</v>
      </c>
      <c r="P905" s="3">
        <f>'Data Entry'!I905</f>
        <v>0</v>
      </c>
      <c r="Q905" s="3">
        <f>'Data Entry'!J905</f>
        <v>0</v>
      </c>
      <c r="R905" s="3">
        <f>'Data Entry'!K905</f>
        <v>0</v>
      </c>
      <c r="S905" s="3">
        <f>'Data Entry'!L905</f>
        <v>0</v>
      </c>
      <c r="T905" s="3">
        <f t="shared" si="245"/>
        <v>0</v>
      </c>
      <c r="U905" s="3">
        <f t="shared" si="246"/>
        <v>0</v>
      </c>
      <c r="V905" s="3" t="e">
        <f t="shared" si="252"/>
        <v>#DIV/0!</v>
      </c>
      <c r="W905" s="3" t="e">
        <f t="shared" si="253"/>
        <v>#DIV/0!</v>
      </c>
      <c r="X905" s="3">
        <f t="shared" si="254"/>
        <v>0</v>
      </c>
      <c r="Y905" s="3">
        <f t="shared" si="247"/>
        <v>0</v>
      </c>
      <c r="Z905" s="3">
        <f t="shared" si="248"/>
        <v>0</v>
      </c>
      <c r="AA905" s="3">
        <f t="shared" si="249"/>
        <v>0</v>
      </c>
      <c r="AB905" s="4">
        <f>'Data Entry'!S905</f>
        <v>0</v>
      </c>
      <c r="AC905" s="4">
        <f>'Data Entry'!T905</f>
        <v>0</v>
      </c>
      <c r="AD905" s="4">
        <f>'Data Entry'!U905</f>
        <v>0</v>
      </c>
      <c r="AE905" s="4">
        <f t="shared" si="250"/>
        <v>0</v>
      </c>
      <c r="AF905" s="5">
        <f>'Data Entry'!V905</f>
        <v>0</v>
      </c>
      <c r="AG905" s="5">
        <f t="shared" si="251"/>
        <v>0</v>
      </c>
      <c r="AH905" s="5">
        <f>'Data Entry'!W905</f>
        <v>0</v>
      </c>
      <c r="AI905" s="5">
        <f>'Data Entry'!X905</f>
        <v>0</v>
      </c>
      <c r="AJ905" s="5">
        <f>'Data Entry'!Y905</f>
        <v>0</v>
      </c>
      <c r="AK905" s="5">
        <f>'Data Entry'!Z905</f>
        <v>0</v>
      </c>
    </row>
    <row r="906" spans="1:37">
      <c r="A906" s="1">
        <f>'Data Entry'!A906</f>
        <v>0</v>
      </c>
      <c r="B906" s="1">
        <f>'Data Entry'!B906</f>
        <v>0</v>
      </c>
      <c r="C906" s="8">
        <f>IF('Data Entry'!C906="red",1,IF('Data Entry'!C906="blue",2,0))</f>
        <v>0</v>
      </c>
      <c r="D906" s="2">
        <f>'Data Entry'!D906</f>
        <v>0</v>
      </c>
      <c r="E906" s="2">
        <f>'Data Entry'!E906</f>
        <v>0</v>
      </c>
      <c r="F906" s="2">
        <f>'Data Entry'!F906</f>
        <v>0</v>
      </c>
      <c r="G906" s="2">
        <f>'Data Entry'!G906</f>
        <v>0</v>
      </c>
      <c r="H906" s="2">
        <f>'Data Entry'!H906</f>
        <v>0</v>
      </c>
      <c r="I906" s="2">
        <f t="shared" si="238"/>
        <v>0</v>
      </c>
      <c r="J906" s="2">
        <f t="shared" si="239"/>
        <v>0</v>
      </c>
      <c r="K906" s="2">
        <f t="shared" si="240"/>
        <v>0</v>
      </c>
      <c r="L906" s="2">
        <f t="shared" si="241"/>
        <v>0</v>
      </c>
      <c r="M906" s="2">
        <f t="shared" si="242"/>
        <v>0</v>
      </c>
      <c r="N906" s="2">
        <f t="shared" si="243"/>
        <v>0</v>
      </c>
      <c r="O906" s="2">
        <f t="shared" si="244"/>
        <v>0</v>
      </c>
      <c r="P906" s="3">
        <f>'Data Entry'!I906</f>
        <v>0</v>
      </c>
      <c r="Q906" s="3">
        <f>'Data Entry'!J906</f>
        <v>0</v>
      </c>
      <c r="R906" s="3">
        <f>'Data Entry'!K906</f>
        <v>0</v>
      </c>
      <c r="S906" s="3">
        <f>'Data Entry'!L906</f>
        <v>0</v>
      </c>
      <c r="T906" s="3">
        <f t="shared" si="245"/>
        <v>0</v>
      </c>
      <c r="U906" s="3">
        <f t="shared" si="246"/>
        <v>0</v>
      </c>
      <c r="V906" s="3" t="e">
        <f t="shared" si="252"/>
        <v>#DIV/0!</v>
      </c>
      <c r="W906" s="3" t="e">
        <f t="shared" si="253"/>
        <v>#DIV/0!</v>
      </c>
      <c r="X906" s="3">
        <f t="shared" si="254"/>
        <v>0</v>
      </c>
      <c r="Y906" s="3">
        <f t="shared" si="247"/>
        <v>0</v>
      </c>
      <c r="Z906" s="3">
        <f t="shared" si="248"/>
        <v>0</v>
      </c>
      <c r="AA906" s="3">
        <f t="shared" si="249"/>
        <v>0</v>
      </c>
      <c r="AB906" s="4">
        <f>'Data Entry'!S906</f>
        <v>0</v>
      </c>
      <c r="AC906" s="4">
        <f>'Data Entry'!T906</f>
        <v>0</v>
      </c>
      <c r="AD906" s="4">
        <f>'Data Entry'!U906</f>
        <v>0</v>
      </c>
      <c r="AE906" s="4">
        <f t="shared" si="250"/>
        <v>0</v>
      </c>
      <c r="AF906" s="5">
        <f>'Data Entry'!V906</f>
        <v>0</v>
      </c>
      <c r="AG906" s="5">
        <f t="shared" si="251"/>
        <v>0</v>
      </c>
      <c r="AH906" s="5">
        <f>'Data Entry'!W906</f>
        <v>0</v>
      </c>
      <c r="AI906" s="5">
        <f>'Data Entry'!X906</f>
        <v>0</v>
      </c>
      <c r="AJ906" s="5">
        <f>'Data Entry'!Y906</f>
        <v>0</v>
      </c>
      <c r="AK906" s="5">
        <f>'Data Entry'!Z906</f>
        <v>0</v>
      </c>
    </row>
    <row r="907" spans="1:37">
      <c r="A907" s="1">
        <f>'Data Entry'!A907</f>
        <v>0</v>
      </c>
      <c r="B907" s="1">
        <f>'Data Entry'!B907</f>
        <v>0</v>
      </c>
      <c r="C907" s="8">
        <f>IF('Data Entry'!C907="red",1,IF('Data Entry'!C907="blue",2,0))</f>
        <v>0</v>
      </c>
      <c r="D907" s="2">
        <f>'Data Entry'!D907</f>
        <v>0</v>
      </c>
      <c r="E907" s="2">
        <f>'Data Entry'!E907</f>
        <v>0</v>
      </c>
      <c r="F907" s="2">
        <f>'Data Entry'!F907</f>
        <v>0</v>
      </c>
      <c r="G907" s="2">
        <f>'Data Entry'!G907</f>
        <v>0</v>
      </c>
      <c r="H907" s="2">
        <f>'Data Entry'!H907</f>
        <v>0</v>
      </c>
      <c r="I907" s="2">
        <f t="shared" si="238"/>
        <v>0</v>
      </c>
      <c r="J907" s="2">
        <f t="shared" si="239"/>
        <v>0</v>
      </c>
      <c r="K907" s="2">
        <f t="shared" si="240"/>
        <v>0</v>
      </c>
      <c r="L907" s="2">
        <f t="shared" si="241"/>
        <v>0</v>
      </c>
      <c r="M907" s="2">
        <f t="shared" si="242"/>
        <v>0</v>
      </c>
      <c r="N907" s="2">
        <f t="shared" si="243"/>
        <v>0</v>
      </c>
      <c r="O907" s="2">
        <f t="shared" si="244"/>
        <v>0</v>
      </c>
      <c r="P907" s="3">
        <f>'Data Entry'!I907</f>
        <v>0</v>
      </c>
      <c r="Q907" s="3">
        <f>'Data Entry'!J907</f>
        <v>0</v>
      </c>
      <c r="R907" s="3">
        <f>'Data Entry'!K907</f>
        <v>0</v>
      </c>
      <c r="S907" s="3">
        <f>'Data Entry'!L907</f>
        <v>0</v>
      </c>
      <c r="T907" s="3">
        <f t="shared" si="245"/>
        <v>0</v>
      </c>
      <c r="U907" s="3">
        <f t="shared" si="246"/>
        <v>0</v>
      </c>
      <c r="V907" s="3" t="e">
        <f t="shared" si="252"/>
        <v>#DIV/0!</v>
      </c>
      <c r="W907" s="3" t="e">
        <f t="shared" si="253"/>
        <v>#DIV/0!</v>
      </c>
      <c r="X907" s="3">
        <f t="shared" si="254"/>
        <v>0</v>
      </c>
      <c r="Y907" s="3">
        <f t="shared" si="247"/>
        <v>0</v>
      </c>
      <c r="Z907" s="3">
        <f t="shared" si="248"/>
        <v>0</v>
      </c>
      <c r="AA907" s="3">
        <f t="shared" si="249"/>
        <v>0</v>
      </c>
      <c r="AB907" s="4">
        <f>'Data Entry'!S907</f>
        <v>0</v>
      </c>
      <c r="AC907" s="4">
        <f>'Data Entry'!T907</f>
        <v>0</v>
      </c>
      <c r="AD907" s="4">
        <f>'Data Entry'!U907</f>
        <v>0</v>
      </c>
      <c r="AE907" s="4">
        <f t="shared" si="250"/>
        <v>0</v>
      </c>
      <c r="AF907" s="5">
        <f>'Data Entry'!V907</f>
        <v>0</v>
      </c>
      <c r="AG907" s="5">
        <f t="shared" si="251"/>
        <v>0</v>
      </c>
      <c r="AH907" s="5">
        <f>'Data Entry'!W907</f>
        <v>0</v>
      </c>
      <c r="AI907" s="5">
        <f>'Data Entry'!X907</f>
        <v>0</v>
      </c>
      <c r="AJ907" s="5">
        <f>'Data Entry'!Y907</f>
        <v>0</v>
      </c>
      <c r="AK907" s="5">
        <f>'Data Entry'!Z907</f>
        <v>0</v>
      </c>
    </row>
    <row r="908" spans="1:37">
      <c r="A908" s="1">
        <f>'Data Entry'!A908</f>
        <v>0</v>
      </c>
      <c r="B908" s="1">
        <f>'Data Entry'!B908</f>
        <v>0</v>
      </c>
      <c r="C908" s="8">
        <f>IF('Data Entry'!C908="red",1,IF('Data Entry'!C908="blue",2,0))</f>
        <v>0</v>
      </c>
      <c r="D908" s="2">
        <f>'Data Entry'!D908</f>
        <v>0</v>
      </c>
      <c r="E908" s="2">
        <f>'Data Entry'!E908</f>
        <v>0</v>
      </c>
      <c r="F908" s="2">
        <f>'Data Entry'!F908</f>
        <v>0</v>
      </c>
      <c r="G908" s="2">
        <f>'Data Entry'!G908</f>
        <v>0</v>
      </c>
      <c r="H908" s="2">
        <f>'Data Entry'!H908</f>
        <v>0</v>
      </c>
      <c r="I908" s="2">
        <f t="shared" si="238"/>
        <v>0</v>
      </c>
      <c r="J908" s="2">
        <f t="shared" si="239"/>
        <v>0</v>
      </c>
      <c r="K908" s="2">
        <f t="shared" si="240"/>
        <v>0</v>
      </c>
      <c r="L908" s="2">
        <f t="shared" si="241"/>
        <v>0</v>
      </c>
      <c r="M908" s="2">
        <f t="shared" si="242"/>
        <v>0</v>
      </c>
      <c r="N908" s="2">
        <f t="shared" si="243"/>
        <v>0</v>
      </c>
      <c r="O908" s="2">
        <f t="shared" si="244"/>
        <v>0</v>
      </c>
      <c r="P908" s="3">
        <f>'Data Entry'!I908</f>
        <v>0</v>
      </c>
      <c r="Q908" s="3">
        <f>'Data Entry'!J908</f>
        <v>0</v>
      </c>
      <c r="R908" s="3">
        <f>'Data Entry'!K908</f>
        <v>0</v>
      </c>
      <c r="S908" s="3">
        <f>'Data Entry'!L908</f>
        <v>0</v>
      </c>
      <c r="T908" s="3">
        <f t="shared" si="245"/>
        <v>0</v>
      </c>
      <c r="U908" s="3">
        <f t="shared" si="246"/>
        <v>0</v>
      </c>
      <c r="V908" s="3" t="e">
        <f t="shared" si="252"/>
        <v>#DIV/0!</v>
      </c>
      <c r="W908" s="3" t="e">
        <f t="shared" si="253"/>
        <v>#DIV/0!</v>
      </c>
      <c r="X908" s="3">
        <f t="shared" si="254"/>
        <v>0</v>
      </c>
      <c r="Y908" s="3">
        <f t="shared" si="247"/>
        <v>0</v>
      </c>
      <c r="Z908" s="3">
        <f t="shared" si="248"/>
        <v>0</v>
      </c>
      <c r="AA908" s="3">
        <f t="shared" si="249"/>
        <v>0</v>
      </c>
      <c r="AB908" s="4">
        <f>'Data Entry'!S908</f>
        <v>0</v>
      </c>
      <c r="AC908" s="4">
        <f>'Data Entry'!T908</f>
        <v>0</v>
      </c>
      <c r="AD908" s="4">
        <f>'Data Entry'!U908</f>
        <v>0</v>
      </c>
      <c r="AE908" s="4">
        <f t="shared" si="250"/>
        <v>0</v>
      </c>
      <c r="AF908" s="5">
        <f>'Data Entry'!V908</f>
        <v>0</v>
      </c>
      <c r="AG908" s="5">
        <f t="shared" si="251"/>
        <v>0</v>
      </c>
      <c r="AH908" s="5">
        <f>'Data Entry'!W908</f>
        <v>0</v>
      </c>
      <c r="AI908" s="5">
        <f>'Data Entry'!X908</f>
        <v>0</v>
      </c>
      <c r="AJ908" s="5">
        <f>'Data Entry'!Y908</f>
        <v>0</v>
      </c>
      <c r="AK908" s="5">
        <f>'Data Entry'!Z908</f>
        <v>0</v>
      </c>
    </row>
    <row r="909" spans="1:37">
      <c r="A909" s="1">
        <f>'Data Entry'!A909</f>
        <v>0</v>
      </c>
      <c r="B909" s="1">
        <f>'Data Entry'!B909</f>
        <v>0</v>
      </c>
      <c r="C909" s="8">
        <f>IF('Data Entry'!C909="red",1,IF('Data Entry'!C909="blue",2,0))</f>
        <v>0</v>
      </c>
      <c r="D909" s="2">
        <f>'Data Entry'!D909</f>
        <v>0</v>
      </c>
      <c r="E909" s="2">
        <f>'Data Entry'!E909</f>
        <v>0</v>
      </c>
      <c r="F909" s="2">
        <f>'Data Entry'!F909</f>
        <v>0</v>
      </c>
      <c r="G909" s="2">
        <f>'Data Entry'!G909</f>
        <v>0</v>
      </c>
      <c r="H909" s="2">
        <f>'Data Entry'!H909</f>
        <v>0</v>
      </c>
      <c r="I909" s="2">
        <f t="shared" si="238"/>
        <v>0</v>
      </c>
      <c r="J909" s="2">
        <f t="shared" si="239"/>
        <v>0</v>
      </c>
      <c r="K909" s="2">
        <f t="shared" si="240"/>
        <v>0</v>
      </c>
      <c r="L909" s="2">
        <f t="shared" si="241"/>
        <v>0</v>
      </c>
      <c r="M909" s="2">
        <f t="shared" si="242"/>
        <v>0</v>
      </c>
      <c r="N909" s="2">
        <f t="shared" si="243"/>
        <v>0</v>
      </c>
      <c r="O909" s="2">
        <f t="shared" si="244"/>
        <v>0</v>
      </c>
      <c r="P909" s="3">
        <f>'Data Entry'!I909</f>
        <v>0</v>
      </c>
      <c r="Q909" s="3">
        <f>'Data Entry'!J909</f>
        <v>0</v>
      </c>
      <c r="R909" s="3">
        <f>'Data Entry'!K909</f>
        <v>0</v>
      </c>
      <c r="S909" s="3">
        <f>'Data Entry'!L909</f>
        <v>0</v>
      </c>
      <c r="T909" s="3">
        <f t="shared" si="245"/>
        <v>0</v>
      </c>
      <c r="U909" s="3">
        <f t="shared" si="246"/>
        <v>0</v>
      </c>
      <c r="V909" s="3" t="e">
        <f t="shared" si="252"/>
        <v>#DIV/0!</v>
      </c>
      <c r="W909" s="3" t="e">
        <f t="shared" si="253"/>
        <v>#DIV/0!</v>
      </c>
      <c r="X909" s="3">
        <f t="shared" si="254"/>
        <v>0</v>
      </c>
      <c r="Y909" s="3">
        <f t="shared" si="247"/>
        <v>0</v>
      </c>
      <c r="Z909" s="3">
        <f t="shared" si="248"/>
        <v>0</v>
      </c>
      <c r="AA909" s="3">
        <f t="shared" si="249"/>
        <v>0</v>
      </c>
      <c r="AB909" s="4">
        <f>'Data Entry'!S909</f>
        <v>0</v>
      </c>
      <c r="AC909" s="4">
        <f>'Data Entry'!T909</f>
        <v>0</v>
      </c>
      <c r="AD909" s="4">
        <f>'Data Entry'!U909</f>
        <v>0</v>
      </c>
      <c r="AE909" s="4">
        <f t="shared" si="250"/>
        <v>0</v>
      </c>
      <c r="AF909" s="5">
        <f>'Data Entry'!V909</f>
        <v>0</v>
      </c>
      <c r="AG909" s="5">
        <f t="shared" si="251"/>
        <v>0</v>
      </c>
      <c r="AH909" s="5">
        <f>'Data Entry'!W909</f>
        <v>0</v>
      </c>
      <c r="AI909" s="5">
        <f>'Data Entry'!X909</f>
        <v>0</v>
      </c>
      <c r="AJ909" s="5">
        <f>'Data Entry'!Y909</f>
        <v>0</v>
      </c>
      <c r="AK909" s="5">
        <f>'Data Entry'!Z909</f>
        <v>0</v>
      </c>
    </row>
    <row r="910" spans="1:37">
      <c r="A910" s="1">
        <f>'Data Entry'!A910</f>
        <v>0</v>
      </c>
      <c r="B910" s="1">
        <f>'Data Entry'!B910</f>
        <v>0</v>
      </c>
      <c r="C910" s="8">
        <f>IF('Data Entry'!C910="red",1,IF('Data Entry'!C910="blue",2,0))</f>
        <v>0</v>
      </c>
      <c r="D910" s="2">
        <f>'Data Entry'!D910</f>
        <v>0</v>
      </c>
      <c r="E910" s="2">
        <f>'Data Entry'!E910</f>
        <v>0</v>
      </c>
      <c r="F910" s="2">
        <f>'Data Entry'!F910</f>
        <v>0</v>
      </c>
      <c r="G910" s="2">
        <f>'Data Entry'!G910</f>
        <v>0</v>
      </c>
      <c r="H910" s="2">
        <f>'Data Entry'!H910</f>
        <v>0</v>
      </c>
      <c r="I910" s="2">
        <f t="shared" si="238"/>
        <v>0</v>
      </c>
      <c r="J910" s="2">
        <f t="shared" si="239"/>
        <v>0</v>
      </c>
      <c r="K910" s="2">
        <f t="shared" si="240"/>
        <v>0</v>
      </c>
      <c r="L910" s="2">
        <f t="shared" si="241"/>
        <v>0</v>
      </c>
      <c r="M910" s="2">
        <f t="shared" si="242"/>
        <v>0</v>
      </c>
      <c r="N910" s="2">
        <f t="shared" si="243"/>
        <v>0</v>
      </c>
      <c r="O910" s="2">
        <f t="shared" si="244"/>
        <v>0</v>
      </c>
      <c r="P910" s="3">
        <f>'Data Entry'!I910</f>
        <v>0</v>
      </c>
      <c r="Q910" s="3">
        <f>'Data Entry'!J910</f>
        <v>0</v>
      </c>
      <c r="R910" s="3">
        <f>'Data Entry'!K910</f>
        <v>0</v>
      </c>
      <c r="S910" s="3">
        <f>'Data Entry'!L910</f>
        <v>0</v>
      </c>
      <c r="T910" s="3">
        <f t="shared" si="245"/>
        <v>0</v>
      </c>
      <c r="U910" s="3">
        <f t="shared" si="246"/>
        <v>0</v>
      </c>
      <c r="V910" s="3" t="e">
        <f t="shared" si="252"/>
        <v>#DIV/0!</v>
      </c>
      <c r="W910" s="3" t="e">
        <f t="shared" si="253"/>
        <v>#DIV/0!</v>
      </c>
      <c r="X910" s="3">
        <f t="shared" si="254"/>
        <v>0</v>
      </c>
      <c r="Y910" s="3">
        <f t="shared" si="247"/>
        <v>0</v>
      </c>
      <c r="Z910" s="3">
        <f t="shared" si="248"/>
        <v>0</v>
      </c>
      <c r="AA910" s="3">
        <f t="shared" si="249"/>
        <v>0</v>
      </c>
      <c r="AB910" s="4">
        <f>'Data Entry'!S910</f>
        <v>0</v>
      </c>
      <c r="AC910" s="4">
        <f>'Data Entry'!T910</f>
        <v>0</v>
      </c>
      <c r="AD910" s="4">
        <f>'Data Entry'!U910</f>
        <v>0</v>
      </c>
      <c r="AE910" s="4">
        <f t="shared" si="250"/>
        <v>0</v>
      </c>
      <c r="AF910" s="5">
        <f>'Data Entry'!V910</f>
        <v>0</v>
      </c>
      <c r="AG910" s="5">
        <f t="shared" si="251"/>
        <v>0</v>
      </c>
      <c r="AH910" s="5">
        <f>'Data Entry'!W910</f>
        <v>0</v>
      </c>
      <c r="AI910" s="5">
        <f>'Data Entry'!X910</f>
        <v>0</v>
      </c>
      <c r="AJ910" s="5">
        <f>'Data Entry'!Y910</f>
        <v>0</v>
      </c>
      <c r="AK910" s="5">
        <f>'Data Entry'!Z910</f>
        <v>0</v>
      </c>
    </row>
    <row r="911" spans="1:37">
      <c r="A911" s="1">
        <f>'Data Entry'!A911</f>
        <v>0</v>
      </c>
      <c r="B911" s="1">
        <f>'Data Entry'!B911</f>
        <v>0</v>
      </c>
      <c r="C911" s="8">
        <f>IF('Data Entry'!C911="red",1,IF('Data Entry'!C911="blue",2,0))</f>
        <v>0</v>
      </c>
      <c r="D911" s="2">
        <f>'Data Entry'!D911</f>
        <v>0</v>
      </c>
      <c r="E911" s="2">
        <f>'Data Entry'!E911</f>
        <v>0</v>
      </c>
      <c r="F911" s="2">
        <f>'Data Entry'!F911</f>
        <v>0</v>
      </c>
      <c r="G911" s="2">
        <f>'Data Entry'!G911</f>
        <v>0</v>
      </c>
      <c r="H911" s="2">
        <f>'Data Entry'!H911</f>
        <v>0</v>
      </c>
      <c r="I911" s="2">
        <f t="shared" si="238"/>
        <v>0</v>
      </c>
      <c r="J911" s="2">
        <f t="shared" si="239"/>
        <v>0</v>
      </c>
      <c r="K911" s="2">
        <f t="shared" si="240"/>
        <v>0</v>
      </c>
      <c r="L911" s="2">
        <f t="shared" si="241"/>
        <v>0</v>
      </c>
      <c r="M911" s="2">
        <f t="shared" si="242"/>
        <v>0</v>
      </c>
      <c r="N911" s="2">
        <f t="shared" si="243"/>
        <v>0</v>
      </c>
      <c r="O911" s="2">
        <f t="shared" si="244"/>
        <v>0</v>
      </c>
      <c r="P911" s="3">
        <f>'Data Entry'!I911</f>
        <v>0</v>
      </c>
      <c r="Q911" s="3">
        <f>'Data Entry'!J911</f>
        <v>0</v>
      </c>
      <c r="R911" s="3">
        <f>'Data Entry'!K911</f>
        <v>0</v>
      </c>
      <c r="S911" s="3">
        <f>'Data Entry'!L911</f>
        <v>0</v>
      </c>
      <c r="T911" s="3">
        <f t="shared" si="245"/>
        <v>0</v>
      </c>
      <c r="U911" s="3">
        <f t="shared" si="246"/>
        <v>0</v>
      </c>
      <c r="V911" s="3" t="e">
        <f t="shared" si="252"/>
        <v>#DIV/0!</v>
      </c>
      <c r="W911" s="3" t="e">
        <f t="shared" si="253"/>
        <v>#DIV/0!</v>
      </c>
      <c r="X911" s="3">
        <f t="shared" si="254"/>
        <v>0</v>
      </c>
      <c r="Y911" s="3">
        <f t="shared" si="247"/>
        <v>0</v>
      </c>
      <c r="Z911" s="3">
        <f t="shared" si="248"/>
        <v>0</v>
      </c>
      <c r="AA911" s="3">
        <f t="shared" si="249"/>
        <v>0</v>
      </c>
      <c r="AB911" s="4">
        <f>'Data Entry'!S911</f>
        <v>0</v>
      </c>
      <c r="AC911" s="4">
        <f>'Data Entry'!T911</f>
        <v>0</v>
      </c>
      <c r="AD911" s="4">
        <f>'Data Entry'!U911</f>
        <v>0</v>
      </c>
      <c r="AE911" s="4">
        <f t="shared" si="250"/>
        <v>0</v>
      </c>
      <c r="AF911" s="5">
        <f>'Data Entry'!V911</f>
        <v>0</v>
      </c>
      <c r="AG911" s="5">
        <f t="shared" si="251"/>
        <v>0</v>
      </c>
      <c r="AH911" s="5">
        <f>'Data Entry'!W911</f>
        <v>0</v>
      </c>
      <c r="AI911" s="5">
        <f>'Data Entry'!X911</f>
        <v>0</v>
      </c>
      <c r="AJ911" s="5">
        <f>'Data Entry'!Y911</f>
        <v>0</v>
      </c>
      <c r="AK911" s="5">
        <f>'Data Entry'!Z911</f>
        <v>0</v>
      </c>
    </row>
    <row r="912" spans="1:37">
      <c r="A912" s="1">
        <f>'Data Entry'!A912</f>
        <v>0</v>
      </c>
      <c r="B912" s="1">
        <f>'Data Entry'!B912</f>
        <v>0</v>
      </c>
      <c r="C912" s="8">
        <f>IF('Data Entry'!C912="red",1,IF('Data Entry'!C912="blue",2,0))</f>
        <v>0</v>
      </c>
      <c r="D912" s="2">
        <f>'Data Entry'!D912</f>
        <v>0</v>
      </c>
      <c r="E912" s="2">
        <f>'Data Entry'!E912</f>
        <v>0</v>
      </c>
      <c r="F912" s="2">
        <f>'Data Entry'!F912</f>
        <v>0</v>
      </c>
      <c r="G912" s="2">
        <f>'Data Entry'!G912</f>
        <v>0</v>
      </c>
      <c r="H912" s="2">
        <f>'Data Entry'!H912</f>
        <v>0</v>
      </c>
      <c r="I912" s="2">
        <f t="shared" si="238"/>
        <v>0</v>
      </c>
      <c r="J912" s="2">
        <f t="shared" si="239"/>
        <v>0</v>
      </c>
      <c r="K912" s="2">
        <f t="shared" si="240"/>
        <v>0</v>
      </c>
      <c r="L912" s="2">
        <f t="shared" si="241"/>
        <v>0</v>
      </c>
      <c r="M912" s="2">
        <f t="shared" si="242"/>
        <v>0</v>
      </c>
      <c r="N912" s="2">
        <f t="shared" si="243"/>
        <v>0</v>
      </c>
      <c r="O912" s="2">
        <f t="shared" si="244"/>
        <v>0</v>
      </c>
      <c r="P912" s="3">
        <f>'Data Entry'!I912</f>
        <v>0</v>
      </c>
      <c r="Q912" s="3">
        <f>'Data Entry'!J912</f>
        <v>0</v>
      </c>
      <c r="R912" s="3">
        <f>'Data Entry'!K912</f>
        <v>0</v>
      </c>
      <c r="S912" s="3">
        <f>'Data Entry'!L912</f>
        <v>0</v>
      </c>
      <c r="T912" s="3">
        <f t="shared" si="245"/>
        <v>0</v>
      </c>
      <c r="U912" s="3">
        <f t="shared" si="246"/>
        <v>0</v>
      </c>
      <c r="V912" s="3" t="e">
        <f t="shared" si="252"/>
        <v>#DIV/0!</v>
      </c>
      <c r="W912" s="3" t="e">
        <f t="shared" si="253"/>
        <v>#DIV/0!</v>
      </c>
      <c r="X912" s="3">
        <f t="shared" si="254"/>
        <v>0</v>
      </c>
      <c r="Y912" s="3">
        <f t="shared" si="247"/>
        <v>0</v>
      </c>
      <c r="Z912" s="3">
        <f t="shared" si="248"/>
        <v>0</v>
      </c>
      <c r="AA912" s="3">
        <f t="shared" si="249"/>
        <v>0</v>
      </c>
      <c r="AB912" s="4">
        <f>'Data Entry'!S912</f>
        <v>0</v>
      </c>
      <c r="AC912" s="4">
        <f>'Data Entry'!T912</f>
        <v>0</v>
      </c>
      <c r="AD912" s="4">
        <f>'Data Entry'!U912</f>
        <v>0</v>
      </c>
      <c r="AE912" s="4">
        <f t="shared" si="250"/>
        <v>0</v>
      </c>
      <c r="AF912" s="5">
        <f>'Data Entry'!V912</f>
        <v>0</v>
      </c>
      <c r="AG912" s="5">
        <f t="shared" si="251"/>
        <v>0</v>
      </c>
      <c r="AH912" s="5">
        <f>'Data Entry'!W912</f>
        <v>0</v>
      </c>
      <c r="AI912" s="5">
        <f>'Data Entry'!X912</f>
        <v>0</v>
      </c>
      <c r="AJ912" s="5">
        <f>'Data Entry'!Y912</f>
        <v>0</v>
      </c>
      <c r="AK912" s="5">
        <f>'Data Entry'!Z912</f>
        <v>0</v>
      </c>
    </row>
    <row r="913" spans="1:37">
      <c r="A913" s="1">
        <f>'Data Entry'!A913</f>
        <v>0</v>
      </c>
      <c r="B913" s="1">
        <f>'Data Entry'!B913</f>
        <v>0</v>
      </c>
      <c r="C913" s="8">
        <f>IF('Data Entry'!C913="red",1,IF('Data Entry'!C913="blue",2,0))</f>
        <v>0</v>
      </c>
      <c r="D913" s="2">
        <f>'Data Entry'!D913</f>
        <v>0</v>
      </c>
      <c r="E913" s="2">
        <f>'Data Entry'!E913</f>
        <v>0</v>
      </c>
      <c r="F913" s="2">
        <f>'Data Entry'!F913</f>
        <v>0</v>
      </c>
      <c r="G913" s="2">
        <f>'Data Entry'!G913</f>
        <v>0</v>
      </c>
      <c r="H913" s="2">
        <f>'Data Entry'!H913</f>
        <v>0</v>
      </c>
      <c r="I913" s="2">
        <f t="shared" si="238"/>
        <v>0</v>
      </c>
      <c r="J913" s="2">
        <f t="shared" si="239"/>
        <v>0</v>
      </c>
      <c r="K913" s="2">
        <f t="shared" si="240"/>
        <v>0</v>
      </c>
      <c r="L913" s="2">
        <f t="shared" si="241"/>
        <v>0</v>
      </c>
      <c r="M913" s="2">
        <f t="shared" si="242"/>
        <v>0</v>
      </c>
      <c r="N913" s="2">
        <f t="shared" si="243"/>
        <v>0</v>
      </c>
      <c r="O913" s="2">
        <f t="shared" si="244"/>
        <v>0</v>
      </c>
      <c r="P913" s="3">
        <f>'Data Entry'!I913</f>
        <v>0</v>
      </c>
      <c r="Q913" s="3">
        <f>'Data Entry'!J913</f>
        <v>0</v>
      </c>
      <c r="R913" s="3">
        <f>'Data Entry'!K913</f>
        <v>0</v>
      </c>
      <c r="S913" s="3">
        <f>'Data Entry'!L913</f>
        <v>0</v>
      </c>
      <c r="T913" s="3">
        <f t="shared" si="245"/>
        <v>0</v>
      </c>
      <c r="U913" s="3">
        <f t="shared" si="246"/>
        <v>0</v>
      </c>
      <c r="V913" s="3" t="e">
        <f t="shared" si="252"/>
        <v>#DIV/0!</v>
      </c>
      <c r="W913" s="3" t="e">
        <f t="shared" si="253"/>
        <v>#DIV/0!</v>
      </c>
      <c r="X913" s="3">
        <f t="shared" si="254"/>
        <v>0</v>
      </c>
      <c r="Y913" s="3">
        <f t="shared" si="247"/>
        <v>0</v>
      </c>
      <c r="Z913" s="3">
        <f t="shared" si="248"/>
        <v>0</v>
      </c>
      <c r="AA913" s="3">
        <f t="shared" si="249"/>
        <v>0</v>
      </c>
      <c r="AB913" s="4">
        <f>'Data Entry'!S913</f>
        <v>0</v>
      </c>
      <c r="AC913" s="4">
        <f>'Data Entry'!T913</f>
        <v>0</v>
      </c>
      <c r="AD913" s="4">
        <f>'Data Entry'!U913</f>
        <v>0</v>
      </c>
      <c r="AE913" s="4">
        <f t="shared" si="250"/>
        <v>0</v>
      </c>
      <c r="AF913" s="5">
        <f>'Data Entry'!V913</f>
        <v>0</v>
      </c>
      <c r="AG913" s="5">
        <f t="shared" si="251"/>
        <v>0</v>
      </c>
      <c r="AH913" s="5">
        <f>'Data Entry'!W913</f>
        <v>0</v>
      </c>
      <c r="AI913" s="5">
        <f>'Data Entry'!X913</f>
        <v>0</v>
      </c>
      <c r="AJ913" s="5">
        <f>'Data Entry'!Y913</f>
        <v>0</v>
      </c>
      <c r="AK913" s="5">
        <f>'Data Entry'!Z913</f>
        <v>0</v>
      </c>
    </row>
    <row r="914" spans="1:37">
      <c r="A914" s="1">
        <f>'Data Entry'!A914</f>
        <v>0</v>
      </c>
      <c r="B914" s="1">
        <f>'Data Entry'!B914</f>
        <v>0</v>
      </c>
      <c r="C914" s="8">
        <f>IF('Data Entry'!C914="red",1,IF('Data Entry'!C914="blue",2,0))</f>
        <v>0</v>
      </c>
      <c r="D914" s="2">
        <f>'Data Entry'!D914</f>
        <v>0</v>
      </c>
      <c r="E914" s="2">
        <f>'Data Entry'!E914</f>
        <v>0</v>
      </c>
      <c r="F914" s="2">
        <f>'Data Entry'!F914</f>
        <v>0</v>
      </c>
      <c r="G914" s="2">
        <f>'Data Entry'!G914</f>
        <v>0</v>
      </c>
      <c r="H914" s="2">
        <f>'Data Entry'!H914</f>
        <v>0</v>
      </c>
      <c r="I914" s="2">
        <f t="shared" si="238"/>
        <v>0</v>
      </c>
      <c r="J914" s="2">
        <f t="shared" si="239"/>
        <v>0</v>
      </c>
      <c r="K914" s="2">
        <f t="shared" si="240"/>
        <v>0</v>
      </c>
      <c r="L914" s="2">
        <f t="shared" si="241"/>
        <v>0</v>
      </c>
      <c r="M914" s="2">
        <f t="shared" si="242"/>
        <v>0</v>
      </c>
      <c r="N914" s="2">
        <f t="shared" si="243"/>
        <v>0</v>
      </c>
      <c r="O914" s="2">
        <f t="shared" si="244"/>
        <v>0</v>
      </c>
      <c r="P914" s="3">
        <f>'Data Entry'!I914</f>
        <v>0</v>
      </c>
      <c r="Q914" s="3">
        <f>'Data Entry'!J914</f>
        <v>0</v>
      </c>
      <c r="R914" s="3">
        <f>'Data Entry'!K914</f>
        <v>0</v>
      </c>
      <c r="S914" s="3">
        <f>'Data Entry'!L914</f>
        <v>0</v>
      </c>
      <c r="T914" s="3">
        <f t="shared" si="245"/>
        <v>0</v>
      </c>
      <c r="U914" s="3">
        <f t="shared" si="246"/>
        <v>0</v>
      </c>
      <c r="V914" s="3" t="e">
        <f t="shared" si="252"/>
        <v>#DIV/0!</v>
      </c>
      <c r="W914" s="3" t="e">
        <f t="shared" si="253"/>
        <v>#DIV/0!</v>
      </c>
      <c r="X914" s="3">
        <f t="shared" si="254"/>
        <v>0</v>
      </c>
      <c r="Y914" s="3">
        <f t="shared" si="247"/>
        <v>0</v>
      </c>
      <c r="Z914" s="3">
        <f t="shared" si="248"/>
        <v>0</v>
      </c>
      <c r="AA914" s="3">
        <f t="shared" si="249"/>
        <v>0</v>
      </c>
      <c r="AB914" s="4">
        <f>'Data Entry'!S914</f>
        <v>0</v>
      </c>
      <c r="AC914" s="4">
        <f>'Data Entry'!T914</f>
        <v>0</v>
      </c>
      <c r="AD914" s="4">
        <f>'Data Entry'!U914</f>
        <v>0</v>
      </c>
      <c r="AE914" s="4">
        <f t="shared" si="250"/>
        <v>0</v>
      </c>
      <c r="AF914" s="5">
        <f>'Data Entry'!V914</f>
        <v>0</v>
      </c>
      <c r="AG914" s="5">
        <f t="shared" si="251"/>
        <v>0</v>
      </c>
      <c r="AH914" s="5">
        <f>'Data Entry'!W914</f>
        <v>0</v>
      </c>
      <c r="AI914" s="5">
        <f>'Data Entry'!X914</f>
        <v>0</v>
      </c>
      <c r="AJ914" s="5">
        <f>'Data Entry'!Y914</f>
        <v>0</v>
      </c>
      <c r="AK914" s="5">
        <f>'Data Entry'!Z914</f>
        <v>0</v>
      </c>
    </row>
    <row r="915" spans="1:37">
      <c r="A915" s="1">
        <f>'Data Entry'!A915</f>
        <v>0</v>
      </c>
      <c r="B915" s="1">
        <f>'Data Entry'!B915</f>
        <v>0</v>
      </c>
      <c r="C915" s="8">
        <f>IF('Data Entry'!C915="red",1,IF('Data Entry'!C915="blue",2,0))</f>
        <v>0</v>
      </c>
      <c r="D915" s="2">
        <f>'Data Entry'!D915</f>
        <v>0</v>
      </c>
      <c r="E915" s="2">
        <f>'Data Entry'!E915</f>
        <v>0</v>
      </c>
      <c r="F915" s="2">
        <f>'Data Entry'!F915</f>
        <v>0</v>
      </c>
      <c r="G915" s="2">
        <f>'Data Entry'!G915</f>
        <v>0</v>
      </c>
      <c r="H915" s="2">
        <f>'Data Entry'!H915</f>
        <v>0</v>
      </c>
      <c r="I915" s="2">
        <f t="shared" si="238"/>
        <v>0</v>
      </c>
      <c r="J915" s="2">
        <f t="shared" si="239"/>
        <v>0</v>
      </c>
      <c r="K915" s="2">
        <f t="shared" si="240"/>
        <v>0</v>
      </c>
      <c r="L915" s="2">
        <f t="shared" si="241"/>
        <v>0</v>
      </c>
      <c r="M915" s="2">
        <f t="shared" si="242"/>
        <v>0</v>
      </c>
      <c r="N915" s="2">
        <f t="shared" si="243"/>
        <v>0</v>
      </c>
      <c r="O915" s="2">
        <f t="shared" si="244"/>
        <v>0</v>
      </c>
      <c r="P915" s="3">
        <f>'Data Entry'!I915</f>
        <v>0</v>
      </c>
      <c r="Q915" s="3">
        <f>'Data Entry'!J915</f>
        <v>0</v>
      </c>
      <c r="R915" s="3">
        <f>'Data Entry'!K915</f>
        <v>0</v>
      </c>
      <c r="S915" s="3">
        <f>'Data Entry'!L915</f>
        <v>0</v>
      </c>
      <c r="T915" s="3">
        <f t="shared" si="245"/>
        <v>0</v>
      </c>
      <c r="U915" s="3">
        <f t="shared" si="246"/>
        <v>0</v>
      </c>
      <c r="V915" s="3" t="e">
        <f t="shared" si="252"/>
        <v>#DIV/0!</v>
      </c>
      <c r="W915" s="3" t="e">
        <f t="shared" si="253"/>
        <v>#DIV/0!</v>
      </c>
      <c r="X915" s="3">
        <f t="shared" si="254"/>
        <v>0</v>
      </c>
      <c r="Y915" s="3">
        <f t="shared" si="247"/>
        <v>0</v>
      </c>
      <c r="Z915" s="3">
        <f t="shared" si="248"/>
        <v>0</v>
      </c>
      <c r="AA915" s="3">
        <f t="shared" si="249"/>
        <v>0</v>
      </c>
      <c r="AB915" s="4">
        <f>'Data Entry'!S915</f>
        <v>0</v>
      </c>
      <c r="AC915" s="4">
        <f>'Data Entry'!T915</f>
        <v>0</v>
      </c>
      <c r="AD915" s="4">
        <f>'Data Entry'!U915</f>
        <v>0</v>
      </c>
      <c r="AE915" s="4">
        <f t="shared" si="250"/>
        <v>0</v>
      </c>
      <c r="AF915" s="5">
        <f>'Data Entry'!V915</f>
        <v>0</v>
      </c>
      <c r="AG915" s="5">
        <f t="shared" si="251"/>
        <v>0</v>
      </c>
      <c r="AH915" s="5">
        <f>'Data Entry'!W915</f>
        <v>0</v>
      </c>
      <c r="AI915" s="5">
        <f>'Data Entry'!X915</f>
        <v>0</v>
      </c>
      <c r="AJ915" s="5">
        <f>'Data Entry'!Y915</f>
        <v>0</v>
      </c>
      <c r="AK915" s="5">
        <f>'Data Entry'!Z915</f>
        <v>0</v>
      </c>
    </row>
    <row r="916" spans="1:37">
      <c r="A916" s="1">
        <f>'Data Entry'!A916</f>
        <v>0</v>
      </c>
      <c r="B916" s="1">
        <f>'Data Entry'!B916</f>
        <v>0</v>
      </c>
      <c r="C916" s="8">
        <f>IF('Data Entry'!C916="red",1,IF('Data Entry'!C916="blue",2,0))</f>
        <v>0</v>
      </c>
      <c r="D916" s="2">
        <f>'Data Entry'!D916</f>
        <v>0</v>
      </c>
      <c r="E916" s="2">
        <f>'Data Entry'!E916</f>
        <v>0</v>
      </c>
      <c r="F916" s="2">
        <f>'Data Entry'!F916</f>
        <v>0</v>
      </c>
      <c r="G916" s="2">
        <f>'Data Entry'!G916</f>
        <v>0</v>
      </c>
      <c r="H916" s="2">
        <f>'Data Entry'!H916</f>
        <v>0</v>
      </c>
      <c r="I916" s="2">
        <f t="shared" si="238"/>
        <v>0</v>
      </c>
      <c r="J916" s="2">
        <f t="shared" si="239"/>
        <v>0</v>
      </c>
      <c r="K916" s="2">
        <f t="shared" si="240"/>
        <v>0</v>
      </c>
      <c r="L916" s="2">
        <f t="shared" si="241"/>
        <v>0</v>
      </c>
      <c r="M916" s="2">
        <f t="shared" si="242"/>
        <v>0</v>
      </c>
      <c r="N916" s="2">
        <f t="shared" si="243"/>
        <v>0</v>
      </c>
      <c r="O916" s="2">
        <f t="shared" si="244"/>
        <v>0</v>
      </c>
      <c r="P916" s="3">
        <f>'Data Entry'!I916</f>
        <v>0</v>
      </c>
      <c r="Q916" s="3">
        <f>'Data Entry'!J916</f>
        <v>0</v>
      </c>
      <c r="R916" s="3">
        <f>'Data Entry'!K916</f>
        <v>0</v>
      </c>
      <c r="S916" s="3">
        <f>'Data Entry'!L916</f>
        <v>0</v>
      </c>
      <c r="T916" s="3">
        <f t="shared" si="245"/>
        <v>0</v>
      </c>
      <c r="U916" s="3">
        <f t="shared" si="246"/>
        <v>0</v>
      </c>
      <c r="V916" s="3" t="e">
        <f t="shared" si="252"/>
        <v>#DIV/0!</v>
      </c>
      <c r="W916" s="3" t="e">
        <f t="shared" si="253"/>
        <v>#DIV/0!</v>
      </c>
      <c r="X916" s="3">
        <f t="shared" si="254"/>
        <v>0</v>
      </c>
      <c r="Y916" s="3">
        <f t="shared" si="247"/>
        <v>0</v>
      </c>
      <c r="Z916" s="3">
        <f t="shared" si="248"/>
        <v>0</v>
      </c>
      <c r="AA916" s="3">
        <f t="shared" si="249"/>
        <v>0</v>
      </c>
      <c r="AB916" s="4">
        <f>'Data Entry'!S916</f>
        <v>0</v>
      </c>
      <c r="AC916" s="4">
        <f>'Data Entry'!T916</f>
        <v>0</v>
      </c>
      <c r="AD916" s="4">
        <f>'Data Entry'!U916</f>
        <v>0</v>
      </c>
      <c r="AE916" s="4">
        <f t="shared" si="250"/>
        <v>0</v>
      </c>
      <c r="AF916" s="5">
        <f>'Data Entry'!V916</f>
        <v>0</v>
      </c>
      <c r="AG916" s="5">
        <f t="shared" si="251"/>
        <v>0</v>
      </c>
      <c r="AH916" s="5">
        <f>'Data Entry'!W916</f>
        <v>0</v>
      </c>
      <c r="AI916" s="5">
        <f>'Data Entry'!X916</f>
        <v>0</v>
      </c>
      <c r="AJ916" s="5">
        <f>'Data Entry'!Y916</f>
        <v>0</v>
      </c>
      <c r="AK916" s="5">
        <f>'Data Entry'!Z916</f>
        <v>0</v>
      </c>
    </row>
    <row r="917" spans="1:37">
      <c r="A917" s="1">
        <f>'Data Entry'!A917</f>
        <v>0</v>
      </c>
      <c r="B917" s="1">
        <f>'Data Entry'!B917</f>
        <v>0</v>
      </c>
      <c r="C917" s="8">
        <f>IF('Data Entry'!C917="red",1,IF('Data Entry'!C917="blue",2,0))</f>
        <v>0</v>
      </c>
      <c r="D917" s="2">
        <f>'Data Entry'!D917</f>
        <v>0</v>
      </c>
      <c r="E917" s="2">
        <f>'Data Entry'!E917</f>
        <v>0</v>
      </c>
      <c r="F917" s="2">
        <f>'Data Entry'!F917</f>
        <v>0</v>
      </c>
      <c r="G917" s="2">
        <f>'Data Entry'!G917</f>
        <v>0</v>
      </c>
      <c r="H917" s="2">
        <f>'Data Entry'!H917</f>
        <v>0</v>
      </c>
      <c r="I917" s="2">
        <f t="shared" si="238"/>
        <v>0</v>
      </c>
      <c r="J917" s="2">
        <f t="shared" si="239"/>
        <v>0</v>
      </c>
      <c r="K917" s="2">
        <f t="shared" si="240"/>
        <v>0</v>
      </c>
      <c r="L917" s="2">
        <f t="shared" si="241"/>
        <v>0</v>
      </c>
      <c r="M917" s="2">
        <f t="shared" si="242"/>
        <v>0</v>
      </c>
      <c r="N917" s="2">
        <f t="shared" si="243"/>
        <v>0</v>
      </c>
      <c r="O917" s="2">
        <f t="shared" si="244"/>
        <v>0</v>
      </c>
      <c r="P917" s="3">
        <f>'Data Entry'!I917</f>
        <v>0</v>
      </c>
      <c r="Q917" s="3">
        <f>'Data Entry'!J917</f>
        <v>0</v>
      </c>
      <c r="R917" s="3">
        <f>'Data Entry'!K917</f>
        <v>0</v>
      </c>
      <c r="S917" s="3">
        <f>'Data Entry'!L917</f>
        <v>0</v>
      </c>
      <c r="T917" s="3">
        <f t="shared" si="245"/>
        <v>0</v>
      </c>
      <c r="U917" s="3">
        <f t="shared" si="246"/>
        <v>0</v>
      </c>
      <c r="V917" s="3" t="e">
        <f t="shared" si="252"/>
        <v>#DIV/0!</v>
      </c>
      <c r="W917" s="3" t="e">
        <f t="shared" si="253"/>
        <v>#DIV/0!</v>
      </c>
      <c r="X917" s="3">
        <f t="shared" si="254"/>
        <v>0</v>
      </c>
      <c r="Y917" s="3">
        <f t="shared" si="247"/>
        <v>0</v>
      </c>
      <c r="Z917" s="3">
        <f t="shared" si="248"/>
        <v>0</v>
      </c>
      <c r="AA917" s="3">
        <f t="shared" si="249"/>
        <v>0</v>
      </c>
      <c r="AB917" s="4">
        <f>'Data Entry'!S917</f>
        <v>0</v>
      </c>
      <c r="AC917" s="4">
        <f>'Data Entry'!T917</f>
        <v>0</v>
      </c>
      <c r="AD917" s="4">
        <f>'Data Entry'!U917</f>
        <v>0</v>
      </c>
      <c r="AE917" s="4">
        <f t="shared" si="250"/>
        <v>0</v>
      </c>
      <c r="AF917" s="5">
        <f>'Data Entry'!V917</f>
        <v>0</v>
      </c>
      <c r="AG917" s="5">
        <f t="shared" si="251"/>
        <v>0</v>
      </c>
      <c r="AH917" s="5">
        <f>'Data Entry'!W917</f>
        <v>0</v>
      </c>
      <c r="AI917" s="5">
        <f>'Data Entry'!X917</f>
        <v>0</v>
      </c>
      <c r="AJ917" s="5">
        <f>'Data Entry'!Y917</f>
        <v>0</v>
      </c>
      <c r="AK917" s="5">
        <f>'Data Entry'!Z917</f>
        <v>0</v>
      </c>
    </row>
    <row r="918" spans="1:37">
      <c r="A918" s="1">
        <f>'Data Entry'!A918</f>
        <v>0</v>
      </c>
      <c r="B918" s="1">
        <f>'Data Entry'!B918</f>
        <v>0</v>
      </c>
      <c r="C918" s="8">
        <f>IF('Data Entry'!C918="red",1,IF('Data Entry'!C918="blue",2,0))</f>
        <v>0</v>
      </c>
      <c r="D918" s="2">
        <f>'Data Entry'!D918</f>
        <v>0</v>
      </c>
      <c r="E918" s="2">
        <f>'Data Entry'!E918</f>
        <v>0</v>
      </c>
      <c r="F918" s="2">
        <f>'Data Entry'!F918</f>
        <v>0</v>
      </c>
      <c r="G918" s="2">
        <f>'Data Entry'!G918</f>
        <v>0</v>
      </c>
      <c r="H918" s="2">
        <f>'Data Entry'!H918</f>
        <v>0</v>
      </c>
      <c r="I918" s="2">
        <f t="shared" si="238"/>
        <v>0</v>
      </c>
      <c r="J918" s="2">
        <f t="shared" si="239"/>
        <v>0</v>
      </c>
      <c r="K918" s="2">
        <f t="shared" si="240"/>
        <v>0</v>
      </c>
      <c r="L918" s="2">
        <f t="shared" si="241"/>
        <v>0</v>
      </c>
      <c r="M918" s="2">
        <f t="shared" si="242"/>
        <v>0</v>
      </c>
      <c r="N918" s="2">
        <f t="shared" si="243"/>
        <v>0</v>
      </c>
      <c r="O918" s="2">
        <f t="shared" si="244"/>
        <v>0</v>
      </c>
      <c r="P918" s="3">
        <f>'Data Entry'!I918</f>
        <v>0</v>
      </c>
      <c r="Q918" s="3">
        <f>'Data Entry'!J918</f>
        <v>0</v>
      </c>
      <c r="R918" s="3">
        <f>'Data Entry'!K918</f>
        <v>0</v>
      </c>
      <c r="S918" s="3">
        <f>'Data Entry'!L918</f>
        <v>0</v>
      </c>
      <c r="T918" s="3">
        <f t="shared" si="245"/>
        <v>0</v>
      </c>
      <c r="U918" s="3">
        <f t="shared" si="246"/>
        <v>0</v>
      </c>
      <c r="V918" s="3" t="e">
        <f t="shared" si="252"/>
        <v>#DIV/0!</v>
      </c>
      <c r="W918" s="3" t="e">
        <f t="shared" si="253"/>
        <v>#DIV/0!</v>
      </c>
      <c r="X918" s="3">
        <f t="shared" si="254"/>
        <v>0</v>
      </c>
      <c r="Y918" s="3">
        <f t="shared" si="247"/>
        <v>0</v>
      </c>
      <c r="Z918" s="3">
        <f t="shared" si="248"/>
        <v>0</v>
      </c>
      <c r="AA918" s="3">
        <f t="shared" si="249"/>
        <v>0</v>
      </c>
      <c r="AB918" s="4">
        <f>'Data Entry'!S918</f>
        <v>0</v>
      </c>
      <c r="AC918" s="4">
        <f>'Data Entry'!T918</f>
        <v>0</v>
      </c>
      <c r="AD918" s="4">
        <f>'Data Entry'!U918</f>
        <v>0</v>
      </c>
      <c r="AE918" s="4">
        <f t="shared" si="250"/>
        <v>0</v>
      </c>
      <c r="AF918" s="5">
        <f>'Data Entry'!V918</f>
        <v>0</v>
      </c>
      <c r="AG918" s="5">
        <f t="shared" si="251"/>
        <v>0</v>
      </c>
      <c r="AH918" s="5">
        <f>'Data Entry'!W918</f>
        <v>0</v>
      </c>
      <c r="AI918" s="5">
        <f>'Data Entry'!X918</f>
        <v>0</v>
      </c>
      <c r="AJ918" s="5">
        <f>'Data Entry'!Y918</f>
        <v>0</v>
      </c>
      <c r="AK918" s="5">
        <f>'Data Entry'!Z918</f>
        <v>0</v>
      </c>
    </row>
    <row r="919" spans="1:37">
      <c r="A919" s="1">
        <f>'Data Entry'!A919</f>
        <v>0</v>
      </c>
      <c r="B919" s="1">
        <f>'Data Entry'!B919</f>
        <v>0</v>
      </c>
      <c r="C919" s="8">
        <f>IF('Data Entry'!C919="red",1,IF('Data Entry'!C919="blue",2,0))</f>
        <v>0</v>
      </c>
      <c r="D919" s="2">
        <f>'Data Entry'!D919</f>
        <v>0</v>
      </c>
      <c r="E919" s="2">
        <f>'Data Entry'!E919</f>
        <v>0</v>
      </c>
      <c r="F919" s="2">
        <f>'Data Entry'!F919</f>
        <v>0</v>
      </c>
      <c r="G919" s="2">
        <f>'Data Entry'!G919</f>
        <v>0</v>
      </c>
      <c r="H919" s="2">
        <f>'Data Entry'!H919</f>
        <v>0</v>
      </c>
      <c r="I919" s="2">
        <f t="shared" si="238"/>
        <v>0</v>
      </c>
      <c r="J919" s="2">
        <f t="shared" si="239"/>
        <v>0</v>
      </c>
      <c r="K919" s="2">
        <f t="shared" si="240"/>
        <v>0</v>
      </c>
      <c r="L919" s="2">
        <f t="shared" si="241"/>
        <v>0</v>
      </c>
      <c r="M919" s="2">
        <f t="shared" si="242"/>
        <v>0</v>
      </c>
      <c r="N919" s="2">
        <f t="shared" si="243"/>
        <v>0</v>
      </c>
      <c r="O919" s="2">
        <f t="shared" si="244"/>
        <v>0</v>
      </c>
      <c r="P919" s="3">
        <f>'Data Entry'!I919</f>
        <v>0</v>
      </c>
      <c r="Q919" s="3">
        <f>'Data Entry'!J919</f>
        <v>0</v>
      </c>
      <c r="R919" s="3">
        <f>'Data Entry'!K919</f>
        <v>0</v>
      </c>
      <c r="S919" s="3">
        <f>'Data Entry'!L919</f>
        <v>0</v>
      </c>
      <c r="T919" s="3">
        <f t="shared" si="245"/>
        <v>0</v>
      </c>
      <c r="U919" s="3">
        <f t="shared" si="246"/>
        <v>0</v>
      </c>
      <c r="V919" s="3" t="e">
        <f t="shared" si="252"/>
        <v>#DIV/0!</v>
      </c>
      <c r="W919" s="3" t="e">
        <f t="shared" si="253"/>
        <v>#DIV/0!</v>
      </c>
      <c r="X919" s="3">
        <f t="shared" si="254"/>
        <v>0</v>
      </c>
      <c r="Y919" s="3">
        <f t="shared" si="247"/>
        <v>0</v>
      </c>
      <c r="Z919" s="3">
        <f t="shared" si="248"/>
        <v>0</v>
      </c>
      <c r="AA919" s="3">
        <f t="shared" si="249"/>
        <v>0</v>
      </c>
      <c r="AB919" s="4">
        <f>'Data Entry'!S919</f>
        <v>0</v>
      </c>
      <c r="AC919" s="4">
        <f>'Data Entry'!T919</f>
        <v>0</v>
      </c>
      <c r="AD919" s="4">
        <f>'Data Entry'!U919</f>
        <v>0</v>
      </c>
      <c r="AE919" s="4">
        <f t="shared" si="250"/>
        <v>0</v>
      </c>
      <c r="AF919" s="5">
        <f>'Data Entry'!V919</f>
        <v>0</v>
      </c>
      <c r="AG919" s="5">
        <f t="shared" si="251"/>
        <v>0</v>
      </c>
      <c r="AH919" s="5">
        <f>'Data Entry'!W919</f>
        <v>0</v>
      </c>
      <c r="AI919" s="5">
        <f>'Data Entry'!X919</f>
        <v>0</v>
      </c>
      <c r="AJ919" s="5">
        <f>'Data Entry'!Y919</f>
        <v>0</v>
      </c>
      <c r="AK919" s="5">
        <f>'Data Entry'!Z919</f>
        <v>0</v>
      </c>
    </row>
    <row r="920" spans="1:37">
      <c r="A920" s="1">
        <f>'Data Entry'!A920</f>
        <v>0</v>
      </c>
      <c r="B920" s="1">
        <f>'Data Entry'!B920</f>
        <v>0</v>
      </c>
      <c r="C920" s="8">
        <f>IF('Data Entry'!C920="red",1,IF('Data Entry'!C920="blue",2,0))</f>
        <v>0</v>
      </c>
      <c r="D920" s="2">
        <f>'Data Entry'!D920</f>
        <v>0</v>
      </c>
      <c r="E920" s="2">
        <f>'Data Entry'!E920</f>
        <v>0</v>
      </c>
      <c r="F920" s="2">
        <f>'Data Entry'!F920</f>
        <v>0</v>
      </c>
      <c r="G920" s="2">
        <f>'Data Entry'!G920</f>
        <v>0</v>
      </c>
      <c r="H920" s="2">
        <f>'Data Entry'!H920</f>
        <v>0</v>
      </c>
      <c r="I920" s="2">
        <f t="shared" si="238"/>
        <v>0</v>
      </c>
      <c r="J920" s="2">
        <f t="shared" si="239"/>
        <v>0</v>
      </c>
      <c r="K920" s="2">
        <f t="shared" si="240"/>
        <v>0</v>
      </c>
      <c r="L920" s="2">
        <f t="shared" si="241"/>
        <v>0</v>
      </c>
      <c r="M920" s="2">
        <f t="shared" si="242"/>
        <v>0</v>
      </c>
      <c r="N920" s="2">
        <f t="shared" si="243"/>
        <v>0</v>
      </c>
      <c r="O920" s="2">
        <f t="shared" si="244"/>
        <v>0</v>
      </c>
      <c r="P920" s="3">
        <f>'Data Entry'!I920</f>
        <v>0</v>
      </c>
      <c r="Q920" s="3">
        <f>'Data Entry'!J920</f>
        <v>0</v>
      </c>
      <c r="R920" s="3">
        <f>'Data Entry'!K920</f>
        <v>0</v>
      </c>
      <c r="S920" s="3">
        <f>'Data Entry'!L920</f>
        <v>0</v>
      </c>
      <c r="T920" s="3">
        <f t="shared" si="245"/>
        <v>0</v>
      </c>
      <c r="U920" s="3">
        <f t="shared" si="246"/>
        <v>0</v>
      </c>
      <c r="V920" s="3" t="e">
        <f t="shared" si="252"/>
        <v>#DIV/0!</v>
      </c>
      <c r="W920" s="3" t="e">
        <f t="shared" si="253"/>
        <v>#DIV/0!</v>
      </c>
      <c r="X920" s="3">
        <f t="shared" si="254"/>
        <v>0</v>
      </c>
      <c r="Y920" s="3">
        <f t="shared" si="247"/>
        <v>0</v>
      </c>
      <c r="Z920" s="3">
        <f t="shared" si="248"/>
        <v>0</v>
      </c>
      <c r="AA920" s="3">
        <f t="shared" si="249"/>
        <v>0</v>
      </c>
      <c r="AB920" s="4">
        <f>'Data Entry'!S920</f>
        <v>0</v>
      </c>
      <c r="AC920" s="4">
        <f>'Data Entry'!T920</f>
        <v>0</v>
      </c>
      <c r="AD920" s="4">
        <f>'Data Entry'!U920</f>
        <v>0</v>
      </c>
      <c r="AE920" s="4">
        <f t="shared" si="250"/>
        <v>0</v>
      </c>
      <c r="AF920" s="5">
        <f>'Data Entry'!V920</f>
        <v>0</v>
      </c>
      <c r="AG920" s="5">
        <f t="shared" si="251"/>
        <v>0</v>
      </c>
      <c r="AH920" s="5">
        <f>'Data Entry'!W920</f>
        <v>0</v>
      </c>
      <c r="AI920" s="5">
        <f>'Data Entry'!X920</f>
        <v>0</v>
      </c>
      <c r="AJ920" s="5">
        <f>'Data Entry'!Y920</f>
        <v>0</v>
      </c>
      <c r="AK920" s="5">
        <f>'Data Entry'!Z920</f>
        <v>0</v>
      </c>
    </row>
    <row r="921" spans="1:37">
      <c r="A921" s="1">
        <f>'Data Entry'!A921</f>
        <v>0</v>
      </c>
      <c r="B921" s="1">
        <f>'Data Entry'!B921</f>
        <v>0</v>
      </c>
      <c r="C921" s="8">
        <f>IF('Data Entry'!C921="red",1,IF('Data Entry'!C921="blue",2,0))</f>
        <v>0</v>
      </c>
      <c r="D921" s="2">
        <f>'Data Entry'!D921</f>
        <v>0</v>
      </c>
      <c r="E921" s="2">
        <f>'Data Entry'!E921</f>
        <v>0</v>
      </c>
      <c r="F921" s="2">
        <f>'Data Entry'!F921</f>
        <v>0</v>
      </c>
      <c r="G921" s="2">
        <f>'Data Entry'!G921</f>
        <v>0</v>
      </c>
      <c r="H921" s="2">
        <f>'Data Entry'!H921</f>
        <v>0</v>
      </c>
      <c r="I921" s="2">
        <f t="shared" si="238"/>
        <v>0</v>
      </c>
      <c r="J921" s="2">
        <f t="shared" si="239"/>
        <v>0</v>
      </c>
      <c r="K921" s="2">
        <f t="shared" si="240"/>
        <v>0</v>
      </c>
      <c r="L921" s="2">
        <f t="shared" si="241"/>
        <v>0</v>
      </c>
      <c r="M921" s="2">
        <f t="shared" si="242"/>
        <v>0</v>
      </c>
      <c r="N921" s="2">
        <f t="shared" si="243"/>
        <v>0</v>
      </c>
      <c r="O921" s="2">
        <f t="shared" si="244"/>
        <v>0</v>
      </c>
      <c r="P921" s="3">
        <f>'Data Entry'!I921</f>
        <v>0</v>
      </c>
      <c r="Q921" s="3">
        <f>'Data Entry'!J921</f>
        <v>0</v>
      </c>
      <c r="R921" s="3">
        <f>'Data Entry'!K921</f>
        <v>0</v>
      </c>
      <c r="S921" s="3">
        <f>'Data Entry'!L921</f>
        <v>0</v>
      </c>
      <c r="T921" s="3">
        <f t="shared" si="245"/>
        <v>0</v>
      </c>
      <c r="U921" s="3">
        <f t="shared" si="246"/>
        <v>0</v>
      </c>
      <c r="V921" s="3" t="e">
        <f t="shared" si="252"/>
        <v>#DIV/0!</v>
      </c>
      <c r="W921" s="3" t="e">
        <f t="shared" si="253"/>
        <v>#DIV/0!</v>
      </c>
      <c r="X921" s="3">
        <f t="shared" si="254"/>
        <v>0</v>
      </c>
      <c r="Y921" s="3">
        <f t="shared" si="247"/>
        <v>0</v>
      </c>
      <c r="Z921" s="3">
        <f t="shared" si="248"/>
        <v>0</v>
      </c>
      <c r="AA921" s="3">
        <f t="shared" si="249"/>
        <v>0</v>
      </c>
      <c r="AB921" s="4">
        <f>'Data Entry'!S921</f>
        <v>0</v>
      </c>
      <c r="AC921" s="4">
        <f>'Data Entry'!T921</f>
        <v>0</v>
      </c>
      <c r="AD921" s="4">
        <f>'Data Entry'!U921</f>
        <v>0</v>
      </c>
      <c r="AE921" s="4">
        <f t="shared" si="250"/>
        <v>0</v>
      </c>
      <c r="AF921" s="5">
        <f>'Data Entry'!V921</f>
        <v>0</v>
      </c>
      <c r="AG921" s="5">
        <f t="shared" si="251"/>
        <v>0</v>
      </c>
      <c r="AH921" s="5">
        <f>'Data Entry'!W921</f>
        <v>0</v>
      </c>
      <c r="AI921" s="5">
        <f>'Data Entry'!X921</f>
        <v>0</v>
      </c>
      <c r="AJ921" s="5">
        <f>'Data Entry'!Y921</f>
        <v>0</v>
      </c>
      <c r="AK921" s="5">
        <f>'Data Entry'!Z921</f>
        <v>0</v>
      </c>
    </row>
    <row r="922" spans="1:37">
      <c r="A922" s="1">
        <f>'Data Entry'!A922</f>
        <v>0</v>
      </c>
      <c r="B922" s="1">
        <f>'Data Entry'!B922</f>
        <v>0</v>
      </c>
      <c r="C922" s="8">
        <f>IF('Data Entry'!C922="red",1,IF('Data Entry'!C922="blue",2,0))</f>
        <v>0</v>
      </c>
      <c r="D922" s="2">
        <f>'Data Entry'!D922</f>
        <v>0</v>
      </c>
      <c r="E922" s="2">
        <f>'Data Entry'!E922</f>
        <v>0</v>
      </c>
      <c r="F922" s="2">
        <f>'Data Entry'!F922</f>
        <v>0</v>
      </c>
      <c r="G922" s="2">
        <f>'Data Entry'!G922</f>
        <v>0</v>
      </c>
      <c r="H922" s="2">
        <f>'Data Entry'!H922</f>
        <v>0</v>
      </c>
      <c r="I922" s="2">
        <f t="shared" si="238"/>
        <v>0</v>
      </c>
      <c r="J922" s="2">
        <f t="shared" si="239"/>
        <v>0</v>
      </c>
      <c r="K922" s="2">
        <f t="shared" si="240"/>
        <v>0</v>
      </c>
      <c r="L922" s="2">
        <f t="shared" si="241"/>
        <v>0</v>
      </c>
      <c r="M922" s="2">
        <f t="shared" si="242"/>
        <v>0</v>
      </c>
      <c r="N922" s="2">
        <f t="shared" si="243"/>
        <v>0</v>
      </c>
      <c r="O922" s="2">
        <f t="shared" si="244"/>
        <v>0</v>
      </c>
      <c r="P922" s="3">
        <f>'Data Entry'!I922</f>
        <v>0</v>
      </c>
      <c r="Q922" s="3">
        <f>'Data Entry'!J922</f>
        <v>0</v>
      </c>
      <c r="R922" s="3">
        <f>'Data Entry'!K922</f>
        <v>0</v>
      </c>
      <c r="S922" s="3">
        <f>'Data Entry'!L922</f>
        <v>0</v>
      </c>
      <c r="T922" s="3">
        <f t="shared" si="245"/>
        <v>0</v>
      </c>
      <c r="U922" s="3">
        <f t="shared" si="246"/>
        <v>0</v>
      </c>
      <c r="V922" s="3" t="e">
        <f t="shared" si="252"/>
        <v>#DIV/0!</v>
      </c>
      <c r="W922" s="3" t="e">
        <f t="shared" si="253"/>
        <v>#DIV/0!</v>
      </c>
      <c r="X922" s="3">
        <f t="shared" si="254"/>
        <v>0</v>
      </c>
      <c r="Y922" s="3">
        <f t="shared" si="247"/>
        <v>0</v>
      </c>
      <c r="Z922" s="3">
        <f t="shared" si="248"/>
        <v>0</v>
      </c>
      <c r="AA922" s="3">
        <f t="shared" si="249"/>
        <v>0</v>
      </c>
      <c r="AB922" s="4">
        <f>'Data Entry'!S922</f>
        <v>0</v>
      </c>
      <c r="AC922" s="4">
        <f>'Data Entry'!T922</f>
        <v>0</v>
      </c>
      <c r="AD922" s="4">
        <f>'Data Entry'!U922</f>
        <v>0</v>
      </c>
      <c r="AE922" s="4">
        <f t="shared" si="250"/>
        <v>0</v>
      </c>
      <c r="AF922" s="5">
        <f>'Data Entry'!V922</f>
        <v>0</v>
      </c>
      <c r="AG922" s="5">
        <f t="shared" si="251"/>
        <v>0</v>
      </c>
      <c r="AH922" s="5">
        <f>'Data Entry'!W922</f>
        <v>0</v>
      </c>
      <c r="AI922" s="5">
        <f>'Data Entry'!X922</f>
        <v>0</v>
      </c>
      <c r="AJ922" s="5">
        <f>'Data Entry'!Y922</f>
        <v>0</v>
      </c>
      <c r="AK922" s="5">
        <f>'Data Entry'!Z922</f>
        <v>0</v>
      </c>
    </row>
    <row r="923" spans="1:37">
      <c r="A923" s="1">
        <f>'Data Entry'!A923</f>
        <v>0</v>
      </c>
      <c r="B923" s="1">
        <f>'Data Entry'!B923</f>
        <v>0</v>
      </c>
      <c r="C923" s="8">
        <f>IF('Data Entry'!C923="red",1,IF('Data Entry'!C923="blue",2,0))</f>
        <v>0</v>
      </c>
      <c r="D923" s="2">
        <f>'Data Entry'!D923</f>
        <v>0</v>
      </c>
      <c r="E923" s="2">
        <f>'Data Entry'!E923</f>
        <v>0</v>
      </c>
      <c r="F923" s="2">
        <f>'Data Entry'!F923</f>
        <v>0</v>
      </c>
      <c r="G923" s="2">
        <f>'Data Entry'!G923</f>
        <v>0</v>
      </c>
      <c r="H923" s="2">
        <f>'Data Entry'!H923</f>
        <v>0</v>
      </c>
      <c r="I923" s="2">
        <f t="shared" si="238"/>
        <v>0</v>
      </c>
      <c r="J923" s="2">
        <f t="shared" si="239"/>
        <v>0</v>
      </c>
      <c r="K923" s="2">
        <f t="shared" si="240"/>
        <v>0</v>
      </c>
      <c r="L923" s="2">
        <f t="shared" si="241"/>
        <v>0</v>
      </c>
      <c r="M923" s="2">
        <f t="shared" si="242"/>
        <v>0</v>
      </c>
      <c r="N923" s="2">
        <f t="shared" si="243"/>
        <v>0</v>
      </c>
      <c r="O923" s="2">
        <f t="shared" si="244"/>
        <v>0</v>
      </c>
      <c r="P923" s="3">
        <f>'Data Entry'!I923</f>
        <v>0</v>
      </c>
      <c r="Q923" s="3">
        <f>'Data Entry'!J923</f>
        <v>0</v>
      </c>
      <c r="R923" s="3">
        <f>'Data Entry'!K923</f>
        <v>0</v>
      </c>
      <c r="S923" s="3">
        <f>'Data Entry'!L923</f>
        <v>0</v>
      </c>
      <c r="T923" s="3">
        <f t="shared" si="245"/>
        <v>0</v>
      </c>
      <c r="U923" s="3">
        <f t="shared" si="246"/>
        <v>0</v>
      </c>
      <c r="V923" s="3" t="e">
        <f t="shared" si="252"/>
        <v>#DIV/0!</v>
      </c>
      <c r="W923" s="3" t="e">
        <f t="shared" si="253"/>
        <v>#DIV/0!</v>
      </c>
      <c r="X923" s="3">
        <f t="shared" si="254"/>
        <v>0</v>
      </c>
      <c r="Y923" s="3">
        <f t="shared" si="247"/>
        <v>0</v>
      </c>
      <c r="Z923" s="3">
        <f t="shared" si="248"/>
        <v>0</v>
      </c>
      <c r="AA923" s="3">
        <f t="shared" si="249"/>
        <v>0</v>
      </c>
      <c r="AB923" s="4">
        <f>'Data Entry'!S923</f>
        <v>0</v>
      </c>
      <c r="AC923" s="4">
        <f>'Data Entry'!T923</f>
        <v>0</v>
      </c>
      <c r="AD923" s="4">
        <f>'Data Entry'!U923</f>
        <v>0</v>
      </c>
      <c r="AE923" s="4">
        <f t="shared" si="250"/>
        <v>0</v>
      </c>
      <c r="AF923" s="5">
        <f>'Data Entry'!V923</f>
        <v>0</v>
      </c>
      <c r="AG923" s="5">
        <f t="shared" si="251"/>
        <v>0</v>
      </c>
      <c r="AH923" s="5">
        <f>'Data Entry'!W923</f>
        <v>0</v>
      </c>
      <c r="AI923" s="5">
        <f>'Data Entry'!X923</f>
        <v>0</v>
      </c>
      <c r="AJ923" s="5">
        <f>'Data Entry'!Y923</f>
        <v>0</v>
      </c>
      <c r="AK923" s="5">
        <f>'Data Entry'!Z923</f>
        <v>0</v>
      </c>
    </row>
    <row r="924" spans="1:37">
      <c r="A924" s="1">
        <f>'Data Entry'!A924</f>
        <v>0</v>
      </c>
      <c r="B924" s="1">
        <f>'Data Entry'!B924</f>
        <v>0</v>
      </c>
      <c r="C924" s="8">
        <f>IF('Data Entry'!C924="red",1,IF('Data Entry'!C924="blue",2,0))</f>
        <v>0</v>
      </c>
      <c r="D924" s="2">
        <f>'Data Entry'!D924</f>
        <v>0</v>
      </c>
      <c r="E924" s="2">
        <f>'Data Entry'!E924</f>
        <v>0</v>
      </c>
      <c r="F924" s="2">
        <f>'Data Entry'!F924</f>
        <v>0</v>
      </c>
      <c r="G924" s="2">
        <f>'Data Entry'!G924</f>
        <v>0</v>
      </c>
      <c r="H924" s="2">
        <f>'Data Entry'!H924</f>
        <v>0</v>
      </c>
      <c r="I924" s="2">
        <f t="shared" si="238"/>
        <v>0</v>
      </c>
      <c r="J924" s="2">
        <f t="shared" si="239"/>
        <v>0</v>
      </c>
      <c r="K924" s="2">
        <f t="shared" si="240"/>
        <v>0</v>
      </c>
      <c r="L924" s="2">
        <f t="shared" si="241"/>
        <v>0</v>
      </c>
      <c r="M924" s="2">
        <f t="shared" si="242"/>
        <v>0</v>
      </c>
      <c r="N924" s="2">
        <f t="shared" si="243"/>
        <v>0</v>
      </c>
      <c r="O924" s="2">
        <f t="shared" si="244"/>
        <v>0</v>
      </c>
      <c r="P924" s="3">
        <f>'Data Entry'!I924</f>
        <v>0</v>
      </c>
      <c r="Q924" s="3">
        <f>'Data Entry'!J924</f>
        <v>0</v>
      </c>
      <c r="R924" s="3">
        <f>'Data Entry'!K924</f>
        <v>0</v>
      </c>
      <c r="S924" s="3">
        <f>'Data Entry'!L924</f>
        <v>0</v>
      </c>
      <c r="T924" s="3">
        <f t="shared" si="245"/>
        <v>0</v>
      </c>
      <c r="U924" s="3">
        <f t="shared" si="246"/>
        <v>0</v>
      </c>
      <c r="V924" s="3" t="e">
        <f t="shared" si="252"/>
        <v>#DIV/0!</v>
      </c>
      <c r="W924" s="3" t="e">
        <f t="shared" si="253"/>
        <v>#DIV/0!</v>
      </c>
      <c r="X924" s="3">
        <f t="shared" si="254"/>
        <v>0</v>
      </c>
      <c r="Y924" s="3">
        <f t="shared" si="247"/>
        <v>0</v>
      </c>
      <c r="Z924" s="3">
        <f t="shared" si="248"/>
        <v>0</v>
      </c>
      <c r="AA924" s="3">
        <f t="shared" si="249"/>
        <v>0</v>
      </c>
      <c r="AB924" s="4">
        <f>'Data Entry'!S924</f>
        <v>0</v>
      </c>
      <c r="AC924" s="4">
        <f>'Data Entry'!T924</f>
        <v>0</v>
      </c>
      <c r="AD924" s="4">
        <f>'Data Entry'!U924</f>
        <v>0</v>
      </c>
      <c r="AE924" s="4">
        <f t="shared" si="250"/>
        <v>0</v>
      </c>
      <c r="AF924" s="5">
        <f>'Data Entry'!V924</f>
        <v>0</v>
      </c>
      <c r="AG924" s="5">
        <f t="shared" si="251"/>
        <v>0</v>
      </c>
      <c r="AH924" s="5">
        <f>'Data Entry'!W924</f>
        <v>0</v>
      </c>
      <c r="AI924" s="5">
        <f>'Data Entry'!X924</f>
        <v>0</v>
      </c>
      <c r="AJ924" s="5">
        <f>'Data Entry'!Y924</f>
        <v>0</v>
      </c>
      <c r="AK924" s="5">
        <f>'Data Entry'!Z924</f>
        <v>0</v>
      </c>
    </row>
    <row r="925" spans="1:37">
      <c r="A925" s="1">
        <f>'Data Entry'!A925</f>
        <v>0</v>
      </c>
      <c r="B925" s="1">
        <f>'Data Entry'!B925</f>
        <v>0</v>
      </c>
      <c r="C925" s="8">
        <f>IF('Data Entry'!C925="red",1,IF('Data Entry'!C925="blue",2,0))</f>
        <v>0</v>
      </c>
      <c r="D925" s="2">
        <f>'Data Entry'!D925</f>
        <v>0</v>
      </c>
      <c r="E925" s="2">
        <f>'Data Entry'!E925</f>
        <v>0</v>
      </c>
      <c r="F925" s="2">
        <f>'Data Entry'!F925</f>
        <v>0</v>
      </c>
      <c r="G925" s="2">
        <f>'Data Entry'!G925</f>
        <v>0</v>
      </c>
      <c r="H925" s="2">
        <f>'Data Entry'!H925</f>
        <v>0</v>
      </c>
      <c r="I925" s="2">
        <f t="shared" si="238"/>
        <v>0</v>
      </c>
      <c r="J925" s="2">
        <f t="shared" si="239"/>
        <v>0</v>
      </c>
      <c r="K925" s="2">
        <f t="shared" si="240"/>
        <v>0</v>
      </c>
      <c r="L925" s="2">
        <f t="shared" si="241"/>
        <v>0</v>
      </c>
      <c r="M925" s="2">
        <f t="shared" si="242"/>
        <v>0</v>
      </c>
      <c r="N925" s="2">
        <f t="shared" si="243"/>
        <v>0</v>
      </c>
      <c r="O925" s="2">
        <f t="shared" si="244"/>
        <v>0</v>
      </c>
      <c r="P925" s="3">
        <f>'Data Entry'!I925</f>
        <v>0</v>
      </c>
      <c r="Q925" s="3">
        <f>'Data Entry'!J925</f>
        <v>0</v>
      </c>
      <c r="R925" s="3">
        <f>'Data Entry'!K925</f>
        <v>0</v>
      </c>
      <c r="S925" s="3">
        <f>'Data Entry'!L925</f>
        <v>0</v>
      </c>
      <c r="T925" s="3">
        <f t="shared" si="245"/>
        <v>0</v>
      </c>
      <c r="U925" s="3">
        <f t="shared" si="246"/>
        <v>0</v>
      </c>
      <c r="V925" s="3" t="e">
        <f t="shared" si="252"/>
        <v>#DIV/0!</v>
      </c>
      <c r="W925" s="3" t="e">
        <f t="shared" si="253"/>
        <v>#DIV/0!</v>
      </c>
      <c r="X925" s="3">
        <f t="shared" si="254"/>
        <v>0</v>
      </c>
      <c r="Y925" s="3">
        <f t="shared" si="247"/>
        <v>0</v>
      </c>
      <c r="Z925" s="3">
        <f t="shared" si="248"/>
        <v>0</v>
      </c>
      <c r="AA925" s="3">
        <f t="shared" si="249"/>
        <v>0</v>
      </c>
      <c r="AB925" s="4">
        <f>'Data Entry'!S925</f>
        <v>0</v>
      </c>
      <c r="AC925" s="4">
        <f>'Data Entry'!T925</f>
        <v>0</v>
      </c>
      <c r="AD925" s="4">
        <f>'Data Entry'!U925</f>
        <v>0</v>
      </c>
      <c r="AE925" s="4">
        <f t="shared" si="250"/>
        <v>0</v>
      </c>
      <c r="AF925" s="5">
        <f>'Data Entry'!V925</f>
        <v>0</v>
      </c>
      <c r="AG925" s="5">
        <f t="shared" si="251"/>
        <v>0</v>
      </c>
      <c r="AH925" s="5">
        <f>'Data Entry'!W925</f>
        <v>0</v>
      </c>
      <c r="AI925" s="5">
        <f>'Data Entry'!X925</f>
        <v>0</v>
      </c>
      <c r="AJ925" s="5">
        <f>'Data Entry'!Y925</f>
        <v>0</v>
      </c>
      <c r="AK925" s="5">
        <f>'Data Entry'!Z925</f>
        <v>0</v>
      </c>
    </row>
    <row r="926" spans="1:37">
      <c r="A926" s="1">
        <f>'Data Entry'!A926</f>
        <v>0</v>
      </c>
      <c r="B926" s="1">
        <f>'Data Entry'!B926</f>
        <v>0</v>
      </c>
      <c r="C926" s="8">
        <f>IF('Data Entry'!C926="red",1,IF('Data Entry'!C926="blue",2,0))</f>
        <v>0</v>
      </c>
      <c r="D926" s="2">
        <f>'Data Entry'!D926</f>
        <v>0</v>
      </c>
      <c r="E926" s="2">
        <f>'Data Entry'!E926</f>
        <v>0</v>
      </c>
      <c r="F926" s="2">
        <f>'Data Entry'!F926</f>
        <v>0</v>
      </c>
      <c r="G926" s="2">
        <f>'Data Entry'!G926</f>
        <v>0</v>
      </c>
      <c r="H926" s="2">
        <f>'Data Entry'!H926</f>
        <v>0</v>
      </c>
      <c r="I926" s="2">
        <f t="shared" si="238"/>
        <v>0</v>
      </c>
      <c r="J926" s="2">
        <f t="shared" si="239"/>
        <v>0</v>
      </c>
      <c r="K926" s="2">
        <f t="shared" si="240"/>
        <v>0</v>
      </c>
      <c r="L926" s="2">
        <f t="shared" si="241"/>
        <v>0</v>
      </c>
      <c r="M926" s="2">
        <f t="shared" si="242"/>
        <v>0</v>
      </c>
      <c r="N926" s="2">
        <f t="shared" si="243"/>
        <v>0</v>
      </c>
      <c r="O926" s="2">
        <f t="shared" si="244"/>
        <v>0</v>
      </c>
      <c r="P926" s="3">
        <f>'Data Entry'!I926</f>
        <v>0</v>
      </c>
      <c r="Q926" s="3">
        <f>'Data Entry'!J926</f>
        <v>0</v>
      </c>
      <c r="R926" s="3">
        <f>'Data Entry'!K926</f>
        <v>0</v>
      </c>
      <c r="S926" s="3">
        <f>'Data Entry'!L926</f>
        <v>0</v>
      </c>
      <c r="T926" s="3">
        <f t="shared" si="245"/>
        <v>0</v>
      </c>
      <c r="U926" s="3">
        <f t="shared" si="246"/>
        <v>0</v>
      </c>
      <c r="V926" s="3" t="e">
        <f t="shared" si="252"/>
        <v>#DIV/0!</v>
      </c>
      <c r="W926" s="3" t="e">
        <f t="shared" si="253"/>
        <v>#DIV/0!</v>
      </c>
      <c r="X926" s="3">
        <f t="shared" si="254"/>
        <v>0</v>
      </c>
      <c r="Y926" s="3">
        <f t="shared" si="247"/>
        <v>0</v>
      </c>
      <c r="Z926" s="3">
        <f t="shared" si="248"/>
        <v>0</v>
      </c>
      <c r="AA926" s="3">
        <f t="shared" si="249"/>
        <v>0</v>
      </c>
      <c r="AB926" s="4">
        <f>'Data Entry'!S926</f>
        <v>0</v>
      </c>
      <c r="AC926" s="4">
        <f>'Data Entry'!T926</f>
        <v>0</v>
      </c>
      <c r="AD926" s="4">
        <f>'Data Entry'!U926</f>
        <v>0</v>
      </c>
      <c r="AE926" s="4">
        <f t="shared" si="250"/>
        <v>0</v>
      </c>
      <c r="AF926" s="5">
        <f>'Data Entry'!V926</f>
        <v>0</v>
      </c>
      <c r="AG926" s="5">
        <f t="shared" si="251"/>
        <v>0</v>
      </c>
      <c r="AH926" s="5">
        <f>'Data Entry'!W926</f>
        <v>0</v>
      </c>
      <c r="AI926" s="5">
        <f>'Data Entry'!X926</f>
        <v>0</v>
      </c>
      <c r="AJ926" s="5">
        <f>'Data Entry'!Y926</f>
        <v>0</v>
      </c>
      <c r="AK926" s="5">
        <f>'Data Entry'!Z926</f>
        <v>0</v>
      </c>
    </row>
    <row r="927" spans="1:37">
      <c r="A927" s="1">
        <f>'Data Entry'!A927</f>
        <v>0</v>
      </c>
      <c r="B927" s="1">
        <f>'Data Entry'!B927</f>
        <v>0</v>
      </c>
      <c r="C927" s="8">
        <f>IF('Data Entry'!C927="red",1,IF('Data Entry'!C927="blue",2,0))</f>
        <v>0</v>
      </c>
      <c r="D927" s="2">
        <f>'Data Entry'!D927</f>
        <v>0</v>
      </c>
      <c r="E927" s="2">
        <f>'Data Entry'!E927</f>
        <v>0</v>
      </c>
      <c r="F927" s="2">
        <f>'Data Entry'!F927</f>
        <v>0</v>
      </c>
      <c r="G927" s="2">
        <f>'Data Entry'!G927</f>
        <v>0</v>
      </c>
      <c r="H927" s="2">
        <f>'Data Entry'!H927</f>
        <v>0</v>
      </c>
      <c r="I927" s="2">
        <f t="shared" si="238"/>
        <v>0</v>
      </c>
      <c r="J927" s="2">
        <f t="shared" si="239"/>
        <v>0</v>
      </c>
      <c r="K927" s="2">
        <f t="shared" si="240"/>
        <v>0</v>
      </c>
      <c r="L927" s="2">
        <f t="shared" si="241"/>
        <v>0</v>
      </c>
      <c r="M927" s="2">
        <f t="shared" si="242"/>
        <v>0</v>
      </c>
      <c r="N927" s="2">
        <f t="shared" si="243"/>
        <v>0</v>
      </c>
      <c r="O927" s="2">
        <f t="shared" si="244"/>
        <v>0</v>
      </c>
      <c r="P927" s="3">
        <f>'Data Entry'!I927</f>
        <v>0</v>
      </c>
      <c r="Q927" s="3">
        <f>'Data Entry'!J927</f>
        <v>0</v>
      </c>
      <c r="R927" s="3">
        <f>'Data Entry'!K927</f>
        <v>0</v>
      </c>
      <c r="S927" s="3">
        <f>'Data Entry'!L927</f>
        <v>0</v>
      </c>
      <c r="T927" s="3">
        <f t="shared" si="245"/>
        <v>0</v>
      </c>
      <c r="U927" s="3">
        <f t="shared" si="246"/>
        <v>0</v>
      </c>
      <c r="V927" s="3" t="e">
        <f t="shared" si="252"/>
        <v>#DIV/0!</v>
      </c>
      <c r="W927" s="3" t="e">
        <f t="shared" si="253"/>
        <v>#DIV/0!</v>
      </c>
      <c r="X927" s="3">
        <f t="shared" si="254"/>
        <v>0</v>
      </c>
      <c r="Y927" s="3">
        <f t="shared" si="247"/>
        <v>0</v>
      </c>
      <c r="Z927" s="3">
        <f t="shared" si="248"/>
        <v>0</v>
      </c>
      <c r="AA927" s="3">
        <f t="shared" si="249"/>
        <v>0</v>
      </c>
      <c r="AB927" s="4">
        <f>'Data Entry'!S927</f>
        <v>0</v>
      </c>
      <c r="AC927" s="4">
        <f>'Data Entry'!T927</f>
        <v>0</v>
      </c>
      <c r="AD927" s="4">
        <f>'Data Entry'!U927</f>
        <v>0</v>
      </c>
      <c r="AE927" s="4">
        <f t="shared" si="250"/>
        <v>0</v>
      </c>
      <c r="AF927" s="5">
        <f>'Data Entry'!V927</f>
        <v>0</v>
      </c>
      <c r="AG927" s="5">
        <f t="shared" si="251"/>
        <v>0</v>
      </c>
      <c r="AH927" s="5">
        <f>'Data Entry'!W927</f>
        <v>0</v>
      </c>
      <c r="AI927" s="5">
        <f>'Data Entry'!X927</f>
        <v>0</v>
      </c>
      <c r="AJ927" s="5">
        <f>'Data Entry'!Y927</f>
        <v>0</v>
      </c>
      <c r="AK927" s="5">
        <f>'Data Entry'!Z927</f>
        <v>0</v>
      </c>
    </row>
    <row r="928" spans="1:37">
      <c r="A928" s="1">
        <f>'Data Entry'!A928</f>
        <v>0</v>
      </c>
      <c r="B928" s="1">
        <f>'Data Entry'!B928</f>
        <v>0</v>
      </c>
      <c r="C928" s="8">
        <f>IF('Data Entry'!C928="red",1,IF('Data Entry'!C928="blue",2,0))</f>
        <v>0</v>
      </c>
      <c r="D928" s="2">
        <f>'Data Entry'!D928</f>
        <v>0</v>
      </c>
      <c r="E928" s="2">
        <f>'Data Entry'!E928</f>
        <v>0</v>
      </c>
      <c r="F928" s="2">
        <f>'Data Entry'!F928</f>
        <v>0</v>
      </c>
      <c r="G928" s="2">
        <f>'Data Entry'!G928</f>
        <v>0</v>
      </c>
      <c r="H928" s="2">
        <f>'Data Entry'!H928</f>
        <v>0</v>
      </c>
      <c r="I928" s="2">
        <f t="shared" si="238"/>
        <v>0</v>
      </c>
      <c r="J928" s="2">
        <f t="shared" si="239"/>
        <v>0</v>
      </c>
      <c r="K928" s="2">
        <f t="shared" si="240"/>
        <v>0</v>
      </c>
      <c r="L928" s="2">
        <f t="shared" si="241"/>
        <v>0</v>
      </c>
      <c r="M928" s="2">
        <f t="shared" si="242"/>
        <v>0</v>
      </c>
      <c r="N928" s="2">
        <f t="shared" si="243"/>
        <v>0</v>
      </c>
      <c r="O928" s="2">
        <f t="shared" si="244"/>
        <v>0</v>
      </c>
      <c r="P928" s="3">
        <f>'Data Entry'!I928</f>
        <v>0</v>
      </c>
      <c r="Q928" s="3">
        <f>'Data Entry'!J928</f>
        <v>0</v>
      </c>
      <c r="R928" s="3">
        <f>'Data Entry'!K928</f>
        <v>0</v>
      </c>
      <c r="S928" s="3">
        <f>'Data Entry'!L928</f>
        <v>0</v>
      </c>
      <c r="T928" s="3">
        <f t="shared" si="245"/>
        <v>0</v>
      </c>
      <c r="U928" s="3">
        <f t="shared" si="246"/>
        <v>0</v>
      </c>
      <c r="V928" s="3" t="e">
        <f t="shared" si="252"/>
        <v>#DIV/0!</v>
      </c>
      <c r="W928" s="3" t="e">
        <f t="shared" si="253"/>
        <v>#DIV/0!</v>
      </c>
      <c r="X928" s="3">
        <f t="shared" si="254"/>
        <v>0</v>
      </c>
      <c r="Y928" s="3">
        <f t="shared" si="247"/>
        <v>0</v>
      </c>
      <c r="Z928" s="3">
        <f t="shared" si="248"/>
        <v>0</v>
      </c>
      <c r="AA928" s="3">
        <f t="shared" si="249"/>
        <v>0</v>
      </c>
      <c r="AB928" s="4">
        <f>'Data Entry'!S928</f>
        <v>0</v>
      </c>
      <c r="AC928" s="4">
        <f>'Data Entry'!T928</f>
        <v>0</v>
      </c>
      <c r="AD928" s="4">
        <f>'Data Entry'!U928</f>
        <v>0</v>
      </c>
      <c r="AE928" s="4">
        <f t="shared" si="250"/>
        <v>0</v>
      </c>
      <c r="AF928" s="5">
        <f>'Data Entry'!V928</f>
        <v>0</v>
      </c>
      <c r="AG928" s="5">
        <f t="shared" si="251"/>
        <v>0</v>
      </c>
      <c r="AH928" s="5">
        <f>'Data Entry'!W928</f>
        <v>0</v>
      </c>
      <c r="AI928" s="5">
        <f>'Data Entry'!X928</f>
        <v>0</v>
      </c>
      <c r="AJ928" s="5">
        <f>'Data Entry'!Y928</f>
        <v>0</v>
      </c>
      <c r="AK928" s="5">
        <f>'Data Entry'!Z928</f>
        <v>0</v>
      </c>
    </row>
    <row r="929" spans="1:37">
      <c r="A929" s="1">
        <f>'Data Entry'!A929</f>
        <v>0</v>
      </c>
      <c r="B929" s="1">
        <f>'Data Entry'!B929</f>
        <v>0</v>
      </c>
      <c r="C929" s="8">
        <f>IF('Data Entry'!C929="red",1,IF('Data Entry'!C929="blue",2,0))</f>
        <v>0</v>
      </c>
      <c r="D929" s="2">
        <f>'Data Entry'!D929</f>
        <v>0</v>
      </c>
      <c r="E929" s="2">
        <f>'Data Entry'!E929</f>
        <v>0</v>
      </c>
      <c r="F929" s="2">
        <f>'Data Entry'!F929</f>
        <v>0</v>
      </c>
      <c r="G929" s="2">
        <f>'Data Entry'!G929</f>
        <v>0</v>
      </c>
      <c r="H929" s="2">
        <f>'Data Entry'!H929</f>
        <v>0</v>
      </c>
      <c r="I929" s="2">
        <f t="shared" si="238"/>
        <v>0</v>
      </c>
      <c r="J929" s="2">
        <f t="shared" si="239"/>
        <v>0</v>
      </c>
      <c r="K929" s="2">
        <f t="shared" si="240"/>
        <v>0</v>
      </c>
      <c r="L929" s="2">
        <f t="shared" si="241"/>
        <v>0</v>
      </c>
      <c r="M929" s="2">
        <f t="shared" si="242"/>
        <v>0</v>
      </c>
      <c r="N929" s="2">
        <f t="shared" si="243"/>
        <v>0</v>
      </c>
      <c r="O929" s="2">
        <f t="shared" si="244"/>
        <v>0</v>
      </c>
      <c r="P929" s="3">
        <f>'Data Entry'!I929</f>
        <v>0</v>
      </c>
      <c r="Q929" s="3">
        <f>'Data Entry'!J929</f>
        <v>0</v>
      </c>
      <c r="R929" s="3">
        <f>'Data Entry'!K929</f>
        <v>0</v>
      </c>
      <c r="S929" s="3">
        <f>'Data Entry'!L929</f>
        <v>0</v>
      </c>
      <c r="T929" s="3">
        <f t="shared" si="245"/>
        <v>0</v>
      </c>
      <c r="U929" s="3">
        <f t="shared" si="246"/>
        <v>0</v>
      </c>
      <c r="V929" s="3" t="e">
        <f t="shared" si="252"/>
        <v>#DIV/0!</v>
      </c>
      <c r="W929" s="3" t="e">
        <f t="shared" si="253"/>
        <v>#DIV/0!</v>
      </c>
      <c r="X929" s="3">
        <f t="shared" si="254"/>
        <v>0</v>
      </c>
      <c r="Y929" s="3">
        <f t="shared" si="247"/>
        <v>0</v>
      </c>
      <c r="Z929" s="3">
        <f t="shared" si="248"/>
        <v>0</v>
      </c>
      <c r="AA929" s="3">
        <f t="shared" si="249"/>
        <v>0</v>
      </c>
      <c r="AB929" s="4">
        <f>'Data Entry'!S929</f>
        <v>0</v>
      </c>
      <c r="AC929" s="4">
        <f>'Data Entry'!T929</f>
        <v>0</v>
      </c>
      <c r="AD929" s="4">
        <f>'Data Entry'!U929</f>
        <v>0</v>
      </c>
      <c r="AE929" s="4">
        <f t="shared" si="250"/>
        <v>0</v>
      </c>
      <c r="AF929" s="5">
        <f>'Data Entry'!V929</f>
        <v>0</v>
      </c>
      <c r="AG929" s="5">
        <f t="shared" si="251"/>
        <v>0</v>
      </c>
      <c r="AH929" s="5">
        <f>'Data Entry'!W929</f>
        <v>0</v>
      </c>
      <c r="AI929" s="5">
        <f>'Data Entry'!X929</f>
        <v>0</v>
      </c>
      <c r="AJ929" s="5">
        <f>'Data Entry'!Y929</f>
        <v>0</v>
      </c>
      <c r="AK929" s="5">
        <f>'Data Entry'!Z929</f>
        <v>0</v>
      </c>
    </row>
    <row r="930" spans="1:37">
      <c r="A930" s="1">
        <f>'Data Entry'!A930</f>
        <v>0</v>
      </c>
      <c r="B930" s="1">
        <f>'Data Entry'!B930</f>
        <v>0</v>
      </c>
      <c r="C930" s="8">
        <f>IF('Data Entry'!C930="red",1,IF('Data Entry'!C930="blue",2,0))</f>
        <v>0</v>
      </c>
      <c r="D930" s="2">
        <f>'Data Entry'!D930</f>
        <v>0</v>
      </c>
      <c r="E930" s="2">
        <f>'Data Entry'!E930</f>
        <v>0</v>
      </c>
      <c r="F930" s="2">
        <f>'Data Entry'!F930</f>
        <v>0</v>
      </c>
      <c r="G930" s="2">
        <f>'Data Entry'!G930</f>
        <v>0</v>
      </c>
      <c r="H930" s="2">
        <f>'Data Entry'!H930</f>
        <v>0</v>
      </c>
      <c r="I930" s="2">
        <f t="shared" si="238"/>
        <v>0</v>
      </c>
      <c r="J930" s="2">
        <f t="shared" si="239"/>
        <v>0</v>
      </c>
      <c r="K930" s="2">
        <f t="shared" si="240"/>
        <v>0</v>
      </c>
      <c r="L930" s="2">
        <f t="shared" si="241"/>
        <v>0</v>
      </c>
      <c r="M930" s="2">
        <f t="shared" si="242"/>
        <v>0</v>
      </c>
      <c r="N930" s="2">
        <f t="shared" si="243"/>
        <v>0</v>
      </c>
      <c r="O930" s="2">
        <f t="shared" si="244"/>
        <v>0</v>
      </c>
      <c r="P930" s="3">
        <f>'Data Entry'!I930</f>
        <v>0</v>
      </c>
      <c r="Q930" s="3">
        <f>'Data Entry'!J930</f>
        <v>0</v>
      </c>
      <c r="R930" s="3">
        <f>'Data Entry'!K930</f>
        <v>0</v>
      </c>
      <c r="S930" s="3">
        <f>'Data Entry'!L930</f>
        <v>0</v>
      </c>
      <c r="T930" s="3">
        <f t="shared" si="245"/>
        <v>0</v>
      </c>
      <c r="U930" s="3">
        <f t="shared" si="246"/>
        <v>0</v>
      </c>
      <c r="V930" s="3" t="e">
        <f t="shared" si="252"/>
        <v>#DIV/0!</v>
      </c>
      <c r="W930" s="3" t="e">
        <f t="shared" si="253"/>
        <v>#DIV/0!</v>
      </c>
      <c r="X930" s="3">
        <f t="shared" si="254"/>
        <v>0</v>
      </c>
      <c r="Y930" s="3">
        <f t="shared" si="247"/>
        <v>0</v>
      </c>
      <c r="Z930" s="3">
        <f t="shared" si="248"/>
        <v>0</v>
      </c>
      <c r="AA930" s="3">
        <f t="shared" si="249"/>
        <v>0</v>
      </c>
      <c r="AB930" s="4">
        <f>'Data Entry'!S930</f>
        <v>0</v>
      </c>
      <c r="AC930" s="4">
        <f>'Data Entry'!T930</f>
        <v>0</v>
      </c>
      <c r="AD930" s="4">
        <f>'Data Entry'!U930</f>
        <v>0</v>
      </c>
      <c r="AE930" s="4">
        <f t="shared" si="250"/>
        <v>0</v>
      </c>
      <c r="AF930" s="5">
        <f>'Data Entry'!V930</f>
        <v>0</v>
      </c>
      <c r="AG930" s="5">
        <f t="shared" si="251"/>
        <v>0</v>
      </c>
      <c r="AH930" s="5">
        <f>'Data Entry'!W930</f>
        <v>0</v>
      </c>
      <c r="AI930" s="5">
        <f>'Data Entry'!X930</f>
        <v>0</v>
      </c>
      <c r="AJ930" s="5">
        <f>'Data Entry'!Y930</f>
        <v>0</v>
      </c>
      <c r="AK930" s="5">
        <f>'Data Entry'!Z930</f>
        <v>0</v>
      </c>
    </row>
    <row r="931" spans="1:37">
      <c r="A931" s="1">
        <f>'Data Entry'!A931</f>
        <v>0</v>
      </c>
      <c r="B931" s="1">
        <f>'Data Entry'!B931</f>
        <v>0</v>
      </c>
      <c r="C931" s="8">
        <f>IF('Data Entry'!C931="red",1,IF('Data Entry'!C931="blue",2,0))</f>
        <v>0</v>
      </c>
      <c r="D931" s="2">
        <f>'Data Entry'!D931</f>
        <v>0</v>
      </c>
      <c r="E931" s="2">
        <f>'Data Entry'!E931</f>
        <v>0</v>
      </c>
      <c r="F931" s="2">
        <f>'Data Entry'!F931</f>
        <v>0</v>
      </c>
      <c r="G931" s="2">
        <f>'Data Entry'!G931</f>
        <v>0</v>
      </c>
      <c r="H931" s="2">
        <f>'Data Entry'!H931</f>
        <v>0</v>
      </c>
      <c r="I931" s="2">
        <f t="shared" si="238"/>
        <v>0</v>
      </c>
      <c r="J931" s="2">
        <f t="shared" si="239"/>
        <v>0</v>
      </c>
      <c r="K931" s="2">
        <f t="shared" si="240"/>
        <v>0</v>
      </c>
      <c r="L931" s="2">
        <f t="shared" si="241"/>
        <v>0</v>
      </c>
      <c r="M931" s="2">
        <f t="shared" si="242"/>
        <v>0</v>
      </c>
      <c r="N931" s="2">
        <f t="shared" si="243"/>
        <v>0</v>
      </c>
      <c r="O931" s="2">
        <f t="shared" si="244"/>
        <v>0</v>
      </c>
      <c r="P931" s="3">
        <f>'Data Entry'!I931</f>
        <v>0</v>
      </c>
      <c r="Q931" s="3">
        <f>'Data Entry'!J931</f>
        <v>0</v>
      </c>
      <c r="R931" s="3">
        <f>'Data Entry'!K931</f>
        <v>0</v>
      </c>
      <c r="S931" s="3">
        <f>'Data Entry'!L931</f>
        <v>0</v>
      </c>
      <c r="T931" s="3">
        <f t="shared" si="245"/>
        <v>0</v>
      </c>
      <c r="U931" s="3">
        <f t="shared" si="246"/>
        <v>0</v>
      </c>
      <c r="V931" s="3" t="e">
        <f t="shared" si="252"/>
        <v>#DIV/0!</v>
      </c>
      <c r="W931" s="3" t="e">
        <f t="shared" si="253"/>
        <v>#DIV/0!</v>
      </c>
      <c r="X931" s="3">
        <f t="shared" si="254"/>
        <v>0</v>
      </c>
      <c r="Y931" s="3">
        <f t="shared" si="247"/>
        <v>0</v>
      </c>
      <c r="Z931" s="3">
        <f t="shared" si="248"/>
        <v>0</v>
      </c>
      <c r="AA931" s="3">
        <f t="shared" si="249"/>
        <v>0</v>
      </c>
      <c r="AB931" s="4">
        <f>'Data Entry'!S931</f>
        <v>0</v>
      </c>
      <c r="AC931" s="4">
        <f>'Data Entry'!T931</f>
        <v>0</v>
      </c>
      <c r="AD931" s="4">
        <f>'Data Entry'!U931</f>
        <v>0</v>
      </c>
      <c r="AE931" s="4">
        <f t="shared" si="250"/>
        <v>0</v>
      </c>
      <c r="AF931" s="5">
        <f>'Data Entry'!V931</f>
        <v>0</v>
      </c>
      <c r="AG931" s="5">
        <f t="shared" si="251"/>
        <v>0</v>
      </c>
      <c r="AH931" s="5">
        <f>'Data Entry'!W931</f>
        <v>0</v>
      </c>
      <c r="AI931" s="5">
        <f>'Data Entry'!X931</f>
        <v>0</v>
      </c>
      <c r="AJ931" s="5">
        <f>'Data Entry'!Y931</f>
        <v>0</v>
      </c>
      <c r="AK931" s="5">
        <f>'Data Entry'!Z931</f>
        <v>0</v>
      </c>
    </row>
    <row r="932" spans="1:37">
      <c r="A932" s="1">
        <f>'Data Entry'!A932</f>
        <v>0</v>
      </c>
      <c r="B932" s="1">
        <f>'Data Entry'!B932</f>
        <v>0</v>
      </c>
      <c r="C932" s="8">
        <f>IF('Data Entry'!C932="red",1,IF('Data Entry'!C932="blue",2,0))</f>
        <v>0</v>
      </c>
      <c r="D932" s="2">
        <f>'Data Entry'!D932</f>
        <v>0</v>
      </c>
      <c r="E932" s="2">
        <f>'Data Entry'!E932</f>
        <v>0</v>
      </c>
      <c r="F932" s="2">
        <f>'Data Entry'!F932</f>
        <v>0</v>
      </c>
      <c r="G932" s="2">
        <f>'Data Entry'!G932</f>
        <v>0</v>
      </c>
      <c r="H932" s="2">
        <f>'Data Entry'!H932</f>
        <v>0</v>
      </c>
      <c r="I932" s="2">
        <f t="shared" si="238"/>
        <v>0</v>
      </c>
      <c r="J932" s="2">
        <f t="shared" si="239"/>
        <v>0</v>
      </c>
      <c r="K932" s="2">
        <f t="shared" si="240"/>
        <v>0</v>
      </c>
      <c r="L932" s="2">
        <f t="shared" si="241"/>
        <v>0</v>
      </c>
      <c r="M932" s="2">
        <f t="shared" si="242"/>
        <v>0</v>
      </c>
      <c r="N932" s="2">
        <f t="shared" si="243"/>
        <v>0</v>
      </c>
      <c r="O932" s="2">
        <f t="shared" si="244"/>
        <v>0</v>
      </c>
      <c r="P932" s="3">
        <f>'Data Entry'!I932</f>
        <v>0</v>
      </c>
      <c r="Q932" s="3">
        <f>'Data Entry'!J932</f>
        <v>0</v>
      </c>
      <c r="R932" s="3">
        <f>'Data Entry'!K932</f>
        <v>0</v>
      </c>
      <c r="S932" s="3">
        <f>'Data Entry'!L932</f>
        <v>0</v>
      </c>
      <c r="T932" s="3">
        <f t="shared" si="245"/>
        <v>0</v>
      </c>
      <c r="U932" s="3">
        <f t="shared" si="246"/>
        <v>0</v>
      </c>
      <c r="V932" s="3" t="e">
        <f t="shared" si="252"/>
        <v>#DIV/0!</v>
      </c>
      <c r="W932" s="3" t="e">
        <f t="shared" si="253"/>
        <v>#DIV/0!</v>
      </c>
      <c r="X932" s="3">
        <f t="shared" si="254"/>
        <v>0</v>
      </c>
      <c r="Y932" s="3">
        <f t="shared" si="247"/>
        <v>0</v>
      </c>
      <c r="Z932" s="3">
        <f t="shared" si="248"/>
        <v>0</v>
      </c>
      <c r="AA932" s="3">
        <f t="shared" si="249"/>
        <v>0</v>
      </c>
      <c r="AB932" s="4">
        <f>'Data Entry'!S932</f>
        <v>0</v>
      </c>
      <c r="AC932" s="4">
        <f>'Data Entry'!T932</f>
        <v>0</v>
      </c>
      <c r="AD932" s="4">
        <f>'Data Entry'!U932</f>
        <v>0</v>
      </c>
      <c r="AE932" s="4">
        <f t="shared" si="250"/>
        <v>0</v>
      </c>
      <c r="AF932" s="5">
        <f>'Data Entry'!V932</f>
        <v>0</v>
      </c>
      <c r="AG932" s="5">
        <f t="shared" si="251"/>
        <v>0</v>
      </c>
      <c r="AH932" s="5">
        <f>'Data Entry'!W932</f>
        <v>0</v>
      </c>
      <c r="AI932" s="5">
        <f>'Data Entry'!X932</f>
        <v>0</v>
      </c>
      <c r="AJ932" s="5">
        <f>'Data Entry'!Y932</f>
        <v>0</v>
      </c>
      <c r="AK932" s="5">
        <f>'Data Entry'!Z932</f>
        <v>0</v>
      </c>
    </row>
    <row r="933" spans="1:37">
      <c r="A933" s="1">
        <f>'Data Entry'!A933</f>
        <v>0</v>
      </c>
      <c r="B933" s="1">
        <f>'Data Entry'!B933</f>
        <v>0</v>
      </c>
      <c r="C933" s="8">
        <f>IF('Data Entry'!C933="red",1,IF('Data Entry'!C933="blue",2,0))</f>
        <v>0</v>
      </c>
      <c r="D933" s="2">
        <f>'Data Entry'!D933</f>
        <v>0</v>
      </c>
      <c r="E933" s="2">
        <f>'Data Entry'!E933</f>
        <v>0</v>
      </c>
      <c r="F933" s="2">
        <f>'Data Entry'!F933</f>
        <v>0</v>
      </c>
      <c r="G933" s="2">
        <f>'Data Entry'!G933</f>
        <v>0</v>
      </c>
      <c r="H933" s="2">
        <f>'Data Entry'!H933</f>
        <v>0</v>
      </c>
      <c r="I933" s="2">
        <f t="shared" si="238"/>
        <v>0</v>
      </c>
      <c r="J933" s="2">
        <f t="shared" si="239"/>
        <v>0</v>
      </c>
      <c r="K933" s="2">
        <f t="shared" si="240"/>
        <v>0</v>
      </c>
      <c r="L933" s="2">
        <f t="shared" si="241"/>
        <v>0</v>
      </c>
      <c r="M933" s="2">
        <f t="shared" si="242"/>
        <v>0</v>
      </c>
      <c r="N933" s="2">
        <f t="shared" si="243"/>
        <v>0</v>
      </c>
      <c r="O933" s="2">
        <f t="shared" si="244"/>
        <v>0</v>
      </c>
      <c r="P933" s="3">
        <f>'Data Entry'!I933</f>
        <v>0</v>
      </c>
      <c r="Q933" s="3">
        <f>'Data Entry'!J933</f>
        <v>0</v>
      </c>
      <c r="R933" s="3">
        <f>'Data Entry'!K933</f>
        <v>0</v>
      </c>
      <c r="S933" s="3">
        <f>'Data Entry'!L933</f>
        <v>0</v>
      </c>
      <c r="T933" s="3">
        <f t="shared" si="245"/>
        <v>0</v>
      </c>
      <c r="U933" s="3">
        <f t="shared" si="246"/>
        <v>0</v>
      </c>
      <c r="V933" s="3" t="e">
        <f t="shared" si="252"/>
        <v>#DIV/0!</v>
      </c>
      <c r="W933" s="3" t="e">
        <f t="shared" si="253"/>
        <v>#DIV/0!</v>
      </c>
      <c r="X933" s="3">
        <f t="shared" si="254"/>
        <v>0</v>
      </c>
      <c r="Y933" s="3">
        <f t="shared" si="247"/>
        <v>0</v>
      </c>
      <c r="Z933" s="3">
        <f t="shared" si="248"/>
        <v>0</v>
      </c>
      <c r="AA933" s="3">
        <f t="shared" si="249"/>
        <v>0</v>
      </c>
      <c r="AB933" s="4">
        <f>'Data Entry'!S933</f>
        <v>0</v>
      </c>
      <c r="AC933" s="4">
        <f>'Data Entry'!T933</f>
        <v>0</v>
      </c>
      <c r="AD933" s="4">
        <f>'Data Entry'!U933</f>
        <v>0</v>
      </c>
      <c r="AE933" s="4">
        <f t="shared" si="250"/>
        <v>0</v>
      </c>
      <c r="AF933" s="5">
        <f>'Data Entry'!V933</f>
        <v>0</v>
      </c>
      <c r="AG933" s="5">
        <f t="shared" si="251"/>
        <v>0</v>
      </c>
      <c r="AH933" s="5">
        <f>'Data Entry'!W933</f>
        <v>0</v>
      </c>
      <c r="AI933" s="5">
        <f>'Data Entry'!X933</f>
        <v>0</v>
      </c>
      <c r="AJ933" s="5">
        <f>'Data Entry'!Y933</f>
        <v>0</v>
      </c>
      <c r="AK933" s="5">
        <f>'Data Entry'!Z933</f>
        <v>0</v>
      </c>
    </row>
    <row r="934" spans="1:37">
      <c r="A934" s="1">
        <f>'Data Entry'!A934</f>
        <v>0</v>
      </c>
      <c r="B934" s="1">
        <f>'Data Entry'!B934</f>
        <v>0</v>
      </c>
      <c r="C934" s="8">
        <f>IF('Data Entry'!C934="red",1,IF('Data Entry'!C934="blue",2,0))</f>
        <v>0</v>
      </c>
      <c r="D934" s="2">
        <f>'Data Entry'!D934</f>
        <v>0</v>
      </c>
      <c r="E934" s="2">
        <f>'Data Entry'!E934</f>
        <v>0</v>
      </c>
      <c r="F934" s="2">
        <f>'Data Entry'!F934</f>
        <v>0</v>
      </c>
      <c r="G934" s="2">
        <f>'Data Entry'!G934</f>
        <v>0</v>
      </c>
      <c r="H934" s="2">
        <f>'Data Entry'!H934</f>
        <v>0</v>
      </c>
      <c r="I934" s="2">
        <f t="shared" si="238"/>
        <v>0</v>
      </c>
      <c r="J934" s="2">
        <f t="shared" si="239"/>
        <v>0</v>
      </c>
      <c r="K934" s="2">
        <f t="shared" si="240"/>
        <v>0</v>
      </c>
      <c r="L934" s="2">
        <f t="shared" si="241"/>
        <v>0</v>
      </c>
      <c r="M934" s="2">
        <f t="shared" si="242"/>
        <v>0</v>
      </c>
      <c r="N934" s="2">
        <f t="shared" si="243"/>
        <v>0</v>
      </c>
      <c r="O934" s="2">
        <f t="shared" si="244"/>
        <v>0</v>
      </c>
      <c r="P934" s="3">
        <f>'Data Entry'!I934</f>
        <v>0</v>
      </c>
      <c r="Q934" s="3">
        <f>'Data Entry'!J934</f>
        <v>0</v>
      </c>
      <c r="R934" s="3">
        <f>'Data Entry'!K934</f>
        <v>0</v>
      </c>
      <c r="S934" s="3">
        <f>'Data Entry'!L934</f>
        <v>0</v>
      </c>
      <c r="T934" s="3">
        <f t="shared" si="245"/>
        <v>0</v>
      </c>
      <c r="U934" s="3">
        <f t="shared" si="246"/>
        <v>0</v>
      </c>
      <c r="V934" s="3" t="e">
        <f t="shared" si="252"/>
        <v>#DIV/0!</v>
      </c>
      <c r="W934" s="3" t="e">
        <f t="shared" si="253"/>
        <v>#DIV/0!</v>
      </c>
      <c r="X934" s="3">
        <f t="shared" si="254"/>
        <v>0</v>
      </c>
      <c r="Y934" s="3">
        <f t="shared" si="247"/>
        <v>0</v>
      </c>
      <c r="Z934" s="3">
        <f t="shared" si="248"/>
        <v>0</v>
      </c>
      <c r="AA934" s="3">
        <f t="shared" si="249"/>
        <v>0</v>
      </c>
      <c r="AB934" s="4">
        <f>'Data Entry'!S934</f>
        <v>0</v>
      </c>
      <c r="AC934" s="4">
        <f>'Data Entry'!T934</f>
        <v>0</v>
      </c>
      <c r="AD934" s="4">
        <f>'Data Entry'!U934</f>
        <v>0</v>
      </c>
      <c r="AE934" s="4">
        <f t="shared" si="250"/>
        <v>0</v>
      </c>
      <c r="AF934" s="5">
        <f>'Data Entry'!V934</f>
        <v>0</v>
      </c>
      <c r="AG934" s="5">
        <f t="shared" si="251"/>
        <v>0</v>
      </c>
      <c r="AH934" s="5">
        <f>'Data Entry'!W934</f>
        <v>0</v>
      </c>
      <c r="AI934" s="5">
        <f>'Data Entry'!X934</f>
        <v>0</v>
      </c>
      <c r="AJ934" s="5">
        <f>'Data Entry'!Y934</f>
        <v>0</v>
      </c>
      <c r="AK934" s="5">
        <f>'Data Entry'!Z934</f>
        <v>0</v>
      </c>
    </row>
    <row r="935" spans="1:37">
      <c r="A935" s="1">
        <f>'Data Entry'!A935</f>
        <v>0</v>
      </c>
      <c r="B935" s="1">
        <f>'Data Entry'!B935</f>
        <v>0</v>
      </c>
      <c r="C935" s="8">
        <f>IF('Data Entry'!C935="red",1,IF('Data Entry'!C935="blue",2,0))</f>
        <v>0</v>
      </c>
      <c r="D935" s="2">
        <f>'Data Entry'!D935</f>
        <v>0</v>
      </c>
      <c r="E935" s="2">
        <f>'Data Entry'!E935</f>
        <v>0</v>
      </c>
      <c r="F935" s="2">
        <f>'Data Entry'!F935</f>
        <v>0</v>
      </c>
      <c r="G935" s="2">
        <f>'Data Entry'!G935</f>
        <v>0</v>
      </c>
      <c r="H935" s="2">
        <f>'Data Entry'!H935</f>
        <v>0</v>
      </c>
      <c r="I935" s="2">
        <f t="shared" si="238"/>
        <v>0</v>
      </c>
      <c r="J935" s="2">
        <f t="shared" si="239"/>
        <v>0</v>
      </c>
      <c r="K935" s="2">
        <f t="shared" si="240"/>
        <v>0</v>
      </c>
      <c r="L935" s="2">
        <f t="shared" si="241"/>
        <v>0</v>
      </c>
      <c r="M935" s="2">
        <f t="shared" si="242"/>
        <v>0</v>
      </c>
      <c r="N935" s="2">
        <f t="shared" si="243"/>
        <v>0</v>
      </c>
      <c r="O935" s="2">
        <f t="shared" si="244"/>
        <v>0</v>
      </c>
      <c r="P935" s="3">
        <f>'Data Entry'!I935</f>
        <v>0</v>
      </c>
      <c r="Q935" s="3">
        <f>'Data Entry'!J935</f>
        <v>0</v>
      </c>
      <c r="R935" s="3">
        <f>'Data Entry'!K935</f>
        <v>0</v>
      </c>
      <c r="S935" s="3">
        <f>'Data Entry'!L935</f>
        <v>0</v>
      </c>
      <c r="T935" s="3">
        <f t="shared" si="245"/>
        <v>0</v>
      </c>
      <c r="U935" s="3">
        <f t="shared" si="246"/>
        <v>0</v>
      </c>
      <c r="V935" s="3" t="e">
        <f t="shared" si="252"/>
        <v>#DIV/0!</v>
      </c>
      <c r="W935" s="3" t="e">
        <f t="shared" si="253"/>
        <v>#DIV/0!</v>
      </c>
      <c r="X935" s="3">
        <f t="shared" si="254"/>
        <v>0</v>
      </c>
      <c r="Y935" s="3">
        <f t="shared" si="247"/>
        <v>0</v>
      </c>
      <c r="Z935" s="3">
        <f t="shared" si="248"/>
        <v>0</v>
      </c>
      <c r="AA935" s="3">
        <f t="shared" si="249"/>
        <v>0</v>
      </c>
      <c r="AB935" s="4">
        <f>'Data Entry'!S935</f>
        <v>0</v>
      </c>
      <c r="AC935" s="4">
        <f>'Data Entry'!T935</f>
        <v>0</v>
      </c>
      <c r="AD935" s="4">
        <f>'Data Entry'!U935</f>
        <v>0</v>
      </c>
      <c r="AE935" s="4">
        <f t="shared" si="250"/>
        <v>0</v>
      </c>
      <c r="AF935" s="5">
        <f>'Data Entry'!V935</f>
        <v>0</v>
      </c>
      <c r="AG935" s="5">
        <f t="shared" si="251"/>
        <v>0</v>
      </c>
      <c r="AH935" s="5">
        <f>'Data Entry'!W935</f>
        <v>0</v>
      </c>
      <c r="AI935" s="5">
        <f>'Data Entry'!X935</f>
        <v>0</v>
      </c>
      <c r="AJ935" s="5">
        <f>'Data Entry'!Y935</f>
        <v>0</v>
      </c>
      <c r="AK935" s="5">
        <f>'Data Entry'!Z935</f>
        <v>0</v>
      </c>
    </row>
    <row r="936" spans="1:37">
      <c r="A936" s="1">
        <f>'Data Entry'!A936</f>
        <v>0</v>
      </c>
      <c r="B936" s="1">
        <f>'Data Entry'!B936</f>
        <v>0</v>
      </c>
      <c r="C936" s="8">
        <f>IF('Data Entry'!C936="red",1,IF('Data Entry'!C936="blue",2,0))</f>
        <v>0</v>
      </c>
      <c r="D936" s="2">
        <f>'Data Entry'!D936</f>
        <v>0</v>
      </c>
      <c r="E936" s="2">
        <f>'Data Entry'!E936</f>
        <v>0</v>
      </c>
      <c r="F936" s="2">
        <f>'Data Entry'!F936</f>
        <v>0</v>
      </c>
      <c r="G936" s="2">
        <f>'Data Entry'!G936</f>
        <v>0</v>
      </c>
      <c r="H936" s="2">
        <f>'Data Entry'!H936</f>
        <v>0</v>
      </c>
      <c r="I936" s="2">
        <f t="shared" si="238"/>
        <v>0</v>
      </c>
      <c r="J936" s="2">
        <f t="shared" si="239"/>
        <v>0</v>
      </c>
      <c r="K936" s="2">
        <f t="shared" si="240"/>
        <v>0</v>
      </c>
      <c r="L936" s="2">
        <f t="shared" si="241"/>
        <v>0</v>
      </c>
      <c r="M936" s="2">
        <f t="shared" si="242"/>
        <v>0</v>
      </c>
      <c r="N936" s="2">
        <f t="shared" si="243"/>
        <v>0</v>
      </c>
      <c r="O936" s="2">
        <f t="shared" si="244"/>
        <v>0</v>
      </c>
      <c r="P936" s="3">
        <f>'Data Entry'!I936</f>
        <v>0</v>
      </c>
      <c r="Q936" s="3">
        <f>'Data Entry'!J936</f>
        <v>0</v>
      </c>
      <c r="R936" s="3">
        <f>'Data Entry'!K936</f>
        <v>0</v>
      </c>
      <c r="S936" s="3">
        <f>'Data Entry'!L936</f>
        <v>0</v>
      </c>
      <c r="T936" s="3">
        <f t="shared" si="245"/>
        <v>0</v>
      </c>
      <c r="U936" s="3">
        <f t="shared" si="246"/>
        <v>0</v>
      </c>
      <c r="V936" s="3" t="e">
        <f t="shared" si="252"/>
        <v>#DIV/0!</v>
      </c>
      <c r="W936" s="3" t="e">
        <f t="shared" si="253"/>
        <v>#DIV/0!</v>
      </c>
      <c r="X936" s="3">
        <f t="shared" si="254"/>
        <v>0</v>
      </c>
      <c r="Y936" s="3">
        <f t="shared" si="247"/>
        <v>0</v>
      </c>
      <c r="Z936" s="3">
        <f t="shared" si="248"/>
        <v>0</v>
      </c>
      <c r="AA936" s="3">
        <f t="shared" si="249"/>
        <v>0</v>
      </c>
      <c r="AB936" s="4">
        <f>'Data Entry'!S936</f>
        <v>0</v>
      </c>
      <c r="AC936" s="4">
        <f>'Data Entry'!T936</f>
        <v>0</v>
      </c>
      <c r="AD936" s="4">
        <f>'Data Entry'!U936</f>
        <v>0</v>
      </c>
      <c r="AE936" s="4">
        <f t="shared" si="250"/>
        <v>0</v>
      </c>
      <c r="AF936" s="5">
        <f>'Data Entry'!V936</f>
        <v>0</v>
      </c>
      <c r="AG936" s="5">
        <f t="shared" si="251"/>
        <v>0</v>
      </c>
      <c r="AH936" s="5">
        <f>'Data Entry'!W936</f>
        <v>0</v>
      </c>
      <c r="AI936" s="5">
        <f>'Data Entry'!X936</f>
        <v>0</v>
      </c>
      <c r="AJ936" s="5">
        <f>'Data Entry'!Y936</f>
        <v>0</v>
      </c>
      <c r="AK936" s="5">
        <f>'Data Entry'!Z936</f>
        <v>0</v>
      </c>
    </row>
    <row r="937" spans="1:37">
      <c r="A937" s="1">
        <f>'Data Entry'!A937</f>
        <v>0</v>
      </c>
      <c r="B937" s="1">
        <f>'Data Entry'!B937</f>
        <v>0</v>
      </c>
      <c r="C937" s="8">
        <f>IF('Data Entry'!C937="red",1,IF('Data Entry'!C937="blue",2,0))</f>
        <v>0</v>
      </c>
      <c r="D937" s="2">
        <f>'Data Entry'!D937</f>
        <v>0</v>
      </c>
      <c r="E937" s="2">
        <f>'Data Entry'!E937</f>
        <v>0</v>
      </c>
      <c r="F937" s="2">
        <f>'Data Entry'!F937</f>
        <v>0</v>
      </c>
      <c r="G937" s="2">
        <f>'Data Entry'!G937</f>
        <v>0</v>
      </c>
      <c r="H937" s="2">
        <f>'Data Entry'!H937</f>
        <v>0</v>
      </c>
      <c r="I937" s="2">
        <f t="shared" si="238"/>
        <v>0</v>
      </c>
      <c r="J937" s="2">
        <f t="shared" si="239"/>
        <v>0</v>
      </c>
      <c r="K937" s="2">
        <f t="shared" si="240"/>
        <v>0</v>
      </c>
      <c r="L937" s="2">
        <f t="shared" si="241"/>
        <v>0</v>
      </c>
      <c r="M937" s="2">
        <f t="shared" si="242"/>
        <v>0</v>
      </c>
      <c r="N937" s="2">
        <f t="shared" si="243"/>
        <v>0</v>
      </c>
      <c r="O937" s="2">
        <f t="shared" si="244"/>
        <v>0</v>
      </c>
      <c r="P937" s="3">
        <f>'Data Entry'!I937</f>
        <v>0</v>
      </c>
      <c r="Q937" s="3">
        <f>'Data Entry'!J937</f>
        <v>0</v>
      </c>
      <c r="R937" s="3">
        <f>'Data Entry'!K937</f>
        <v>0</v>
      </c>
      <c r="S937" s="3">
        <f>'Data Entry'!L937</f>
        <v>0</v>
      </c>
      <c r="T937" s="3">
        <f t="shared" si="245"/>
        <v>0</v>
      </c>
      <c r="U937" s="3">
        <f t="shared" si="246"/>
        <v>0</v>
      </c>
      <c r="V937" s="3" t="e">
        <f t="shared" si="252"/>
        <v>#DIV/0!</v>
      </c>
      <c r="W937" s="3" t="e">
        <f t="shared" si="253"/>
        <v>#DIV/0!</v>
      </c>
      <c r="X937" s="3">
        <f t="shared" si="254"/>
        <v>0</v>
      </c>
      <c r="Y937" s="3">
        <f t="shared" si="247"/>
        <v>0</v>
      </c>
      <c r="Z937" s="3">
        <f t="shared" si="248"/>
        <v>0</v>
      </c>
      <c r="AA937" s="3">
        <f t="shared" si="249"/>
        <v>0</v>
      </c>
      <c r="AB937" s="4">
        <f>'Data Entry'!S937</f>
        <v>0</v>
      </c>
      <c r="AC937" s="4">
        <f>'Data Entry'!T937</f>
        <v>0</v>
      </c>
      <c r="AD937" s="4">
        <f>'Data Entry'!U937</f>
        <v>0</v>
      </c>
      <c r="AE937" s="4">
        <f t="shared" si="250"/>
        <v>0</v>
      </c>
      <c r="AF937" s="5">
        <f>'Data Entry'!V937</f>
        <v>0</v>
      </c>
      <c r="AG937" s="5">
        <f t="shared" si="251"/>
        <v>0</v>
      </c>
      <c r="AH937" s="5">
        <f>'Data Entry'!W937</f>
        <v>0</v>
      </c>
      <c r="AI937" s="5">
        <f>'Data Entry'!X937</f>
        <v>0</v>
      </c>
      <c r="AJ937" s="5">
        <f>'Data Entry'!Y937</f>
        <v>0</v>
      </c>
      <c r="AK937" s="5">
        <f>'Data Entry'!Z937</f>
        <v>0</v>
      </c>
    </row>
    <row r="938" spans="1:37">
      <c r="A938" s="1">
        <f>'Data Entry'!A938</f>
        <v>0</v>
      </c>
      <c r="B938" s="1">
        <f>'Data Entry'!B938</f>
        <v>0</v>
      </c>
      <c r="C938" s="8">
        <f>IF('Data Entry'!C938="red",1,IF('Data Entry'!C938="blue",2,0))</f>
        <v>0</v>
      </c>
      <c r="D938" s="2">
        <f>'Data Entry'!D938</f>
        <v>0</v>
      </c>
      <c r="E938" s="2">
        <f>'Data Entry'!E938</f>
        <v>0</v>
      </c>
      <c r="F938" s="2">
        <f>'Data Entry'!F938</f>
        <v>0</v>
      </c>
      <c r="G938" s="2">
        <f>'Data Entry'!G938</f>
        <v>0</v>
      </c>
      <c r="H938" s="2">
        <f>'Data Entry'!H938</f>
        <v>0</v>
      </c>
      <c r="I938" s="2">
        <f t="shared" si="238"/>
        <v>0</v>
      </c>
      <c r="J938" s="2">
        <f t="shared" si="239"/>
        <v>0</v>
      </c>
      <c r="K938" s="2">
        <f t="shared" si="240"/>
        <v>0</v>
      </c>
      <c r="L938" s="2">
        <f t="shared" si="241"/>
        <v>0</v>
      </c>
      <c r="M938" s="2">
        <f t="shared" si="242"/>
        <v>0</v>
      </c>
      <c r="N938" s="2">
        <f t="shared" si="243"/>
        <v>0</v>
      </c>
      <c r="O938" s="2">
        <f t="shared" si="244"/>
        <v>0</v>
      </c>
      <c r="P938" s="3">
        <f>'Data Entry'!I938</f>
        <v>0</v>
      </c>
      <c r="Q938" s="3">
        <f>'Data Entry'!J938</f>
        <v>0</v>
      </c>
      <c r="R938" s="3">
        <f>'Data Entry'!K938</f>
        <v>0</v>
      </c>
      <c r="S938" s="3">
        <f>'Data Entry'!L938</f>
        <v>0</v>
      </c>
      <c r="T938" s="3">
        <f t="shared" si="245"/>
        <v>0</v>
      </c>
      <c r="U938" s="3">
        <f t="shared" si="246"/>
        <v>0</v>
      </c>
      <c r="V938" s="3" t="e">
        <f t="shared" si="252"/>
        <v>#DIV/0!</v>
      </c>
      <c r="W938" s="3" t="e">
        <f t="shared" si="253"/>
        <v>#DIV/0!</v>
      </c>
      <c r="X938" s="3">
        <f t="shared" si="254"/>
        <v>0</v>
      </c>
      <c r="Y938" s="3">
        <f t="shared" si="247"/>
        <v>0</v>
      </c>
      <c r="Z938" s="3">
        <f t="shared" si="248"/>
        <v>0</v>
      </c>
      <c r="AA938" s="3">
        <f t="shared" si="249"/>
        <v>0</v>
      </c>
      <c r="AB938" s="4">
        <f>'Data Entry'!S938</f>
        <v>0</v>
      </c>
      <c r="AC938" s="4">
        <f>'Data Entry'!T938</f>
        <v>0</v>
      </c>
      <c r="AD938" s="4">
        <f>'Data Entry'!U938</f>
        <v>0</v>
      </c>
      <c r="AE938" s="4">
        <f t="shared" si="250"/>
        <v>0</v>
      </c>
      <c r="AF938" s="5">
        <f>'Data Entry'!V938</f>
        <v>0</v>
      </c>
      <c r="AG938" s="5">
        <f t="shared" si="251"/>
        <v>0</v>
      </c>
      <c r="AH938" s="5">
        <f>'Data Entry'!W938</f>
        <v>0</v>
      </c>
      <c r="AI938" s="5">
        <f>'Data Entry'!X938</f>
        <v>0</v>
      </c>
      <c r="AJ938" s="5">
        <f>'Data Entry'!Y938</f>
        <v>0</v>
      </c>
      <c r="AK938" s="5">
        <f>'Data Entry'!Z938</f>
        <v>0</v>
      </c>
    </row>
    <row r="939" spans="1:37">
      <c r="A939" s="1">
        <f>'Data Entry'!A939</f>
        <v>0</v>
      </c>
      <c r="B939" s="1">
        <f>'Data Entry'!B939</f>
        <v>0</v>
      </c>
      <c r="C939" s="8">
        <f>IF('Data Entry'!C939="red",1,IF('Data Entry'!C939="blue",2,0))</f>
        <v>0</v>
      </c>
      <c r="D939" s="2">
        <f>'Data Entry'!D939</f>
        <v>0</v>
      </c>
      <c r="E939" s="2">
        <f>'Data Entry'!E939</f>
        <v>0</v>
      </c>
      <c r="F939" s="2">
        <f>'Data Entry'!F939</f>
        <v>0</v>
      </c>
      <c r="G939" s="2">
        <f>'Data Entry'!G939</f>
        <v>0</v>
      </c>
      <c r="H939" s="2">
        <f>'Data Entry'!H939</f>
        <v>0</v>
      </c>
      <c r="I939" s="2">
        <f t="shared" si="238"/>
        <v>0</v>
      </c>
      <c r="J939" s="2">
        <f t="shared" si="239"/>
        <v>0</v>
      </c>
      <c r="K939" s="2">
        <f t="shared" si="240"/>
        <v>0</v>
      </c>
      <c r="L939" s="2">
        <f t="shared" si="241"/>
        <v>0</v>
      </c>
      <c r="M939" s="2">
        <f t="shared" si="242"/>
        <v>0</v>
      </c>
      <c r="N939" s="2">
        <f t="shared" si="243"/>
        <v>0</v>
      </c>
      <c r="O939" s="2">
        <f t="shared" si="244"/>
        <v>0</v>
      </c>
      <c r="P939" s="3">
        <f>'Data Entry'!I939</f>
        <v>0</v>
      </c>
      <c r="Q939" s="3">
        <f>'Data Entry'!J939</f>
        <v>0</v>
      </c>
      <c r="R939" s="3">
        <f>'Data Entry'!K939</f>
        <v>0</v>
      </c>
      <c r="S939" s="3">
        <f>'Data Entry'!L939</f>
        <v>0</v>
      </c>
      <c r="T939" s="3">
        <f t="shared" si="245"/>
        <v>0</v>
      </c>
      <c r="U939" s="3">
        <f t="shared" si="246"/>
        <v>0</v>
      </c>
      <c r="V939" s="3" t="e">
        <f t="shared" si="252"/>
        <v>#DIV/0!</v>
      </c>
      <c r="W939" s="3" t="e">
        <f t="shared" si="253"/>
        <v>#DIV/0!</v>
      </c>
      <c r="X939" s="3">
        <f t="shared" si="254"/>
        <v>0</v>
      </c>
      <c r="Y939" s="3">
        <f t="shared" si="247"/>
        <v>0</v>
      </c>
      <c r="Z939" s="3">
        <f t="shared" si="248"/>
        <v>0</v>
      </c>
      <c r="AA939" s="3">
        <f t="shared" si="249"/>
        <v>0</v>
      </c>
      <c r="AB939" s="4">
        <f>'Data Entry'!S939</f>
        <v>0</v>
      </c>
      <c r="AC939" s="4">
        <f>'Data Entry'!T939</f>
        <v>0</v>
      </c>
      <c r="AD939" s="4">
        <f>'Data Entry'!U939</f>
        <v>0</v>
      </c>
      <c r="AE939" s="4">
        <f t="shared" si="250"/>
        <v>0</v>
      </c>
      <c r="AF939" s="5">
        <f>'Data Entry'!V939</f>
        <v>0</v>
      </c>
      <c r="AG939" s="5">
        <f t="shared" si="251"/>
        <v>0</v>
      </c>
      <c r="AH939" s="5">
        <f>'Data Entry'!W939</f>
        <v>0</v>
      </c>
      <c r="AI939" s="5">
        <f>'Data Entry'!X939</f>
        <v>0</v>
      </c>
      <c r="AJ939" s="5">
        <f>'Data Entry'!Y939</f>
        <v>0</v>
      </c>
      <c r="AK939" s="5">
        <f>'Data Entry'!Z939</f>
        <v>0</v>
      </c>
    </row>
    <row r="940" spans="1:37">
      <c r="A940" s="1">
        <f>'Data Entry'!A940</f>
        <v>0</v>
      </c>
      <c r="B940" s="1">
        <f>'Data Entry'!B940</f>
        <v>0</v>
      </c>
      <c r="C940" s="8">
        <f>IF('Data Entry'!C940="red",1,IF('Data Entry'!C940="blue",2,0))</f>
        <v>0</v>
      </c>
      <c r="D940" s="2">
        <f>'Data Entry'!D940</f>
        <v>0</v>
      </c>
      <c r="E940" s="2">
        <f>'Data Entry'!E940</f>
        <v>0</v>
      </c>
      <c r="F940" s="2">
        <f>'Data Entry'!F940</f>
        <v>0</v>
      </c>
      <c r="G940" s="2">
        <f>'Data Entry'!G940</f>
        <v>0</v>
      </c>
      <c r="H940" s="2">
        <f>'Data Entry'!H940</f>
        <v>0</v>
      </c>
      <c r="I940" s="2">
        <f t="shared" si="238"/>
        <v>0</v>
      </c>
      <c r="J940" s="2">
        <f t="shared" si="239"/>
        <v>0</v>
      </c>
      <c r="K940" s="2">
        <f t="shared" si="240"/>
        <v>0</v>
      </c>
      <c r="L940" s="2">
        <f t="shared" si="241"/>
        <v>0</v>
      </c>
      <c r="M940" s="2">
        <f t="shared" si="242"/>
        <v>0</v>
      </c>
      <c r="N940" s="2">
        <f t="shared" si="243"/>
        <v>0</v>
      </c>
      <c r="O940" s="2">
        <f t="shared" si="244"/>
        <v>0</v>
      </c>
      <c r="P940" s="3">
        <f>'Data Entry'!I940</f>
        <v>0</v>
      </c>
      <c r="Q940" s="3">
        <f>'Data Entry'!J940</f>
        <v>0</v>
      </c>
      <c r="R940" s="3">
        <f>'Data Entry'!K940</f>
        <v>0</v>
      </c>
      <c r="S940" s="3">
        <f>'Data Entry'!L940</f>
        <v>0</v>
      </c>
      <c r="T940" s="3">
        <f t="shared" si="245"/>
        <v>0</v>
      </c>
      <c r="U940" s="3">
        <f t="shared" si="246"/>
        <v>0</v>
      </c>
      <c r="V940" s="3" t="e">
        <f t="shared" si="252"/>
        <v>#DIV/0!</v>
      </c>
      <c r="W940" s="3" t="e">
        <f t="shared" si="253"/>
        <v>#DIV/0!</v>
      </c>
      <c r="X940" s="3">
        <f t="shared" si="254"/>
        <v>0</v>
      </c>
      <c r="Y940" s="3">
        <f t="shared" si="247"/>
        <v>0</v>
      </c>
      <c r="Z940" s="3">
        <f t="shared" si="248"/>
        <v>0</v>
      </c>
      <c r="AA940" s="3">
        <f t="shared" si="249"/>
        <v>0</v>
      </c>
      <c r="AB940" s="4">
        <f>'Data Entry'!S940</f>
        <v>0</v>
      </c>
      <c r="AC940" s="4">
        <f>'Data Entry'!T940</f>
        <v>0</v>
      </c>
      <c r="AD940" s="4">
        <f>'Data Entry'!U940</f>
        <v>0</v>
      </c>
      <c r="AE940" s="4">
        <f t="shared" si="250"/>
        <v>0</v>
      </c>
      <c r="AF940" s="5">
        <f>'Data Entry'!V940</f>
        <v>0</v>
      </c>
      <c r="AG940" s="5">
        <f t="shared" si="251"/>
        <v>0</v>
      </c>
      <c r="AH940" s="5">
        <f>'Data Entry'!W940</f>
        <v>0</v>
      </c>
      <c r="AI940" s="5">
        <f>'Data Entry'!X940</f>
        <v>0</v>
      </c>
      <c r="AJ940" s="5">
        <f>'Data Entry'!Y940</f>
        <v>0</v>
      </c>
      <c r="AK940" s="5">
        <f>'Data Entry'!Z940</f>
        <v>0</v>
      </c>
    </row>
    <row r="941" spans="1:37">
      <c r="A941" s="1">
        <f>'Data Entry'!A941</f>
        <v>0</v>
      </c>
      <c r="B941" s="1">
        <f>'Data Entry'!B941</f>
        <v>0</v>
      </c>
      <c r="C941" s="8">
        <f>IF('Data Entry'!C941="red",1,IF('Data Entry'!C941="blue",2,0))</f>
        <v>0</v>
      </c>
      <c r="D941" s="2">
        <f>'Data Entry'!D941</f>
        <v>0</v>
      </c>
      <c r="E941" s="2">
        <f>'Data Entry'!E941</f>
        <v>0</v>
      </c>
      <c r="F941" s="2">
        <f>'Data Entry'!F941</f>
        <v>0</v>
      </c>
      <c r="G941" s="2">
        <f>'Data Entry'!G941</f>
        <v>0</v>
      </c>
      <c r="H941" s="2">
        <f>'Data Entry'!H941</f>
        <v>0</v>
      </c>
      <c r="I941" s="2">
        <f t="shared" si="238"/>
        <v>0</v>
      </c>
      <c r="J941" s="2">
        <f t="shared" si="239"/>
        <v>0</v>
      </c>
      <c r="K941" s="2">
        <f t="shared" si="240"/>
        <v>0</v>
      </c>
      <c r="L941" s="2">
        <f t="shared" si="241"/>
        <v>0</v>
      </c>
      <c r="M941" s="2">
        <f t="shared" si="242"/>
        <v>0</v>
      </c>
      <c r="N941" s="2">
        <f t="shared" si="243"/>
        <v>0</v>
      </c>
      <c r="O941" s="2">
        <f t="shared" si="244"/>
        <v>0</v>
      </c>
      <c r="P941" s="3">
        <f>'Data Entry'!I941</f>
        <v>0</v>
      </c>
      <c r="Q941" s="3">
        <f>'Data Entry'!J941</f>
        <v>0</v>
      </c>
      <c r="R941" s="3">
        <f>'Data Entry'!K941</f>
        <v>0</v>
      </c>
      <c r="S941" s="3">
        <f>'Data Entry'!L941</f>
        <v>0</v>
      </c>
      <c r="T941" s="3">
        <f t="shared" si="245"/>
        <v>0</v>
      </c>
      <c r="U941" s="3">
        <f t="shared" si="246"/>
        <v>0</v>
      </c>
      <c r="V941" s="3" t="e">
        <f t="shared" si="252"/>
        <v>#DIV/0!</v>
      </c>
      <c r="W941" s="3" t="e">
        <f t="shared" si="253"/>
        <v>#DIV/0!</v>
      </c>
      <c r="X941" s="3">
        <f t="shared" si="254"/>
        <v>0</v>
      </c>
      <c r="Y941" s="3">
        <f t="shared" si="247"/>
        <v>0</v>
      </c>
      <c r="Z941" s="3">
        <f t="shared" si="248"/>
        <v>0</v>
      </c>
      <c r="AA941" s="3">
        <f t="shared" si="249"/>
        <v>0</v>
      </c>
      <c r="AB941" s="4">
        <f>'Data Entry'!S941</f>
        <v>0</v>
      </c>
      <c r="AC941" s="4">
        <f>'Data Entry'!T941</f>
        <v>0</v>
      </c>
      <c r="AD941" s="4">
        <f>'Data Entry'!U941</f>
        <v>0</v>
      </c>
      <c r="AE941" s="4">
        <f t="shared" si="250"/>
        <v>0</v>
      </c>
      <c r="AF941" s="5">
        <f>'Data Entry'!V941</f>
        <v>0</v>
      </c>
      <c r="AG941" s="5">
        <f t="shared" si="251"/>
        <v>0</v>
      </c>
      <c r="AH941" s="5">
        <f>'Data Entry'!W941</f>
        <v>0</v>
      </c>
      <c r="AI941" s="5">
        <f>'Data Entry'!X941</f>
        <v>0</v>
      </c>
      <c r="AJ941" s="5">
        <f>'Data Entry'!Y941</f>
        <v>0</v>
      </c>
      <c r="AK941" s="5">
        <f>'Data Entry'!Z941</f>
        <v>0</v>
      </c>
    </row>
    <row r="942" spans="1:37">
      <c r="A942" s="1">
        <f>'Data Entry'!A942</f>
        <v>0</v>
      </c>
      <c r="B942" s="1">
        <f>'Data Entry'!B942</f>
        <v>0</v>
      </c>
      <c r="C942" s="8">
        <f>IF('Data Entry'!C942="red",1,IF('Data Entry'!C942="blue",2,0))</f>
        <v>0</v>
      </c>
      <c r="D942" s="2">
        <f>'Data Entry'!D942</f>
        <v>0</v>
      </c>
      <c r="E942" s="2">
        <f>'Data Entry'!E942</f>
        <v>0</v>
      </c>
      <c r="F942" s="2">
        <f>'Data Entry'!F942</f>
        <v>0</v>
      </c>
      <c r="G942" s="2">
        <f>'Data Entry'!G942</f>
        <v>0</v>
      </c>
      <c r="H942" s="2">
        <f>'Data Entry'!H942</f>
        <v>0</v>
      </c>
      <c r="I942" s="2">
        <f t="shared" si="238"/>
        <v>0</v>
      </c>
      <c r="J942" s="2">
        <f t="shared" si="239"/>
        <v>0</v>
      </c>
      <c r="K942" s="2">
        <f t="shared" si="240"/>
        <v>0</v>
      </c>
      <c r="L942" s="2">
        <f t="shared" si="241"/>
        <v>0</v>
      </c>
      <c r="M942" s="2">
        <f t="shared" si="242"/>
        <v>0</v>
      </c>
      <c r="N942" s="2">
        <f t="shared" si="243"/>
        <v>0</v>
      </c>
      <c r="O942" s="2">
        <f t="shared" si="244"/>
        <v>0</v>
      </c>
      <c r="P942" s="3">
        <f>'Data Entry'!I942</f>
        <v>0</v>
      </c>
      <c r="Q942" s="3">
        <f>'Data Entry'!J942</f>
        <v>0</v>
      </c>
      <c r="R942" s="3">
        <f>'Data Entry'!K942</f>
        <v>0</v>
      </c>
      <c r="S942" s="3">
        <f>'Data Entry'!L942</f>
        <v>0</v>
      </c>
      <c r="T942" s="3">
        <f t="shared" si="245"/>
        <v>0</v>
      </c>
      <c r="U942" s="3">
        <f t="shared" si="246"/>
        <v>0</v>
      </c>
      <c r="V942" s="3" t="e">
        <f t="shared" si="252"/>
        <v>#DIV/0!</v>
      </c>
      <c r="W942" s="3" t="e">
        <f t="shared" si="253"/>
        <v>#DIV/0!</v>
      </c>
      <c r="X942" s="3">
        <f t="shared" si="254"/>
        <v>0</v>
      </c>
      <c r="Y942" s="3">
        <f t="shared" si="247"/>
        <v>0</v>
      </c>
      <c r="Z942" s="3">
        <f t="shared" si="248"/>
        <v>0</v>
      </c>
      <c r="AA942" s="3">
        <f t="shared" si="249"/>
        <v>0</v>
      </c>
      <c r="AB942" s="4">
        <f>'Data Entry'!S942</f>
        <v>0</v>
      </c>
      <c r="AC942" s="4">
        <f>'Data Entry'!T942</f>
        <v>0</v>
      </c>
      <c r="AD942" s="4">
        <f>'Data Entry'!U942</f>
        <v>0</v>
      </c>
      <c r="AE942" s="4">
        <f t="shared" si="250"/>
        <v>0</v>
      </c>
      <c r="AF942" s="5">
        <f>'Data Entry'!V942</f>
        <v>0</v>
      </c>
      <c r="AG942" s="5">
        <f t="shared" si="251"/>
        <v>0</v>
      </c>
      <c r="AH942" s="5">
        <f>'Data Entry'!W942</f>
        <v>0</v>
      </c>
      <c r="AI942" s="5">
        <f>'Data Entry'!X942</f>
        <v>0</v>
      </c>
      <c r="AJ942" s="5">
        <f>'Data Entry'!Y942</f>
        <v>0</v>
      </c>
      <c r="AK942" s="5">
        <f>'Data Entry'!Z942</f>
        <v>0</v>
      </c>
    </row>
    <row r="943" spans="1:37">
      <c r="A943" s="1">
        <f>'Data Entry'!A943</f>
        <v>0</v>
      </c>
      <c r="B943" s="1">
        <f>'Data Entry'!B943</f>
        <v>0</v>
      </c>
      <c r="C943" s="8">
        <f>IF('Data Entry'!C943="red",1,IF('Data Entry'!C943="blue",2,0))</f>
        <v>0</v>
      </c>
      <c r="D943" s="2">
        <f>'Data Entry'!D943</f>
        <v>0</v>
      </c>
      <c r="E943" s="2">
        <f>'Data Entry'!E943</f>
        <v>0</v>
      </c>
      <c r="F943" s="2">
        <f>'Data Entry'!F943</f>
        <v>0</v>
      </c>
      <c r="G943" s="2">
        <f>'Data Entry'!G943</f>
        <v>0</v>
      </c>
      <c r="H943" s="2">
        <f>'Data Entry'!H943</f>
        <v>0</v>
      </c>
      <c r="I943" s="2">
        <f t="shared" si="238"/>
        <v>0</v>
      </c>
      <c r="J943" s="2">
        <f t="shared" si="239"/>
        <v>0</v>
      </c>
      <c r="K943" s="2">
        <f t="shared" si="240"/>
        <v>0</v>
      </c>
      <c r="L943" s="2">
        <f t="shared" si="241"/>
        <v>0</v>
      </c>
      <c r="M943" s="2">
        <f t="shared" si="242"/>
        <v>0</v>
      </c>
      <c r="N943" s="2">
        <f t="shared" si="243"/>
        <v>0</v>
      </c>
      <c r="O943" s="2">
        <f t="shared" si="244"/>
        <v>0</v>
      </c>
      <c r="P943" s="3">
        <f>'Data Entry'!I943</f>
        <v>0</v>
      </c>
      <c r="Q943" s="3">
        <f>'Data Entry'!J943</f>
        <v>0</v>
      </c>
      <c r="R943" s="3">
        <f>'Data Entry'!K943</f>
        <v>0</v>
      </c>
      <c r="S943" s="3">
        <f>'Data Entry'!L943</f>
        <v>0</v>
      </c>
      <c r="T943" s="3">
        <f t="shared" si="245"/>
        <v>0</v>
      </c>
      <c r="U943" s="3">
        <f t="shared" si="246"/>
        <v>0</v>
      </c>
      <c r="V943" s="3" t="e">
        <f t="shared" si="252"/>
        <v>#DIV/0!</v>
      </c>
      <c r="W943" s="3" t="e">
        <f t="shared" si="253"/>
        <v>#DIV/0!</v>
      </c>
      <c r="X943" s="3">
        <f t="shared" si="254"/>
        <v>0</v>
      </c>
      <c r="Y943" s="3">
        <f t="shared" si="247"/>
        <v>0</v>
      </c>
      <c r="Z943" s="3">
        <f t="shared" si="248"/>
        <v>0</v>
      </c>
      <c r="AA943" s="3">
        <f t="shared" si="249"/>
        <v>0</v>
      </c>
      <c r="AB943" s="4">
        <f>'Data Entry'!S943</f>
        <v>0</v>
      </c>
      <c r="AC943" s="4">
        <f>'Data Entry'!T943</f>
        <v>0</v>
      </c>
      <c r="AD943" s="4">
        <f>'Data Entry'!U943</f>
        <v>0</v>
      </c>
      <c r="AE943" s="4">
        <f t="shared" si="250"/>
        <v>0</v>
      </c>
      <c r="AF943" s="5">
        <f>'Data Entry'!V943</f>
        <v>0</v>
      </c>
      <c r="AG943" s="5">
        <f t="shared" si="251"/>
        <v>0</v>
      </c>
      <c r="AH943" s="5">
        <f>'Data Entry'!W943</f>
        <v>0</v>
      </c>
      <c r="AI943" s="5">
        <f>'Data Entry'!X943</f>
        <v>0</v>
      </c>
      <c r="AJ943" s="5">
        <f>'Data Entry'!Y943</f>
        <v>0</v>
      </c>
      <c r="AK943" s="5">
        <f>'Data Entry'!Z943</f>
        <v>0</v>
      </c>
    </row>
    <row r="944" spans="1:37">
      <c r="A944" s="1">
        <f>'Data Entry'!A944</f>
        <v>0</v>
      </c>
      <c r="B944" s="1">
        <f>'Data Entry'!B944</f>
        <v>0</v>
      </c>
      <c r="C944" s="8">
        <f>IF('Data Entry'!C944="red",1,IF('Data Entry'!C944="blue",2,0))</f>
        <v>0</v>
      </c>
      <c r="D944" s="2">
        <f>'Data Entry'!D944</f>
        <v>0</v>
      </c>
      <c r="E944" s="2">
        <f>'Data Entry'!E944</f>
        <v>0</v>
      </c>
      <c r="F944" s="2">
        <f>'Data Entry'!F944</f>
        <v>0</v>
      </c>
      <c r="G944" s="2">
        <f>'Data Entry'!G944</f>
        <v>0</v>
      </c>
      <c r="H944" s="2">
        <f>'Data Entry'!H944</f>
        <v>0</v>
      </c>
      <c r="I944" s="2">
        <f t="shared" si="238"/>
        <v>0</v>
      </c>
      <c r="J944" s="2">
        <f t="shared" si="239"/>
        <v>0</v>
      </c>
      <c r="K944" s="2">
        <f t="shared" si="240"/>
        <v>0</v>
      </c>
      <c r="L944" s="2">
        <f t="shared" si="241"/>
        <v>0</v>
      </c>
      <c r="M944" s="2">
        <f t="shared" si="242"/>
        <v>0</v>
      </c>
      <c r="N944" s="2">
        <f t="shared" si="243"/>
        <v>0</v>
      </c>
      <c r="O944" s="2">
        <f t="shared" si="244"/>
        <v>0</v>
      </c>
      <c r="P944" s="3">
        <f>'Data Entry'!I944</f>
        <v>0</v>
      </c>
      <c r="Q944" s="3">
        <f>'Data Entry'!J944</f>
        <v>0</v>
      </c>
      <c r="R944" s="3">
        <f>'Data Entry'!K944</f>
        <v>0</v>
      </c>
      <c r="S944" s="3">
        <f>'Data Entry'!L944</f>
        <v>0</v>
      </c>
      <c r="T944" s="3">
        <f t="shared" si="245"/>
        <v>0</v>
      </c>
      <c r="U944" s="3">
        <f t="shared" si="246"/>
        <v>0</v>
      </c>
      <c r="V944" s="3" t="e">
        <f t="shared" si="252"/>
        <v>#DIV/0!</v>
      </c>
      <c r="W944" s="3" t="e">
        <f t="shared" si="253"/>
        <v>#DIV/0!</v>
      </c>
      <c r="X944" s="3">
        <f t="shared" si="254"/>
        <v>0</v>
      </c>
      <c r="Y944" s="3">
        <f t="shared" si="247"/>
        <v>0</v>
      </c>
      <c r="Z944" s="3">
        <f t="shared" si="248"/>
        <v>0</v>
      </c>
      <c r="AA944" s="3">
        <f t="shared" si="249"/>
        <v>0</v>
      </c>
      <c r="AB944" s="4">
        <f>'Data Entry'!S944</f>
        <v>0</v>
      </c>
      <c r="AC944" s="4">
        <f>'Data Entry'!T944</f>
        <v>0</v>
      </c>
      <c r="AD944" s="4">
        <f>'Data Entry'!U944</f>
        <v>0</v>
      </c>
      <c r="AE944" s="4">
        <f t="shared" si="250"/>
        <v>0</v>
      </c>
      <c r="AF944" s="5">
        <f>'Data Entry'!V944</f>
        <v>0</v>
      </c>
      <c r="AG944" s="5">
        <f t="shared" si="251"/>
        <v>0</v>
      </c>
      <c r="AH944" s="5">
        <f>'Data Entry'!W944</f>
        <v>0</v>
      </c>
      <c r="AI944" s="5">
        <f>'Data Entry'!X944</f>
        <v>0</v>
      </c>
      <c r="AJ944" s="5">
        <f>'Data Entry'!Y944</f>
        <v>0</v>
      </c>
      <c r="AK944" s="5">
        <f>'Data Entry'!Z944</f>
        <v>0</v>
      </c>
    </row>
    <row r="945" spans="1:37">
      <c r="A945" s="1">
        <f>'Data Entry'!A945</f>
        <v>0</v>
      </c>
      <c r="B945" s="1">
        <f>'Data Entry'!B945</f>
        <v>0</v>
      </c>
      <c r="C945" s="8">
        <f>IF('Data Entry'!C945="red",1,IF('Data Entry'!C945="blue",2,0))</f>
        <v>0</v>
      </c>
      <c r="D945" s="2">
        <f>'Data Entry'!D945</f>
        <v>0</v>
      </c>
      <c r="E945" s="2">
        <f>'Data Entry'!E945</f>
        <v>0</v>
      </c>
      <c r="F945" s="2">
        <f>'Data Entry'!F945</f>
        <v>0</v>
      </c>
      <c r="G945" s="2">
        <f>'Data Entry'!G945</f>
        <v>0</v>
      </c>
      <c r="H945" s="2">
        <f>'Data Entry'!H945</f>
        <v>0</v>
      </c>
      <c r="I945" s="2">
        <f t="shared" si="238"/>
        <v>0</v>
      </c>
      <c r="J945" s="2">
        <f t="shared" si="239"/>
        <v>0</v>
      </c>
      <c r="K945" s="2">
        <f t="shared" si="240"/>
        <v>0</v>
      </c>
      <c r="L945" s="2">
        <f t="shared" si="241"/>
        <v>0</v>
      </c>
      <c r="M945" s="2">
        <f t="shared" si="242"/>
        <v>0</v>
      </c>
      <c r="N945" s="2">
        <f t="shared" si="243"/>
        <v>0</v>
      </c>
      <c r="O945" s="2">
        <f t="shared" si="244"/>
        <v>0</v>
      </c>
      <c r="P945" s="3">
        <f>'Data Entry'!I945</f>
        <v>0</v>
      </c>
      <c r="Q945" s="3">
        <f>'Data Entry'!J945</f>
        <v>0</v>
      </c>
      <c r="R945" s="3">
        <f>'Data Entry'!K945</f>
        <v>0</v>
      </c>
      <c r="S945" s="3">
        <f>'Data Entry'!L945</f>
        <v>0</v>
      </c>
      <c r="T945" s="3">
        <f t="shared" si="245"/>
        <v>0</v>
      </c>
      <c r="U945" s="3">
        <f t="shared" si="246"/>
        <v>0</v>
      </c>
      <c r="V945" s="3" t="e">
        <f t="shared" si="252"/>
        <v>#DIV/0!</v>
      </c>
      <c r="W945" s="3" t="e">
        <f t="shared" si="253"/>
        <v>#DIV/0!</v>
      </c>
      <c r="X945" s="3">
        <f t="shared" si="254"/>
        <v>0</v>
      </c>
      <c r="Y945" s="3">
        <f t="shared" si="247"/>
        <v>0</v>
      </c>
      <c r="Z945" s="3">
        <f t="shared" si="248"/>
        <v>0</v>
      </c>
      <c r="AA945" s="3">
        <f t="shared" si="249"/>
        <v>0</v>
      </c>
      <c r="AB945" s="4">
        <f>'Data Entry'!S945</f>
        <v>0</v>
      </c>
      <c r="AC945" s="4">
        <f>'Data Entry'!T945</f>
        <v>0</v>
      </c>
      <c r="AD945" s="4">
        <f>'Data Entry'!U945</f>
        <v>0</v>
      </c>
      <c r="AE945" s="4">
        <f t="shared" si="250"/>
        <v>0</v>
      </c>
      <c r="AF945" s="5">
        <f>'Data Entry'!V945</f>
        <v>0</v>
      </c>
      <c r="AG945" s="5">
        <f t="shared" si="251"/>
        <v>0</v>
      </c>
      <c r="AH945" s="5">
        <f>'Data Entry'!W945</f>
        <v>0</v>
      </c>
      <c r="AI945" s="5">
        <f>'Data Entry'!X945</f>
        <v>0</v>
      </c>
      <c r="AJ945" s="5">
        <f>'Data Entry'!Y945</f>
        <v>0</v>
      </c>
      <c r="AK945" s="5">
        <f>'Data Entry'!Z945</f>
        <v>0</v>
      </c>
    </row>
    <row r="946" spans="1:37">
      <c r="A946" s="1">
        <f>'Data Entry'!A946</f>
        <v>0</v>
      </c>
      <c r="B946" s="1">
        <f>'Data Entry'!B946</f>
        <v>0</v>
      </c>
      <c r="C946" s="8">
        <f>IF('Data Entry'!C946="red",1,IF('Data Entry'!C946="blue",2,0))</f>
        <v>0</v>
      </c>
      <c r="D946" s="2">
        <f>'Data Entry'!D946</f>
        <v>0</v>
      </c>
      <c r="E946" s="2">
        <f>'Data Entry'!E946</f>
        <v>0</v>
      </c>
      <c r="F946" s="2">
        <f>'Data Entry'!F946</f>
        <v>0</v>
      </c>
      <c r="G946" s="2">
        <f>'Data Entry'!G946</f>
        <v>0</v>
      </c>
      <c r="H946" s="2">
        <f>'Data Entry'!H946</f>
        <v>0</v>
      </c>
      <c r="I946" s="2">
        <f t="shared" si="238"/>
        <v>0</v>
      </c>
      <c r="J946" s="2">
        <f t="shared" si="239"/>
        <v>0</v>
      </c>
      <c r="K946" s="2">
        <f t="shared" si="240"/>
        <v>0</v>
      </c>
      <c r="L946" s="2">
        <f t="shared" si="241"/>
        <v>0</v>
      </c>
      <c r="M946" s="2">
        <f t="shared" si="242"/>
        <v>0</v>
      </c>
      <c r="N946" s="2">
        <f t="shared" si="243"/>
        <v>0</v>
      </c>
      <c r="O946" s="2">
        <f t="shared" si="244"/>
        <v>0</v>
      </c>
      <c r="P946" s="3">
        <f>'Data Entry'!I946</f>
        <v>0</v>
      </c>
      <c r="Q946" s="3">
        <f>'Data Entry'!J946</f>
        <v>0</v>
      </c>
      <c r="R946" s="3">
        <f>'Data Entry'!K946</f>
        <v>0</v>
      </c>
      <c r="S946" s="3">
        <f>'Data Entry'!L946</f>
        <v>0</v>
      </c>
      <c r="T946" s="3">
        <f t="shared" si="245"/>
        <v>0</v>
      </c>
      <c r="U946" s="3">
        <f t="shared" si="246"/>
        <v>0</v>
      </c>
      <c r="V946" s="3" t="e">
        <f t="shared" si="252"/>
        <v>#DIV/0!</v>
      </c>
      <c r="W946" s="3" t="e">
        <f t="shared" si="253"/>
        <v>#DIV/0!</v>
      </c>
      <c r="X946" s="3">
        <f t="shared" si="254"/>
        <v>0</v>
      </c>
      <c r="Y946" s="3">
        <f t="shared" si="247"/>
        <v>0</v>
      </c>
      <c r="Z946" s="3">
        <f t="shared" si="248"/>
        <v>0</v>
      </c>
      <c r="AA946" s="3">
        <f t="shared" si="249"/>
        <v>0</v>
      </c>
      <c r="AB946" s="4">
        <f>'Data Entry'!S946</f>
        <v>0</v>
      </c>
      <c r="AC946" s="4">
        <f>'Data Entry'!T946</f>
        <v>0</v>
      </c>
      <c r="AD946" s="4">
        <f>'Data Entry'!U946</f>
        <v>0</v>
      </c>
      <c r="AE946" s="4">
        <f t="shared" si="250"/>
        <v>0</v>
      </c>
      <c r="AF946" s="5">
        <f>'Data Entry'!V946</f>
        <v>0</v>
      </c>
      <c r="AG946" s="5">
        <f t="shared" si="251"/>
        <v>0</v>
      </c>
      <c r="AH946" s="5">
        <f>'Data Entry'!W946</f>
        <v>0</v>
      </c>
      <c r="AI946" s="5">
        <f>'Data Entry'!X946</f>
        <v>0</v>
      </c>
      <c r="AJ946" s="5">
        <f>'Data Entry'!Y946</f>
        <v>0</v>
      </c>
      <c r="AK946" s="5">
        <f>'Data Entry'!Z946</f>
        <v>0</v>
      </c>
    </row>
    <row r="947" spans="1:37">
      <c r="A947" s="1">
        <f>'Data Entry'!A947</f>
        <v>0</v>
      </c>
      <c r="B947" s="1">
        <f>'Data Entry'!B947</f>
        <v>0</v>
      </c>
      <c r="C947" s="8">
        <f>IF('Data Entry'!C947="red",1,IF('Data Entry'!C947="blue",2,0))</f>
        <v>0</v>
      </c>
      <c r="D947" s="2">
        <f>'Data Entry'!D947</f>
        <v>0</v>
      </c>
      <c r="E947" s="2">
        <f>'Data Entry'!E947</f>
        <v>0</v>
      </c>
      <c r="F947" s="2">
        <f>'Data Entry'!F947</f>
        <v>0</v>
      </c>
      <c r="G947" s="2">
        <f>'Data Entry'!G947</f>
        <v>0</v>
      </c>
      <c r="H947" s="2">
        <f>'Data Entry'!H947</f>
        <v>0</v>
      </c>
      <c r="I947" s="2">
        <f t="shared" si="238"/>
        <v>0</v>
      </c>
      <c r="J947" s="2">
        <f t="shared" si="239"/>
        <v>0</v>
      </c>
      <c r="K947" s="2">
        <f t="shared" si="240"/>
        <v>0</v>
      </c>
      <c r="L947" s="2">
        <f t="shared" si="241"/>
        <v>0</v>
      </c>
      <c r="M947" s="2">
        <f t="shared" si="242"/>
        <v>0</v>
      </c>
      <c r="N947" s="2">
        <f t="shared" si="243"/>
        <v>0</v>
      </c>
      <c r="O947" s="2">
        <f t="shared" si="244"/>
        <v>0</v>
      </c>
      <c r="P947" s="3">
        <f>'Data Entry'!I947</f>
        <v>0</v>
      </c>
      <c r="Q947" s="3">
        <f>'Data Entry'!J947</f>
        <v>0</v>
      </c>
      <c r="R947" s="3">
        <f>'Data Entry'!K947</f>
        <v>0</v>
      </c>
      <c r="S947" s="3">
        <f>'Data Entry'!L947</f>
        <v>0</v>
      </c>
      <c r="T947" s="3">
        <f t="shared" si="245"/>
        <v>0</v>
      </c>
      <c r="U947" s="3">
        <f t="shared" si="246"/>
        <v>0</v>
      </c>
      <c r="V947" s="3" t="e">
        <f t="shared" si="252"/>
        <v>#DIV/0!</v>
      </c>
      <c r="W947" s="3" t="e">
        <f t="shared" si="253"/>
        <v>#DIV/0!</v>
      </c>
      <c r="X947" s="3">
        <f t="shared" si="254"/>
        <v>0</v>
      </c>
      <c r="Y947" s="3">
        <f t="shared" si="247"/>
        <v>0</v>
      </c>
      <c r="Z947" s="3">
        <f t="shared" si="248"/>
        <v>0</v>
      </c>
      <c r="AA947" s="3">
        <f t="shared" si="249"/>
        <v>0</v>
      </c>
      <c r="AB947" s="4">
        <f>'Data Entry'!S947</f>
        <v>0</v>
      </c>
      <c r="AC947" s="4">
        <f>'Data Entry'!T947</f>
        <v>0</v>
      </c>
      <c r="AD947" s="4">
        <f>'Data Entry'!U947</f>
        <v>0</v>
      </c>
      <c r="AE947" s="4">
        <f t="shared" si="250"/>
        <v>0</v>
      </c>
      <c r="AF947" s="5">
        <f>'Data Entry'!V947</f>
        <v>0</v>
      </c>
      <c r="AG947" s="5">
        <f t="shared" si="251"/>
        <v>0</v>
      </c>
      <c r="AH947" s="5">
        <f>'Data Entry'!W947</f>
        <v>0</v>
      </c>
      <c r="AI947" s="5">
        <f>'Data Entry'!X947</f>
        <v>0</v>
      </c>
      <c r="AJ947" s="5">
        <f>'Data Entry'!Y947</f>
        <v>0</v>
      </c>
      <c r="AK947" s="5">
        <f>'Data Entry'!Z947</f>
        <v>0</v>
      </c>
    </row>
    <row r="948" spans="1:37">
      <c r="A948" s="1">
        <f>'Data Entry'!A948</f>
        <v>0</v>
      </c>
      <c r="B948" s="1">
        <f>'Data Entry'!B948</f>
        <v>0</v>
      </c>
      <c r="C948" s="8">
        <f>IF('Data Entry'!C948="red",1,IF('Data Entry'!C948="blue",2,0))</f>
        <v>0</v>
      </c>
      <c r="D948" s="2">
        <f>'Data Entry'!D948</f>
        <v>0</v>
      </c>
      <c r="E948" s="2">
        <f>'Data Entry'!E948</f>
        <v>0</v>
      </c>
      <c r="F948" s="2">
        <f>'Data Entry'!F948</f>
        <v>0</v>
      </c>
      <c r="G948" s="2">
        <f>'Data Entry'!G948</f>
        <v>0</v>
      </c>
      <c r="H948" s="2">
        <f>'Data Entry'!H948</f>
        <v>0</v>
      </c>
      <c r="I948" s="2">
        <f t="shared" si="238"/>
        <v>0</v>
      </c>
      <c r="J948" s="2">
        <f t="shared" si="239"/>
        <v>0</v>
      </c>
      <c r="K948" s="2">
        <f t="shared" si="240"/>
        <v>0</v>
      </c>
      <c r="L948" s="2">
        <f t="shared" si="241"/>
        <v>0</v>
      </c>
      <c r="M948" s="2">
        <f t="shared" si="242"/>
        <v>0</v>
      </c>
      <c r="N948" s="2">
        <f t="shared" si="243"/>
        <v>0</v>
      </c>
      <c r="O948" s="2">
        <f t="shared" si="244"/>
        <v>0</v>
      </c>
      <c r="P948" s="3">
        <f>'Data Entry'!I948</f>
        <v>0</v>
      </c>
      <c r="Q948" s="3">
        <f>'Data Entry'!J948</f>
        <v>0</v>
      </c>
      <c r="R948" s="3">
        <f>'Data Entry'!K948</f>
        <v>0</v>
      </c>
      <c r="S948" s="3">
        <f>'Data Entry'!L948</f>
        <v>0</v>
      </c>
      <c r="T948" s="3">
        <f t="shared" si="245"/>
        <v>0</v>
      </c>
      <c r="U948" s="3">
        <f t="shared" si="246"/>
        <v>0</v>
      </c>
      <c r="V948" s="3" t="e">
        <f t="shared" si="252"/>
        <v>#DIV/0!</v>
      </c>
      <c r="W948" s="3" t="e">
        <f t="shared" si="253"/>
        <v>#DIV/0!</v>
      </c>
      <c r="X948" s="3">
        <f t="shared" si="254"/>
        <v>0</v>
      </c>
      <c r="Y948" s="3">
        <f t="shared" si="247"/>
        <v>0</v>
      </c>
      <c r="Z948" s="3">
        <f t="shared" si="248"/>
        <v>0</v>
      </c>
      <c r="AA948" s="3">
        <f t="shared" si="249"/>
        <v>0</v>
      </c>
      <c r="AB948" s="4">
        <f>'Data Entry'!S948</f>
        <v>0</v>
      </c>
      <c r="AC948" s="4">
        <f>'Data Entry'!T948</f>
        <v>0</v>
      </c>
      <c r="AD948" s="4">
        <f>'Data Entry'!U948</f>
        <v>0</v>
      </c>
      <c r="AE948" s="4">
        <f t="shared" si="250"/>
        <v>0</v>
      </c>
      <c r="AF948" s="5">
        <f>'Data Entry'!V948</f>
        <v>0</v>
      </c>
      <c r="AG948" s="5">
        <f t="shared" si="251"/>
        <v>0</v>
      </c>
      <c r="AH948" s="5">
        <f>'Data Entry'!W948</f>
        <v>0</v>
      </c>
      <c r="AI948" s="5">
        <f>'Data Entry'!X948</f>
        <v>0</v>
      </c>
      <c r="AJ948" s="5">
        <f>'Data Entry'!Y948</f>
        <v>0</v>
      </c>
      <c r="AK948" s="5">
        <f>'Data Entry'!Z948</f>
        <v>0</v>
      </c>
    </row>
    <row r="949" spans="1:37">
      <c r="A949" s="1">
        <f>'Data Entry'!A949</f>
        <v>0</v>
      </c>
      <c r="B949" s="1">
        <f>'Data Entry'!B949</f>
        <v>0</v>
      </c>
      <c r="C949" s="8">
        <f>IF('Data Entry'!C949="red",1,IF('Data Entry'!C949="blue",2,0))</f>
        <v>0</v>
      </c>
      <c r="D949" s="2">
        <f>'Data Entry'!D949</f>
        <v>0</v>
      </c>
      <c r="E949" s="2">
        <f>'Data Entry'!E949</f>
        <v>0</v>
      </c>
      <c r="F949" s="2">
        <f>'Data Entry'!F949</f>
        <v>0</v>
      </c>
      <c r="G949" s="2">
        <f>'Data Entry'!G949</f>
        <v>0</v>
      </c>
      <c r="H949" s="2">
        <f>'Data Entry'!H949</f>
        <v>0</v>
      </c>
      <c r="I949" s="2">
        <f t="shared" si="238"/>
        <v>0</v>
      </c>
      <c r="J949" s="2">
        <f t="shared" si="239"/>
        <v>0</v>
      </c>
      <c r="K949" s="2">
        <f t="shared" si="240"/>
        <v>0</v>
      </c>
      <c r="L949" s="2">
        <f t="shared" si="241"/>
        <v>0</v>
      </c>
      <c r="M949" s="2">
        <f t="shared" si="242"/>
        <v>0</v>
      </c>
      <c r="N949" s="2">
        <f t="shared" si="243"/>
        <v>0</v>
      </c>
      <c r="O949" s="2">
        <f t="shared" si="244"/>
        <v>0</v>
      </c>
      <c r="P949" s="3">
        <f>'Data Entry'!I949</f>
        <v>0</v>
      </c>
      <c r="Q949" s="3">
        <f>'Data Entry'!J949</f>
        <v>0</v>
      </c>
      <c r="R949" s="3">
        <f>'Data Entry'!K949</f>
        <v>0</v>
      </c>
      <c r="S949" s="3">
        <f>'Data Entry'!L949</f>
        <v>0</v>
      </c>
      <c r="T949" s="3">
        <f t="shared" si="245"/>
        <v>0</v>
      </c>
      <c r="U949" s="3">
        <f t="shared" si="246"/>
        <v>0</v>
      </c>
      <c r="V949" s="3" t="e">
        <f t="shared" si="252"/>
        <v>#DIV/0!</v>
      </c>
      <c r="W949" s="3" t="e">
        <f t="shared" si="253"/>
        <v>#DIV/0!</v>
      </c>
      <c r="X949" s="3">
        <f t="shared" si="254"/>
        <v>0</v>
      </c>
      <c r="Y949" s="3">
        <f t="shared" si="247"/>
        <v>0</v>
      </c>
      <c r="Z949" s="3">
        <f t="shared" si="248"/>
        <v>0</v>
      </c>
      <c r="AA949" s="3">
        <f t="shared" si="249"/>
        <v>0</v>
      </c>
      <c r="AB949" s="4">
        <f>'Data Entry'!S949</f>
        <v>0</v>
      </c>
      <c r="AC949" s="4">
        <f>'Data Entry'!T949</f>
        <v>0</v>
      </c>
      <c r="AD949" s="4">
        <f>'Data Entry'!U949</f>
        <v>0</v>
      </c>
      <c r="AE949" s="4">
        <f t="shared" si="250"/>
        <v>0</v>
      </c>
      <c r="AF949" s="5">
        <f>'Data Entry'!V949</f>
        <v>0</v>
      </c>
      <c r="AG949" s="5">
        <f t="shared" si="251"/>
        <v>0</v>
      </c>
      <c r="AH949" s="5">
        <f>'Data Entry'!W949</f>
        <v>0</v>
      </c>
      <c r="AI949" s="5">
        <f>'Data Entry'!X949</f>
        <v>0</v>
      </c>
      <c r="AJ949" s="5">
        <f>'Data Entry'!Y949</f>
        <v>0</v>
      </c>
      <c r="AK949" s="5">
        <f>'Data Entry'!Z949</f>
        <v>0</v>
      </c>
    </row>
    <row r="950" spans="1:37">
      <c r="A950" s="1">
        <f>'Data Entry'!A950</f>
        <v>0</v>
      </c>
      <c r="B950" s="1">
        <f>'Data Entry'!B950</f>
        <v>0</v>
      </c>
      <c r="C950" s="8">
        <f>IF('Data Entry'!C950="red",1,IF('Data Entry'!C950="blue",2,0))</f>
        <v>0</v>
      </c>
      <c r="D950" s="2">
        <f>'Data Entry'!D950</f>
        <v>0</v>
      </c>
      <c r="E950" s="2">
        <f>'Data Entry'!E950</f>
        <v>0</v>
      </c>
      <c r="F950" s="2">
        <f>'Data Entry'!F950</f>
        <v>0</v>
      </c>
      <c r="G950" s="2">
        <f>'Data Entry'!G950</f>
        <v>0</v>
      </c>
      <c r="H950" s="2">
        <f>'Data Entry'!H950</f>
        <v>0</v>
      </c>
      <c r="I950" s="2">
        <f t="shared" si="238"/>
        <v>0</v>
      </c>
      <c r="J950" s="2">
        <f t="shared" si="239"/>
        <v>0</v>
      </c>
      <c r="K950" s="2">
        <f t="shared" si="240"/>
        <v>0</v>
      </c>
      <c r="L950" s="2">
        <f t="shared" si="241"/>
        <v>0</v>
      </c>
      <c r="M950" s="2">
        <f t="shared" si="242"/>
        <v>0</v>
      </c>
      <c r="N950" s="2">
        <f t="shared" si="243"/>
        <v>0</v>
      </c>
      <c r="O950" s="2">
        <f t="shared" si="244"/>
        <v>0</v>
      </c>
      <c r="P950" s="3">
        <f>'Data Entry'!I950</f>
        <v>0</v>
      </c>
      <c r="Q950" s="3">
        <f>'Data Entry'!J950</f>
        <v>0</v>
      </c>
      <c r="R950" s="3">
        <f>'Data Entry'!K950</f>
        <v>0</v>
      </c>
      <c r="S950" s="3">
        <f>'Data Entry'!L950</f>
        <v>0</v>
      </c>
      <c r="T950" s="3">
        <f t="shared" si="245"/>
        <v>0</v>
      </c>
      <c r="U950" s="3">
        <f t="shared" si="246"/>
        <v>0</v>
      </c>
      <c r="V950" s="3" t="e">
        <f t="shared" si="252"/>
        <v>#DIV/0!</v>
      </c>
      <c r="W950" s="3" t="e">
        <f t="shared" si="253"/>
        <v>#DIV/0!</v>
      </c>
      <c r="X950" s="3">
        <f t="shared" si="254"/>
        <v>0</v>
      </c>
      <c r="Y950" s="3">
        <f t="shared" si="247"/>
        <v>0</v>
      </c>
      <c r="Z950" s="3">
        <f t="shared" si="248"/>
        <v>0</v>
      </c>
      <c r="AA950" s="3">
        <f t="shared" si="249"/>
        <v>0</v>
      </c>
      <c r="AB950" s="4">
        <f>'Data Entry'!S950</f>
        <v>0</v>
      </c>
      <c r="AC950" s="4">
        <f>'Data Entry'!T950</f>
        <v>0</v>
      </c>
      <c r="AD950" s="4">
        <f>'Data Entry'!U950</f>
        <v>0</v>
      </c>
      <c r="AE950" s="4">
        <f t="shared" si="250"/>
        <v>0</v>
      </c>
      <c r="AF950" s="5">
        <f>'Data Entry'!V950</f>
        <v>0</v>
      </c>
      <c r="AG950" s="5">
        <f t="shared" si="251"/>
        <v>0</v>
      </c>
      <c r="AH950" s="5">
        <f>'Data Entry'!W950</f>
        <v>0</v>
      </c>
      <c r="AI950" s="5">
        <f>'Data Entry'!X950</f>
        <v>0</v>
      </c>
      <c r="AJ950" s="5">
        <f>'Data Entry'!Y950</f>
        <v>0</v>
      </c>
      <c r="AK950" s="5">
        <f>'Data Entry'!Z950</f>
        <v>0</v>
      </c>
    </row>
    <row r="951" spans="1:37">
      <c r="A951" s="1">
        <f>'Data Entry'!A951</f>
        <v>0</v>
      </c>
      <c r="B951" s="1">
        <f>'Data Entry'!B951</f>
        <v>0</v>
      </c>
      <c r="C951" s="8">
        <f>IF('Data Entry'!C951="red",1,IF('Data Entry'!C951="blue",2,0))</f>
        <v>0</v>
      </c>
      <c r="D951" s="2">
        <f>'Data Entry'!D951</f>
        <v>0</v>
      </c>
      <c r="E951" s="2">
        <f>'Data Entry'!E951</f>
        <v>0</v>
      </c>
      <c r="F951" s="2">
        <f>'Data Entry'!F951</f>
        <v>0</v>
      </c>
      <c r="G951" s="2">
        <f>'Data Entry'!G951</f>
        <v>0</v>
      </c>
      <c r="H951" s="2">
        <f>'Data Entry'!H951</f>
        <v>0</v>
      </c>
      <c r="I951" s="2">
        <f t="shared" si="238"/>
        <v>0</v>
      </c>
      <c r="J951" s="2">
        <f t="shared" si="239"/>
        <v>0</v>
      </c>
      <c r="K951" s="2">
        <f t="shared" si="240"/>
        <v>0</v>
      </c>
      <c r="L951" s="2">
        <f t="shared" si="241"/>
        <v>0</v>
      </c>
      <c r="M951" s="2">
        <f t="shared" si="242"/>
        <v>0</v>
      </c>
      <c r="N951" s="2">
        <f t="shared" si="243"/>
        <v>0</v>
      </c>
      <c r="O951" s="2">
        <f t="shared" si="244"/>
        <v>0</v>
      </c>
      <c r="P951" s="3">
        <f>'Data Entry'!I951</f>
        <v>0</v>
      </c>
      <c r="Q951" s="3">
        <f>'Data Entry'!J951</f>
        <v>0</v>
      </c>
      <c r="R951" s="3">
        <f>'Data Entry'!K951</f>
        <v>0</v>
      </c>
      <c r="S951" s="3">
        <f>'Data Entry'!L951</f>
        <v>0</v>
      </c>
      <c r="T951" s="3">
        <f t="shared" si="245"/>
        <v>0</v>
      </c>
      <c r="U951" s="3">
        <f t="shared" si="246"/>
        <v>0</v>
      </c>
      <c r="V951" s="3" t="e">
        <f t="shared" si="252"/>
        <v>#DIV/0!</v>
      </c>
      <c r="W951" s="3" t="e">
        <f t="shared" si="253"/>
        <v>#DIV/0!</v>
      </c>
      <c r="X951" s="3">
        <f t="shared" si="254"/>
        <v>0</v>
      </c>
      <c r="Y951" s="3">
        <f t="shared" si="247"/>
        <v>0</v>
      </c>
      <c r="Z951" s="3">
        <f t="shared" si="248"/>
        <v>0</v>
      </c>
      <c r="AA951" s="3">
        <f t="shared" si="249"/>
        <v>0</v>
      </c>
      <c r="AB951" s="4">
        <f>'Data Entry'!S951</f>
        <v>0</v>
      </c>
      <c r="AC951" s="4">
        <f>'Data Entry'!T951</f>
        <v>0</v>
      </c>
      <c r="AD951" s="4">
        <f>'Data Entry'!U951</f>
        <v>0</v>
      </c>
      <c r="AE951" s="4">
        <f t="shared" si="250"/>
        <v>0</v>
      </c>
      <c r="AF951" s="5">
        <f>'Data Entry'!V951</f>
        <v>0</v>
      </c>
      <c r="AG951" s="5">
        <f t="shared" si="251"/>
        <v>0</v>
      </c>
      <c r="AH951" s="5">
        <f>'Data Entry'!W951</f>
        <v>0</v>
      </c>
      <c r="AI951" s="5">
        <f>'Data Entry'!X951</f>
        <v>0</v>
      </c>
      <c r="AJ951" s="5">
        <f>'Data Entry'!Y951</f>
        <v>0</v>
      </c>
      <c r="AK951" s="5">
        <f>'Data Entry'!Z951</f>
        <v>0</v>
      </c>
    </row>
    <row r="952" spans="1:37">
      <c r="A952" s="1">
        <f>'Data Entry'!A952</f>
        <v>0</v>
      </c>
      <c r="B952" s="1">
        <f>'Data Entry'!B952</f>
        <v>0</v>
      </c>
      <c r="C952" s="8">
        <f>IF('Data Entry'!C952="red",1,IF('Data Entry'!C952="blue",2,0))</f>
        <v>0</v>
      </c>
      <c r="D952" s="2">
        <f>'Data Entry'!D952</f>
        <v>0</v>
      </c>
      <c r="E952" s="2">
        <f>'Data Entry'!E952</f>
        <v>0</v>
      </c>
      <c r="F952" s="2">
        <f>'Data Entry'!F952</f>
        <v>0</v>
      </c>
      <c r="G952" s="2">
        <f>'Data Entry'!G952</f>
        <v>0</v>
      </c>
      <c r="H952" s="2">
        <f>'Data Entry'!H952</f>
        <v>0</v>
      </c>
      <c r="I952" s="2">
        <f t="shared" si="238"/>
        <v>0</v>
      </c>
      <c r="J952" s="2">
        <f t="shared" si="239"/>
        <v>0</v>
      </c>
      <c r="K952" s="2">
        <f t="shared" si="240"/>
        <v>0</v>
      </c>
      <c r="L952" s="2">
        <f t="shared" si="241"/>
        <v>0</v>
      </c>
      <c r="M952" s="2">
        <f t="shared" si="242"/>
        <v>0</v>
      </c>
      <c r="N952" s="2">
        <f t="shared" si="243"/>
        <v>0</v>
      </c>
      <c r="O952" s="2">
        <f t="shared" si="244"/>
        <v>0</v>
      </c>
      <c r="P952" s="3">
        <f>'Data Entry'!I952</f>
        <v>0</v>
      </c>
      <c r="Q952" s="3">
        <f>'Data Entry'!J952</f>
        <v>0</v>
      </c>
      <c r="R952" s="3">
        <f>'Data Entry'!K952</f>
        <v>0</v>
      </c>
      <c r="S952" s="3">
        <f>'Data Entry'!L952</f>
        <v>0</v>
      </c>
      <c r="T952" s="3">
        <f t="shared" si="245"/>
        <v>0</v>
      </c>
      <c r="U952" s="3">
        <f t="shared" si="246"/>
        <v>0</v>
      </c>
      <c r="V952" s="3" t="e">
        <f t="shared" si="252"/>
        <v>#DIV/0!</v>
      </c>
      <c r="W952" s="3" t="e">
        <f t="shared" si="253"/>
        <v>#DIV/0!</v>
      </c>
      <c r="X952" s="3">
        <f t="shared" si="254"/>
        <v>0</v>
      </c>
      <c r="Y952" s="3">
        <f t="shared" si="247"/>
        <v>0</v>
      </c>
      <c r="Z952" s="3">
        <f t="shared" si="248"/>
        <v>0</v>
      </c>
      <c r="AA952" s="3">
        <f t="shared" si="249"/>
        <v>0</v>
      </c>
      <c r="AB952" s="4">
        <f>'Data Entry'!S952</f>
        <v>0</v>
      </c>
      <c r="AC952" s="4">
        <f>'Data Entry'!T952</f>
        <v>0</v>
      </c>
      <c r="AD952" s="4">
        <f>'Data Entry'!U952</f>
        <v>0</v>
      </c>
      <c r="AE952" s="4">
        <f t="shared" si="250"/>
        <v>0</v>
      </c>
      <c r="AF952" s="5">
        <f>'Data Entry'!V952</f>
        <v>0</v>
      </c>
      <c r="AG952" s="5">
        <f t="shared" si="251"/>
        <v>0</v>
      </c>
      <c r="AH952" s="5">
        <f>'Data Entry'!W952</f>
        <v>0</v>
      </c>
      <c r="AI952" s="5">
        <f>'Data Entry'!X952</f>
        <v>0</v>
      </c>
      <c r="AJ952" s="5">
        <f>'Data Entry'!Y952</f>
        <v>0</v>
      </c>
      <c r="AK952" s="5">
        <f>'Data Entry'!Z952</f>
        <v>0</v>
      </c>
    </row>
    <row r="953" spans="1:37">
      <c r="A953" s="1">
        <f>'Data Entry'!A953</f>
        <v>0</v>
      </c>
      <c r="B953" s="1">
        <f>'Data Entry'!B953</f>
        <v>0</v>
      </c>
      <c r="C953" s="8">
        <f>IF('Data Entry'!C953="red",1,IF('Data Entry'!C953="blue",2,0))</f>
        <v>0</v>
      </c>
      <c r="D953" s="2">
        <f>'Data Entry'!D953</f>
        <v>0</v>
      </c>
      <c r="E953" s="2">
        <f>'Data Entry'!E953</f>
        <v>0</v>
      </c>
      <c r="F953" s="2">
        <f>'Data Entry'!F953</f>
        <v>0</v>
      </c>
      <c r="G953" s="2">
        <f>'Data Entry'!G953</f>
        <v>0</v>
      </c>
      <c r="H953" s="2">
        <f>'Data Entry'!H953</f>
        <v>0</v>
      </c>
      <c r="I953" s="2">
        <f t="shared" si="238"/>
        <v>0</v>
      </c>
      <c r="J953" s="2">
        <f t="shared" si="239"/>
        <v>0</v>
      </c>
      <c r="K953" s="2">
        <f t="shared" si="240"/>
        <v>0</v>
      </c>
      <c r="L953" s="2">
        <f t="shared" si="241"/>
        <v>0</v>
      </c>
      <c r="M953" s="2">
        <f t="shared" si="242"/>
        <v>0</v>
      </c>
      <c r="N953" s="2">
        <f t="shared" si="243"/>
        <v>0</v>
      </c>
      <c r="O953" s="2">
        <f t="shared" si="244"/>
        <v>0</v>
      </c>
      <c r="P953" s="3">
        <f>'Data Entry'!I953</f>
        <v>0</v>
      </c>
      <c r="Q953" s="3">
        <f>'Data Entry'!J953</f>
        <v>0</v>
      </c>
      <c r="R953" s="3">
        <f>'Data Entry'!K953</f>
        <v>0</v>
      </c>
      <c r="S953" s="3">
        <f>'Data Entry'!L953</f>
        <v>0</v>
      </c>
      <c r="T953" s="3">
        <f t="shared" si="245"/>
        <v>0</v>
      </c>
      <c r="U953" s="3">
        <f t="shared" si="246"/>
        <v>0</v>
      </c>
      <c r="V953" s="3" t="e">
        <f t="shared" si="252"/>
        <v>#DIV/0!</v>
      </c>
      <c r="W953" s="3" t="e">
        <f t="shared" si="253"/>
        <v>#DIV/0!</v>
      </c>
      <c r="X953" s="3">
        <f t="shared" si="254"/>
        <v>0</v>
      </c>
      <c r="Y953" s="3">
        <f t="shared" si="247"/>
        <v>0</v>
      </c>
      <c r="Z953" s="3">
        <f t="shared" si="248"/>
        <v>0</v>
      </c>
      <c r="AA953" s="3">
        <f t="shared" si="249"/>
        <v>0</v>
      </c>
      <c r="AB953" s="4">
        <f>'Data Entry'!S953</f>
        <v>0</v>
      </c>
      <c r="AC953" s="4">
        <f>'Data Entry'!T953</f>
        <v>0</v>
      </c>
      <c r="AD953" s="4">
        <f>'Data Entry'!U953</f>
        <v>0</v>
      </c>
      <c r="AE953" s="4">
        <f t="shared" si="250"/>
        <v>0</v>
      </c>
      <c r="AF953" s="5">
        <f>'Data Entry'!V953</f>
        <v>0</v>
      </c>
      <c r="AG953" s="5">
        <f t="shared" si="251"/>
        <v>0</v>
      </c>
      <c r="AH953" s="5">
        <f>'Data Entry'!W953</f>
        <v>0</v>
      </c>
      <c r="AI953" s="5">
        <f>'Data Entry'!X953</f>
        <v>0</v>
      </c>
      <c r="AJ953" s="5">
        <f>'Data Entry'!Y953</f>
        <v>0</v>
      </c>
      <c r="AK953" s="5">
        <f>'Data Entry'!Z953</f>
        <v>0</v>
      </c>
    </row>
    <row r="954" spans="1:37">
      <c r="A954" s="1">
        <f>'Data Entry'!A954</f>
        <v>0</v>
      </c>
      <c r="B954" s="1">
        <f>'Data Entry'!B954</f>
        <v>0</v>
      </c>
      <c r="C954" s="8">
        <f>IF('Data Entry'!C954="red",1,IF('Data Entry'!C954="blue",2,0))</f>
        <v>0</v>
      </c>
      <c r="D954" s="2">
        <f>'Data Entry'!D954</f>
        <v>0</v>
      </c>
      <c r="E954" s="2">
        <f>'Data Entry'!E954</f>
        <v>0</v>
      </c>
      <c r="F954" s="2">
        <f>'Data Entry'!F954</f>
        <v>0</v>
      </c>
      <c r="G954" s="2">
        <f>'Data Entry'!G954</f>
        <v>0</v>
      </c>
      <c r="H954" s="2">
        <f>'Data Entry'!H954</f>
        <v>0</v>
      </c>
      <c r="I954" s="2">
        <f t="shared" si="238"/>
        <v>0</v>
      </c>
      <c r="J954" s="2">
        <f t="shared" si="239"/>
        <v>0</v>
      </c>
      <c r="K954" s="2">
        <f t="shared" si="240"/>
        <v>0</v>
      </c>
      <c r="L954" s="2">
        <f t="shared" si="241"/>
        <v>0</v>
      </c>
      <c r="M954" s="2">
        <f t="shared" si="242"/>
        <v>0</v>
      </c>
      <c r="N954" s="2">
        <f t="shared" si="243"/>
        <v>0</v>
      </c>
      <c r="O954" s="2">
        <f t="shared" si="244"/>
        <v>0</v>
      </c>
      <c r="P954" s="3">
        <f>'Data Entry'!I954</f>
        <v>0</v>
      </c>
      <c r="Q954" s="3">
        <f>'Data Entry'!J954</f>
        <v>0</v>
      </c>
      <c r="R954" s="3">
        <f>'Data Entry'!K954</f>
        <v>0</v>
      </c>
      <c r="S954" s="3">
        <f>'Data Entry'!L954</f>
        <v>0</v>
      </c>
      <c r="T954" s="3">
        <f t="shared" si="245"/>
        <v>0</v>
      </c>
      <c r="U954" s="3">
        <f t="shared" si="246"/>
        <v>0</v>
      </c>
      <c r="V954" s="3" t="e">
        <f t="shared" si="252"/>
        <v>#DIV/0!</v>
      </c>
      <c r="W954" s="3" t="e">
        <f t="shared" si="253"/>
        <v>#DIV/0!</v>
      </c>
      <c r="X954" s="3">
        <f t="shared" si="254"/>
        <v>0</v>
      </c>
      <c r="Y954" s="3">
        <f t="shared" si="247"/>
        <v>0</v>
      </c>
      <c r="Z954" s="3">
        <f t="shared" si="248"/>
        <v>0</v>
      </c>
      <c r="AA954" s="3">
        <f t="shared" si="249"/>
        <v>0</v>
      </c>
      <c r="AB954" s="4">
        <f>'Data Entry'!S954</f>
        <v>0</v>
      </c>
      <c r="AC954" s="4">
        <f>'Data Entry'!T954</f>
        <v>0</v>
      </c>
      <c r="AD954" s="4">
        <f>'Data Entry'!U954</f>
        <v>0</v>
      </c>
      <c r="AE954" s="4">
        <f t="shared" si="250"/>
        <v>0</v>
      </c>
      <c r="AF954" s="5">
        <f>'Data Entry'!V954</f>
        <v>0</v>
      </c>
      <c r="AG954" s="5">
        <f t="shared" si="251"/>
        <v>0</v>
      </c>
      <c r="AH954" s="5">
        <f>'Data Entry'!W954</f>
        <v>0</v>
      </c>
      <c r="AI954" s="5">
        <f>'Data Entry'!X954</f>
        <v>0</v>
      </c>
      <c r="AJ954" s="5">
        <f>'Data Entry'!Y954</f>
        <v>0</v>
      </c>
      <c r="AK954" s="5">
        <f>'Data Entry'!Z954</f>
        <v>0</v>
      </c>
    </row>
    <row r="955" spans="1:37">
      <c r="A955" s="1">
        <f>'Data Entry'!A955</f>
        <v>0</v>
      </c>
      <c r="B955" s="1">
        <f>'Data Entry'!B955</f>
        <v>0</v>
      </c>
      <c r="C955" s="8">
        <f>IF('Data Entry'!C955="red",1,IF('Data Entry'!C955="blue",2,0))</f>
        <v>0</v>
      </c>
      <c r="D955" s="2">
        <f>'Data Entry'!D955</f>
        <v>0</v>
      </c>
      <c r="E955" s="2">
        <f>'Data Entry'!E955</f>
        <v>0</v>
      </c>
      <c r="F955" s="2">
        <f>'Data Entry'!F955</f>
        <v>0</v>
      </c>
      <c r="G955" s="2">
        <f>'Data Entry'!G955</f>
        <v>0</v>
      </c>
      <c r="H955" s="2">
        <f>'Data Entry'!H955</f>
        <v>0</v>
      </c>
      <c r="I955" s="2">
        <f t="shared" si="238"/>
        <v>0</v>
      </c>
      <c r="J955" s="2">
        <f t="shared" si="239"/>
        <v>0</v>
      </c>
      <c r="K955" s="2">
        <f t="shared" si="240"/>
        <v>0</v>
      </c>
      <c r="L955" s="2">
        <f t="shared" si="241"/>
        <v>0</v>
      </c>
      <c r="M955" s="2">
        <f t="shared" si="242"/>
        <v>0</v>
      </c>
      <c r="N955" s="2">
        <f t="shared" si="243"/>
        <v>0</v>
      </c>
      <c r="O955" s="2">
        <f t="shared" si="244"/>
        <v>0</v>
      </c>
      <c r="P955" s="3">
        <f>'Data Entry'!I955</f>
        <v>0</v>
      </c>
      <c r="Q955" s="3">
        <f>'Data Entry'!J955</f>
        <v>0</v>
      </c>
      <c r="R955" s="3">
        <f>'Data Entry'!K955</f>
        <v>0</v>
      </c>
      <c r="S955" s="3">
        <f>'Data Entry'!L955</f>
        <v>0</v>
      </c>
      <c r="T955" s="3">
        <f t="shared" si="245"/>
        <v>0</v>
      </c>
      <c r="U955" s="3">
        <f t="shared" si="246"/>
        <v>0</v>
      </c>
      <c r="V955" s="3" t="e">
        <f t="shared" si="252"/>
        <v>#DIV/0!</v>
      </c>
      <c r="W955" s="3" t="e">
        <f t="shared" si="253"/>
        <v>#DIV/0!</v>
      </c>
      <c r="X955" s="3">
        <f t="shared" si="254"/>
        <v>0</v>
      </c>
      <c r="Y955" s="3">
        <f t="shared" si="247"/>
        <v>0</v>
      </c>
      <c r="Z955" s="3">
        <f t="shared" si="248"/>
        <v>0</v>
      </c>
      <c r="AA955" s="3">
        <f t="shared" si="249"/>
        <v>0</v>
      </c>
      <c r="AB955" s="4">
        <f>'Data Entry'!S955</f>
        <v>0</v>
      </c>
      <c r="AC955" s="4">
        <f>'Data Entry'!T955</f>
        <v>0</v>
      </c>
      <c r="AD955" s="4">
        <f>'Data Entry'!U955</f>
        <v>0</v>
      </c>
      <c r="AE955" s="4">
        <f t="shared" si="250"/>
        <v>0</v>
      </c>
      <c r="AF955" s="5">
        <f>'Data Entry'!V955</f>
        <v>0</v>
      </c>
      <c r="AG955" s="5">
        <f t="shared" si="251"/>
        <v>0</v>
      </c>
      <c r="AH955" s="5">
        <f>'Data Entry'!W955</f>
        <v>0</v>
      </c>
      <c r="AI955" s="5">
        <f>'Data Entry'!X955</f>
        <v>0</v>
      </c>
      <c r="AJ955" s="5">
        <f>'Data Entry'!Y955</f>
        <v>0</v>
      </c>
      <c r="AK955" s="5">
        <f>'Data Entry'!Z955</f>
        <v>0</v>
      </c>
    </row>
    <row r="956" spans="1:37">
      <c r="A956" s="1">
        <f>'Data Entry'!A956</f>
        <v>0</v>
      </c>
      <c r="B956" s="1">
        <f>'Data Entry'!B956</f>
        <v>0</v>
      </c>
      <c r="C956" s="8">
        <f>IF('Data Entry'!C956="red",1,IF('Data Entry'!C956="blue",2,0))</f>
        <v>0</v>
      </c>
      <c r="D956" s="2">
        <f>'Data Entry'!D956</f>
        <v>0</v>
      </c>
      <c r="E956" s="2">
        <f>'Data Entry'!E956</f>
        <v>0</v>
      </c>
      <c r="F956" s="2">
        <f>'Data Entry'!F956</f>
        <v>0</v>
      </c>
      <c r="G956" s="2">
        <f>'Data Entry'!G956</f>
        <v>0</v>
      </c>
      <c r="H956" s="2">
        <f>'Data Entry'!H956</f>
        <v>0</v>
      </c>
      <c r="I956" s="2">
        <f t="shared" si="238"/>
        <v>0</v>
      </c>
      <c r="J956" s="2">
        <f t="shared" si="239"/>
        <v>0</v>
      </c>
      <c r="K956" s="2">
        <f t="shared" si="240"/>
        <v>0</v>
      </c>
      <c r="L956" s="2">
        <f t="shared" si="241"/>
        <v>0</v>
      </c>
      <c r="M956" s="2">
        <f t="shared" si="242"/>
        <v>0</v>
      </c>
      <c r="N956" s="2">
        <f t="shared" si="243"/>
        <v>0</v>
      </c>
      <c r="O956" s="2">
        <f t="shared" si="244"/>
        <v>0</v>
      </c>
      <c r="P956" s="3">
        <f>'Data Entry'!I956</f>
        <v>0</v>
      </c>
      <c r="Q956" s="3">
        <f>'Data Entry'!J956</f>
        <v>0</v>
      </c>
      <c r="R956" s="3">
        <f>'Data Entry'!K956</f>
        <v>0</v>
      </c>
      <c r="S956" s="3">
        <f>'Data Entry'!L956</f>
        <v>0</v>
      </c>
      <c r="T956" s="3">
        <f t="shared" si="245"/>
        <v>0</v>
      </c>
      <c r="U956" s="3">
        <f t="shared" si="246"/>
        <v>0</v>
      </c>
      <c r="V956" s="3" t="e">
        <f t="shared" si="252"/>
        <v>#DIV/0!</v>
      </c>
      <c r="W956" s="3" t="e">
        <f t="shared" si="253"/>
        <v>#DIV/0!</v>
      </c>
      <c r="X956" s="3">
        <f t="shared" si="254"/>
        <v>0</v>
      </c>
      <c r="Y956" s="3">
        <f t="shared" si="247"/>
        <v>0</v>
      </c>
      <c r="Z956" s="3">
        <f t="shared" si="248"/>
        <v>0</v>
      </c>
      <c r="AA956" s="3">
        <f t="shared" si="249"/>
        <v>0</v>
      </c>
      <c r="AB956" s="4">
        <f>'Data Entry'!S956</f>
        <v>0</v>
      </c>
      <c r="AC956" s="4">
        <f>'Data Entry'!T956</f>
        <v>0</v>
      </c>
      <c r="AD956" s="4">
        <f>'Data Entry'!U956</f>
        <v>0</v>
      </c>
      <c r="AE956" s="4">
        <f t="shared" si="250"/>
        <v>0</v>
      </c>
      <c r="AF956" s="5">
        <f>'Data Entry'!V956</f>
        <v>0</v>
      </c>
      <c r="AG956" s="5">
        <f t="shared" si="251"/>
        <v>0</v>
      </c>
      <c r="AH956" s="5">
        <f>'Data Entry'!W956</f>
        <v>0</v>
      </c>
      <c r="AI956" s="5">
        <f>'Data Entry'!X956</f>
        <v>0</v>
      </c>
      <c r="AJ956" s="5">
        <f>'Data Entry'!Y956</f>
        <v>0</v>
      </c>
      <c r="AK956" s="5">
        <f>'Data Entry'!Z956</f>
        <v>0</v>
      </c>
    </row>
    <row r="957" spans="1:37">
      <c r="A957" s="1">
        <f>'Data Entry'!A957</f>
        <v>0</v>
      </c>
      <c r="B957" s="1">
        <f>'Data Entry'!B957</f>
        <v>0</v>
      </c>
      <c r="C957" s="8">
        <f>IF('Data Entry'!C957="red",1,IF('Data Entry'!C957="blue",2,0))</f>
        <v>0</v>
      </c>
      <c r="D957" s="2">
        <f>'Data Entry'!D957</f>
        <v>0</v>
      </c>
      <c r="E957" s="2">
        <f>'Data Entry'!E957</f>
        <v>0</v>
      </c>
      <c r="F957" s="2">
        <f>'Data Entry'!F957</f>
        <v>0</v>
      </c>
      <c r="G957" s="2">
        <f>'Data Entry'!G957</f>
        <v>0</v>
      </c>
      <c r="H957" s="2">
        <f>'Data Entry'!H957</f>
        <v>0</v>
      </c>
      <c r="I957" s="2">
        <f t="shared" si="238"/>
        <v>0</v>
      </c>
      <c r="J957" s="2">
        <f t="shared" si="239"/>
        <v>0</v>
      </c>
      <c r="K957" s="2">
        <f t="shared" si="240"/>
        <v>0</v>
      </c>
      <c r="L957" s="2">
        <f t="shared" si="241"/>
        <v>0</v>
      </c>
      <c r="M957" s="2">
        <f t="shared" si="242"/>
        <v>0</v>
      </c>
      <c r="N957" s="2">
        <f t="shared" si="243"/>
        <v>0</v>
      </c>
      <c r="O957" s="2">
        <f t="shared" si="244"/>
        <v>0</v>
      </c>
      <c r="P957" s="3">
        <f>'Data Entry'!I957</f>
        <v>0</v>
      </c>
      <c r="Q957" s="3">
        <f>'Data Entry'!J957</f>
        <v>0</v>
      </c>
      <c r="R957" s="3">
        <f>'Data Entry'!K957</f>
        <v>0</v>
      </c>
      <c r="S957" s="3">
        <f>'Data Entry'!L957</f>
        <v>0</v>
      </c>
      <c r="T957" s="3">
        <f t="shared" si="245"/>
        <v>0</v>
      </c>
      <c r="U957" s="3">
        <f t="shared" si="246"/>
        <v>0</v>
      </c>
      <c r="V957" s="3" t="e">
        <f t="shared" si="252"/>
        <v>#DIV/0!</v>
      </c>
      <c r="W957" s="3" t="e">
        <f t="shared" si="253"/>
        <v>#DIV/0!</v>
      </c>
      <c r="X957" s="3">
        <f t="shared" si="254"/>
        <v>0</v>
      </c>
      <c r="Y957" s="3">
        <f t="shared" si="247"/>
        <v>0</v>
      </c>
      <c r="Z957" s="3">
        <f t="shared" si="248"/>
        <v>0</v>
      </c>
      <c r="AA957" s="3">
        <f t="shared" si="249"/>
        <v>0</v>
      </c>
      <c r="AB957" s="4">
        <f>'Data Entry'!S957</f>
        <v>0</v>
      </c>
      <c r="AC957" s="4">
        <f>'Data Entry'!T957</f>
        <v>0</v>
      </c>
      <c r="AD957" s="4">
        <f>'Data Entry'!U957</f>
        <v>0</v>
      </c>
      <c r="AE957" s="4">
        <f t="shared" si="250"/>
        <v>0</v>
      </c>
      <c r="AF957" s="5">
        <f>'Data Entry'!V957</f>
        <v>0</v>
      </c>
      <c r="AG957" s="5">
        <f t="shared" si="251"/>
        <v>0</v>
      </c>
      <c r="AH957" s="5">
        <f>'Data Entry'!W957</f>
        <v>0</v>
      </c>
      <c r="AI957" s="5">
        <f>'Data Entry'!X957</f>
        <v>0</v>
      </c>
      <c r="AJ957" s="5">
        <f>'Data Entry'!Y957</f>
        <v>0</v>
      </c>
      <c r="AK957" s="5">
        <f>'Data Entry'!Z957</f>
        <v>0</v>
      </c>
    </row>
    <row r="958" spans="1:37">
      <c r="A958" s="1">
        <f>'Data Entry'!A958</f>
        <v>0</v>
      </c>
      <c r="B958" s="1">
        <f>'Data Entry'!B958</f>
        <v>0</v>
      </c>
      <c r="C958" s="8">
        <f>IF('Data Entry'!C958="red",1,IF('Data Entry'!C958="blue",2,0))</f>
        <v>0</v>
      </c>
      <c r="D958" s="2">
        <f>'Data Entry'!D958</f>
        <v>0</v>
      </c>
      <c r="E958" s="2">
        <f>'Data Entry'!E958</f>
        <v>0</v>
      </c>
      <c r="F958" s="2">
        <f>'Data Entry'!F958</f>
        <v>0</v>
      </c>
      <c r="G958" s="2">
        <f>'Data Entry'!G958</f>
        <v>0</v>
      </c>
      <c r="H958" s="2">
        <f>'Data Entry'!H958</f>
        <v>0</v>
      </c>
      <c r="I958" s="2">
        <f t="shared" si="238"/>
        <v>0</v>
      </c>
      <c r="J958" s="2">
        <f t="shared" si="239"/>
        <v>0</v>
      </c>
      <c r="K958" s="2">
        <f t="shared" si="240"/>
        <v>0</v>
      </c>
      <c r="L958" s="2">
        <f t="shared" si="241"/>
        <v>0</v>
      </c>
      <c r="M958" s="2">
        <f t="shared" si="242"/>
        <v>0</v>
      </c>
      <c r="N958" s="2">
        <f t="shared" si="243"/>
        <v>0</v>
      </c>
      <c r="O958" s="2">
        <f t="shared" si="244"/>
        <v>0</v>
      </c>
      <c r="P958" s="3">
        <f>'Data Entry'!I958</f>
        <v>0</v>
      </c>
      <c r="Q958" s="3">
        <f>'Data Entry'!J958</f>
        <v>0</v>
      </c>
      <c r="R958" s="3">
        <f>'Data Entry'!K958</f>
        <v>0</v>
      </c>
      <c r="S958" s="3">
        <f>'Data Entry'!L958</f>
        <v>0</v>
      </c>
      <c r="T958" s="3">
        <f t="shared" si="245"/>
        <v>0</v>
      </c>
      <c r="U958" s="3">
        <f t="shared" si="246"/>
        <v>0</v>
      </c>
      <c r="V958" s="3" t="e">
        <f t="shared" si="252"/>
        <v>#DIV/0!</v>
      </c>
      <c r="W958" s="3" t="e">
        <f t="shared" si="253"/>
        <v>#DIV/0!</v>
      </c>
      <c r="X958" s="3">
        <f t="shared" si="254"/>
        <v>0</v>
      </c>
      <c r="Y958" s="3">
        <f t="shared" si="247"/>
        <v>0</v>
      </c>
      <c r="Z958" s="3">
        <f t="shared" si="248"/>
        <v>0</v>
      </c>
      <c r="AA958" s="3">
        <f t="shared" si="249"/>
        <v>0</v>
      </c>
      <c r="AB958" s="4">
        <f>'Data Entry'!S958</f>
        <v>0</v>
      </c>
      <c r="AC958" s="4">
        <f>'Data Entry'!T958</f>
        <v>0</v>
      </c>
      <c r="AD958" s="4">
        <f>'Data Entry'!U958</f>
        <v>0</v>
      </c>
      <c r="AE958" s="4">
        <f t="shared" si="250"/>
        <v>0</v>
      </c>
      <c r="AF958" s="5">
        <f>'Data Entry'!V958</f>
        <v>0</v>
      </c>
      <c r="AG958" s="5">
        <f t="shared" si="251"/>
        <v>0</v>
      </c>
      <c r="AH958" s="5">
        <f>'Data Entry'!W958</f>
        <v>0</v>
      </c>
      <c r="AI958" s="5">
        <f>'Data Entry'!X958</f>
        <v>0</v>
      </c>
      <c r="AJ958" s="5">
        <f>'Data Entry'!Y958</f>
        <v>0</v>
      </c>
      <c r="AK958" s="5">
        <f>'Data Entry'!Z958</f>
        <v>0</v>
      </c>
    </row>
    <row r="959" spans="1:37">
      <c r="A959" s="1">
        <f>'Data Entry'!A959</f>
        <v>0</v>
      </c>
      <c r="B959" s="1">
        <f>'Data Entry'!B959</f>
        <v>0</v>
      </c>
      <c r="C959" s="8">
        <f>IF('Data Entry'!C959="red",1,IF('Data Entry'!C959="blue",2,0))</f>
        <v>0</v>
      </c>
      <c r="D959" s="2">
        <f>'Data Entry'!D959</f>
        <v>0</v>
      </c>
      <c r="E959" s="2">
        <f>'Data Entry'!E959</f>
        <v>0</v>
      </c>
      <c r="F959" s="2">
        <f>'Data Entry'!F959</f>
        <v>0</v>
      </c>
      <c r="G959" s="2">
        <f>'Data Entry'!G959</f>
        <v>0</v>
      </c>
      <c r="H959" s="2">
        <f>'Data Entry'!H959</f>
        <v>0</v>
      </c>
      <c r="I959" s="2">
        <f t="shared" si="238"/>
        <v>0</v>
      </c>
      <c r="J959" s="2">
        <f t="shared" si="239"/>
        <v>0</v>
      </c>
      <c r="K959" s="2">
        <f t="shared" si="240"/>
        <v>0</v>
      </c>
      <c r="L959" s="2">
        <f t="shared" si="241"/>
        <v>0</v>
      </c>
      <c r="M959" s="2">
        <f t="shared" si="242"/>
        <v>0</v>
      </c>
      <c r="N959" s="2">
        <f t="shared" si="243"/>
        <v>0</v>
      </c>
      <c r="O959" s="2">
        <f t="shared" si="244"/>
        <v>0</v>
      </c>
      <c r="P959" s="3">
        <f>'Data Entry'!I959</f>
        <v>0</v>
      </c>
      <c r="Q959" s="3">
        <f>'Data Entry'!J959</f>
        <v>0</v>
      </c>
      <c r="R959" s="3">
        <f>'Data Entry'!K959</f>
        <v>0</v>
      </c>
      <c r="S959" s="3">
        <f>'Data Entry'!L959</f>
        <v>0</v>
      </c>
      <c r="T959" s="3">
        <f t="shared" si="245"/>
        <v>0</v>
      </c>
      <c r="U959" s="3">
        <f t="shared" si="246"/>
        <v>0</v>
      </c>
      <c r="V959" s="3" t="e">
        <f t="shared" si="252"/>
        <v>#DIV/0!</v>
      </c>
      <c r="W959" s="3" t="e">
        <f t="shared" si="253"/>
        <v>#DIV/0!</v>
      </c>
      <c r="X959" s="3">
        <f t="shared" si="254"/>
        <v>0</v>
      </c>
      <c r="Y959" s="3">
        <f t="shared" si="247"/>
        <v>0</v>
      </c>
      <c r="Z959" s="3">
        <f t="shared" si="248"/>
        <v>0</v>
      </c>
      <c r="AA959" s="3">
        <f t="shared" si="249"/>
        <v>0</v>
      </c>
      <c r="AB959" s="4">
        <f>'Data Entry'!S959</f>
        <v>0</v>
      </c>
      <c r="AC959" s="4">
        <f>'Data Entry'!T959</f>
        <v>0</v>
      </c>
      <c r="AD959" s="4">
        <f>'Data Entry'!U959</f>
        <v>0</v>
      </c>
      <c r="AE959" s="4">
        <f t="shared" si="250"/>
        <v>0</v>
      </c>
      <c r="AF959" s="5">
        <f>'Data Entry'!V959</f>
        <v>0</v>
      </c>
      <c r="AG959" s="5">
        <f t="shared" si="251"/>
        <v>0</v>
      </c>
      <c r="AH959" s="5">
        <f>'Data Entry'!W959</f>
        <v>0</v>
      </c>
      <c r="AI959" s="5">
        <f>'Data Entry'!X959</f>
        <v>0</v>
      </c>
      <c r="AJ959" s="5">
        <f>'Data Entry'!Y959</f>
        <v>0</v>
      </c>
      <c r="AK959" s="5">
        <f>'Data Entry'!Z959</f>
        <v>0</v>
      </c>
    </row>
    <row r="960" spans="1:37">
      <c r="A960" s="1">
        <f>'Data Entry'!A960</f>
        <v>0</v>
      </c>
      <c r="B960" s="1">
        <f>'Data Entry'!B960</f>
        <v>0</v>
      </c>
      <c r="C960" s="8">
        <f>IF('Data Entry'!C960="red",1,IF('Data Entry'!C960="blue",2,0))</f>
        <v>0</v>
      </c>
      <c r="D960" s="2">
        <f>'Data Entry'!D960</f>
        <v>0</v>
      </c>
      <c r="E960" s="2">
        <f>'Data Entry'!E960</f>
        <v>0</v>
      </c>
      <c r="F960" s="2">
        <f>'Data Entry'!F960</f>
        <v>0</v>
      </c>
      <c r="G960" s="2">
        <f>'Data Entry'!G960</f>
        <v>0</v>
      </c>
      <c r="H960" s="2">
        <f>'Data Entry'!H960</f>
        <v>0</v>
      </c>
      <c r="I960" s="2">
        <f t="shared" si="238"/>
        <v>0</v>
      </c>
      <c r="J960" s="2">
        <f t="shared" si="239"/>
        <v>0</v>
      </c>
      <c r="K960" s="2">
        <f t="shared" si="240"/>
        <v>0</v>
      </c>
      <c r="L960" s="2">
        <f t="shared" si="241"/>
        <v>0</v>
      </c>
      <c r="M960" s="2">
        <f t="shared" si="242"/>
        <v>0</v>
      </c>
      <c r="N960" s="2">
        <f t="shared" si="243"/>
        <v>0</v>
      </c>
      <c r="O960" s="2">
        <f t="shared" si="244"/>
        <v>0</v>
      </c>
      <c r="P960" s="3">
        <f>'Data Entry'!I960</f>
        <v>0</v>
      </c>
      <c r="Q960" s="3">
        <f>'Data Entry'!J960</f>
        <v>0</v>
      </c>
      <c r="R960" s="3">
        <f>'Data Entry'!K960</f>
        <v>0</v>
      </c>
      <c r="S960" s="3">
        <f>'Data Entry'!L960</f>
        <v>0</v>
      </c>
      <c r="T960" s="3">
        <f t="shared" si="245"/>
        <v>0</v>
      </c>
      <c r="U960" s="3">
        <f t="shared" si="246"/>
        <v>0</v>
      </c>
      <c r="V960" s="3" t="e">
        <f t="shared" si="252"/>
        <v>#DIV/0!</v>
      </c>
      <c r="W960" s="3" t="e">
        <f t="shared" si="253"/>
        <v>#DIV/0!</v>
      </c>
      <c r="X960" s="3">
        <f t="shared" si="254"/>
        <v>0</v>
      </c>
      <c r="Y960" s="3">
        <f t="shared" si="247"/>
        <v>0</v>
      </c>
      <c r="Z960" s="3">
        <f t="shared" si="248"/>
        <v>0</v>
      </c>
      <c r="AA960" s="3">
        <f t="shared" si="249"/>
        <v>0</v>
      </c>
      <c r="AB960" s="4">
        <f>'Data Entry'!S960</f>
        <v>0</v>
      </c>
      <c r="AC960" s="4">
        <f>'Data Entry'!T960</f>
        <v>0</v>
      </c>
      <c r="AD960" s="4">
        <f>'Data Entry'!U960</f>
        <v>0</v>
      </c>
      <c r="AE960" s="4">
        <f t="shared" si="250"/>
        <v>0</v>
      </c>
      <c r="AF960" s="5">
        <f>'Data Entry'!V960</f>
        <v>0</v>
      </c>
      <c r="AG960" s="5">
        <f t="shared" si="251"/>
        <v>0</v>
      </c>
      <c r="AH960" s="5">
        <f>'Data Entry'!W960</f>
        <v>0</v>
      </c>
      <c r="AI960" s="5">
        <f>'Data Entry'!X960</f>
        <v>0</v>
      </c>
      <c r="AJ960" s="5">
        <f>'Data Entry'!Y960</f>
        <v>0</v>
      </c>
      <c r="AK960" s="5">
        <f>'Data Entry'!Z960</f>
        <v>0</v>
      </c>
    </row>
    <row r="961" spans="1:37">
      <c r="A961" s="1">
        <f>'Data Entry'!A961</f>
        <v>0</v>
      </c>
      <c r="B961" s="1">
        <f>'Data Entry'!B961</f>
        <v>0</v>
      </c>
      <c r="C961" s="8">
        <f>IF('Data Entry'!C961="red",1,IF('Data Entry'!C961="blue",2,0))</f>
        <v>0</v>
      </c>
      <c r="D961" s="2">
        <f>'Data Entry'!D961</f>
        <v>0</v>
      </c>
      <c r="E961" s="2">
        <f>'Data Entry'!E961</f>
        <v>0</v>
      </c>
      <c r="F961" s="2">
        <f>'Data Entry'!F961</f>
        <v>0</v>
      </c>
      <c r="G961" s="2">
        <f>'Data Entry'!G961</f>
        <v>0</v>
      </c>
      <c r="H961" s="2">
        <f>'Data Entry'!H961</f>
        <v>0</v>
      </c>
      <c r="I961" s="2">
        <f t="shared" si="238"/>
        <v>0</v>
      </c>
      <c r="J961" s="2">
        <f t="shared" si="239"/>
        <v>0</v>
      </c>
      <c r="K961" s="2">
        <f t="shared" si="240"/>
        <v>0</v>
      </c>
      <c r="L961" s="2">
        <f t="shared" si="241"/>
        <v>0</v>
      </c>
      <c r="M961" s="2">
        <f t="shared" si="242"/>
        <v>0</v>
      </c>
      <c r="N961" s="2">
        <f t="shared" si="243"/>
        <v>0</v>
      </c>
      <c r="O961" s="2">
        <f t="shared" si="244"/>
        <v>0</v>
      </c>
      <c r="P961" s="3">
        <f>'Data Entry'!I961</f>
        <v>0</v>
      </c>
      <c r="Q961" s="3">
        <f>'Data Entry'!J961</f>
        <v>0</v>
      </c>
      <c r="R961" s="3">
        <f>'Data Entry'!K961</f>
        <v>0</v>
      </c>
      <c r="S961" s="3">
        <f>'Data Entry'!L961</f>
        <v>0</v>
      </c>
      <c r="T961" s="3">
        <f t="shared" si="245"/>
        <v>0</v>
      </c>
      <c r="U961" s="3">
        <f t="shared" si="246"/>
        <v>0</v>
      </c>
      <c r="V961" s="3" t="e">
        <f t="shared" si="252"/>
        <v>#DIV/0!</v>
      </c>
      <c r="W961" s="3" t="e">
        <f t="shared" si="253"/>
        <v>#DIV/0!</v>
      </c>
      <c r="X961" s="3">
        <f t="shared" si="254"/>
        <v>0</v>
      </c>
      <c r="Y961" s="3">
        <f t="shared" si="247"/>
        <v>0</v>
      </c>
      <c r="Z961" s="3">
        <f t="shared" si="248"/>
        <v>0</v>
      </c>
      <c r="AA961" s="3">
        <f t="shared" si="249"/>
        <v>0</v>
      </c>
      <c r="AB961" s="4">
        <f>'Data Entry'!S961</f>
        <v>0</v>
      </c>
      <c r="AC961" s="4">
        <f>'Data Entry'!T961</f>
        <v>0</v>
      </c>
      <c r="AD961" s="4">
        <f>'Data Entry'!U961</f>
        <v>0</v>
      </c>
      <c r="AE961" s="4">
        <f t="shared" si="250"/>
        <v>0</v>
      </c>
      <c r="AF961" s="5">
        <f>'Data Entry'!V961</f>
        <v>0</v>
      </c>
      <c r="AG961" s="5">
        <f t="shared" si="251"/>
        <v>0</v>
      </c>
      <c r="AH961" s="5">
        <f>'Data Entry'!W961</f>
        <v>0</v>
      </c>
      <c r="AI961" s="5">
        <f>'Data Entry'!X961</f>
        <v>0</v>
      </c>
      <c r="AJ961" s="5">
        <f>'Data Entry'!Y961</f>
        <v>0</v>
      </c>
      <c r="AK961" s="5">
        <f>'Data Entry'!Z961</f>
        <v>0</v>
      </c>
    </row>
    <row r="962" spans="1:37">
      <c r="A962" s="1">
        <f>'Data Entry'!A962</f>
        <v>0</v>
      </c>
      <c r="B962" s="1">
        <f>'Data Entry'!B962</f>
        <v>0</v>
      </c>
      <c r="C962" s="8">
        <f>IF('Data Entry'!C962="red",1,IF('Data Entry'!C962="blue",2,0))</f>
        <v>0</v>
      </c>
      <c r="D962" s="2">
        <f>'Data Entry'!D962</f>
        <v>0</v>
      </c>
      <c r="E962" s="2">
        <f>'Data Entry'!E962</f>
        <v>0</v>
      </c>
      <c r="F962" s="2">
        <f>'Data Entry'!F962</f>
        <v>0</v>
      </c>
      <c r="G962" s="2">
        <f>'Data Entry'!G962</f>
        <v>0</v>
      </c>
      <c r="H962" s="2">
        <f>'Data Entry'!H962</f>
        <v>0</v>
      </c>
      <c r="I962" s="2">
        <f t="shared" si="238"/>
        <v>0</v>
      </c>
      <c r="J962" s="2">
        <f t="shared" si="239"/>
        <v>0</v>
      </c>
      <c r="K962" s="2">
        <f t="shared" si="240"/>
        <v>0</v>
      </c>
      <c r="L962" s="2">
        <f t="shared" si="241"/>
        <v>0</v>
      </c>
      <c r="M962" s="2">
        <f t="shared" si="242"/>
        <v>0</v>
      </c>
      <c r="N962" s="2">
        <f t="shared" si="243"/>
        <v>0</v>
      </c>
      <c r="O962" s="2">
        <f t="shared" si="244"/>
        <v>0</v>
      </c>
      <c r="P962" s="3">
        <f>'Data Entry'!I962</f>
        <v>0</v>
      </c>
      <c r="Q962" s="3">
        <f>'Data Entry'!J962</f>
        <v>0</v>
      </c>
      <c r="R962" s="3">
        <f>'Data Entry'!K962</f>
        <v>0</v>
      </c>
      <c r="S962" s="3">
        <f>'Data Entry'!L962</f>
        <v>0</v>
      </c>
      <c r="T962" s="3">
        <f t="shared" si="245"/>
        <v>0</v>
      </c>
      <c r="U962" s="3">
        <f t="shared" si="246"/>
        <v>0</v>
      </c>
      <c r="V962" s="3" t="e">
        <f t="shared" si="252"/>
        <v>#DIV/0!</v>
      </c>
      <c r="W962" s="3" t="e">
        <f t="shared" si="253"/>
        <v>#DIV/0!</v>
      </c>
      <c r="X962" s="3">
        <f t="shared" si="254"/>
        <v>0</v>
      </c>
      <c r="Y962" s="3">
        <f t="shared" si="247"/>
        <v>0</v>
      </c>
      <c r="Z962" s="3">
        <f t="shared" si="248"/>
        <v>0</v>
      </c>
      <c r="AA962" s="3">
        <f t="shared" si="249"/>
        <v>0</v>
      </c>
      <c r="AB962" s="4">
        <f>'Data Entry'!S962</f>
        <v>0</v>
      </c>
      <c r="AC962" s="4">
        <f>'Data Entry'!T962</f>
        <v>0</v>
      </c>
      <c r="AD962" s="4">
        <f>'Data Entry'!U962</f>
        <v>0</v>
      </c>
      <c r="AE962" s="4">
        <f t="shared" si="250"/>
        <v>0</v>
      </c>
      <c r="AF962" s="5">
        <f>'Data Entry'!V962</f>
        <v>0</v>
      </c>
      <c r="AG962" s="5">
        <f t="shared" si="251"/>
        <v>0</v>
      </c>
      <c r="AH962" s="5">
        <f>'Data Entry'!W962</f>
        <v>0</v>
      </c>
      <c r="AI962" s="5">
        <f>'Data Entry'!X962</f>
        <v>0</v>
      </c>
      <c r="AJ962" s="5">
        <f>'Data Entry'!Y962</f>
        <v>0</v>
      </c>
      <c r="AK962" s="5">
        <f>'Data Entry'!Z962</f>
        <v>0</v>
      </c>
    </row>
    <row r="963" spans="1:37">
      <c r="A963" s="1">
        <f>'Data Entry'!A963</f>
        <v>0</v>
      </c>
      <c r="B963" s="1">
        <f>'Data Entry'!B963</f>
        <v>0</v>
      </c>
      <c r="C963" s="8">
        <f>IF('Data Entry'!C963="red",1,IF('Data Entry'!C963="blue",2,0))</f>
        <v>0</v>
      </c>
      <c r="D963" s="2">
        <f>'Data Entry'!D963</f>
        <v>0</v>
      </c>
      <c r="E963" s="2">
        <f>'Data Entry'!E963</f>
        <v>0</v>
      </c>
      <c r="F963" s="2">
        <f>'Data Entry'!F963</f>
        <v>0</v>
      </c>
      <c r="G963" s="2">
        <f>'Data Entry'!G963</f>
        <v>0</v>
      </c>
      <c r="H963" s="2">
        <f>'Data Entry'!H963</f>
        <v>0</v>
      </c>
      <c r="I963" s="2">
        <f t="shared" ref="I963:I1000" si="255">E963+F963</f>
        <v>0</v>
      </c>
      <c r="J963" s="2">
        <f t="shared" ref="J963:J1000" si="256">G963+H963</f>
        <v>0</v>
      </c>
      <c r="K963" s="2">
        <f t="shared" ref="K963:K1000" si="257">IF(D963=1,2,0)</f>
        <v>0</v>
      </c>
      <c r="L963" s="2">
        <f t="shared" ref="L963:L1000" si="258">E963*2</f>
        <v>0</v>
      </c>
      <c r="M963" s="2">
        <f t="shared" ref="M963:M1000" si="259">G963*4</f>
        <v>0</v>
      </c>
      <c r="N963" s="2">
        <f t="shared" ref="N963:N1000" si="260">I963+J963</f>
        <v>0</v>
      </c>
      <c r="O963" s="2">
        <f t="shared" ref="O963:O1000" si="261">SUM(K963:M963)</f>
        <v>0</v>
      </c>
      <c r="P963" s="3">
        <f>'Data Entry'!I963</f>
        <v>0</v>
      </c>
      <c r="Q963" s="3">
        <f>'Data Entry'!J963</f>
        <v>0</v>
      </c>
      <c r="R963" s="3">
        <f>'Data Entry'!K963</f>
        <v>0</v>
      </c>
      <c r="S963" s="3">
        <f>'Data Entry'!L963</f>
        <v>0</v>
      </c>
      <c r="T963" s="3">
        <f t="shared" ref="T963:T1000" si="262">P963+Q963</f>
        <v>0</v>
      </c>
      <c r="U963" s="3">
        <f t="shared" ref="U963:U1000" si="263">R963+S963</f>
        <v>0</v>
      </c>
      <c r="V963" s="3" t="e">
        <f t="shared" si="252"/>
        <v>#DIV/0!</v>
      </c>
      <c r="W963" s="3" t="e">
        <f t="shared" si="253"/>
        <v>#DIV/0!</v>
      </c>
      <c r="X963" s="3">
        <f t="shared" si="254"/>
        <v>0</v>
      </c>
      <c r="Y963" s="3">
        <f t="shared" ref="Y963:Y1000" si="264">P963</f>
        <v>0</v>
      </c>
      <c r="Z963" s="3">
        <f t="shared" ref="Z963:Z1000" si="265">R963*2</f>
        <v>0</v>
      </c>
      <c r="AA963" s="3">
        <f t="shared" ref="AA963:AA1000" si="266">Y963+Z963</f>
        <v>0</v>
      </c>
      <c r="AB963" s="4">
        <f>'Data Entry'!S963</f>
        <v>0</v>
      </c>
      <c r="AC963" s="4">
        <f>'Data Entry'!T963</f>
        <v>0</v>
      </c>
      <c r="AD963" s="4">
        <f>'Data Entry'!U963</f>
        <v>0</v>
      </c>
      <c r="AE963" s="4">
        <f t="shared" ref="AE963:AE1000" si="267">IF(AC963=4,15,IF(AC963=3,10,IF(AC963=2,6,IF(AC963=1,4,0))))</f>
        <v>0</v>
      </c>
      <c r="AF963" s="5">
        <f>'Data Entry'!V963</f>
        <v>0</v>
      </c>
      <c r="AG963" s="5">
        <f t="shared" ref="AG963:AG1000" si="268">AF963/3</f>
        <v>0</v>
      </c>
      <c r="AH963" s="5">
        <f>'Data Entry'!W963</f>
        <v>0</v>
      </c>
      <c r="AI963" s="5">
        <f>'Data Entry'!X963</f>
        <v>0</v>
      </c>
      <c r="AJ963" s="5">
        <f>'Data Entry'!Y963</f>
        <v>0</v>
      </c>
      <c r="AK963" s="5">
        <f>'Data Entry'!Z963</f>
        <v>0</v>
      </c>
    </row>
    <row r="964" spans="1:37">
      <c r="A964" s="1">
        <f>'Data Entry'!A964</f>
        <v>0</v>
      </c>
      <c r="B964" s="1">
        <f>'Data Entry'!B964</f>
        <v>0</v>
      </c>
      <c r="C964" s="8">
        <f>IF('Data Entry'!C964="red",1,IF('Data Entry'!C964="blue",2,0))</f>
        <v>0</v>
      </c>
      <c r="D964" s="2">
        <f>'Data Entry'!D964</f>
        <v>0</v>
      </c>
      <c r="E964" s="2">
        <f>'Data Entry'!E964</f>
        <v>0</v>
      </c>
      <c r="F964" s="2">
        <f>'Data Entry'!F964</f>
        <v>0</v>
      </c>
      <c r="G964" s="2">
        <f>'Data Entry'!G964</f>
        <v>0</v>
      </c>
      <c r="H964" s="2">
        <f>'Data Entry'!H964</f>
        <v>0</v>
      </c>
      <c r="I964" s="2">
        <f t="shared" si="255"/>
        <v>0</v>
      </c>
      <c r="J964" s="2">
        <f t="shared" si="256"/>
        <v>0</v>
      </c>
      <c r="K964" s="2">
        <f t="shared" si="257"/>
        <v>0</v>
      </c>
      <c r="L964" s="2">
        <f t="shared" si="258"/>
        <v>0</v>
      </c>
      <c r="M964" s="2">
        <f t="shared" si="259"/>
        <v>0</v>
      </c>
      <c r="N964" s="2">
        <f t="shared" si="260"/>
        <v>0</v>
      </c>
      <c r="O964" s="2">
        <f t="shared" si="261"/>
        <v>0</v>
      </c>
      <c r="P964" s="3">
        <f>'Data Entry'!I964</f>
        <v>0</v>
      </c>
      <c r="Q964" s="3">
        <f>'Data Entry'!J964</f>
        <v>0</v>
      </c>
      <c r="R964" s="3">
        <f>'Data Entry'!K964</f>
        <v>0</v>
      </c>
      <c r="S964" s="3">
        <f>'Data Entry'!L964</f>
        <v>0</v>
      </c>
      <c r="T964" s="3">
        <f t="shared" si="262"/>
        <v>0</v>
      </c>
      <c r="U964" s="3">
        <f t="shared" si="263"/>
        <v>0</v>
      </c>
      <c r="V964" s="3" t="e">
        <f t="shared" ref="V964:V1000" si="269">P964/T964</f>
        <v>#DIV/0!</v>
      </c>
      <c r="W964" s="3" t="e">
        <f t="shared" ref="W964:W1000" si="270">R964/U964</f>
        <v>#DIV/0!</v>
      </c>
      <c r="X964" s="3">
        <f t="shared" ref="X964:X1000" si="271">(T964+U964)/2</f>
        <v>0</v>
      </c>
      <c r="Y964" s="3">
        <f t="shared" si="264"/>
        <v>0</v>
      </c>
      <c r="Z964" s="3">
        <f t="shared" si="265"/>
        <v>0</v>
      </c>
      <c r="AA964" s="3">
        <f t="shared" si="266"/>
        <v>0</v>
      </c>
      <c r="AB964" s="4">
        <f>'Data Entry'!S964</f>
        <v>0</v>
      </c>
      <c r="AC964" s="4">
        <f>'Data Entry'!T964</f>
        <v>0</v>
      </c>
      <c r="AD964" s="4">
        <f>'Data Entry'!U964</f>
        <v>0</v>
      </c>
      <c r="AE964" s="4">
        <f t="shared" si="267"/>
        <v>0</v>
      </c>
      <c r="AF964" s="5">
        <f>'Data Entry'!V964</f>
        <v>0</v>
      </c>
      <c r="AG964" s="5">
        <f t="shared" si="268"/>
        <v>0</v>
      </c>
      <c r="AH964" s="5">
        <f>'Data Entry'!W964</f>
        <v>0</v>
      </c>
      <c r="AI964" s="5">
        <f>'Data Entry'!X964</f>
        <v>0</v>
      </c>
      <c r="AJ964" s="5">
        <f>'Data Entry'!Y964</f>
        <v>0</v>
      </c>
      <c r="AK964" s="5">
        <f>'Data Entry'!Z964</f>
        <v>0</v>
      </c>
    </row>
    <row r="965" spans="1:37">
      <c r="A965" s="1">
        <f>'Data Entry'!A965</f>
        <v>0</v>
      </c>
      <c r="B965" s="1">
        <f>'Data Entry'!B965</f>
        <v>0</v>
      </c>
      <c r="C965" s="8">
        <f>IF('Data Entry'!C965="red",1,IF('Data Entry'!C965="blue",2,0))</f>
        <v>0</v>
      </c>
      <c r="D965" s="2">
        <f>'Data Entry'!D965</f>
        <v>0</v>
      </c>
      <c r="E965" s="2">
        <f>'Data Entry'!E965</f>
        <v>0</v>
      </c>
      <c r="F965" s="2">
        <f>'Data Entry'!F965</f>
        <v>0</v>
      </c>
      <c r="G965" s="2">
        <f>'Data Entry'!G965</f>
        <v>0</v>
      </c>
      <c r="H965" s="2">
        <f>'Data Entry'!H965</f>
        <v>0</v>
      </c>
      <c r="I965" s="2">
        <f t="shared" si="255"/>
        <v>0</v>
      </c>
      <c r="J965" s="2">
        <f t="shared" si="256"/>
        <v>0</v>
      </c>
      <c r="K965" s="2">
        <f t="shared" si="257"/>
        <v>0</v>
      </c>
      <c r="L965" s="2">
        <f t="shared" si="258"/>
        <v>0</v>
      </c>
      <c r="M965" s="2">
        <f t="shared" si="259"/>
        <v>0</v>
      </c>
      <c r="N965" s="2">
        <f t="shared" si="260"/>
        <v>0</v>
      </c>
      <c r="O965" s="2">
        <f t="shared" si="261"/>
        <v>0</v>
      </c>
      <c r="P965" s="3">
        <f>'Data Entry'!I965</f>
        <v>0</v>
      </c>
      <c r="Q965" s="3">
        <f>'Data Entry'!J965</f>
        <v>0</v>
      </c>
      <c r="R965" s="3">
        <f>'Data Entry'!K965</f>
        <v>0</v>
      </c>
      <c r="S965" s="3">
        <f>'Data Entry'!L965</f>
        <v>0</v>
      </c>
      <c r="T965" s="3">
        <f t="shared" si="262"/>
        <v>0</v>
      </c>
      <c r="U965" s="3">
        <f t="shared" si="263"/>
        <v>0</v>
      </c>
      <c r="V965" s="3" t="e">
        <f t="shared" si="269"/>
        <v>#DIV/0!</v>
      </c>
      <c r="W965" s="3" t="e">
        <f t="shared" si="270"/>
        <v>#DIV/0!</v>
      </c>
      <c r="X965" s="3">
        <f t="shared" si="271"/>
        <v>0</v>
      </c>
      <c r="Y965" s="3">
        <f t="shared" si="264"/>
        <v>0</v>
      </c>
      <c r="Z965" s="3">
        <f t="shared" si="265"/>
        <v>0</v>
      </c>
      <c r="AA965" s="3">
        <f t="shared" si="266"/>
        <v>0</v>
      </c>
      <c r="AB965" s="4">
        <f>'Data Entry'!S965</f>
        <v>0</v>
      </c>
      <c r="AC965" s="4">
        <f>'Data Entry'!T965</f>
        <v>0</v>
      </c>
      <c r="AD965" s="4">
        <f>'Data Entry'!U965</f>
        <v>0</v>
      </c>
      <c r="AE965" s="4">
        <f t="shared" si="267"/>
        <v>0</v>
      </c>
      <c r="AF965" s="5">
        <f>'Data Entry'!V965</f>
        <v>0</v>
      </c>
      <c r="AG965" s="5">
        <f t="shared" si="268"/>
        <v>0</v>
      </c>
      <c r="AH965" s="5">
        <f>'Data Entry'!W965</f>
        <v>0</v>
      </c>
      <c r="AI965" s="5">
        <f>'Data Entry'!X965</f>
        <v>0</v>
      </c>
      <c r="AJ965" s="5">
        <f>'Data Entry'!Y965</f>
        <v>0</v>
      </c>
      <c r="AK965" s="5">
        <f>'Data Entry'!Z965</f>
        <v>0</v>
      </c>
    </row>
    <row r="966" spans="1:37">
      <c r="A966" s="1">
        <f>'Data Entry'!A966</f>
        <v>0</v>
      </c>
      <c r="B966" s="1">
        <f>'Data Entry'!B966</f>
        <v>0</v>
      </c>
      <c r="C966" s="8">
        <f>IF('Data Entry'!C966="red",1,IF('Data Entry'!C966="blue",2,0))</f>
        <v>0</v>
      </c>
      <c r="D966" s="2">
        <f>'Data Entry'!D966</f>
        <v>0</v>
      </c>
      <c r="E966" s="2">
        <f>'Data Entry'!E966</f>
        <v>0</v>
      </c>
      <c r="F966" s="2">
        <f>'Data Entry'!F966</f>
        <v>0</v>
      </c>
      <c r="G966" s="2">
        <f>'Data Entry'!G966</f>
        <v>0</v>
      </c>
      <c r="H966" s="2">
        <f>'Data Entry'!H966</f>
        <v>0</v>
      </c>
      <c r="I966" s="2">
        <f t="shared" si="255"/>
        <v>0</v>
      </c>
      <c r="J966" s="2">
        <f t="shared" si="256"/>
        <v>0</v>
      </c>
      <c r="K966" s="2">
        <f t="shared" si="257"/>
        <v>0</v>
      </c>
      <c r="L966" s="2">
        <f t="shared" si="258"/>
        <v>0</v>
      </c>
      <c r="M966" s="2">
        <f t="shared" si="259"/>
        <v>0</v>
      </c>
      <c r="N966" s="2">
        <f t="shared" si="260"/>
        <v>0</v>
      </c>
      <c r="O966" s="2">
        <f t="shared" si="261"/>
        <v>0</v>
      </c>
      <c r="P966" s="3">
        <f>'Data Entry'!I966</f>
        <v>0</v>
      </c>
      <c r="Q966" s="3">
        <f>'Data Entry'!J966</f>
        <v>0</v>
      </c>
      <c r="R966" s="3">
        <f>'Data Entry'!K966</f>
        <v>0</v>
      </c>
      <c r="S966" s="3">
        <f>'Data Entry'!L966</f>
        <v>0</v>
      </c>
      <c r="T966" s="3">
        <f t="shared" si="262"/>
        <v>0</v>
      </c>
      <c r="U966" s="3">
        <f t="shared" si="263"/>
        <v>0</v>
      </c>
      <c r="V966" s="3" t="e">
        <f t="shared" si="269"/>
        <v>#DIV/0!</v>
      </c>
      <c r="W966" s="3" t="e">
        <f t="shared" si="270"/>
        <v>#DIV/0!</v>
      </c>
      <c r="X966" s="3">
        <f t="shared" si="271"/>
        <v>0</v>
      </c>
      <c r="Y966" s="3">
        <f t="shared" si="264"/>
        <v>0</v>
      </c>
      <c r="Z966" s="3">
        <f t="shared" si="265"/>
        <v>0</v>
      </c>
      <c r="AA966" s="3">
        <f t="shared" si="266"/>
        <v>0</v>
      </c>
      <c r="AB966" s="4">
        <f>'Data Entry'!S966</f>
        <v>0</v>
      </c>
      <c r="AC966" s="4">
        <f>'Data Entry'!T966</f>
        <v>0</v>
      </c>
      <c r="AD966" s="4">
        <f>'Data Entry'!U966</f>
        <v>0</v>
      </c>
      <c r="AE966" s="4">
        <f t="shared" si="267"/>
        <v>0</v>
      </c>
      <c r="AF966" s="5">
        <f>'Data Entry'!V966</f>
        <v>0</v>
      </c>
      <c r="AG966" s="5">
        <f t="shared" si="268"/>
        <v>0</v>
      </c>
      <c r="AH966" s="5">
        <f>'Data Entry'!W966</f>
        <v>0</v>
      </c>
      <c r="AI966" s="5">
        <f>'Data Entry'!X966</f>
        <v>0</v>
      </c>
      <c r="AJ966" s="5">
        <f>'Data Entry'!Y966</f>
        <v>0</v>
      </c>
      <c r="AK966" s="5">
        <f>'Data Entry'!Z966</f>
        <v>0</v>
      </c>
    </row>
    <row r="967" spans="1:37">
      <c r="A967" s="1">
        <f>'Data Entry'!A967</f>
        <v>0</v>
      </c>
      <c r="B967" s="1">
        <f>'Data Entry'!B967</f>
        <v>0</v>
      </c>
      <c r="C967" s="8">
        <f>IF('Data Entry'!C967="red",1,IF('Data Entry'!C967="blue",2,0))</f>
        <v>0</v>
      </c>
      <c r="D967" s="2">
        <f>'Data Entry'!D967</f>
        <v>0</v>
      </c>
      <c r="E967" s="2">
        <f>'Data Entry'!E967</f>
        <v>0</v>
      </c>
      <c r="F967" s="2">
        <f>'Data Entry'!F967</f>
        <v>0</v>
      </c>
      <c r="G967" s="2">
        <f>'Data Entry'!G967</f>
        <v>0</v>
      </c>
      <c r="H967" s="2">
        <f>'Data Entry'!H967</f>
        <v>0</v>
      </c>
      <c r="I967" s="2">
        <f t="shared" si="255"/>
        <v>0</v>
      </c>
      <c r="J967" s="2">
        <f t="shared" si="256"/>
        <v>0</v>
      </c>
      <c r="K967" s="2">
        <f t="shared" si="257"/>
        <v>0</v>
      </c>
      <c r="L967" s="2">
        <f t="shared" si="258"/>
        <v>0</v>
      </c>
      <c r="M967" s="2">
        <f t="shared" si="259"/>
        <v>0</v>
      </c>
      <c r="N967" s="2">
        <f t="shared" si="260"/>
        <v>0</v>
      </c>
      <c r="O967" s="2">
        <f t="shared" si="261"/>
        <v>0</v>
      </c>
      <c r="P967" s="3">
        <f>'Data Entry'!I967</f>
        <v>0</v>
      </c>
      <c r="Q967" s="3">
        <f>'Data Entry'!J967</f>
        <v>0</v>
      </c>
      <c r="R967" s="3">
        <f>'Data Entry'!K967</f>
        <v>0</v>
      </c>
      <c r="S967" s="3">
        <f>'Data Entry'!L967</f>
        <v>0</v>
      </c>
      <c r="T967" s="3">
        <f t="shared" si="262"/>
        <v>0</v>
      </c>
      <c r="U967" s="3">
        <f t="shared" si="263"/>
        <v>0</v>
      </c>
      <c r="V967" s="3" t="e">
        <f t="shared" si="269"/>
        <v>#DIV/0!</v>
      </c>
      <c r="W967" s="3" t="e">
        <f t="shared" si="270"/>
        <v>#DIV/0!</v>
      </c>
      <c r="X967" s="3">
        <f t="shared" si="271"/>
        <v>0</v>
      </c>
      <c r="Y967" s="3">
        <f t="shared" si="264"/>
        <v>0</v>
      </c>
      <c r="Z967" s="3">
        <f t="shared" si="265"/>
        <v>0</v>
      </c>
      <c r="AA967" s="3">
        <f t="shared" si="266"/>
        <v>0</v>
      </c>
      <c r="AB967" s="4">
        <f>'Data Entry'!S967</f>
        <v>0</v>
      </c>
      <c r="AC967" s="4">
        <f>'Data Entry'!T967</f>
        <v>0</v>
      </c>
      <c r="AD967" s="4">
        <f>'Data Entry'!U967</f>
        <v>0</v>
      </c>
      <c r="AE967" s="4">
        <f t="shared" si="267"/>
        <v>0</v>
      </c>
      <c r="AF967" s="5">
        <f>'Data Entry'!V967</f>
        <v>0</v>
      </c>
      <c r="AG967" s="5">
        <f t="shared" si="268"/>
        <v>0</v>
      </c>
      <c r="AH967" s="5">
        <f>'Data Entry'!W967</f>
        <v>0</v>
      </c>
      <c r="AI967" s="5">
        <f>'Data Entry'!X967</f>
        <v>0</v>
      </c>
      <c r="AJ967" s="5">
        <f>'Data Entry'!Y967</f>
        <v>0</v>
      </c>
      <c r="AK967" s="5">
        <f>'Data Entry'!Z967</f>
        <v>0</v>
      </c>
    </row>
    <row r="968" spans="1:37">
      <c r="A968" s="1">
        <f>'Data Entry'!A968</f>
        <v>0</v>
      </c>
      <c r="B968" s="1">
        <f>'Data Entry'!B968</f>
        <v>0</v>
      </c>
      <c r="C968" s="8">
        <f>IF('Data Entry'!C968="red",1,IF('Data Entry'!C968="blue",2,0))</f>
        <v>0</v>
      </c>
      <c r="D968" s="2">
        <f>'Data Entry'!D968</f>
        <v>0</v>
      </c>
      <c r="E968" s="2">
        <f>'Data Entry'!E968</f>
        <v>0</v>
      </c>
      <c r="F968" s="2">
        <f>'Data Entry'!F968</f>
        <v>0</v>
      </c>
      <c r="G968" s="2">
        <f>'Data Entry'!G968</f>
        <v>0</v>
      </c>
      <c r="H968" s="2">
        <f>'Data Entry'!H968</f>
        <v>0</v>
      </c>
      <c r="I968" s="2">
        <f t="shared" si="255"/>
        <v>0</v>
      </c>
      <c r="J968" s="2">
        <f t="shared" si="256"/>
        <v>0</v>
      </c>
      <c r="K968" s="2">
        <f t="shared" si="257"/>
        <v>0</v>
      </c>
      <c r="L968" s="2">
        <f t="shared" si="258"/>
        <v>0</v>
      </c>
      <c r="M968" s="2">
        <f t="shared" si="259"/>
        <v>0</v>
      </c>
      <c r="N968" s="2">
        <f t="shared" si="260"/>
        <v>0</v>
      </c>
      <c r="O968" s="2">
        <f t="shared" si="261"/>
        <v>0</v>
      </c>
      <c r="P968" s="3">
        <f>'Data Entry'!I968</f>
        <v>0</v>
      </c>
      <c r="Q968" s="3">
        <f>'Data Entry'!J968</f>
        <v>0</v>
      </c>
      <c r="R968" s="3">
        <f>'Data Entry'!K968</f>
        <v>0</v>
      </c>
      <c r="S968" s="3">
        <f>'Data Entry'!L968</f>
        <v>0</v>
      </c>
      <c r="T968" s="3">
        <f t="shared" si="262"/>
        <v>0</v>
      </c>
      <c r="U968" s="3">
        <f t="shared" si="263"/>
        <v>0</v>
      </c>
      <c r="V968" s="3" t="e">
        <f t="shared" si="269"/>
        <v>#DIV/0!</v>
      </c>
      <c r="W968" s="3" t="e">
        <f t="shared" si="270"/>
        <v>#DIV/0!</v>
      </c>
      <c r="X968" s="3">
        <f t="shared" si="271"/>
        <v>0</v>
      </c>
      <c r="Y968" s="3">
        <f t="shared" si="264"/>
        <v>0</v>
      </c>
      <c r="Z968" s="3">
        <f t="shared" si="265"/>
        <v>0</v>
      </c>
      <c r="AA968" s="3">
        <f t="shared" si="266"/>
        <v>0</v>
      </c>
      <c r="AB968" s="4">
        <f>'Data Entry'!S968</f>
        <v>0</v>
      </c>
      <c r="AC968" s="4">
        <f>'Data Entry'!T968</f>
        <v>0</v>
      </c>
      <c r="AD968" s="4">
        <f>'Data Entry'!U968</f>
        <v>0</v>
      </c>
      <c r="AE968" s="4">
        <f t="shared" si="267"/>
        <v>0</v>
      </c>
      <c r="AF968" s="5">
        <f>'Data Entry'!V968</f>
        <v>0</v>
      </c>
      <c r="AG968" s="5">
        <f t="shared" si="268"/>
        <v>0</v>
      </c>
      <c r="AH968" s="5">
        <f>'Data Entry'!W968</f>
        <v>0</v>
      </c>
      <c r="AI968" s="5">
        <f>'Data Entry'!X968</f>
        <v>0</v>
      </c>
      <c r="AJ968" s="5">
        <f>'Data Entry'!Y968</f>
        <v>0</v>
      </c>
      <c r="AK968" s="5">
        <f>'Data Entry'!Z968</f>
        <v>0</v>
      </c>
    </row>
    <row r="969" spans="1:37">
      <c r="A969" s="1">
        <f>'Data Entry'!A969</f>
        <v>0</v>
      </c>
      <c r="B969" s="1">
        <f>'Data Entry'!B969</f>
        <v>0</v>
      </c>
      <c r="C969" s="8">
        <f>IF('Data Entry'!C969="red",1,IF('Data Entry'!C969="blue",2,0))</f>
        <v>0</v>
      </c>
      <c r="D969" s="2">
        <f>'Data Entry'!D969</f>
        <v>0</v>
      </c>
      <c r="E969" s="2">
        <f>'Data Entry'!E969</f>
        <v>0</v>
      </c>
      <c r="F969" s="2">
        <f>'Data Entry'!F969</f>
        <v>0</v>
      </c>
      <c r="G969" s="2">
        <f>'Data Entry'!G969</f>
        <v>0</v>
      </c>
      <c r="H969" s="2">
        <f>'Data Entry'!H969</f>
        <v>0</v>
      </c>
      <c r="I969" s="2">
        <f t="shared" si="255"/>
        <v>0</v>
      </c>
      <c r="J969" s="2">
        <f t="shared" si="256"/>
        <v>0</v>
      </c>
      <c r="K969" s="2">
        <f t="shared" si="257"/>
        <v>0</v>
      </c>
      <c r="L969" s="2">
        <f t="shared" si="258"/>
        <v>0</v>
      </c>
      <c r="M969" s="2">
        <f t="shared" si="259"/>
        <v>0</v>
      </c>
      <c r="N969" s="2">
        <f t="shared" si="260"/>
        <v>0</v>
      </c>
      <c r="O969" s="2">
        <f t="shared" si="261"/>
        <v>0</v>
      </c>
      <c r="P969" s="3">
        <f>'Data Entry'!I969</f>
        <v>0</v>
      </c>
      <c r="Q969" s="3">
        <f>'Data Entry'!J969</f>
        <v>0</v>
      </c>
      <c r="R969" s="3">
        <f>'Data Entry'!K969</f>
        <v>0</v>
      </c>
      <c r="S969" s="3">
        <f>'Data Entry'!L969</f>
        <v>0</v>
      </c>
      <c r="T969" s="3">
        <f t="shared" si="262"/>
        <v>0</v>
      </c>
      <c r="U969" s="3">
        <f t="shared" si="263"/>
        <v>0</v>
      </c>
      <c r="V969" s="3" t="e">
        <f t="shared" si="269"/>
        <v>#DIV/0!</v>
      </c>
      <c r="W969" s="3" t="e">
        <f t="shared" si="270"/>
        <v>#DIV/0!</v>
      </c>
      <c r="X969" s="3">
        <f t="shared" si="271"/>
        <v>0</v>
      </c>
      <c r="Y969" s="3">
        <f t="shared" si="264"/>
        <v>0</v>
      </c>
      <c r="Z969" s="3">
        <f t="shared" si="265"/>
        <v>0</v>
      </c>
      <c r="AA969" s="3">
        <f t="shared" si="266"/>
        <v>0</v>
      </c>
      <c r="AB969" s="4">
        <f>'Data Entry'!S969</f>
        <v>0</v>
      </c>
      <c r="AC969" s="4">
        <f>'Data Entry'!T969</f>
        <v>0</v>
      </c>
      <c r="AD969" s="4">
        <f>'Data Entry'!U969</f>
        <v>0</v>
      </c>
      <c r="AE969" s="4">
        <f t="shared" si="267"/>
        <v>0</v>
      </c>
      <c r="AF969" s="5">
        <f>'Data Entry'!V969</f>
        <v>0</v>
      </c>
      <c r="AG969" s="5">
        <f t="shared" si="268"/>
        <v>0</v>
      </c>
      <c r="AH969" s="5">
        <f>'Data Entry'!W969</f>
        <v>0</v>
      </c>
      <c r="AI969" s="5">
        <f>'Data Entry'!X969</f>
        <v>0</v>
      </c>
      <c r="AJ969" s="5">
        <f>'Data Entry'!Y969</f>
        <v>0</v>
      </c>
      <c r="AK969" s="5">
        <f>'Data Entry'!Z969</f>
        <v>0</v>
      </c>
    </row>
    <row r="970" spans="1:37">
      <c r="A970" s="1">
        <f>'Data Entry'!A970</f>
        <v>0</v>
      </c>
      <c r="B970" s="1">
        <f>'Data Entry'!B970</f>
        <v>0</v>
      </c>
      <c r="C970" s="8">
        <f>IF('Data Entry'!C970="red",1,IF('Data Entry'!C970="blue",2,0))</f>
        <v>0</v>
      </c>
      <c r="D970" s="2">
        <f>'Data Entry'!D970</f>
        <v>0</v>
      </c>
      <c r="E970" s="2">
        <f>'Data Entry'!E970</f>
        <v>0</v>
      </c>
      <c r="F970" s="2">
        <f>'Data Entry'!F970</f>
        <v>0</v>
      </c>
      <c r="G970" s="2">
        <f>'Data Entry'!G970</f>
        <v>0</v>
      </c>
      <c r="H970" s="2">
        <f>'Data Entry'!H970</f>
        <v>0</v>
      </c>
      <c r="I970" s="2">
        <f t="shared" si="255"/>
        <v>0</v>
      </c>
      <c r="J970" s="2">
        <f t="shared" si="256"/>
        <v>0</v>
      </c>
      <c r="K970" s="2">
        <f t="shared" si="257"/>
        <v>0</v>
      </c>
      <c r="L970" s="2">
        <f t="shared" si="258"/>
        <v>0</v>
      </c>
      <c r="M970" s="2">
        <f t="shared" si="259"/>
        <v>0</v>
      </c>
      <c r="N970" s="2">
        <f t="shared" si="260"/>
        <v>0</v>
      </c>
      <c r="O970" s="2">
        <f t="shared" si="261"/>
        <v>0</v>
      </c>
      <c r="P970" s="3">
        <f>'Data Entry'!I970</f>
        <v>0</v>
      </c>
      <c r="Q970" s="3">
        <f>'Data Entry'!J970</f>
        <v>0</v>
      </c>
      <c r="R970" s="3">
        <f>'Data Entry'!K970</f>
        <v>0</v>
      </c>
      <c r="S970" s="3">
        <f>'Data Entry'!L970</f>
        <v>0</v>
      </c>
      <c r="T970" s="3">
        <f t="shared" si="262"/>
        <v>0</v>
      </c>
      <c r="U970" s="3">
        <f t="shared" si="263"/>
        <v>0</v>
      </c>
      <c r="V970" s="3" t="e">
        <f t="shared" si="269"/>
        <v>#DIV/0!</v>
      </c>
      <c r="W970" s="3" t="e">
        <f t="shared" si="270"/>
        <v>#DIV/0!</v>
      </c>
      <c r="X970" s="3">
        <f t="shared" si="271"/>
        <v>0</v>
      </c>
      <c r="Y970" s="3">
        <f t="shared" si="264"/>
        <v>0</v>
      </c>
      <c r="Z970" s="3">
        <f t="shared" si="265"/>
        <v>0</v>
      </c>
      <c r="AA970" s="3">
        <f t="shared" si="266"/>
        <v>0</v>
      </c>
      <c r="AB970" s="4">
        <f>'Data Entry'!S970</f>
        <v>0</v>
      </c>
      <c r="AC970" s="4">
        <f>'Data Entry'!T970</f>
        <v>0</v>
      </c>
      <c r="AD970" s="4">
        <f>'Data Entry'!U970</f>
        <v>0</v>
      </c>
      <c r="AE970" s="4">
        <f t="shared" si="267"/>
        <v>0</v>
      </c>
      <c r="AF970" s="5">
        <f>'Data Entry'!V970</f>
        <v>0</v>
      </c>
      <c r="AG970" s="5">
        <f t="shared" si="268"/>
        <v>0</v>
      </c>
      <c r="AH970" s="5">
        <f>'Data Entry'!W970</f>
        <v>0</v>
      </c>
      <c r="AI970" s="5">
        <f>'Data Entry'!X970</f>
        <v>0</v>
      </c>
      <c r="AJ970" s="5">
        <f>'Data Entry'!Y970</f>
        <v>0</v>
      </c>
      <c r="AK970" s="5">
        <f>'Data Entry'!Z970</f>
        <v>0</v>
      </c>
    </row>
    <row r="971" spans="1:37">
      <c r="A971" s="1">
        <f>'Data Entry'!A971</f>
        <v>0</v>
      </c>
      <c r="B971" s="1">
        <f>'Data Entry'!B971</f>
        <v>0</v>
      </c>
      <c r="C971" s="8">
        <f>IF('Data Entry'!C971="red",1,IF('Data Entry'!C971="blue",2,0))</f>
        <v>0</v>
      </c>
      <c r="D971" s="2">
        <f>'Data Entry'!D971</f>
        <v>0</v>
      </c>
      <c r="E971" s="2">
        <f>'Data Entry'!E971</f>
        <v>0</v>
      </c>
      <c r="F971" s="2">
        <f>'Data Entry'!F971</f>
        <v>0</v>
      </c>
      <c r="G971" s="2">
        <f>'Data Entry'!G971</f>
        <v>0</v>
      </c>
      <c r="H971" s="2">
        <f>'Data Entry'!H971</f>
        <v>0</v>
      </c>
      <c r="I971" s="2">
        <f t="shared" si="255"/>
        <v>0</v>
      </c>
      <c r="J971" s="2">
        <f t="shared" si="256"/>
        <v>0</v>
      </c>
      <c r="K971" s="2">
        <f t="shared" si="257"/>
        <v>0</v>
      </c>
      <c r="L971" s="2">
        <f t="shared" si="258"/>
        <v>0</v>
      </c>
      <c r="M971" s="2">
        <f t="shared" si="259"/>
        <v>0</v>
      </c>
      <c r="N971" s="2">
        <f t="shared" si="260"/>
        <v>0</v>
      </c>
      <c r="O971" s="2">
        <f t="shared" si="261"/>
        <v>0</v>
      </c>
      <c r="P971" s="3">
        <f>'Data Entry'!I971</f>
        <v>0</v>
      </c>
      <c r="Q971" s="3">
        <f>'Data Entry'!J971</f>
        <v>0</v>
      </c>
      <c r="R971" s="3">
        <f>'Data Entry'!K971</f>
        <v>0</v>
      </c>
      <c r="S971" s="3">
        <f>'Data Entry'!L971</f>
        <v>0</v>
      </c>
      <c r="T971" s="3">
        <f t="shared" si="262"/>
        <v>0</v>
      </c>
      <c r="U971" s="3">
        <f t="shared" si="263"/>
        <v>0</v>
      </c>
      <c r="V971" s="3" t="e">
        <f t="shared" si="269"/>
        <v>#DIV/0!</v>
      </c>
      <c r="W971" s="3" t="e">
        <f t="shared" si="270"/>
        <v>#DIV/0!</v>
      </c>
      <c r="X971" s="3">
        <f t="shared" si="271"/>
        <v>0</v>
      </c>
      <c r="Y971" s="3">
        <f t="shared" si="264"/>
        <v>0</v>
      </c>
      <c r="Z971" s="3">
        <f t="shared" si="265"/>
        <v>0</v>
      </c>
      <c r="AA971" s="3">
        <f t="shared" si="266"/>
        <v>0</v>
      </c>
      <c r="AB971" s="4">
        <f>'Data Entry'!S971</f>
        <v>0</v>
      </c>
      <c r="AC971" s="4">
        <f>'Data Entry'!T971</f>
        <v>0</v>
      </c>
      <c r="AD971" s="4">
        <f>'Data Entry'!U971</f>
        <v>0</v>
      </c>
      <c r="AE971" s="4">
        <f t="shared" si="267"/>
        <v>0</v>
      </c>
      <c r="AF971" s="5">
        <f>'Data Entry'!V971</f>
        <v>0</v>
      </c>
      <c r="AG971" s="5">
        <f t="shared" si="268"/>
        <v>0</v>
      </c>
      <c r="AH971" s="5">
        <f>'Data Entry'!W971</f>
        <v>0</v>
      </c>
      <c r="AI971" s="5">
        <f>'Data Entry'!X971</f>
        <v>0</v>
      </c>
      <c r="AJ971" s="5">
        <f>'Data Entry'!Y971</f>
        <v>0</v>
      </c>
      <c r="AK971" s="5">
        <f>'Data Entry'!Z971</f>
        <v>0</v>
      </c>
    </row>
    <row r="972" spans="1:37">
      <c r="A972" s="1">
        <f>'Data Entry'!A972</f>
        <v>0</v>
      </c>
      <c r="B972" s="1">
        <f>'Data Entry'!B972</f>
        <v>0</v>
      </c>
      <c r="C972" s="8">
        <f>IF('Data Entry'!C972="red",1,IF('Data Entry'!C972="blue",2,0))</f>
        <v>0</v>
      </c>
      <c r="D972" s="2">
        <f>'Data Entry'!D972</f>
        <v>0</v>
      </c>
      <c r="E972" s="2">
        <f>'Data Entry'!E972</f>
        <v>0</v>
      </c>
      <c r="F972" s="2">
        <f>'Data Entry'!F972</f>
        <v>0</v>
      </c>
      <c r="G972" s="2">
        <f>'Data Entry'!G972</f>
        <v>0</v>
      </c>
      <c r="H972" s="2">
        <f>'Data Entry'!H972</f>
        <v>0</v>
      </c>
      <c r="I972" s="2">
        <f t="shared" si="255"/>
        <v>0</v>
      </c>
      <c r="J972" s="2">
        <f t="shared" si="256"/>
        <v>0</v>
      </c>
      <c r="K972" s="2">
        <f t="shared" si="257"/>
        <v>0</v>
      </c>
      <c r="L972" s="2">
        <f t="shared" si="258"/>
        <v>0</v>
      </c>
      <c r="M972" s="2">
        <f t="shared" si="259"/>
        <v>0</v>
      </c>
      <c r="N972" s="2">
        <f t="shared" si="260"/>
        <v>0</v>
      </c>
      <c r="O972" s="2">
        <f t="shared" si="261"/>
        <v>0</v>
      </c>
      <c r="P972" s="3">
        <f>'Data Entry'!I972</f>
        <v>0</v>
      </c>
      <c r="Q972" s="3">
        <f>'Data Entry'!J972</f>
        <v>0</v>
      </c>
      <c r="R972" s="3">
        <f>'Data Entry'!K972</f>
        <v>0</v>
      </c>
      <c r="S972" s="3">
        <f>'Data Entry'!L972</f>
        <v>0</v>
      </c>
      <c r="T972" s="3">
        <f t="shared" si="262"/>
        <v>0</v>
      </c>
      <c r="U972" s="3">
        <f t="shared" si="263"/>
        <v>0</v>
      </c>
      <c r="V972" s="3" t="e">
        <f t="shared" si="269"/>
        <v>#DIV/0!</v>
      </c>
      <c r="W972" s="3" t="e">
        <f t="shared" si="270"/>
        <v>#DIV/0!</v>
      </c>
      <c r="X972" s="3">
        <f t="shared" si="271"/>
        <v>0</v>
      </c>
      <c r="Y972" s="3">
        <f t="shared" si="264"/>
        <v>0</v>
      </c>
      <c r="Z972" s="3">
        <f t="shared" si="265"/>
        <v>0</v>
      </c>
      <c r="AA972" s="3">
        <f t="shared" si="266"/>
        <v>0</v>
      </c>
      <c r="AB972" s="4">
        <f>'Data Entry'!S972</f>
        <v>0</v>
      </c>
      <c r="AC972" s="4">
        <f>'Data Entry'!T972</f>
        <v>0</v>
      </c>
      <c r="AD972" s="4">
        <f>'Data Entry'!U972</f>
        <v>0</v>
      </c>
      <c r="AE972" s="4">
        <f t="shared" si="267"/>
        <v>0</v>
      </c>
      <c r="AF972" s="5">
        <f>'Data Entry'!V972</f>
        <v>0</v>
      </c>
      <c r="AG972" s="5">
        <f t="shared" si="268"/>
        <v>0</v>
      </c>
      <c r="AH972" s="5">
        <f>'Data Entry'!W972</f>
        <v>0</v>
      </c>
      <c r="AI972" s="5">
        <f>'Data Entry'!X972</f>
        <v>0</v>
      </c>
      <c r="AJ972" s="5">
        <f>'Data Entry'!Y972</f>
        <v>0</v>
      </c>
      <c r="AK972" s="5">
        <f>'Data Entry'!Z972</f>
        <v>0</v>
      </c>
    </row>
    <row r="973" spans="1:37">
      <c r="A973" s="1">
        <f>'Data Entry'!A973</f>
        <v>0</v>
      </c>
      <c r="B973" s="1">
        <f>'Data Entry'!B973</f>
        <v>0</v>
      </c>
      <c r="C973" s="8">
        <f>IF('Data Entry'!C973="red",1,IF('Data Entry'!C973="blue",2,0))</f>
        <v>0</v>
      </c>
      <c r="D973" s="2">
        <f>'Data Entry'!D973</f>
        <v>0</v>
      </c>
      <c r="E973" s="2">
        <f>'Data Entry'!E973</f>
        <v>0</v>
      </c>
      <c r="F973" s="2">
        <f>'Data Entry'!F973</f>
        <v>0</v>
      </c>
      <c r="G973" s="2">
        <f>'Data Entry'!G973</f>
        <v>0</v>
      </c>
      <c r="H973" s="2">
        <f>'Data Entry'!H973</f>
        <v>0</v>
      </c>
      <c r="I973" s="2">
        <f t="shared" si="255"/>
        <v>0</v>
      </c>
      <c r="J973" s="2">
        <f t="shared" si="256"/>
        <v>0</v>
      </c>
      <c r="K973" s="2">
        <f t="shared" si="257"/>
        <v>0</v>
      </c>
      <c r="L973" s="2">
        <f t="shared" si="258"/>
        <v>0</v>
      </c>
      <c r="M973" s="2">
        <f t="shared" si="259"/>
        <v>0</v>
      </c>
      <c r="N973" s="2">
        <f t="shared" si="260"/>
        <v>0</v>
      </c>
      <c r="O973" s="2">
        <f t="shared" si="261"/>
        <v>0</v>
      </c>
      <c r="P973" s="3">
        <f>'Data Entry'!I973</f>
        <v>0</v>
      </c>
      <c r="Q973" s="3">
        <f>'Data Entry'!J973</f>
        <v>0</v>
      </c>
      <c r="R973" s="3">
        <f>'Data Entry'!K973</f>
        <v>0</v>
      </c>
      <c r="S973" s="3">
        <f>'Data Entry'!L973</f>
        <v>0</v>
      </c>
      <c r="T973" s="3">
        <f t="shared" si="262"/>
        <v>0</v>
      </c>
      <c r="U973" s="3">
        <f t="shared" si="263"/>
        <v>0</v>
      </c>
      <c r="V973" s="3" t="e">
        <f t="shared" si="269"/>
        <v>#DIV/0!</v>
      </c>
      <c r="W973" s="3" t="e">
        <f t="shared" si="270"/>
        <v>#DIV/0!</v>
      </c>
      <c r="X973" s="3">
        <f t="shared" si="271"/>
        <v>0</v>
      </c>
      <c r="Y973" s="3">
        <f t="shared" si="264"/>
        <v>0</v>
      </c>
      <c r="Z973" s="3">
        <f t="shared" si="265"/>
        <v>0</v>
      </c>
      <c r="AA973" s="3">
        <f t="shared" si="266"/>
        <v>0</v>
      </c>
      <c r="AB973" s="4">
        <f>'Data Entry'!S973</f>
        <v>0</v>
      </c>
      <c r="AC973" s="4">
        <f>'Data Entry'!T973</f>
        <v>0</v>
      </c>
      <c r="AD973" s="4">
        <f>'Data Entry'!U973</f>
        <v>0</v>
      </c>
      <c r="AE973" s="4">
        <f t="shared" si="267"/>
        <v>0</v>
      </c>
      <c r="AF973" s="5">
        <f>'Data Entry'!V973</f>
        <v>0</v>
      </c>
      <c r="AG973" s="5">
        <f t="shared" si="268"/>
        <v>0</v>
      </c>
      <c r="AH973" s="5">
        <f>'Data Entry'!W973</f>
        <v>0</v>
      </c>
      <c r="AI973" s="5">
        <f>'Data Entry'!X973</f>
        <v>0</v>
      </c>
      <c r="AJ973" s="5">
        <f>'Data Entry'!Y973</f>
        <v>0</v>
      </c>
      <c r="AK973" s="5">
        <f>'Data Entry'!Z973</f>
        <v>0</v>
      </c>
    </row>
    <row r="974" spans="1:37">
      <c r="A974" s="1">
        <f>'Data Entry'!A974</f>
        <v>0</v>
      </c>
      <c r="B974" s="1">
        <f>'Data Entry'!B974</f>
        <v>0</v>
      </c>
      <c r="C974" s="8">
        <f>IF('Data Entry'!C974="red",1,IF('Data Entry'!C974="blue",2,0))</f>
        <v>0</v>
      </c>
      <c r="D974" s="2">
        <f>'Data Entry'!D974</f>
        <v>0</v>
      </c>
      <c r="E974" s="2">
        <f>'Data Entry'!E974</f>
        <v>0</v>
      </c>
      <c r="F974" s="2">
        <f>'Data Entry'!F974</f>
        <v>0</v>
      </c>
      <c r="G974" s="2">
        <f>'Data Entry'!G974</f>
        <v>0</v>
      </c>
      <c r="H974" s="2">
        <f>'Data Entry'!H974</f>
        <v>0</v>
      </c>
      <c r="I974" s="2">
        <f t="shared" si="255"/>
        <v>0</v>
      </c>
      <c r="J974" s="2">
        <f t="shared" si="256"/>
        <v>0</v>
      </c>
      <c r="K974" s="2">
        <f t="shared" si="257"/>
        <v>0</v>
      </c>
      <c r="L974" s="2">
        <f t="shared" si="258"/>
        <v>0</v>
      </c>
      <c r="M974" s="2">
        <f t="shared" si="259"/>
        <v>0</v>
      </c>
      <c r="N974" s="2">
        <f t="shared" si="260"/>
        <v>0</v>
      </c>
      <c r="O974" s="2">
        <f t="shared" si="261"/>
        <v>0</v>
      </c>
      <c r="P974" s="3">
        <f>'Data Entry'!I974</f>
        <v>0</v>
      </c>
      <c r="Q974" s="3">
        <f>'Data Entry'!J974</f>
        <v>0</v>
      </c>
      <c r="R974" s="3">
        <f>'Data Entry'!K974</f>
        <v>0</v>
      </c>
      <c r="S974" s="3">
        <f>'Data Entry'!L974</f>
        <v>0</v>
      </c>
      <c r="T974" s="3">
        <f t="shared" si="262"/>
        <v>0</v>
      </c>
      <c r="U974" s="3">
        <f t="shared" si="263"/>
        <v>0</v>
      </c>
      <c r="V974" s="3" t="e">
        <f t="shared" si="269"/>
        <v>#DIV/0!</v>
      </c>
      <c r="W974" s="3" t="e">
        <f t="shared" si="270"/>
        <v>#DIV/0!</v>
      </c>
      <c r="X974" s="3">
        <f t="shared" si="271"/>
        <v>0</v>
      </c>
      <c r="Y974" s="3">
        <f t="shared" si="264"/>
        <v>0</v>
      </c>
      <c r="Z974" s="3">
        <f t="shared" si="265"/>
        <v>0</v>
      </c>
      <c r="AA974" s="3">
        <f t="shared" si="266"/>
        <v>0</v>
      </c>
      <c r="AB974" s="4">
        <f>'Data Entry'!S974</f>
        <v>0</v>
      </c>
      <c r="AC974" s="4">
        <f>'Data Entry'!T974</f>
        <v>0</v>
      </c>
      <c r="AD974" s="4">
        <f>'Data Entry'!U974</f>
        <v>0</v>
      </c>
      <c r="AE974" s="4">
        <f t="shared" si="267"/>
        <v>0</v>
      </c>
      <c r="AF974" s="5">
        <f>'Data Entry'!V974</f>
        <v>0</v>
      </c>
      <c r="AG974" s="5">
        <f t="shared" si="268"/>
        <v>0</v>
      </c>
      <c r="AH974" s="5">
        <f>'Data Entry'!W974</f>
        <v>0</v>
      </c>
      <c r="AI974" s="5">
        <f>'Data Entry'!X974</f>
        <v>0</v>
      </c>
      <c r="AJ974" s="5">
        <f>'Data Entry'!Y974</f>
        <v>0</v>
      </c>
      <c r="AK974" s="5">
        <f>'Data Entry'!Z974</f>
        <v>0</v>
      </c>
    </row>
    <row r="975" spans="1:37">
      <c r="A975" s="1">
        <f>'Data Entry'!A975</f>
        <v>0</v>
      </c>
      <c r="B975" s="1">
        <f>'Data Entry'!B975</f>
        <v>0</v>
      </c>
      <c r="C975" s="8">
        <f>IF('Data Entry'!C975="red",1,IF('Data Entry'!C975="blue",2,0))</f>
        <v>0</v>
      </c>
      <c r="D975" s="2">
        <f>'Data Entry'!D975</f>
        <v>0</v>
      </c>
      <c r="E975" s="2">
        <f>'Data Entry'!E975</f>
        <v>0</v>
      </c>
      <c r="F975" s="2">
        <f>'Data Entry'!F975</f>
        <v>0</v>
      </c>
      <c r="G975" s="2">
        <f>'Data Entry'!G975</f>
        <v>0</v>
      </c>
      <c r="H975" s="2">
        <f>'Data Entry'!H975</f>
        <v>0</v>
      </c>
      <c r="I975" s="2">
        <f t="shared" si="255"/>
        <v>0</v>
      </c>
      <c r="J975" s="2">
        <f t="shared" si="256"/>
        <v>0</v>
      </c>
      <c r="K975" s="2">
        <f t="shared" si="257"/>
        <v>0</v>
      </c>
      <c r="L975" s="2">
        <f t="shared" si="258"/>
        <v>0</v>
      </c>
      <c r="M975" s="2">
        <f t="shared" si="259"/>
        <v>0</v>
      </c>
      <c r="N975" s="2">
        <f t="shared" si="260"/>
        <v>0</v>
      </c>
      <c r="O975" s="2">
        <f t="shared" si="261"/>
        <v>0</v>
      </c>
      <c r="P975" s="3">
        <f>'Data Entry'!I975</f>
        <v>0</v>
      </c>
      <c r="Q975" s="3">
        <f>'Data Entry'!J975</f>
        <v>0</v>
      </c>
      <c r="R975" s="3">
        <f>'Data Entry'!K975</f>
        <v>0</v>
      </c>
      <c r="S975" s="3">
        <f>'Data Entry'!L975</f>
        <v>0</v>
      </c>
      <c r="T975" s="3">
        <f t="shared" si="262"/>
        <v>0</v>
      </c>
      <c r="U975" s="3">
        <f t="shared" si="263"/>
        <v>0</v>
      </c>
      <c r="V975" s="3" t="e">
        <f t="shared" si="269"/>
        <v>#DIV/0!</v>
      </c>
      <c r="W975" s="3" t="e">
        <f t="shared" si="270"/>
        <v>#DIV/0!</v>
      </c>
      <c r="X975" s="3">
        <f t="shared" si="271"/>
        <v>0</v>
      </c>
      <c r="Y975" s="3">
        <f t="shared" si="264"/>
        <v>0</v>
      </c>
      <c r="Z975" s="3">
        <f t="shared" si="265"/>
        <v>0</v>
      </c>
      <c r="AA975" s="3">
        <f t="shared" si="266"/>
        <v>0</v>
      </c>
      <c r="AB975" s="4">
        <f>'Data Entry'!S975</f>
        <v>0</v>
      </c>
      <c r="AC975" s="4">
        <f>'Data Entry'!T975</f>
        <v>0</v>
      </c>
      <c r="AD975" s="4">
        <f>'Data Entry'!U975</f>
        <v>0</v>
      </c>
      <c r="AE975" s="4">
        <f t="shared" si="267"/>
        <v>0</v>
      </c>
      <c r="AF975" s="5">
        <f>'Data Entry'!V975</f>
        <v>0</v>
      </c>
      <c r="AG975" s="5">
        <f t="shared" si="268"/>
        <v>0</v>
      </c>
      <c r="AH975" s="5">
        <f>'Data Entry'!W975</f>
        <v>0</v>
      </c>
      <c r="AI975" s="5">
        <f>'Data Entry'!X975</f>
        <v>0</v>
      </c>
      <c r="AJ975" s="5">
        <f>'Data Entry'!Y975</f>
        <v>0</v>
      </c>
      <c r="AK975" s="5">
        <f>'Data Entry'!Z975</f>
        <v>0</v>
      </c>
    </row>
    <row r="976" spans="1:37">
      <c r="A976" s="1">
        <f>'Data Entry'!A976</f>
        <v>0</v>
      </c>
      <c r="B976" s="1">
        <f>'Data Entry'!B976</f>
        <v>0</v>
      </c>
      <c r="C976" s="8">
        <f>IF('Data Entry'!C976="red",1,IF('Data Entry'!C976="blue",2,0))</f>
        <v>0</v>
      </c>
      <c r="D976" s="2">
        <f>'Data Entry'!D976</f>
        <v>0</v>
      </c>
      <c r="E976" s="2">
        <f>'Data Entry'!E976</f>
        <v>0</v>
      </c>
      <c r="F976" s="2">
        <f>'Data Entry'!F976</f>
        <v>0</v>
      </c>
      <c r="G976" s="2">
        <f>'Data Entry'!G976</f>
        <v>0</v>
      </c>
      <c r="H976" s="2">
        <f>'Data Entry'!H976</f>
        <v>0</v>
      </c>
      <c r="I976" s="2">
        <f t="shared" si="255"/>
        <v>0</v>
      </c>
      <c r="J976" s="2">
        <f t="shared" si="256"/>
        <v>0</v>
      </c>
      <c r="K976" s="2">
        <f t="shared" si="257"/>
        <v>0</v>
      </c>
      <c r="L976" s="2">
        <f t="shared" si="258"/>
        <v>0</v>
      </c>
      <c r="M976" s="2">
        <f t="shared" si="259"/>
        <v>0</v>
      </c>
      <c r="N976" s="2">
        <f t="shared" si="260"/>
        <v>0</v>
      </c>
      <c r="O976" s="2">
        <f t="shared" si="261"/>
        <v>0</v>
      </c>
      <c r="P976" s="3">
        <f>'Data Entry'!I976</f>
        <v>0</v>
      </c>
      <c r="Q976" s="3">
        <f>'Data Entry'!J976</f>
        <v>0</v>
      </c>
      <c r="R976" s="3">
        <f>'Data Entry'!K976</f>
        <v>0</v>
      </c>
      <c r="S976" s="3">
        <f>'Data Entry'!L976</f>
        <v>0</v>
      </c>
      <c r="T976" s="3">
        <f t="shared" si="262"/>
        <v>0</v>
      </c>
      <c r="U976" s="3">
        <f t="shared" si="263"/>
        <v>0</v>
      </c>
      <c r="V976" s="3" t="e">
        <f t="shared" si="269"/>
        <v>#DIV/0!</v>
      </c>
      <c r="W976" s="3" t="e">
        <f t="shared" si="270"/>
        <v>#DIV/0!</v>
      </c>
      <c r="X976" s="3">
        <f t="shared" si="271"/>
        <v>0</v>
      </c>
      <c r="Y976" s="3">
        <f t="shared" si="264"/>
        <v>0</v>
      </c>
      <c r="Z976" s="3">
        <f t="shared" si="265"/>
        <v>0</v>
      </c>
      <c r="AA976" s="3">
        <f t="shared" si="266"/>
        <v>0</v>
      </c>
      <c r="AB976" s="4">
        <f>'Data Entry'!S976</f>
        <v>0</v>
      </c>
      <c r="AC976" s="4">
        <f>'Data Entry'!T976</f>
        <v>0</v>
      </c>
      <c r="AD976" s="4">
        <f>'Data Entry'!U976</f>
        <v>0</v>
      </c>
      <c r="AE976" s="4">
        <f t="shared" si="267"/>
        <v>0</v>
      </c>
      <c r="AF976" s="5">
        <f>'Data Entry'!V976</f>
        <v>0</v>
      </c>
      <c r="AG976" s="5">
        <f t="shared" si="268"/>
        <v>0</v>
      </c>
      <c r="AH976" s="5">
        <f>'Data Entry'!W976</f>
        <v>0</v>
      </c>
      <c r="AI976" s="5">
        <f>'Data Entry'!X976</f>
        <v>0</v>
      </c>
      <c r="AJ976" s="5">
        <f>'Data Entry'!Y976</f>
        <v>0</v>
      </c>
      <c r="AK976" s="5">
        <f>'Data Entry'!Z976</f>
        <v>0</v>
      </c>
    </row>
    <row r="977" spans="1:37">
      <c r="A977" s="1">
        <f>'Data Entry'!A977</f>
        <v>0</v>
      </c>
      <c r="B977" s="1">
        <f>'Data Entry'!B977</f>
        <v>0</v>
      </c>
      <c r="C977" s="8">
        <f>IF('Data Entry'!C977="red",1,IF('Data Entry'!C977="blue",2,0))</f>
        <v>0</v>
      </c>
      <c r="D977" s="2">
        <f>'Data Entry'!D977</f>
        <v>0</v>
      </c>
      <c r="E977" s="2">
        <f>'Data Entry'!E977</f>
        <v>0</v>
      </c>
      <c r="F977" s="2">
        <f>'Data Entry'!F977</f>
        <v>0</v>
      </c>
      <c r="G977" s="2">
        <f>'Data Entry'!G977</f>
        <v>0</v>
      </c>
      <c r="H977" s="2">
        <f>'Data Entry'!H977</f>
        <v>0</v>
      </c>
      <c r="I977" s="2">
        <f t="shared" si="255"/>
        <v>0</v>
      </c>
      <c r="J977" s="2">
        <f t="shared" si="256"/>
        <v>0</v>
      </c>
      <c r="K977" s="2">
        <f t="shared" si="257"/>
        <v>0</v>
      </c>
      <c r="L977" s="2">
        <f t="shared" si="258"/>
        <v>0</v>
      </c>
      <c r="M977" s="2">
        <f t="shared" si="259"/>
        <v>0</v>
      </c>
      <c r="N977" s="2">
        <f t="shared" si="260"/>
        <v>0</v>
      </c>
      <c r="O977" s="2">
        <f t="shared" si="261"/>
        <v>0</v>
      </c>
      <c r="P977" s="3">
        <f>'Data Entry'!I977</f>
        <v>0</v>
      </c>
      <c r="Q977" s="3">
        <f>'Data Entry'!J977</f>
        <v>0</v>
      </c>
      <c r="R977" s="3">
        <f>'Data Entry'!K977</f>
        <v>0</v>
      </c>
      <c r="S977" s="3">
        <f>'Data Entry'!L977</f>
        <v>0</v>
      </c>
      <c r="T977" s="3">
        <f t="shared" si="262"/>
        <v>0</v>
      </c>
      <c r="U977" s="3">
        <f t="shared" si="263"/>
        <v>0</v>
      </c>
      <c r="V977" s="3" t="e">
        <f t="shared" si="269"/>
        <v>#DIV/0!</v>
      </c>
      <c r="W977" s="3" t="e">
        <f t="shared" si="270"/>
        <v>#DIV/0!</v>
      </c>
      <c r="X977" s="3">
        <f t="shared" si="271"/>
        <v>0</v>
      </c>
      <c r="Y977" s="3">
        <f t="shared" si="264"/>
        <v>0</v>
      </c>
      <c r="Z977" s="3">
        <f t="shared" si="265"/>
        <v>0</v>
      </c>
      <c r="AA977" s="3">
        <f t="shared" si="266"/>
        <v>0</v>
      </c>
      <c r="AB977" s="4">
        <f>'Data Entry'!S977</f>
        <v>0</v>
      </c>
      <c r="AC977" s="4">
        <f>'Data Entry'!T977</f>
        <v>0</v>
      </c>
      <c r="AD977" s="4">
        <f>'Data Entry'!U977</f>
        <v>0</v>
      </c>
      <c r="AE977" s="4">
        <f t="shared" si="267"/>
        <v>0</v>
      </c>
      <c r="AF977" s="5">
        <f>'Data Entry'!V977</f>
        <v>0</v>
      </c>
      <c r="AG977" s="5">
        <f t="shared" si="268"/>
        <v>0</v>
      </c>
      <c r="AH977" s="5">
        <f>'Data Entry'!W977</f>
        <v>0</v>
      </c>
      <c r="AI977" s="5">
        <f>'Data Entry'!X977</f>
        <v>0</v>
      </c>
      <c r="AJ977" s="5">
        <f>'Data Entry'!Y977</f>
        <v>0</v>
      </c>
      <c r="AK977" s="5">
        <f>'Data Entry'!Z977</f>
        <v>0</v>
      </c>
    </row>
    <row r="978" spans="1:37">
      <c r="A978" s="1">
        <f>'Data Entry'!A978</f>
        <v>0</v>
      </c>
      <c r="B978" s="1">
        <f>'Data Entry'!B978</f>
        <v>0</v>
      </c>
      <c r="C978" s="8">
        <f>IF('Data Entry'!C978="red",1,IF('Data Entry'!C978="blue",2,0))</f>
        <v>0</v>
      </c>
      <c r="D978" s="2">
        <f>'Data Entry'!D978</f>
        <v>0</v>
      </c>
      <c r="E978" s="2">
        <f>'Data Entry'!E978</f>
        <v>0</v>
      </c>
      <c r="F978" s="2">
        <f>'Data Entry'!F978</f>
        <v>0</v>
      </c>
      <c r="G978" s="2">
        <f>'Data Entry'!G978</f>
        <v>0</v>
      </c>
      <c r="H978" s="2">
        <f>'Data Entry'!H978</f>
        <v>0</v>
      </c>
      <c r="I978" s="2">
        <f t="shared" si="255"/>
        <v>0</v>
      </c>
      <c r="J978" s="2">
        <f t="shared" si="256"/>
        <v>0</v>
      </c>
      <c r="K978" s="2">
        <f t="shared" si="257"/>
        <v>0</v>
      </c>
      <c r="L978" s="2">
        <f t="shared" si="258"/>
        <v>0</v>
      </c>
      <c r="M978" s="2">
        <f t="shared" si="259"/>
        <v>0</v>
      </c>
      <c r="N978" s="2">
        <f t="shared" si="260"/>
        <v>0</v>
      </c>
      <c r="O978" s="2">
        <f t="shared" si="261"/>
        <v>0</v>
      </c>
      <c r="P978" s="3">
        <f>'Data Entry'!I978</f>
        <v>0</v>
      </c>
      <c r="Q978" s="3">
        <f>'Data Entry'!J978</f>
        <v>0</v>
      </c>
      <c r="R978" s="3">
        <f>'Data Entry'!K978</f>
        <v>0</v>
      </c>
      <c r="S978" s="3">
        <f>'Data Entry'!L978</f>
        <v>0</v>
      </c>
      <c r="T978" s="3">
        <f t="shared" si="262"/>
        <v>0</v>
      </c>
      <c r="U978" s="3">
        <f t="shared" si="263"/>
        <v>0</v>
      </c>
      <c r="V978" s="3" t="e">
        <f t="shared" si="269"/>
        <v>#DIV/0!</v>
      </c>
      <c r="W978" s="3" t="e">
        <f t="shared" si="270"/>
        <v>#DIV/0!</v>
      </c>
      <c r="X978" s="3">
        <f t="shared" si="271"/>
        <v>0</v>
      </c>
      <c r="Y978" s="3">
        <f t="shared" si="264"/>
        <v>0</v>
      </c>
      <c r="Z978" s="3">
        <f t="shared" si="265"/>
        <v>0</v>
      </c>
      <c r="AA978" s="3">
        <f t="shared" si="266"/>
        <v>0</v>
      </c>
      <c r="AB978" s="4">
        <f>'Data Entry'!S978</f>
        <v>0</v>
      </c>
      <c r="AC978" s="4">
        <f>'Data Entry'!T978</f>
        <v>0</v>
      </c>
      <c r="AD978" s="4">
        <f>'Data Entry'!U978</f>
        <v>0</v>
      </c>
      <c r="AE978" s="4">
        <f t="shared" si="267"/>
        <v>0</v>
      </c>
      <c r="AF978" s="5">
        <f>'Data Entry'!V978</f>
        <v>0</v>
      </c>
      <c r="AG978" s="5">
        <f t="shared" si="268"/>
        <v>0</v>
      </c>
      <c r="AH978" s="5">
        <f>'Data Entry'!W978</f>
        <v>0</v>
      </c>
      <c r="AI978" s="5">
        <f>'Data Entry'!X978</f>
        <v>0</v>
      </c>
      <c r="AJ978" s="5">
        <f>'Data Entry'!Y978</f>
        <v>0</v>
      </c>
      <c r="AK978" s="5">
        <f>'Data Entry'!Z978</f>
        <v>0</v>
      </c>
    </row>
    <row r="979" spans="1:37">
      <c r="A979" s="1">
        <f>'Data Entry'!A979</f>
        <v>0</v>
      </c>
      <c r="B979" s="1">
        <f>'Data Entry'!B979</f>
        <v>0</v>
      </c>
      <c r="C979" s="8">
        <f>IF('Data Entry'!C979="red",1,IF('Data Entry'!C979="blue",2,0))</f>
        <v>0</v>
      </c>
      <c r="D979" s="2">
        <f>'Data Entry'!D979</f>
        <v>0</v>
      </c>
      <c r="E979" s="2">
        <f>'Data Entry'!E979</f>
        <v>0</v>
      </c>
      <c r="F979" s="2">
        <f>'Data Entry'!F979</f>
        <v>0</v>
      </c>
      <c r="G979" s="2">
        <f>'Data Entry'!G979</f>
        <v>0</v>
      </c>
      <c r="H979" s="2">
        <f>'Data Entry'!H979</f>
        <v>0</v>
      </c>
      <c r="I979" s="2">
        <f t="shared" si="255"/>
        <v>0</v>
      </c>
      <c r="J979" s="2">
        <f t="shared" si="256"/>
        <v>0</v>
      </c>
      <c r="K979" s="2">
        <f t="shared" si="257"/>
        <v>0</v>
      </c>
      <c r="L979" s="2">
        <f t="shared" si="258"/>
        <v>0</v>
      </c>
      <c r="M979" s="2">
        <f t="shared" si="259"/>
        <v>0</v>
      </c>
      <c r="N979" s="2">
        <f t="shared" si="260"/>
        <v>0</v>
      </c>
      <c r="O979" s="2">
        <f t="shared" si="261"/>
        <v>0</v>
      </c>
      <c r="P979" s="3">
        <f>'Data Entry'!I979</f>
        <v>0</v>
      </c>
      <c r="Q979" s="3">
        <f>'Data Entry'!J979</f>
        <v>0</v>
      </c>
      <c r="R979" s="3">
        <f>'Data Entry'!K979</f>
        <v>0</v>
      </c>
      <c r="S979" s="3">
        <f>'Data Entry'!L979</f>
        <v>0</v>
      </c>
      <c r="T979" s="3">
        <f t="shared" si="262"/>
        <v>0</v>
      </c>
      <c r="U979" s="3">
        <f t="shared" si="263"/>
        <v>0</v>
      </c>
      <c r="V979" s="3" t="e">
        <f t="shared" si="269"/>
        <v>#DIV/0!</v>
      </c>
      <c r="W979" s="3" t="e">
        <f t="shared" si="270"/>
        <v>#DIV/0!</v>
      </c>
      <c r="X979" s="3">
        <f t="shared" si="271"/>
        <v>0</v>
      </c>
      <c r="Y979" s="3">
        <f t="shared" si="264"/>
        <v>0</v>
      </c>
      <c r="Z979" s="3">
        <f t="shared" si="265"/>
        <v>0</v>
      </c>
      <c r="AA979" s="3">
        <f t="shared" si="266"/>
        <v>0</v>
      </c>
      <c r="AB979" s="4">
        <f>'Data Entry'!S979</f>
        <v>0</v>
      </c>
      <c r="AC979" s="4">
        <f>'Data Entry'!T979</f>
        <v>0</v>
      </c>
      <c r="AD979" s="4">
        <f>'Data Entry'!U979</f>
        <v>0</v>
      </c>
      <c r="AE979" s="4">
        <f t="shared" si="267"/>
        <v>0</v>
      </c>
      <c r="AF979" s="5">
        <f>'Data Entry'!V979</f>
        <v>0</v>
      </c>
      <c r="AG979" s="5">
        <f t="shared" si="268"/>
        <v>0</v>
      </c>
      <c r="AH979" s="5">
        <f>'Data Entry'!W979</f>
        <v>0</v>
      </c>
      <c r="AI979" s="5">
        <f>'Data Entry'!X979</f>
        <v>0</v>
      </c>
      <c r="AJ979" s="5">
        <f>'Data Entry'!Y979</f>
        <v>0</v>
      </c>
      <c r="AK979" s="5">
        <f>'Data Entry'!Z979</f>
        <v>0</v>
      </c>
    </row>
    <row r="980" spans="1:37">
      <c r="A980" s="1">
        <f>'Data Entry'!A980</f>
        <v>0</v>
      </c>
      <c r="B980" s="1">
        <f>'Data Entry'!B980</f>
        <v>0</v>
      </c>
      <c r="C980" s="8">
        <f>IF('Data Entry'!C980="red",1,IF('Data Entry'!C980="blue",2,0))</f>
        <v>0</v>
      </c>
      <c r="D980" s="2">
        <f>'Data Entry'!D980</f>
        <v>0</v>
      </c>
      <c r="E980" s="2">
        <f>'Data Entry'!E980</f>
        <v>0</v>
      </c>
      <c r="F980" s="2">
        <f>'Data Entry'!F980</f>
        <v>0</v>
      </c>
      <c r="G980" s="2">
        <f>'Data Entry'!G980</f>
        <v>0</v>
      </c>
      <c r="H980" s="2">
        <f>'Data Entry'!H980</f>
        <v>0</v>
      </c>
      <c r="I980" s="2">
        <f t="shared" si="255"/>
        <v>0</v>
      </c>
      <c r="J980" s="2">
        <f t="shared" si="256"/>
        <v>0</v>
      </c>
      <c r="K980" s="2">
        <f t="shared" si="257"/>
        <v>0</v>
      </c>
      <c r="L980" s="2">
        <f t="shared" si="258"/>
        <v>0</v>
      </c>
      <c r="M980" s="2">
        <f t="shared" si="259"/>
        <v>0</v>
      </c>
      <c r="N980" s="2">
        <f t="shared" si="260"/>
        <v>0</v>
      </c>
      <c r="O980" s="2">
        <f t="shared" si="261"/>
        <v>0</v>
      </c>
      <c r="P980" s="3">
        <f>'Data Entry'!I980</f>
        <v>0</v>
      </c>
      <c r="Q980" s="3">
        <f>'Data Entry'!J980</f>
        <v>0</v>
      </c>
      <c r="R980" s="3">
        <f>'Data Entry'!K980</f>
        <v>0</v>
      </c>
      <c r="S980" s="3">
        <f>'Data Entry'!L980</f>
        <v>0</v>
      </c>
      <c r="T980" s="3">
        <f t="shared" si="262"/>
        <v>0</v>
      </c>
      <c r="U980" s="3">
        <f t="shared" si="263"/>
        <v>0</v>
      </c>
      <c r="V980" s="3" t="e">
        <f t="shared" si="269"/>
        <v>#DIV/0!</v>
      </c>
      <c r="W980" s="3" t="e">
        <f t="shared" si="270"/>
        <v>#DIV/0!</v>
      </c>
      <c r="X980" s="3">
        <f t="shared" si="271"/>
        <v>0</v>
      </c>
      <c r="Y980" s="3">
        <f t="shared" si="264"/>
        <v>0</v>
      </c>
      <c r="Z980" s="3">
        <f t="shared" si="265"/>
        <v>0</v>
      </c>
      <c r="AA980" s="3">
        <f t="shared" si="266"/>
        <v>0</v>
      </c>
      <c r="AB980" s="4">
        <f>'Data Entry'!S980</f>
        <v>0</v>
      </c>
      <c r="AC980" s="4">
        <f>'Data Entry'!T980</f>
        <v>0</v>
      </c>
      <c r="AD980" s="4">
        <f>'Data Entry'!U980</f>
        <v>0</v>
      </c>
      <c r="AE980" s="4">
        <f t="shared" si="267"/>
        <v>0</v>
      </c>
      <c r="AF980" s="5">
        <f>'Data Entry'!V980</f>
        <v>0</v>
      </c>
      <c r="AG980" s="5">
        <f t="shared" si="268"/>
        <v>0</v>
      </c>
      <c r="AH980" s="5">
        <f>'Data Entry'!W980</f>
        <v>0</v>
      </c>
      <c r="AI980" s="5">
        <f>'Data Entry'!X980</f>
        <v>0</v>
      </c>
      <c r="AJ980" s="5">
        <f>'Data Entry'!Y980</f>
        <v>0</v>
      </c>
      <c r="AK980" s="5">
        <f>'Data Entry'!Z980</f>
        <v>0</v>
      </c>
    </row>
    <row r="981" spans="1:37">
      <c r="A981" s="1">
        <f>'Data Entry'!A981</f>
        <v>0</v>
      </c>
      <c r="B981" s="1">
        <f>'Data Entry'!B981</f>
        <v>0</v>
      </c>
      <c r="C981" s="8">
        <f>IF('Data Entry'!C981="red",1,IF('Data Entry'!C981="blue",2,0))</f>
        <v>0</v>
      </c>
      <c r="D981" s="2">
        <f>'Data Entry'!D981</f>
        <v>0</v>
      </c>
      <c r="E981" s="2">
        <f>'Data Entry'!E981</f>
        <v>0</v>
      </c>
      <c r="F981" s="2">
        <f>'Data Entry'!F981</f>
        <v>0</v>
      </c>
      <c r="G981" s="2">
        <f>'Data Entry'!G981</f>
        <v>0</v>
      </c>
      <c r="H981" s="2">
        <f>'Data Entry'!H981</f>
        <v>0</v>
      </c>
      <c r="I981" s="2">
        <f t="shared" si="255"/>
        <v>0</v>
      </c>
      <c r="J981" s="2">
        <f t="shared" si="256"/>
        <v>0</v>
      </c>
      <c r="K981" s="2">
        <f t="shared" si="257"/>
        <v>0</v>
      </c>
      <c r="L981" s="2">
        <f t="shared" si="258"/>
        <v>0</v>
      </c>
      <c r="M981" s="2">
        <f t="shared" si="259"/>
        <v>0</v>
      </c>
      <c r="N981" s="2">
        <f t="shared" si="260"/>
        <v>0</v>
      </c>
      <c r="O981" s="2">
        <f t="shared" si="261"/>
        <v>0</v>
      </c>
      <c r="P981" s="3">
        <f>'Data Entry'!I981</f>
        <v>0</v>
      </c>
      <c r="Q981" s="3">
        <f>'Data Entry'!J981</f>
        <v>0</v>
      </c>
      <c r="R981" s="3">
        <f>'Data Entry'!K981</f>
        <v>0</v>
      </c>
      <c r="S981" s="3">
        <f>'Data Entry'!L981</f>
        <v>0</v>
      </c>
      <c r="T981" s="3">
        <f t="shared" si="262"/>
        <v>0</v>
      </c>
      <c r="U981" s="3">
        <f t="shared" si="263"/>
        <v>0</v>
      </c>
      <c r="V981" s="3" t="e">
        <f t="shared" si="269"/>
        <v>#DIV/0!</v>
      </c>
      <c r="W981" s="3" t="e">
        <f t="shared" si="270"/>
        <v>#DIV/0!</v>
      </c>
      <c r="X981" s="3">
        <f t="shared" si="271"/>
        <v>0</v>
      </c>
      <c r="Y981" s="3">
        <f t="shared" si="264"/>
        <v>0</v>
      </c>
      <c r="Z981" s="3">
        <f t="shared" si="265"/>
        <v>0</v>
      </c>
      <c r="AA981" s="3">
        <f t="shared" si="266"/>
        <v>0</v>
      </c>
      <c r="AB981" s="4">
        <f>'Data Entry'!S981</f>
        <v>0</v>
      </c>
      <c r="AC981" s="4">
        <f>'Data Entry'!T981</f>
        <v>0</v>
      </c>
      <c r="AD981" s="4">
        <f>'Data Entry'!U981</f>
        <v>0</v>
      </c>
      <c r="AE981" s="4">
        <f t="shared" si="267"/>
        <v>0</v>
      </c>
      <c r="AF981" s="5">
        <f>'Data Entry'!V981</f>
        <v>0</v>
      </c>
      <c r="AG981" s="5">
        <f t="shared" si="268"/>
        <v>0</v>
      </c>
      <c r="AH981" s="5">
        <f>'Data Entry'!W981</f>
        <v>0</v>
      </c>
      <c r="AI981" s="5">
        <f>'Data Entry'!X981</f>
        <v>0</v>
      </c>
      <c r="AJ981" s="5">
        <f>'Data Entry'!Y981</f>
        <v>0</v>
      </c>
      <c r="AK981" s="5">
        <f>'Data Entry'!Z981</f>
        <v>0</v>
      </c>
    </row>
    <row r="982" spans="1:37">
      <c r="A982" s="1">
        <f>'Data Entry'!A982</f>
        <v>0</v>
      </c>
      <c r="B982" s="1">
        <f>'Data Entry'!B982</f>
        <v>0</v>
      </c>
      <c r="C982" s="8">
        <f>IF('Data Entry'!C982="red",1,IF('Data Entry'!C982="blue",2,0))</f>
        <v>0</v>
      </c>
      <c r="D982" s="2">
        <f>'Data Entry'!D982</f>
        <v>0</v>
      </c>
      <c r="E982" s="2">
        <f>'Data Entry'!E982</f>
        <v>0</v>
      </c>
      <c r="F982" s="2">
        <f>'Data Entry'!F982</f>
        <v>0</v>
      </c>
      <c r="G982" s="2">
        <f>'Data Entry'!G982</f>
        <v>0</v>
      </c>
      <c r="H982" s="2">
        <f>'Data Entry'!H982</f>
        <v>0</v>
      </c>
      <c r="I982" s="2">
        <f t="shared" si="255"/>
        <v>0</v>
      </c>
      <c r="J982" s="2">
        <f t="shared" si="256"/>
        <v>0</v>
      </c>
      <c r="K982" s="2">
        <f t="shared" si="257"/>
        <v>0</v>
      </c>
      <c r="L982" s="2">
        <f t="shared" si="258"/>
        <v>0</v>
      </c>
      <c r="M982" s="2">
        <f t="shared" si="259"/>
        <v>0</v>
      </c>
      <c r="N982" s="2">
        <f t="shared" si="260"/>
        <v>0</v>
      </c>
      <c r="O982" s="2">
        <f t="shared" si="261"/>
        <v>0</v>
      </c>
      <c r="P982" s="3">
        <f>'Data Entry'!I982</f>
        <v>0</v>
      </c>
      <c r="Q982" s="3">
        <f>'Data Entry'!J982</f>
        <v>0</v>
      </c>
      <c r="R982" s="3">
        <f>'Data Entry'!K982</f>
        <v>0</v>
      </c>
      <c r="S982" s="3">
        <f>'Data Entry'!L982</f>
        <v>0</v>
      </c>
      <c r="T982" s="3">
        <f t="shared" si="262"/>
        <v>0</v>
      </c>
      <c r="U982" s="3">
        <f t="shared" si="263"/>
        <v>0</v>
      </c>
      <c r="V982" s="3" t="e">
        <f t="shared" si="269"/>
        <v>#DIV/0!</v>
      </c>
      <c r="W982" s="3" t="e">
        <f t="shared" si="270"/>
        <v>#DIV/0!</v>
      </c>
      <c r="X982" s="3">
        <f t="shared" si="271"/>
        <v>0</v>
      </c>
      <c r="Y982" s="3">
        <f t="shared" si="264"/>
        <v>0</v>
      </c>
      <c r="Z982" s="3">
        <f t="shared" si="265"/>
        <v>0</v>
      </c>
      <c r="AA982" s="3">
        <f t="shared" si="266"/>
        <v>0</v>
      </c>
      <c r="AB982" s="4">
        <f>'Data Entry'!S982</f>
        <v>0</v>
      </c>
      <c r="AC982" s="4">
        <f>'Data Entry'!T982</f>
        <v>0</v>
      </c>
      <c r="AD982" s="4">
        <f>'Data Entry'!U982</f>
        <v>0</v>
      </c>
      <c r="AE982" s="4">
        <f t="shared" si="267"/>
        <v>0</v>
      </c>
      <c r="AF982" s="5">
        <f>'Data Entry'!V982</f>
        <v>0</v>
      </c>
      <c r="AG982" s="5">
        <f t="shared" si="268"/>
        <v>0</v>
      </c>
      <c r="AH982" s="5">
        <f>'Data Entry'!W982</f>
        <v>0</v>
      </c>
      <c r="AI982" s="5">
        <f>'Data Entry'!X982</f>
        <v>0</v>
      </c>
      <c r="AJ982" s="5">
        <f>'Data Entry'!Y982</f>
        <v>0</v>
      </c>
      <c r="AK982" s="5">
        <f>'Data Entry'!Z982</f>
        <v>0</v>
      </c>
    </row>
    <row r="983" spans="1:37">
      <c r="A983" s="1">
        <f>'Data Entry'!A983</f>
        <v>0</v>
      </c>
      <c r="B983" s="1">
        <f>'Data Entry'!B983</f>
        <v>0</v>
      </c>
      <c r="C983" s="8">
        <f>IF('Data Entry'!C983="red",1,IF('Data Entry'!C983="blue",2,0))</f>
        <v>0</v>
      </c>
      <c r="D983" s="2">
        <f>'Data Entry'!D983</f>
        <v>0</v>
      </c>
      <c r="E983" s="2">
        <f>'Data Entry'!E983</f>
        <v>0</v>
      </c>
      <c r="F983" s="2">
        <f>'Data Entry'!F983</f>
        <v>0</v>
      </c>
      <c r="G983" s="2">
        <f>'Data Entry'!G983</f>
        <v>0</v>
      </c>
      <c r="H983" s="2">
        <f>'Data Entry'!H983</f>
        <v>0</v>
      </c>
      <c r="I983" s="2">
        <f t="shared" si="255"/>
        <v>0</v>
      </c>
      <c r="J983" s="2">
        <f t="shared" si="256"/>
        <v>0</v>
      </c>
      <c r="K983" s="2">
        <f t="shared" si="257"/>
        <v>0</v>
      </c>
      <c r="L983" s="2">
        <f t="shared" si="258"/>
        <v>0</v>
      </c>
      <c r="M983" s="2">
        <f t="shared" si="259"/>
        <v>0</v>
      </c>
      <c r="N983" s="2">
        <f t="shared" si="260"/>
        <v>0</v>
      </c>
      <c r="O983" s="2">
        <f t="shared" si="261"/>
        <v>0</v>
      </c>
      <c r="P983" s="3">
        <f>'Data Entry'!I983</f>
        <v>0</v>
      </c>
      <c r="Q983" s="3">
        <f>'Data Entry'!J983</f>
        <v>0</v>
      </c>
      <c r="R983" s="3">
        <f>'Data Entry'!K983</f>
        <v>0</v>
      </c>
      <c r="S983" s="3">
        <f>'Data Entry'!L983</f>
        <v>0</v>
      </c>
      <c r="T983" s="3">
        <f t="shared" si="262"/>
        <v>0</v>
      </c>
      <c r="U983" s="3">
        <f t="shared" si="263"/>
        <v>0</v>
      </c>
      <c r="V983" s="3" t="e">
        <f t="shared" si="269"/>
        <v>#DIV/0!</v>
      </c>
      <c r="W983" s="3" t="e">
        <f t="shared" si="270"/>
        <v>#DIV/0!</v>
      </c>
      <c r="X983" s="3">
        <f t="shared" si="271"/>
        <v>0</v>
      </c>
      <c r="Y983" s="3">
        <f t="shared" si="264"/>
        <v>0</v>
      </c>
      <c r="Z983" s="3">
        <f t="shared" si="265"/>
        <v>0</v>
      </c>
      <c r="AA983" s="3">
        <f t="shared" si="266"/>
        <v>0</v>
      </c>
      <c r="AB983" s="4">
        <f>'Data Entry'!S983</f>
        <v>0</v>
      </c>
      <c r="AC983" s="4">
        <f>'Data Entry'!T983</f>
        <v>0</v>
      </c>
      <c r="AD983" s="4">
        <f>'Data Entry'!U983</f>
        <v>0</v>
      </c>
      <c r="AE983" s="4">
        <f t="shared" si="267"/>
        <v>0</v>
      </c>
      <c r="AF983" s="5">
        <f>'Data Entry'!V983</f>
        <v>0</v>
      </c>
      <c r="AG983" s="5">
        <f t="shared" si="268"/>
        <v>0</v>
      </c>
      <c r="AH983" s="5">
        <f>'Data Entry'!W983</f>
        <v>0</v>
      </c>
      <c r="AI983" s="5">
        <f>'Data Entry'!X983</f>
        <v>0</v>
      </c>
      <c r="AJ983" s="5">
        <f>'Data Entry'!Y983</f>
        <v>0</v>
      </c>
      <c r="AK983" s="5">
        <f>'Data Entry'!Z983</f>
        <v>0</v>
      </c>
    </row>
    <row r="984" spans="1:37">
      <c r="A984" s="1">
        <f>'Data Entry'!A984</f>
        <v>0</v>
      </c>
      <c r="B984" s="1">
        <f>'Data Entry'!B984</f>
        <v>0</v>
      </c>
      <c r="C984" s="8">
        <f>IF('Data Entry'!C984="red",1,IF('Data Entry'!C984="blue",2,0))</f>
        <v>0</v>
      </c>
      <c r="D984" s="2">
        <f>'Data Entry'!D984</f>
        <v>0</v>
      </c>
      <c r="E984" s="2">
        <f>'Data Entry'!E984</f>
        <v>0</v>
      </c>
      <c r="F984" s="2">
        <f>'Data Entry'!F984</f>
        <v>0</v>
      </c>
      <c r="G984" s="2">
        <f>'Data Entry'!G984</f>
        <v>0</v>
      </c>
      <c r="H984" s="2">
        <f>'Data Entry'!H984</f>
        <v>0</v>
      </c>
      <c r="I984" s="2">
        <f t="shared" si="255"/>
        <v>0</v>
      </c>
      <c r="J984" s="2">
        <f t="shared" si="256"/>
        <v>0</v>
      </c>
      <c r="K984" s="2">
        <f t="shared" si="257"/>
        <v>0</v>
      </c>
      <c r="L984" s="2">
        <f t="shared" si="258"/>
        <v>0</v>
      </c>
      <c r="M984" s="2">
        <f t="shared" si="259"/>
        <v>0</v>
      </c>
      <c r="N984" s="2">
        <f t="shared" si="260"/>
        <v>0</v>
      </c>
      <c r="O984" s="2">
        <f t="shared" si="261"/>
        <v>0</v>
      </c>
      <c r="P984" s="3">
        <f>'Data Entry'!I984</f>
        <v>0</v>
      </c>
      <c r="Q984" s="3">
        <f>'Data Entry'!J984</f>
        <v>0</v>
      </c>
      <c r="R984" s="3">
        <f>'Data Entry'!K984</f>
        <v>0</v>
      </c>
      <c r="S984" s="3">
        <f>'Data Entry'!L984</f>
        <v>0</v>
      </c>
      <c r="T984" s="3">
        <f t="shared" si="262"/>
        <v>0</v>
      </c>
      <c r="U984" s="3">
        <f t="shared" si="263"/>
        <v>0</v>
      </c>
      <c r="V984" s="3" t="e">
        <f t="shared" si="269"/>
        <v>#DIV/0!</v>
      </c>
      <c r="W984" s="3" t="e">
        <f t="shared" si="270"/>
        <v>#DIV/0!</v>
      </c>
      <c r="X984" s="3">
        <f t="shared" si="271"/>
        <v>0</v>
      </c>
      <c r="Y984" s="3">
        <f t="shared" si="264"/>
        <v>0</v>
      </c>
      <c r="Z984" s="3">
        <f t="shared" si="265"/>
        <v>0</v>
      </c>
      <c r="AA984" s="3">
        <f t="shared" si="266"/>
        <v>0</v>
      </c>
      <c r="AB984" s="4">
        <f>'Data Entry'!S984</f>
        <v>0</v>
      </c>
      <c r="AC984" s="4">
        <f>'Data Entry'!T984</f>
        <v>0</v>
      </c>
      <c r="AD984" s="4">
        <f>'Data Entry'!U984</f>
        <v>0</v>
      </c>
      <c r="AE984" s="4">
        <f t="shared" si="267"/>
        <v>0</v>
      </c>
      <c r="AF984" s="5">
        <f>'Data Entry'!V984</f>
        <v>0</v>
      </c>
      <c r="AG984" s="5">
        <f t="shared" si="268"/>
        <v>0</v>
      </c>
      <c r="AH984" s="5">
        <f>'Data Entry'!W984</f>
        <v>0</v>
      </c>
      <c r="AI984" s="5">
        <f>'Data Entry'!X984</f>
        <v>0</v>
      </c>
      <c r="AJ984" s="5">
        <f>'Data Entry'!Y984</f>
        <v>0</v>
      </c>
      <c r="AK984" s="5">
        <f>'Data Entry'!Z984</f>
        <v>0</v>
      </c>
    </row>
    <row r="985" spans="1:37">
      <c r="A985" s="1">
        <f>'Data Entry'!A985</f>
        <v>0</v>
      </c>
      <c r="B985" s="1">
        <f>'Data Entry'!B985</f>
        <v>0</v>
      </c>
      <c r="C985" s="8">
        <f>IF('Data Entry'!C985="red",1,IF('Data Entry'!C985="blue",2,0))</f>
        <v>0</v>
      </c>
      <c r="D985" s="2">
        <f>'Data Entry'!D985</f>
        <v>0</v>
      </c>
      <c r="E985" s="2">
        <f>'Data Entry'!E985</f>
        <v>0</v>
      </c>
      <c r="F985" s="2">
        <f>'Data Entry'!F985</f>
        <v>0</v>
      </c>
      <c r="G985" s="2">
        <f>'Data Entry'!G985</f>
        <v>0</v>
      </c>
      <c r="H985" s="2">
        <f>'Data Entry'!H985</f>
        <v>0</v>
      </c>
      <c r="I985" s="2">
        <f t="shared" si="255"/>
        <v>0</v>
      </c>
      <c r="J985" s="2">
        <f t="shared" si="256"/>
        <v>0</v>
      </c>
      <c r="K985" s="2">
        <f t="shared" si="257"/>
        <v>0</v>
      </c>
      <c r="L985" s="2">
        <f t="shared" si="258"/>
        <v>0</v>
      </c>
      <c r="M985" s="2">
        <f t="shared" si="259"/>
        <v>0</v>
      </c>
      <c r="N985" s="2">
        <f t="shared" si="260"/>
        <v>0</v>
      </c>
      <c r="O985" s="2">
        <f t="shared" si="261"/>
        <v>0</v>
      </c>
      <c r="P985" s="3">
        <f>'Data Entry'!I985</f>
        <v>0</v>
      </c>
      <c r="Q985" s="3">
        <f>'Data Entry'!J985</f>
        <v>0</v>
      </c>
      <c r="R985" s="3">
        <f>'Data Entry'!K985</f>
        <v>0</v>
      </c>
      <c r="S985" s="3">
        <f>'Data Entry'!L985</f>
        <v>0</v>
      </c>
      <c r="T985" s="3">
        <f t="shared" si="262"/>
        <v>0</v>
      </c>
      <c r="U985" s="3">
        <f t="shared" si="263"/>
        <v>0</v>
      </c>
      <c r="V985" s="3" t="e">
        <f t="shared" si="269"/>
        <v>#DIV/0!</v>
      </c>
      <c r="W985" s="3" t="e">
        <f t="shared" si="270"/>
        <v>#DIV/0!</v>
      </c>
      <c r="X985" s="3">
        <f t="shared" si="271"/>
        <v>0</v>
      </c>
      <c r="Y985" s="3">
        <f t="shared" si="264"/>
        <v>0</v>
      </c>
      <c r="Z985" s="3">
        <f t="shared" si="265"/>
        <v>0</v>
      </c>
      <c r="AA985" s="3">
        <f t="shared" si="266"/>
        <v>0</v>
      </c>
      <c r="AB985" s="4">
        <f>'Data Entry'!S985</f>
        <v>0</v>
      </c>
      <c r="AC985" s="4">
        <f>'Data Entry'!T985</f>
        <v>0</v>
      </c>
      <c r="AD985" s="4">
        <f>'Data Entry'!U985</f>
        <v>0</v>
      </c>
      <c r="AE985" s="4">
        <f t="shared" si="267"/>
        <v>0</v>
      </c>
      <c r="AF985" s="5">
        <f>'Data Entry'!V985</f>
        <v>0</v>
      </c>
      <c r="AG985" s="5">
        <f t="shared" si="268"/>
        <v>0</v>
      </c>
      <c r="AH985" s="5">
        <f>'Data Entry'!W985</f>
        <v>0</v>
      </c>
      <c r="AI985" s="5">
        <f>'Data Entry'!X985</f>
        <v>0</v>
      </c>
      <c r="AJ985" s="5">
        <f>'Data Entry'!Y985</f>
        <v>0</v>
      </c>
      <c r="AK985" s="5">
        <f>'Data Entry'!Z985</f>
        <v>0</v>
      </c>
    </row>
    <row r="986" spans="1:37">
      <c r="A986" s="1">
        <f>'Data Entry'!A986</f>
        <v>0</v>
      </c>
      <c r="B986" s="1">
        <f>'Data Entry'!B986</f>
        <v>0</v>
      </c>
      <c r="C986" s="8">
        <f>IF('Data Entry'!C986="red",1,IF('Data Entry'!C986="blue",2,0))</f>
        <v>0</v>
      </c>
      <c r="D986" s="2">
        <f>'Data Entry'!D986</f>
        <v>0</v>
      </c>
      <c r="E986" s="2">
        <f>'Data Entry'!E986</f>
        <v>0</v>
      </c>
      <c r="F986" s="2">
        <f>'Data Entry'!F986</f>
        <v>0</v>
      </c>
      <c r="G986" s="2">
        <f>'Data Entry'!G986</f>
        <v>0</v>
      </c>
      <c r="H986" s="2">
        <f>'Data Entry'!H986</f>
        <v>0</v>
      </c>
      <c r="I986" s="2">
        <f t="shared" si="255"/>
        <v>0</v>
      </c>
      <c r="J986" s="2">
        <f t="shared" si="256"/>
        <v>0</v>
      </c>
      <c r="K986" s="2">
        <f t="shared" si="257"/>
        <v>0</v>
      </c>
      <c r="L986" s="2">
        <f t="shared" si="258"/>
        <v>0</v>
      </c>
      <c r="M986" s="2">
        <f t="shared" si="259"/>
        <v>0</v>
      </c>
      <c r="N986" s="2">
        <f t="shared" si="260"/>
        <v>0</v>
      </c>
      <c r="O986" s="2">
        <f t="shared" si="261"/>
        <v>0</v>
      </c>
      <c r="P986" s="3">
        <f>'Data Entry'!I986</f>
        <v>0</v>
      </c>
      <c r="Q986" s="3">
        <f>'Data Entry'!J986</f>
        <v>0</v>
      </c>
      <c r="R986" s="3">
        <f>'Data Entry'!K986</f>
        <v>0</v>
      </c>
      <c r="S986" s="3">
        <f>'Data Entry'!L986</f>
        <v>0</v>
      </c>
      <c r="T986" s="3">
        <f t="shared" si="262"/>
        <v>0</v>
      </c>
      <c r="U986" s="3">
        <f t="shared" si="263"/>
        <v>0</v>
      </c>
      <c r="V986" s="3" t="e">
        <f t="shared" si="269"/>
        <v>#DIV/0!</v>
      </c>
      <c r="W986" s="3" t="e">
        <f t="shared" si="270"/>
        <v>#DIV/0!</v>
      </c>
      <c r="X986" s="3">
        <f t="shared" si="271"/>
        <v>0</v>
      </c>
      <c r="Y986" s="3">
        <f t="shared" si="264"/>
        <v>0</v>
      </c>
      <c r="Z986" s="3">
        <f t="shared" si="265"/>
        <v>0</v>
      </c>
      <c r="AA986" s="3">
        <f t="shared" si="266"/>
        <v>0</v>
      </c>
      <c r="AB986" s="4">
        <f>'Data Entry'!S986</f>
        <v>0</v>
      </c>
      <c r="AC986" s="4">
        <f>'Data Entry'!T986</f>
        <v>0</v>
      </c>
      <c r="AD986" s="4">
        <f>'Data Entry'!U986</f>
        <v>0</v>
      </c>
      <c r="AE986" s="4">
        <f t="shared" si="267"/>
        <v>0</v>
      </c>
      <c r="AF986" s="5">
        <f>'Data Entry'!V986</f>
        <v>0</v>
      </c>
      <c r="AG986" s="5">
        <f t="shared" si="268"/>
        <v>0</v>
      </c>
      <c r="AH986" s="5">
        <f>'Data Entry'!W986</f>
        <v>0</v>
      </c>
      <c r="AI986" s="5">
        <f>'Data Entry'!X986</f>
        <v>0</v>
      </c>
      <c r="AJ986" s="5">
        <f>'Data Entry'!Y986</f>
        <v>0</v>
      </c>
      <c r="AK986" s="5">
        <f>'Data Entry'!Z986</f>
        <v>0</v>
      </c>
    </row>
    <row r="987" spans="1:37">
      <c r="A987" s="1">
        <f>'Data Entry'!A987</f>
        <v>0</v>
      </c>
      <c r="B987" s="1">
        <f>'Data Entry'!B987</f>
        <v>0</v>
      </c>
      <c r="C987" s="8">
        <f>IF('Data Entry'!C987="red",1,IF('Data Entry'!C987="blue",2,0))</f>
        <v>0</v>
      </c>
      <c r="D987" s="2">
        <f>'Data Entry'!D987</f>
        <v>0</v>
      </c>
      <c r="E987" s="2">
        <f>'Data Entry'!E987</f>
        <v>0</v>
      </c>
      <c r="F987" s="2">
        <f>'Data Entry'!F987</f>
        <v>0</v>
      </c>
      <c r="G987" s="2">
        <f>'Data Entry'!G987</f>
        <v>0</v>
      </c>
      <c r="H987" s="2">
        <f>'Data Entry'!H987</f>
        <v>0</v>
      </c>
      <c r="I987" s="2">
        <f t="shared" si="255"/>
        <v>0</v>
      </c>
      <c r="J987" s="2">
        <f t="shared" si="256"/>
        <v>0</v>
      </c>
      <c r="K987" s="2">
        <f t="shared" si="257"/>
        <v>0</v>
      </c>
      <c r="L987" s="2">
        <f t="shared" si="258"/>
        <v>0</v>
      </c>
      <c r="M987" s="2">
        <f t="shared" si="259"/>
        <v>0</v>
      </c>
      <c r="N987" s="2">
        <f t="shared" si="260"/>
        <v>0</v>
      </c>
      <c r="O987" s="2">
        <f t="shared" si="261"/>
        <v>0</v>
      </c>
      <c r="P987" s="3">
        <f>'Data Entry'!I987</f>
        <v>0</v>
      </c>
      <c r="Q987" s="3">
        <f>'Data Entry'!J987</f>
        <v>0</v>
      </c>
      <c r="R987" s="3">
        <f>'Data Entry'!K987</f>
        <v>0</v>
      </c>
      <c r="S987" s="3">
        <f>'Data Entry'!L987</f>
        <v>0</v>
      </c>
      <c r="T987" s="3">
        <f t="shared" si="262"/>
        <v>0</v>
      </c>
      <c r="U987" s="3">
        <f t="shared" si="263"/>
        <v>0</v>
      </c>
      <c r="V987" s="3" t="e">
        <f t="shared" si="269"/>
        <v>#DIV/0!</v>
      </c>
      <c r="W987" s="3" t="e">
        <f t="shared" si="270"/>
        <v>#DIV/0!</v>
      </c>
      <c r="X987" s="3">
        <f t="shared" si="271"/>
        <v>0</v>
      </c>
      <c r="Y987" s="3">
        <f t="shared" si="264"/>
        <v>0</v>
      </c>
      <c r="Z987" s="3">
        <f t="shared" si="265"/>
        <v>0</v>
      </c>
      <c r="AA987" s="3">
        <f t="shared" si="266"/>
        <v>0</v>
      </c>
      <c r="AB987" s="4">
        <f>'Data Entry'!S987</f>
        <v>0</v>
      </c>
      <c r="AC987" s="4">
        <f>'Data Entry'!T987</f>
        <v>0</v>
      </c>
      <c r="AD987" s="4">
        <f>'Data Entry'!U987</f>
        <v>0</v>
      </c>
      <c r="AE987" s="4">
        <f t="shared" si="267"/>
        <v>0</v>
      </c>
      <c r="AF987" s="5">
        <f>'Data Entry'!V987</f>
        <v>0</v>
      </c>
      <c r="AG987" s="5">
        <f t="shared" si="268"/>
        <v>0</v>
      </c>
      <c r="AH987" s="5">
        <f>'Data Entry'!W987</f>
        <v>0</v>
      </c>
      <c r="AI987" s="5">
        <f>'Data Entry'!X987</f>
        <v>0</v>
      </c>
      <c r="AJ987" s="5">
        <f>'Data Entry'!Y987</f>
        <v>0</v>
      </c>
      <c r="AK987" s="5">
        <f>'Data Entry'!Z987</f>
        <v>0</v>
      </c>
    </row>
    <row r="988" spans="1:37">
      <c r="A988" s="1">
        <f>'Data Entry'!A988</f>
        <v>0</v>
      </c>
      <c r="B988" s="1">
        <f>'Data Entry'!B988</f>
        <v>0</v>
      </c>
      <c r="C988" s="8">
        <f>IF('Data Entry'!C988="red",1,IF('Data Entry'!C988="blue",2,0))</f>
        <v>0</v>
      </c>
      <c r="D988" s="2">
        <f>'Data Entry'!D988</f>
        <v>0</v>
      </c>
      <c r="E988" s="2">
        <f>'Data Entry'!E988</f>
        <v>0</v>
      </c>
      <c r="F988" s="2">
        <f>'Data Entry'!F988</f>
        <v>0</v>
      </c>
      <c r="G988" s="2">
        <f>'Data Entry'!G988</f>
        <v>0</v>
      </c>
      <c r="H988" s="2">
        <f>'Data Entry'!H988</f>
        <v>0</v>
      </c>
      <c r="I988" s="2">
        <f t="shared" si="255"/>
        <v>0</v>
      </c>
      <c r="J988" s="2">
        <f t="shared" si="256"/>
        <v>0</v>
      </c>
      <c r="K988" s="2">
        <f t="shared" si="257"/>
        <v>0</v>
      </c>
      <c r="L988" s="2">
        <f t="shared" si="258"/>
        <v>0</v>
      </c>
      <c r="M988" s="2">
        <f t="shared" si="259"/>
        <v>0</v>
      </c>
      <c r="N988" s="2">
        <f t="shared" si="260"/>
        <v>0</v>
      </c>
      <c r="O988" s="2">
        <f t="shared" si="261"/>
        <v>0</v>
      </c>
      <c r="P988" s="3">
        <f>'Data Entry'!I988</f>
        <v>0</v>
      </c>
      <c r="Q988" s="3">
        <f>'Data Entry'!J988</f>
        <v>0</v>
      </c>
      <c r="R988" s="3">
        <f>'Data Entry'!K988</f>
        <v>0</v>
      </c>
      <c r="S988" s="3">
        <f>'Data Entry'!L988</f>
        <v>0</v>
      </c>
      <c r="T988" s="3">
        <f t="shared" si="262"/>
        <v>0</v>
      </c>
      <c r="U988" s="3">
        <f t="shared" si="263"/>
        <v>0</v>
      </c>
      <c r="V988" s="3" t="e">
        <f t="shared" si="269"/>
        <v>#DIV/0!</v>
      </c>
      <c r="W988" s="3" t="e">
        <f t="shared" si="270"/>
        <v>#DIV/0!</v>
      </c>
      <c r="X988" s="3">
        <f t="shared" si="271"/>
        <v>0</v>
      </c>
      <c r="Y988" s="3">
        <f t="shared" si="264"/>
        <v>0</v>
      </c>
      <c r="Z988" s="3">
        <f t="shared" si="265"/>
        <v>0</v>
      </c>
      <c r="AA988" s="3">
        <f t="shared" si="266"/>
        <v>0</v>
      </c>
      <c r="AB988" s="4">
        <f>'Data Entry'!S988</f>
        <v>0</v>
      </c>
      <c r="AC988" s="4">
        <f>'Data Entry'!T988</f>
        <v>0</v>
      </c>
      <c r="AD988" s="4">
        <f>'Data Entry'!U988</f>
        <v>0</v>
      </c>
      <c r="AE988" s="4">
        <f t="shared" si="267"/>
        <v>0</v>
      </c>
      <c r="AF988" s="5">
        <f>'Data Entry'!V988</f>
        <v>0</v>
      </c>
      <c r="AG988" s="5">
        <f t="shared" si="268"/>
        <v>0</v>
      </c>
      <c r="AH988" s="5">
        <f>'Data Entry'!W988</f>
        <v>0</v>
      </c>
      <c r="AI988" s="5">
        <f>'Data Entry'!X988</f>
        <v>0</v>
      </c>
      <c r="AJ988" s="5">
        <f>'Data Entry'!Y988</f>
        <v>0</v>
      </c>
      <c r="AK988" s="5">
        <f>'Data Entry'!Z988</f>
        <v>0</v>
      </c>
    </row>
    <row r="989" spans="1:37">
      <c r="A989" s="1">
        <f>'Data Entry'!A989</f>
        <v>0</v>
      </c>
      <c r="B989" s="1">
        <f>'Data Entry'!B989</f>
        <v>0</v>
      </c>
      <c r="C989" s="8">
        <f>IF('Data Entry'!C989="red",1,IF('Data Entry'!C989="blue",2,0))</f>
        <v>0</v>
      </c>
      <c r="D989" s="2">
        <f>'Data Entry'!D989</f>
        <v>0</v>
      </c>
      <c r="E989" s="2">
        <f>'Data Entry'!E989</f>
        <v>0</v>
      </c>
      <c r="F989" s="2">
        <f>'Data Entry'!F989</f>
        <v>0</v>
      </c>
      <c r="G989" s="2">
        <f>'Data Entry'!G989</f>
        <v>0</v>
      </c>
      <c r="H989" s="2">
        <f>'Data Entry'!H989</f>
        <v>0</v>
      </c>
      <c r="I989" s="2">
        <f t="shared" si="255"/>
        <v>0</v>
      </c>
      <c r="J989" s="2">
        <f t="shared" si="256"/>
        <v>0</v>
      </c>
      <c r="K989" s="2">
        <f t="shared" si="257"/>
        <v>0</v>
      </c>
      <c r="L989" s="2">
        <f t="shared" si="258"/>
        <v>0</v>
      </c>
      <c r="M989" s="2">
        <f t="shared" si="259"/>
        <v>0</v>
      </c>
      <c r="N989" s="2">
        <f t="shared" si="260"/>
        <v>0</v>
      </c>
      <c r="O989" s="2">
        <f t="shared" si="261"/>
        <v>0</v>
      </c>
      <c r="P989" s="3">
        <f>'Data Entry'!I989</f>
        <v>0</v>
      </c>
      <c r="Q989" s="3">
        <f>'Data Entry'!J989</f>
        <v>0</v>
      </c>
      <c r="R989" s="3">
        <f>'Data Entry'!K989</f>
        <v>0</v>
      </c>
      <c r="S989" s="3">
        <f>'Data Entry'!L989</f>
        <v>0</v>
      </c>
      <c r="T989" s="3">
        <f t="shared" si="262"/>
        <v>0</v>
      </c>
      <c r="U989" s="3">
        <f t="shared" si="263"/>
        <v>0</v>
      </c>
      <c r="V989" s="3" t="e">
        <f t="shared" si="269"/>
        <v>#DIV/0!</v>
      </c>
      <c r="W989" s="3" t="e">
        <f t="shared" si="270"/>
        <v>#DIV/0!</v>
      </c>
      <c r="X989" s="3">
        <f t="shared" si="271"/>
        <v>0</v>
      </c>
      <c r="Y989" s="3">
        <f t="shared" si="264"/>
        <v>0</v>
      </c>
      <c r="Z989" s="3">
        <f t="shared" si="265"/>
        <v>0</v>
      </c>
      <c r="AA989" s="3">
        <f t="shared" si="266"/>
        <v>0</v>
      </c>
      <c r="AB989" s="4">
        <f>'Data Entry'!S989</f>
        <v>0</v>
      </c>
      <c r="AC989" s="4">
        <f>'Data Entry'!T989</f>
        <v>0</v>
      </c>
      <c r="AD989" s="4">
        <f>'Data Entry'!U989</f>
        <v>0</v>
      </c>
      <c r="AE989" s="4">
        <f t="shared" si="267"/>
        <v>0</v>
      </c>
      <c r="AF989" s="5">
        <f>'Data Entry'!V989</f>
        <v>0</v>
      </c>
      <c r="AG989" s="5">
        <f t="shared" si="268"/>
        <v>0</v>
      </c>
      <c r="AH989" s="5">
        <f>'Data Entry'!W989</f>
        <v>0</v>
      </c>
      <c r="AI989" s="5">
        <f>'Data Entry'!X989</f>
        <v>0</v>
      </c>
      <c r="AJ989" s="5">
        <f>'Data Entry'!Y989</f>
        <v>0</v>
      </c>
      <c r="AK989" s="5">
        <f>'Data Entry'!Z989</f>
        <v>0</v>
      </c>
    </row>
    <row r="990" spans="1:37">
      <c r="A990" s="1">
        <f>'Data Entry'!A990</f>
        <v>0</v>
      </c>
      <c r="B990" s="1">
        <f>'Data Entry'!B990</f>
        <v>0</v>
      </c>
      <c r="C990" s="8">
        <f>IF('Data Entry'!C990="red",1,IF('Data Entry'!C990="blue",2,0))</f>
        <v>0</v>
      </c>
      <c r="D990" s="2">
        <f>'Data Entry'!D990</f>
        <v>0</v>
      </c>
      <c r="E990" s="2">
        <f>'Data Entry'!E990</f>
        <v>0</v>
      </c>
      <c r="F990" s="2">
        <f>'Data Entry'!F990</f>
        <v>0</v>
      </c>
      <c r="G990" s="2">
        <f>'Data Entry'!G990</f>
        <v>0</v>
      </c>
      <c r="H990" s="2">
        <f>'Data Entry'!H990</f>
        <v>0</v>
      </c>
      <c r="I990" s="2">
        <f t="shared" si="255"/>
        <v>0</v>
      </c>
      <c r="J990" s="2">
        <f t="shared" si="256"/>
        <v>0</v>
      </c>
      <c r="K990" s="2">
        <f t="shared" si="257"/>
        <v>0</v>
      </c>
      <c r="L990" s="2">
        <f t="shared" si="258"/>
        <v>0</v>
      </c>
      <c r="M990" s="2">
        <f t="shared" si="259"/>
        <v>0</v>
      </c>
      <c r="N990" s="2">
        <f t="shared" si="260"/>
        <v>0</v>
      </c>
      <c r="O990" s="2">
        <f t="shared" si="261"/>
        <v>0</v>
      </c>
      <c r="P990" s="3">
        <f>'Data Entry'!I990</f>
        <v>0</v>
      </c>
      <c r="Q990" s="3">
        <f>'Data Entry'!J990</f>
        <v>0</v>
      </c>
      <c r="R990" s="3">
        <f>'Data Entry'!K990</f>
        <v>0</v>
      </c>
      <c r="S990" s="3">
        <f>'Data Entry'!L990</f>
        <v>0</v>
      </c>
      <c r="T990" s="3">
        <f t="shared" si="262"/>
        <v>0</v>
      </c>
      <c r="U990" s="3">
        <f t="shared" si="263"/>
        <v>0</v>
      </c>
      <c r="V990" s="3" t="e">
        <f t="shared" si="269"/>
        <v>#DIV/0!</v>
      </c>
      <c r="W990" s="3" t="e">
        <f t="shared" si="270"/>
        <v>#DIV/0!</v>
      </c>
      <c r="X990" s="3">
        <f t="shared" si="271"/>
        <v>0</v>
      </c>
      <c r="Y990" s="3">
        <f t="shared" si="264"/>
        <v>0</v>
      </c>
      <c r="Z990" s="3">
        <f t="shared" si="265"/>
        <v>0</v>
      </c>
      <c r="AA990" s="3">
        <f t="shared" si="266"/>
        <v>0</v>
      </c>
      <c r="AB990" s="4">
        <f>'Data Entry'!S990</f>
        <v>0</v>
      </c>
      <c r="AC990" s="4">
        <f>'Data Entry'!T990</f>
        <v>0</v>
      </c>
      <c r="AD990" s="4">
        <f>'Data Entry'!U990</f>
        <v>0</v>
      </c>
      <c r="AE990" s="4">
        <f t="shared" si="267"/>
        <v>0</v>
      </c>
      <c r="AF990" s="5">
        <f>'Data Entry'!V990</f>
        <v>0</v>
      </c>
      <c r="AG990" s="5">
        <f t="shared" si="268"/>
        <v>0</v>
      </c>
      <c r="AH990" s="5">
        <f>'Data Entry'!W990</f>
        <v>0</v>
      </c>
      <c r="AI990" s="5">
        <f>'Data Entry'!X990</f>
        <v>0</v>
      </c>
      <c r="AJ990" s="5">
        <f>'Data Entry'!Y990</f>
        <v>0</v>
      </c>
      <c r="AK990" s="5">
        <f>'Data Entry'!Z990</f>
        <v>0</v>
      </c>
    </row>
    <row r="991" spans="1:37">
      <c r="A991" s="1">
        <f>'Data Entry'!A991</f>
        <v>0</v>
      </c>
      <c r="B991" s="1">
        <f>'Data Entry'!B991</f>
        <v>0</v>
      </c>
      <c r="C991" s="8">
        <f>IF('Data Entry'!C991="red",1,IF('Data Entry'!C991="blue",2,0))</f>
        <v>0</v>
      </c>
      <c r="D991" s="2">
        <f>'Data Entry'!D991</f>
        <v>0</v>
      </c>
      <c r="E991" s="2">
        <f>'Data Entry'!E991</f>
        <v>0</v>
      </c>
      <c r="F991" s="2">
        <f>'Data Entry'!F991</f>
        <v>0</v>
      </c>
      <c r="G991" s="2">
        <f>'Data Entry'!G991</f>
        <v>0</v>
      </c>
      <c r="H991" s="2">
        <f>'Data Entry'!H991</f>
        <v>0</v>
      </c>
      <c r="I991" s="2">
        <f t="shared" si="255"/>
        <v>0</v>
      </c>
      <c r="J991" s="2">
        <f t="shared" si="256"/>
        <v>0</v>
      </c>
      <c r="K991" s="2">
        <f t="shared" si="257"/>
        <v>0</v>
      </c>
      <c r="L991" s="2">
        <f t="shared" si="258"/>
        <v>0</v>
      </c>
      <c r="M991" s="2">
        <f t="shared" si="259"/>
        <v>0</v>
      </c>
      <c r="N991" s="2">
        <f t="shared" si="260"/>
        <v>0</v>
      </c>
      <c r="O991" s="2">
        <f t="shared" si="261"/>
        <v>0</v>
      </c>
      <c r="P991" s="3">
        <f>'Data Entry'!I991</f>
        <v>0</v>
      </c>
      <c r="Q991" s="3">
        <f>'Data Entry'!J991</f>
        <v>0</v>
      </c>
      <c r="R991" s="3">
        <f>'Data Entry'!K991</f>
        <v>0</v>
      </c>
      <c r="S991" s="3">
        <f>'Data Entry'!L991</f>
        <v>0</v>
      </c>
      <c r="T991" s="3">
        <f t="shared" si="262"/>
        <v>0</v>
      </c>
      <c r="U991" s="3">
        <f t="shared" si="263"/>
        <v>0</v>
      </c>
      <c r="V991" s="3" t="e">
        <f t="shared" si="269"/>
        <v>#DIV/0!</v>
      </c>
      <c r="W991" s="3" t="e">
        <f t="shared" si="270"/>
        <v>#DIV/0!</v>
      </c>
      <c r="X991" s="3">
        <f t="shared" si="271"/>
        <v>0</v>
      </c>
      <c r="Y991" s="3">
        <f t="shared" si="264"/>
        <v>0</v>
      </c>
      <c r="Z991" s="3">
        <f t="shared" si="265"/>
        <v>0</v>
      </c>
      <c r="AA991" s="3">
        <f t="shared" si="266"/>
        <v>0</v>
      </c>
      <c r="AB991" s="4">
        <f>'Data Entry'!S991</f>
        <v>0</v>
      </c>
      <c r="AC991" s="4">
        <f>'Data Entry'!T991</f>
        <v>0</v>
      </c>
      <c r="AD991" s="4">
        <f>'Data Entry'!U991</f>
        <v>0</v>
      </c>
      <c r="AE991" s="4">
        <f t="shared" si="267"/>
        <v>0</v>
      </c>
      <c r="AF991" s="5">
        <f>'Data Entry'!V991</f>
        <v>0</v>
      </c>
      <c r="AG991" s="5">
        <f t="shared" si="268"/>
        <v>0</v>
      </c>
      <c r="AH991" s="5">
        <f>'Data Entry'!W991</f>
        <v>0</v>
      </c>
      <c r="AI991" s="5">
        <f>'Data Entry'!X991</f>
        <v>0</v>
      </c>
      <c r="AJ991" s="5">
        <f>'Data Entry'!Y991</f>
        <v>0</v>
      </c>
      <c r="AK991" s="5">
        <f>'Data Entry'!Z991</f>
        <v>0</v>
      </c>
    </row>
    <row r="992" spans="1:37">
      <c r="A992" s="1">
        <f>'Data Entry'!A992</f>
        <v>0</v>
      </c>
      <c r="B992" s="1">
        <f>'Data Entry'!B992</f>
        <v>0</v>
      </c>
      <c r="C992" s="8">
        <f>IF('Data Entry'!C992="red",1,IF('Data Entry'!C992="blue",2,0))</f>
        <v>0</v>
      </c>
      <c r="D992" s="2">
        <f>'Data Entry'!D992</f>
        <v>0</v>
      </c>
      <c r="E992" s="2">
        <f>'Data Entry'!E992</f>
        <v>0</v>
      </c>
      <c r="F992" s="2">
        <f>'Data Entry'!F992</f>
        <v>0</v>
      </c>
      <c r="G992" s="2">
        <f>'Data Entry'!G992</f>
        <v>0</v>
      </c>
      <c r="H992" s="2">
        <f>'Data Entry'!H992</f>
        <v>0</v>
      </c>
      <c r="I992" s="2">
        <f t="shared" si="255"/>
        <v>0</v>
      </c>
      <c r="J992" s="2">
        <f t="shared" si="256"/>
        <v>0</v>
      </c>
      <c r="K992" s="2">
        <f t="shared" si="257"/>
        <v>0</v>
      </c>
      <c r="L992" s="2">
        <f t="shared" si="258"/>
        <v>0</v>
      </c>
      <c r="M992" s="2">
        <f t="shared" si="259"/>
        <v>0</v>
      </c>
      <c r="N992" s="2">
        <f t="shared" si="260"/>
        <v>0</v>
      </c>
      <c r="O992" s="2">
        <f t="shared" si="261"/>
        <v>0</v>
      </c>
      <c r="P992" s="3">
        <f>'Data Entry'!I992</f>
        <v>0</v>
      </c>
      <c r="Q992" s="3">
        <f>'Data Entry'!J992</f>
        <v>0</v>
      </c>
      <c r="R992" s="3">
        <f>'Data Entry'!K992</f>
        <v>0</v>
      </c>
      <c r="S992" s="3">
        <f>'Data Entry'!L992</f>
        <v>0</v>
      </c>
      <c r="T992" s="3">
        <f t="shared" si="262"/>
        <v>0</v>
      </c>
      <c r="U992" s="3">
        <f t="shared" si="263"/>
        <v>0</v>
      </c>
      <c r="V992" s="3" t="e">
        <f t="shared" si="269"/>
        <v>#DIV/0!</v>
      </c>
      <c r="W992" s="3" t="e">
        <f t="shared" si="270"/>
        <v>#DIV/0!</v>
      </c>
      <c r="X992" s="3">
        <f t="shared" si="271"/>
        <v>0</v>
      </c>
      <c r="Y992" s="3">
        <f t="shared" si="264"/>
        <v>0</v>
      </c>
      <c r="Z992" s="3">
        <f t="shared" si="265"/>
        <v>0</v>
      </c>
      <c r="AA992" s="3">
        <f t="shared" si="266"/>
        <v>0</v>
      </c>
      <c r="AB992" s="4">
        <f>'Data Entry'!S992</f>
        <v>0</v>
      </c>
      <c r="AC992" s="4">
        <f>'Data Entry'!T992</f>
        <v>0</v>
      </c>
      <c r="AD992" s="4">
        <f>'Data Entry'!U992</f>
        <v>0</v>
      </c>
      <c r="AE992" s="4">
        <f t="shared" si="267"/>
        <v>0</v>
      </c>
      <c r="AF992" s="5">
        <f>'Data Entry'!V992</f>
        <v>0</v>
      </c>
      <c r="AG992" s="5">
        <f t="shared" si="268"/>
        <v>0</v>
      </c>
      <c r="AH992" s="5">
        <f>'Data Entry'!W992</f>
        <v>0</v>
      </c>
      <c r="AI992" s="5">
        <f>'Data Entry'!X992</f>
        <v>0</v>
      </c>
      <c r="AJ992" s="5">
        <f>'Data Entry'!Y992</f>
        <v>0</v>
      </c>
      <c r="AK992" s="5">
        <f>'Data Entry'!Z992</f>
        <v>0</v>
      </c>
    </row>
    <row r="993" spans="1:37">
      <c r="A993" s="1">
        <f>'Data Entry'!A993</f>
        <v>0</v>
      </c>
      <c r="B993" s="1">
        <f>'Data Entry'!B993</f>
        <v>0</v>
      </c>
      <c r="C993" s="8">
        <f>IF('Data Entry'!C993="red",1,IF('Data Entry'!C993="blue",2,0))</f>
        <v>0</v>
      </c>
      <c r="D993" s="2">
        <f>'Data Entry'!D993</f>
        <v>0</v>
      </c>
      <c r="E993" s="2">
        <f>'Data Entry'!E993</f>
        <v>0</v>
      </c>
      <c r="F993" s="2">
        <f>'Data Entry'!F993</f>
        <v>0</v>
      </c>
      <c r="G993" s="2">
        <f>'Data Entry'!G993</f>
        <v>0</v>
      </c>
      <c r="H993" s="2">
        <f>'Data Entry'!H993</f>
        <v>0</v>
      </c>
      <c r="I993" s="2">
        <f t="shared" si="255"/>
        <v>0</v>
      </c>
      <c r="J993" s="2">
        <f t="shared" si="256"/>
        <v>0</v>
      </c>
      <c r="K993" s="2">
        <f t="shared" si="257"/>
        <v>0</v>
      </c>
      <c r="L993" s="2">
        <f t="shared" si="258"/>
        <v>0</v>
      </c>
      <c r="M993" s="2">
        <f t="shared" si="259"/>
        <v>0</v>
      </c>
      <c r="N993" s="2">
        <f t="shared" si="260"/>
        <v>0</v>
      </c>
      <c r="O993" s="2">
        <f t="shared" si="261"/>
        <v>0</v>
      </c>
      <c r="P993" s="3">
        <f>'Data Entry'!I993</f>
        <v>0</v>
      </c>
      <c r="Q993" s="3">
        <f>'Data Entry'!J993</f>
        <v>0</v>
      </c>
      <c r="R993" s="3">
        <f>'Data Entry'!K993</f>
        <v>0</v>
      </c>
      <c r="S993" s="3">
        <f>'Data Entry'!L993</f>
        <v>0</v>
      </c>
      <c r="T993" s="3">
        <f t="shared" si="262"/>
        <v>0</v>
      </c>
      <c r="U993" s="3">
        <f t="shared" si="263"/>
        <v>0</v>
      </c>
      <c r="V993" s="3" t="e">
        <f t="shared" si="269"/>
        <v>#DIV/0!</v>
      </c>
      <c r="W993" s="3" t="e">
        <f t="shared" si="270"/>
        <v>#DIV/0!</v>
      </c>
      <c r="X993" s="3">
        <f t="shared" si="271"/>
        <v>0</v>
      </c>
      <c r="Y993" s="3">
        <f t="shared" si="264"/>
        <v>0</v>
      </c>
      <c r="Z993" s="3">
        <f t="shared" si="265"/>
        <v>0</v>
      </c>
      <c r="AA993" s="3">
        <f t="shared" si="266"/>
        <v>0</v>
      </c>
      <c r="AB993" s="4">
        <f>'Data Entry'!S993</f>
        <v>0</v>
      </c>
      <c r="AC993" s="4">
        <f>'Data Entry'!T993</f>
        <v>0</v>
      </c>
      <c r="AD993" s="4">
        <f>'Data Entry'!U993</f>
        <v>0</v>
      </c>
      <c r="AE993" s="4">
        <f t="shared" si="267"/>
        <v>0</v>
      </c>
      <c r="AF993" s="5">
        <f>'Data Entry'!V993</f>
        <v>0</v>
      </c>
      <c r="AG993" s="5">
        <f t="shared" si="268"/>
        <v>0</v>
      </c>
      <c r="AH993" s="5">
        <f>'Data Entry'!W993</f>
        <v>0</v>
      </c>
      <c r="AI993" s="5">
        <f>'Data Entry'!X993</f>
        <v>0</v>
      </c>
      <c r="AJ993" s="5">
        <f>'Data Entry'!Y993</f>
        <v>0</v>
      </c>
      <c r="AK993" s="5">
        <f>'Data Entry'!Z993</f>
        <v>0</v>
      </c>
    </row>
    <row r="994" spans="1:37">
      <c r="A994" s="1">
        <f>'Data Entry'!A994</f>
        <v>0</v>
      </c>
      <c r="B994" s="1">
        <f>'Data Entry'!B994</f>
        <v>0</v>
      </c>
      <c r="C994" s="8">
        <f>IF('Data Entry'!C994="red",1,IF('Data Entry'!C994="blue",2,0))</f>
        <v>0</v>
      </c>
      <c r="D994" s="2">
        <f>'Data Entry'!D994</f>
        <v>0</v>
      </c>
      <c r="E994" s="2">
        <f>'Data Entry'!E994</f>
        <v>0</v>
      </c>
      <c r="F994" s="2">
        <f>'Data Entry'!F994</f>
        <v>0</v>
      </c>
      <c r="G994" s="2">
        <f>'Data Entry'!G994</f>
        <v>0</v>
      </c>
      <c r="H994" s="2">
        <f>'Data Entry'!H994</f>
        <v>0</v>
      </c>
      <c r="I994" s="2">
        <f t="shared" si="255"/>
        <v>0</v>
      </c>
      <c r="J994" s="2">
        <f t="shared" si="256"/>
        <v>0</v>
      </c>
      <c r="K994" s="2">
        <f t="shared" si="257"/>
        <v>0</v>
      </c>
      <c r="L994" s="2">
        <f t="shared" si="258"/>
        <v>0</v>
      </c>
      <c r="M994" s="2">
        <f t="shared" si="259"/>
        <v>0</v>
      </c>
      <c r="N994" s="2">
        <f t="shared" si="260"/>
        <v>0</v>
      </c>
      <c r="O994" s="2">
        <f t="shared" si="261"/>
        <v>0</v>
      </c>
      <c r="P994" s="3">
        <f>'Data Entry'!I994</f>
        <v>0</v>
      </c>
      <c r="Q994" s="3">
        <f>'Data Entry'!J994</f>
        <v>0</v>
      </c>
      <c r="R994" s="3">
        <f>'Data Entry'!K994</f>
        <v>0</v>
      </c>
      <c r="S994" s="3">
        <f>'Data Entry'!L994</f>
        <v>0</v>
      </c>
      <c r="T994" s="3">
        <f t="shared" si="262"/>
        <v>0</v>
      </c>
      <c r="U994" s="3">
        <f t="shared" si="263"/>
        <v>0</v>
      </c>
      <c r="V994" s="3" t="e">
        <f t="shared" si="269"/>
        <v>#DIV/0!</v>
      </c>
      <c r="W994" s="3" t="e">
        <f t="shared" si="270"/>
        <v>#DIV/0!</v>
      </c>
      <c r="X994" s="3">
        <f t="shared" si="271"/>
        <v>0</v>
      </c>
      <c r="Y994" s="3">
        <f t="shared" si="264"/>
        <v>0</v>
      </c>
      <c r="Z994" s="3">
        <f t="shared" si="265"/>
        <v>0</v>
      </c>
      <c r="AA994" s="3">
        <f t="shared" si="266"/>
        <v>0</v>
      </c>
      <c r="AB994" s="4">
        <f>'Data Entry'!S994</f>
        <v>0</v>
      </c>
      <c r="AC994" s="4">
        <f>'Data Entry'!T994</f>
        <v>0</v>
      </c>
      <c r="AD994" s="4">
        <f>'Data Entry'!U994</f>
        <v>0</v>
      </c>
      <c r="AE994" s="4">
        <f t="shared" si="267"/>
        <v>0</v>
      </c>
      <c r="AF994" s="5">
        <f>'Data Entry'!V994</f>
        <v>0</v>
      </c>
      <c r="AG994" s="5">
        <f t="shared" si="268"/>
        <v>0</v>
      </c>
      <c r="AH994" s="5">
        <f>'Data Entry'!W994</f>
        <v>0</v>
      </c>
      <c r="AI994" s="5">
        <f>'Data Entry'!X994</f>
        <v>0</v>
      </c>
      <c r="AJ994" s="5">
        <f>'Data Entry'!Y994</f>
        <v>0</v>
      </c>
      <c r="AK994" s="5">
        <f>'Data Entry'!Z994</f>
        <v>0</v>
      </c>
    </row>
    <row r="995" spans="1:37">
      <c r="A995" s="1">
        <f>'Data Entry'!A995</f>
        <v>0</v>
      </c>
      <c r="B995" s="1">
        <f>'Data Entry'!B995</f>
        <v>0</v>
      </c>
      <c r="C995" s="8">
        <f>IF('Data Entry'!C995="red",1,IF('Data Entry'!C995="blue",2,0))</f>
        <v>0</v>
      </c>
      <c r="D995" s="2">
        <f>'Data Entry'!D995</f>
        <v>0</v>
      </c>
      <c r="E995" s="2">
        <f>'Data Entry'!E995</f>
        <v>0</v>
      </c>
      <c r="F995" s="2">
        <f>'Data Entry'!F995</f>
        <v>0</v>
      </c>
      <c r="G995" s="2">
        <f>'Data Entry'!G995</f>
        <v>0</v>
      </c>
      <c r="H995" s="2">
        <f>'Data Entry'!H995</f>
        <v>0</v>
      </c>
      <c r="I995" s="2">
        <f t="shared" si="255"/>
        <v>0</v>
      </c>
      <c r="J995" s="2">
        <f t="shared" si="256"/>
        <v>0</v>
      </c>
      <c r="K995" s="2">
        <f t="shared" si="257"/>
        <v>0</v>
      </c>
      <c r="L995" s="2">
        <f t="shared" si="258"/>
        <v>0</v>
      </c>
      <c r="M995" s="2">
        <f t="shared" si="259"/>
        <v>0</v>
      </c>
      <c r="N995" s="2">
        <f t="shared" si="260"/>
        <v>0</v>
      </c>
      <c r="O995" s="2">
        <f t="shared" si="261"/>
        <v>0</v>
      </c>
      <c r="P995" s="3">
        <f>'Data Entry'!I995</f>
        <v>0</v>
      </c>
      <c r="Q995" s="3">
        <f>'Data Entry'!J995</f>
        <v>0</v>
      </c>
      <c r="R995" s="3">
        <f>'Data Entry'!K995</f>
        <v>0</v>
      </c>
      <c r="S995" s="3">
        <f>'Data Entry'!L995</f>
        <v>0</v>
      </c>
      <c r="T995" s="3">
        <f t="shared" si="262"/>
        <v>0</v>
      </c>
      <c r="U995" s="3">
        <f t="shared" si="263"/>
        <v>0</v>
      </c>
      <c r="V995" s="3" t="e">
        <f t="shared" si="269"/>
        <v>#DIV/0!</v>
      </c>
      <c r="W995" s="3" t="e">
        <f t="shared" si="270"/>
        <v>#DIV/0!</v>
      </c>
      <c r="X995" s="3">
        <f t="shared" si="271"/>
        <v>0</v>
      </c>
      <c r="Y995" s="3">
        <f t="shared" si="264"/>
        <v>0</v>
      </c>
      <c r="Z995" s="3">
        <f t="shared" si="265"/>
        <v>0</v>
      </c>
      <c r="AA995" s="3">
        <f t="shared" si="266"/>
        <v>0</v>
      </c>
      <c r="AB995" s="4">
        <f>'Data Entry'!S995</f>
        <v>0</v>
      </c>
      <c r="AC995" s="4">
        <f>'Data Entry'!T995</f>
        <v>0</v>
      </c>
      <c r="AD995" s="4">
        <f>'Data Entry'!U995</f>
        <v>0</v>
      </c>
      <c r="AE995" s="4">
        <f t="shared" si="267"/>
        <v>0</v>
      </c>
      <c r="AF995" s="5">
        <f>'Data Entry'!V995</f>
        <v>0</v>
      </c>
      <c r="AG995" s="5">
        <f t="shared" si="268"/>
        <v>0</v>
      </c>
      <c r="AH995" s="5">
        <f>'Data Entry'!W995</f>
        <v>0</v>
      </c>
      <c r="AI995" s="5">
        <f>'Data Entry'!X995</f>
        <v>0</v>
      </c>
      <c r="AJ995" s="5">
        <f>'Data Entry'!Y995</f>
        <v>0</v>
      </c>
      <c r="AK995" s="5">
        <f>'Data Entry'!Z995</f>
        <v>0</v>
      </c>
    </row>
    <row r="996" spans="1:37">
      <c r="A996" s="1">
        <f>'Data Entry'!A996</f>
        <v>0</v>
      </c>
      <c r="B996" s="1">
        <f>'Data Entry'!B996</f>
        <v>0</v>
      </c>
      <c r="C996" s="8">
        <f>IF('Data Entry'!C996="red",1,IF('Data Entry'!C996="blue",2,0))</f>
        <v>0</v>
      </c>
      <c r="D996" s="2">
        <f>'Data Entry'!D996</f>
        <v>0</v>
      </c>
      <c r="E996" s="2">
        <f>'Data Entry'!E996</f>
        <v>0</v>
      </c>
      <c r="F996" s="2">
        <f>'Data Entry'!F996</f>
        <v>0</v>
      </c>
      <c r="G996" s="2">
        <f>'Data Entry'!G996</f>
        <v>0</v>
      </c>
      <c r="H996" s="2">
        <f>'Data Entry'!H996</f>
        <v>0</v>
      </c>
      <c r="I996" s="2">
        <f t="shared" si="255"/>
        <v>0</v>
      </c>
      <c r="J996" s="2">
        <f t="shared" si="256"/>
        <v>0</v>
      </c>
      <c r="K996" s="2">
        <f t="shared" si="257"/>
        <v>0</v>
      </c>
      <c r="L996" s="2">
        <f t="shared" si="258"/>
        <v>0</v>
      </c>
      <c r="M996" s="2">
        <f t="shared" si="259"/>
        <v>0</v>
      </c>
      <c r="N996" s="2">
        <f t="shared" si="260"/>
        <v>0</v>
      </c>
      <c r="O996" s="2">
        <f t="shared" si="261"/>
        <v>0</v>
      </c>
      <c r="P996" s="3">
        <f>'Data Entry'!I996</f>
        <v>0</v>
      </c>
      <c r="Q996" s="3">
        <f>'Data Entry'!J996</f>
        <v>0</v>
      </c>
      <c r="R996" s="3">
        <f>'Data Entry'!K996</f>
        <v>0</v>
      </c>
      <c r="S996" s="3">
        <f>'Data Entry'!L996</f>
        <v>0</v>
      </c>
      <c r="T996" s="3">
        <f t="shared" si="262"/>
        <v>0</v>
      </c>
      <c r="U996" s="3">
        <f t="shared" si="263"/>
        <v>0</v>
      </c>
      <c r="V996" s="3" t="e">
        <f t="shared" si="269"/>
        <v>#DIV/0!</v>
      </c>
      <c r="W996" s="3" t="e">
        <f t="shared" si="270"/>
        <v>#DIV/0!</v>
      </c>
      <c r="X996" s="3">
        <f t="shared" si="271"/>
        <v>0</v>
      </c>
      <c r="Y996" s="3">
        <f t="shared" si="264"/>
        <v>0</v>
      </c>
      <c r="Z996" s="3">
        <f t="shared" si="265"/>
        <v>0</v>
      </c>
      <c r="AA996" s="3">
        <f t="shared" si="266"/>
        <v>0</v>
      </c>
      <c r="AB996" s="4">
        <f>'Data Entry'!S996</f>
        <v>0</v>
      </c>
      <c r="AC996" s="4">
        <f>'Data Entry'!T996</f>
        <v>0</v>
      </c>
      <c r="AD996" s="4">
        <f>'Data Entry'!U996</f>
        <v>0</v>
      </c>
      <c r="AE996" s="4">
        <f t="shared" si="267"/>
        <v>0</v>
      </c>
      <c r="AF996" s="5">
        <f>'Data Entry'!V996</f>
        <v>0</v>
      </c>
      <c r="AG996" s="5">
        <f t="shared" si="268"/>
        <v>0</v>
      </c>
      <c r="AH996" s="5">
        <f>'Data Entry'!W996</f>
        <v>0</v>
      </c>
      <c r="AI996" s="5">
        <f>'Data Entry'!X996</f>
        <v>0</v>
      </c>
      <c r="AJ996" s="5">
        <f>'Data Entry'!Y996</f>
        <v>0</v>
      </c>
      <c r="AK996" s="5">
        <f>'Data Entry'!Z996</f>
        <v>0</v>
      </c>
    </row>
    <row r="997" spans="1:37">
      <c r="A997" s="1">
        <f>'Data Entry'!A997</f>
        <v>0</v>
      </c>
      <c r="B997" s="1">
        <f>'Data Entry'!B997</f>
        <v>0</v>
      </c>
      <c r="C997" s="8">
        <f>IF('Data Entry'!C997="red",1,IF('Data Entry'!C997="blue",2,0))</f>
        <v>0</v>
      </c>
      <c r="D997" s="2">
        <f>'Data Entry'!D997</f>
        <v>0</v>
      </c>
      <c r="E997" s="2">
        <f>'Data Entry'!E997</f>
        <v>0</v>
      </c>
      <c r="F997" s="2">
        <f>'Data Entry'!F997</f>
        <v>0</v>
      </c>
      <c r="G997" s="2">
        <f>'Data Entry'!G997</f>
        <v>0</v>
      </c>
      <c r="H997" s="2">
        <f>'Data Entry'!H997</f>
        <v>0</v>
      </c>
      <c r="I997" s="2">
        <f t="shared" si="255"/>
        <v>0</v>
      </c>
      <c r="J997" s="2">
        <f t="shared" si="256"/>
        <v>0</v>
      </c>
      <c r="K997" s="2">
        <f t="shared" si="257"/>
        <v>0</v>
      </c>
      <c r="L997" s="2">
        <f t="shared" si="258"/>
        <v>0</v>
      </c>
      <c r="M997" s="2">
        <f t="shared" si="259"/>
        <v>0</v>
      </c>
      <c r="N997" s="2">
        <f t="shared" si="260"/>
        <v>0</v>
      </c>
      <c r="O997" s="2">
        <f t="shared" si="261"/>
        <v>0</v>
      </c>
      <c r="P997" s="3">
        <f>'Data Entry'!I997</f>
        <v>0</v>
      </c>
      <c r="Q997" s="3">
        <f>'Data Entry'!J997</f>
        <v>0</v>
      </c>
      <c r="R997" s="3">
        <f>'Data Entry'!K997</f>
        <v>0</v>
      </c>
      <c r="S997" s="3">
        <f>'Data Entry'!L997</f>
        <v>0</v>
      </c>
      <c r="T997" s="3">
        <f t="shared" si="262"/>
        <v>0</v>
      </c>
      <c r="U997" s="3">
        <f t="shared" si="263"/>
        <v>0</v>
      </c>
      <c r="V997" s="3" t="e">
        <f t="shared" si="269"/>
        <v>#DIV/0!</v>
      </c>
      <c r="W997" s="3" t="e">
        <f t="shared" si="270"/>
        <v>#DIV/0!</v>
      </c>
      <c r="X997" s="3">
        <f t="shared" si="271"/>
        <v>0</v>
      </c>
      <c r="Y997" s="3">
        <f t="shared" si="264"/>
        <v>0</v>
      </c>
      <c r="Z997" s="3">
        <f t="shared" si="265"/>
        <v>0</v>
      </c>
      <c r="AA997" s="3">
        <f t="shared" si="266"/>
        <v>0</v>
      </c>
      <c r="AB997" s="4">
        <f>'Data Entry'!S997</f>
        <v>0</v>
      </c>
      <c r="AC997" s="4">
        <f>'Data Entry'!T997</f>
        <v>0</v>
      </c>
      <c r="AD997" s="4">
        <f>'Data Entry'!U997</f>
        <v>0</v>
      </c>
      <c r="AE997" s="4">
        <f t="shared" si="267"/>
        <v>0</v>
      </c>
      <c r="AF997" s="5">
        <f>'Data Entry'!V997</f>
        <v>0</v>
      </c>
      <c r="AG997" s="5">
        <f t="shared" si="268"/>
        <v>0</v>
      </c>
      <c r="AH997" s="5">
        <f>'Data Entry'!W997</f>
        <v>0</v>
      </c>
      <c r="AI997" s="5">
        <f>'Data Entry'!X997</f>
        <v>0</v>
      </c>
      <c r="AJ997" s="5">
        <f>'Data Entry'!Y997</f>
        <v>0</v>
      </c>
      <c r="AK997" s="5">
        <f>'Data Entry'!Z997</f>
        <v>0</v>
      </c>
    </row>
    <row r="998" spans="1:37">
      <c r="A998" s="1">
        <f>'Data Entry'!A998</f>
        <v>0</v>
      </c>
      <c r="B998" s="1">
        <f>'Data Entry'!B998</f>
        <v>0</v>
      </c>
      <c r="C998" s="8">
        <f>IF('Data Entry'!C998="red",1,IF('Data Entry'!C998="blue",2,0))</f>
        <v>0</v>
      </c>
      <c r="D998" s="2">
        <f>'Data Entry'!D998</f>
        <v>0</v>
      </c>
      <c r="E998" s="2">
        <f>'Data Entry'!E998</f>
        <v>0</v>
      </c>
      <c r="F998" s="2">
        <f>'Data Entry'!F998</f>
        <v>0</v>
      </c>
      <c r="G998" s="2">
        <f>'Data Entry'!G998</f>
        <v>0</v>
      </c>
      <c r="H998" s="2">
        <f>'Data Entry'!H998</f>
        <v>0</v>
      </c>
      <c r="I998" s="2">
        <f t="shared" si="255"/>
        <v>0</v>
      </c>
      <c r="J998" s="2">
        <f t="shared" si="256"/>
        <v>0</v>
      </c>
      <c r="K998" s="2">
        <f t="shared" si="257"/>
        <v>0</v>
      </c>
      <c r="L998" s="2">
        <f t="shared" si="258"/>
        <v>0</v>
      </c>
      <c r="M998" s="2">
        <f t="shared" si="259"/>
        <v>0</v>
      </c>
      <c r="N998" s="2">
        <f t="shared" si="260"/>
        <v>0</v>
      </c>
      <c r="O998" s="2">
        <f t="shared" si="261"/>
        <v>0</v>
      </c>
      <c r="P998" s="3">
        <f>'Data Entry'!I998</f>
        <v>0</v>
      </c>
      <c r="Q998" s="3">
        <f>'Data Entry'!J998</f>
        <v>0</v>
      </c>
      <c r="R998" s="3">
        <f>'Data Entry'!K998</f>
        <v>0</v>
      </c>
      <c r="S998" s="3">
        <f>'Data Entry'!L998</f>
        <v>0</v>
      </c>
      <c r="T998" s="3">
        <f t="shared" si="262"/>
        <v>0</v>
      </c>
      <c r="U998" s="3">
        <f t="shared" si="263"/>
        <v>0</v>
      </c>
      <c r="V998" s="3" t="e">
        <f t="shared" si="269"/>
        <v>#DIV/0!</v>
      </c>
      <c r="W998" s="3" t="e">
        <f t="shared" si="270"/>
        <v>#DIV/0!</v>
      </c>
      <c r="X998" s="3">
        <f t="shared" si="271"/>
        <v>0</v>
      </c>
      <c r="Y998" s="3">
        <f t="shared" si="264"/>
        <v>0</v>
      </c>
      <c r="Z998" s="3">
        <f t="shared" si="265"/>
        <v>0</v>
      </c>
      <c r="AA998" s="3">
        <f t="shared" si="266"/>
        <v>0</v>
      </c>
      <c r="AB998" s="4">
        <f>'Data Entry'!S998</f>
        <v>0</v>
      </c>
      <c r="AC998" s="4">
        <f>'Data Entry'!T998</f>
        <v>0</v>
      </c>
      <c r="AD998" s="4">
        <f>'Data Entry'!U998</f>
        <v>0</v>
      </c>
      <c r="AE998" s="4">
        <f t="shared" si="267"/>
        <v>0</v>
      </c>
      <c r="AF998" s="5">
        <f>'Data Entry'!V998</f>
        <v>0</v>
      </c>
      <c r="AG998" s="5">
        <f t="shared" si="268"/>
        <v>0</v>
      </c>
      <c r="AH998" s="5">
        <f>'Data Entry'!W998</f>
        <v>0</v>
      </c>
      <c r="AI998" s="5">
        <f>'Data Entry'!X998</f>
        <v>0</v>
      </c>
      <c r="AJ998" s="5">
        <f>'Data Entry'!Y998</f>
        <v>0</v>
      </c>
      <c r="AK998" s="5">
        <f>'Data Entry'!Z998</f>
        <v>0</v>
      </c>
    </row>
    <row r="999" spans="1:37">
      <c r="A999" s="1">
        <f>'Data Entry'!A999</f>
        <v>0</v>
      </c>
      <c r="B999" s="1">
        <f>'Data Entry'!B999</f>
        <v>0</v>
      </c>
      <c r="C999" s="8">
        <f>IF('Data Entry'!C999="red",1,IF('Data Entry'!C999="blue",2,0))</f>
        <v>0</v>
      </c>
      <c r="D999" s="2">
        <f>'Data Entry'!D999</f>
        <v>0</v>
      </c>
      <c r="E999" s="2">
        <f>'Data Entry'!E999</f>
        <v>0</v>
      </c>
      <c r="F999" s="2">
        <f>'Data Entry'!F999</f>
        <v>0</v>
      </c>
      <c r="G999" s="2">
        <f>'Data Entry'!G999</f>
        <v>0</v>
      </c>
      <c r="H999" s="2">
        <f>'Data Entry'!H999</f>
        <v>0</v>
      </c>
      <c r="I999" s="2">
        <f t="shared" si="255"/>
        <v>0</v>
      </c>
      <c r="J999" s="2">
        <f t="shared" si="256"/>
        <v>0</v>
      </c>
      <c r="K999" s="2">
        <f t="shared" si="257"/>
        <v>0</v>
      </c>
      <c r="L999" s="2">
        <f t="shared" si="258"/>
        <v>0</v>
      </c>
      <c r="M999" s="2">
        <f t="shared" si="259"/>
        <v>0</v>
      </c>
      <c r="N999" s="2">
        <f t="shared" si="260"/>
        <v>0</v>
      </c>
      <c r="O999" s="2">
        <f t="shared" si="261"/>
        <v>0</v>
      </c>
      <c r="P999" s="3">
        <f>'Data Entry'!I999</f>
        <v>0</v>
      </c>
      <c r="Q999" s="3">
        <f>'Data Entry'!J999</f>
        <v>0</v>
      </c>
      <c r="R999" s="3">
        <f>'Data Entry'!K999</f>
        <v>0</v>
      </c>
      <c r="S999" s="3">
        <f>'Data Entry'!L999</f>
        <v>0</v>
      </c>
      <c r="T999" s="3">
        <f t="shared" si="262"/>
        <v>0</v>
      </c>
      <c r="U999" s="3">
        <f t="shared" si="263"/>
        <v>0</v>
      </c>
      <c r="V999" s="3" t="e">
        <f t="shared" si="269"/>
        <v>#DIV/0!</v>
      </c>
      <c r="W999" s="3" t="e">
        <f t="shared" si="270"/>
        <v>#DIV/0!</v>
      </c>
      <c r="X999" s="3">
        <f t="shared" si="271"/>
        <v>0</v>
      </c>
      <c r="Y999" s="3">
        <f t="shared" si="264"/>
        <v>0</v>
      </c>
      <c r="Z999" s="3">
        <f t="shared" si="265"/>
        <v>0</v>
      </c>
      <c r="AA999" s="3">
        <f t="shared" si="266"/>
        <v>0</v>
      </c>
      <c r="AB999" s="4">
        <f>'Data Entry'!S999</f>
        <v>0</v>
      </c>
      <c r="AC999" s="4">
        <f>'Data Entry'!T999</f>
        <v>0</v>
      </c>
      <c r="AD999" s="4">
        <f>'Data Entry'!U999</f>
        <v>0</v>
      </c>
      <c r="AE999" s="4">
        <f t="shared" si="267"/>
        <v>0</v>
      </c>
      <c r="AF999" s="5">
        <f>'Data Entry'!V999</f>
        <v>0</v>
      </c>
      <c r="AG999" s="5">
        <f t="shared" si="268"/>
        <v>0</v>
      </c>
      <c r="AH999" s="5">
        <f>'Data Entry'!W999</f>
        <v>0</v>
      </c>
      <c r="AI999" s="5">
        <f>'Data Entry'!X999</f>
        <v>0</v>
      </c>
      <c r="AJ999" s="5">
        <f>'Data Entry'!Y999</f>
        <v>0</v>
      </c>
      <c r="AK999" s="5">
        <f>'Data Entry'!Z999</f>
        <v>0</v>
      </c>
    </row>
    <row r="1000" spans="1:37">
      <c r="A1000" s="1">
        <f>'Data Entry'!A1000</f>
        <v>0</v>
      </c>
      <c r="B1000" s="1">
        <f>'Data Entry'!B1000</f>
        <v>0</v>
      </c>
      <c r="C1000" s="8">
        <f>IF('Data Entry'!C1000="red",1,IF('Data Entry'!C1000="blue",2,0))</f>
        <v>0</v>
      </c>
      <c r="D1000" s="2">
        <f>'Data Entry'!D1000</f>
        <v>0</v>
      </c>
      <c r="E1000" s="2">
        <f>'Data Entry'!E1000</f>
        <v>0</v>
      </c>
      <c r="F1000" s="2">
        <f>'Data Entry'!F1000</f>
        <v>0</v>
      </c>
      <c r="G1000" s="2">
        <f>'Data Entry'!G1000</f>
        <v>0</v>
      </c>
      <c r="H1000" s="2">
        <f>'Data Entry'!H1000</f>
        <v>0</v>
      </c>
      <c r="I1000" s="2">
        <f t="shared" si="255"/>
        <v>0</v>
      </c>
      <c r="J1000" s="2">
        <f t="shared" si="256"/>
        <v>0</v>
      </c>
      <c r="K1000" s="2">
        <f t="shared" si="257"/>
        <v>0</v>
      </c>
      <c r="L1000" s="2">
        <f t="shared" si="258"/>
        <v>0</v>
      </c>
      <c r="M1000" s="2">
        <f t="shared" si="259"/>
        <v>0</v>
      </c>
      <c r="N1000" s="2">
        <f t="shared" si="260"/>
        <v>0</v>
      </c>
      <c r="O1000" s="2">
        <f t="shared" si="261"/>
        <v>0</v>
      </c>
      <c r="P1000" s="3">
        <f>'Data Entry'!I1000</f>
        <v>0</v>
      </c>
      <c r="Q1000" s="3">
        <f>'Data Entry'!J1000</f>
        <v>0</v>
      </c>
      <c r="R1000" s="3">
        <f>'Data Entry'!K1000</f>
        <v>0</v>
      </c>
      <c r="S1000" s="3">
        <f>'Data Entry'!L1000</f>
        <v>0</v>
      </c>
      <c r="T1000" s="3">
        <f t="shared" si="262"/>
        <v>0</v>
      </c>
      <c r="U1000" s="3">
        <f t="shared" si="263"/>
        <v>0</v>
      </c>
      <c r="V1000" s="3" t="e">
        <f t="shared" si="269"/>
        <v>#DIV/0!</v>
      </c>
      <c r="W1000" s="3" t="e">
        <f t="shared" si="270"/>
        <v>#DIV/0!</v>
      </c>
      <c r="X1000" s="3">
        <f t="shared" si="271"/>
        <v>0</v>
      </c>
      <c r="Y1000" s="3">
        <f t="shared" si="264"/>
        <v>0</v>
      </c>
      <c r="Z1000" s="3">
        <f t="shared" si="265"/>
        <v>0</v>
      </c>
      <c r="AA1000" s="3">
        <f t="shared" si="266"/>
        <v>0</v>
      </c>
      <c r="AB1000" s="4">
        <f>'Data Entry'!S1000</f>
        <v>0</v>
      </c>
      <c r="AC1000" s="4">
        <f>'Data Entry'!T1000</f>
        <v>0</v>
      </c>
      <c r="AD1000" s="4">
        <f>'Data Entry'!U1000</f>
        <v>0</v>
      </c>
      <c r="AE1000" s="4">
        <f t="shared" si="267"/>
        <v>0</v>
      </c>
      <c r="AF1000" s="5">
        <f>'Data Entry'!V1000</f>
        <v>0</v>
      </c>
      <c r="AG1000" s="5">
        <f t="shared" si="268"/>
        <v>0</v>
      </c>
      <c r="AH1000" s="5">
        <f>'Data Entry'!W1000</f>
        <v>0</v>
      </c>
      <c r="AI1000" s="5">
        <f>'Data Entry'!X1000</f>
        <v>0</v>
      </c>
      <c r="AJ1000" s="5">
        <f>'Data Entry'!Y1000</f>
        <v>0</v>
      </c>
      <c r="AK1000" s="5">
        <f>'Data Entry'!Z1000</f>
        <v>0</v>
      </c>
    </row>
  </sheetData>
  <mergeCells count="4">
    <mergeCell ref="A1:C1"/>
    <mergeCell ref="D1:O1"/>
    <mergeCell ref="P1:AA1"/>
    <mergeCell ref="AF1:AK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M21"/>
  <sheetViews>
    <sheetView workbookViewId="0">
      <pane ySplit="1" topLeftCell="A2" activePane="bottomLeft" state="frozen"/>
      <selection/>
      <selection pane="bottomLeft" activeCell="B4" sqref="B4"/>
    </sheetView>
  </sheetViews>
  <sheetFormatPr defaultColWidth="9" defaultRowHeight="14.5"/>
  <cols>
    <col min="2" max="2" width="17.4545454545455" customWidth="1"/>
    <col min="3" max="5" width="12.8181818181818"/>
    <col min="6" max="6" width="12.8181818181818" customWidth="1"/>
    <col min="7" max="7" width="10.9090909090909" customWidth="1"/>
    <col min="8" max="8" width="11.9090909090909" customWidth="1"/>
    <col min="9" max="9" width="18.7272727272727" customWidth="1"/>
    <col min="10" max="10" width="12.8181818181818"/>
  </cols>
  <sheetData>
    <row r="1" spans="1:13">
      <c r="A1" t="s">
        <v>6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>
      <c r="A2">
        <f>Statistics!A14</f>
        <v>5409</v>
      </c>
      <c r="B2">
        <f>Statistics!C14</f>
        <v>42.6666666666667</v>
      </c>
      <c r="C2">
        <f>Statistics!D14</f>
        <v>10</v>
      </c>
      <c r="D2">
        <f>Statistics!U14</f>
        <v>28</v>
      </c>
      <c r="E2">
        <f>Statistics!AI14</f>
        <v>0.632</v>
      </c>
      <c r="F2">
        <f>IF(Statistics!AP14&gt;0,4,IF(Statistics!AO14&gt;0,3,IF(Statistics!AN14&gt;0,2,IF(Statistics!AM14&gt;0,1,0))))</f>
        <v>2</v>
      </c>
      <c r="G2">
        <f>Statistics!AS14</f>
        <v>2</v>
      </c>
      <c r="H2">
        <f>Statistics!BH14</f>
        <v>6</v>
      </c>
      <c r="I2" s="38">
        <f>Statistics!BG14</f>
        <v>0</v>
      </c>
      <c r="J2">
        <f>Statistics!BI14</f>
        <v>1.33333333333333</v>
      </c>
      <c r="K2">
        <f>Statistics!BJ14</f>
        <v>0</v>
      </c>
      <c r="L2">
        <f>Statistics!BL14</f>
        <v>0</v>
      </c>
      <c r="M2" s="38">
        <f>Statistics!BO14</f>
        <v>0</v>
      </c>
    </row>
    <row r="3" spans="1:13">
      <c r="A3">
        <f>Statistics!A11</f>
        <v>4976</v>
      </c>
      <c r="B3">
        <f>Statistics!C11</f>
        <v>27.8</v>
      </c>
      <c r="C3">
        <f>Statistics!D11</f>
        <v>7.6</v>
      </c>
      <c r="D3">
        <f>Statistics!U11</f>
        <v>12.2</v>
      </c>
      <c r="E3">
        <f>Statistics!AI15</f>
        <v>2.89666666666667</v>
      </c>
      <c r="F3">
        <f>IF(Statistics!AP11&gt;0,4,IF(Statistics!AO11&gt;0,3,IF(Statistics!AN11&gt;0,2,IF(Statistics!AM11&gt;0,1,0))))</f>
        <v>4</v>
      </c>
      <c r="G3">
        <f>Statistics!AS11</f>
        <v>0</v>
      </c>
      <c r="H3">
        <f>Statistics!BH11</f>
        <v>8</v>
      </c>
      <c r="I3" s="38">
        <f>Statistics!BG11</f>
        <v>0.4</v>
      </c>
      <c r="J3">
        <f>Statistics!BI11</f>
        <v>0</v>
      </c>
      <c r="K3">
        <f>Statistics!BJ11</f>
        <v>0</v>
      </c>
      <c r="L3">
        <f>Statistics!BL11</f>
        <v>0</v>
      </c>
      <c r="M3" s="38">
        <f>Statistics!BO11</f>
        <v>0</v>
      </c>
    </row>
    <row r="4" spans="1:13">
      <c r="A4">
        <f>Statistics!A13</f>
        <v>5032</v>
      </c>
      <c r="B4">
        <f>Statistics!C13</f>
        <v>24.8571428571429</v>
      </c>
      <c r="C4">
        <f>Statistics!D13</f>
        <v>4.28571428571429</v>
      </c>
      <c r="D4">
        <f>Statistics!U13</f>
        <v>20.5714285714286</v>
      </c>
      <c r="E4">
        <f>Statistics!AI16</f>
        <v>3.462625</v>
      </c>
      <c r="F4">
        <f>IF(Statistics!AP13&gt;0,4,IF(Statistics!AO13&gt;0,3,IF(Statistics!AN13&gt;0,2,IF(Statistics!AM13&gt;0,1,0))))</f>
        <v>2</v>
      </c>
      <c r="G4">
        <f>Statistics!AS13</f>
        <v>0</v>
      </c>
      <c r="H4">
        <f>Statistics!BH13</f>
        <v>1.71428571428571</v>
      </c>
      <c r="I4" s="38">
        <f>Statistics!BG13</f>
        <v>0</v>
      </c>
      <c r="J4">
        <f>Statistics!BI13</f>
        <v>1.71428571428571</v>
      </c>
      <c r="K4">
        <f>Statistics!BJ13</f>
        <v>0</v>
      </c>
      <c r="L4">
        <f>Statistics!BL13</f>
        <v>0</v>
      </c>
      <c r="M4" s="38">
        <f>Statistics!BO13</f>
        <v>0</v>
      </c>
    </row>
    <row r="5" spans="1:13">
      <c r="A5">
        <f>Statistics!A5</f>
        <v>1305</v>
      </c>
      <c r="B5">
        <f>Statistics!C5</f>
        <v>21.2222222222222</v>
      </c>
      <c r="C5">
        <f>Statistics!D5</f>
        <v>7.33333333333333</v>
      </c>
      <c r="D5">
        <f>Statistics!U5</f>
        <v>8.11111111111111</v>
      </c>
      <c r="E5">
        <f>Statistics!AI17</f>
        <v>0</v>
      </c>
      <c r="F5">
        <f>IF(Statistics!AP5&gt;0,4,IF(Statistics!AO5&gt;0,3,IF(Statistics!AN5&gt;0,2,IF(Statistics!AM5&gt;0,1,0))))</f>
        <v>3</v>
      </c>
      <c r="G5">
        <f>Statistics!AS5</f>
        <v>3</v>
      </c>
      <c r="H5">
        <f>Statistics!BH5</f>
        <v>6.66666666666667</v>
      </c>
      <c r="I5" s="38">
        <f>Statistics!BG5</f>
        <v>0.222222222222222</v>
      </c>
      <c r="J5">
        <f>Statistics!BI5</f>
        <v>0.888888888888889</v>
      </c>
      <c r="K5">
        <f>Statistics!BJ5</f>
        <v>1</v>
      </c>
      <c r="L5">
        <f>Statistics!BL5</f>
        <v>0</v>
      </c>
      <c r="M5" s="38">
        <f>Statistics!BO5</f>
        <v>0</v>
      </c>
    </row>
    <row r="6" spans="1:13">
      <c r="A6">
        <f>Statistics!A17</f>
        <v>7902</v>
      </c>
      <c r="B6">
        <f>Statistics!C17</f>
        <v>19.4166666666667</v>
      </c>
      <c r="C6">
        <f>Statistics!D17</f>
        <v>1.5</v>
      </c>
      <c r="D6">
        <f>Statistics!U17</f>
        <v>8.25</v>
      </c>
      <c r="E6">
        <f>Statistics!AI18</f>
        <v>0.569666666666667</v>
      </c>
      <c r="F6">
        <f>IF(Statistics!AP17&gt;0,4,IF(Statistics!AO17&gt;0,3,IF(Statistics!AN17&gt;0,2,IF(Statistics!AM17&gt;0,1,0))))</f>
        <v>3</v>
      </c>
      <c r="G6">
        <f>Statistics!AS17</f>
        <v>3</v>
      </c>
      <c r="H6">
        <f>Statistics!BH17</f>
        <v>10</v>
      </c>
      <c r="I6" s="38">
        <f>Statistics!BG17</f>
        <v>0</v>
      </c>
      <c r="J6">
        <f>Statistics!BI17</f>
        <v>0.333333333333333</v>
      </c>
      <c r="K6">
        <f>Statistics!BJ17</f>
        <v>0</v>
      </c>
      <c r="L6">
        <f>Statistics!BL17</f>
        <v>0</v>
      </c>
      <c r="M6" s="38">
        <f>Statistics!BO17</f>
        <v>0</v>
      </c>
    </row>
    <row r="7" spans="1:13">
      <c r="A7">
        <f>Statistics!A9</f>
        <v>4343</v>
      </c>
      <c r="B7">
        <f>Statistics!C9</f>
        <v>14.6666666666667</v>
      </c>
      <c r="C7">
        <f>Statistics!D9</f>
        <v>4.8</v>
      </c>
      <c r="D7">
        <f>Statistics!U9</f>
        <v>6.4</v>
      </c>
      <c r="E7">
        <f>Statistics!AI19</f>
        <v>2.88242857142857</v>
      </c>
      <c r="F7">
        <f>IF(Statistics!AP9&gt;0,4,IF(Statistics!AO9&gt;0,3,IF(Statistics!AN9&gt;0,2,IF(Statistics!AM9&gt;0,1,0))))</f>
        <v>2</v>
      </c>
      <c r="G7">
        <f>Statistics!AS9</f>
        <v>2</v>
      </c>
      <c r="H7">
        <f>Statistics!BH9</f>
        <v>4.8</v>
      </c>
      <c r="I7" s="38">
        <f>Statistics!BG9</f>
        <v>0</v>
      </c>
      <c r="J7">
        <f>Statistics!BI9</f>
        <v>1.33333333333333</v>
      </c>
      <c r="K7">
        <f>Statistics!BJ9</f>
        <v>0</v>
      </c>
      <c r="L7">
        <f>Statistics!BL9</f>
        <v>0</v>
      </c>
      <c r="M7" s="38">
        <f>Statistics!BO9</f>
        <v>0</v>
      </c>
    </row>
    <row r="8" spans="1:13">
      <c r="A8">
        <f>Statistics!A10</f>
        <v>4946</v>
      </c>
      <c r="B8">
        <f>Statistics!C10</f>
        <v>10.7083333333333</v>
      </c>
      <c r="C8">
        <f>Statistics!D10</f>
        <v>4.75</v>
      </c>
      <c r="D8">
        <f>Statistics!U10</f>
        <v>3.875</v>
      </c>
      <c r="E8">
        <f>Statistics!AI20</f>
        <v>5.531</v>
      </c>
      <c r="F8">
        <f>IF(Statistics!AP10&gt;0,4,IF(Statistics!AO10&gt;0,3,IF(Statistics!AN10&gt;0,2,IF(Statistics!AM10&gt;0,1,0))))</f>
        <v>3</v>
      </c>
      <c r="G8">
        <f>Statistics!AS10</f>
        <v>0</v>
      </c>
      <c r="H8">
        <f>Statistics!BH10</f>
        <v>3.25</v>
      </c>
      <c r="I8" s="38">
        <f>Statistics!BG10</f>
        <v>0</v>
      </c>
      <c r="J8">
        <f>Statistics!BI10</f>
        <v>1.16666666666667</v>
      </c>
      <c r="K8">
        <f>Statistics!BJ10</f>
        <v>0</v>
      </c>
      <c r="L8">
        <f>Statistics!BL10</f>
        <v>0</v>
      </c>
      <c r="M8" s="38">
        <f>Statistics!BO10</f>
        <v>0</v>
      </c>
    </row>
    <row r="9" spans="1:13">
      <c r="A9">
        <f>Statistics!A12</f>
        <v>5031</v>
      </c>
      <c r="B9">
        <f>Statistics!C12</f>
        <v>8.25925925925926</v>
      </c>
      <c r="C9">
        <f>Statistics!D12</f>
        <v>3.55555555555556</v>
      </c>
      <c r="D9">
        <f>Statistics!U12</f>
        <v>1.44444444444444</v>
      </c>
      <c r="E9">
        <f>Statistics!AI21</f>
        <v>1.374</v>
      </c>
      <c r="F9">
        <f>IF(Statistics!AP12&gt;0,4,IF(Statistics!AO12&gt;0,3,IF(Statistics!AN12&gt;0,2,IF(Statistics!AM12&gt;0,1,0))))</f>
        <v>2</v>
      </c>
      <c r="G9">
        <f>Statistics!AS12</f>
        <v>2</v>
      </c>
      <c r="H9">
        <f>Statistics!BH12</f>
        <v>4</v>
      </c>
      <c r="I9" s="38">
        <f>Statistics!BG12</f>
        <v>0</v>
      </c>
      <c r="J9">
        <f>Statistics!BI12</f>
        <v>0.740740740740741</v>
      </c>
      <c r="K9">
        <f>Statistics!BJ12</f>
        <v>0</v>
      </c>
      <c r="L9">
        <f>Statistics!BL12</f>
        <v>0</v>
      </c>
      <c r="M9" s="38">
        <f>Statistics!BO12</f>
        <v>0</v>
      </c>
    </row>
    <row r="10" spans="1:13">
      <c r="A10">
        <f>Statistics!A7</f>
        <v>2198</v>
      </c>
      <c r="B10">
        <f>Statistics!C7</f>
        <v>7.44444444444444</v>
      </c>
      <c r="C10">
        <f>Statistics!D7</f>
        <v>3.55555555555556</v>
      </c>
      <c r="D10">
        <f>Statistics!U7</f>
        <v>3.66666666666667</v>
      </c>
      <c r="E10">
        <f>Statistics!AI22</f>
        <v>6.7808</v>
      </c>
      <c r="F10">
        <f>IF(Statistics!AP7&gt;0,4,IF(Statistics!AO7&gt;0,3,IF(Statistics!AN7&gt;0,2,IF(Statistics!AM7&gt;0,1,0))))</f>
        <v>2</v>
      </c>
      <c r="G10">
        <f>Statistics!AS7</f>
        <v>0</v>
      </c>
      <c r="H10">
        <f>Statistics!BH7</f>
        <v>0.666666666666667</v>
      </c>
      <c r="I10" s="38">
        <f>Statistics!BG7</f>
        <v>0</v>
      </c>
      <c r="J10">
        <f>Statistics!BI7</f>
        <v>0.444444444444444</v>
      </c>
      <c r="K10">
        <f>Statistics!BJ7</f>
        <v>0</v>
      </c>
      <c r="L10">
        <f>Statistics!BL7</f>
        <v>0</v>
      </c>
      <c r="M10" s="38">
        <f>Statistics!BO7</f>
        <v>0.111111111111111</v>
      </c>
    </row>
    <row r="11" spans="1:13">
      <c r="A11">
        <f>Statistics!A19</f>
        <v>8731</v>
      </c>
      <c r="B11">
        <f>Statistics!C19</f>
        <v>5.66666666666667</v>
      </c>
      <c r="C11">
        <f>Statistics!D19</f>
        <v>2.85714285714286</v>
      </c>
      <c r="D11">
        <f>Statistics!U19</f>
        <v>3.57142857142857</v>
      </c>
      <c r="E11">
        <f>Statistics!AI23</f>
        <v>0</v>
      </c>
      <c r="F11">
        <f>IF(Statistics!AP19&gt;0,4,IF(Statistics!AO19&gt;0,3,IF(Statistics!AN19&gt;0,2,IF(Statistics!AM19&gt;0,1,0))))</f>
        <v>0</v>
      </c>
      <c r="G11">
        <f>Statistics!AS19</f>
        <v>0</v>
      </c>
      <c r="H11">
        <f>Statistics!BH19</f>
        <v>0</v>
      </c>
      <c r="I11" s="38">
        <f>Statistics!BG19</f>
        <v>0</v>
      </c>
      <c r="J11">
        <f>Statistics!BI19</f>
        <v>0.761904761904762</v>
      </c>
      <c r="K11">
        <f>Statistics!BJ19</f>
        <v>0</v>
      </c>
      <c r="L11">
        <f>Statistics!BL19</f>
        <v>0</v>
      </c>
      <c r="M11" s="38">
        <f>Statistics!BO19</f>
        <v>0.285714285714286</v>
      </c>
    </row>
    <row r="12" spans="1:13">
      <c r="A12">
        <f>Statistics!A6</f>
        <v>1374</v>
      </c>
      <c r="B12">
        <f>Statistics!C6</f>
        <v>5.59259259259259</v>
      </c>
      <c r="C12">
        <f>Statistics!D6</f>
        <v>2.66666666666667</v>
      </c>
      <c r="D12">
        <f>Statistics!U6</f>
        <v>0.777777777777778</v>
      </c>
      <c r="E12">
        <f>Statistics!AI24</f>
        <v>0</v>
      </c>
      <c r="F12">
        <f>IF(Statistics!AP6&gt;0,4,IF(Statistics!AO6&gt;0,3,IF(Statistics!AN6&gt;0,2,IF(Statistics!AM6&gt;0,1,0))))</f>
        <v>2</v>
      </c>
      <c r="G12">
        <f>Statistics!AS6</f>
        <v>1</v>
      </c>
      <c r="H12">
        <f>Statistics!BH6</f>
        <v>3.77777777777778</v>
      </c>
      <c r="I12" s="38">
        <f>Statistics!BG6</f>
        <v>0</v>
      </c>
      <c r="J12">
        <f>Statistics!BI6</f>
        <v>1.62962962962963</v>
      </c>
      <c r="K12">
        <f>Statistics!BJ6</f>
        <v>0</v>
      </c>
      <c r="L12">
        <f>Statistics!BL6</f>
        <v>0</v>
      </c>
      <c r="M12" s="38">
        <f>Statistics!BO6</f>
        <v>0.222222222222222</v>
      </c>
    </row>
    <row r="13" spans="1:13">
      <c r="A13">
        <f>Statistics!A8</f>
        <v>3543</v>
      </c>
      <c r="B13">
        <f>Statistics!C8</f>
        <v>3.83333333333333</v>
      </c>
      <c r="C13">
        <f>Statistics!D8</f>
        <v>0.75</v>
      </c>
      <c r="D13">
        <f>Statistics!U8</f>
        <v>2.25</v>
      </c>
      <c r="E13">
        <f>Statistics!AI25</f>
        <v>0</v>
      </c>
      <c r="F13">
        <f>IF(Statistics!AP8&gt;0,4,IF(Statistics!AO8&gt;0,3,IF(Statistics!AN8&gt;0,2,IF(Statistics!AM8&gt;0,1,0))))</f>
        <v>2</v>
      </c>
      <c r="G13">
        <f>Statistics!AS8</f>
        <v>0</v>
      </c>
      <c r="H13">
        <f>Statistics!BH8</f>
        <v>1.5</v>
      </c>
      <c r="I13" s="38">
        <f>Statistics!BG8</f>
        <v>0</v>
      </c>
      <c r="J13">
        <f>Statistics!BI8</f>
        <v>0.666666666666667</v>
      </c>
      <c r="K13">
        <f>Statistics!BJ8</f>
        <v>0</v>
      </c>
      <c r="L13">
        <f>Statistics!BL8</f>
        <v>0</v>
      </c>
      <c r="M13" s="38">
        <f>Statistics!BO8</f>
        <v>0</v>
      </c>
    </row>
    <row r="14" spans="1:13">
      <c r="A14">
        <f>Statistics!A15</f>
        <v>6397</v>
      </c>
      <c r="B14">
        <f>Statistics!C15</f>
        <v>3.33333333333333</v>
      </c>
      <c r="C14">
        <f>Statistics!D15</f>
        <v>2.66666666666667</v>
      </c>
      <c r="D14">
        <f>Statistics!U15</f>
        <v>2</v>
      </c>
      <c r="E14">
        <f>Statistics!AI26</f>
        <v>0</v>
      </c>
      <c r="F14">
        <f>IF(Statistics!AP15&gt;0,4,IF(Statistics!AO15&gt;0,3,IF(Statistics!AN15&gt;0,2,IF(Statistics!AM15&gt;0,1,0))))</f>
        <v>0</v>
      </c>
      <c r="G14">
        <f>Statistics!AS15</f>
        <v>0</v>
      </c>
      <c r="H14">
        <f>Statistics!BH15</f>
        <v>0</v>
      </c>
      <c r="I14" s="38">
        <f>Statistics!BG15</f>
        <v>0</v>
      </c>
      <c r="J14">
        <f>Statistics!BI15</f>
        <v>1.33333333333333</v>
      </c>
      <c r="K14">
        <f>Statistics!BJ15</f>
        <v>0</v>
      </c>
      <c r="L14">
        <f>Statistics!BL15</f>
        <v>0</v>
      </c>
      <c r="M14" s="38">
        <f>Statistics!BO15</f>
        <v>0</v>
      </c>
    </row>
    <row r="15" spans="1:13">
      <c r="A15">
        <f>Statistics!A22</f>
        <v>8884</v>
      </c>
      <c r="B15">
        <f>Statistics!C22</f>
        <v>3.06666666666667</v>
      </c>
      <c r="C15">
        <f>Statistics!D22</f>
        <v>1.2</v>
      </c>
      <c r="D15">
        <f>Statistics!U22</f>
        <v>2.4</v>
      </c>
      <c r="E15">
        <f>Statistics!AI27</f>
        <v>0</v>
      </c>
      <c r="F15">
        <f>IF(Statistics!AP22&gt;0,4,IF(Statistics!AO22&gt;0,3,IF(Statistics!AN22&gt;0,2,IF(Statistics!AM22&gt;0,1,0))))</f>
        <v>0</v>
      </c>
      <c r="G15">
        <f>Statistics!AS22</f>
        <v>0</v>
      </c>
      <c r="H15">
        <f>Statistics!BH22</f>
        <v>0</v>
      </c>
      <c r="I15" s="38">
        <f>Statistics!BG22</f>
        <v>0</v>
      </c>
      <c r="J15">
        <f>Statistics!BI22</f>
        <v>0.533333333333333</v>
      </c>
      <c r="K15">
        <f>Statistics!BJ22</f>
        <v>0</v>
      </c>
      <c r="L15">
        <f>Statistics!BL22</f>
        <v>0</v>
      </c>
      <c r="M15" s="38">
        <f>Statistics!BO22</f>
        <v>0</v>
      </c>
    </row>
    <row r="16" spans="1:13">
      <c r="A16">
        <f>Statistics!A18</f>
        <v>8574</v>
      </c>
      <c r="B16">
        <f>Statistics!C18</f>
        <v>2</v>
      </c>
      <c r="C16">
        <f>Statistics!D18</f>
        <v>1.33333333333333</v>
      </c>
      <c r="D16">
        <f>Statistics!U18</f>
        <v>2</v>
      </c>
      <c r="E16">
        <f>Statistics!AI28</f>
        <v>0</v>
      </c>
      <c r="F16">
        <f>IF(Statistics!AP18&gt;0,4,IF(Statistics!AO18&gt;0,3,IF(Statistics!AN18&gt;0,2,IF(Statistics!AM18&gt;0,1,0))))</f>
        <v>0</v>
      </c>
      <c r="G16">
        <f>Statistics!AS18</f>
        <v>0</v>
      </c>
      <c r="H16">
        <f>Statistics!BH18</f>
        <v>0</v>
      </c>
      <c r="I16" s="38">
        <f>Statistics!BG18</f>
        <v>0</v>
      </c>
      <c r="J16">
        <f>Statistics!BI18</f>
        <v>1.33333333333333</v>
      </c>
      <c r="K16">
        <f>Statistics!BJ18</f>
        <v>0</v>
      </c>
      <c r="L16">
        <f>Statistics!BL18</f>
        <v>0</v>
      </c>
      <c r="M16" s="38">
        <f>Statistics!BO18</f>
        <v>0.333333333333333</v>
      </c>
    </row>
    <row r="17" spans="1:13">
      <c r="A17">
        <f>Statistics!A16</f>
        <v>7757</v>
      </c>
      <c r="B17">
        <f>Statistics!C16</f>
        <v>0.916666666666667</v>
      </c>
      <c r="C17">
        <f>Statistics!D16</f>
        <v>1</v>
      </c>
      <c r="D17">
        <f>Statistics!U16</f>
        <v>1</v>
      </c>
      <c r="E17">
        <f>Statistics!AI29</f>
        <v>0</v>
      </c>
      <c r="F17">
        <f>IF(Statistics!AP16&gt;0,4,IF(Statistics!AO16&gt;0,3,IF(Statistics!AN16&gt;0,2,IF(Statistics!AM16&gt;0,1,0))))</f>
        <v>2</v>
      </c>
      <c r="G17">
        <f>Statistics!AS16</f>
        <v>0</v>
      </c>
      <c r="H17">
        <f>Statistics!BH16</f>
        <v>0.75</v>
      </c>
      <c r="I17" s="38">
        <f>Statistics!BG16</f>
        <v>0</v>
      </c>
      <c r="J17">
        <f>Statistics!BI16</f>
        <v>1.83333333333333</v>
      </c>
      <c r="K17">
        <f>Statistics!BJ16</f>
        <v>0</v>
      </c>
      <c r="L17">
        <f>Statistics!BL16</f>
        <v>0</v>
      </c>
      <c r="M17" s="38">
        <f>Statistics!BO16</f>
        <v>0.125</v>
      </c>
    </row>
    <row r="18" spans="1:13">
      <c r="A18">
        <f>Statistics!A23</f>
        <v>0</v>
      </c>
      <c r="B18">
        <f>Statistics!C23</f>
        <v>0</v>
      </c>
      <c r="C18">
        <f>Statistics!D23</f>
        <v>0</v>
      </c>
      <c r="D18">
        <f>Statistics!U23</f>
        <v>0</v>
      </c>
      <c r="E18">
        <f>Statistics!AI30</f>
        <v>0</v>
      </c>
      <c r="F18">
        <f>IF(Statistics!AP23&gt;0,4,IF(Statistics!AO23&gt;0,3,IF(Statistics!AN23&gt;0,2,IF(Statistics!AM23&gt;0,1,0))))</f>
        <v>0</v>
      </c>
      <c r="G18">
        <f>Statistics!AS23</f>
        <v>0</v>
      </c>
      <c r="H18">
        <f>Statistics!BH23</f>
        <v>0</v>
      </c>
      <c r="I18" s="38" t="e">
        <f>Statistics!BG23</f>
        <v>#DIV/0!</v>
      </c>
      <c r="J18">
        <f>Statistics!BI23</f>
        <v>0</v>
      </c>
      <c r="K18">
        <f>Statistics!BJ23</f>
        <v>0</v>
      </c>
      <c r="L18">
        <f>Statistics!BL23</f>
        <v>0</v>
      </c>
      <c r="M18" s="38">
        <f>Statistics!BO23</f>
        <v>0</v>
      </c>
    </row>
    <row r="19" spans="1:13">
      <c r="A19">
        <f>Statistics!A21</f>
        <v>8867</v>
      </c>
      <c r="B19">
        <f>Statistics!C21</f>
        <v>0</v>
      </c>
      <c r="C19">
        <f>Statistics!D21</f>
        <v>0</v>
      </c>
      <c r="D19">
        <f>Statistics!U21</f>
        <v>0</v>
      </c>
      <c r="E19">
        <f>Statistics!AI31</f>
        <v>0</v>
      </c>
      <c r="F19">
        <f>IF(Statistics!AP21&gt;0,4,IF(Statistics!AO21&gt;0,3,IF(Statistics!AN21&gt;0,2,IF(Statistics!AM21&gt;0,1,0))))</f>
        <v>0</v>
      </c>
      <c r="G19">
        <f>Statistics!AS21</f>
        <v>0</v>
      </c>
      <c r="H19">
        <f>Statistics!BH21</f>
        <v>0</v>
      </c>
      <c r="I19" s="38">
        <f>Statistics!BG21</f>
        <v>0</v>
      </c>
      <c r="J19">
        <f>Statistics!BI21</f>
        <v>0</v>
      </c>
      <c r="K19">
        <f>Statistics!BJ21</f>
        <v>0</v>
      </c>
      <c r="L19">
        <f>Statistics!BL21</f>
        <v>0</v>
      </c>
      <c r="M19" s="38">
        <f>Statistics!BO21</f>
        <v>0</v>
      </c>
    </row>
    <row r="20" spans="1:13">
      <c r="A20">
        <f>Statistics!A4</f>
        <v>1246</v>
      </c>
      <c r="B20">
        <f>Statistics!C4</f>
        <v>-0.0833333333333333</v>
      </c>
      <c r="C20">
        <f>Statistics!D4</f>
        <v>1</v>
      </c>
      <c r="D20">
        <f>Statistics!U4</f>
        <v>0.25</v>
      </c>
      <c r="E20">
        <f>Statistics!AI32</f>
        <v>0</v>
      </c>
      <c r="F20">
        <f>IF(Statistics!AP4&gt;0,4,IF(Statistics!AO4&gt;0,3,IF(Statistics!AN4&gt;0,2,IF(Statistics!AM4&gt;0,1,0))))</f>
        <v>0</v>
      </c>
      <c r="G20">
        <f>Statistics!AS4</f>
        <v>0</v>
      </c>
      <c r="H20">
        <f>Statistics!BH4</f>
        <v>0</v>
      </c>
      <c r="I20" s="38">
        <f>Statistics!BG4</f>
        <v>0</v>
      </c>
      <c r="J20">
        <f>Statistics!BI4</f>
        <v>1.33333333333333</v>
      </c>
      <c r="K20">
        <f>Statistics!BJ4</f>
        <v>0</v>
      </c>
      <c r="L20">
        <f>Statistics!BL4</f>
        <v>0</v>
      </c>
      <c r="M20" s="38">
        <f>Statistics!BO4</f>
        <v>0</v>
      </c>
    </row>
    <row r="21" spans="1:13">
      <c r="A21">
        <f>Statistics!A20</f>
        <v>8850</v>
      </c>
      <c r="B21">
        <f>Statistics!C20</f>
        <v>-1.41666666666667</v>
      </c>
      <c r="C21">
        <f>Statistics!D20</f>
        <v>0</v>
      </c>
      <c r="D21">
        <f>Statistics!U20</f>
        <v>0.25</v>
      </c>
      <c r="E21">
        <f>Statistics!AI33</f>
        <v>0</v>
      </c>
      <c r="F21">
        <f>IF(Statistics!AP20&gt;0,4,IF(Statistics!AO20&gt;0,3,IF(Statistics!AN20&gt;0,2,IF(Statistics!AM20&gt;0,1,0))))</f>
        <v>0</v>
      </c>
      <c r="G21">
        <f>Statistics!AS20</f>
        <v>0</v>
      </c>
      <c r="H21">
        <f>Statistics!BH20</f>
        <v>0</v>
      </c>
      <c r="I21" s="38">
        <f>Statistics!BG20</f>
        <v>0</v>
      </c>
      <c r="J21">
        <f>Statistics!BI20</f>
        <v>1.66666666666667</v>
      </c>
      <c r="K21">
        <f>Statistics!BJ20</f>
        <v>0</v>
      </c>
      <c r="L21">
        <f>Statistics!BL20</f>
        <v>0</v>
      </c>
      <c r="M21" s="38">
        <f>Statistics!BO20</f>
        <v>0</v>
      </c>
    </row>
  </sheetData>
  <sortState ref="A2:M21">
    <sortCondition ref="B2:B21" descending="1"/>
  </sortState>
  <conditionalFormatting sqref="B$1:B$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$1:C$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$1:D$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$1:E$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$1:K$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$1:L$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$1:M$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pane ySplit="2" topLeftCell="A3" activePane="bottomLeft" state="frozen"/>
      <selection/>
      <selection pane="bottomLeft" activeCell="K14" sqref="K14"/>
    </sheetView>
  </sheetViews>
  <sheetFormatPr defaultColWidth="8.72727272727273" defaultRowHeight="14.5" outlineLevelCol="4"/>
  <cols>
    <col min="2" max="2" width="14.8181818181818" customWidth="1"/>
    <col min="5" max="5" width="16.8181818181818" customWidth="1"/>
  </cols>
  <sheetData>
    <row r="1" spans="1:5">
      <c r="A1" s="51" t="s">
        <v>45</v>
      </c>
      <c r="B1" s="51"/>
      <c r="D1" s="51" t="s">
        <v>46</v>
      </c>
      <c r="E1" s="51"/>
    </row>
    <row r="2" spans="1:5">
      <c r="A2" t="s">
        <v>6</v>
      </c>
      <c r="B2" t="s">
        <v>47</v>
      </c>
      <c r="D2" t="s">
        <v>6</v>
      </c>
      <c r="E2" t="s">
        <v>48</v>
      </c>
    </row>
    <row r="3" spans="1:5">
      <c r="A3">
        <f>Statistics!A4</f>
        <v>1246</v>
      </c>
      <c r="B3">
        <f>Statistics!D4+Statistics!U4+Statistics!BH4-Statistics!BI4</f>
        <v>-0.0833333333333333</v>
      </c>
      <c r="D3">
        <f>Statistics!A4</f>
        <v>1246</v>
      </c>
      <c r="E3" t="e">
        <f>Statistics!D4+Statistics!AK4+Statistics!BH4-Statistics!BI4</f>
        <v>#DIV/0!</v>
      </c>
    </row>
    <row r="4" spans="1:5">
      <c r="A4">
        <f>Statistics!A5</f>
        <v>1305</v>
      </c>
      <c r="B4">
        <f>Statistics!D5+Statistics!U5+Statistics!BH5-Statistics!BI5</f>
        <v>21.2222222222222</v>
      </c>
      <c r="D4">
        <f>Statistics!A5</f>
        <v>1305</v>
      </c>
      <c r="E4" t="e">
        <f>Statistics!D5+Statistics!AK5+Statistics!BH5-Statistics!BI5</f>
        <v>#DIV/0!</v>
      </c>
    </row>
    <row r="5" spans="1:5">
      <c r="A5">
        <f>Statistics!A6</f>
        <v>1374</v>
      </c>
      <c r="B5">
        <f>Statistics!D6+Statistics!U6+Statistics!BH6-Statistics!BI6</f>
        <v>5.59259259259259</v>
      </c>
      <c r="D5">
        <f>Statistics!A6</f>
        <v>1374</v>
      </c>
      <c r="E5" t="e">
        <f>Statistics!D6+Statistics!AK6+Statistics!BH6-Statistics!BI6</f>
        <v>#DIV/0!</v>
      </c>
    </row>
    <row r="6" spans="1:5">
      <c r="A6">
        <f>Statistics!A7</f>
        <v>2198</v>
      </c>
      <c r="B6">
        <f>Statistics!D7+Statistics!U7+Statistics!BH7-Statistics!BI7</f>
        <v>7.44444444444444</v>
      </c>
      <c r="D6">
        <f>Statistics!A7</f>
        <v>2198</v>
      </c>
      <c r="E6" t="e">
        <f>Statistics!D7+Statistics!AK7+Statistics!BH7-Statistics!BI7</f>
        <v>#DIV/0!</v>
      </c>
    </row>
    <row r="7" spans="1:5">
      <c r="A7">
        <f>Statistics!A8</f>
        <v>3543</v>
      </c>
      <c r="B7">
        <f>Statistics!D8+Statistics!U8+Statistics!BH8-Statistics!BI8</f>
        <v>3.83333333333333</v>
      </c>
      <c r="D7">
        <f>Statistics!A8</f>
        <v>3543</v>
      </c>
      <c r="E7" t="e">
        <f>Statistics!D8+Statistics!AK8+Statistics!BH8-Statistics!BI8</f>
        <v>#DIV/0!</v>
      </c>
    </row>
    <row r="8" spans="1:5">
      <c r="A8">
        <f>Statistics!A9</f>
        <v>4343</v>
      </c>
      <c r="B8">
        <f>Statistics!D9+Statistics!U9+Statistics!BH9-Statistics!BI9</f>
        <v>14.6666666666667</v>
      </c>
      <c r="D8">
        <f>Statistics!A9</f>
        <v>4343</v>
      </c>
      <c r="E8" t="e">
        <f>Statistics!D9+Statistics!AK9+Statistics!BH9-Statistics!BI9</f>
        <v>#DIV/0!</v>
      </c>
    </row>
    <row r="9" spans="1:5">
      <c r="A9">
        <f>Statistics!A10</f>
        <v>4946</v>
      </c>
      <c r="B9">
        <f>Statistics!D10+Statistics!U10+Statistics!BH10-Statistics!BI10</f>
        <v>10.7083333333333</v>
      </c>
      <c r="D9">
        <f>Statistics!A10</f>
        <v>4946</v>
      </c>
      <c r="E9" t="e">
        <f>Statistics!D10+Statistics!AK10+Statistics!BH10-Statistics!BI10</f>
        <v>#DIV/0!</v>
      </c>
    </row>
    <row r="10" spans="1:5">
      <c r="A10">
        <f>Statistics!A11</f>
        <v>4976</v>
      </c>
      <c r="B10">
        <f>Statistics!D11+Statistics!U11+Statistics!BH11-Statistics!BI11</f>
        <v>27.8</v>
      </c>
      <c r="D10">
        <f>Statistics!A11</f>
        <v>4976</v>
      </c>
      <c r="E10" t="e">
        <f>Statistics!D11+Statistics!AK11+Statistics!BH11-Statistics!BI11</f>
        <v>#DIV/0!</v>
      </c>
    </row>
    <row r="11" spans="1:5">
      <c r="A11">
        <f>Statistics!A12</f>
        <v>5031</v>
      </c>
      <c r="B11">
        <f>Statistics!D12+Statistics!U12+Statistics!BH12-Statistics!BI12</f>
        <v>8.25925925925926</v>
      </c>
      <c r="D11">
        <f>Statistics!A12</f>
        <v>5031</v>
      </c>
      <c r="E11" t="e">
        <f>Statistics!D12+Statistics!AK12+Statistics!BH12-Statistics!BI12</f>
        <v>#DIV/0!</v>
      </c>
    </row>
    <row r="12" spans="1:5">
      <c r="A12">
        <f>Statistics!A13</f>
        <v>5032</v>
      </c>
      <c r="B12">
        <f>Statistics!D13+Statistics!U13+Statistics!BH13-Statistics!BI13</f>
        <v>24.8571428571429</v>
      </c>
      <c r="D12">
        <f>Statistics!A13</f>
        <v>5032</v>
      </c>
      <c r="E12" t="e">
        <f>Statistics!D13+Statistics!AK13+Statistics!BH13-Statistics!BI13</f>
        <v>#DIV/0!</v>
      </c>
    </row>
    <row r="13" spans="1:5">
      <c r="A13">
        <f>Statistics!A14</f>
        <v>5409</v>
      </c>
      <c r="B13">
        <f>Statistics!D14+Statistics!U14+Statistics!BH14-Statistics!BI14</f>
        <v>42.6666666666667</v>
      </c>
      <c r="D13">
        <f>Statistics!A14</f>
        <v>5409</v>
      </c>
      <c r="E13" t="e">
        <f>Statistics!D14+Statistics!AK14+Statistics!BH14-Statistics!BI14</f>
        <v>#DIV/0!</v>
      </c>
    </row>
    <row r="14" spans="1:5">
      <c r="A14">
        <f>Statistics!A15</f>
        <v>6397</v>
      </c>
      <c r="B14">
        <f>Statistics!D15+Statistics!U15+Statistics!BH15-Statistics!BI15</f>
        <v>3.33333333333333</v>
      </c>
      <c r="D14">
        <f>Statistics!A15</f>
        <v>6397</v>
      </c>
      <c r="E14" t="e">
        <f>Statistics!D15+Statistics!AK15+Statistics!BH15-Statistics!BI15</f>
        <v>#DIV/0!</v>
      </c>
    </row>
    <row r="15" spans="1:5">
      <c r="A15">
        <f>Statistics!A16</f>
        <v>7757</v>
      </c>
      <c r="B15">
        <f>Statistics!D16+Statistics!U16+Statistics!BH16-Statistics!BI16</f>
        <v>0.916666666666667</v>
      </c>
      <c r="D15">
        <f>Statistics!A16</f>
        <v>7757</v>
      </c>
      <c r="E15" t="e">
        <f>Statistics!D16+Statistics!AK16+Statistics!BH16-Statistics!BI16</f>
        <v>#DIV/0!</v>
      </c>
    </row>
    <row r="16" spans="1:5">
      <c r="A16">
        <f>Statistics!A17</f>
        <v>7902</v>
      </c>
      <c r="B16">
        <f>Statistics!D17+Statistics!U17+Statistics!BH17-Statistics!BI17</f>
        <v>19.4166666666667</v>
      </c>
      <c r="D16">
        <f>Statistics!A17</f>
        <v>7902</v>
      </c>
      <c r="E16" t="e">
        <f>Statistics!D17+Statistics!AK17+Statistics!BH17-Statistics!BI17</f>
        <v>#DIV/0!</v>
      </c>
    </row>
    <row r="17" spans="1:5">
      <c r="A17">
        <f>Statistics!A18</f>
        <v>8574</v>
      </c>
      <c r="B17">
        <f>Statistics!D18+Statistics!U18+Statistics!BH18-Statistics!BI18</f>
        <v>2</v>
      </c>
      <c r="D17">
        <f>Statistics!A18</f>
        <v>8574</v>
      </c>
      <c r="E17" t="e">
        <f>Statistics!D18+Statistics!AK18+Statistics!BH18-Statistics!BI18</f>
        <v>#DIV/0!</v>
      </c>
    </row>
    <row r="18" spans="1:5">
      <c r="A18">
        <f>Statistics!A19</f>
        <v>8731</v>
      </c>
      <c r="B18">
        <f>Statistics!D19+Statistics!U19+Statistics!BH19-Statistics!BI19</f>
        <v>5.66666666666667</v>
      </c>
      <c r="D18">
        <f>Statistics!A19</f>
        <v>8731</v>
      </c>
      <c r="E18" t="e">
        <f>Statistics!D19+Statistics!AK19+Statistics!BH19-Statistics!BI19</f>
        <v>#DIV/0!</v>
      </c>
    </row>
    <row r="19" spans="1:5">
      <c r="A19">
        <f>Statistics!A20</f>
        <v>8850</v>
      </c>
      <c r="B19">
        <f>Statistics!D20+Statistics!U20+Statistics!BH20-Statistics!BI20</f>
        <v>-1.41666666666667</v>
      </c>
      <c r="D19">
        <f>Statistics!A20</f>
        <v>8850</v>
      </c>
      <c r="E19" t="e">
        <f>Statistics!D20+Statistics!AK20+Statistics!BH20-Statistics!BI20</f>
        <v>#DIV/0!</v>
      </c>
    </row>
    <row r="20" spans="1:5">
      <c r="A20">
        <f>Statistics!A21</f>
        <v>8867</v>
      </c>
      <c r="B20">
        <f>Statistics!D21+Statistics!U21+Statistics!BH21-Statistics!BI21</f>
        <v>0</v>
      </c>
      <c r="D20">
        <f>Statistics!A21</f>
        <v>8867</v>
      </c>
      <c r="E20" t="e">
        <f>Statistics!D21+Statistics!AK21+Statistics!BH21-Statistics!BI21</f>
        <v>#DIV/0!</v>
      </c>
    </row>
    <row r="21" spans="1:5">
      <c r="A21">
        <f>Statistics!A22</f>
        <v>8884</v>
      </c>
      <c r="B21">
        <f>Statistics!D22+Statistics!U22+Statistics!BH22-Statistics!BI22</f>
        <v>3.06666666666667</v>
      </c>
      <c r="D21">
        <f>Statistics!A22</f>
        <v>8884</v>
      </c>
      <c r="E21" t="e">
        <f>Statistics!D22+Statistics!AK22+Statistics!BH22-Statistics!BI22</f>
        <v>#DIV/0!</v>
      </c>
    </row>
    <row r="22" spans="1:5">
      <c r="A22">
        <f>Statistics!A23</f>
        <v>0</v>
      </c>
      <c r="B22">
        <f>Statistics!D23+Statistics!U23+Statistics!BH23-Statistics!BI23</f>
        <v>0</v>
      </c>
      <c r="D22">
        <f>Statistics!A23</f>
        <v>0</v>
      </c>
      <c r="E22">
        <f>Statistics!D23+Statistics!AK23+Statistics!BH23-Statistics!BI23</f>
        <v>0</v>
      </c>
    </row>
    <row r="23" spans="1:5">
      <c r="A23">
        <f>Statistics!A24</f>
        <v>0</v>
      </c>
      <c r="B23">
        <f>Statistics!D24+Statistics!U24+Statistics!BH24-Statistics!BI24</f>
        <v>0</v>
      </c>
      <c r="D23">
        <f>Statistics!A24</f>
        <v>0</v>
      </c>
      <c r="E23">
        <f>Statistics!D24+Statistics!AK24+Statistics!BH24-Statistics!BI24</f>
        <v>0</v>
      </c>
    </row>
    <row r="24" spans="1:5">
      <c r="A24">
        <f>Statistics!A25</f>
        <v>0</v>
      </c>
      <c r="B24">
        <f>Statistics!D25+Statistics!U25+Statistics!BH25-Statistics!BI25</f>
        <v>0</v>
      </c>
      <c r="D24">
        <f>Statistics!A25</f>
        <v>0</v>
      </c>
      <c r="E24">
        <f>Statistics!D25+Statistics!AK25+Statistics!BH25-Statistics!BI25</f>
        <v>0</v>
      </c>
    </row>
    <row r="25" spans="1:5">
      <c r="A25">
        <f>Statistics!A26</f>
        <v>0</v>
      </c>
      <c r="B25">
        <f>Statistics!D26+Statistics!U26+Statistics!BH26-Statistics!BI26</f>
        <v>0</v>
      </c>
      <c r="D25">
        <f>Statistics!A26</f>
        <v>0</v>
      </c>
      <c r="E25">
        <f>Statistics!D26+Statistics!AK26+Statistics!BH26-Statistics!BI26</f>
        <v>0</v>
      </c>
    </row>
    <row r="26" spans="1:5">
      <c r="A26">
        <f>Statistics!A27</f>
        <v>0</v>
      </c>
      <c r="B26">
        <f>Statistics!D27+Statistics!U27+Statistics!BH27-Statistics!BI27</f>
        <v>0</v>
      </c>
      <c r="D26">
        <f>Statistics!A27</f>
        <v>0</v>
      </c>
      <c r="E26">
        <f>Statistics!D27+Statistics!AK27+Statistics!BH27-Statistics!BI27</f>
        <v>0</v>
      </c>
    </row>
    <row r="27" spans="1:5">
      <c r="A27">
        <f>Statistics!A28</f>
        <v>0</v>
      </c>
      <c r="B27">
        <f>Statistics!D28+Statistics!U28+Statistics!BH28-Statistics!BI28</f>
        <v>0</v>
      </c>
      <c r="D27">
        <f>Statistics!A28</f>
        <v>0</v>
      </c>
      <c r="E27">
        <f>Statistics!D28+Statistics!AK28+Statistics!BH28-Statistics!BI28</f>
        <v>0</v>
      </c>
    </row>
    <row r="28" spans="1:5">
      <c r="A28">
        <f>Statistics!A29</f>
        <v>0</v>
      </c>
      <c r="B28">
        <f>Statistics!D29+Statistics!U29+Statistics!BH29-Statistics!BI29</f>
        <v>0</v>
      </c>
      <c r="D28">
        <f>Statistics!A29</f>
        <v>0</v>
      </c>
      <c r="E28">
        <f>Statistics!D29+Statistics!AK29+Statistics!BH29-Statistics!BI29</f>
        <v>0</v>
      </c>
    </row>
    <row r="29" spans="1:5">
      <c r="A29">
        <f>Statistics!A30</f>
        <v>0</v>
      </c>
      <c r="B29">
        <f>Statistics!D30+Statistics!U30+Statistics!BH30-Statistics!BI30</f>
        <v>0</v>
      </c>
      <c r="D29">
        <f>Statistics!A30</f>
        <v>0</v>
      </c>
      <c r="E29">
        <f>Statistics!D30+Statistics!AK30+Statistics!BH30-Statistics!BI30</f>
        <v>0</v>
      </c>
    </row>
    <row r="30" spans="1:5">
      <c r="A30">
        <f>Statistics!A31</f>
        <v>0</v>
      </c>
      <c r="B30">
        <f>Statistics!D31+Statistics!U31+Statistics!BH31-Statistics!BI31</f>
        <v>0</v>
      </c>
      <c r="D30">
        <f>Statistics!A31</f>
        <v>0</v>
      </c>
      <c r="E30">
        <f>Statistics!D31+Statistics!AK31+Statistics!BH31-Statistics!BI31</f>
        <v>0</v>
      </c>
    </row>
    <row r="31" spans="1:5">
      <c r="A31">
        <f>Statistics!A32</f>
        <v>0</v>
      </c>
      <c r="B31">
        <f>Statistics!D32+Statistics!U32+Statistics!BH32-Statistics!BI32</f>
        <v>0</v>
      </c>
      <c r="D31">
        <f>Statistics!A32</f>
        <v>0</v>
      </c>
      <c r="E31">
        <f>Statistics!D32+Statistics!AK32+Statistics!BH32-Statistics!BI32</f>
        <v>0</v>
      </c>
    </row>
    <row r="32" spans="1:5">
      <c r="A32">
        <f>Statistics!A33</f>
        <v>0</v>
      </c>
      <c r="B32">
        <f>Statistics!D33+Statistics!U33+Statistics!BH33-Statistics!BI33</f>
        <v>0</v>
      </c>
      <c r="D32">
        <f>Statistics!A33</f>
        <v>0</v>
      </c>
      <c r="E32">
        <f>Statistics!D33+Statistics!AK33+Statistics!BH33-Statistics!BI33</f>
        <v>0</v>
      </c>
    </row>
    <row r="33" spans="1:5">
      <c r="A33">
        <f>Statistics!A34</f>
        <v>0</v>
      </c>
      <c r="B33">
        <f>Statistics!D34+Statistics!U34+Statistics!BH34-Statistics!BI34</f>
        <v>0</v>
      </c>
      <c r="D33">
        <f>Statistics!A34</f>
        <v>0</v>
      </c>
      <c r="E33">
        <f>Statistics!D34+Statistics!AK34+Statistics!BH34-Statistics!BI34</f>
        <v>0</v>
      </c>
    </row>
    <row r="34" spans="1:5">
      <c r="A34">
        <f>Statistics!A35</f>
        <v>0</v>
      </c>
      <c r="B34">
        <f>Statistics!D35+Statistics!U35+Statistics!BH35-Statistics!BI35</f>
        <v>0</v>
      </c>
      <c r="D34">
        <f>Statistics!A35</f>
        <v>0</v>
      </c>
      <c r="E34">
        <f>Statistics!D35+Statistics!AK35+Statistics!BH35-Statistics!BI35</f>
        <v>0</v>
      </c>
    </row>
    <row r="35" spans="1:5">
      <c r="A35">
        <f>Statistics!A36</f>
        <v>0</v>
      </c>
      <c r="B35">
        <f>Statistics!D36+Statistics!U36+Statistics!BH36-Statistics!BI36</f>
        <v>0</v>
      </c>
      <c r="D35">
        <f>Statistics!A36</f>
        <v>0</v>
      </c>
      <c r="E35">
        <f>Statistics!D36+Statistics!AK36+Statistics!BH36-Statistics!BI36</f>
        <v>0</v>
      </c>
    </row>
    <row r="36" spans="1:5">
      <c r="A36">
        <f>Statistics!A37</f>
        <v>0</v>
      </c>
      <c r="B36">
        <f>Statistics!D37+Statistics!U37+Statistics!BH37-Statistics!BI37</f>
        <v>0</v>
      </c>
      <c r="D36">
        <f>Statistics!A37</f>
        <v>0</v>
      </c>
      <c r="E36">
        <f>Statistics!D37+Statistics!AK37+Statistics!BH37-Statistics!BI37</f>
        <v>0</v>
      </c>
    </row>
    <row r="37" spans="1:5">
      <c r="A37">
        <f>Statistics!A38</f>
        <v>0</v>
      </c>
      <c r="B37">
        <f>Statistics!D38+Statistics!U38+Statistics!BH38-Statistics!BI38</f>
        <v>0</v>
      </c>
      <c r="D37">
        <f>Statistics!A38</f>
        <v>0</v>
      </c>
      <c r="E37">
        <f>Statistics!D38+Statistics!AK38+Statistics!BH38-Statistics!BI38</f>
        <v>0</v>
      </c>
    </row>
    <row r="38" spans="1:5">
      <c r="A38">
        <f>Statistics!A39</f>
        <v>0</v>
      </c>
      <c r="B38">
        <f>Statistics!D39+Statistics!U39+Statistics!BH39-Statistics!BI39</f>
        <v>0</v>
      </c>
      <c r="D38">
        <f>Statistics!A39</f>
        <v>0</v>
      </c>
      <c r="E38">
        <f>Statistics!D39+Statistics!AK39+Statistics!BH39-Statistics!BI39</f>
        <v>0</v>
      </c>
    </row>
    <row r="39" spans="1:5">
      <c r="A39">
        <f>Statistics!A40</f>
        <v>0</v>
      </c>
      <c r="B39">
        <f>Statistics!D40+Statistics!U40+Statistics!BH40-Statistics!BI40</f>
        <v>0</v>
      </c>
      <c r="D39">
        <f>Statistics!A40</f>
        <v>0</v>
      </c>
      <c r="E39">
        <f>Statistics!D40+Statistics!AK40+Statistics!BH40-Statistics!BI40</f>
        <v>0</v>
      </c>
    </row>
    <row r="40" spans="1:5">
      <c r="A40">
        <f>Statistics!A41</f>
        <v>0</v>
      </c>
      <c r="B40">
        <f>Statistics!D41+Statistics!U41+Statistics!BH41-Statistics!BI41</f>
        <v>0</v>
      </c>
      <c r="D40">
        <f>Statistics!A41</f>
        <v>0</v>
      </c>
      <c r="E40">
        <f>Statistics!D41+Statistics!AK41+Statistics!BH41-Statistics!BI41</f>
        <v>0</v>
      </c>
    </row>
    <row r="41" spans="1:5">
      <c r="A41">
        <f>Statistics!A42</f>
        <v>0</v>
      </c>
      <c r="B41">
        <f>Statistics!D42+Statistics!U42+Statistics!BH42-Statistics!BI42</f>
        <v>0</v>
      </c>
      <c r="D41">
        <f>Statistics!A42</f>
        <v>0</v>
      </c>
      <c r="E41">
        <f>Statistics!D42+Statistics!AK42+Statistics!BH42-Statistics!BI42</f>
        <v>0</v>
      </c>
    </row>
    <row r="42" spans="1:5">
      <c r="A42">
        <f>Statistics!A43</f>
        <v>0</v>
      </c>
      <c r="B42">
        <f>Statistics!D43+Statistics!U43+Statistics!BH43-Statistics!BI43</f>
        <v>0</v>
      </c>
      <c r="D42">
        <f>Statistics!A43</f>
        <v>0</v>
      </c>
      <c r="E42">
        <f>Statistics!D43+Statistics!AK43+Statistics!BH43-Statistics!BI43</f>
        <v>0</v>
      </c>
    </row>
  </sheetData>
  <mergeCells count="2">
    <mergeCell ref="A1:B1"/>
    <mergeCell ref="D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BT43"/>
  <sheetViews>
    <sheetView topLeftCell="A2" workbookViewId="0">
      <pane xSplit="1" topLeftCell="AW1" activePane="topRight" state="frozen"/>
      <selection/>
      <selection pane="topRight" activeCell="BA22" sqref="BA22"/>
    </sheetView>
  </sheetViews>
  <sheetFormatPr defaultColWidth="9" defaultRowHeight="14.5"/>
  <cols>
    <col min="3" max="3" width="17.1818181818182" customWidth="1"/>
    <col min="4" max="4" width="11.5454545454545" customWidth="1"/>
    <col min="7" max="9" width="11.8181818181818" customWidth="1"/>
    <col min="10" max="10" width="10.5454545454545" customWidth="1"/>
    <col min="12" max="12" width="12" customWidth="1"/>
    <col min="13" max="13" width="12.2727272727273" customWidth="1"/>
    <col min="14" max="14" width="13.4545454545455" customWidth="1"/>
    <col min="16" max="16" width="15.8181818181818" customWidth="1"/>
    <col min="17" max="17" width="17.2727272727273" customWidth="1"/>
    <col min="19" max="19" width="11.9090909090909" customWidth="1"/>
    <col min="20" max="20" width="12.4545454545455" customWidth="1"/>
    <col min="21" max="21" width="11.1818181818182" customWidth="1"/>
    <col min="22" max="22" width="18.0909090909091" customWidth="1"/>
    <col min="23" max="24" width="11.8181818181818" customWidth="1"/>
    <col min="25" max="26" width="15.5454545454545" customWidth="1"/>
    <col min="27" max="27" width="11.8181818181818" customWidth="1"/>
    <col min="28" max="29" width="12.2727272727273" customWidth="1"/>
    <col min="30" max="31" width="16.1818181818182" customWidth="1"/>
    <col min="32" max="32" width="12.4545454545455" customWidth="1"/>
    <col min="33" max="33" width="11.4545454545455" customWidth="1"/>
    <col min="34" max="34" width="13" customWidth="1"/>
    <col min="35" max="36" width="19.2727272727273" customWidth="1"/>
    <col min="37" max="37" width="17.3636363636364" customWidth="1"/>
    <col min="38" max="38" width="18.8181818181818" customWidth="1"/>
    <col min="39" max="40" width="21.5454545454545" customWidth="1"/>
    <col min="41" max="43" width="16.7272727272727" customWidth="1"/>
    <col min="44" max="44" width="31.2727272727273" customWidth="1"/>
    <col min="45" max="50" width="25.8181818181818" customWidth="1"/>
    <col min="51" max="51" width="51.1818181818182" customWidth="1"/>
    <col min="52" max="59" width="25.8181818181818" customWidth="1"/>
    <col min="60" max="60" width="18.7272727272727" customWidth="1"/>
    <col min="61" max="61" width="11.1818181818182" customWidth="1"/>
    <col min="62" max="63" width="11.4545454545455" customWidth="1"/>
    <col min="65" max="65" width="8.72727272727273" style="15"/>
    <col min="66" max="66" width="11.1818181818182" customWidth="1"/>
    <col min="67" max="67" width="11.7272727272727" customWidth="1"/>
    <col min="68" max="68" width="8.72727272727273" customWidth="1"/>
    <col min="69" max="69" width="8.72727272727273" style="15"/>
  </cols>
  <sheetData>
    <row r="1" spans="4:69">
      <c r="D1" s="39" t="s">
        <v>1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7" t="s">
        <v>2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45" t="s">
        <v>49</v>
      </c>
      <c r="AJ1" s="45"/>
      <c r="AK1" s="45"/>
      <c r="AL1" s="46"/>
      <c r="AM1" s="46"/>
      <c r="AN1" s="46"/>
      <c r="AO1" s="46"/>
      <c r="AP1" s="46"/>
      <c r="AQ1" s="46"/>
      <c r="AR1" s="46"/>
      <c r="AS1" s="46" t="s">
        <v>4</v>
      </c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9" t="s">
        <v>50</v>
      </c>
      <c r="BJ1" s="49"/>
      <c r="BK1" s="49"/>
      <c r="BL1" s="49"/>
      <c r="BM1" s="49"/>
      <c r="BN1" s="49"/>
      <c r="BO1" s="49"/>
      <c r="BP1" s="49"/>
      <c r="BQ1" s="49"/>
    </row>
    <row r="2" spans="4:69"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47"/>
      <c r="AJ2" s="47"/>
      <c r="AK2" s="47"/>
      <c r="AL2" s="42"/>
      <c r="AM2" s="42"/>
      <c r="AN2" s="42"/>
      <c r="AO2" s="42"/>
      <c r="AP2" s="42"/>
      <c r="AQ2" s="42"/>
      <c r="AR2" s="42"/>
      <c r="AS2" s="42"/>
      <c r="AT2" s="48" t="s">
        <v>51</v>
      </c>
      <c r="AU2" s="48"/>
      <c r="AV2" s="48"/>
      <c r="AW2" s="48"/>
      <c r="AX2" s="48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14"/>
      <c r="BJ2" s="14"/>
      <c r="BK2" s="14"/>
      <c r="BL2" s="14"/>
      <c r="BM2" s="50"/>
      <c r="BN2" s="14"/>
      <c r="BO2" s="14"/>
      <c r="BP2" s="14"/>
      <c r="BQ2" s="50"/>
    </row>
    <row r="3" spans="1:72">
      <c r="A3" t="s">
        <v>6</v>
      </c>
      <c r="B3" t="s">
        <v>52</v>
      </c>
      <c r="C3" t="s">
        <v>53</v>
      </c>
      <c r="D3" s="40" t="s">
        <v>54</v>
      </c>
      <c r="E3" s="40" t="s">
        <v>55</v>
      </c>
      <c r="F3" s="40" t="s">
        <v>56</v>
      </c>
      <c r="G3" s="40" t="s">
        <v>57</v>
      </c>
      <c r="H3" s="40" t="s">
        <v>58</v>
      </c>
      <c r="I3" s="40" t="s">
        <v>59</v>
      </c>
      <c r="J3" s="40" t="s">
        <v>60</v>
      </c>
      <c r="K3" s="40" t="s">
        <v>61</v>
      </c>
      <c r="L3" s="40" t="s">
        <v>62</v>
      </c>
      <c r="M3" s="40" t="s">
        <v>63</v>
      </c>
      <c r="N3" s="40" t="s">
        <v>64</v>
      </c>
      <c r="O3" s="40" t="s">
        <v>65</v>
      </c>
      <c r="P3" s="40" t="s">
        <v>66</v>
      </c>
      <c r="Q3" s="40" t="s">
        <v>67</v>
      </c>
      <c r="R3" s="40" t="s">
        <v>68</v>
      </c>
      <c r="S3" s="40" t="s">
        <v>69</v>
      </c>
      <c r="T3" s="40" t="s">
        <v>70</v>
      </c>
      <c r="U3" s="2" t="s">
        <v>71</v>
      </c>
      <c r="V3" s="2" t="s">
        <v>72</v>
      </c>
      <c r="W3" s="2" t="s">
        <v>57</v>
      </c>
      <c r="X3" s="2" t="s">
        <v>58</v>
      </c>
      <c r="Y3" s="2" t="s">
        <v>73</v>
      </c>
      <c r="Z3" s="2" t="s">
        <v>74</v>
      </c>
      <c r="AA3" s="2" t="s">
        <v>75</v>
      </c>
      <c r="AB3" s="2" t="s">
        <v>63</v>
      </c>
      <c r="AC3" s="2" t="s">
        <v>76</v>
      </c>
      <c r="AD3" s="2" t="s">
        <v>77</v>
      </c>
      <c r="AE3" s="2" t="s">
        <v>78</v>
      </c>
      <c r="AF3" s="2" t="s">
        <v>68</v>
      </c>
      <c r="AG3" s="2" t="s">
        <v>79</v>
      </c>
      <c r="AH3" s="2" t="s">
        <v>80</v>
      </c>
      <c r="AI3" s="47" t="s">
        <v>81</v>
      </c>
      <c r="AJ3" s="47"/>
      <c r="AK3" s="47" t="s">
        <v>82</v>
      </c>
      <c r="AL3" s="42" t="s">
        <v>83</v>
      </c>
      <c r="AM3" s="42" t="s">
        <v>84</v>
      </c>
      <c r="AN3" s="42" t="s">
        <v>85</v>
      </c>
      <c r="AO3" s="42" t="s">
        <v>86</v>
      </c>
      <c r="AP3" s="42" t="s">
        <v>87</v>
      </c>
      <c r="AQ3" s="42" t="s">
        <v>88</v>
      </c>
      <c r="AR3" s="42" t="s">
        <v>89</v>
      </c>
      <c r="AS3" s="42" t="s">
        <v>90</v>
      </c>
      <c r="AT3" s="42" t="s">
        <v>91</v>
      </c>
      <c r="AU3" s="42" t="s">
        <v>92</v>
      </c>
      <c r="AV3" s="42" t="s">
        <v>93</v>
      </c>
      <c r="AW3" s="42" t="s">
        <v>94</v>
      </c>
      <c r="AX3" s="42" t="s">
        <v>95</v>
      </c>
      <c r="AY3" s="42" t="s">
        <v>96</v>
      </c>
      <c r="AZ3" s="42" t="s">
        <v>97</v>
      </c>
      <c r="BA3" s="42" t="s">
        <v>98</v>
      </c>
      <c r="BB3" s="42" t="s">
        <v>99</v>
      </c>
      <c r="BC3" s="42" t="s">
        <v>100</v>
      </c>
      <c r="BD3" s="42" t="s">
        <v>101</v>
      </c>
      <c r="BE3" s="42" t="s">
        <v>102</v>
      </c>
      <c r="BF3" s="42" t="s">
        <v>103</v>
      </c>
      <c r="BG3" s="42" t="s">
        <v>104</v>
      </c>
      <c r="BH3" s="42" t="s">
        <v>105</v>
      </c>
      <c r="BI3" s="14" t="s">
        <v>106</v>
      </c>
      <c r="BJ3" s="14" t="s">
        <v>42</v>
      </c>
      <c r="BK3" s="14" t="s">
        <v>107</v>
      </c>
      <c r="BL3" s="14" t="s">
        <v>43</v>
      </c>
      <c r="BM3" s="50" t="s">
        <v>108</v>
      </c>
      <c r="BN3" s="14" t="s">
        <v>109</v>
      </c>
      <c r="BO3" s="14" t="s">
        <v>44</v>
      </c>
      <c r="BP3" s="14" t="s">
        <v>110</v>
      </c>
      <c r="BQ3" s="50" t="s">
        <v>111</v>
      </c>
      <c r="BT3" s="18"/>
    </row>
    <row r="4" spans="1:69">
      <c r="A4">
        <v>1246</v>
      </c>
      <c r="B4">
        <f>COUNTIF(Formulas!A$3:A$1000,Statistics!A4)</f>
        <v>4</v>
      </c>
      <c r="C4">
        <f>D4+U4+BH4-BI4</f>
        <v>-0.0833333333333333</v>
      </c>
      <c r="D4">
        <f t="shared" ref="D4:D43" si="0">F4+J4+O4</f>
        <v>1</v>
      </c>
      <c r="E4" s="15">
        <f>SUMIF(Formulas!A$3:A$1000,Statistics!A4,Formulas!D$3:D$1000)/Statistics!B4</f>
        <v>0.5</v>
      </c>
      <c r="F4">
        <f t="shared" ref="F4:F43" si="1">E4*2</f>
        <v>1</v>
      </c>
      <c r="G4">
        <f>SUMIF(Formulas!A$3:A$1000,Statistics!A4,Formulas!E$3:E$1000)/B4</f>
        <v>0</v>
      </c>
      <c r="H4">
        <f>SUMIF(Formulas!A$3:A$1000,Statistics!A4,Formulas!E$3:E$1000)</f>
        <v>0</v>
      </c>
      <c r="I4">
        <f>SUMIF(Formulas!A$3:A$1000,Statistics!A4,Formulas!I$3:I$1000)</f>
        <v>0</v>
      </c>
      <c r="J4">
        <f t="shared" ref="J4:J43" si="2">G4*2</f>
        <v>0</v>
      </c>
      <c r="K4">
        <f>SUMIF(Formulas!A$3:A$1000,Statistics!A4,Formulas!I$3:I$1000)/B4</f>
        <v>0</v>
      </c>
      <c r="L4" s="15" t="e">
        <f>H4/I4</f>
        <v>#DIV/0!</v>
      </c>
      <c r="M4">
        <f>SUMIF(Formulas!A$3:A$1000,Statistics!A4,Formulas!G$3:G$1000)/Statistics!B4</f>
        <v>0</v>
      </c>
      <c r="N4">
        <f>SUMIF(Formulas!A$3:A$1000,Statistics!A4,Formulas!G$3:G$1000)</f>
        <v>0</v>
      </c>
      <c r="O4">
        <f t="shared" ref="O4:O21" si="3">M4*4</f>
        <v>0</v>
      </c>
      <c r="P4">
        <f>SUMIF(Formulas!A$3:A$1000,Statistics!A4,Formulas!J$3:J$1000)/B4</f>
        <v>0</v>
      </c>
      <c r="Q4">
        <f>SUMIF(Formulas!A$3:A$1000,Statistics!A4,Formulas!J$3:J$1000)</f>
        <v>0</v>
      </c>
      <c r="R4" s="15" t="e">
        <f>N4/Q4</f>
        <v>#DIV/0!</v>
      </c>
      <c r="S4" s="20">
        <f>SUMIF(Formulas!A$3:A$1000,Statistics!A4,Formulas!N$3:N$1000)/B4</f>
        <v>0</v>
      </c>
      <c r="T4">
        <f>G4+M4</f>
        <v>0</v>
      </c>
      <c r="U4">
        <f t="shared" ref="U4:U43" si="4">W4+AG4</f>
        <v>0.25</v>
      </c>
      <c r="V4">
        <f>SUMIF('Pls get me a blue banner'!A$2:A$1000,A4,'Pls get me a blue banner'!K$2:K$1000)/B4</f>
        <v>7.061</v>
      </c>
      <c r="W4" s="18">
        <f>SUMIF(Formulas!A$3:A$1000,Statistics!A4,Formulas!P$3:P$1000)/Statistics!B4</f>
        <v>0.25</v>
      </c>
      <c r="X4" s="18">
        <f>SUMIF(Formulas!A$3:A$1000,Statistics!A4,Formulas!P$3:P$1000)</f>
        <v>1</v>
      </c>
      <c r="Y4" s="18">
        <f>SUMIF(Formulas!A$3:A$1000,Statistics!A4,Formulas!T$3:T$1000)/Statistics!B4</f>
        <v>0.25</v>
      </c>
      <c r="Z4" s="18">
        <f>SUMIF(Formulas!A$3:A$1000,Statistics!A4,Formulas!T$3:T$1000)</f>
        <v>1</v>
      </c>
      <c r="AA4" s="43">
        <f>X4/Z4</f>
        <v>1</v>
      </c>
      <c r="AB4" s="18">
        <f>SUMIF(Formulas!A$3:A$1000,Statistics!A4,Formulas!R$3:R$1000)/Statistics!B4</f>
        <v>0</v>
      </c>
      <c r="AC4" s="18">
        <f>SUMIF(Formulas!A$3:A$1000,Statistics!A4,Formulas!R$3:R$1000)</f>
        <v>0</v>
      </c>
      <c r="AD4" s="18">
        <f>SUMIF(Formulas!A$3:A$1000,Statistics!A4,Formulas!U$3:U$1000)/Statistics!B4</f>
        <v>0.75</v>
      </c>
      <c r="AE4" s="18">
        <f>SUMIF(Formulas!A$3:A$1000,Statistics!A4,Formulas!U$3:U$1000)</f>
        <v>3</v>
      </c>
      <c r="AF4" s="44">
        <f t="shared" ref="AF4:AF43" si="5">AC4/AE4</f>
        <v>0</v>
      </c>
      <c r="AG4">
        <f t="shared" ref="AG4:AG43" si="6">AB4*2</f>
        <v>0</v>
      </c>
      <c r="AH4">
        <f t="shared" ref="AH4:AH43" si="7">W4+AB4</f>
        <v>0.25</v>
      </c>
      <c r="AI4">
        <f>SUMIF('Defense processing realm (dpr)'!A$2:A$1000,A4,'Defense processing realm (dpr)'!J$2:J$1000)/B4</f>
        <v>15.803</v>
      </c>
      <c r="AK4" t="e">
        <f>SUMIF('Defense processing realm (dpr)'!A$2:A$1000,A4,'Defense processing realm (dpr)'!AC$2:AC$1000)/B4</f>
        <v>#DIV/0!</v>
      </c>
      <c r="AL4">
        <f>COUNTIFS('Data Entry'!A:A,Statistics!A4,'Data Entry'!T:T,0)</f>
        <v>4</v>
      </c>
      <c r="AM4">
        <f>COUNTIFS('Data Entry'!A:A,Statistics!A4,'Data Entry'!T:T,1)</f>
        <v>0</v>
      </c>
      <c r="AN4">
        <f>COUNTIFS('Data Entry'!A:A,Statistics!A4,'Data Entry'!T:T,2)</f>
        <v>0</v>
      </c>
      <c r="AO4">
        <f>COUNTIFS('Data Entry'!A:A,Statistics!A4,'Data Entry'!T:T,3)</f>
        <v>0</v>
      </c>
      <c r="AP4">
        <f>COUNTIFS('Data Entry'!A:A,Statistics!A4,'Data Entry'!T:T,4)</f>
        <v>0</v>
      </c>
      <c r="AQ4">
        <f>SUM(AL4:AP4)</f>
        <v>4</v>
      </c>
      <c r="AR4">
        <f t="shared" ref="AR4:AR43" si="8">MAX(AL4:AP4)</f>
        <v>4</v>
      </c>
      <c r="AS4">
        <f t="shared" ref="AS4:AS43" si="9">IF(AR4=AL4,0,IF(AR4=AM4,1,IF(AR4=AN4,2,IF(AR4=AO4,3,IF(AR4=AP4,4,"Please shoot me")))))</f>
        <v>0</v>
      </c>
      <c r="AT4">
        <f>AL4*0</f>
        <v>0</v>
      </c>
      <c r="AU4">
        <f>AM4</f>
        <v>0</v>
      </c>
      <c r="AV4">
        <f>AN4*2</f>
        <v>0</v>
      </c>
      <c r="AW4">
        <f>AO4*3</f>
        <v>0</v>
      </c>
      <c r="AX4">
        <f>AP4*4</f>
        <v>0</v>
      </c>
      <c r="AY4">
        <f>SUM(AT4:AX4)</f>
        <v>0</v>
      </c>
      <c r="AZ4">
        <f t="shared" ref="AZ4:AZ43" si="10">AY4/B4</f>
        <v>0</v>
      </c>
      <c r="BA4" t="e">
        <f>SUMIFS('Data Entry'!S$3:S$1000,'Data Entry'!A$3:A$1000,A4,'Data Entry'!T$3:T$1000,4)/AP4</f>
        <v>#DIV/0!</v>
      </c>
      <c r="BB4" t="e">
        <f>SUMIFS('Data Entry'!S$3:S$1000,'Data Entry'!A$3:A$1000,A4,'Data Entry'!T$3:T$1000,3)/AO4</f>
        <v>#DIV/0!</v>
      </c>
      <c r="BC4" t="e">
        <f>SUMIFS('Data Entry'!S$3:S$1000,'Data Entry'!A$3:A$1000,A4,'Data Entry'!T$3:T$1000,2)/AN4</f>
        <v>#DIV/0!</v>
      </c>
      <c r="BD4" t="e">
        <f>SUMIFS('Data Entry'!S$3:S$1000,'Data Entry'!A$3:A$1000,A4,'Data Entry'!T$3:T$1000,1)/AM4</f>
        <v>#DIV/0!</v>
      </c>
      <c r="BE4">
        <f>_xlfn.MAXIFS(Formulas!AC$3:AC$1000,A$3:A$1000,Statistics!A3)</f>
        <v>0</v>
      </c>
      <c r="BF4">
        <f>SUMIF(Formulas!A$3:A$1000,Statistics!A4,Formulas!AD$3:AD$1000)</f>
        <v>0</v>
      </c>
      <c r="BG4" s="15">
        <f>BF4/AQ4</f>
        <v>0</v>
      </c>
      <c r="BH4">
        <f>SUMIF(Formulas!A$3:A$1000,Statistics!A4,Formulas!AE$3:AE$1000)/Statistics!B4</f>
        <v>0</v>
      </c>
      <c r="BI4">
        <f>SUMIF(Formulas!A$3:A$1000,Statistics!A4,Formulas!AG$3:AG$1000)/Statistics!B4</f>
        <v>1.33333333333333</v>
      </c>
      <c r="BJ4">
        <f>SUMIF(Formulas!A$3:A$1000,Statistics!A4,Formulas!AH$3:AH$1000)</f>
        <v>0</v>
      </c>
      <c r="BK4" s="15">
        <f t="shared" ref="BK4:BK43" si="11">BJ4/B4</f>
        <v>0</v>
      </c>
      <c r="BL4">
        <f>SUMIF(Formulas!A$3:A$1000,Statistics!A4,Formulas!AI$3:AI$1000)</f>
        <v>0</v>
      </c>
      <c r="BM4" s="15">
        <f t="shared" ref="BM4:BM43" si="12">BL4/B4</f>
        <v>0</v>
      </c>
      <c r="BN4">
        <f>SUMIF(Formulas!A$3:A$1000,Statistics!A4,Formulas!AJ$3:AJ$1000)</f>
        <v>0</v>
      </c>
      <c r="BO4" s="15">
        <f t="shared" ref="BO4:BO43" si="13">BN4/B4</f>
        <v>0</v>
      </c>
      <c r="BP4">
        <f>SUMIF(Formulas!A$3:A$1000,Statistics!A4,Formulas!AK$3:AK$1000)</f>
        <v>0</v>
      </c>
      <c r="BQ4" s="15" t="e">
        <f t="shared" ref="BQ4:BQ43" si="14">BP4/BN4</f>
        <v>#DIV/0!</v>
      </c>
    </row>
    <row r="5" spans="1:69">
      <c r="A5">
        <v>1305</v>
      </c>
      <c r="B5">
        <f>COUNTIF(Formulas!A$3:A$1000,Statistics!A5)</f>
        <v>9</v>
      </c>
      <c r="C5">
        <f t="shared" ref="C5:C43" si="15">D5+U5+BH5-BI5</f>
        <v>21.2222222222222</v>
      </c>
      <c r="D5">
        <f t="shared" si="0"/>
        <v>7.33333333333333</v>
      </c>
      <c r="E5" s="15">
        <f>SUMIF(Formulas!A$3:A$1000,Statistics!A5,Formulas!D$3:D$1000)/Statistics!B5</f>
        <v>1</v>
      </c>
      <c r="F5">
        <f t="shared" si="1"/>
        <v>2</v>
      </c>
      <c r="G5">
        <f>SUMIF(Formulas!A$3:A$1000,Statistics!A5,Formulas!E$3:E$1000)/B5</f>
        <v>0</v>
      </c>
      <c r="H5">
        <f>SUMIF(Formulas!A$3:A$1000,Statistics!A5,Formulas!E$3:E$1000)</f>
        <v>0</v>
      </c>
      <c r="I5">
        <f>SUMIF(Formulas!A$3:A$1000,Statistics!A5,Formulas!I$3:I$1000)</f>
        <v>0</v>
      </c>
      <c r="J5">
        <f t="shared" si="2"/>
        <v>0</v>
      </c>
      <c r="K5">
        <f>SUMIF(Formulas!A$3:A$1000,Statistics!A5,Formulas!I$3:I$1000)/B5</f>
        <v>0</v>
      </c>
      <c r="L5" s="15" t="e">
        <f t="shared" ref="L5:L43" si="16">H5/I5</f>
        <v>#DIV/0!</v>
      </c>
      <c r="M5">
        <f>SUMIF(Formulas!A$3:A$1000,Statistics!A5,Formulas!G$3:G$1000)/Statistics!B5</f>
        <v>1.33333333333333</v>
      </c>
      <c r="N5">
        <f>SUMIF(Formulas!A$3:A$1000,Statistics!A5,Formulas!G$3:G$1000)</f>
        <v>12</v>
      </c>
      <c r="O5">
        <f t="shared" si="3"/>
        <v>5.33333333333333</v>
      </c>
      <c r="P5">
        <f>SUMIF(Formulas!A$3:A$1000,Statistics!A5,Formulas!J$3:J$1000)/B5</f>
        <v>2.11111111111111</v>
      </c>
      <c r="Q5">
        <f>SUMIF(Formulas!A$3:A$1000,Statistics!A5,Formulas!J$3:J$1000)</f>
        <v>19</v>
      </c>
      <c r="R5" s="15">
        <f t="shared" ref="R5:R43" si="17">N5/Q5</f>
        <v>0.631578947368421</v>
      </c>
      <c r="S5" s="20">
        <f>SUMIF(Formulas!A$3:A$1000,Statistics!A5,Formulas!N$3:N$1000)/B5</f>
        <v>2.11111111111111</v>
      </c>
      <c r="T5">
        <f t="shared" ref="T5:T43" si="18">G5+M5</f>
        <v>1.33333333333333</v>
      </c>
      <c r="U5">
        <f t="shared" si="4"/>
        <v>8.11111111111111</v>
      </c>
      <c r="V5">
        <f>SUMIF('Pls get me a blue banner'!A$2:A$1000,A5,'Pls get me a blue banner'!K$2:K$1000)/B5</f>
        <v>26.073</v>
      </c>
      <c r="W5" s="18">
        <f>SUMIF(Formulas!A$3:A$1000,Statistics!A5,Formulas!P$3:P$1000)/Statistics!B5</f>
        <v>0.111111111111111</v>
      </c>
      <c r="X5" s="18">
        <f>SUMIF(Formulas!A$3:A$1000,Statistics!A5,Formulas!P$3:P$1000)</f>
        <v>1</v>
      </c>
      <c r="Y5" s="18">
        <f>SUMIF(Formulas!A$3:A$1000,Statistics!A5,Formulas!T$3:T$1000)/Statistics!B5</f>
        <v>0.111111111111111</v>
      </c>
      <c r="Z5" s="18">
        <f>SUMIF(Formulas!A$3:A$1000,Statistics!A5,Formulas!T$3:T$1000)</f>
        <v>1</v>
      </c>
      <c r="AA5" s="43">
        <f t="shared" ref="AA5:AA43" si="19">X5/Z5</f>
        <v>1</v>
      </c>
      <c r="AB5" s="18">
        <f>SUMIF(Formulas!A$3:A$1000,Statistics!A5,Formulas!R$3:R$1000)/Statistics!B5</f>
        <v>4</v>
      </c>
      <c r="AC5" s="18">
        <f>SUMIF(Formulas!A$3:A$1000,Statistics!A5,Formulas!R$3:R$1000)</f>
        <v>36</v>
      </c>
      <c r="AD5" s="18">
        <f>SUMIF(Formulas!A$3:A$1000,Statistics!A5,Formulas!U$3:U$1000)/Statistics!B5</f>
        <v>5.88888888888889</v>
      </c>
      <c r="AE5" s="18">
        <f>SUMIF(Formulas!A$3:A$1000,Statistics!A5,Formulas!U$3:U$1000)</f>
        <v>53</v>
      </c>
      <c r="AF5" s="44">
        <f t="shared" si="5"/>
        <v>0.679245283018868</v>
      </c>
      <c r="AG5">
        <f t="shared" si="6"/>
        <v>8</v>
      </c>
      <c r="AH5">
        <f t="shared" si="7"/>
        <v>4.11111111111111</v>
      </c>
      <c r="AI5">
        <f>SUMIF('Defense processing realm (dpr)'!A$2:A$1000,A5,'Defense processing realm (dpr)'!J$2:J$1000)/B5</f>
        <v>1.25966666666667</v>
      </c>
      <c r="AK5" t="e">
        <f>SUMIF('Defense processing realm (dpr)'!A$2:A$1000,A5,'Defense processing realm (dpr)'!AC$2:AC$1000)/B5</f>
        <v>#DIV/0!</v>
      </c>
      <c r="AL5">
        <f>COUNTIFS('Data Entry'!A:A,Statistics!A5,'Data Entry'!T:T,0)</f>
        <v>1</v>
      </c>
      <c r="AM5">
        <f>COUNTIFS('Data Entry'!A:A,Statistics!A5,'Data Entry'!T:T,1)</f>
        <v>2</v>
      </c>
      <c r="AN5">
        <f>COUNTIFS('Data Entry'!A:A,Statistics!A5,'Data Entry'!T:T,2)</f>
        <v>2</v>
      </c>
      <c r="AO5">
        <f>COUNTIFS('Data Entry'!A:A,Statistics!A5,'Data Entry'!T:T,3)</f>
        <v>4</v>
      </c>
      <c r="AP5">
        <f>COUNTIFS('Data Entry'!A:A,Statistics!A5,'Data Entry'!T:T,4)</f>
        <v>0</v>
      </c>
      <c r="AQ5">
        <f t="shared" ref="AQ5:AQ43" si="20">SUM(AL5:AP5)</f>
        <v>9</v>
      </c>
      <c r="AR5">
        <f t="shared" si="8"/>
        <v>4</v>
      </c>
      <c r="AS5">
        <f t="shared" si="9"/>
        <v>3</v>
      </c>
      <c r="AT5">
        <f t="shared" ref="AT5:AT43" si="21">AL5*0</f>
        <v>0</v>
      </c>
      <c r="AU5">
        <f t="shared" ref="AU5:AU43" si="22">AM5</f>
        <v>2</v>
      </c>
      <c r="AV5">
        <f t="shared" ref="AV5:AV43" si="23">AN5*2</f>
        <v>4</v>
      </c>
      <c r="AW5">
        <f t="shared" ref="AW5:AW43" si="24">AO5*3</f>
        <v>12</v>
      </c>
      <c r="AX5">
        <f t="shared" ref="AX5:AX43" si="25">AP5*4</f>
        <v>0</v>
      </c>
      <c r="AY5">
        <f t="shared" ref="AY5:AY43" si="26">SUM(AT5:AX5)</f>
        <v>18</v>
      </c>
      <c r="AZ5">
        <f t="shared" si="10"/>
        <v>2</v>
      </c>
      <c r="BA5" t="e">
        <f>SUMIFS('Data Entry'!S$3:S$1000,'Data Entry'!A$3:A$1000,A5,'Data Entry'!T$3:T$1000,4)/AP5</f>
        <v>#DIV/0!</v>
      </c>
      <c r="BB5">
        <f>SUMIFS('Data Entry'!S$3:S$1000,'Data Entry'!A$3:A$1000,A5,'Data Entry'!T$3:T$1000,3)/AO5</f>
        <v>7.4075</v>
      </c>
      <c r="BC5">
        <f>SUMIFS('Data Entry'!S$3:S$1000,'Data Entry'!A$3:A$1000,A5,'Data Entry'!T$3:T$1000,2)/AN5</f>
        <v>0</v>
      </c>
      <c r="BD5">
        <f>SUMIFS('Data Entry'!S$3:S$1000,'Data Entry'!A$3:A$1000,A5,'Data Entry'!T$3:T$1000,1)/AM5</f>
        <v>18.631</v>
      </c>
      <c r="BE5">
        <f>_xlfn.MAXIFS(Formulas!AC$3:AC$1000,A$3:A$1000,Statistics!A4)</f>
        <v>0</v>
      </c>
      <c r="BF5">
        <f>SUMIF(Formulas!A$3:A$1000,Statistics!A5,Formulas!AD$3:AD$1000)</f>
        <v>2</v>
      </c>
      <c r="BG5" s="15">
        <f t="shared" ref="BG5:BG43" si="27">BF5/AQ5</f>
        <v>0.222222222222222</v>
      </c>
      <c r="BH5">
        <f>SUMIF(Formulas!A$3:A$1000,Statistics!A5,Formulas!AE$3:AE$1000)/Statistics!B5</f>
        <v>6.66666666666667</v>
      </c>
      <c r="BI5">
        <f>SUMIF(Formulas!A$3:A$1000,Statistics!A5,Formulas!AG$3:AG$1000)/Statistics!B5</f>
        <v>0.888888888888889</v>
      </c>
      <c r="BJ5">
        <f>SUMIF(Formulas!A$3:A$1000,Statistics!A5,Formulas!AH$3:AH$1000)</f>
        <v>1</v>
      </c>
      <c r="BK5" s="15">
        <f t="shared" si="11"/>
        <v>0.111111111111111</v>
      </c>
      <c r="BL5">
        <f>SUMIF(Formulas!A$3:A$1000,Statistics!A5,Formulas!AI$3:AI$1000)</f>
        <v>0</v>
      </c>
      <c r="BM5" s="15">
        <f t="shared" si="12"/>
        <v>0</v>
      </c>
      <c r="BN5">
        <f>SUMIF(Formulas!A$3:A$1000,Statistics!A5,Formulas!AJ$3:AJ$1000)</f>
        <v>0</v>
      </c>
      <c r="BO5" s="15">
        <f t="shared" si="13"/>
        <v>0</v>
      </c>
      <c r="BP5">
        <f>SUMIF(Formulas!A$3:A$1000,Statistics!A5,Formulas!AK$3:AK$1000)</f>
        <v>0</v>
      </c>
      <c r="BQ5" s="15" t="e">
        <f t="shared" si="14"/>
        <v>#DIV/0!</v>
      </c>
    </row>
    <row r="6" spans="1:69">
      <c r="A6">
        <v>1374</v>
      </c>
      <c r="B6">
        <f>COUNTIF(Formulas!A$3:A$1000,Statistics!A6)</f>
        <v>9</v>
      </c>
      <c r="C6">
        <f t="shared" si="15"/>
        <v>5.59259259259259</v>
      </c>
      <c r="D6">
        <f t="shared" si="0"/>
        <v>2.66666666666667</v>
      </c>
      <c r="E6" s="15">
        <f>SUMIF(Formulas!A$3:A$1000,Statistics!A6,Formulas!D$3:D$1000)/Statistics!B6</f>
        <v>0.888888888888889</v>
      </c>
      <c r="F6">
        <f t="shared" si="1"/>
        <v>1.77777777777778</v>
      </c>
      <c r="G6">
        <f>SUMIF(Formulas!A$3:A$1000,Statistics!A6,Formulas!E$3:E$1000)/B6</f>
        <v>0.222222222222222</v>
      </c>
      <c r="H6">
        <f>SUMIF(Formulas!A$3:A$1000,Statistics!A6,Formulas!E$3:E$1000)</f>
        <v>2</v>
      </c>
      <c r="I6">
        <f>SUMIF(Formulas!A$3:A$1000,Statistics!A6,Formulas!I$3:I$1000)</f>
        <v>2</v>
      </c>
      <c r="J6">
        <f t="shared" si="2"/>
        <v>0.444444444444444</v>
      </c>
      <c r="K6">
        <f>SUMIF(Formulas!A$3:A$1000,Statistics!A6,Formulas!I$3:I$1000)/B6</f>
        <v>0.222222222222222</v>
      </c>
      <c r="L6" s="15">
        <f t="shared" si="16"/>
        <v>1</v>
      </c>
      <c r="M6">
        <f>SUMIF(Formulas!A$3:A$1000,Statistics!A6,Formulas!G$3:G$1000)/Statistics!B6</f>
        <v>0.111111111111111</v>
      </c>
      <c r="N6">
        <f>SUMIF(Formulas!A$3:A$1000,Statistics!A6,Formulas!G$3:G$1000)</f>
        <v>1</v>
      </c>
      <c r="O6">
        <f t="shared" si="3"/>
        <v>0.444444444444444</v>
      </c>
      <c r="P6">
        <f>SUMIF(Formulas!A$3:A$1000,Statistics!A6,Formulas!J$3:J$1000)/B6</f>
        <v>0.111111111111111</v>
      </c>
      <c r="Q6">
        <f>SUMIF(Formulas!A$3:A$1000,Statistics!A6,Formulas!J$3:J$1000)</f>
        <v>1</v>
      </c>
      <c r="R6" s="15">
        <f t="shared" si="17"/>
        <v>1</v>
      </c>
      <c r="S6" s="20">
        <f>SUMIF(Formulas!A$3:A$1000,Statistics!A6,Formulas!N$3:N$1000)/B6</f>
        <v>0.333333333333333</v>
      </c>
      <c r="T6">
        <f t="shared" si="18"/>
        <v>0.333333333333333</v>
      </c>
      <c r="U6">
        <f t="shared" si="4"/>
        <v>0.777777777777778</v>
      </c>
      <c r="V6">
        <f>SUMIF('Pls get me a blue banner'!A$2:A$1000,A6,'Pls get me a blue banner'!K$2:K$1000)/B6</f>
        <v>45.41</v>
      </c>
      <c r="W6" s="18">
        <f>SUMIF(Formulas!A$3:A$1000,Statistics!A6,Formulas!P$3:P$1000)/Statistics!B6</f>
        <v>0.555555555555556</v>
      </c>
      <c r="X6" s="18">
        <f>SUMIF(Formulas!A$3:A$1000,Statistics!A6,Formulas!P$3:P$1000)</f>
        <v>5</v>
      </c>
      <c r="Y6" s="18">
        <f>SUMIF(Formulas!A$3:A$1000,Statistics!A6,Formulas!T$3:T$1000)/Statistics!B6</f>
        <v>0.555555555555556</v>
      </c>
      <c r="Z6" s="18">
        <f>SUMIF(Formulas!A$3:A$1000,Statistics!A6,Formulas!T$3:T$1000)</f>
        <v>5</v>
      </c>
      <c r="AA6" s="43">
        <f t="shared" si="19"/>
        <v>1</v>
      </c>
      <c r="AB6" s="18">
        <f>SUMIF(Formulas!A$3:A$1000,Statistics!A6,Formulas!R$3:R$1000)/Statistics!B6</f>
        <v>0.111111111111111</v>
      </c>
      <c r="AC6" s="18">
        <f>SUMIF(Formulas!A$3:A$1000,Statistics!A6,Formulas!R$3:R$1000)</f>
        <v>1</v>
      </c>
      <c r="AD6" s="18">
        <f>SUMIF(Formulas!A$3:A$1000,Statistics!A6,Formulas!U$3:U$1000)/Statistics!B6</f>
        <v>0.111111111111111</v>
      </c>
      <c r="AE6" s="18">
        <f>SUMIF(Formulas!A$3:A$1000,Statistics!A6,Formulas!U$3:U$1000)</f>
        <v>1</v>
      </c>
      <c r="AF6" s="44">
        <f t="shared" si="5"/>
        <v>1</v>
      </c>
      <c r="AG6">
        <f t="shared" si="6"/>
        <v>0.222222222222222</v>
      </c>
      <c r="AH6">
        <f t="shared" si="7"/>
        <v>0.666666666666667</v>
      </c>
      <c r="AI6">
        <f>SUMIF('Defense processing realm (dpr)'!A$2:A$1000,A6,'Defense processing realm (dpr)'!J$2:J$1000)/B6</f>
        <v>17.4606666666667</v>
      </c>
      <c r="AK6" t="e">
        <f>SUMIF('Defense processing realm (dpr)'!A$2:A$1000,A6,'Defense processing realm (dpr)'!AC$2:AC$1000)/B6</f>
        <v>#DIV/0!</v>
      </c>
      <c r="AL6">
        <f>COUNTIFS('Data Entry'!A:A,Statistics!A6,'Data Entry'!T:T,0)</f>
        <v>2</v>
      </c>
      <c r="AM6">
        <f>COUNTIFS('Data Entry'!A:A,Statistics!A6,'Data Entry'!T:T,1)</f>
        <v>4</v>
      </c>
      <c r="AN6">
        <f>COUNTIFS('Data Entry'!A:A,Statistics!A6,'Data Entry'!T:T,2)</f>
        <v>3</v>
      </c>
      <c r="AO6">
        <f>COUNTIFS('Data Entry'!A:A,Statistics!A6,'Data Entry'!T:T,3)</f>
        <v>0</v>
      </c>
      <c r="AP6">
        <f>COUNTIFS('Data Entry'!A:A,Statistics!A6,'Data Entry'!T:T,4)</f>
        <v>0</v>
      </c>
      <c r="AQ6">
        <f t="shared" si="20"/>
        <v>9</v>
      </c>
      <c r="AR6">
        <f t="shared" si="8"/>
        <v>4</v>
      </c>
      <c r="AS6">
        <f t="shared" si="9"/>
        <v>1</v>
      </c>
      <c r="AT6">
        <f t="shared" si="21"/>
        <v>0</v>
      </c>
      <c r="AU6">
        <f t="shared" si="22"/>
        <v>4</v>
      </c>
      <c r="AV6">
        <f t="shared" si="23"/>
        <v>6</v>
      </c>
      <c r="AW6">
        <f t="shared" si="24"/>
        <v>0</v>
      </c>
      <c r="AX6">
        <f t="shared" si="25"/>
        <v>0</v>
      </c>
      <c r="AY6">
        <f t="shared" si="26"/>
        <v>10</v>
      </c>
      <c r="AZ6">
        <f t="shared" si="10"/>
        <v>1.11111111111111</v>
      </c>
      <c r="BA6" t="e">
        <f>SUMIFS('Data Entry'!S$3:S$1000,'Data Entry'!A$3:A$1000,A6,'Data Entry'!T$3:T$1000,4)/AP6</f>
        <v>#DIV/0!</v>
      </c>
      <c r="BB6" t="e">
        <f>SUMIFS('Data Entry'!S$3:S$1000,'Data Entry'!A$3:A$1000,A6,'Data Entry'!T$3:T$1000,3)/AO6</f>
        <v>#DIV/0!</v>
      </c>
      <c r="BC6">
        <f>SUMIFS('Data Entry'!S$3:S$1000,'Data Entry'!A$3:A$1000,A6,'Data Entry'!T$3:T$1000,2)/AN6</f>
        <v>5.01833333333333</v>
      </c>
      <c r="BD6">
        <f>SUMIFS('Data Entry'!S$3:S$1000,'Data Entry'!A$3:A$1000,A6,'Data Entry'!T$3:T$1000,1)/AM6</f>
        <v>18.97225</v>
      </c>
      <c r="BE6">
        <f>_xlfn.MAXIFS(Formulas!AC$3:AC$1000,A$3:A$1000,Statistics!A5)</f>
        <v>0</v>
      </c>
      <c r="BF6">
        <f>SUMIF(Formulas!A$3:A$1000,Statistics!A6,Formulas!AD$3:AD$1000)</f>
        <v>0</v>
      </c>
      <c r="BG6" s="15">
        <f t="shared" si="27"/>
        <v>0</v>
      </c>
      <c r="BH6">
        <f>SUMIF(Formulas!A$3:A$1000,Statistics!A6,Formulas!AE$3:AE$1000)/Statistics!B6</f>
        <v>3.77777777777778</v>
      </c>
      <c r="BI6">
        <f>SUMIF(Formulas!A$3:A$1000,Statistics!A6,Formulas!AG$3:AG$1000)/Statistics!B6</f>
        <v>1.62962962962963</v>
      </c>
      <c r="BJ6">
        <f>SUMIF(Formulas!A$3:A$1000,Statistics!A6,Formulas!AH$3:AH$1000)</f>
        <v>0</v>
      </c>
      <c r="BK6" s="15">
        <f t="shared" si="11"/>
        <v>0</v>
      </c>
      <c r="BL6">
        <f>SUMIF(Formulas!A$3:A$1000,Statistics!A6,Formulas!AI$3:AI$1000)</f>
        <v>0</v>
      </c>
      <c r="BM6" s="15">
        <f t="shared" si="12"/>
        <v>0</v>
      </c>
      <c r="BN6">
        <f>SUMIF(Formulas!A$3:A$1000,Statistics!A6,Formulas!AJ$3:AJ$1000)</f>
        <v>2</v>
      </c>
      <c r="BO6" s="15">
        <f t="shared" si="13"/>
        <v>0.222222222222222</v>
      </c>
      <c r="BP6">
        <f>SUMIF(Formulas!A$3:A$1000,Statistics!A6,Formulas!AK$3:AK$1000)</f>
        <v>2</v>
      </c>
      <c r="BQ6" s="15">
        <f t="shared" si="14"/>
        <v>1</v>
      </c>
    </row>
    <row r="7" spans="1:69">
      <c r="A7">
        <v>2198</v>
      </c>
      <c r="B7">
        <f>COUNTIF(Formulas!A$3:A$1000,Statistics!A7)</f>
        <v>9</v>
      </c>
      <c r="C7">
        <f t="shared" si="15"/>
        <v>7.44444444444444</v>
      </c>
      <c r="D7">
        <f t="shared" si="0"/>
        <v>3.55555555555556</v>
      </c>
      <c r="E7" s="15">
        <f>SUMIF(Formulas!A$3:A$1000,Statistics!A7,Formulas!D$3:D$1000)/Statistics!B7</f>
        <v>1</v>
      </c>
      <c r="F7">
        <f t="shared" si="1"/>
        <v>2</v>
      </c>
      <c r="G7">
        <f>SUMIF(Formulas!A$3:A$1000,Statistics!A7,Formulas!E$3:E$1000)/B7</f>
        <v>0.333333333333333</v>
      </c>
      <c r="H7">
        <f>SUMIF(Formulas!A$3:A$1000,Statistics!A7,Formulas!E$3:E$1000)</f>
        <v>3</v>
      </c>
      <c r="I7">
        <f>SUMIF(Formulas!A$3:A$1000,Statistics!A7,Formulas!I$3:I$1000)</f>
        <v>4</v>
      </c>
      <c r="J7">
        <f t="shared" si="2"/>
        <v>0.666666666666667</v>
      </c>
      <c r="K7">
        <f>SUMIF(Formulas!A$3:A$1000,Statistics!A7,Formulas!I$3:I$1000)/B7</f>
        <v>0.444444444444444</v>
      </c>
      <c r="L7" s="15">
        <f t="shared" si="16"/>
        <v>0.75</v>
      </c>
      <c r="M7">
        <f>SUMIF(Formulas!A$3:A$1000,Statistics!A7,Formulas!G$3:G$1000)/Statistics!B7</f>
        <v>0.222222222222222</v>
      </c>
      <c r="N7">
        <f>SUMIF(Formulas!A$3:A$1000,Statistics!A7,Formulas!G$3:G$1000)</f>
        <v>2</v>
      </c>
      <c r="O7">
        <f t="shared" si="3"/>
        <v>0.888888888888889</v>
      </c>
      <c r="P7">
        <f>SUMIF(Formulas!A$3:A$1000,Statistics!A7,Formulas!J$3:J$1000)/B7</f>
        <v>0.222222222222222</v>
      </c>
      <c r="Q7">
        <f>SUMIF(Formulas!A$3:A$1000,Statistics!A7,Formulas!J$3:J$1000)</f>
        <v>2</v>
      </c>
      <c r="R7" s="15">
        <f t="shared" si="17"/>
        <v>1</v>
      </c>
      <c r="S7" s="20">
        <f>SUMIF(Formulas!A$3:A$1000,Statistics!A7,Formulas!N$3:N$1000)/B7</f>
        <v>0.666666666666667</v>
      </c>
      <c r="T7">
        <f t="shared" si="18"/>
        <v>0.555555555555556</v>
      </c>
      <c r="U7">
        <f t="shared" si="4"/>
        <v>3.66666666666667</v>
      </c>
      <c r="V7">
        <f>SUMIF('Pls get me a blue banner'!A$2:A$1000,A7,'Pls get me a blue banner'!K$2:K$1000)/B7</f>
        <v>14.432</v>
      </c>
      <c r="W7" s="18">
        <f>SUMIF(Formulas!A$3:A$1000,Statistics!A7,Formulas!P$3:P$1000)/Statistics!B7</f>
        <v>3.66666666666667</v>
      </c>
      <c r="X7" s="18">
        <f>SUMIF(Formulas!A$3:A$1000,Statistics!A7,Formulas!P$3:P$1000)</f>
        <v>33</v>
      </c>
      <c r="Y7" s="18">
        <f>SUMIF(Formulas!A$3:A$1000,Statistics!A7,Formulas!T$3:T$1000)/Statistics!B7</f>
        <v>5.55555555555556</v>
      </c>
      <c r="Z7" s="18">
        <f>SUMIF(Formulas!A$3:A$1000,Statistics!A7,Formulas!T$3:T$1000)</f>
        <v>50</v>
      </c>
      <c r="AA7" s="43">
        <f t="shared" si="19"/>
        <v>0.66</v>
      </c>
      <c r="AB7" s="18">
        <f>SUMIF(Formulas!A$3:A$1000,Statistics!A7,Formulas!R$3:R$1000)/Statistics!B7</f>
        <v>0</v>
      </c>
      <c r="AC7" s="18">
        <f>SUMIF(Formulas!A$3:A$1000,Statistics!A7,Formulas!R$3:R$1000)</f>
        <v>0</v>
      </c>
      <c r="AD7" s="18">
        <f>SUMIF(Formulas!A$3:A$1000,Statistics!A7,Formulas!U$3:U$1000)/Statistics!B7</f>
        <v>0</v>
      </c>
      <c r="AE7" s="18">
        <f>SUMIF(Formulas!A$3:A$1000,Statistics!A7,Formulas!U$3:U$1000)</f>
        <v>0</v>
      </c>
      <c r="AF7" s="44" t="e">
        <f t="shared" si="5"/>
        <v>#DIV/0!</v>
      </c>
      <c r="AG7">
        <f t="shared" si="6"/>
        <v>0</v>
      </c>
      <c r="AH7">
        <f t="shared" si="7"/>
        <v>3.66666666666667</v>
      </c>
      <c r="AI7">
        <f>SUMIF('Defense processing realm (dpr)'!A$2:A$1000,A7,'Defense processing realm (dpr)'!J$2:J$1000)/B7</f>
        <v>1.16688888888889</v>
      </c>
      <c r="AK7" t="e">
        <f>SUMIF('Defense processing realm (dpr)'!A$2:A$1000,A7,'Defense processing realm (dpr)'!AC$2:AC$1000)/B7</f>
        <v>#DIV/0!</v>
      </c>
      <c r="AL7">
        <f>COUNTIFS('Data Entry'!A:A,Statistics!A7,'Data Entry'!T:T,0)</f>
        <v>8</v>
      </c>
      <c r="AM7">
        <f>COUNTIFS('Data Entry'!A:A,Statistics!A7,'Data Entry'!T:T,1)</f>
        <v>0</v>
      </c>
      <c r="AN7">
        <f>COUNTIFS('Data Entry'!A:A,Statistics!A7,'Data Entry'!T:T,2)</f>
        <v>1</v>
      </c>
      <c r="AO7">
        <f>COUNTIFS('Data Entry'!A:A,Statistics!A7,'Data Entry'!T:T,3)</f>
        <v>0</v>
      </c>
      <c r="AP7">
        <f>COUNTIFS('Data Entry'!A:A,Statistics!A7,'Data Entry'!T:T,4)</f>
        <v>0</v>
      </c>
      <c r="AQ7">
        <f t="shared" si="20"/>
        <v>9</v>
      </c>
      <c r="AR7">
        <f t="shared" si="8"/>
        <v>8</v>
      </c>
      <c r="AS7">
        <f t="shared" si="9"/>
        <v>0</v>
      </c>
      <c r="AT7">
        <f t="shared" si="21"/>
        <v>0</v>
      </c>
      <c r="AU7">
        <f t="shared" si="22"/>
        <v>0</v>
      </c>
      <c r="AV7">
        <f t="shared" si="23"/>
        <v>2</v>
      </c>
      <c r="AW7">
        <f t="shared" si="24"/>
        <v>0</v>
      </c>
      <c r="AX7">
        <f t="shared" si="25"/>
        <v>0</v>
      </c>
      <c r="AY7">
        <f t="shared" si="26"/>
        <v>2</v>
      </c>
      <c r="AZ7">
        <f t="shared" si="10"/>
        <v>0.222222222222222</v>
      </c>
      <c r="BA7" t="e">
        <f>SUMIFS('Data Entry'!S$3:S$1000,'Data Entry'!A$3:A$1000,A7,'Data Entry'!T$3:T$1000,4)/AP7</f>
        <v>#DIV/0!</v>
      </c>
      <c r="BB7" t="e">
        <f>SUMIFS('Data Entry'!S$3:S$1000,'Data Entry'!A$3:A$1000,A7,'Data Entry'!T$3:T$1000,3)/AO7</f>
        <v>#DIV/0!</v>
      </c>
      <c r="BC7">
        <f>SUMIFS('Data Entry'!S$3:S$1000,'Data Entry'!A$3:A$1000,A7,'Data Entry'!T$3:T$1000,2)/AN7</f>
        <v>5.79</v>
      </c>
      <c r="BD7" t="e">
        <f>SUMIFS('Data Entry'!S$3:S$1000,'Data Entry'!A$3:A$1000,A7,'Data Entry'!T$3:T$1000,1)/AM7</f>
        <v>#DIV/0!</v>
      </c>
      <c r="BE7">
        <f>_xlfn.MAXIFS(Formulas!AC$3:AC$1000,A$3:A$1000,Statistics!A6)</f>
        <v>3</v>
      </c>
      <c r="BF7">
        <f>SUMIF(Formulas!A$3:A$1000,Statistics!A7,Formulas!AD$3:AD$1000)</f>
        <v>0</v>
      </c>
      <c r="BG7" s="15">
        <f t="shared" si="27"/>
        <v>0</v>
      </c>
      <c r="BH7">
        <f>SUMIF(Formulas!A$3:A$1000,Statistics!A7,Formulas!AE$3:AE$1000)/Statistics!B7</f>
        <v>0.666666666666667</v>
      </c>
      <c r="BI7">
        <f>SUMIF(Formulas!A$3:A$1000,Statistics!A7,Formulas!AG$3:AG$1000)/Statistics!B7</f>
        <v>0.444444444444444</v>
      </c>
      <c r="BJ7">
        <f>SUMIF(Formulas!A$3:A$1000,Statistics!A7,Formulas!AH$3:AH$1000)</f>
        <v>0</v>
      </c>
      <c r="BK7" s="15">
        <f t="shared" si="11"/>
        <v>0</v>
      </c>
      <c r="BL7">
        <f>SUMIF(Formulas!A$3:A$1000,Statistics!A7,Formulas!AI$3:AI$1000)</f>
        <v>0</v>
      </c>
      <c r="BM7" s="15">
        <f t="shared" si="12"/>
        <v>0</v>
      </c>
      <c r="BN7">
        <f>SUMIF(Formulas!A$3:A$1000,Statistics!A7,Formulas!AJ$3:AJ$1000)</f>
        <v>1</v>
      </c>
      <c r="BO7" s="15">
        <f t="shared" si="13"/>
        <v>0.111111111111111</v>
      </c>
      <c r="BP7">
        <f>SUMIF(Formulas!A$3:A$1000,Statistics!A7,Formulas!AK$3:AK$1000)</f>
        <v>0</v>
      </c>
      <c r="BQ7" s="15">
        <f t="shared" si="14"/>
        <v>0</v>
      </c>
    </row>
    <row r="8" spans="1:69">
      <c r="A8">
        <v>3543</v>
      </c>
      <c r="B8">
        <f>COUNTIF(Formulas!A$3:A$1000,Statistics!A8)</f>
        <v>8</v>
      </c>
      <c r="C8">
        <f t="shared" si="15"/>
        <v>3.83333333333333</v>
      </c>
      <c r="D8">
        <f t="shared" si="0"/>
        <v>0.75</v>
      </c>
      <c r="E8" s="15">
        <f>SUMIF(Formulas!A$3:A$1000,Statistics!A8,Formulas!D$3:D$1000)/Statistics!B8</f>
        <v>0.25</v>
      </c>
      <c r="F8">
        <f t="shared" si="1"/>
        <v>0.5</v>
      </c>
      <c r="G8">
        <f>SUMIF(Formulas!A$3:A$1000,Statistics!A8,Formulas!E$3:E$1000)/B8</f>
        <v>0.125</v>
      </c>
      <c r="H8">
        <f>SUMIF(Formulas!A$3:A$1000,Statistics!A8,Formulas!E$3:E$1000)</f>
        <v>1</v>
      </c>
      <c r="I8">
        <f>SUMIF(Formulas!A$3:A$1000,Statistics!A8,Formulas!I$3:I$1000)</f>
        <v>4</v>
      </c>
      <c r="J8">
        <f t="shared" si="2"/>
        <v>0.25</v>
      </c>
      <c r="K8">
        <f>SUMIF(Formulas!A$3:A$1000,Statistics!A8,Formulas!I$3:I$1000)/B8</f>
        <v>0.5</v>
      </c>
      <c r="L8" s="15">
        <f t="shared" si="16"/>
        <v>0.25</v>
      </c>
      <c r="M8">
        <f>SUMIF(Formulas!A$3:A$1000,Statistics!A8,Formulas!G$3:G$1000)/Statistics!B8</f>
        <v>0</v>
      </c>
      <c r="N8">
        <f>SUMIF(Formulas!A$3:A$1000,Statistics!A8,Formulas!G$3:G$1000)</f>
        <v>0</v>
      </c>
      <c r="O8">
        <f t="shared" si="3"/>
        <v>0</v>
      </c>
      <c r="P8">
        <f>SUMIF(Formulas!A$3:A$1000,Statistics!A8,Formulas!J$3:J$1000)/B8</f>
        <v>0</v>
      </c>
      <c r="Q8">
        <f>SUMIF(Formulas!A$3:A$1000,Statistics!A8,Formulas!J$3:J$1000)</f>
        <v>0</v>
      </c>
      <c r="R8" s="15" t="e">
        <f t="shared" si="17"/>
        <v>#DIV/0!</v>
      </c>
      <c r="S8" s="20">
        <f>SUMIF(Formulas!A$3:A$1000,Statistics!A8,Formulas!N$3:N$1000)/B8</f>
        <v>0.5</v>
      </c>
      <c r="T8">
        <f t="shared" si="18"/>
        <v>0.125</v>
      </c>
      <c r="U8">
        <f t="shared" si="4"/>
        <v>2.25</v>
      </c>
      <c r="V8">
        <f>SUMIF('Pls get me a blue banner'!A$2:A$1000,A8,'Pls get me a blue banner'!K$2:K$1000)/B8</f>
        <v>18.872</v>
      </c>
      <c r="W8" s="18">
        <f>SUMIF(Formulas!A$3:A$1000,Statistics!A8,Formulas!P$3:P$1000)/Statistics!B8</f>
        <v>2.25</v>
      </c>
      <c r="X8" s="18">
        <f>SUMIF(Formulas!A$3:A$1000,Statistics!A8,Formulas!P$3:P$1000)</f>
        <v>18</v>
      </c>
      <c r="Y8" s="18">
        <f>SUMIF(Formulas!A$3:A$1000,Statistics!A8,Formulas!T$3:T$1000)/Statistics!B8</f>
        <v>3.25</v>
      </c>
      <c r="Z8" s="18">
        <f>SUMIF(Formulas!A$3:A$1000,Statistics!A8,Formulas!T$3:T$1000)</f>
        <v>26</v>
      </c>
      <c r="AA8" s="43">
        <f t="shared" si="19"/>
        <v>0.692307692307692</v>
      </c>
      <c r="AB8" s="18">
        <f>SUMIF(Formulas!A$3:A$1000,Statistics!A8,Formulas!R$3:R$1000)/Statistics!B8</f>
        <v>0</v>
      </c>
      <c r="AC8" s="18">
        <f>SUMIF(Formulas!A$3:A$1000,Statistics!A8,Formulas!R$3:R$1000)</f>
        <v>0</v>
      </c>
      <c r="AD8" s="18">
        <f>SUMIF(Formulas!A$3:A$1000,Statistics!A8,Formulas!U$3:U$1000)/Statistics!B8</f>
        <v>0</v>
      </c>
      <c r="AE8" s="18">
        <f>SUMIF(Formulas!A$3:A$1000,Statistics!A8,Formulas!U$3:U$1000)</f>
        <v>0</v>
      </c>
      <c r="AF8" s="44" t="e">
        <f t="shared" si="5"/>
        <v>#DIV/0!</v>
      </c>
      <c r="AG8">
        <f t="shared" si="6"/>
        <v>0</v>
      </c>
      <c r="AH8">
        <f t="shared" si="7"/>
        <v>2.25</v>
      </c>
      <c r="AI8">
        <f>SUMIF('Defense processing realm (dpr)'!A$2:A$1000,A8,'Defense processing realm (dpr)'!J$2:J$1000)/B8</f>
        <v>4.58125</v>
      </c>
      <c r="AK8" t="e">
        <f>SUMIF('Defense processing realm (dpr)'!A$2:A$1000,A8,'Defense processing realm (dpr)'!AC$2:AC$1000)/B8</f>
        <v>#DIV/0!</v>
      </c>
      <c r="AL8">
        <f>COUNTIFS('Data Entry'!A:A,Statistics!A8,'Data Entry'!T:T,0)</f>
        <v>6</v>
      </c>
      <c r="AM8">
        <f>COUNTIFS('Data Entry'!A:A,Statistics!A8,'Data Entry'!T:T,1)</f>
        <v>0</v>
      </c>
      <c r="AN8">
        <f>COUNTIFS('Data Entry'!A:A,Statistics!A8,'Data Entry'!T:T,2)</f>
        <v>2</v>
      </c>
      <c r="AO8">
        <f>COUNTIFS('Data Entry'!A:A,Statistics!A8,'Data Entry'!T:T,3)</f>
        <v>0</v>
      </c>
      <c r="AP8">
        <f>COUNTIFS('Data Entry'!A:A,Statistics!A8,'Data Entry'!T:T,4)</f>
        <v>0</v>
      </c>
      <c r="AQ8">
        <f t="shared" si="20"/>
        <v>8</v>
      </c>
      <c r="AR8">
        <f t="shared" si="8"/>
        <v>6</v>
      </c>
      <c r="AS8">
        <f t="shared" si="9"/>
        <v>0</v>
      </c>
      <c r="AT8">
        <f t="shared" si="21"/>
        <v>0</v>
      </c>
      <c r="AU8">
        <f t="shared" si="22"/>
        <v>0</v>
      </c>
      <c r="AV8">
        <f t="shared" si="23"/>
        <v>4</v>
      </c>
      <c r="AW8">
        <f t="shared" si="24"/>
        <v>0</v>
      </c>
      <c r="AX8">
        <f t="shared" si="25"/>
        <v>0</v>
      </c>
      <c r="AY8">
        <f t="shared" si="26"/>
        <v>4</v>
      </c>
      <c r="AZ8">
        <f t="shared" si="10"/>
        <v>0.5</v>
      </c>
      <c r="BA8" t="e">
        <f>SUMIFS('Data Entry'!S$3:S$1000,'Data Entry'!A$3:A$1000,A8,'Data Entry'!T$3:T$1000,4)/AP8</f>
        <v>#DIV/0!</v>
      </c>
      <c r="BB8" t="e">
        <f>SUMIFS('Data Entry'!S$3:S$1000,'Data Entry'!A$3:A$1000,A8,'Data Entry'!T$3:T$1000,3)/AO8</f>
        <v>#DIV/0!</v>
      </c>
      <c r="BC8">
        <f>SUMIFS('Data Entry'!S$3:S$1000,'Data Entry'!A$3:A$1000,A8,'Data Entry'!T$3:T$1000,2)/AN8</f>
        <v>23.192</v>
      </c>
      <c r="BD8" t="e">
        <f>SUMIFS('Data Entry'!S$3:S$1000,'Data Entry'!A$3:A$1000,A8,'Data Entry'!T$3:T$1000,1)/AM8</f>
        <v>#DIV/0!</v>
      </c>
      <c r="BE8">
        <f>_xlfn.MAXIFS(Formulas!AC$3:AC$1000,A$3:A$1000,Statistics!A7)</f>
        <v>0</v>
      </c>
      <c r="BF8">
        <f>SUMIF(Formulas!A$3:A$1000,Statistics!A8,Formulas!AD$3:AD$1000)</f>
        <v>0</v>
      </c>
      <c r="BG8" s="15">
        <f t="shared" si="27"/>
        <v>0</v>
      </c>
      <c r="BH8">
        <f>SUMIF(Formulas!A$3:A$1000,Statistics!A8,Formulas!AE$3:AE$1000)/Statistics!B8</f>
        <v>1.5</v>
      </c>
      <c r="BI8">
        <f>SUMIF(Formulas!A$3:A$1000,Statistics!A8,Formulas!AG$3:AG$1000)/Statistics!B8</f>
        <v>0.666666666666667</v>
      </c>
      <c r="BJ8">
        <f>SUMIF(Formulas!A$3:A$1000,Statistics!A8,Formulas!AH$3:AH$1000)</f>
        <v>0</v>
      </c>
      <c r="BK8" s="15">
        <f t="shared" si="11"/>
        <v>0</v>
      </c>
      <c r="BL8">
        <f>SUMIF(Formulas!A$3:A$1000,Statistics!A8,Formulas!AI$3:AI$1000)</f>
        <v>0</v>
      </c>
      <c r="BM8" s="15">
        <f t="shared" si="12"/>
        <v>0</v>
      </c>
      <c r="BN8">
        <f>SUMIF(Formulas!A$3:A$1000,Statistics!A8,Formulas!AJ$3:AJ$1000)</f>
        <v>0</v>
      </c>
      <c r="BO8" s="15">
        <f t="shared" si="13"/>
        <v>0</v>
      </c>
      <c r="BP8">
        <f>SUMIF(Formulas!A$3:A$1000,Statistics!A8,Formulas!AK$3:AK$1000)</f>
        <v>0</v>
      </c>
      <c r="BQ8" s="15" t="e">
        <f t="shared" si="14"/>
        <v>#DIV/0!</v>
      </c>
    </row>
    <row r="9" spans="1:69">
      <c r="A9">
        <v>4343</v>
      </c>
      <c r="B9">
        <f>COUNTIF(Formulas!A$3:A$1000,Statistics!A9)</f>
        <v>5</v>
      </c>
      <c r="C9">
        <f t="shared" si="15"/>
        <v>14.6666666666667</v>
      </c>
      <c r="D9">
        <f t="shared" si="0"/>
        <v>4.8</v>
      </c>
      <c r="E9" s="15">
        <f>SUMIF(Formulas!A$3:A$1000,Statistics!A9,Formulas!D$3:D$1000)/Statistics!B9</f>
        <v>0.8</v>
      </c>
      <c r="F9">
        <f t="shared" si="1"/>
        <v>1.6</v>
      </c>
      <c r="G9">
        <f>SUMIF(Formulas!A$3:A$1000,Statistics!A9,Formulas!E$3:E$1000)/B9</f>
        <v>0</v>
      </c>
      <c r="H9">
        <f>SUMIF(Formulas!A$3:A$1000,Statistics!A9,Formulas!E$3:E$1000)</f>
        <v>0</v>
      </c>
      <c r="I9">
        <f>SUMIF(Formulas!A$3:A$1000,Statistics!A9,Formulas!I$3:I$1000)</f>
        <v>0</v>
      </c>
      <c r="J9">
        <f t="shared" si="2"/>
        <v>0</v>
      </c>
      <c r="K9">
        <f>SUMIF(Formulas!A$3:A$1000,Statistics!A9,Formulas!I$3:I$1000)/B9</f>
        <v>0</v>
      </c>
      <c r="L9" s="15" t="e">
        <f t="shared" si="16"/>
        <v>#DIV/0!</v>
      </c>
      <c r="M9">
        <f>SUMIF(Formulas!A$3:A$1000,Statistics!A9,Formulas!G$3:G$1000)/Statistics!B9</f>
        <v>0.8</v>
      </c>
      <c r="N9">
        <f>SUMIF(Formulas!A$3:A$1000,Statistics!A9,Formulas!G$3:G$1000)</f>
        <v>4</v>
      </c>
      <c r="O9">
        <f t="shared" si="3"/>
        <v>3.2</v>
      </c>
      <c r="P9">
        <f>SUMIF(Formulas!A$3:A$1000,Statistics!A9,Formulas!J$3:J$1000)/B9</f>
        <v>1.4</v>
      </c>
      <c r="Q9">
        <f>SUMIF(Formulas!A$3:A$1000,Statistics!A9,Formulas!J$3:J$1000)</f>
        <v>7</v>
      </c>
      <c r="R9" s="15">
        <f t="shared" si="17"/>
        <v>0.571428571428571</v>
      </c>
      <c r="S9" s="20">
        <f>SUMIF(Formulas!A$3:A$1000,Statistics!A9,Formulas!N$3:N$1000)/B9</f>
        <v>1.4</v>
      </c>
      <c r="T9">
        <f t="shared" si="18"/>
        <v>0.8</v>
      </c>
      <c r="U9">
        <f t="shared" si="4"/>
        <v>6.4</v>
      </c>
      <c r="V9">
        <f>SUMIF('Pls get me a blue banner'!A$2:A$1000,A9,'Pls get me a blue banner'!K$2:K$1000)/B9</f>
        <v>40.447</v>
      </c>
      <c r="W9" s="18">
        <f>SUMIF(Formulas!A$3:A$1000,Statistics!A9,Formulas!P$3:P$1000)/Statistics!B9</f>
        <v>0</v>
      </c>
      <c r="X9" s="18">
        <f>SUMIF(Formulas!A$3:A$1000,Statistics!A9,Formulas!P$3:P$1000)</f>
        <v>0</v>
      </c>
      <c r="Y9" s="18">
        <f>SUMIF(Formulas!A$3:A$1000,Statistics!A9,Formulas!T$3:T$1000)/Statistics!B9</f>
        <v>0</v>
      </c>
      <c r="Z9" s="18">
        <f>SUMIF(Formulas!A$3:A$1000,Statistics!A9,Formulas!T$3:T$1000)</f>
        <v>0</v>
      </c>
      <c r="AA9" s="43" t="e">
        <f t="shared" si="19"/>
        <v>#DIV/0!</v>
      </c>
      <c r="AB9" s="18">
        <f>SUMIF(Formulas!A$3:A$1000,Statistics!A9,Formulas!R$3:R$1000)/Statistics!B9</f>
        <v>3.2</v>
      </c>
      <c r="AC9" s="18">
        <f>SUMIF(Formulas!A$3:A$1000,Statistics!A9,Formulas!R$3:R$1000)</f>
        <v>16</v>
      </c>
      <c r="AD9" s="18">
        <f>SUMIF(Formulas!A$3:A$1000,Statistics!A9,Formulas!U$3:U$1000)/Statistics!B9</f>
        <v>7</v>
      </c>
      <c r="AE9" s="18">
        <f>SUMIF(Formulas!A$3:A$1000,Statistics!A9,Formulas!U$3:U$1000)</f>
        <v>35</v>
      </c>
      <c r="AF9" s="44">
        <f t="shared" si="5"/>
        <v>0.457142857142857</v>
      </c>
      <c r="AG9">
        <f t="shared" si="6"/>
        <v>6.4</v>
      </c>
      <c r="AH9">
        <f t="shared" si="7"/>
        <v>3.2</v>
      </c>
      <c r="AI9">
        <f>SUMIF('Defense processing realm (dpr)'!A$2:A$1000,A9,'Defense processing realm (dpr)'!J$2:J$1000)/B9</f>
        <v>3.742</v>
      </c>
      <c r="AK9" t="e">
        <f>SUMIF('Defense processing realm (dpr)'!A$2:A$1000,A9,'Defense processing realm (dpr)'!AC$2:AC$1000)/B9</f>
        <v>#DIV/0!</v>
      </c>
      <c r="AL9">
        <f>COUNTIFS('Data Entry'!A:A,Statistics!A9,'Data Entry'!T:T,0)</f>
        <v>1</v>
      </c>
      <c r="AM9">
        <f>COUNTIFS('Data Entry'!A:A,Statistics!A9,'Data Entry'!T:T,1)</f>
        <v>0</v>
      </c>
      <c r="AN9">
        <f>COUNTIFS('Data Entry'!A:A,Statistics!A9,'Data Entry'!T:T,2)</f>
        <v>4</v>
      </c>
      <c r="AO9">
        <f>COUNTIFS('Data Entry'!A:A,Statistics!A9,'Data Entry'!T:T,3)</f>
        <v>0</v>
      </c>
      <c r="AP9">
        <f>COUNTIFS('Data Entry'!A:A,Statistics!A9,'Data Entry'!T:T,4)</f>
        <v>0</v>
      </c>
      <c r="AQ9">
        <f t="shared" si="20"/>
        <v>5</v>
      </c>
      <c r="AR9">
        <f t="shared" si="8"/>
        <v>4</v>
      </c>
      <c r="AS9">
        <f t="shared" si="9"/>
        <v>2</v>
      </c>
      <c r="AT9">
        <f t="shared" si="21"/>
        <v>0</v>
      </c>
      <c r="AU9">
        <f t="shared" si="22"/>
        <v>0</v>
      </c>
      <c r="AV9">
        <f t="shared" si="23"/>
        <v>8</v>
      </c>
      <c r="AW9">
        <f t="shared" si="24"/>
        <v>0</v>
      </c>
      <c r="AX9">
        <f t="shared" si="25"/>
        <v>0</v>
      </c>
      <c r="AY9">
        <f t="shared" si="26"/>
        <v>8</v>
      </c>
      <c r="AZ9">
        <f t="shared" si="10"/>
        <v>1.6</v>
      </c>
      <c r="BA9" t="e">
        <f>SUMIFS('Data Entry'!S$3:S$1000,'Data Entry'!A$3:A$1000,A9,'Data Entry'!T$3:T$1000,4)/AP9</f>
        <v>#DIV/0!</v>
      </c>
      <c r="BB9" t="e">
        <f>SUMIFS('Data Entry'!S$3:S$1000,'Data Entry'!A$3:A$1000,A9,'Data Entry'!T$3:T$1000,3)/AO9</f>
        <v>#DIV/0!</v>
      </c>
      <c r="BC9">
        <f>SUMIFS('Data Entry'!S$3:S$1000,'Data Entry'!A$3:A$1000,A9,'Data Entry'!T$3:T$1000,2)/AN9</f>
        <v>5.013</v>
      </c>
      <c r="BD9" t="e">
        <f>SUMIFS('Data Entry'!S$3:S$1000,'Data Entry'!A$3:A$1000,A9,'Data Entry'!T$3:T$1000,1)/AM9</f>
        <v>#DIV/0!</v>
      </c>
      <c r="BE9">
        <f>_xlfn.MAXIFS(Formulas!AC$3:AC$1000,A$3:A$1000,Statistics!A8)</f>
        <v>0</v>
      </c>
      <c r="BF9">
        <f>SUMIF(Formulas!A$3:A$1000,Statistics!A9,Formulas!AD$3:AD$1000)</f>
        <v>0</v>
      </c>
      <c r="BG9" s="15">
        <f t="shared" si="27"/>
        <v>0</v>
      </c>
      <c r="BH9">
        <f>SUMIF(Formulas!A$3:A$1000,Statistics!A9,Formulas!AE$3:AE$1000)/Statistics!B9</f>
        <v>4.8</v>
      </c>
      <c r="BI9">
        <f>SUMIF(Formulas!A$3:A$1000,Statistics!A9,Formulas!AG$3:AG$1000)/Statistics!B9</f>
        <v>1.33333333333333</v>
      </c>
      <c r="BJ9">
        <f>SUMIF(Formulas!A$3:A$1000,Statistics!A9,Formulas!AH$3:AH$1000)</f>
        <v>0</v>
      </c>
      <c r="BK9" s="15">
        <f t="shared" si="11"/>
        <v>0</v>
      </c>
      <c r="BL9">
        <f>SUMIF(Formulas!A$3:A$1000,Statistics!A9,Formulas!AI$3:AI$1000)</f>
        <v>0</v>
      </c>
      <c r="BM9" s="15">
        <f t="shared" si="12"/>
        <v>0</v>
      </c>
      <c r="BN9">
        <f>SUMIF(Formulas!A$3:A$1000,Statistics!A9,Formulas!AJ$3:AJ$1000)</f>
        <v>0</v>
      </c>
      <c r="BO9" s="15">
        <f t="shared" si="13"/>
        <v>0</v>
      </c>
      <c r="BP9">
        <f>SUMIF(Formulas!A$3:A$1000,Statistics!A9,Formulas!AK$3:AK$1000)</f>
        <v>0</v>
      </c>
      <c r="BQ9" s="15" t="e">
        <f t="shared" si="14"/>
        <v>#DIV/0!</v>
      </c>
    </row>
    <row r="10" spans="1:69">
      <c r="A10">
        <v>4946</v>
      </c>
      <c r="B10">
        <f>COUNTIF(Formulas!A$3:A$1000,Statistics!A10)</f>
        <v>8</v>
      </c>
      <c r="C10">
        <f t="shared" si="15"/>
        <v>10.7083333333333</v>
      </c>
      <c r="D10">
        <f t="shared" si="0"/>
        <v>4.75</v>
      </c>
      <c r="E10" s="15">
        <f>SUMIF(Formulas!A$3:A$1000,Statistics!A10,Formulas!D$3:D$1000)/Statistics!B10</f>
        <v>1</v>
      </c>
      <c r="F10">
        <f t="shared" si="1"/>
        <v>2</v>
      </c>
      <c r="G10">
        <f>SUMIF(Formulas!A$3:A$1000,Statistics!A10,Formulas!E$3:E$1000)/B10</f>
        <v>0.125</v>
      </c>
      <c r="H10">
        <f>SUMIF(Formulas!A$3:A$1000,Statistics!A10,Formulas!E$3:E$1000)</f>
        <v>1</v>
      </c>
      <c r="I10">
        <f>SUMIF(Formulas!A$3:A$1000,Statistics!A10,Formulas!I$3:I$1000)</f>
        <v>2</v>
      </c>
      <c r="J10">
        <f t="shared" si="2"/>
        <v>0.25</v>
      </c>
      <c r="K10">
        <f>SUMIF(Formulas!A$3:A$1000,Statistics!A10,Formulas!I$3:I$1000)/B10</f>
        <v>0.25</v>
      </c>
      <c r="L10" s="15">
        <f t="shared" si="16"/>
        <v>0.5</v>
      </c>
      <c r="M10">
        <f>SUMIF(Formulas!A$3:A$1000,Statistics!A10,Formulas!G$3:G$1000)/Statistics!B10</f>
        <v>0.625</v>
      </c>
      <c r="N10">
        <f>SUMIF(Formulas!A$3:A$1000,Statistics!A10,Formulas!G$3:G$1000)</f>
        <v>5</v>
      </c>
      <c r="O10">
        <f t="shared" si="3"/>
        <v>2.5</v>
      </c>
      <c r="P10">
        <f>SUMIF(Formulas!A$3:A$1000,Statistics!A10,Formulas!J$3:J$1000)/B10</f>
        <v>1.5</v>
      </c>
      <c r="Q10">
        <f>SUMIF(Formulas!A$3:A$1000,Statistics!A10,Formulas!J$3:J$1000)</f>
        <v>12</v>
      </c>
      <c r="R10" s="15">
        <f t="shared" si="17"/>
        <v>0.416666666666667</v>
      </c>
      <c r="S10" s="20">
        <f>SUMIF(Formulas!A$3:A$1000,Statistics!A10,Formulas!N$3:N$1000)/B10</f>
        <v>1.75</v>
      </c>
      <c r="T10">
        <f t="shared" si="18"/>
        <v>0.75</v>
      </c>
      <c r="U10">
        <f t="shared" si="4"/>
        <v>3.875</v>
      </c>
      <c r="V10">
        <f>SUMIF('Pls get me a blue banner'!A$2:A$1000,A10,'Pls get me a blue banner'!K$2:K$1000)/B10</f>
        <v>8.489</v>
      </c>
      <c r="W10" s="18">
        <f>SUMIF(Formulas!A$3:A$1000,Statistics!A10,Formulas!P$3:P$1000)/Statistics!B10</f>
        <v>0.125</v>
      </c>
      <c r="X10" s="18">
        <f>SUMIF(Formulas!A$3:A$1000,Statistics!A10,Formulas!P$3:P$1000)</f>
        <v>1</v>
      </c>
      <c r="Y10" s="18">
        <f>SUMIF(Formulas!A$3:A$1000,Statistics!A10,Formulas!T$3:T$1000)/Statistics!B10</f>
        <v>0.125</v>
      </c>
      <c r="Z10" s="18">
        <f>SUMIF(Formulas!A$3:A$1000,Statistics!A10,Formulas!T$3:T$1000)</f>
        <v>1</v>
      </c>
      <c r="AA10" s="43">
        <f t="shared" si="19"/>
        <v>1</v>
      </c>
      <c r="AB10" s="18">
        <f>SUMIF(Formulas!A$3:A$1000,Statistics!A10,Formulas!R$3:R$1000)/Statistics!B10</f>
        <v>1.875</v>
      </c>
      <c r="AC10" s="18">
        <f>SUMIF(Formulas!A$3:A$1000,Statistics!A10,Formulas!R$3:R$1000)</f>
        <v>15</v>
      </c>
      <c r="AD10" s="18">
        <f>SUMIF(Formulas!A$3:A$1000,Statistics!A10,Formulas!U$3:U$1000)/Statistics!B10</f>
        <v>7.25</v>
      </c>
      <c r="AE10" s="18">
        <f>SUMIF(Formulas!A$3:A$1000,Statistics!A10,Formulas!U$3:U$1000)</f>
        <v>58</v>
      </c>
      <c r="AF10" s="44">
        <f t="shared" si="5"/>
        <v>0.258620689655172</v>
      </c>
      <c r="AG10">
        <f t="shared" si="6"/>
        <v>3.75</v>
      </c>
      <c r="AH10">
        <f t="shared" si="7"/>
        <v>2</v>
      </c>
      <c r="AI10">
        <f>SUMIF('Defense processing realm (dpr)'!A$2:A$1000,A10,'Defense processing realm (dpr)'!J$2:J$1000)/B10</f>
        <v>0</v>
      </c>
      <c r="AK10" t="e">
        <f>SUMIF('Defense processing realm (dpr)'!A$2:A$1000,A10,'Defense processing realm (dpr)'!AC$2:AC$1000)/B10</f>
        <v>#DIV/0!</v>
      </c>
      <c r="AL10">
        <f>COUNTIFS('Data Entry'!A:A,Statistics!A10,'Data Entry'!T:T,0)</f>
        <v>5</v>
      </c>
      <c r="AM10">
        <f>COUNTIFS('Data Entry'!A:A,Statistics!A10,'Data Entry'!T:T,1)</f>
        <v>0</v>
      </c>
      <c r="AN10">
        <f>COUNTIFS('Data Entry'!A:A,Statistics!A10,'Data Entry'!T:T,2)</f>
        <v>1</v>
      </c>
      <c r="AO10">
        <f>COUNTIFS('Data Entry'!A:A,Statistics!A10,'Data Entry'!T:T,3)</f>
        <v>2</v>
      </c>
      <c r="AP10">
        <f>COUNTIFS('Data Entry'!A:A,Statistics!A10,'Data Entry'!T:T,4)</f>
        <v>0</v>
      </c>
      <c r="AQ10">
        <f t="shared" si="20"/>
        <v>8</v>
      </c>
      <c r="AR10">
        <f t="shared" si="8"/>
        <v>5</v>
      </c>
      <c r="AS10">
        <f t="shared" si="9"/>
        <v>0</v>
      </c>
      <c r="AT10">
        <f t="shared" si="21"/>
        <v>0</v>
      </c>
      <c r="AU10">
        <f t="shared" si="22"/>
        <v>0</v>
      </c>
      <c r="AV10">
        <f t="shared" si="23"/>
        <v>2</v>
      </c>
      <c r="AW10">
        <f t="shared" si="24"/>
        <v>6</v>
      </c>
      <c r="AX10">
        <f t="shared" si="25"/>
        <v>0</v>
      </c>
      <c r="AY10">
        <f t="shared" si="26"/>
        <v>8</v>
      </c>
      <c r="AZ10">
        <f t="shared" si="10"/>
        <v>1</v>
      </c>
      <c r="BA10" t="e">
        <f>SUMIFS('Data Entry'!S$3:S$1000,'Data Entry'!A$3:A$1000,A10,'Data Entry'!T$3:T$1000,4)/AP10</f>
        <v>#DIV/0!</v>
      </c>
      <c r="BB10">
        <f>SUMIFS('Data Entry'!S$3:S$1000,'Data Entry'!A$3:A$1000,A10,'Data Entry'!T$3:T$1000,3)/AO10</f>
        <v>9.781</v>
      </c>
      <c r="BC10">
        <f>SUMIFS('Data Entry'!S$3:S$1000,'Data Entry'!A$3:A$1000,A10,'Data Entry'!T$3:T$1000,2)/AN10</f>
        <v>6.646</v>
      </c>
      <c r="BD10" t="e">
        <f>SUMIFS('Data Entry'!S$3:S$1000,'Data Entry'!A$3:A$1000,A10,'Data Entry'!T$3:T$1000,1)/AM10</f>
        <v>#DIV/0!</v>
      </c>
      <c r="BE10">
        <f>_xlfn.MAXIFS(Formulas!AC$3:AC$1000,A$3:A$1000,Statistics!A9)</f>
        <v>0</v>
      </c>
      <c r="BF10">
        <f>SUMIF(Formulas!A$3:A$1000,Statistics!A10,Formulas!AD$3:AD$1000)</f>
        <v>0</v>
      </c>
      <c r="BG10" s="15">
        <f t="shared" si="27"/>
        <v>0</v>
      </c>
      <c r="BH10">
        <f>SUMIF(Formulas!A$3:A$1000,Statistics!A10,Formulas!AE$3:AE$1000)/Statistics!B10</f>
        <v>3.25</v>
      </c>
      <c r="BI10">
        <f>SUMIF(Formulas!A$3:A$1000,Statistics!A10,Formulas!AG$3:AG$1000)/Statistics!B10</f>
        <v>1.16666666666667</v>
      </c>
      <c r="BJ10">
        <f>SUMIF(Formulas!A$3:A$1000,Statistics!A10,Formulas!AH$3:AH$1000)</f>
        <v>0</v>
      </c>
      <c r="BK10" s="15">
        <f t="shared" si="11"/>
        <v>0</v>
      </c>
      <c r="BL10">
        <f>SUMIF(Formulas!A$3:A$1000,Statistics!A10,Formulas!AI$3:AI$1000)</f>
        <v>0</v>
      </c>
      <c r="BM10" s="15">
        <f t="shared" si="12"/>
        <v>0</v>
      </c>
      <c r="BN10">
        <f>SUMIF(Formulas!A$3:A$1000,Statistics!A10,Formulas!AJ$3:AJ$1000)</f>
        <v>0</v>
      </c>
      <c r="BO10" s="15">
        <f t="shared" si="13"/>
        <v>0</v>
      </c>
      <c r="BP10">
        <f>SUMIF(Formulas!A$3:A$1000,Statistics!A10,Formulas!AK$3:AK$1000)</f>
        <v>0</v>
      </c>
      <c r="BQ10" s="15" t="e">
        <f t="shared" si="14"/>
        <v>#DIV/0!</v>
      </c>
    </row>
    <row r="11" spans="1:69">
      <c r="A11">
        <v>4976</v>
      </c>
      <c r="B11">
        <f>COUNTIF(Formulas!A$3:A$1000,Statistics!A11)</f>
        <v>5</v>
      </c>
      <c r="C11">
        <f t="shared" si="15"/>
        <v>27.8</v>
      </c>
      <c r="D11">
        <f t="shared" si="0"/>
        <v>7.6</v>
      </c>
      <c r="E11" s="15">
        <f>SUMIF(Formulas!A$3:A$1000,Statistics!A11,Formulas!D$3:D$1000)/Statistics!B11</f>
        <v>0.6</v>
      </c>
      <c r="F11">
        <f t="shared" si="1"/>
        <v>1.2</v>
      </c>
      <c r="G11">
        <f>SUMIF(Formulas!A$3:A$1000,Statistics!A11,Formulas!E$3:E$1000)/B11</f>
        <v>0</v>
      </c>
      <c r="H11">
        <f>SUMIF(Formulas!A$3:A$1000,Statistics!A11,Formulas!E$3:E$1000)</f>
        <v>0</v>
      </c>
      <c r="I11">
        <f>SUMIF(Formulas!A$3:A$1000,Statistics!A11,Formulas!I$3:I$1000)</f>
        <v>0</v>
      </c>
      <c r="J11">
        <f t="shared" si="2"/>
        <v>0</v>
      </c>
      <c r="K11">
        <f>SUMIF(Formulas!A$3:A$1000,Statistics!A11,Formulas!I$3:I$1000)/B11</f>
        <v>0</v>
      </c>
      <c r="L11" s="15" t="e">
        <f t="shared" si="16"/>
        <v>#DIV/0!</v>
      </c>
      <c r="M11">
        <f>SUMIF(Formulas!A$3:A$1000,Statistics!A11,Formulas!G$3:G$1000)/Statistics!B11</f>
        <v>1.6</v>
      </c>
      <c r="N11">
        <f>SUMIF(Formulas!A$3:A$1000,Statistics!A11,Formulas!G$3:G$1000)</f>
        <v>8</v>
      </c>
      <c r="O11">
        <f t="shared" si="3"/>
        <v>6.4</v>
      </c>
      <c r="P11">
        <f>SUMIF(Formulas!A$3:A$1000,Statistics!A11,Formulas!J$3:J$1000)/B11</f>
        <v>2</v>
      </c>
      <c r="Q11">
        <f>SUMIF(Formulas!A$3:A$1000,Statistics!A11,Formulas!J$3:J$1000)</f>
        <v>10</v>
      </c>
      <c r="R11" s="15">
        <f t="shared" si="17"/>
        <v>0.8</v>
      </c>
      <c r="S11" s="20">
        <f>SUMIF(Formulas!A$3:A$1000,Statistics!A11,Formulas!N$3:N$1000)/B11</f>
        <v>2</v>
      </c>
      <c r="T11">
        <f t="shared" si="18"/>
        <v>1.6</v>
      </c>
      <c r="U11">
        <f t="shared" si="4"/>
        <v>12.2</v>
      </c>
      <c r="V11">
        <f>SUMIF('Pls get me a blue banner'!A$2:A$1000,A11,'Pls get me a blue banner'!K$2:K$1000)/B11</f>
        <v>20.824</v>
      </c>
      <c r="W11" s="18">
        <f>SUMIF(Formulas!A$3:A$1000,Statistics!A11,Formulas!P$3:P$1000)/Statistics!B11</f>
        <v>0.2</v>
      </c>
      <c r="X11" s="18">
        <f>SUMIF(Formulas!A$3:A$1000,Statistics!A11,Formulas!P$3:P$1000)</f>
        <v>1</v>
      </c>
      <c r="Y11" s="18">
        <f>SUMIF(Formulas!A$3:A$1000,Statistics!A11,Formulas!T$3:T$1000)/Statistics!B11</f>
        <v>0.2</v>
      </c>
      <c r="Z11" s="18">
        <f>SUMIF(Formulas!A$3:A$1000,Statistics!A11,Formulas!T$3:T$1000)</f>
        <v>1</v>
      </c>
      <c r="AA11" s="43">
        <f t="shared" si="19"/>
        <v>1</v>
      </c>
      <c r="AB11" s="18">
        <f>SUMIF(Formulas!A$3:A$1000,Statistics!A11,Formulas!R$3:R$1000)/Statistics!B11</f>
        <v>6</v>
      </c>
      <c r="AC11" s="18">
        <f>SUMIF(Formulas!A$3:A$1000,Statistics!A11,Formulas!R$3:R$1000)</f>
        <v>30</v>
      </c>
      <c r="AD11" s="18">
        <f>SUMIF(Formulas!A$3:A$1000,Statistics!A11,Formulas!U$3:U$1000)/Statistics!B11</f>
        <v>7.8</v>
      </c>
      <c r="AE11" s="18">
        <f>SUMIF(Formulas!A$3:A$1000,Statistics!A11,Formulas!U$3:U$1000)</f>
        <v>39</v>
      </c>
      <c r="AF11" s="44">
        <f t="shared" si="5"/>
        <v>0.769230769230769</v>
      </c>
      <c r="AG11">
        <f t="shared" si="6"/>
        <v>12</v>
      </c>
      <c r="AH11">
        <f t="shared" si="7"/>
        <v>6.2</v>
      </c>
      <c r="AI11">
        <f>SUMIF('Defense processing realm (dpr)'!A$2:A$1000,A11,'Defense processing realm (dpr)'!J$2:J$1000)/B11</f>
        <v>1.1424</v>
      </c>
      <c r="AK11" t="e">
        <f>SUMIF('Defense processing realm (dpr)'!A$2:A$1000,A11,'Defense processing realm (dpr)'!AC$2:AC$1000)/B11</f>
        <v>#DIV/0!</v>
      </c>
      <c r="AL11">
        <f>COUNTIFS('Data Entry'!A:A,Statistics!A11,'Data Entry'!T:T,0)</f>
        <v>2</v>
      </c>
      <c r="AM11">
        <f>COUNTIFS('Data Entry'!A:A,Statistics!A11,'Data Entry'!T:T,1)</f>
        <v>0</v>
      </c>
      <c r="AN11">
        <f>COUNTIFS('Data Entry'!A:A,Statistics!A11,'Data Entry'!T:T,2)</f>
        <v>0</v>
      </c>
      <c r="AO11">
        <f>COUNTIFS('Data Entry'!A:A,Statistics!A11,'Data Entry'!T:T,3)</f>
        <v>1</v>
      </c>
      <c r="AP11">
        <f>COUNTIFS('Data Entry'!A:A,Statistics!A11,'Data Entry'!T:T,4)</f>
        <v>2</v>
      </c>
      <c r="AQ11">
        <f t="shared" si="20"/>
        <v>5</v>
      </c>
      <c r="AR11">
        <f t="shared" si="8"/>
        <v>2</v>
      </c>
      <c r="AS11">
        <f t="shared" si="9"/>
        <v>0</v>
      </c>
      <c r="AT11">
        <f t="shared" si="21"/>
        <v>0</v>
      </c>
      <c r="AU11">
        <f t="shared" si="22"/>
        <v>0</v>
      </c>
      <c r="AV11">
        <f t="shared" si="23"/>
        <v>0</v>
      </c>
      <c r="AW11">
        <f t="shared" si="24"/>
        <v>3</v>
      </c>
      <c r="AX11">
        <f t="shared" si="25"/>
        <v>8</v>
      </c>
      <c r="AY11">
        <f t="shared" si="26"/>
        <v>11</v>
      </c>
      <c r="AZ11">
        <f t="shared" si="10"/>
        <v>2.2</v>
      </c>
      <c r="BA11">
        <f>SUMIFS('Data Entry'!S$3:S$1000,'Data Entry'!A$3:A$1000,A11,'Data Entry'!T$3:T$1000,4)/AP11</f>
        <v>14.4465</v>
      </c>
      <c r="BB11">
        <f>SUMIFS('Data Entry'!S$3:S$1000,'Data Entry'!A$3:A$1000,A11,'Data Entry'!T$3:T$1000,3)/AO11</f>
        <v>20.183</v>
      </c>
      <c r="BC11" t="e">
        <f>SUMIFS('Data Entry'!S$3:S$1000,'Data Entry'!A$3:A$1000,A11,'Data Entry'!T$3:T$1000,2)/AN11</f>
        <v>#DIV/0!</v>
      </c>
      <c r="BD11" t="e">
        <f>SUMIFS('Data Entry'!S$3:S$1000,'Data Entry'!A$3:A$1000,A11,'Data Entry'!T$3:T$1000,1)/AM11</f>
        <v>#DIV/0!</v>
      </c>
      <c r="BE11">
        <f>_xlfn.MAXIFS(Formulas!AC$3:AC$1000,A$3:A$1000,Statistics!A10)</f>
        <v>0</v>
      </c>
      <c r="BF11">
        <f>SUMIF(Formulas!A$3:A$1000,Statistics!A11,Formulas!AD$3:AD$1000)</f>
        <v>2</v>
      </c>
      <c r="BG11" s="15">
        <f t="shared" si="27"/>
        <v>0.4</v>
      </c>
      <c r="BH11">
        <f>SUMIF(Formulas!A$3:A$1000,Statistics!A11,Formulas!AE$3:AE$1000)/Statistics!B11</f>
        <v>8</v>
      </c>
      <c r="BI11">
        <f>SUMIF(Formulas!A$3:A$1000,Statistics!A11,Formulas!AG$3:AG$1000)/Statistics!B11</f>
        <v>0</v>
      </c>
      <c r="BJ11">
        <f>SUMIF(Formulas!A$3:A$1000,Statistics!A11,Formulas!AH$3:AH$1000)</f>
        <v>0</v>
      </c>
      <c r="BK11" s="15">
        <f t="shared" si="11"/>
        <v>0</v>
      </c>
      <c r="BL11">
        <f>SUMIF(Formulas!A$3:A$1000,Statistics!A11,Formulas!AI$3:AI$1000)</f>
        <v>0</v>
      </c>
      <c r="BM11" s="15">
        <f t="shared" si="12"/>
        <v>0</v>
      </c>
      <c r="BN11">
        <f>SUMIF(Formulas!A$3:A$1000,Statistics!A11,Formulas!AJ$3:AJ$1000)</f>
        <v>0</v>
      </c>
      <c r="BO11" s="15">
        <f t="shared" si="13"/>
        <v>0</v>
      </c>
      <c r="BP11">
        <f>SUMIF(Formulas!A$3:A$1000,Statistics!A11,Formulas!AK$3:AK$1000)</f>
        <v>0</v>
      </c>
      <c r="BQ11" s="15" t="e">
        <f t="shared" si="14"/>
        <v>#DIV/0!</v>
      </c>
    </row>
    <row r="12" spans="1:69">
      <c r="A12">
        <v>5031</v>
      </c>
      <c r="B12">
        <f>COUNTIF(Formulas!A$3:A$1000,Statistics!A12)</f>
        <v>9</v>
      </c>
      <c r="C12">
        <f t="shared" si="15"/>
        <v>8.25925925925926</v>
      </c>
      <c r="D12">
        <f t="shared" si="0"/>
        <v>3.55555555555556</v>
      </c>
      <c r="E12" s="15">
        <f>SUMIF(Formulas!A$3:A$1000,Statistics!A12,Formulas!D$3:D$1000)/Statistics!B12</f>
        <v>1</v>
      </c>
      <c r="F12">
        <f t="shared" si="1"/>
        <v>2</v>
      </c>
      <c r="G12">
        <f>SUMIF(Formulas!A$3:A$1000,Statistics!A12,Formulas!E$3:E$1000)/B12</f>
        <v>0.777777777777778</v>
      </c>
      <c r="H12">
        <f>SUMIF(Formulas!A$3:A$1000,Statistics!A12,Formulas!E$3:E$1000)</f>
        <v>7</v>
      </c>
      <c r="I12">
        <f>SUMIF(Formulas!A$3:A$1000,Statistics!A12,Formulas!I$3:I$1000)</f>
        <v>7</v>
      </c>
      <c r="J12">
        <f t="shared" si="2"/>
        <v>1.55555555555556</v>
      </c>
      <c r="K12">
        <f>SUMIF(Formulas!A$3:A$1000,Statistics!A12,Formulas!I$3:I$1000)/B12</f>
        <v>0.777777777777778</v>
      </c>
      <c r="L12" s="15">
        <f t="shared" si="16"/>
        <v>1</v>
      </c>
      <c r="M12">
        <f>SUMIF(Formulas!A$3:A$1000,Statistics!A12,Formulas!G$3:G$1000)/Statistics!B12</f>
        <v>0</v>
      </c>
      <c r="N12">
        <f>SUMIF(Formulas!A$3:A$1000,Statistics!A12,Formulas!G$3:G$1000)</f>
        <v>0</v>
      </c>
      <c r="O12">
        <f t="shared" si="3"/>
        <v>0</v>
      </c>
      <c r="P12">
        <f>SUMIF(Formulas!A$3:A$1000,Statistics!A12,Formulas!J$3:J$1000)/B12</f>
        <v>0</v>
      </c>
      <c r="Q12">
        <f>SUMIF(Formulas!A$3:A$1000,Statistics!A12,Formulas!J$3:J$1000)</f>
        <v>0</v>
      </c>
      <c r="R12" s="15" t="e">
        <f t="shared" si="17"/>
        <v>#DIV/0!</v>
      </c>
      <c r="S12" s="20">
        <f>SUMIF(Formulas!A$3:A$1000,Statistics!A12,Formulas!N$3:N$1000)/B12</f>
        <v>0.777777777777778</v>
      </c>
      <c r="T12">
        <f t="shared" si="18"/>
        <v>0.777777777777778</v>
      </c>
      <c r="U12">
        <f t="shared" si="4"/>
        <v>1.44444444444444</v>
      </c>
      <c r="V12">
        <f>SUMIF('Pls get me a blue banner'!A$2:A$1000,A12,'Pls get me a blue banner'!K$2:K$1000)/B12</f>
        <v>34.322</v>
      </c>
      <c r="W12" s="18">
        <f>SUMIF(Formulas!A$3:A$1000,Statistics!A12,Formulas!P$3:P$1000)/Statistics!B12</f>
        <v>1.44444444444444</v>
      </c>
      <c r="X12" s="18">
        <f>SUMIF(Formulas!A$3:A$1000,Statistics!A12,Formulas!P$3:P$1000)</f>
        <v>13</v>
      </c>
      <c r="Y12" s="18">
        <f>SUMIF(Formulas!A$3:A$1000,Statistics!A12,Formulas!T$3:T$1000)/Statistics!B12</f>
        <v>2.33333333333333</v>
      </c>
      <c r="Z12" s="18">
        <f>SUMIF(Formulas!A$3:A$1000,Statistics!A12,Formulas!T$3:T$1000)</f>
        <v>21</v>
      </c>
      <c r="AA12" s="43">
        <f t="shared" si="19"/>
        <v>0.619047619047619</v>
      </c>
      <c r="AB12" s="18">
        <f>SUMIF(Formulas!A$3:A$1000,Statistics!A12,Formulas!R$3:R$1000)/Statistics!B12</f>
        <v>0</v>
      </c>
      <c r="AC12" s="18">
        <f>SUMIF(Formulas!A$3:A$1000,Statistics!A12,Formulas!R$3:R$1000)</f>
        <v>0</v>
      </c>
      <c r="AD12" s="18">
        <f>SUMIF(Formulas!A$3:A$1000,Statistics!A12,Formulas!U$3:U$1000)/Statistics!B12</f>
        <v>0</v>
      </c>
      <c r="AE12" s="18">
        <f>SUMIF(Formulas!A$3:A$1000,Statistics!A12,Formulas!U$3:U$1000)</f>
        <v>0</v>
      </c>
      <c r="AF12" s="44" t="e">
        <f t="shared" si="5"/>
        <v>#DIV/0!</v>
      </c>
      <c r="AG12">
        <f t="shared" si="6"/>
        <v>0</v>
      </c>
      <c r="AH12">
        <f t="shared" si="7"/>
        <v>1.44444444444444</v>
      </c>
      <c r="AI12">
        <f>SUMIF('Defense processing realm (dpr)'!A$2:A$1000,A12,'Defense processing realm (dpr)'!J$2:J$1000)/B12</f>
        <v>0.995555555555555</v>
      </c>
      <c r="AK12" t="e">
        <f>SUMIF('Defense processing realm (dpr)'!A$2:A$1000,A12,'Defense processing realm (dpr)'!AC$2:AC$1000)/B12</f>
        <v>#DIV/0!</v>
      </c>
      <c r="AL12">
        <f>COUNTIFS('Data Entry'!A:A,Statistics!A12,'Data Entry'!T:T,0)</f>
        <v>3</v>
      </c>
      <c r="AM12">
        <f>COUNTIFS('Data Entry'!A:A,Statistics!A12,'Data Entry'!T:T,1)</f>
        <v>0</v>
      </c>
      <c r="AN12">
        <f>COUNTIFS('Data Entry'!A:A,Statistics!A12,'Data Entry'!T:T,2)</f>
        <v>6</v>
      </c>
      <c r="AO12">
        <f>COUNTIFS('Data Entry'!A:A,Statistics!A12,'Data Entry'!T:T,3)</f>
        <v>0</v>
      </c>
      <c r="AP12">
        <f>COUNTIFS('Data Entry'!A:A,Statistics!A12,'Data Entry'!T:T,4)</f>
        <v>0</v>
      </c>
      <c r="AQ12">
        <f t="shared" si="20"/>
        <v>9</v>
      </c>
      <c r="AR12">
        <f t="shared" si="8"/>
        <v>6</v>
      </c>
      <c r="AS12">
        <f t="shared" si="9"/>
        <v>2</v>
      </c>
      <c r="AT12">
        <f t="shared" si="21"/>
        <v>0</v>
      </c>
      <c r="AU12">
        <f t="shared" si="22"/>
        <v>0</v>
      </c>
      <c r="AV12">
        <f t="shared" si="23"/>
        <v>12</v>
      </c>
      <c r="AW12">
        <f t="shared" si="24"/>
        <v>0</v>
      </c>
      <c r="AX12">
        <f t="shared" si="25"/>
        <v>0</v>
      </c>
      <c r="AY12">
        <f t="shared" si="26"/>
        <v>12</v>
      </c>
      <c r="AZ12">
        <f t="shared" si="10"/>
        <v>1.33333333333333</v>
      </c>
      <c r="BA12" t="e">
        <f>SUMIFS('Data Entry'!S$3:S$1000,'Data Entry'!A$3:A$1000,A12,'Data Entry'!T$3:T$1000,4)/AP12</f>
        <v>#DIV/0!</v>
      </c>
      <c r="BB12" t="e">
        <f>SUMIFS('Data Entry'!S$3:S$1000,'Data Entry'!A$3:A$1000,A12,'Data Entry'!T$3:T$1000,3)/AO12</f>
        <v>#DIV/0!</v>
      </c>
      <c r="BC12">
        <f>SUMIFS('Data Entry'!S$3:S$1000,'Data Entry'!A$3:A$1000,A12,'Data Entry'!T$3:T$1000,2)/AN12</f>
        <v>4.32033333333333</v>
      </c>
      <c r="BD12" t="e">
        <f>SUMIFS('Data Entry'!S$3:S$1000,'Data Entry'!A$3:A$1000,A12,'Data Entry'!T$3:T$1000,1)/AM12</f>
        <v>#DIV/0!</v>
      </c>
      <c r="BE12">
        <f>_xlfn.MAXIFS(Formulas!AC$3:AC$1000,A$3:A$1000,Statistics!A11)</f>
        <v>3</v>
      </c>
      <c r="BF12">
        <f>SUMIF(Formulas!A$3:A$1000,Statistics!A12,Formulas!AD$3:AD$1000)</f>
        <v>0</v>
      </c>
      <c r="BG12" s="15">
        <f t="shared" si="27"/>
        <v>0</v>
      </c>
      <c r="BH12">
        <f>SUMIF(Formulas!A$3:A$1000,Statistics!A12,Formulas!AE$3:AE$1000)/Statistics!B12</f>
        <v>4</v>
      </c>
      <c r="BI12">
        <f>SUMIF(Formulas!A$3:A$1000,Statistics!A12,Formulas!AG$3:AG$1000)/Statistics!B12</f>
        <v>0.740740740740741</v>
      </c>
      <c r="BJ12">
        <f>SUMIF(Formulas!A$3:A$1000,Statistics!A12,Formulas!AH$3:AH$1000)</f>
        <v>0</v>
      </c>
      <c r="BK12" s="15">
        <f t="shared" si="11"/>
        <v>0</v>
      </c>
      <c r="BL12">
        <f>SUMIF(Formulas!A$3:A$1000,Statistics!A12,Formulas!AI$3:AI$1000)</f>
        <v>0</v>
      </c>
      <c r="BM12" s="15">
        <f t="shared" si="12"/>
        <v>0</v>
      </c>
      <c r="BN12">
        <f>SUMIF(Formulas!A$3:A$1000,Statistics!A12,Formulas!AJ$3:AJ$1000)</f>
        <v>0</v>
      </c>
      <c r="BO12" s="15">
        <f t="shared" si="13"/>
        <v>0</v>
      </c>
      <c r="BP12">
        <f>SUMIF(Formulas!A$3:A$1000,Statistics!A12,Formulas!AK$3:AK$1000)</f>
        <v>0</v>
      </c>
      <c r="BQ12" s="15" t="e">
        <f t="shared" si="14"/>
        <v>#DIV/0!</v>
      </c>
    </row>
    <row r="13" spans="1:69">
      <c r="A13">
        <v>5032</v>
      </c>
      <c r="B13">
        <f>COUNTIF(Formulas!A$3:A$1000,Statistics!A13)</f>
        <v>7</v>
      </c>
      <c r="C13">
        <f t="shared" si="15"/>
        <v>24.8571428571429</v>
      </c>
      <c r="D13">
        <f t="shared" si="0"/>
        <v>4.28571428571429</v>
      </c>
      <c r="E13" s="15">
        <f>SUMIF(Formulas!A$3:A$1000,Statistics!A13,Formulas!D$3:D$1000)/Statistics!B13</f>
        <v>1</v>
      </c>
      <c r="F13">
        <f t="shared" si="1"/>
        <v>2</v>
      </c>
      <c r="G13">
        <f>SUMIF(Formulas!A$3:A$1000,Statistics!A13,Formulas!E$3:E$1000)/B13</f>
        <v>0</v>
      </c>
      <c r="H13">
        <f>SUMIF(Formulas!A$3:A$1000,Statistics!A13,Formulas!E$3:E$1000)</f>
        <v>0</v>
      </c>
      <c r="I13">
        <f>SUMIF(Formulas!A$3:A$1000,Statistics!A13,Formulas!I$3:I$1000)</f>
        <v>0</v>
      </c>
      <c r="J13">
        <f t="shared" si="2"/>
        <v>0</v>
      </c>
      <c r="K13">
        <f>SUMIF(Formulas!A$3:A$1000,Statistics!A13,Formulas!I$3:I$1000)/B13</f>
        <v>0</v>
      </c>
      <c r="L13" s="15" t="e">
        <f t="shared" si="16"/>
        <v>#DIV/0!</v>
      </c>
      <c r="M13">
        <f>SUMIF(Formulas!A$3:A$1000,Statistics!A13,Formulas!G$3:G$1000)/Statistics!B13</f>
        <v>0.571428571428571</v>
      </c>
      <c r="N13">
        <f>SUMIF(Formulas!A$3:A$1000,Statistics!A13,Formulas!G$3:G$1000)</f>
        <v>4</v>
      </c>
      <c r="O13">
        <f t="shared" si="3"/>
        <v>2.28571428571429</v>
      </c>
      <c r="P13">
        <f>SUMIF(Formulas!A$3:A$1000,Statistics!A13,Formulas!J$3:J$1000)/B13</f>
        <v>0.857142857142857</v>
      </c>
      <c r="Q13">
        <f>SUMIF(Formulas!A$3:A$1000,Statistics!A13,Formulas!J$3:J$1000)</f>
        <v>6</v>
      </c>
      <c r="R13" s="15">
        <f t="shared" si="17"/>
        <v>0.666666666666667</v>
      </c>
      <c r="S13" s="20">
        <f>SUMIF(Formulas!A$3:A$1000,Statistics!A13,Formulas!N$3:N$1000)/B13</f>
        <v>0.857142857142857</v>
      </c>
      <c r="T13">
        <f t="shared" si="18"/>
        <v>0.571428571428571</v>
      </c>
      <c r="U13">
        <f t="shared" si="4"/>
        <v>20.5714285714286</v>
      </c>
      <c r="V13">
        <f>SUMIF('Pls get me a blue banner'!A$2:A$1000,A13,'Pls get me a blue banner'!K$2:K$1000)/B13</f>
        <v>15.885</v>
      </c>
      <c r="W13" s="18">
        <f>SUMIF(Formulas!A$3:A$1000,Statistics!A13,Formulas!P$3:P$1000)/Statistics!B13</f>
        <v>0</v>
      </c>
      <c r="X13" s="18">
        <f>SUMIF(Formulas!A$3:A$1000,Statistics!A13,Formulas!P$3:P$1000)</f>
        <v>0</v>
      </c>
      <c r="Y13" s="18">
        <f>SUMIF(Formulas!A$3:A$1000,Statistics!A13,Formulas!T$3:T$1000)/Statistics!B13</f>
        <v>0</v>
      </c>
      <c r="Z13" s="18">
        <f>SUMIF(Formulas!A$3:A$1000,Statistics!A13,Formulas!T$3:T$1000)</f>
        <v>0</v>
      </c>
      <c r="AA13" s="43" t="e">
        <f t="shared" si="19"/>
        <v>#DIV/0!</v>
      </c>
      <c r="AB13" s="18">
        <f>SUMIF(Formulas!A$3:A$1000,Statistics!A13,Formulas!R$3:R$1000)/Statistics!B13</f>
        <v>10.2857142857143</v>
      </c>
      <c r="AC13" s="18">
        <f>SUMIF(Formulas!A$3:A$1000,Statistics!A13,Formulas!R$3:R$1000)</f>
        <v>72</v>
      </c>
      <c r="AD13" s="18">
        <f>SUMIF(Formulas!A$3:A$1000,Statistics!A13,Formulas!U$3:U$1000)/Statistics!B13</f>
        <v>12.7142857142857</v>
      </c>
      <c r="AE13" s="18">
        <f>SUMIF(Formulas!A$3:A$1000,Statistics!A13,Formulas!U$3:U$1000)</f>
        <v>89</v>
      </c>
      <c r="AF13" s="44">
        <f t="shared" si="5"/>
        <v>0.808988764044944</v>
      </c>
      <c r="AG13">
        <f t="shared" si="6"/>
        <v>20.5714285714286</v>
      </c>
      <c r="AH13">
        <f t="shared" si="7"/>
        <v>10.2857142857143</v>
      </c>
      <c r="AI13">
        <f>SUMIF('Defense processing realm (dpr)'!A$2:A$1000,A13,'Defense processing realm (dpr)'!J$2:J$1000)/B13</f>
        <v>0</v>
      </c>
      <c r="AK13" t="e">
        <f>SUMIF('Defense processing realm (dpr)'!A$2:A$1000,A13,'Defense processing realm (dpr)'!AC$2:AC$1000)/B13</f>
        <v>#DIV/0!</v>
      </c>
      <c r="AL13">
        <f>COUNTIFS('Data Entry'!A:A,Statistics!A13,'Data Entry'!T:T,0)</f>
        <v>5</v>
      </c>
      <c r="AM13">
        <f>COUNTIFS('Data Entry'!A:A,Statistics!A13,'Data Entry'!T:T,1)</f>
        <v>0</v>
      </c>
      <c r="AN13">
        <f>COUNTIFS('Data Entry'!A:A,Statistics!A13,'Data Entry'!T:T,2)</f>
        <v>2</v>
      </c>
      <c r="AO13">
        <f>COUNTIFS('Data Entry'!A:A,Statistics!A13,'Data Entry'!T:T,3)</f>
        <v>0</v>
      </c>
      <c r="AP13">
        <f>COUNTIFS('Data Entry'!A:A,Statistics!A13,'Data Entry'!T:T,4)</f>
        <v>0</v>
      </c>
      <c r="AQ13">
        <f t="shared" si="20"/>
        <v>7</v>
      </c>
      <c r="AR13">
        <f t="shared" si="8"/>
        <v>5</v>
      </c>
      <c r="AS13">
        <f t="shared" si="9"/>
        <v>0</v>
      </c>
      <c r="AT13">
        <f t="shared" si="21"/>
        <v>0</v>
      </c>
      <c r="AU13">
        <f t="shared" si="22"/>
        <v>0</v>
      </c>
      <c r="AV13">
        <f t="shared" si="23"/>
        <v>4</v>
      </c>
      <c r="AW13">
        <f t="shared" si="24"/>
        <v>0</v>
      </c>
      <c r="AX13">
        <f t="shared" si="25"/>
        <v>0</v>
      </c>
      <c r="AY13">
        <f t="shared" si="26"/>
        <v>4</v>
      </c>
      <c r="AZ13">
        <f t="shared" si="10"/>
        <v>0.571428571428571</v>
      </c>
      <c r="BA13" t="e">
        <f>SUMIFS('Data Entry'!S$3:S$1000,'Data Entry'!A$3:A$1000,A13,'Data Entry'!T$3:T$1000,4)/AP13</f>
        <v>#DIV/0!</v>
      </c>
      <c r="BB13" t="e">
        <f>SUMIFS('Data Entry'!S$3:S$1000,'Data Entry'!A$3:A$1000,A13,'Data Entry'!T$3:T$1000,3)/AO13</f>
        <v>#DIV/0!</v>
      </c>
      <c r="BC13">
        <f>SUMIFS('Data Entry'!S$3:S$1000,'Data Entry'!A$3:A$1000,A13,'Data Entry'!T$3:T$1000,2)/AN13</f>
        <v>4.7315</v>
      </c>
      <c r="BD13" t="e">
        <f>SUMIFS('Data Entry'!S$3:S$1000,'Data Entry'!A$3:A$1000,A13,'Data Entry'!T$3:T$1000,1)/AM13</f>
        <v>#DIV/0!</v>
      </c>
      <c r="BE13">
        <f>_xlfn.MAXIFS(Formulas!AC$3:AC$1000,A$3:A$1000,Statistics!A12)</f>
        <v>0</v>
      </c>
      <c r="BF13">
        <f>SUMIF(Formulas!A$3:A$1000,Statistics!A13,Formulas!AD$3:AD$1000)</f>
        <v>0</v>
      </c>
      <c r="BG13" s="15">
        <f t="shared" si="27"/>
        <v>0</v>
      </c>
      <c r="BH13">
        <f>SUMIF(Formulas!A$3:A$1000,Statistics!A13,Formulas!AE$3:AE$1000)/Statistics!B13</f>
        <v>1.71428571428571</v>
      </c>
      <c r="BI13">
        <f>SUMIF(Formulas!A$3:A$1000,Statistics!A13,Formulas!AG$3:AG$1000)/Statistics!B13</f>
        <v>1.71428571428571</v>
      </c>
      <c r="BJ13">
        <f>SUMIF(Formulas!A$3:A$1000,Statistics!A13,Formulas!AH$3:AH$1000)</f>
        <v>0</v>
      </c>
      <c r="BK13" s="15">
        <f t="shared" si="11"/>
        <v>0</v>
      </c>
      <c r="BL13">
        <f>SUMIF(Formulas!A$3:A$1000,Statistics!A13,Formulas!AI$3:AI$1000)</f>
        <v>0</v>
      </c>
      <c r="BM13" s="15">
        <f t="shared" si="12"/>
        <v>0</v>
      </c>
      <c r="BN13">
        <f>SUMIF(Formulas!A$3:A$1000,Statistics!A13,Formulas!AJ$3:AJ$1000)</f>
        <v>0</v>
      </c>
      <c r="BO13" s="15">
        <f t="shared" si="13"/>
        <v>0</v>
      </c>
      <c r="BP13">
        <f>SUMIF(Formulas!A$3:A$1000,Statistics!A13,Formulas!AK$3:AK$1000)</f>
        <v>0</v>
      </c>
      <c r="BQ13" s="15" t="e">
        <f t="shared" si="14"/>
        <v>#DIV/0!</v>
      </c>
    </row>
    <row r="14" spans="1:69">
      <c r="A14">
        <v>5409</v>
      </c>
      <c r="B14">
        <f>COUNTIF(Formulas!A$3:A$1000,Statistics!A14)</f>
        <v>2</v>
      </c>
      <c r="C14">
        <f t="shared" si="15"/>
        <v>42.6666666666667</v>
      </c>
      <c r="D14">
        <f t="shared" si="0"/>
        <v>10</v>
      </c>
      <c r="E14" s="15">
        <f>SUMIF(Formulas!A$3:A$1000,Statistics!A14,Formulas!D$3:D$1000)/Statistics!B14</f>
        <v>1</v>
      </c>
      <c r="F14">
        <f t="shared" si="1"/>
        <v>2</v>
      </c>
      <c r="G14">
        <f>SUMIF(Formulas!A$3:A$1000,Statistics!A14,Formulas!E$3:E$1000)/B14</f>
        <v>0</v>
      </c>
      <c r="H14">
        <f>SUMIF(Formulas!A$3:A$1000,Statistics!A14,Formulas!E$3:E$1000)</f>
        <v>0</v>
      </c>
      <c r="I14">
        <f>SUMIF(Formulas!A$3:A$1000,Statistics!A14,Formulas!I$3:I$1000)</f>
        <v>0</v>
      </c>
      <c r="J14">
        <f t="shared" si="2"/>
        <v>0</v>
      </c>
      <c r="K14">
        <f>SUMIF(Formulas!A$3:A$1000,Statistics!A14,Formulas!I$3:I$1000)/B14</f>
        <v>0</v>
      </c>
      <c r="L14" s="15" t="e">
        <f t="shared" si="16"/>
        <v>#DIV/0!</v>
      </c>
      <c r="M14">
        <f>SUMIF(Formulas!A$3:A$1000,Statistics!A14,Formulas!G$3:G$1000)/Statistics!B14</f>
        <v>2</v>
      </c>
      <c r="N14">
        <f>SUMIF(Formulas!A$3:A$1000,Statistics!A14,Formulas!G$3:G$1000)</f>
        <v>4</v>
      </c>
      <c r="O14">
        <f t="shared" si="3"/>
        <v>8</v>
      </c>
      <c r="P14">
        <f>SUMIF(Formulas!A$3:A$1000,Statistics!A14,Formulas!J$3:J$1000)/B14</f>
        <v>2</v>
      </c>
      <c r="Q14">
        <f>SUMIF(Formulas!A$3:A$1000,Statistics!A14,Formulas!J$3:J$1000)</f>
        <v>4</v>
      </c>
      <c r="R14" s="15">
        <f t="shared" si="17"/>
        <v>1</v>
      </c>
      <c r="S14" s="20">
        <f>SUMIF(Formulas!A$3:A$1000,Statistics!A14,Formulas!N$3:N$1000)/B14</f>
        <v>2</v>
      </c>
      <c r="T14">
        <f t="shared" si="18"/>
        <v>2</v>
      </c>
      <c r="U14">
        <f t="shared" si="4"/>
        <v>28</v>
      </c>
      <c r="V14">
        <f>SUMIF('Pls get me a blue banner'!A$2:A$1000,A14,'Pls get me a blue banner'!K$2:K$1000)/B14</f>
        <v>28.971</v>
      </c>
      <c r="W14" s="18">
        <f>SUMIF(Formulas!A$3:A$1000,Statistics!A14,Formulas!P$3:P$1000)/Statistics!B14</f>
        <v>0</v>
      </c>
      <c r="X14" s="18">
        <f>SUMIF(Formulas!A$3:A$1000,Statistics!A14,Formulas!P$3:P$1000)</f>
        <v>0</v>
      </c>
      <c r="Y14" s="18">
        <f>SUMIF(Formulas!A$3:A$1000,Statistics!A14,Formulas!T$3:T$1000)/Statistics!B14</f>
        <v>0</v>
      </c>
      <c r="Z14" s="18">
        <f>SUMIF(Formulas!A$3:A$1000,Statistics!A14,Formulas!T$3:T$1000)</f>
        <v>0</v>
      </c>
      <c r="AA14" s="43" t="e">
        <f t="shared" si="19"/>
        <v>#DIV/0!</v>
      </c>
      <c r="AB14" s="18">
        <f>SUMIF(Formulas!A$3:A$1000,Statistics!A14,Formulas!R$3:R$1000)/Statistics!B14</f>
        <v>14</v>
      </c>
      <c r="AC14" s="18">
        <f>SUMIF(Formulas!A$3:A$1000,Statistics!A14,Formulas!R$3:R$1000)</f>
        <v>28</v>
      </c>
      <c r="AD14" s="18">
        <f>SUMIF(Formulas!A$3:A$1000,Statistics!A14,Formulas!U$3:U$1000)/Statistics!B14</f>
        <v>14</v>
      </c>
      <c r="AE14" s="18">
        <f>SUMIF(Formulas!A$3:A$1000,Statistics!A14,Formulas!U$3:U$1000)</f>
        <v>28</v>
      </c>
      <c r="AF14" s="44">
        <f t="shared" si="5"/>
        <v>1</v>
      </c>
      <c r="AG14">
        <f t="shared" si="6"/>
        <v>28</v>
      </c>
      <c r="AH14">
        <f t="shared" si="7"/>
        <v>14</v>
      </c>
      <c r="AI14">
        <f>SUMIF('Defense processing realm (dpr)'!A$2:A$1000,A14,'Defense processing realm (dpr)'!J$2:J$1000)/B14</f>
        <v>0.632</v>
      </c>
      <c r="AK14" t="e">
        <f>SUMIF('Defense processing realm (dpr)'!A$2:A$1000,A14,'Defense processing realm (dpr)'!AC$2:AC$1000)/B14</f>
        <v>#DIV/0!</v>
      </c>
      <c r="AL14">
        <f>COUNTIFS('Data Entry'!A:A,Statistics!A14,'Data Entry'!T:T,0)</f>
        <v>0</v>
      </c>
      <c r="AM14">
        <f>COUNTIFS('Data Entry'!A:A,Statistics!A14,'Data Entry'!T:T,1)</f>
        <v>0</v>
      </c>
      <c r="AN14">
        <f>COUNTIFS('Data Entry'!A:A,Statistics!A14,'Data Entry'!T:T,2)</f>
        <v>2</v>
      </c>
      <c r="AO14">
        <f>COUNTIFS('Data Entry'!A:A,Statistics!A14,'Data Entry'!T:T,3)</f>
        <v>0</v>
      </c>
      <c r="AP14">
        <f>COUNTIFS('Data Entry'!A:A,Statistics!A14,'Data Entry'!T:T,4)</f>
        <v>0</v>
      </c>
      <c r="AQ14">
        <f t="shared" si="20"/>
        <v>2</v>
      </c>
      <c r="AR14">
        <f t="shared" si="8"/>
        <v>2</v>
      </c>
      <c r="AS14">
        <f t="shared" si="9"/>
        <v>2</v>
      </c>
      <c r="AT14">
        <f t="shared" si="21"/>
        <v>0</v>
      </c>
      <c r="AU14">
        <f t="shared" si="22"/>
        <v>0</v>
      </c>
      <c r="AV14">
        <f t="shared" si="23"/>
        <v>4</v>
      </c>
      <c r="AW14">
        <f t="shared" si="24"/>
        <v>0</v>
      </c>
      <c r="AX14">
        <f t="shared" si="25"/>
        <v>0</v>
      </c>
      <c r="AY14">
        <f t="shared" si="26"/>
        <v>4</v>
      </c>
      <c r="AZ14">
        <f t="shared" si="10"/>
        <v>2</v>
      </c>
      <c r="BA14" t="e">
        <f>SUMIFS('Data Entry'!S$3:S$1000,'Data Entry'!A$3:A$1000,A14,'Data Entry'!T$3:T$1000,4)/AP14</f>
        <v>#DIV/0!</v>
      </c>
      <c r="BB14" t="e">
        <f>SUMIFS('Data Entry'!S$3:S$1000,'Data Entry'!A$3:A$1000,A14,'Data Entry'!T$3:T$1000,3)/AO14</f>
        <v>#DIV/0!</v>
      </c>
      <c r="BC14">
        <f>SUMIFS('Data Entry'!S$3:S$1000,'Data Entry'!A$3:A$1000,A14,'Data Entry'!T$3:T$1000,2)/AN14</f>
        <v>8.9925</v>
      </c>
      <c r="BD14" t="e">
        <f>SUMIFS('Data Entry'!S$3:S$1000,'Data Entry'!A$3:A$1000,A14,'Data Entry'!T$3:T$1000,1)/AM14</f>
        <v>#DIV/0!</v>
      </c>
      <c r="BE14">
        <f>_xlfn.MAXIFS(Formulas!AC$3:AC$1000,A$3:A$1000,Statistics!A13)</f>
        <v>0</v>
      </c>
      <c r="BF14">
        <f>SUMIF(Formulas!A$3:A$1000,Statistics!A14,Formulas!AD$3:AD$1000)</f>
        <v>0</v>
      </c>
      <c r="BG14" s="15">
        <f t="shared" si="27"/>
        <v>0</v>
      </c>
      <c r="BH14">
        <f>SUMIF(Formulas!A$3:A$1000,Statistics!A14,Formulas!AE$3:AE$1000)/Statistics!B14</f>
        <v>6</v>
      </c>
      <c r="BI14">
        <f>SUMIF(Formulas!A$3:A$1000,Statistics!A14,Formulas!AG$3:AG$1000)/Statistics!B14</f>
        <v>1.33333333333333</v>
      </c>
      <c r="BJ14">
        <f>SUMIF(Formulas!A$3:A$1000,Statistics!A14,Formulas!AH$3:AH$1000)</f>
        <v>0</v>
      </c>
      <c r="BK14" s="15">
        <f t="shared" si="11"/>
        <v>0</v>
      </c>
      <c r="BL14">
        <f>SUMIF(Formulas!A$3:A$1000,Statistics!A14,Formulas!AI$3:AI$1000)</f>
        <v>0</v>
      </c>
      <c r="BM14" s="15">
        <f t="shared" si="12"/>
        <v>0</v>
      </c>
      <c r="BN14">
        <f>SUMIF(Formulas!A$3:A$1000,Statistics!A14,Formulas!AJ$3:AJ$1000)</f>
        <v>0</v>
      </c>
      <c r="BO14" s="15">
        <f t="shared" si="13"/>
        <v>0</v>
      </c>
      <c r="BP14">
        <f>SUMIF(Formulas!A$3:A$1000,Statistics!A14,Formulas!AK$3:AK$1000)</f>
        <v>0</v>
      </c>
      <c r="BQ14" s="15" t="e">
        <f t="shared" si="14"/>
        <v>#DIV/0!</v>
      </c>
    </row>
    <row r="15" spans="1:69">
      <c r="A15">
        <v>6397</v>
      </c>
      <c r="B15">
        <f>COUNTIF(Formulas!A$3:A$1000,Statistics!A15)</f>
        <v>3</v>
      </c>
      <c r="C15">
        <f t="shared" si="15"/>
        <v>3.33333333333333</v>
      </c>
      <c r="D15">
        <f t="shared" si="0"/>
        <v>2.66666666666667</v>
      </c>
      <c r="E15" s="15">
        <f>SUMIF(Formulas!A$3:A$1000,Statistics!A15,Formulas!D$3:D$1000)/Statistics!B15</f>
        <v>0.666666666666667</v>
      </c>
      <c r="F15">
        <f t="shared" si="1"/>
        <v>1.33333333333333</v>
      </c>
      <c r="G15">
        <f>SUMIF(Formulas!A$3:A$1000,Statistics!A15,Formulas!E$3:E$1000)/B15</f>
        <v>0</v>
      </c>
      <c r="H15">
        <f>SUMIF(Formulas!A$3:A$1000,Statistics!A15,Formulas!E$3:E$1000)</f>
        <v>0</v>
      </c>
      <c r="I15">
        <f>SUMIF(Formulas!A$3:A$1000,Statistics!A15,Formulas!I$3:I$1000)</f>
        <v>0</v>
      </c>
      <c r="J15">
        <f t="shared" si="2"/>
        <v>0</v>
      </c>
      <c r="K15">
        <f>SUMIF(Formulas!A$3:A$1000,Statistics!A15,Formulas!I$3:I$1000)/B15</f>
        <v>0</v>
      </c>
      <c r="L15" s="15" t="e">
        <f t="shared" si="16"/>
        <v>#DIV/0!</v>
      </c>
      <c r="M15">
        <f>SUMIF(Formulas!A$3:A$1000,Statistics!A15,Formulas!G$3:G$1000)/Statistics!B15</f>
        <v>0.333333333333333</v>
      </c>
      <c r="N15">
        <f>SUMIF(Formulas!A$3:A$1000,Statistics!A15,Formulas!G$3:G$1000)</f>
        <v>1</v>
      </c>
      <c r="O15">
        <f t="shared" si="3"/>
        <v>1.33333333333333</v>
      </c>
      <c r="P15">
        <f>SUMIF(Formulas!A$3:A$1000,Statistics!A15,Formulas!J$3:J$1000)/B15</f>
        <v>0.333333333333333</v>
      </c>
      <c r="Q15">
        <f>SUMIF(Formulas!A$3:A$1000,Statistics!A15,Formulas!J$3:J$1000)</f>
        <v>1</v>
      </c>
      <c r="R15" s="15">
        <f t="shared" si="17"/>
        <v>1</v>
      </c>
      <c r="S15" s="20">
        <f>SUMIF(Formulas!A$3:A$1000,Statistics!A15,Formulas!N$3:N$1000)/B15</f>
        <v>0.333333333333333</v>
      </c>
      <c r="T15">
        <f t="shared" si="18"/>
        <v>0.333333333333333</v>
      </c>
      <c r="U15">
        <f t="shared" si="4"/>
        <v>2</v>
      </c>
      <c r="V15">
        <f>SUMIF('Pls get me a blue banner'!A$2:A$1000,A15,'Pls get me a blue banner'!K$2:K$1000)/B15</f>
        <v>12.814</v>
      </c>
      <c r="W15" s="18">
        <f>SUMIF(Formulas!A$3:A$1000,Statistics!A15,Formulas!P$3:P$1000)/Statistics!B15</f>
        <v>2</v>
      </c>
      <c r="X15" s="18">
        <f>SUMIF(Formulas!A$3:A$1000,Statistics!A15,Formulas!P$3:P$1000)</f>
        <v>6</v>
      </c>
      <c r="Y15" s="18">
        <f>SUMIF(Formulas!A$3:A$1000,Statistics!A15,Formulas!T$3:T$1000)/Statistics!B15</f>
        <v>4.33333333333333</v>
      </c>
      <c r="Z15" s="18">
        <f>SUMIF(Formulas!A$3:A$1000,Statistics!A15,Formulas!T$3:T$1000)</f>
        <v>13</v>
      </c>
      <c r="AA15" s="43">
        <f t="shared" si="19"/>
        <v>0.461538461538462</v>
      </c>
      <c r="AB15" s="18">
        <f>SUMIF(Formulas!A$3:A$1000,Statistics!A15,Formulas!R$3:R$1000)/Statistics!B15</f>
        <v>0</v>
      </c>
      <c r="AC15" s="18">
        <f>SUMIF(Formulas!A$3:A$1000,Statistics!A15,Formulas!R$3:R$1000)</f>
        <v>0</v>
      </c>
      <c r="AD15" s="18">
        <f>SUMIF(Formulas!A$3:A$1000,Statistics!A15,Formulas!U$3:U$1000)/Statistics!B15</f>
        <v>0</v>
      </c>
      <c r="AE15" s="18">
        <f>SUMIF(Formulas!A$3:A$1000,Statistics!A15,Formulas!U$3:U$1000)</f>
        <v>0</v>
      </c>
      <c r="AF15" s="44" t="e">
        <f t="shared" si="5"/>
        <v>#DIV/0!</v>
      </c>
      <c r="AG15">
        <f t="shared" si="6"/>
        <v>0</v>
      </c>
      <c r="AH15">
        <f t="shared" si="7"/>
        <v>2</v>
      </c>
      <c r="AI15">
        <f>SUMIF('Defense processing realm (dpr)'!A$2:A$1000,A15,'Defense processing realm (dpr)'!J$2:J$1000)/B15</f>
        <v>2.89666666666667</v>
      </c>
      <c r="AK15" t="e">
        <f>SUMIF('Defense processing realm (dpr)'!A$2:A$1000,A15,'Defense processing realm (dpr)'!AC$2:AC$1000)/B15</f>
        <v>#DIV/0!</v>
      </c>
      <c r="AL15">
        <f>COUNTIFS('Data Entry'!A:A,Statistics!A15,'Data Entry'!T:T,0)</f>
        <v>3</v>
      </c>
      <c r="AM15">
        <f>COUNTIFS('Data Entry'!A:A,Statistics!A15,'Data Entry'!T:T,1)</f>
        <v>0</v>
      </c>
      <c r="AN15">
        <f>COUNTIFS('Data Entry'!A:A,Statistics!A15,'Data Entry'!T:T,2)</f>
        <v>0</v>
      </c>
      <c r="AO15">
        <f>COUNTIFS('Data Entry'!A:A,Statistics!A15,'Data Entry'!T:T,3)</f>
        <v>0</v>
      </c>
      <c r="AP15">
        <f>COUNTIFS('Data Entry'!A:A,Statistics!A15,'Data Entry'!T:T,4)</f>
        <v>0</v>
      </c>
      <c r="AQ15">
        <f t="shared" si="20"/>
        <v>3</v>
      </c>
      <c r="AR15">
        <f t="shared" si="8"/>
        <v>3</v>
      </c>
      <c r="AS15">
        <f t="shared" si="9"/>
        <v>0</v>
      </c>
      <c r="AT15">
        <f t="shared" si="21"/>
        <v>0</v>
      </c>
      <c r="AU15">
        <f t="shared" si="22"/>
        <v>0</v>
      </c>
      <c r="AV15">
        <f t="shared" si="23"/>
        <v>0</v>
      </c>
      <c r="AW15">
        <f t="shared" si="24"/>
        <v>0</v>
      </c>
      <c r="AX15">
        <f t="shared" si="25"/>
        <v>0</v>
      </c>
      <c r="AY15">
        <f t="shared" si="26"/>
        <v>0</v>
      </c>
      <c r="AZ15">
        <f t="shared" si="10"/>
        <v>0</v>
      </c>
      <c r="BA15" t="e">
        <f>SUMIFS('Data Entry'!S$3:S$1000,'Data Entry'!A$3:A$1000,A15,'Data Entry'!T$3:T$1000,4)/AP15</f>
        <v>#DIV/0!</v>
      </c>
      <c r="BB15" t="e">
        <f>SUMIFS('Data Entry'!S$3:S$1000,'Data Entry'!A$3:A$1000,A15,'Data Entry'!T$3:T$1000,3)/AO15</f>
        <v>#DIV/0!</v>
      </c>
      <c r="BC15" t="e">
        <f>SUMIFS('Data Entry'!S$3:S$1000,'Data Entry'!A$3:A$1000,A15,'Data Entry'!T$3:T$1000,2)/AN15</f>
        <v>#DIV/0!</v>
      </c>
      <c r="BD15" t="e">
        <f>SUMIFS('Data Entry'!S$3:S$1000,'Data Entry'!A$3:A$1000,A15,'Data Entry'!T$3:T$1000,1)/AM15</f>
        <v>#DIV/0!</v>
      </c>
      <c r="BE15">
        <f>_xlfn.MAXIFS(Formulas!AC$3:AC$1000,A$3:A$1000,Statistics!A14)</f>
        <v>0</v>
      </c>
      <c r="BF15">
        <f>SUMIF(Formulas!A$3:A$1000,Statistics!A15,Formulas!AD$3:AD$1000)</f>
        <v>0</v>
      </c>
      <c r="BG15" s="15">
        <f t="shared" si="27"/>
        <v>0</v>
      </c>
      <c r="BH15">
        <f>SUMIF(Formulas!A$3:A$1000,Statistics!A15,Formulas!AE$3:AE$1000)/Statistics!B15</f>
        <v>0</v>
      </c>
      <c r="BI15">
        <f>SUMIF(Formulas!A$3:A$1000,Statistics!A15,Formulas!AG$3:AG$1000)/Statistics!B15</f>
        <v>1.33333333333333</v>
      </c>
      <c r="BJ15">
        <f>SUMIF(Formulas!A$3:A$1000,Statistics!A15,Formulas!AH$3:AH$1000)</f>
        <v>0</v>
      </c>
      <c r="BK15" s="15">
        <f t="shared" si="11"/>
        <v>0</v>
      </c>
      <c r="BL15">
        <f>SUMIF(Formulas!A$3:A$1000,Statistics!A15,Formulas!AI$3:AI$1000)</f>
        <v>0</v>
      </c>
      <c r="BM15" s="15">
        <f t="shared" si="12"/>
        <v>0</v>
      </c>
      <c r="BN15">
        <f>SUMIF(Formulas!A$3:A$1000,Statistics!A15,Formulas!AJ$3:AJ$1000)</f>
        <v>0</v>
      </c>
      <c r="BO15" s="15">
        <f t="shared" si="13"/>
        <v>0</v>
      </c>
      <c r="BP15">
        <f>SUMIF(Formulas!A$3:A$1000,Statistics!A15,Formulas!AK$3:AK$1000)</f>
        <v>0</v>
      </c>
      <c r="BQ15" s="15" t="e">
        <f t="shared" si="14"/>
        <v>#DIV/0!</v>
      </c>
    </row>
    <row r="16" spans="1:69">
      <c r="A16">
        <v>7757</v>
      </c>
      <c r="B16">
        <f>COUNTIF(Formulas!A$3:A$1000,Statistics!A16)</f>
        <v>8</v>
      </c>
      <c r="C16">
        <f t="shared" si="15"/>
        <v>0.916666666666667</v>
      </c>
      <c r="D16">
        <f t="shared" si="0"/>
        <v>1</v>
      </c>
      <c r="E16" s="15">
        <f>SUMIF(Formulas!A$3:A$1000,Statistics!A16,Formulas!D$3:D$1000)/Statistics!B16</f>
        <v>0.5</v>
      </c>
      <c r="F16">
        <f t="shared" si="1"/>
        <v>1</v>
      </c>
      <c r="G16">
        <f>SUMIF(Formulas!A$3:A$1000,Statistics!A16,Formulas!E$3:E$1000)/B16</f>
        <v>0</v>
      </c>
      <c r="H16">
        <f>SUMIF(Formulas!A$3:A$1000,Statistics!A16,Formulas!E$3:E$1000)</f>
        <v>0</v>
      </c>
      <c r="I16">
        <f>SUMIF(Formulas!A$3:A$1000,Statistics!A16,Formulas!I$3:I$1000)</f>
        <v>0</v>
      </c>
      <c r="J16">
        <f t="shared" si="2"/>
        <v>0</v>
      </c>
      <c r="K16">
        <f>SUMIF(Formulas!A$3:A$1000,Statistics!A16,Formulas!I$3:I$1000)/B16</f>
        <v>0</v>
      </c>
      <c r="L16" s="15" t="e">
        <f t="shared" si="16"/>
        <v>#DIV/0!</v>
      </c>
      <c r="M16">
        <f>SUMIF(Formulas!A$3:A$1000,Statistics!A16,Formulas!G$3:G$1000)/Statistics!B16</f>
        <v>0</v>
      </c>
      <c r="N16">
        <f>SUMIF(Formulas!A$3:A$1000,Statistics!A16,Formulas!G$3:G$1000)</f>
        <v>0</v>
      </c>
      <c r="O16">
        <f t="shared" si="3"/>
        <v>0</v>
      </c>
      <c r="P16">
        <f>SUMIF(Formulas!A$3:A$1000,Statistics!A16,Formulas!J$3:J$1000)/B16</f>
        <v>0</v>
      </c>
      <c r="Q16">
        <f>SUMIF(Formulas!A$3:A$1000,Statistics!A16,Formulas!J$3:J$1000)</f>
        <v>0</v>
      </c>
      <c r="R16" s="15" t="e">
        <f t="shared" si="17"/>
        <v>#DIV/0!</v>
      </c>
      <c r="S16" s="20">
        <f>SUMIF(Formulas!A$3:A$1000,Statistics!A16,Formulas!N$3:N$1000)/B16</f>
        <v>0</v>
      </c>
      <c r="T16">
        <f t="shared" si="18"/>
        <v>0</v>
      </c>
      <c r="U16">
        <f t="shared" si="4"/>
        <v>1</v>
      </c>
      <c r="V16">
        <f>SUMIF('Pls get me a blue banner'!A$2:A$1000,A16,'Pls get me a blue banner'!K$2:K$1000)/B16</f>
        <v>46.581</v>
      </c>
      <c r="W16" s="18">
        <f>SUMIF(Formulas!A$3:A$1000,Statistics!A16,Formulas!P$3:P$1000)/Statistics!B16</f>
        <v>0</v>
      </c>
      <c r="X16" s="18">
        <f>SUMIF(Formulas!A$3:A$1000,Statistics!A16,Formulas!P$3:P$1000)</f>
        <v>0</v>
      </c>
      <c r="Y16" s="18">
        <f>SUMIF(Formulas!A$3:A$1000,Statistics!A16,Formulas!T$3:T$1000)/Statistics!B16</f>
        <v>0.25</v>
      </c>
      <c r="Z16" s="18">
        <f>SUMIF(Formulas!A$3:A$1000,Statistics!A16,Formulas!T$3:T$1000)</f>
        <v>2</v>
      </c>
      <c r="AA16" s="43">
        <f t="shared" si="19"/>
        <v>0</v>
      </c>
      <c r="AB16" s="18">
        <f>SUMIF(Formulas!A$3:A$1000,Statistics!A16,Formulas!R$3:R$1000)/Statistics!B16</f>
        <v>0.5</v>
      </c>
      <c r="AC16" s="18">
        <f>SUMIF(Formulas!A$3:A$1000,Statistics!A16,Formulas!R$3:R$1000)</f>
        <v>4</v>
      </c>
      <c r="AD16" s="18">
        <f>SUMIF(Formulas!A$3:A$1000,Statistics!A16,Formulas!U$3:U$1000)/Statistics!B16</f>
        <v>0.625</v>
      </c>
      <c r="AE16" s="18">
        <f>SUMIF(Formulas!A$3:A$1000,Statistics!A16,Formulas!U$3:U$1000)</f>
        <v>5</v>
      </c>
      <c r="AF16" s="44">
        <f t="shared" si="5"/>
        <v>0.8</v>
      </c>
      <c r="AG16">
        <f t="shared" si="6"/>
        <v>1</v>
      </c>
      <c r="AH16">
        <f t="shared" si="7"/>
        <v>0.5</v>
      </c>
      <c r="AI16">
        <f>SUMIF('Defense processing realm (dpr)'!A$2:A$1000,A16,'Defense processing realm (dpr)'!J$2:J$1000)/B16</f>
        <v>3.462625</v>
      </c>
      <c r="AK16" t="e">
        <f>SUMIF('Defense processing realm (dpr)'!A$2:A$1000,A16,'Defense processing realm (dpr)'!AC$2:AC$1000)/B16</f>
        <v>#DIV/0!</v>
      </c>
      <c r="AL16">
        <f>COUNTIFS('Data Entry'!A:A,Statistics!A16,'Data Entry'!T:T,0)</f>
        <v>7</v>
      </c>
      <c r="AM16">
        <f>COUNTIFS('Data Entry'!A:A,Statistics!A16,'Data Entry'!T:T,1)</f>
        <v>0</v>
      </c>
      <c r="AN16">
        <f>COUNTIFS('Data Entry'!A:A,Statistics!A16,'Data Entry'!T:T,2)</f>
        <v>1</v>
      </c>
      <c r="AO16">
        <f>COUNTIFS('Data Entry'!A:A,Statistics!A16,'Data Entry'!T:T,3)</f>
        <v>0</v>
      </c>
      <c r="AP16">
        <f>COUNTIFS('Data Entry'!A:A,Statistics!A16,'Data Entry'!T:T,4)</f>
        <v>0</v>
      </c>
      <c r="AQ16">
        <f t="shared" si="20"/>
        <v>8</v>
      </c>
      <c r="AR16">
        <f t="shared" si="8"/>
        <v>7</v>
      </c>
      <c r="AS16">
        <f t="shared" si="9"/>
        <v>0</v>
      </c>
      <c r="AT16">
        <f t="shared" si="21"/>
        <v>0</v>
      </c>
      <c r="AU16">
        <f t="shared" si="22"/>
        <v>0</v>
      </c>
      <c r="AV16">
        <f t="shared" si="23"/>
        <v>2</v>
      </c>
      <c r="AW16">
        <f t="shared" si="24"/>
        <v>0</v>
      </c>
      <c r="AX16">
        <f t="shared" si="25"/>
        <v>0</v>
      </c>
      <c r="AY16">
        <f t="shared" si="26"/>
        <v>2</v>
      </c>
      <c r="AZ16">
        <f t="shared" si="10"/>
        <v>0.25</v>
      </c>
      <c r="BA16" t="e">
        <f>SUMIFS('Data Entry'!S$3:S$1000,'Data Entry'!A$3:A$1000,A16,'Data Entry'!T$3:T$1000,4)/AP16</f>
        <v>#DIV/0!</v>
      </c>
      <c r="BB16" t="e">
        <f>SUMIFS('Data Entry'!S$3:S$1000,'Data Entry'!A$3:A$1000,A16,'Data Entry'!T$3:T$1000,3)/AO16</f>
        <v>#DIV/0!</v>
      </c>
      <c r="BC16">
        <f>SUMIFS('Data Entry'!S$3:S$1000,'Data Entry'!A$3:A$1000,A16,'Data Entry'!T$3:T$1000,2)/AN16</f>
        <v>0</v>
      </c>
      <c r="BD16" t="e">
        <f>SUMIFS('Data Entry'!S$3:S$1000,'Data Entry'!A$3:A$1000,A16,'Data Entry'!T$3:T$1000,1)/AM16</f>
        <v>#DIV/0!</v>
      </c>
      <c r="BE16">
        <f>_xlfn.MAXIFS(Formulas!AC$3:AC$1000,A$3:A$1000,Statistics!A15)</f>
        <v>0</v>
      </c>
      <c r="BF16">
        <f>SUMIF(Formulas!A$3:A$1000,Statistics!A16,Formulas!AD$3:AD$1000)</f>
        <v>0</v>
      </c>
      <c r="BG16" s="15">
        <f t="shared" si="27"/>
        <v>0</v>
      </c>
      <c r="BH16">
        <f>SUMIF(Formulas!A$3:A$1000,Statistics!A16,Formulas!AE$3:AE$1000)/Statistics!B16</f>
        <v>0.75</v>
      </c>
      <c r="BI16">
        <f>SUMIF(Formulas!A$3:A$1000,Statistics!A16,Formulas!AG$3:AG$1000)/Statistics!B16</f>
        <v>1.83333333333333</v>
      </c>
      <c r="BJ16">
        <f>SUMIF(Formulas!A$3:A$1000,Statistics!A16,Formulas!AH$3:AH$1000)</f>
        <v>0</v>
      </c>
      <c r="BK16" s="15">
        <f t="shared" si="11"/>
        <v>0</v>
      </c>
      <c r="BL16">
        <f>SUMIF(Formulas!A$3:A$1000,Statistics!A16,Formulas!AI$3:AI$1000)</f>
        <v>0</v>
      </c>
      <c r="BM16" s="15">
        <f t="shared" si="12"/>
        <v>0</v>
      </c>
      <c r="BN16">
        <f>SUMIF(Formulas!A$3:A$1000,Statistics!A16,Formulas!AJ$3:AJ$1000)</f>
        <v>1</v>
      </c>
      <c r="BO16" s="15">
        <f t="shared" si="13"/>
        <v>0.125</v>
      </c>
      <c r="BP16">
        <f>SUMIF(Formulas!A$3:A$1000,Statistics!A16,Formulas!AK$3:AK$1000)</f>
        <v>0</v>
      </c>
      <c r="BQ16" s="15">
        <f t="shared" si="14"/>
        <v>0</v>
      </c>
    </row>
    <row r="17" spans="1:69">
      <c r="A17">
        <v>7902</v>
      </c>
      <c r="B17">
        <f>COUNTIF(Formulas!A$3:A$1000,Statistics!A17)</f>
        <v>4</v>
      </c>
      <c r="C17">
        <f t="shared" si="15"/>
        <v>19.4166666666667</v>
      </c>
      <c r="D17">
        <f t="shared" si="0"/>
        <v>1.5</v>
      </c>
      <c r="E17" s="15">
        <f>SUMIF(Formulas!A$3:A$1000,Statistics!A17,Formulas!D$3:D$1000)/Statistics!B17</f>
        <v>0.5</v>
      </c>
      <c r="F17">
        <f t="shared" si="1"/>
        <v>1</v>
      </c>
      <c r="G17">
        <f>SUMIF(Formulas!A$3:A$1000,Statistics!A17,Formulas!E$3:E$1000)/B17</f>
        <v>0.25</v>
      </c>
      <c r="H17">
        <f>SUMIF(Formulas!A$3:A$1000,Statistics!A17,Formulas!E$3:E$1000)</f>
        <v>1</v>
      </c>
      <c r="I17">
        <f>SUMIF(Formulas!A$3:A$1000,Statistics!A17,Formulas!I$3:I$1000)</f>
        <v>1</v>
      </c>
      <c r="J17">
        <f t="shared" si="2"/>
        <v>0.5</v>
      </c>
      <c r="K17">
        <f>SUMIF(Formulas!A$3:A$1000,Statistics!A17,Formulas!I$3:I$1000)/B17</f>
        <v>0.25</v>
      </c>
      <c r="L17" s="15">
        <f t="shared" si="16"/>
        <v>1</v>
      </c>
      <c r="M17">
        <f>SUMIF(Formulas!A$3:A$1000,Statistics!A17,Formulas!G$3:G$1000)/Statistics!B17</f>
        <v>0</v>
      </c>
      <c r="N17">
        <f>SUMIF(Formulas!A$3:A$1000,Statistics!A17,Formulas!G$3:G$1000)</f>
        <v>0</v>
      </c>
      <c r="O17">
        <f t="shared" si="3"/>
        <v>0</v>
      </c>
      <c r="P17">
        <f>SUMIF(Formulas!A$3:A$1000,Statistics!A17,Formulas!J$3:J$1000)/B17</f>
        <v>0</v>
      </c>
      <c r="Q17">
        <f>SUMIF(Formulas!A$3:A$1000,Statistics!A17,Formulas!J$3:J$1000)</f>
        <v>0</v>
      </c>
      <c r="R17" s="15" t="e">
        <f t="shared" si="17"/>
        <v>#DIV/0!</v>
      </c>
      <c r="S17" s="20">
        <f>SUMIF(Formulas!A$3:A$1000,Statistics!A17,Formulas!N$3:N$1000)/B17</f>
        <v>0.25</v>
      </c>
      <c r="T17">
        <f t="shared" si="18"/>
        <v>0.25</v>
      </c>
      <c r="U17">
        <f t="shared" si="4"/>
        <v>8.25</v>
      </c>
      <c r="V17">
        <f>SUMIF('Pls get me a blue banner'!A$2:A$1000,A17,'Pls get me a blue banner'!K$2:K$1000)/B17</f>
        <v>28.454</v>
      </c>
      <c r="W17" s="18">
        <f>SUMIF(Formulas!A$3:A$1000,Statistics!A17,Formulas!P$3:P$1000)/Statistics!B17</f>
        <v>8.25</v>
      </c>
      <c r="X17" s="18">
        <f>SUMIF(Formulas!A$3:A$1000,Statistics!A17,Formulas!P$3:P$1000)</f>
        <v>33</v>
      </c>
      <c r="Y17" s="18">
        <f>SUMIF(Formulas!A$3:A$1000,Statistics!A17,Formulas!T$3:T$1000)/Statistics!B17</f>
        <v>8.75</v>
      </c>
      <c r="Z17" s="18">
        <f>SUMIF(Formulas!A$3:A$1000,Statistics!A17,Formulas!T$3:T$1000)</f>
        <v>35</v>
      </c>
      <c r="AA17" s="43">
        <f t="shared" si="19"/>
        <v>0.942857142857143</v>
      </c>
      <c r="AB17" s="18">
        <f>SUMIF(Formulas!A$3:A$1000,Statistics!A17,Formulas!R$3:R$1000)/Statistics!B17</f>
        <v>0</v>
      </c>
      <c r="AC17" s="18">
        <f>SUMIF(Formulas!A$3:A$1000,Statistics!A17,Formulas!R$3:R$1000)</f>
        <v>0</v>
      </c>
      <c r="AD17" s="18">
        <f>SUMIF(Formulas!A$3:A$1000,Statistics!A17,Formulas!U$3:U$1000)/Statistics!B17</f>
        <v>0</v>
      </c>
      <c r="AE17" s="18">
        <f>SUMIF(Formulas!A$3:A$1000,Statistics!A17,Formulas!U$3:U$1000)</f>
        <v>0</v>
      </c>
      <c r="AF17" s="44" t="e">
        <f t="shared" si="5"/>
        <v>#DIV/0!</v>
      </c>
      <c r="AG17">
        <f t="shared" si="6"/>
        <v>0</v>
      </c>
      <c r="AH17">
        <f t="shared" si="7"/>
        <v>8.25</v>
      </c>
      <c r="AI17">
        <f>SUMIF('Defense processing realm (dpr)'!A$2:A$1000,A17,'Defense processing realm (dpr)'!J$2:J$1000)/B17</f>
        <v>0</v>
      </c>
      <c r="AK17" t="e">
        <f>SUMIF('Defense processing realm (dpr)'!A$2:A$1000,A17,'Defense processing realm (dpr)'!AC$2:AC$1000)/B17</f>
        <v>#DIV/0!</v>
      </c>
      <c r="AL17">
        <f>COUNTIFS('Data Entry'!A:A,Statistics!A17,'Data Entry'!T:T,0)</f>
        <v>0</v>
      </c>
      <c r="AM17">
        <f>COUNTIFS('Data Entry'!A:A,Statistics!A17,'Data Entry'!T:T,1)</f>
        <v>0</v>
      </c>
      <c r="AN17">
        <f>COUNTIFS('Data Entry'!A:A,Statistics!A17,'Data Entry'!T:T,2)</f>
        <v>0</v>
      </c>
      <c r="AO17">
        <f>COUNTIFS('Data Entry'!A:A,Statistics!A17,'Data Entry'!T:T,3)</f>
        <v>4</v>
      </c>
      <c r="AP17">
        <f>COUNTIFS('Data Entry'!A:A,Statistics!A17,'Data Entry'!T:T,4)</f>
        <v>0</v>
      </c>
      <c r="AQ17">
        <f t="shared" si="20"/>
        <v>4</v>
      </c>
      <c r="AR17">
        <f t="shared" si="8"/>
        <v>4</v>
      </c>
      <c r="AS17">
        <f t="shared" si="9"/>
        <v>3</v>
      </c>
      <c r="AT17">
        <f t="shared" si="21"/>
        <v>0</v>
      </c>
      <c r="AU17">
        <f t="shared" si="22"/>
        <v>0</v>
      </c>
      <c r="AV17">
        <f t="shared" si="23"/>
        <v>0</v>
      </c>
      <c r="AW17">
        <f t="shared" si="24"/>
        <v>12</v>
      </c>
      <c r="AX17">
        <f t="shared" si="25"/>
        <v>0</v>
      </c>
      <c r="AY17">
        <f t="shared" si="26"/>
        <v>12</v>
      </c>
      <c r="AZ17">
        <f t="shared" si="10"/>
        <v>3</v>
      </c>
      <c r="BA17" t="e">
        <f>SUMIFS('Data Entry'!S$3:S$1000,'Data Entry'!A$3:A$1000,A17,'Data Entry'!T$3:T$1000,4)/AP17</f>
        <v>#DIV/0!</v>
      </c>
      <c r="BB17">
        <f>SUMIFS('Data Entry'!S$3:S$1000,'Data Entry'!A$3:A$1000,A17,'Data Entry'!T$3:T$1000,3)/AO17</f>
        <v>9.7745</v>
      </c>
      <c r="BC17" t="e">
        <f>SUMIFS('Data Entry'!S$3:S$1000,'Data Entry'!A$3:A$1000,A17,'Data Entry'!T$3:T$1000,2)/AN17</f>
        <v>#DIV/0!</v>
      </c>
      <c r="BD17" t="e">
        <f>SUMIFS('Data Entry'!S$3:S$1000,'Data Entry'!A$3:A$1000,A17,'Data Entry'!T$3:T$1000,1)/AM17</f>
        <v>#DIV/0!</v>
      </c>
      <c r="BE17">
        <f>_xlfn.MAXIFS(Formulas!AC$3:AC$1000,A$3:A$1000,Statistics!A16)</f>
        <v>0</v>
      </c>
      <c r="BF17">
        <f>SUMIF(Formulas!A$3:A$1000,Statistics!A17,Formulas!AD$3:AD$1000)</f>
        <v>0</v>
      </c>
      <c r="BG17" s="15">
        <f t="shared" si="27"/>
        <v>0</v>
      </c>
      <c r="BH17">
        <f>SUMIF(Formulas!A$3:A$1000,Statistics!A17,Formulas!AE$3:AE$1000)/Statistics!B17</f>
        <v>10</v>
      </c>
      <c r="BI17">
        <f>SUMIF(Formulas!A$3:A$1000,Statistics!A17,Formulas!AG$3:AG$1000)/Statistics!B17</f>
        <v>0.333333333333333</v>
      </c>
      <c r="BJ17">
        <f>SUMIF(Formulas!A$3:A$1000,Statistics!A17,Formulas!AH$3:AH$1000)</f>
        <v>0</v>
      </c>
      <c r="BK17" s="15">
        <f t="shared" si="11"/>
        <v>0</v>
      </c>
      <c r="BL17">
        <f>SUMIF(Formulas!A$3:A$1000,Statistics!A17,Formulas!AI$3:AI$1000)</f>
        <v>0</v>
      </c>
      <c r="BM17" s="15">
        <f t="shared" si="12"/>
        <v>0</v>
      </c>
      <c r="BN17">
        <f>SUMIF(Formulas!A$3:A$1000,Statistics!A17,Formulas!AJ$3:AJ$1000)</f>
        <v>0</v>
      </c>
      <c r="BO17" s="15">
        <f t="shared" si="13"/>
        <v>0</v>
      </c>
      <c r="BP17">
        <f>SUMIF(Formulas!A$3:A$1000,Statistics!A17,Formulas!AK$3:AK$1000)</f>
        <v>0</v>
      </c>
      <c r="BQ17" s="15" t="e">
        <f t="shared" si="14"/>
        <v>#DIV/0!</v>
      </c>
    </row>
    <row r="18" spans="1:69">
      <c r="A18">
        <v>8574</v>
      </c>
      <c r="B18">
        <f>COUNTIF(Formulas!A$3:A$1000,Statistics!A18)</f>
        <v>3</v>
      </c>
      <c r="C18">
        <f t="shared" si="15"/>
        <v>2</v>
      </c>
      <c r="D18">
        <f t="shared" si="0"/>
        <v>1.33333333333333</v>
      </c>
      <c r="E18" s="15">
        <f>SUMIF(Formulas!A$3:A$1000,Statistics!A18,Formulas!D$3:D$1000)/Statistics!B18</f>
        <v>0.333333333333333</v>
      </c>
      <c r="F18">
        <f t="shared" si="1"/>
        <v>0.666666666666667</v>
      </c>
      <c r="G18">
        <f>SUMIF(Formulas!A$3:A$1000,Statistics!A18,Formulas!E$3:E$1000)/B18</f>
        <v>0.333333333333333</v>
      </c>
      <c r="H18">
        <f>SUMIF(Formulas!A$3:A$1000,Statistics!A18,Formulas!E$3:E$1000)</f>
        <v>1</v>
      </c>
      <c r="I18">
        <f>SUMIF(Formulas!A$3:A$1000,Statistics!A18,Formulas!I$3:I$1000)</f>
        <v>1</v>
      </c>
      <c r="J18">
        <f t="shared" si="2"/>
        <v>0.666666666666667</v>
      </c>
      <c r="K18">
        <f>SUMIF(Formulas!A$3:A$1000,Statistics!A18,Formulas!I$3:I$1000)/B18</f>
        <v>0.333333333333333</v>
      </c>
      <c r="L18" s="15">
        <f t="shared" si="16"/>
        <v>1</v>
      </c>
      <c r="M18">
        <f>SUMIF(Formulas!A$3:A$1000,Statistics!A18,Formulas!G$3:G$1000)/Statistics!B18</f>
        <v>0</v>
      </c>
      <c r="N18">
        <f>SUMIF(Formulas!A$3:A$1000,Statistics!A18,Formulas!G$3:G$1000)</f>
        <v>0</v>
      </c>
      <c r="O18">
        <f t="shared" si="3"/>
        <v>0</v>
      </c>
      <c r="P18">
        <f>SUMIF(Formulas!A$3:A$1000,Statistics!A18,Formulas!J$3:J$1000)/B18</f>
        <v>0</v>
      </c>
      <c r="Q18">
        <f>SUMIF(Formulas!A$3:A$1000,Statistics!A18,Formulas!J$3:J$1000)</f>
        <v>0</v>
      </c>
      <c r="R18" s="15" t="e">
        <f t="shared" si="17"/>
        <v>#DIV/0!</v>
      </c>
      <c r="S18" s="20">
        <f>SUMIF(Formulas!A$3:A$1000,Statistics!A18,Formulas!N$3:N$1000)/B18</f>
        <v>0.333333333333333</v>
      </c>
      <c r="T18">
        <f t="shared" si="18"/>
        <v>0.333333333333333</v>
      </c>
      <c r="U18">
        <f t="shared" si="4"/>
        <v>2</v>
      </c>
      <c r="V18">
        <f>SUMIF('Pls get me a blue banner'!A$2:A$1000,A18,'Pls get me a blue banner'!K$2:K$1000)/B18</f>
        <v>9.216</v>
      </c>
      <c r="W18" s="18">
        <f>SUMIF(Formulas!A$3:A$1000,Statistics!A18,Formulas!P$3:P$1000)/Statistics!B18</f>
        <v>2</v>
      </c>
      <c r="X18" s="18">
        <f>SUMIF(Formulas!A$3:A$1000,Statistics!A18,Formulas!P$3:P$1000)</f>
        <v>6</v>
      </c>
      <c r="Y18" s="18">
        <f>SUMIF(Formulas!A$3:A$1000,Statistics!A18,Formulas!T$3:T$1000)/Statistics!B18</f>
        <v>3.33333333333333</v>
      </c>
      <c r="Z18" s="18">
        <f>SUMIF(Formulas!A$3:A$1000,Statistics!A18,Formulas!T$3:T$1000)</f>
        <v>10</v>
      </c>
      <c r="AA18" s="43">
        <f t="shared" si="19"/>
        <v>0.6</v>
      </c>
      <c r="AB18" s="18">
        <f>SUMIF(Formulas!A$3:A$1000,Statistics!A18,Formulas!R$3:R$1000)/Statistics!B18</f>
        <v>0</v>
      </c>
      <c r="AC18" s="18">
        <f>SUMIF(Formulas!A$3:A$1000,Statistics!A18,Formulas!R$3:R$1000)</f>
        <v>0</v>
      </c>
      <c r="AD18" s="18">
        <f>SUMIF(Formulas!A$3:A$1000,Statistics!A18,Formulas!U$3:U$1000)/Statistics!B18</f>
        <v>0</v>
      </c>
      <c r="AE18" s="18">
        <f>SUMIF(Formulas!A$3:A$1000,Statistics!A18,Formulas!U$3:U$1000)</f>
        <v>0</v>
      </c>
      <c r="AF18" s="44" t="e">
        <f t="shared" si="5"/>
        <v>#DIV/0!</v>
      </c>
      <c r="AG18">
        <f t="shared" si="6"/>
        <v>0</v>
      </c>
      <c r="AH18">
        <f t="shared" si="7"/>
        <v>2</v>
      </c>
      <c r="AI18">
        <f>SUMIF('Defense processing realm (dpr)'!A$2:A$1000,A18,'Defense processing realm (dpr)'!J$2:J$1000)/B18</f>
        <v>0.569666666666667</v>
      </c>
      <c r="AK18" t="e">
        <f>SUMIF('Defense processing realm (dpr)'!A$2:A$1000,A18,'Defense processing realm (dpr)'!AC$2:AC$1000)/B18</f>
        <v>#DIV/0!</v>
      </c>
      <c r="AL18">
        <f>COUNTIFS('Data Entry'!A:A,Statistics!A18,'Data Entry'!T:T,0)</f>
        <v>3</v>
      </c>
      <c r="AM18">
        <f>COUNTIFS('Data Entry'!A:A,Statistics!A18,'Data Entry'!T:T,1)</f>
        <v>0</v>
      </c>
      <c r="AN18">
        <f>COUNTIFS('Data Entry'!A:A,Statistics!A18,'Data Entry'!T:T,2)</f>
        <v>0</v>
      </c>
      <c r="AO18">
        <f>COUNTIFS('Data Entry'!A:A,Statistics!A18,'Data Entry'!T:T,3)</f>
        <v>0</v>
      </c>
      <c r="AP18">
        <f>COUNTIFS('Data Entry'!A:A,Statistics!A18,'Data Entry'!T:T,4)</f>
        <v>0</v>
      </c>
      <c r="AQ18">
        <f t="shared" si="20"/>
        <v>3</v>
      </c>
      <c r="AR18">
        <f t="shared" si="8"/>
        <v>3</v>
      </c>
      <c r="AS18">
        <f t="shared" si="9"/>
        <v>0</v>
      </c>
      <c r="AT18">
        <f t="shared" si="21"/>
        <v>0</v>
      </c>
      <c r="AU18">
        <f t="shared" si="22"/>
        <v>0</v>
      </c>
      <c r="AV18">
        <f t="shared" si="23"/>
        <v>0</v>
      </c>
      <c r="AW18">
        <f t="shared" si="24"/>
        <v>0</v>
      </c>
      <c r="AX18">
        <f t="shared" si="25"/>
        <v>0</v>
      </c>
      <c r="AY18">
        <f t="shared" si="26"/>
        <v>0</v>
      </c>
      <c r="AZ18">
        <f t="shared" si="10"/>
        <v>0</v>
      </c>
      <c r="BA18" t="e">
        <f>SUMIFS('Data Entry'!S$3:S$1000,'Data Entry'!A$3:A$1000,A18,'Data Entry'!T$3:T$1000,4)/AP18</f>
        <v>#DIV/0!</v>
      </c>
      <c r="BB18" t="e">
        <f>SUMIFS('Data Entry'!S$3:S$1000,'Data Entry'!A$3:A$1000,A18,'Data Entry'!T$3:T$1000,3)/AO18</f>
        <v>#DIV/0!</v>
      </c>
      <c r="BC18" t="e">
        <f>SUMIFS('Data Entry'!S$3:S$1000,'Data Entry'!A$3:A$1000,A18,'Data Entry'!T$3:T$1000,2)/AN18</f>
        <v>#DIV/0!</v>
      </c>
      <c r="BD18" t="e">
        <f>SUMIFS('Data Entry'!S$3:S$1000,'Data Entry'!A$3:A$1000,A18,'Data Entry'!T$3:T$1000,1)/AM18</f>
        <v>#DIV/0!</v>
      </c>
      <c r="BE18">
        <f>_xlfn.MAXIFS(Formulas!AC$3:AC$1000,A$3:A$1000,Statistics!A17)</f>
        <v>2</v>
      </c>
      <c r="BF18">
        <f>SUMIF(Formulas!A$3:A$1000,Statistics!A18,Formulas!AD$3:AD$1000)</f>
        <v>0</v>
      </c>
      <c r="BG18" s="15">
        <f t="shared" si="27"/>
        <v>0</v>
      </c>
      <c r="BH18">
        <f>SUMIF(Formulas!A$3:A$1000,Statistics!A18,Formulas!AE$3:AE$1000)/Statistics!B18</f>
        <v>0</v>
      </c>
      <c r="BI18">
        <f>SUMIF(Formulas!A$3:A$1000,Statistics!A18,Formulas!AG$3:AG$1000)/Statistics!B18</f>
        <v>1.33333333333333</v>
      </c>
      <c r="BJ18">
        <f>SUMIF(Formulas!A$3:A$1000,Statistics!A18,Formulas!AH$3:AH$1000)</f>
        <v>0</v>
      </c>
      <c r="BK18" s="15">
        <f t="shared" si="11"/>
        <v>0</v>
      </c>
      <c r="BL18">
        <f>SUMIF(Formulas!A$3:A$1000,Statistics!A18,Formulas!AI$3:AI$1000)</f>
        <v>0</v>
      </c>
      <c r="BM18" s="15">
        <f t="shared" si="12"/>
        <v>0</v>
      </c>
      <c r="BN18">
        <f>SUMIF(Formulas!A$3:A$1000,Statistics!A18,Formulas!AJ$3:AJ$1000)</f>
        <v>1</v>
      </c>
      <c r="BO18" s="15">
        <f t="shared" si="13"/>
        <v>0.333333333333333</v>
      </c>
      <c r="BP18">
        <f>SUMIF(Formulas!A$3:A$1000,Statistics!A18,Formulas!AK$3:AK$1000)</f>
        <v>0</v>
      </c>
      <c r="BQ18" s="15">
        <f t="shared" si="14"/>
        <v>0</v>
      </c>
    </row>
    <row r="19" spans="1:69">
      <c r="A19">
        <v>8731</v>
      </c>
      <c r="B19">
        <f>COUNTIF(Formulas!A$3:A$1000,Statistics!A19)</f>
        <v>7</v>
      </c>
      <c r="C19">
        <f t="shared" si="15"/>
        <v>5.66666666666667</v>
      </c>
      <c r="D19">
        <f t="shared" si="0"/>
        <v>2.85714285714286</v>
      </c>
      <c r="E19" s="15">
        <f>SUMIF(Formulas!A$3:A$1000,Statistics!A19,Formulas!D$3:D$1000)/Statistics!B19</f>
        <v>0.714285714285714</v>
      </c>
      <c r="F19">
        <f t="shared" si="1"/>
        <v>1.42857142857143</v>
      </c>
      <c r="G19">
        <f>SUMIF(Formulas!A$3:A$1000,Statistics!A19,Formulas!E$3:E$1000)/B19</f>
        <v>0.714285714285714</v>
      </c>
      <c r="H19">
        <f>SUMIF(Formulas!A$3:A$1000,Statistics!A19,Formulas!E$3:E$1000)</f>
        <v>5</v>
      </c>
      <c r="I19">
        <f>SUMIF(Formulas!A$3:A$1000,Statistics!A19,Formulas!I$3:I$1000)</f>
        <v>5</v>
      </c>
      <c r="J19">
        <f t="shared" si="2"/>
        <v>1.42857142857143</v>
      </c>
      <c r="K19">
        <f>SUMIF(Formulas!A$3:A$1000,Statistics!A19,Formulas!I$3:I$1000)/B19</f>
        <v>0.714285714285714</v>
      </c>
      <c r="L19" s="15">
        <f t="shared" si="16"/>
        <v>1</v>
      </c>
      <c r="M19">
        <f>SUMIF(Formulas!A$3:A$1000,Statistics!A19,Formulas!G$3:G$1000)/Statistics!B19</f>
        <v>0</v>
      </c>
      <c r="N19">
        <f>SUMIF(Formulas!A$3:A$1000,Statistics!A19,Formulas!G$3:G$1000)</f>
        <v>0</v>
      </c>
      <c r="O19">
        <f t="shared" si="3"/>
        <v>0</v>
      </c>
      <c r="P19">
        <f>SUMIF(Formulas!A$3:A$1000,Statistics!A19,Formulas!J$3:J$1000)/B19</f>
        <v>0</v>
      </c>
      <c r="Q19">
        <f>SUMIF(Formulas!A$3:A$1000,Statistics!A19,Formulas!J$3:J$1000)</f>
        <v>0</v>
      </c>
      <c r="R19" s="15" t="e">
        <f t="shared" si="17"/>
        <v>#DIV/0!</v>
      </c>
      <c r="S19" s="20">
        <f>SUMIF(Formulas!A$3:A$1000,Statistics!A19,Formulas!N$3:N$1000)/B19</f>
        <v>0.714285714285714</v>
      </c>
      <c r="T19">
        <f t="shared" si="18"/>
        <v>0.714285714285714</v>
      </c>
      <c r="U19">
        <f t="shared" si="4"/>
        <v>3.57142857142857</v>
      </c>
      <c r="V19">
        <f>SUMIF('Pls get me a blue banner'!A$2:A$1000,A19,'Pls get me a blue banner'!K$2:K$1000)/B19</f>
        <v>11.994</v>
      </c>
      <c r="W19" s="18">
        <f>SUMIF(Formulas!A$3:A$1000,Statistics!A19,Formulas!P$3:P$1000)/Statistics!B19</f>
        <v>3.57142857142857</v>
      </c>
      <c r="X19" s="18">
        <f>SUMIF(Formulas!A$3:A$1000,Statistics!A19,Formulas!P$3:P$1000)</f>
        <v>25</v>
      </c>
      <c r="Y19" s="18">
        <f>SUMIF(Formulas!A$3:A$1000,Statistics!A19,Formulas!T$3:T$1000)/Statistics!B19</f>
        <v>3.85714285714286</v>
      </c>
      <c r="Z19" s="18">
        <f>SUMIF(Formulas!A$3:A$1000,Statistics!A19,Formulas!T$3:T$1000)</f>
        <v>27</v>
      </c>
      <c r="AA19" s="43">
        <f t="shared" si="19"/>
        <v>0.925925925925926</v>
      </c>
      <c r="AB19" s="18">
        <f>SUMIF(Formulas!A$3:A$1000,Statistics!A19,Formulas!R$3:R$1000)/Statistics!B19</f>
        <v>0</v>
      </c>
      <c r="AC19" s="18">
        <f>SUMIF(Formulas!A$3:A$1000,Statistics!A19,Formulas!R$3:R$1000)</f>
        <v>0</v>
      </c>
      <c r="AD19" s="18">
        <f>SUMIF(Formulas!A$3:A$1000,Statistics!A19,Formulas!U$3:U$1000)/Statistics!B19</f>
        <v>0</v>
      </c>
      <c r="AE19" s="18">
        <f>SUMIF(Formulas!A$3:A$1000,Statistics!A19,Formulas!U$3:U$1000)</f>
        <v>0</v>
      </c>
      <c r="AF19" s="44" t="e">
        <f t="shared" si="5"/>
        <v>#DIV/0!</v>
      </c>
      <c r="AG19">
        <f t="shared" si="6"/>
        <v>0</v>
      </c>
      <c r="AH19">
        <f t="shared" si="7"/>
        <v>3.57142857142857</v>
      </c>
      <c r="AI19">
        <f>SUMIF('Defense processing realm (dpr)'!A$2:A$1000,A19,'Defense processing realm (dpr)'!J$2:J$1000)/B19</f>
        <v>2.88242857142857</v>
      </c>
      <c r="AK19" t="e">
        <f>SUMIF('Defense processing realm (dpr)'!A$2:A$1000,A19,'Defense processing realm (dpr)'!AC$2:AC$1000)/B19</f>
        <v>#DIV/0!</v>
      </c>
      <c r="AL19">
        <f>COUNTIFS('Data Entry'!A:A,Statistics!A19,'Data Entry'!T:T,0)</f>
        <v>7</v>
      </c>
      <c r="AM19">
        <f>COUNTIFS('Data Entry'!A:A,Statistics!A19,'Data Entry'!T:T,1)</f>
        <v>0</v>
      </c>
      <c r="AN19">
        <f>COUNTIFS('Data Entry'!A:A,Statistics!A19,'Data Entry'!T:T,2)</f>
        <v>0</v>
      </c>
      <c r="AO19">
        <f>COUNTIFS('Data Entry'!A:A,Statistics!A19,'Data Entry'!T:T,3)</f>
        <v>0</v>
      </c>
      <c r="AP19">
        <f>COUNTIFS('Data Entry'!A:A,Statistics!A19,'Data Entry'!T:T,4)</f>
        <v>0</v>
      </c>
      <c r="AQ19">
        <f t="shared" si="20"/>
        <v>7</v>
      </c>
      <c r="AR19">
        <f t="shared" si="8"/>
        <v>7</v>
      </c>
      <c r="AS19">
        <f t="shared" si="9"/>
        <v>0</v>
      </c>
      <c r="AT19">
        <f t="shared" si="21"/>
        <v>0</v>
      </c>
      <c r="AU19">
        <f t="shared" si="22"/>
        <v>0</v>
      </c>
      <c r="AV19">
        <f t="shared" si="23"/>
        <v>0</v>
      </c>
      <c r="AW19">
        <f t="shared" si="24"/>
        <v>0</v>
      </c>
      <c r="AX19">
        <f t="shared" si="25"/>
        <v>0</v>
      </c>
      <c r="AY19">
        <f t="shared" si="26"/>
        <v>0</v>
      </c>
      <c r="AZ19">
        <f t="shared" si="10"/>
        <v>0</v>
      </c>
      <c r="BA19" t="e">
        <f>SUMIFS('Data Entry'!S$3:S$1000,'Data Entry'!A$3:A$1000,A19,'Data Entry'!T$3:T$1000,4)/AP19</f>
        <v>#DIV/0!</v>
      </c>
      <c r="BB19" t="e">
        <f>SUMIFS('Data Entry'!S$3:S$1000,'Data Entry'!A$3:A$1000,A19,'Data Entry'!T$3:T$1000,3)/AO19</f>
        <v>#DIV/0!</v>
      </c>
      <c r="BC19" t="e">
        <f>SUMIFS('Data Entry'!S$3:S$1000,'Data Entry'!A$3:A$1000,A19,'Data Entry'!T$3:T$1000,2)/AN19</f>
        <v>#DIV/0!</v>
      </c>
      <c r="BD19" t="e">
        <f>SUMIFS('Data Entry'!S$3:S$1000,'Data Entry'!A$3:A$1000,A19,'Data Entry'!T$3:T$1000,1)/AM19</f>
        <v>#DIV/0!</v>
      </c>
      <c r="BE19">
        <f>_xlfn.MAXIFS(Formulas!AC$3:AC$1000,A$3:A$1000,Statistics!A18)</f>
        <v>0</v>
      </c>
      <c r="BF19">
        <f>SUMIF(Formulas!A$3:A$1000,Statistics!A19,Formulas!AD$3:AD$1000)</f>
        <v>0</v>
      </c>
      <c r="BG19" s="15">
        <f t="shared" si="27"/>
        <v>0</v>
      </c>
      <c r="BH19">
        <f>SUMIF(Formulas!A$3:A$1000,Statistics!A19,Formulas!AE$3:AE$1000)/Statistics!B19</f>
        <v>0</v>
      </c>
      <c r="BI19">
        <f>SUMIF(Formulas!A$3:A$1000,Statistics!A19,Formulas!AG$3:AG$1000)/Statistics!B19</f>
        <v>0.761904761904762</v>
      </c>
      <c r="BJ19">
        <f>SUMIF(Formulas!A$3:A$1000,Statistics!A19,Formulas!AH$3:AH$1000)</f>
        <v>0</v>
      </c>
      <c r="BK19" s="15">
        <f t="shared" si="11"/>
        <v>0</v>
      </c>
      <c r="BL19">
        <f>SUMIF(Formulas!A$3:A$1000,Statistics!A19,Formulas!AI$3:AI$1000)</f>
        <v>0</v>
      </c>
      <c r="BM19" s="15">
        <f t="shared" si="12"/>
        <v>0</v>
      </c>
      <c r="BN19">
        <f>SUMIF(Formulas!A$3:A$1000,Statistics!A19,Formulas!AJ$3:AJ$1000)</f>
        <v>2</v>
      </c>
      <c r="BO19" s="15">
        <f t="shared" si="13"/>
        <v>0.285714285714286</v>
      </c>
      <c r="BP19">
        <f>SUMIF(Formulas!A$3:A$1000,Statistics!A19,Formulas!AK$3:AK$1000)</f>
        <v>0</v>
      </c>
      <c r="BQ19" s="15">
        <f t="shared" si="14"/>
        <v>0</v>
      </c>
    </row>
    <row r="20" spans="1:69">
      <c r="A20">
        <v>8850</v>
      </c>
      <c r="B20">
        <f>COUNTIF(Formulas!A$3:A$1000,Statistics!A20)</f>
        <v>4</v>
      </c>
      <c r="C20">
        <f t="shared" si="15"/>
        <v>-1.41666666666667</v>
      </c>
      <c r="D20">
        <f t="shared" si="0"/>
        <v>0</v>
      </c>
      <c r="E20" s="15">
        <f>SUMIF(Formulas!A$3:A$1000,Statistics!A20,Formulas!D$3:D$1000)/Statistics!B20</f>
        <v>0</v>
      </c>
      <c r="F20">
        <f t="shared" si="1"/>
        <v>0</v>
      </c>
      <c r="G20">
        <f>SUMIF(Formulas!A$3:A$1000,Statistics!A20,Formulas!E$3:E$1000)/B20</f>
        <v>0</v>
      </c>
      <c r="H20">
        <f>SUMIF(Formulas!A$3:A$1000,Statistics!A20,Formulas!E$3:E$1000)</f>
        <v>0</v>
      </c>
      <c r="I20">
        <f>SUMIF(Formulas!A$3:A$1000,Statistics!A20,Formulas!I$3:I$1000)</f>
        <v>0</v>
      </c>
      <c r="J20">
        <f t="shared" si="2"/>
        <v>0</v>
      </c>
      <c r="K20">
        <f>SUMIF(Formulas!A$3:A$1000,Statistics!A20,Formulas!I$3:I$1000)/B20</f>
        <v>0</v>
      </c>
      <c r="L20" s="15" t="e">
        <f t="shared" si="16"/>
        <v>#DIV/0!</v>
      </c>
      <c r="M20">
        <f>SUMIF(Formulas!A$3:A$1000,Statistics!A20,Formulas!G$3:G$1000)/Statistics!B20</f>
        <v>0</v>
      </c>
      <c r="N20">
        <f>SUMIF(Formulas!A$3:A$1000,Statistics!A20,Formulas!G$3:G$1000)</f>
        <v>0</v>
      </c>
      <c r="O20">
        <f t="shared" si="3"/>
        <v>0</v>
      </c>
      <c r="P20">
        <f>SUMIF(Formulas!A$3:A$1000,Statistics!A20,Formulas!J$3:J$1000)/B20</f>
        <v>0</v>
      </c>
      <c r="Q20">
        <f>SUMIF(Formulas!A$3:A$1000,Statistics!A20,Formulas!J$3:J$1000)</f>
        <v>0</v>
      </c>
      <c r="R20" s="15" t="e">
        <f t="shared" si="17"/>
        <v>#DIV/0!</v>
      </c>
      <c r="S20" s="20">
        <f>SUMIF(Formulas!A$3:A$1000,Statistics!A20,Formulas!N$3:N$1000)/B20</f>
        <v>0</v>
      </c>
      <c r="T20">
        <f t="shared" si="18"/>
        <v>0</v>
      </c>
      <c r="U20">
        <f t="shared" si="4"/>
        <v>0.25</v>
      </c>
      <c r="V20">
        <f>SUMIF('Pls get me a blue banner'!A$2:A$1000,A20,'Pls get me a blue banner'!K$2:K$1000)/B20</f>
        <v>7.665</v>
      </c>
      <c r="W20" s="18">
        <f>SUMIF(Formulas!A$3:A$1000,Statistics!A20,Formulas!P$3:P$1000)/Statistics!B20</f>
        <v>0.25</v>
      </c>
      <c r="X20" s="18">
        <f>SUMIF(Formulas!A$3:A$1000,Statistics!A20,Formulas!P$3:P$1000)</f>
        <v>1</v>
      </c>
      <c r="Y20" s="18">
        <f>SUMIF(Formulas!A$3:A$1000,Statistics!A20,Formulas!T$3:T$1000)/Statistics!B20</f>
        <v>1.25</v>
      </c>
      <c r="Z20" s="18">
        <f>SUMIF(Formulas!A$3:A$1000,Statistics!A20,Formulas!T$3:T$1000)</f>
        <v>5</v>
      </c>
      <c r="AA20" s="43">
        <f t="shared" si="19"/>
        <v>0.2</v>
      </c>
      <c r="AB20" s="18">
        <f>SUMIF(Formulas!A$3:A$1000,Statistics!A20,Formulas!R$3:R$1000)/Statistics!B20</f>
        <v>0</v>
      </c>
      <c r="AC20" s="18">
        <f>SUMIF(Formulas!A$3:A$1000,Statistics!A20,Formulas!R$3:R$1000)</f>
        <v>0</v>
      </c>
      <c r="AD20" s="18">
        <f>SUMIF(Formulas!A$3:A$1000,Statistics!A20,Formulas!U$3:U$1000)/Statistics!B20</f>
        <v>0</v>
      </c>
      <c r="AE20" s="18">
        <f>SUMIF(Formulas!A$3:A$1000,Statistics!A20,Formulas!U$3:U$1000)</f>
        <v>0</v>
      </c>
      <c r="AF20" s="44" t="e">
        <f t="shared" si="5"/>
        <v>#DIV/0!</v>
      </c>
      <c r="AG20">
        <f t="shared" si="6"/>
        <v>0</v>
      </c>
      <c r="AH20">
        <f t="shared" si="7"/>
        <v>0.25</v>
      </c>
      <c r="AI20">
        <f>SUMIF('Defense processing realm (dpr)'!A$2:A$1000,A20,'Defense processing realm (dpr)'!J$2:J$1000)/B20</f>
        <v>5.531</v>
      </c>
      <c r="AK20" t="e">
        <f>SUMIF('Defense processing realm (dpr)'!A$2:A$1000,A20,'Defense processing realm (dpr)'!AC$2:AC$1000)/B20</f>
        <v>#DIV/0!</v>
      </c>
      <c r="AL20">
        <f>COUNTIFS('Data Entry'!A:A,Statistics!A20,'Data Entry'!T:T,0)</f>
        <v>4</v>
      </c>
      <c r="AM20">
        <f>COUNTIFS('Data Entry'!A:A,Statistics!A20,'Data Entry'!T:T,1)</f>
        <v>0</v>
      </c>
      <c r="AN20">
        <f>COUNTIFS('Data Entry'!A:A,Statistics!A20,'Data Entry'!T:T,2)</f>
        <v>0</v>
      </c>
      <c r="AO20">
        <f>COUNTIFS('Data Entry'!A:A,Statistics!A20,'Data Entry'!T:T,3)</f>
        <v>0</v>
      </c>
      <c r="AP20">
        <f>COUNTIFS('Data Entry'!A:A,Statistics!A20,'Data Entry'!T:T,4)</f>
        <v>0</v>
      </c>
      <c r="AQ20">
        <f t="shared" si="20"/>
        <v>4</v>
      </c>
      <c r="AR20">
        <f t="shared" si="8"/>
        <v>4</v>
      </c>
      <c r="AS20">
        <f t="shared" si="9"/>
        <v>0</v>
      </c>
      <c r="AT20">
        <f t="shared" si="21"/>
        <v>0</v>
      </c>
      <c r="AU20">
        <f t="shared" si="22"/>
        <v>0</v>
      </c>
      <c r="AV20">
        <f t="shared" si="23"/>
        <v>0</v>
      </c>
      <c r="AW20">
        <f t="shared" si="24"/>
        <v>0</v>
      </c>
      <c r="AX20">
        <f t="shared" si="25"/>
        <v>0</v>
      </c>
      <c r="AY20">
        <f t="shared" si="26"/>
        <v>0</v>
      </c>
      <c r="AZ20">
        <f t="shared" si="10"/>
        <v>0</v>
      </c>
      <c r="BA20" t="e">
        <f>SUMIFS('Data Entry'!S$3:S$1000,'Data Entry'!A$3:A$1000,A20,'Data Entry'!T$3:T$1000,4)/AP20</f>
        <v>#DIV/0!</v>
      </c>
      <c r="BB20" t="e">
        <f>SUMIFS('Data Entry'!S$3:S$1000,'Data Entry'!A$3:A$1000,A20,'Data Entry'!T$3:T$1000,3)/AO20</f>
        <v>#DIV/0!</v>
      </c>
      <c r="BC20" t="e">
        <f>SUMIFS('Data Entry'!S$3:S$1000,'Data Entry'!A$3:A$1000,A20,'Data Entry'!T$3:T$1000,2)/AN20</f>
        <v>#DIV/0!</v>
      </c>
      <c r="BD20" t="e">
        <f>SUMIFS('Data Entry'!S$3:S$1000,'Data Entry'!A$3:A$1000,A20,'Data Entry'!T$3:T$1000,1)/AM20</f>
        <v>#DIV/0!</v>
      </c>
      <c r="BE20">
        <f>_xlfn.MAXIFS(Formulas!AC$3:AC$1000,A$3:A$1000,Statistics!A19)</f>
        <v>2</v>
      </c>
      <c r="BF20">
        <f>SUMIF(Formulas!A$3:A$1000,Statistics!A20,Formulas!AD$3:AD$1000)</f>
        <v>0</v>
      </c>
      <c r="BG20" s="15">
        <f t="shared" si="27"/>
        <v>0</v>
      </c>
      <c r="BH20">
        <f>SUMIF(Formulas!A$3:A$1000,Statistics!A20,Formulas!AE$3:AE$1000)/Statistics!B20</f>
        <v>0</v>
      </c>
      <c r="BI20">
        <f>SUMIF(Formulas!A$3:A$1000,Statistics!A20,Formulas!AG$3:AG$1000)/Statistics!B20</f>
        <v>1.66666666666667</v>
      </c>
      <c r="BJ20">
        <f>SUMIF(Formulas!A$3:A$1000,Statistics!A20,Formulas!AH$3:AH$1000)</f>
        <v>0</v>
      </c>
      <c r="BK20" s="15">
        <f t="shared" si="11"/>
        <v>0</v>
      </c>
      <c r="BL20">
        <f>SUMIF(Formulas!A$3:A$1000,Statistics!A20,Formulas!AI$3:AI$1000)</f>
        <v>0</v>
      </c>
      <c r="BM20" s="15">
        <f t="shared" si="12"/>
        <v>0</v>
      </c>
      <c r="BN20">
        <f>SUMIF(Formulas!A$3:A$1000,Statistics!A20,Formulas!AJ$3:AJ$1000)</f>
        <v>0</v>
      </c>
      <c r="BO20" s="15">
        <f t="shared" si="13"/>
        <v>0</v>
      </c>
      <c r="BP20">
        <f>SUMIF(Formulas!A$3:A$1000,Statistics!A20,Formulas!AK$3:AK$1000)</f>
        <v>0</v>
      </c>
      <c r="BQ20" s="15" t="e">
        <f t="shared" si="14"/>
        <v>#DIV/0!</v>
      </c>
    </row>
    <row r="21" spans="1:69">
      <c r="A21">
        <v>8867</v>
      </c>
      <c r="B21">
        <f>COUNTIF(Formulas!A$3:A$1000,Statistics!A21)</f>
        <v>1</v>
      </c>
      <c r="C21">
        <f t="shared" si="15"/>
        <v>0</v>
      </c>
      <c r="D21">
        <f t="shared" si="0"/>
        <v>0</v>
      </c>
      <c r="E21" s="15">
        <f>SUMIF(Formulas!A$3:A$1000,Statistics!A21,Formulas!D$3:D$1000)/Statistics!B21</f>
        <v>0</v>
      </c>
      <c r="F21">
        <f t="shared" si="1"/>
        <v>0</v>
      </c>
      <c r="G21">
        <f>SUMIF(Formulas!A$3:A$1000,Statistics!A21,Formulas!E$3:E$1000)/B21</f>
        <v>0</v>
      </c>
      <c r="H21">
        <f>SUMIF(Formulas!A$3:A$1000,Statistics!A21,Formulas!E$3:E$1000)</f>
        <v>0</v>
      </c>
      <c r="I21">
        <f>SUMIF(Formulas!A$3:A$1000,Statistics!A21,Formulas!I$3:I$1000)</f>
        <v>0</v>
      </c>
      <c r="J21">
        <f t="shared" si="2"/>
        <v>0</v>
      </c>
      <c r="K21">
        <f>SUMIF(Formulas!A$3:A$1000,Statistics!A21,Formulas!I$3:I$1000)/B21</f>
        <v>0</v>
      </c>
      <c r="L21" s="15" t="e">
        <f t="shared" si="16"/>
        <v>#DIV/0!</v>
      </c>
      <c r="M21">
        <f>SUMIF(Formulas!A$3:A$1000,Statistics!A21,Formulas!G$3:G$1000)/Statistics!B21</f>
        <v>0</v>
      </c>
      <c r="N21">
        <f>SUMIF(Formulas!A$3:A$1000,Statistics!A21,Formulas!G$3:G$1000)</f>
        <v>0</v>
      </c>
      <c r="O21">
        <f t="shared" si="3"/>
        <v>0</v>
      </c>
      <c r="P21">
        <f>SUMIF(Formulas!A$3:A$1000,Statistics!A21,Formulas!J$3:J$1000)/B21</f>
        <v>0</v>
      </c>
      <c r="Q21">
        <f>SUMIF(Formulas!A$3:A$1000,Statistics!A21,Formulas!J$3:J$1000)</f>
        <v>0</v>
      </c>
      <c r="R21" s="15" t="e">
        <f t="shared" si="17"/>
        <v>#DIV/0!</v>
      </c>
      <c r="S21" s="20">
        <f>SUMIF(Formulas!A$3:A$1000,Statistics!A21,Formulas!N$3:N$1000)/B21</f>
        <v>0</v>
      </c>
      <c r="T21">
        <f t="shared" si="18"/>
        <v>0</v>
      </c>
      <c r="U21">
        <f t="shared" si="4"/>
        <v>0</v>
      </c>
      <c r="V21">
        <f>SUMIF('Pls get me a blue banner'!A$2:A$1000,A21,'Pls get me a blue banner'!K$2:K$1000)/B21</f>
        <v>26.511</v>
      </c>
      <c r="W21" s="18">
        <f>SUMIF(Formulas!A$3:A$1000,Statistics!A21,Formulas!P$3:P$1000)/Statistics!B21</f>
        <v>0</v>
      </c>
      <c r="X21" s="18">
        <f>SUMIF(Formulas!A$3:A$1000,Statistics!A21,Formulas!P$3:P$1000)</f>
        <v>0</v>
      </c>
      <c r="Y21" s="18">
        <f>SUMIF(Formulas!A$3:A$1000,Statistics!A21,Formulas!T$3:T$1000)/Statistics!B21</f>
        <v>0</v>
      </c>
      <c r="Z21" s="18">
        <f>SUMIF(Formulas!A$3:A$1000,Statistics!A21,Formulas!T$3:T$1000)</f>
        <v>0</v>
      </c>
      <c r="AA21" s="43" t="e">
        <f t="shared" si="19"/>
        <v>#DIV/0!</v>
      </c>
      <c r="AB21" s="18">
        <f>SUMIF(Formulas!A$3:A$1000,Statistics!A21,Formulas!R$3:R$1000)/Statistics!B21</f>
        <v>0</v>
      </c>
      <c r="AC21" s="18">
        <f>SUMIF(Formulas!A$3:A$1000,Statistics!A21,Formulas!R$3:R$1000)</f>
        <v>0</v>
      </c>
      <c r="AD21" s="18">
        <f>SUMIF(Formulas!A$3:A$1000,Statistics!A21,Formulas!U$3:U$1000)/Statistics!B21</f>
        <v>0</v>
      </c>
      <c r="AE21" s="18">
        <f>SUMIF(Formulas!A$3:A$1000,Statistics!A21,Formulas!U$3:U$1000)</f>
        <v>0</v>
      </c>
      <c r="AF21" s="44" t="e">
        <f t="shared" si="5"/>
        <v>#DIV/0!</v>
      </c>
      <c r="AG21">
        <f t="shared" si="6"/>
        <v>0</v>
      </c>
      <c r="AH21">
        <f t="shared" si="7"/>
        <v>0</v>
      </c>
      <c r="AI21">
        <f>SUMIF('Defense processing realm (dpr)'!A$2:A$1000,A21,'Defense processing realm (dpr)'!J$2:J$1000)/B21</f>
        <v>1.374</v>
      </c>
      <c r="AK21" t="e">
        <f>SUMIF('Defense processing realm (dpr)'!A$2:A$1000,A21,'Defense processing realm (dpr)'!AC$2:AC$1000)/B21</f>
        <v>#DIV/0!</v>
      </c>
      <c r="AL21">
        <f>COUNTIFS('Data Entry'!A:A,Statistics!A21,'Data Entry'!T:T,0)</f>
        <v>1</v>
      </c>
      <c r="AM21">
        <f>COUNTIFS('Data Entry'!A:A,Statistics!A21,'Data Entry'!T:T,1)</f>
        <v>0</v>
      </c>
      <c r="AN21">
        <f>COUNTIFS('Data Entry'!A:A,Statistics!A21,'Data Entry'!T:T,2)</f>
        <v>0</v>
      </c>
      <c r="AO21">
        <f>COUNTIFS('Data Entry'!A:A,Statistics!A21,'Data Entry'!T:T,3)</f>
        <v>0</v>
      </c>
      <c r="AP21">
        <f>COUNTIFS('Data Entry'!A:A,Statistics!A21,'Data Entry'!T:T,4)</f>
        <v>0</v>
      </c>
      <c r="AQ21">
        <f t="shared" si="20"/>
        <v>1</v>
      </c>
      <c r="AR21">
        <f t="shared" si="8"/>
        <v>1</v>
      </c>
      <c r="AS21">
        <f t="shared" si="9"/>
        <v>0</v>
      </c>
      <c r="AT21">
        <f t="shared" si="21"/>
        <v>0</v>
      </c>
      <c r="AU21">
        <f t="shared" si="22"/>
        <v>0</v>
      </c>
      <c r="AV21">
        <f t="shared" si="23"/>
        <v>0</v>
      </c>
      <c r="AW21">
        <f t="shared" si="24"/>
        <v>0</v>
      </c>
      <c r="AX21">
        <f t="shared" si="25"/>
        <v>0</v>
      </c>
      <c r="AY21">
        <f t="shared" si="26"/>
        <v>0</v>
      </c>
      <c r="AZ21">
        <f t="shared" si="10"/>
        <v>0</v>
      </c>
      <c r="BA21" t="e">
        <f>SUMIFS('Data Entry'!S$3:S$1000,'Data Entry'!A$3:A$1000,A21,'Data Entry'!T$3:T$1000,4)/AP21</f>
        <v>#DIV/0!</v>
      </c>
      <c r="BB21" t="e">
        <f>SUMIFS('Data Entry'!S$3:S$1000,'Data Entry'!A$3:A$1000,A21,'Data Entry'!T$3:T$1000,3)/AO21</f>
        <v>#DIV/0!</v>
      </c>
      <c r="BC21" t="e">
        <f>SUMIFS('Data Entry'!S$3:S$1000,'Data Entry'!A$3:A$1000,A21,'Data Entry'!T$3:T$1000,2)/AN21</f>
        <v>#DIV/0!</v>
      </c>
      <c r="BD21" t="e">
        <f>SUMIFS('Data Entry'!S$3:S$1000,'Data Entry'!A$3:A$1000,A21,'Data Entry'!T$3:T$1000,1)/AM21</f>
        <v>#DIV/0!</v>
      </c>
      <c r="BE21">
        <f>_xlfn.MAXIFS(Formulas!AC$3:AC$1000,A$3:A$1000,Statistics!A20)</f>
        <v>1</v>
      </c>
      <c r="BF21">
        <f>SUMIF(Formulas!A$3:A$1000,Statistics!A21,Formulas!AD$3:AD$1000)</f>
        <v>0</v>
      </c>
      <c r="BG21" s="15">
        <f t="shared" si="27"/>
        <v>0</v>
      </c>
      <c r="BH21">
        <f>SUMIF(Formulas!A$3:A$1000,Statistics!A21,Formulas!AE$3:AE$1000)/Statistics!B21</f>
        <v>0</v>
      </c>
      <c r="BI21">
        <f>SUMIF(Formulas!A$3:A$1000,Statistics!A21,Formulas!AG$3:AG$1000)/Statistics!B21</f>
        <v>0</v>
      </c>
      <c r="BJ21">
        <f>SUMIF(Formulas!A$3:A$1000,Statistics!A21,Formulas!AH$3:AH$1000)</f>
        <v>0</v>
      </c>
      <c r="BK21" s="15">
        <f t="shared" si="11"/>
        <v>0</v>
      </c>
      <c r="BL21">
        <f>SUMIF(Formulas!A$3:A$1000,Statistics!A21,Formulas!AI$3:AI$1000)</f>
        <v>0</v>
      </c>
      <c r="BM21" s="15">
        <f t="shared" si="12"/>
        <v>0</v>
      </c>
      <c r="BN21">
        <f>SUMIF(Formulas!A$3:A$1000,Statistics!A21,Formulas!AJ$3:AJ$1000)</f>
        <v>0</v>
      </c>
      <c r="BO21" s="15">
        <f t="shared" si="13"/>
        <v>0</v>
      </c>
      <c r="BP21">
        <f>SUMIF(Formulas!A$3:A$1000,Statistics!A21,Formulas!AK$3:AK$1000)</f>
        <v>0</v>
      </c>
      <c r="BQ21" s="15" t="e">
        <f t="shared" si="14"/>
        <v>#DIV/0!</v>
      </c>
    </row>
    <row r="22" spans="1:69">
      <c r="A22">
        <v>8884</v>
      </c>
      <c r="B22">
        <f>COUNTIF(Formulas!A$3:A$1000,Statistics!A22)</f>
        <v>5</v>
      </c>
      <c r="C22">
        <f t="shared" si="15"/>
        <v>3.06666666666667</v>
      </c>
      <c r="D22">
        <f t="shared" si="0"/>
        <v>1.2</v>
      </c>
      <c r="E22" s="15">
        <f>SUMIF(Formulas!A$3:A$1000,Statistics!A22,Formulas!D$3:D$1000)/Statistics!B22</f>
        <v>0.6</v>
      </c>
      <c r="F22">
        <f t="shared" si="1"/>
        <v>1.2</v>
      </c>
      <c r="G22">
        <f>SUMIF(Formulas!A$3:A$1000,Statistics!A22,Formulas!E$3:E$1000)/B22</f>
        <v>0</v>
      </c>
      <c r="H22">
        <f>SUMIF(Formulas!A$3:A$1000,Statistics!A22,Formulas!E$3:E$1000)</f>
        <v>0</v>
      </c>
      <c r="I22">
        <f>SUMIF(Formulas!A$3:A$1000,Statistics!A22,Formulas!I$3:I$1000)</f>
        <v>0</v>
      </c>
      <c r="J22">
        <f t="shared" si="2"/>
        <v>0</v>
      </c>
      <c r="K22">
        <f>SUMIF(Formulas!A$3:A$1000,Statistics!A22,Formulas!I$3:I$1000)/B22</f>
        <v>0</v>
      </c>
      <c r="L22" s="15" t="e">
        <f t="shared" si="16"/>
        <v>#DIV/0!</v>
      </c>
      <c r="M22">
        <f>SUMIF(Formulas!A$3:A$1000,Statistics!A22,Formulas!G$3:G$1000)/Statistics!B22</f>
        <v>0</v>
      </c>
      <c r="N22">
        <f>SUMIF(Formulas!A$3:A$1000,Statistics!A22,Formulas!G$3:G$1000)</f>
        <v>0</v>
      </c>
      <c r="O22">
        <f t="shared" ref="O22:O43" si="28">M22*4</f>
        <v>0</v>
      </c>
      <c r="P22">
        <f>SUMIF(Formulas!A$3:A$1000,Statistics!A22,Formulas!J$3:J$1000)/B22</f>
        <v>0</v>
      </c>
      <c r="Q22">
        <f>SUMIF(Formulas!A$3:A$1000,Statistics!A22,Formulas!J$3:J$1000)</f>
        <v>0</v>
      </c>
      <c r="R22" s="15" t="e">
        <f t="shared" si="17"/>
        <v>#DIV/0!</v>
      </c>
      <c r="S22" s="20">
        <f>SUMIF(Formulas!A$3:A$1000,Statistics!A22,Formulas!N$3:N$1000)/B22</f>
        <v>0</v>
      </c>
      <c r="T22">
        <f t="shared" si="18"/>
        <v>0</v>
      </c>
      <c r="U22">
        <f t="shared" si="4"/>
        <v>2.4</v>
      </c>
      <c r="V22">
        <f>SUMIF('Pls get me a blue banner'!A$2:A$1000,A22,'Pls get me a blue banner'!K$2:K$1000)/B22</f>
        <v>25.151</v>
      </c>
      <c r="W22" s="18">
        <f>SUMIF(Formulas!A$3:A$1000,Statistics!A22,Formulas!P$3:P$1000)/Statistics!B22</f>
        <v>2.4</v>
      </c>
      <c r="X22" s="18">
        <f>SUMIF(Formulas!A$3:A$1000,Statistics!A22,Formulas!P$3:P$1000)</f>
        <v>12</v>
      </c>
      <c r="Y22" s="18">
        <f>SUMIF(Formulas!A$3:A$1000,Statistics!A22,Formulas!T$3:T$1000)/Statistics!B22</f>
        <v>3</v>
      </c>
      <c r="Z22" s="18">
        <f>SUMIF(Formulas!A$3:A$1000,Statistics!A22,Formulas!T$3:T$1000)</f>
        <v>15</v>
      </c>
      <c r="AA22" s="43">
        <f t="shared" si="19"/>
        <v>0.8</v>
      </c>
      <c r="AB22" s="18">
        <f>SUMIF(Formulas!A$3:A$1000,Statistics!A22,Formulas!R$3:R$1000)/Statistics!B22</f>
        <v>0</v>
      </c>
      <c r="AC22" s="18">
        <f>SUMIF(Formulas!A$3:A$1000,Statistics!A22,Formulas!R$3:R$1000)</f>
        <v>0</v>
      </c>
      <c r="AD22" s="18">
        <f>SUMIF(Formulas!A$3:A$1000,Statistics!A22,Formulas!U$3:U$1000)/Statistics!B22</f>
        <v>0</v>
      </c>
      <c r="AE22" s="18">
        <f>SUMIF(Formulas!A$3:A$1000,Statistics!A22,Formulas!U$3:U$1000)</f>
        <v>0</v>
      </c>
      <c r="AF22" s="44" t="e">
        <f t="shared" si="5"/>
        <v>#DIV/0!</v>
      </c>
      <c r="AG22">
        <f t="shared" si="6"/>
        <v>0</v>
      </c>
      <c r="AH22">
        <f t="shared" si="7"/>
        <v>2.4</v>
      </c>
      <c r="AI22">
        <f>SUMIF('Defense processing realm (dpr)'!A$2:A$1000,A22,'Defense processing realm (dpr)'!J$2:J$1000)/B22</f>
        <v>6.7808</v>
      </c>
      <c r="AK22" t="e">
        <f>SUMIF('Defense processing realm (dpr)'!A$2:A$1000,A22,'Defense processing realm (dpr)'!AC$2:AC$1000)/B22</f>
        <v>#DIV/0!</v>
      </c>
      <c r="AL22">
        <f>COUNTIFS('Data Entry'!A:A,Statistics!A22,'Data Entry'!T:T,0)</f>
        <v>5</v>
      </c>
      <c r="AM22">
        <f>COUNTIFS('Data Entry'!A:A,Statistics!A22,'Data Entry'!T:T,1)</f>
        <v>0</v>
      </c>
      <c r="AN22">
        <f>COUNTIFS('Data Entry'!A:A,Statistics!A22,'Data Entry'!T:T,2)</f>
        <v>0</v>
      </c>
      <c r="AO22">
        <f>COUNTIFS('Data Entry'!A:A,Statistics!A22,'Data Entry'!T:T,3)</f>
        <v>0</v>
      </c>
      <c r="AP22">
        <f>COUNTIFS('Data Entry'!A:A,Statistics!A22,'Data Entry'!T:T,4)</f>
        <v>0</v>
      </c>
      <c r="AQ22">
        <f t="shared" si="20"/>
        <v>5</v>
      </c>
      <c r="AR22">
        <f t="shared" si="8"/>
        <v>5</v>
      </c>
      <c r="AS22">
        <f t="shared" si="9"/>
        <v>0</v>
      </c>
      <c r="AT22">
        <f t="shared" si="21"/>
        <v>0</v>
      </c>
      <c r="AU22">
        <f t="shared" si="22"/>
        <v>0</v>
      </c>
      <c r="AV22">
        <f t="shared" si="23"/>
        <v>0</v>
      </c>
      <c r="AW22">
        <f t="shared" si="24"/>
        <v>0</v>
      </c>
      <c r="AX22">
        <f t="shared" si="25"/>
        <v>0</v>
      </c>
      <c r="AY22">
        <f t="shared" si="26"/>
        <v>0</v>
      </c>
      <c r="AZ22">
        <f t="shared" si="10"/>
        <v>0</v>
      </c>
      <c r="BA22" t="e">
        <f>SUMIFS('Data Entry'!S$3:S$1000,'Data Entry'!A$3:A$1000,A22,'Data Entry'!T$3:T$1000,4)/AP22</f>
        <v>#DIV/0!</v>
      </c>
      <c r="BB22" t="e">
        <f>SUMIFS('Data Entry'!S$3:S$1000,'Data Entry'!A$3:A$1000,A22,'Data Entry'!T$3:T$1000,3)/AO22</f>
        <v>#DIV/0!</v>
      </c>
      <c r="BC22" t="e">
        <f>SUMIFS('Data Entry'!S$3:S$1000,'Data Entry'!A$3:A$1000,A22,'Data Entry'!T$3:T$1000,2)/AN22</f>
        <v>#DIV/0!</v>
      </c>
      <c r="BD22" t="e">
        <f>SUMIFS('Data Entry'!S$3:S$1000,'Data Entry'!A$3:A$1000,A22,'Data Entry'!T$3:T$1000,1)/AM22</f>
        <v>#DIV/0!</v>
      </c>
      <c r="BE22">
        <f>_xlfn.MAXIFS(Formulas!AC$3:AC$1000,A$3:A$1000,Statistics!A21)</f>
        <v>2</v>
      </c>
      <c r="BF22">
        <f>SUMIF(Formulas!A$3:A$1000,Statistics!A22,Formulas!AD$3:AD$1000)</f>
        <v>0</v>
      </c>
      <c r="BG22" s="15">
        <f t="shared" si="27"/>
        <v>0</v>
      </c>
      <c r="BH22">
        <f>SUMIF(Formulas!A$3:A$1000,Statistics!A22,Formulas!AE$3:AE$1000)/Statistics!B22</f>
        <v>0</v>
      </c>
      <c r="BI22">
        <f>SUMIF(Formulas!A$3:A$1000,Statistics!A22,Formulas!AG$3:AG$1000)/Statistics!B22</f>
        <v>0.533333333333333</v>
      </c>
      <c r="BJ22">
        <f>SUMIF(Formulas!A$3:A$1000,Statistics!A22,Formulas!AH$3:AH$1000)</f>
        <v>0</v>
      </c>
      <c r="BK22" s="15">
        <f t="shared" si="11"/>
        <v>0</v>
      </c>
      <c r="BL22">
        <f>SUMIF(Formulas!A$3:A$1000,Statistics!A22,Formulas!AI$3:AI$1000)</f>
        <v>0</v>
      </c>
      <c r="BM22" s="15">
        <f t="shared" si="12"/>
        <v>0</v>
      </c>
      <c r="BN22">
        <f>SUMIF(Formulas!A$3:A$1000,Statistics!A22,Formulas!AJ$3:AJ$1000)</f>
        <v>0</v>
      </c>
      <c r="BO22" s="15">
        <f t="shared" si="13"/>
        <v>0</v>
      </c>
      <c r="BP22">
        <f>SUMIF(Formulas!A$3:A$1000,Statistics!A22,Formulas!AK$3:AK$1000)</f>
        <v>0</v>
      </c>
      <c r="BQ22" s="15" t="e">
        <f t="shared" si="14"/>
        <v>#DIV/0!</v>
      </c>
    </row>
    <row r="23" spans="2:69">
      <c r="B23">
        <f>COUNTIF(Formulas!A$3:A$1000,Statistics!A23)</f>
        <v>888</v>
      </c>
      <c r="C23">
        <f t="shared" si="15"/>
        <v>0</v>
      </c>
      <c r="D23">
        <f t="shared" si="0"/>
        <v>0</v>
      </c>
      <c r="E23" s="15">
        <f>SUMIF(Formulas!A$3:A$1000,Statistics!A23,Formulas!D$3:D$1000)/Statistics!B23</f>
        <v>0</v>
      </c>
      <c r="F23">
        <f t="shared" si="1"/>
        <v>0</v>
      </c>
      <c r="G23">
        <f>SUMIF(Formulas!A$3:A$1000,Statistics!A23,Formulas!E$3:E$1000)/B23</f>
        <v>0</v>
      </c>
      <c r="H23">
        <f>SUMIF(Formulas!A$3:A$1000,Statistics!A23,Formulas!E$3:E$1000)</f>
        <v>0</v>
      </c>
      <c r="I23">
        <f>SUMIF(Formulas!A$3:A$1000,Statistics!A23,Formulas!I$3:I$1000)</f>
        <v>0</v>
      </c>
      <c r="J23">
        <f t="shared" si="2"/>
        <v>0</v>
      </c>
      <c r="K23">
        <f>SUMIF(Formulas!A$3:A$1000,Statistics!A23,Formulas!I$3:I$1000)/B23</f>
        <v>0</v>
      </c>
      <c r="L23" s="15" t="e">
        <f t="shared" si="16"/>
        <v>#DIV/0!</v>
      </c>
      <c r="M23">
        <f>SUMIF(Formulas!A$3:A$1000,Statistics!A23,Formulas!G$3:G$1000)/Statistics!B23</f>
        <v>0</v>
      </c>
      <c r="N23">
        <f>SUMIF(Formulas!A$3:A$1000,Statistics!A23,Formulas!G$3:G$1000)</f>
        <v>0</v>
      </c>
      <c r="O23">
        <f t="shared" si="28"/>
        <v>0</v>
      </c>
      <c r="P23">
        <f>SUMIF(Formulas!A$3:A$1000,Statistics!A23,Formulas!J$3:J$1000)/B23</f>
        <v>0</v>
      </c>
      <c r="Q23">
        <f>SUMIF(Formulas!A$3:A$1000,Statistics!A23,Formulas!J$3:J$1000)</f>
        <v>0</v>
      </c>
      <c r="R23" s="15" t="e">
        <f t="shared" si="17"/>
        <v>#DIV/0!</v>
      </c>
      <c r="S23" s="20">
        <f>SUMIF(Formulas!A$3:A$1000,Statistics!A23,Formulas!N$3:N$1000)/B23</f>
        <v>0</v>
      </c>
      <c r="T23">
        <f t="shared" si="18"/>
        <v>0</v>
      </c>
      <c r="U23">
        <f t="shared" si="4"/>
        <v>0</v>
      </c>
      <c r="V23">
        <f>SUMIF('Pls get me a blue banner'!A$2:A$1000,A23,'Pls get me a blue banner'!K$2:K$1000)/B23</f>
        <v>0</v>
      </c>
      <c r="W23" s="18">
        <f>SUMIF(Formulas!A$3:A$1000,Statistics!A23,Formulas!P$3:P$1000)/Statistics!B23</f>
        <v>0</v>
      </c>
      <c r="X23" s="18">
        <f>SUMIF(Formulas!A$3:A$1000,Statistics!A23,Formulas!P$3:P$1000)</f>
        <v>0</v>
      </c>
      <c r="Y23" s="18">
        <f>SUMIF(Formulas!A$3:A$1000,Statistics!A23,Formulas!T$3:T$1000)/Statistics!B23</f>
        <v>0</v>
      </c>
      <c r="Z23" s="18">
        <f>SUMIF(Formulas!A$3:A$1000,Statistics!A23,Formulas!T$3:T$1000)</f>
        <v>0</v>
      </c>
      <c r="AA23" s="43" t="e">
        <f t="shared" si="19"/>
        <v>#DIV/0!</v>
      </c>
      <c r="AB23" s="18">
        <f>SUMIF(Formulas!A$3:A$1000,Statistics!A23,Formulas!R$3:R$1000)/Statistics!B23</f>
        <v>0</v>
      </c>
      <c r="AC23" s="18">
        <f>SUMIF(Formulas!A$3:A$1000,Statistics!A23,Formulas!R$3:R$1000)</f>
        <v>0</v>
      </c>
      <c r="AD23" s="18">
        <f>SUMIF(Formulas!A$3:A$1000,Statistics!A23,Formulas!U$3:U$1000)/Statistics!B23</f>
        <v>0</v>
      </c>
      <c r="AE23" s="18">
        <f>SUMIF(Formulas!A$3:A$1000,Statistics!A23,Formulas!U$3:U$1000)</f>
        <v>0</v>
      </c>
      <c r="AF23" s="44" t="e">
        <f t="shared" si="5"/>
        <v>#DIV/0!</v>
      </c>
      <c r="AG23">
        <f t="shared" si="6"/>
        <v>0</v>
      </c>
      <c r="AH23">
        <f t="shared" si="7"/>
        <v>0</v>
      </c>
      <c r="AI23">
        <f>SUMIF('Defense processing realm (dpr)'!A$2:A$1000,A23,'Defense processing realm (dpr)'!J$2:J$1000)/B23</f>
        <v>0</v>
      </c>
      <c r="AK23">
        <f>SUMIF('Defense processing realm (dpr)'!A$2:A$1000,A23,'Defense processing realm (dpr)'!AC$2:AC$1000)/B23</f>
        <v>0</v>
      </c>
      <c r="AL23">
        <f>COUNTIFS('Data Entry'!A:A,Statistics!A23,'Data Entry'!T:T,0)</f>
        <v>0</v>
      </c>
      <c r="AM23">
        <f>COUNTIFS('Data Entry'!A:A,Statistics!A23,'Data Entry'!T:T,1)</f>
        <v>0</v>
      </c>
      <c r="AN23">
        <f>COUNTIFS('Data Entry'!A:A,Statistics!A23,'Data Entry'!T:T,2)</f>
        <v>0</v>
      </c>
      <c r="AO23">
        <f>COUNTIFS('Data Entry'!A:A,Statistics!A23,'Data Entry'!T:T,3)</f>
        <v>0</v>
      </c>
      <c r="AP23">
        <f>COUNTIFS('Data Entry'!A:A,Statistics!A23,'Data Entry'!T:T,4)</f>
        <v>0</v>
      </c>
      <c r="AQ23">
        <f t="shared" si="20"/>
        <v>0</v>
      </c>
      <c r="AR23">
        <f t="shared" si="8"/>
        <v>0</v>
      </c>
      <c r="AS23">
        <f t="shared" si="9"/>
        <v>0</v>
      </c>
      <c r="AT23">
        <f t="shared" si="21"/>
        <v>0</v>
      </c>
      <c r="AU23">
        <f t="shared" si="22"/>
        <v>0</v>
      </c>
      <c r="AV23">
        <f t="shared" si="23"/>
        <v>0</v>
      </c>
      <c r="AW23">
        <f t="shared" si="24"/>
        <v>0</v>
      </c>
      <c r="AX23">
        <f t="shared" si="25"/>
        <v>0</v>
      </c>
      <c r="AY23">
        <f t="shared" si="26"/>
        <v>0</v>
      </c>
      <c r="AZ23">
        <f t="shared" si="10"/>
        <v>0</v>
      </c>
      <c r="BA23" t="e">
        <f>SUMIFS('Data Entry'!S$3:S$1000,'Data Entry'!A$3:A$1000,A23,'Data Entry'!T$3:T$1000,4)/AP23</f>
        <v>#DIV/0!</v>
      </c>
      <c r="BB23" t="e">
        <f>SUMIFS('Data Entry'!S$3:S$1000,'Data Entry'!A$3:A$1000,A23,'Data Entry'!T$3:T$1000,3)/AO23</f>
        <v>#DIV/0!</v>
      </c>
      <c r="BC23" t="e">
        <f>SUMIFS('Data Entry'!S$3:S$1000,'Data Entry'!A$3:A$1000,A23,'Data Entry'!T$3:T$1000,2)/AN23</f>
        <v>#DIV/0!</v>
      </c>
      <c r="BD23" t="e">
        <f>SUMIFS('Data Entry'!S$3:S$1000,'Data Entry'!A$3:A$1000,A23,'Data Entry'!T$3:T$1000,1)/AM23</f>
        <v>#DIV/0!</v>
      </c>
      <c r="BE23">
        <f>_xlfn.MAXIFS(Formulas!AC$3:AC$1000,A$3:A$1000,Statistics!A22)</f>
        <v>2</v>
      </c>
      <c r="BF23">
        <f>SUMIF(Formulas!A$3:A$1000,Statistics!A23,Formulas!AD$3:AD$1000)</f>
        <v>0</v>
      </c>
      <c r="BG23" s="15" t="e">
        <f t="shared" si="27"/>
        <v>#DIV/0!</v>
      </c>
      <c r="BH23">
        <f>SUMIF(Formulas!A$3:A$1000,Statistics!A23,Formulas!AE$3:AE$1000)/Statistics!B23</f>
        <v>0</v>
      </c>
      <c r="BI23">
        <f>SUMIF(Formulas!A$3:A$1000,Statistics!A23,Formulas!AG$3:AG$1000)/Statistics!B23</f>
        <v>0</v>
      </c>
      <c r="BJ23">
        <f>SUMIF(Formulas!A$3:A$1000,Statistics!A23,Formulas!AH$3:AH$1000)</f>
        <v>0</v>
      </c>
      <c r="BK23" s="15">
        <f t="shared" si="11"/>
        <v>0</v>
      </c>
      <c r="BL23">
        <f>SUMIF(Formulas!A$3:A$1000,Statistics!A23,Formulas!AI$3:AI$1000)</f>
        <v>0</v>
      </c>
      <c r="BM23" s="15">
        <f t="shared" si="12"/>
        <v>0</v>
      </c>
      <c r="BN23">
        <f>SUMIF(Formulas!A$3:A$1000,Statistics!A23,Formulas!AJ$3:AJ$1000)</f>
        <v>0</v>
      </c>
      <c r="BO23" s="15">
        <f t="shared" si="13"/>
        <v>0</v>
      </c>
      <c r="BP23">
        <f>SUMIF(Formulas!A$3:A$1000,Statistics!A23,Formulas!AK$3:AK$1000)</f>
        <v>0</v>
      </c>
      <c r="BQ23" s="15" t="e">
        <f t="shared" si="14"/>
        <v>#DIV/0!</v>
      </c>
    </row>
    <row r="24" spans="2:69">
      <c r="B24">
        <f>COUNTIF(Formulas!A$3:A$1000,Statistics!A24)</f>
        <v>888</v>
      </c>
      <c r="C24">
        <f t="shared" si="15"/>
        <v>0</v>
      </c>
      <c r="D24">
        <f t="shared" si="0"/>
        <v>0</v>
      </c>
      <c r="E24" s="15">
        <f>SUMIF(Formulas!A$3:A$1000,Statistics!A24,Formulas!D$3:D$1000)/Statistics!B24</f>
        <v>0</v>
      </c>
      <c r="F24">
        <f t="shared" si="1"/>
        <v>0</v>
      </c>
      <c r="G24">
        <f>SUMIF(Formulas!A$3:A$1000,Statistics!A24,Formulas!E$3:E$1000)/B24</f>
        <v>0</v>
      </c>
      <c r="H24">
        <f>SUMIF(Formulas!A$3:A$1000,Statistics!A24,Formulas!E$3:E$1000)</f>
        <v>0</v>
      </c>
      <c r="I24">
        <f>SUMIF(Formulas!A$3:A$1000,Statistics!A24,Formulas!I$3:I$1000)</f>
        <v>0</v>
      </c>
      <c r="J24">
        <f t="shared" si="2"/>
        <v>0</v>
      </c>
      <c r="K24">
        <f>SUMIF(Formulas!A$3:A$1000,Statistics!A24,Formulas!I$3:I$1000)/B24</f>
        <v>0</v>
      </c>
      <c r="L24" s="15" t="e">
        <f t="shared" si="16"/>
        <v>#DIV/0!</v>
      </c>
      <c r="M24">
        <f>SUMIF(Formulas!A$3:A$1000,Statistics!A24,Formulas!G$3:G$1000)/Statistics!B24</f>
        <v>0</v>
      </c>
      <c r="N24">
        <f>SUMIF(Formulas!A$3:A$1000,Statistics!A24,Formulas!G$3:G$1000)</f>
        <v>0</v>
      </c>
      <c r="O24">
        <f t="shared" si="28"/>
        <v>0</v>
      </c>
      <c r="P24">
        <f>SUMIF(Formulas!A$3:A$1000,Statistics!A24,Formulas!J$3:J$1000)/B24</f>
        <v>0</v>
      </c>
      <c r="Q24">
        <f>SUMIF(Formulas!A$3:A$1000,Statistics!A24,Formulas!J$3:J$1000)</f>
        <v>0</v>
      </c>
      <c r="R24" s="15" t="e">
        <f t="shared" si="17"/>
        <v>#DIV/0!</v>
      </c>
      <c r="S24" s="20">
        <f>SUMIF(Formulas!A$3:A$1000,Statistics!A24,Formulas!N$3:N$1000)/B24</f>
        <v>0</v>
      </c>
      <c r="T24">
        <f t="shared" si="18"/>
        <v>0</v>
      </c>
      <c r="U24">
        <f t="shared" si="4"/>
        <v>0</v>
      </c>
      <c r="V24">
        <f>SUMIF('Pls get me a blue banner'!A$2:A$1000,A24,'Pls get me a blue banner'!K$2:K$1000)/B24</f>
        <v>0</v>
      </c>
      <c r="W24" s="18">
        <f>SUMIF(Formulas!A$3:A$1000,Statistics!A24,Formulas!P$3:P$1000)/Statistics!B24</f>
        <v>0</v>
      </c>
      <c r="X24" s="18">
        <f>SUMIF(Formulas!A$3:A$1000,Statistics!A24,Formulas!P$3:P$1000)</f>
        <v>0</v>
      </c>
      <c r="Y24" s="18">
        <f>SUMIF(Formulas!A$3:A$1000,Statistics!A24,Formulas!T$3:T$1000)/Statistics!B24</f>
        <v>0</v>
      </c>
      <c r="Z24" s="18">
        <f>SUMIF(Formulas!A$3:A$1000,Statistics!A24,Formulas!T$3:T$1000)</f>
        <v>0</v>
      </c>
      <c r="AA24" s="43" t="e">
        <f t="shared" si="19"/>
        <v>#DIV/0!</v>
      </c>
      <c r="AB24" s="18">
        <f>SUMIF(Formulas!A$3:A$1000,Statistics!A24,Formulas!R$3:R$1000)/Statistics!B24</f>
        <v>0</v>
      </c>
      <c r="AC24" s="18">
        <f>SUMIF(Formulas!A$3:A$1000,Statistics!A24,Formulas!R$3:R$1000)</f>
        <v>0</v>
      </c>
      <c r="AD24" s="18">
        <f>SUMIF(Formulas!A$3:A$1000,Statistics!A24,Formulas!U$3:U$1000)/Statistics!B24</f>
        <v>0</v>
      </c>
      <c r="AE24" s="18">
        <f>SUMIF(Formulas!A$3:A$1000,Statistics!A24,Formulas!U$3:U$1000)</f>
        <v>0</v>
      </c>
      <c r="AF24" s="44" t="e">
        <f t="shared" si="5"/>
        <v>#DIV/0!</v>
      </c>
      <c r="AG24">
        <f t="shared" si="6"/>
        <v>0</v>
      </c>
      <c r="AH24">
        <f t="shared" si="7"/>
        <v>0</v>
      </c>
      <c r="AI24">
        <f>SUMIF('Defense processing realm (dpr)'!A$2:A$1000,A24,'Defense processing realm (dpr)'!J$2:J$1000)/B24</f>
        <v>0</v>
      </c>
      <c r="AK24">
        <f>SUMIF('Defense processing realm (dpr)'!A$2:A$1000,A24,'Defense processing realm (dpr)'!AC$2:AC$1000)/B24</f>
        <v>0</v>
      </c>
      <c r="AL24">
        <f>COUNTIFS('Data Entry'!A:A,Statistics!A24,'Data Entry'!T:T,0)</f>
        <v>0</v>
      </c>
      <c r="AM24">
        <f>COUNTIFS('Data Entry'!A:A,Statistics!A24,'Data Entry'!T:T,1)</f>
        <v>0</v>
      </c>
      <c r="AN24">
        <f>COUNTIFS('Data Entry'!A:A,Statistics!A24,'Data Entry'!T:T,2)</f>
        <v>0</v>
      </c>
      <c r="AO24">
        <f>COUNTIFS('Data Entry'!A:A,Statistics!A24,'Data Entry'!T:T,3)</f>
        <v>0</v>
      </c>
      <c r="AP24">
        <f>COUNTIFS('Data Entry'!A:A,Statistics!A24,'Data Entry'!T:T,4)</f>
        <v>0</v>
      </c>
      <c r="AQ24">
        <f t="shared" si="20"/>
        <v>0</v>
      </c>
      <c r="AR24">
        <f t="shared" si="8"/>
        <v>0</v>
      </c>
      <c r="AS24">
        <f t="shared" si="9"/>
        <v>0</v>
      </c>
      <c r="AT24">
        <f t="shared" si="21"/>
        <v>0</v>
      </c>
      <c r="AU24">
        <f t="shared" si="22"/>
        <v>0</v>
      </c>
      <c r="AV24">
        <f t="shared" si="23"/>
        <v>0</v>
      </c>
      <c r="AW24">
        <f t="shared" si="24"/>
        <v>0</v>
      </c>
      <c r="AX24">
        <f t="shared" si="25"/>
        <v>0</v>
      </c>
      <c r="AY24">
        <f t="shared" si="26"/>
        <v>0</v>
      </c>
      <c r="AZ24">
        <f t="shared" si="10"/>
        <v>0</v>
      </c>
      <c r="BA24" t="e">
        <f>SUMIFS('Data Entry'!S$3:S$1000,'Data Entry'!A$3:A$1000,A24,'Data Entry'!T$3:T$1000,4)/AP24</f>
        <v>#DIV/0!</v>
      </c>
      <c r="BB24" t="e">
        <f>SUMIFS('Data Entry'!S$3:S$1000,'Data Entry'!A$3:A$1000,A24,'Data Entry'!T$3:T$1000,3)/AO24</f>
        <v>#DIV/0!</v>
      </c>
      <c r="BC24" t="e">
        <f>SUMIFS('Data Entry'!S$3:S$1000,'Data Entry'!A$3:A$1000,A24,'Data Entry'!T$3:T$1000,2)/AN24</f>
        <v>#DIV/0!</v>
      </c>
      <c r="BD24" t="e">
        <f>SUMIFS('Data Entry'!S$3:S$1000,'Data Entry'!A$3:A$1000,A24,'Data Entry'!T$3:T$1000,1)/AM24</f>
        <v>#DIV/0!</v>
      </c>
      <c r="BE24">
        <f>_xlfn.MAXIFS(Formulas!AC$3:AC$1000,A$3:A$1000,Statistics!A23)</f>
        <v>0</v>
      </c>
      <c r="BF24">
        <f>SUMIF(Formulas!A$3:A$1000,Statistics!A24,Formulas!AD$3:AD$1000)</f>
        <v>0</v>
      </c>
      <c r="BG24" s="15" t="e">
        <f t="shared" si="27"/>
        <v>#DIV/0!</v>
      </c>
      <c r="BH24">
        <f>SUMIF(Formulas!A$3:A$1000,Statistics!A24,Formulas!AE$3:AE$1000)/Statistics!B24</f>
        <v>0</v>
      </c>
      <c r="BI24">
        <f>SUMIF(Formulas!A$3:A$1000,Statistics!A24,Formulas!AG$3:AG$1000)/Statistics!B24</f>
        <v>0</v>
      </c>
      <c r="BJ24">
        <f>SUMIF(Formulas!A$3:A$1000,Statistics!A24,Formulas!AH$3:AH$1000)</f>
        <v>0</v>
      </c>
      <c r="BK24" s="15">
        <f t="shared" si="11"/>
        <v>0</v>
      </c>
      <c r="BL24">
        <f>SUMIF(Formulas!A$3:A$1000,Statistics!A24,Formulas!AI$3:AI$1000)</f>
        <v>0</v>
      </c>
      <c r="BM24" s="15">
        <f t="shared" si="12"/>
        <v>0</v>
      </c>
      <c r="BN24">
        <f>SUMIF(Formulas!A$3:A$1000,Statistics!A24,Formulas!AJ$3:AJ$1000)</f>
        <v>0</v>
      </c>
      <c r="BO24" s="15">
        <f t="shared" si="13"/>
        <v>0</v>
      </c>
      <c r="BP24">
        <f>SUMIF(Formulas!A$3:A$1000,Statistics!A24,Formulas!AK$3:AK$1000)</f>
        <v>0</v>
      </c>
      <c r="BQ24" s="15" t="e">
        <f t="shared" si="14"/>
        <v>#DIV/0!</v>
      </c>
    </row>
    <row r="25" spans="2:69">
      <c r="B25">
        <f>COUNTIF(Formulas!A$3:A$1000,Statistics!A25)</f>
        <v>888</v>
      </c>
      <c r="C25">
        <f t="shared" si="15"/>
        <v>0</v>
      </c>
      <c r="D25">
        <f t="shared" si="0"/>
        <v>0</v>
      </c>
      <c r="E25" s="15">
        <f>SUMIF(Formulas!A$3:A$1000,Statistics!A25,Formulas!D$3:D$1000)/Statistics!B25</f>
        <v>0</v>
      </c>
      <c r="F25">
        <f t="shared" si="1"/>
        <v>0</v>
      </c>
      <c r="G25">
        <f>SUMIF(Formulas!A$3:A$1000,Statistics!A25,Formulas!E$3:E$1000)/B25</f>
        <v>0</v>
      </c>
      <c r="H25">
        <f>SUMIF(Formulas!A$3:A$1000,Statistics!A25,Formulas!E$3:E$1000)</f>
        <v>0</v>
      </c>
      <c r="I25">
        <f>SUMIF(Formulas!A$3:A$1000,Statistics!A25,Formulas!I$3:I$1000)</f>
        <v>0</v>
      </c>
      <c r="J25">
        <f t="shared" si="2"/>
        <v>0</v>
      </c>
      <c r="K25">
        <f>SUMIF(Formulas!A$3:A$1000,Statistics!A25,Formulas!I$3:I$1000)/B25</f>
        <v>0</v>
      </c>
      <c r="L25" s="15" t="e">
        <f t="shared" si="16"/>
        <v>#DIV/0!</v>
      </c>
      <c r="M25">
        <f>SUMIF(Formulas!A$3:A$1000,Statistics!A25,Formulas!G$3:G$1000)/Statistics!B25</f>
        <v>0</v>
      </c>
      <c r="N25">
        <f>SUMIF(Formulas!A$3:A$1000,Statistics!A25,Formulas!G$3:G$1000)</f>
        <v>0</v>
      </c>
      <c r="O25">
        <f t="shared" si="28"/>
        <v>0</v>
      </c>
      <c r="P25">
        <f>SUMIF(Formulas!A$3:A$1000,Statistics!A25,Formulas!J$3:J$1000)/B25</f>
        <v>0</v>
      </c>
      <c r="Q25">
        <f>SUMIF(Formulas!A$3:A$1000,Statistics!A25,Formulas!J$3:J$1000)</f>
        <v>0</v>
      </c>
      <c r="R25" s="15" t="e">
        <f t="shared" si="17"/>
        <v>#DIV/0!</v>
      </c>
      <c r="S25" s="20">
        <f>SUMIF(Formulas!A$3:A$1000,Statistics!A25,Formulas!N$3:N$1000)/B25</f>
        <v>0</v>
      </c>
      <c r="T25">
        <f t="shared" si="18"/>
        <v>0</v>
      </c>
      <c r="U25">
        <f t="shared" si="4"/>
        <v>0</v>
      </c>
      <c r="V25">
        <f>SUMIF('Pls get me a blue banner'!A$2:A$1000,A25,'Pls get me a blue banner'!K$2:K$1000)/B25</f>
        <v>0</v>
      </c>
      <c r="W25" s="18">
        <f>SUMIF(Formulas!A$3:A$1000,Statistics!A25,Formulas!P$3:P$1000)/Statistics!B25</f>
        <v>0</v>
      </c>
      <c r="X25" s="18">
        <f>SUMIF(Formulas!A$3:A$1000,Statistics!A25,Formulas!P$3:P$1000)</f>
        <v>0</v>
      </c>
      <c r="Y25" s="18">
        <f>SUMIF(Formulas!A$3:A$1000,Statistics!A25,Formulas!T$3:T$1000)/Statistics!B25</f>
        <v>0</v>
      </c>
      <c r="Z25" s="18">
        <f>SUMIF(Formulas!A$3:A$1000,Statistics!A25,Formulas!T$3:T$1000)</f>
        <v>0</v>
      </c>
      <c r="AA25" s="43" t="e">
        <f t="shared" si="19"/>
        <v>#DIV/0!</v>
      </c>
      <c r="AB25" s="18">
        <f>SUMIF(Formulas!A$3:A$1000,Statistics!A25,Formulas!R$3:R$1000)/Statistics!B25</f>
        <v>0</v>
      </c>
      <c r="AC25" s="18">
        <f>SUMIF(Formulas!A$3:A$1000,Statistics!A25,Formulas!R$3:R$1000)</f>
        <v>0</v>
      </c>
      <c r="AD25" s="18">
        <f>SUMIF(Formulas!A$3:A$1000,Statistics!A25,Formulas!U$3:U$1000)/Statistics!B25</f>
        <v>0</v>
      </c>
      <c r="AE25" s="18">
        <f>SUMIF(Formulas!A$3:A$1000,Statistics!A25,Formulas!U$3:U$1000)</f>
        <v>0</v>
      </c>
      <c r="AF25" s="44" t="e">
        <f t="shared" si="5"/>
        <v>#DIV/0!</v>
      </c>
      <c r="AG25">
        <f t="shared" si="6"/>
        <v>0</v>
      </c>
      <c r="AH25">
        <f t="shared" si="7"/>
        <v>0</v>
      </c>
      <c r="AI25">
        <f>SUMIF('Defense processing realm (dpr)'!A$2:A$1000,A25,'Defense processing realm (dpr)'!J$2:J$1000)/B25</f>
        <v>0</v>
      </c>
      <c r="AK25">
        <f>SUMIF('Defense processing realm (dpr)'!A$2:A$1000,A25,'Defense processing realm (dpr)'!AC$2:AC$1000)/B25</f>
        <v>0</v>
      </c>
      <c r="AL25">
        <f>COUNTIFS('Data Entry'!A:A,Statistics!A25,'Data Entry'!T:T,0)</f>
        <v>0</v>
      </c>
      <c r="AM25">
        <f>COUNTIFS('Data Entry'!A:A,Statistics!A25,'Data Entry'!T:T,1)</f>
        <v>0</v>
      </c>
      <c r="AN25">
        <f>COUNTIFS('Data Entry'!A:A,Statistics!A25,'Data Entry'!T:T,2)</f>
        <v>0</v>
      </c>
      <c r="AO25">
        <f>COUNTIFS('Data Entry'!A:A,Statistics!A25,'Data Entry'!T:T,3)</f>
        <v>0</v>
      </c>
      <c r="AP25">
        <f>COUNTIFS('Data Entry'!A:A,Statistics!A25,'Data Entry'!T:T,4)</f>
        <v>0</v>
      </c>
      <c r="AQ25">
        <f t="shared" si="20"/>
        <v>0</v>
      </c>
      <c r="AR25">
        <f t="shared" si="8"/>
        <v>0</v>
      </c>
      <c r="AS25">
        <f t="shared" si="9"/>
        <v>0</v>
      </c>
      <c r="AT25">
        <f t="shared" si="21"/>
        <v>0</v>
      </c>
      <c r="AU25">
        <f t="shared" si="22"/>
        <v>0</v>
      </c>
      <c r="AV25">
        <f t="shared" si="23"/>
        <v>0</v>
      </c>
      <c r="AW25">
        <f t="shared" si="24"/>
        <v>0</v>
      </c>
      <c r="AX25">
        <f t="shared" si="25"/>
        <v>0</v>
      </c>
      <c r="AY25">
        <f t="shared" si="26"/>
        <v>0</v>
      </c>
      <c r="AZ25">
        <f t="shared" si="10"/>
        <v>0</v>
      </c>
      <c r="BA25" t="e">
        <f>SUMIFS('Data Entry'!S$3:S$1000,'Data Entry'!A$3:A$1000,A25,'Data Entry'!T$3:T$1000,4)/AP25</f>
        <v>#DIV/0!</v>
      </c>
      <c r="BB25" t="e">
        <f>SUMIFS('Data Entry'!S$3:S$1000,'Data Entry'!A$3:A$1000,A25,'Data Entry'!T$3:T$1000,3)/AO25</f>
        <v>#DIV/0!</v>
      </c>
      <c r="BC25" t="e">
        <f>SUMIFS('Data Entry'!S$3:S$1000,'Data Entry'!A$3:A$1000,A25,'Data Entry'!T$3:T$1000,2)/AN25</f>
        <v>#DIV/0!</v>
      </c>
      <c r="BD25" t="e">
        <f>SUMIFS('Data Entry'!S$3:S$1000,'Data Entry'!A$3:A$1000,A25,'Data Entry'!T$3:T$1000,1)/AM25</f>
        <v>#DIV/0!</v>
      </c>
      <c r="BE25">
        <f>_xlfn.MAXIFS(Formulas!AC$3:AC$1000,A$3:A$1000,Statistics!A24)</f>
        <v>0</v>
      </c>
      <c r="BF25">
        <f>SUMIF(Formulas!A$3:A$1000,Statistics!A25,Formulas!AD$3:AD$1000)</f>
        <v>0</v>
      </c>
      <c r="BG25" s="15" t="e">
        <f t="shared" si="27"/>
        <v>#DIV/0!</v>
      </c>
      <c r="BH25">
        <f>SUMIF(Formulas!A$3:A$1000,Statistics!A25,Formulas!AE$3:AE$1000)/Statistics!B25</f>
        <v>0</v>
      </c>
      <c r="BI25">
        <f>SUMIF(Formulas!A$3:A$1000,Statistics!A25,Formulas!AG$3:AG$1000)/Statistics!B25</f>
        <v>0</v>
      </c>
      <c r="BJ25">
        <f>SUMIF(Formulas!A$3:A$1000,Statistics!A25,Formulas!AH$3:AH$1000)</f>
        <v>0</v>
      </c>
      <c r="BK25" s="15">
        <f t="shared" si="11"/>
        <v>0</v>
      </c>
      <c r="BL25">
        <f>SUMIF(Formulas!A$3:A$1000,Statistics!A25,Formulas!AI$3:AI$1000)</f>
        <v>0</v>
      </c>
      <c r="BM25" s="15">
        <f t="shared" si="12"/>
        <v>0</v>
      </c>
      <c r="BN25">
        <f>SUMIF(Formulas!A$3:A$1000,Statistics!A25,Formulas!AJ$3:AJ$1000)</f>
        <v>0</v>
      </c>
      <c r="BO25" s="15">
        <f t="shared" si="13"/>
        <v>0</v>
      </c>
      <c r="BP25">
        <f>SUMIF(Formulas!A$3:A$1000,Statistics!A25,Formulas!AK$3:AK$1000)</f>
        <v>0</v>
      </c>
      <c r="BQ25" s="15" t="e">
        <f t="shared" si="14"/>
        <v>#DIV/0!</v>
      </c>
    </row>
    <row r="26" spans="2:69">
      <c r="B26">
        <f>COUNTIF(Formulas!A$3:A$1000,Statistics!A26)</f>
        <v>888</v>
      </c>
      <c r="C26">
        <f t="shared" si="15"/>
        <v>0</v>
      </c>
      <c r="D26">
        <f t="shared" si="0"/>
        <v>0</v>
      </c>
      <c r="E26" s="15">
        <f>SUMIF(Formulas!A$3:A$1000,Statistics!A26,Formulas!D$3:D$1000)/Statistics!B26</f>
        <v>0</v>
      </c>
      <c r="F26">
        <f t="shared" si="1"/>
        <v>0</v>
      </c>
      <c r="G26">
        <f>SUMIF(Formulas!A$3:A$1000,Statistics!A26,Formulas!E$3:E$1000)/B26</f>
        <v>0</v>
      </c>
      <c r="H26">
        <f>SUMIF(Formulas!A$3:A$1000,Statistics!A26,Formulas!E$3:E$1000)</f>
        <v>0</v>
      </c>
      <c r="I26">
        <f>SUMIF(Formulas!A$3:A$1000,Statistics!A26,Formulas!I$3:I$1000)</f>
        <v>0</v>
      </c>
      <c r="J26">
        <f t="shared" si="2"/>
        <v>0</v>
      </c>
      <c r="K26">
        <f>SUMIF(Formulas!A$3:A$1000,Statistics!A26,Formulas!I$3:I$1000)/B26</f>
        <v>0</v>
      </c>
      <c r="L26" s="15" t="e">
        <f t="shared" si="16"/>
        <v>#DIV/0!</v>
      </c>
      <c r="M26">
        <f>SUMIF(Formulas!A$3:A$1000,Statistics!A26,Formulas!G$3:G$1000)/Statistics!B26</f>
        <v>0</v>
      </c>
      <c r="N26">
        <f>SUMIF(Formulas!A$3:A$1000,Statistics!A26,Formulas!G$3:G$1000)</f>
        <v>0</v>
      </c>
      <c r="O26">
        <f t="shared" si="28"/>
        <v>0</v>
      </c>
      <c r="P26">
        <f>SUMIF(Formulas!A$3:A$1000,Statistics!A26,Formulas!J$3:J$1000)/B26</f>
        <v>0</v>
      </c>
      <c r="Q26">
        <f>SUMIF(Formulas!A$3:A$1000,Statistics!A26,Formulas!J$3:J$1000)</f>
        <v>0</v>
      </c>
      <c r="R26" s="15" t="e">
        <f t="shared" si="17"/>
        <v>#DIV/0!</v>
      </c>
      <c r="S26" s="20">
        <f>SUMIF(Formulas!A$3:A$1000,Statistics!A26,Formulas!N$3:N$1000)/B26</f>
        <v>0</v>
      </c>
      <c r="T26">
        <f t="shared" si="18"/>
        <v>0</v>
      </c>
      <c r="U26">
        <f t="shared" si="4"/>
        <v>0</v>
      </c>
      <c r="V26">
        <f>SUMIF('Pls get me a blue banner'!A$2:A$1000,A26,'Pls get me a blue banner'!K$2:K$1000)/B26</f>
        <v>0</v>
      </c>
      <c r="W26" s="18">
        <f>SUMIF(Formulas!A$3:A$1000,Statistics!A26,Formulas!P$3:P$1000)/Statistics!B26</f>
        <v>0</v>
      </c>
      <c r="X26" s="18">
        <f>SUMIF(Formulas!A$3:A$1000,Statistics!A26,Formulas!P$3:P$1000)</f>
        <v>0</v>
      </c>
      <c r="Y26" s="18">
        <f>SUMIF(Formulas!A$3:A$1000,Statistics!A26,Formulas!T$3:T$1000)/Statistics!B26</f>
        <v>0</v>
      </c>
      <c r="Z26" s="18">
        <f>SUMIF(Formulas!A$3:A$1000,Statistics!A26,Formulas!T$3:T$1000)</f>
        <v>0</v>
      </c>
      <c r="AA26" s="43" t="e">
        <f t="shared" si="19"/>
        <v>#DIV/0!</v>
      </c>
      <c r="AB26" s="18">
        <f>SUMIF(Formulas!A$3:A$1000,Statistics!A26,Formulas!R$3:R$1000)/Statistics!B26</f>
        <v>0</v>
      </c>
      <c r="AC26" s="18">
        <f>SUMIF(Formulas!A$3:A$1000,Statistics!A26,Formulas!R$3:R$1000)</f>
        <v>0</v>
      </c>
      <c r="AD26" s="18">
        <f>SUMIF(Formulas!A$3:A$1000,Statistics!A26,Formulas!U$3:U$1000)/Statistics!B26</f>
        <v>0</v>
      </c>
      <c r="AE26" s="18">
        <f>SUMIF(Formulas!A$3:A$1000,Statistics!A26,Formulas!U$3:U$1000)</f>
        <v>0</v>
      </c>
      <c r="AF26" s="44" t="e">
        <f t="shared" si="5"/>
        <v>#DIV/0!</v>
      </c>
      <c r="AG26">
        <f t="shared" si="6"/>
        <v>0</v>
      </c>
      <c r="AH26">
        <f t="shared" si="7"/>
        <v>0</v>
      </c>
      <c r="AI26">
        <f>SUMIF('Defense processing realm (dpr)'!A$2:A$1000,A26,'Defense processing realm (dpr)'!J$2:J$1000)/B26</f>
        <v>0</v>
      </c>
      <c r="AK26">
        <f>SUMIF('Defense processing realm (dpr)'!A$2:A$1000,A26,'Defense processing realm (dpr)'!AC$2:AC$1000)/B26</f>
        <v>0</v>
      </c>
      <c r="AL26">
        <f>COUNTIFS('Data Entry'!A:A,Statistics!A26,'Data Entry'!T:T,0)</f>
        <v>0</v>
      </c>
      <c r="AM26">
        <f>COUNTIFS('Data Entry'!A:A,Statistics!A26,'Data Entry'!T:T,1)</f>
        <v>0</v>
      </c>
      <c r="AN26">
        <f>COUNTIFS('Data Entry'!A:A,Statistics!A26,'Data Entry'!T:T,2)</f>
        <v>0</v>
      </c>
      <c r="AO26">
        <f>COUNTIFS('Data Entry'!A:A,Statistics!A26,'Data Entry'!T:T,3)</f>
        <v>0</v>
      </c>
      <c r="AP26">
        <f>COUNTIFS('Data Entry'!A:A,Statistics!A26,'Data Entry'!T:T,4)</f>
        <v>0</v>
      </c>
      <c r="AQ26">
        <f t="shared" si="20"/>
        <v>0</v>
      </c>
      <c r="AR26">
        <f t="shared" si="8"/>
        <v>0</v>
      </c>
      <c r="AS26">
        <f t="shared" si="9"/>
        <v>0</v>
      </c>
      <c r="AT26">
        <f t="shared" si="21"/>
        <v>0</v>
      </c>
      <c r="AU26">
        <f t="shared" si="22"/>
        <v>0</v>
      </c>
      <c r="AV26">
        <f t="shared" si="23"/>
        <v>0</v>
      </c>
      <c r="AW26">
        <f t="shared" si="24"/>
        <v>0</v>
      </c>
      <c r="AX26">
        <f t="shared" si="25"/>
        <v>0</v>
      </c>
      <c r="AY26">
        <f t="shared" si="26"/>
        <v>0</v>
      </c>
      <c r="AZ26">
        <f t="shared" si="10"/>
        <v>0</v>
      </c>
      <c r="BA26" t="e">
        <f>SUMIFS('Data Entry'!S$3:S$1000,'Data Entry'!A$3:A$1000,A26,'Data Entry'!T$3:T$1000,4)/AP26</f>
        <v>#DIV/0!</v>
      </c>
      <c r="BB26" t="e">
        <f>SUMIFS('Data Entry'!S$3:S$1000,'Data Entry'!A$3:A$1000,A26,'Data Entry'!T$3:T$1000,3)/AO26</f>
        <v>#DIV/0!</v>
      </c>
      <c r="BC26" t="e">
        <f>SUMIFS('Data Entry'!S$3:S$1000,'Data Entry'!A$3:A$1000,A26,'Data Entry'!T$3:T$1000,2)/AN26</f>
        <v>#DIV/0!</v>
      </c>
      <c r="BD26" t="e">
        <f>SUMIFS('Data Entry'!S$3:S$1000,'Data Entry'!A$3:A$1000,A26,'Data Entry'!T$3:T$1000,1)/AM26</f>
        <v>#DIV/0!</v>
      </c>
      <c r="BE26">
        <f>_xlfn.MAXIFS(Formulas!AC$3:AC$1000,A$3:A$1000,Statistics!A25)</f>
        <v>0</v>
      </c>
      <c r="BF26">
        <f>SUMIF(Formulas!A$3:A$1000,Statistics!A26,Formulas!AD$3:AD$1000)</f>
        <v>0</v>
      </c>
      <c r="BG26" s="15" t="e">
        <f t="shared" si="27"/>
        <v>#DIV/0!</v>
      </c>
      <c r="BH26">
        <f>SUMIF(Formulas!A$3:A$1000,Statistics!A26,Formulas!AE$3:AE$1000)/Statistics!B26</f>
        <v>0</v>
      </c>
      <c r="BI26">
        <f>SUMIF(Formulas!A$3:A$1000,Statistics!A26,Formulas!AG$3:AG$1000)/Statistics!B26</f>
        <v>0</v>
      </c>
      <c r="BJ26">
        <f>SUMIF(Formulas!A$3:A$1000,Statistics!A26,Formulas!AH$3:AH$1000)</f>
        <v>0</v>
      </c>
      <c r="BK26" s="15">
        <f t="shared" si="11"/>
        <v>0</v>
      </c>
      <c r="BL26">
        <f>SUMIF(Formulas!A$3:A$1000,Statistics!A26,Formulas!AI$3:AI$1000)</f>
        <v>0</v>
      </c>
      <c r="BM26" s="15">
        <f t="shared" si="12"/>
        <v>0</v>
      </c>
      <c r="BN26">
        <f>SUMIF(Formulas!A$3:A$1000,Statistics!A26,Formulas!AJ$3:AJ$1000)</f>
        <v>0</v>
      </c>
      <c r="BO26" s="15">
        <f t="shared" si="13"/>
        <v>0</v>
      </c>
      <c r="BP26">
        <f>SUMIF(Formulas!A$3:A$1000,Statistics!A26,Formulas!AK$3:AK$1000)</f>
        <v>0</v>
      </c>
      <c r="BQ26" s="15" t="e">
        <f t="shared" si="14"/>
        <v>#DIV/0!</v>
      </c>
    </row>
    <row r="27" spans="2:69">
      <c r="B27">
        <f>COUNTIF(Formulas!A$3:A$1000,Statistics!A27)</f>
        <v>888</v>
      </c>
      <c r="C27">
        <f t="shared" si="15"/>
        <v>0</v>
      </c>
      <c r="D27">
        <f t="shared" si="0"/>
        <v>0</v>
      </c>
      <c r="E27" s="15">
        <f>SUMIF(Formulas!A$3:A$1000,Statistics!A27,Formulas!D$3:D$1000)/Statistics!B27</f>
        <v>0</v>
      </c>
      <c r="F27">
        <f t="shared" si="1"/>
        <v>0</v>
      </c>
      <c r="G27">
        <f>SUMIF(Formulas!A$3:A$1000,Statistics!A27,Formulas!E$3:E$1000)/B27</f>
        <v>0</v>
      </c>
      <c r="H27">
        <f>SUMIF(Formulas!A$3:A$1000,Statistics!A27,Formulas!E$3:E$1000)</f>
        <v>0</v>
      </c>
      <c r="I27">
        <f>SUMIF(Formulas!A$3:A$1000,Statistics!A27,Formulas!I$3:I$1000)</f>
        <v>0</v>
      </c>
      <c r="J27">
        <f t="shared" si="2"/>
        <v>0</v>
      </c>
      <c r="K27">
        <f>SUMIF(Formulas!A$3:A$1000,Statistics!A27,Formulas!I$3:I$1000)/B27</f>
        <v>0</v>
      </c>
      <c r="L27" s="15" t="e">
        <f t="shared" si="16"/>
        <v>#DIV/0!</v>
      </c>
      <c r="M27">
        <f>SUMIF(Formulas!A$3:A$1000,Statistics!A27,Formulas!G$3:G$1000)/Statistics!B27</f>
        <v>0</v>
      </c>
      <c r="N27">
        <f>SUMIF(Formulas!A$3:A$1000,Statistics!A27,Formulas!G$3:G$1000)</f>
        <v>0</v>
      </c>
      <c r="O27">
        <f t="shared" si="28"/>
        <v>0</v>
      </c>
      <c r="P27">
        <f>SUMIF(Formulas!A$3:A$1000,Statistics!A27,Formulas!J$3:J$1000)/B27</f>
        <v>0</v>
      </c>
      <c r="Q27">
        <f>SUMIF(Formulas!A$3:A$1000,Statistics!A27,Formulas!J$3:J$1000)</f>
        <v>0</v>
      </c>
      <c r="R27" s="15" t="e">
        <f t="shared" si="17"/>
        <v>#DIV/0!</v>
      </c>
      <c r="S27" s="20">
        <f>SUMIF(Formulas!A$3:A$1000,Statistics!A27,Formulas!N$3:N$1000)/B27</f>
        <v>0</v>
      </c>
      <c r="T27">
        <f t="shared" si="18"/>
        <v>0</v>
      </c>
      <c r="U27">
        <f t="shared" si="4"/>
        <v>0</v>
      </c>
      <c r="V27">
        <f>SUMIF('Pls get me a blue banner'!A$2:A$1000,A27,'Pls get me a blue banner'!K$2:K$1000)/B27</f>
        <v>0</v>
      </c>
      <c r="W27" s="18">
        <f>SUMIF(Formulas!A$3:A$1000,Statistics!A27,Formulas!P$3:P$1000)/Statistics!B27</f>
        <v>0</v>
      </c>
      <c r="X27" s="18">
        <f>SUMIF(Formulas!A$3:A$1000,Statistics!A27,Formulas!P$3:P$1000)</f>
        <v>0</v>
      </c>
      <c r="Y27" s="18">
        <f>SUMIF(Formulas!A$3:A$1000,Statistics!A27,Formulas!T$3:T$1000)/Statistics!B27</f>
        <v>0</v>
      </c>
      <c r="Z27" s="18">
        <f>SUMIF(Formulas!A$3:A$1000,Statistics!A27,Formulas!T$3:T$1000)</f>
        <v>0</v>
      </c>
      <c r="AA27" s="43" t="e">
        <f t="shared" si="19"/>
        <v>#DIV/0!</v>
      </c>
      <c r="AB27" s="18">
        <f>SUMIF(Formulas!A$3:A$1000,Statistics!A27,Formulas!R$3:R$1000)/Statistics!B27</f>
        <v>0</v>
      </c>
      <c r="AC27" s="18">
        <f>SUMIF(Formulas!A$3:A$1000,Statistics!A27,Formulas!R$3:R$1000)</f>
        <v>0</v>
      </c>
      <c r="AD27" s="18">
        <f>SUMIF(Formulas!A$3:A$1000,Statistics!A27,Formulas!U$3:U$1000)/Statistics!B27</f>
        <v>0</v>
      </c>
      <c r="AE27" s="18">
        <f>SUMIF(Formulas!A$3:A$1000,Statistics!A27,Formulas!U$3:U$1000)</f>
        <v>0</v>
      </c>
      <c r="AF27" s="44" t="e">
        <f t="shared" si="5"/>
        <v>#DIV/0!</v>
      </c>
      <c r="AG27">
        <f t="shared" si="6"/>
        <v>0</v>
      </c>
      <c r="AH27">
        <f t="shared" si="7"/>
        <v>0</v>
      </c>
      <c r="AI27">
        <f>SUMIF('Defense processing realm (dpr)'!A$2:A$1000,A27,'Defense processing realm (dpr)'!J$2:J$1000)/B27</f>
        <v>0</v>
      </c>
      <c r="AK27">
        <f>SUMIF('Defense processing realm (dpr)'!A$2:A$1000,A27,'Defense processing realm (dpr)'!AC$2:AC$1000)/B27</f>
        <v>0</v>
      </c>
      <c r="AL27">
        <f>COUNTIFS('Data Entry'!A:A,Statistics!A27,'Data Entry'!T:T,0)</f>
        <v>0</v>
      </c>
      <c r="AM27">
        <f>COUNTIFS('Data Entry'!A:A,Statistics!A27,'Data Entry'!T:T,1)</f>
        <v>0</v>
      </c>
      <c r="AN27">
        <f>COUNTIFS('Data Entry'!A:A,Statistics!A27,'Data Entry'!T:T,2)</f>
        <v>0</v>
      </c>
      <c r="AO27">
        <f>COUNTIFS('Data Entry'!A:A,Statistics!A27,'Data Entry'!T:T,3)</f>
        <v>0</v>
      </c>
      <c r="AP27">
        <f>COUNTIFS('Data Entry'!A:A,Statistics!A27,'Data Entry'!T:T,4)</f>
        <v>0</v>
      </c>
      <c r="AQ27">
        <f t="shared" si="20"/>
        <v>0</v>
      </c>
      <c r="AR27">
        <f t="shared" si="8"/>
        <v>0</v>
      </c>
      <c r="AS27">
        <f t="shared" si="9"/>
        <v>0</v>
      </c>
      <c r="AT27">
        <f t="shared" si="21"/>
        <v>0</v>
      </c>
      <c r="AU27">
        <f t="shared" si="22"/>
        <v>0</v>
      </c>
      <c r="AV27">
        <f t="shared" si="23"/>
        <v>0</v>
      </c>
      <c r="AW27">
        <f t="shared" si="24"/>
        <v>0</v>
      </c>
      <c r="AX27">
        <f t="shared" si="25"/>
        <v>0</v>
      </c>
      <c r="AY27">
        <f t="shared" si="26"/>
        <v>0</v>
      </c>
      <c r="AZ27">
        <f t="shared" si="10"/>
        <v>0</v>
      </c>
      <c r="BA27" t="e">
        <f>SUMIFS('Data Entry'!S$3:S$1000,'Data Entry'!A$3:A$1000,A27,'Data Entry'!T$3:T$1000,4)/AP27</f>
        <v>#DIV/0!</v>
      </c>
      <c r="BB27" t="e">
        <f>SUMIFS('Data Entry'!S$3:S$1000,'Data Entry'!A$3:A$1000,A27,'Data Entry'!T$3:T$1000,3)/AO27</f>
        <v>#DIV/0!</v>
      </c>
      <c r="BC27" t="e">
        <f>SUMIFS('Data Entry'!S$3:S$1000,'Data Entry'!A$3:A$1000,A27,'Data Entry'!T$3:T$1000,2)/AN27</f>
        <v>#DIV/0!</v>
      </c>
      <c r="BD27" t="e">
        <f>SUMIFS('Data Entry'!S$3:S$1000,'Data Entry'!A$3:A$1000,A27,'Data Entry'!T$3:T$1000,1)/AM27</f>
        <v>#DIV/0!</v>
      </c>
      <c r="BE27">
        <f>_xlfn.MAXIFS(Formulas!AC$3:AC$1000,A$3:A$1000,Statistics!A26)</f>
        <v>0</v>
      </c>
      <c r="BF27">
        <f>SUMIF(Formulas!A$3:A$1000,Statistics!A27,Formulas!AD$3:AD$1000)</f>
        <v>0</v>
      </c>
      <c r="BG27" s="15" t="e">
        <f t="shared" si="27"/>
        <v>#DIV/0!</v>
      </c>
      <c r="BH27">
        <f>SUMIF(Formulas!A$3:A$1000,Statistics!A27,Formulas!AE$3:AE$1000)/Statistics!B27</f>
        <v>0</v>
      </c>
      <c r="BI27">
        <f>SUMIF(Formulas!A$3:A$1000,Statistics!A27,Formulas!AG$3:AG$1000)/Statistics!B27</f>
        <v>0</v>
      </c>
      <c r="BJ27">
        <f>SUMIF(Formulas!A$3:A$1000,Statistics!A27,Formulas!AH$3:AH$1000)</f>
        <v>0</v>
      </c>
      <c r="BK27" s="15">
        <f t="shared" si="11"/>
        <v>0</v>
      </c>
      <c r="BL27">
        <f>SUMIF(Formulas!A$3:A$1000,Statistics!A27,Formulas!AI$3:AI$1000)</f>
        <v>0</v>
      </c>
      <c r="BM27" s="15">
        <f t="shared" si="12"/>
        <v>0</v>
      </c>
      <c r="BN27">
        <f>SUMIF(Formulas!A$3:A$1000,Statistics!A27,Formulas!AJ$3:AJ$1000)</f>
        <v>0</v>
      </c>
      <c r="BO27" s="15">
        <f t="shared" si="13"/>
        <v>0</v>
      </c>
      <c r="BP27">
        <f>SUMIF(Formulas!A$3:A$1000,Statistics!A27,Formulas!AK$3:AK$1000)</f>
        <v>0</v>
      </c>
      <c r="BQ27" s="15" t="e">
        <f t="shared" si="14"/>
        <v>#DIV/0!</v>
      </c>
    </row>
    <row r="28" spans="2:69">
      <c r="B28">
        <f>COUNTIF(Formulas!A$3:A$1000,Statistics!A28)</f>
        <v>888</v>
      </c>
      <c r="C28">
        <f t="shared" si="15"/>
        <v>0</v>
      </c>
      <c r="D28">
        <f t="shared" si="0"/>
        <v>0</v>
      </c>
      <c r="E28" s="15">
        <f>SUMIF(Formulas!A$3:A$1000,Statistics!A28,Formulas!D$3:D$1000)/Statistics!B28</f>
        <v>0</v>
      </c>
      <c r="F28">
        <f t="shared" si="1"/>
        <v>0</v>
      </c>
      <c r="G28">
        <f>SUMIF(Formulas!A$3:A$1000,Statistics!A28,Formulas!E$3:E$1000)/B28</f>
        <v>0</v>
      </c>
      <c r="H28">
        <f>SUMIF(Formulas!A$3:A$1000,Statistics!A28,Formulas!E$3:E$1000)</f>
        <v>0</v>
      </c>
      <c r="I28">
        <f>SUMIF(Formulas!A$3:A$1000,Statistics!A28,Formulas!I$3:I$1000)</f>
        <v>0</v>
      </c>
      <c r="J28">
        <f t="shared" si="2"/>
        <v>0</v>
      </c>
      <c r="K28">
        <f>SUMIF(Formulas!A$3:A$1000,Statistics!A28,Formulas!I$3:I$1000)/B28</f>
        <v>0</v>
      </c>
      <c r="L28" s="15" t="e">
        <f t="shared" si="16"/>
        <v>#DIV/0!</v>
      </c>
      <c r="M28">
        <f>SUMIF(Formulas!A$3:A$1000,Statistics!A28,Formulas!G$3:G$1000)/Statistics!B28</f>
        <v>0</v>
      </c>
      <c r="N28">
        <f>SUMIF(Formulas!A$3:A$1000,Statistics!A28,Formulas!G$3:G$1000)</f>
        <v>0</v>
      </c>
      <c r="O28">
        <f t="shared" si="28"/>
        <v>0</v>
      </c>
      <c r="P28">
        <f>SUMIF(Formulas!A$3:A$1000,Statistics!A28,Formulas!J$3:J$1000)/B28</f>
        <v>0</v>
      </c>
      <c r="Q28">
        <f>SUMIF(Formulas!A$3:A$1000,Statistics!A28,Formulas!J$3:J$1000)</f>
        <v>0</v>
      </c>
      <c r="R28" s="15" t="e">
        <f t="shared" si="17"/>
        <v>#DIV/0!</v>
      </c>
      <c r="S28" s="20">
        <f>SUMIF(Formulas!A$3:A$1000,Statistics!A28,Formulas!N$3:N$1000)/B28</f>
        <v>0</v>
      </c>
      <c r="T28">
        <f t="shared" si="18"/>
        <v>0</v>
      </c>
      <c r="U28">
        <f t="shared" si="4"/>
        <v>0</v>
      </c>
      <c r="V28">
        <f>SUMIF('Pls get me a blue banner'!A$2:A$1000,A28,'Pls get me a blue banner'!K$2:K$1000)/B28</f>
        <v>0</v>
      </c>
      <c r="W28" s="18">
        <f>SUMIF(Formulas!A$3:A$1000,Statistics!A28,Formulas!P$3:P$1000)/Statistics!B28</f>
        <v>0</v>
      </c>
      <c r="X28" s="18">
        <f>SUMIF(Formulas!A$3:A$1000,Statistics!A28,Formulas!P$3:P$1000)</f>
        <v>0</v>
      </c>
      <c r="Y28" s="18">
        <f>SUMIF(Formulas!A$3:A$1000,Statistics!A28,Formulas!T$3:T$1000)/Statistics!B28</f>
        <v>0</v>
      </c>
      <c r="Z28" s="18">
        <f>SUMIF(Formulas!A$3:A$1000,Statistics!A28,Formulas!T$3:T$1000)</f>
        <v>0</v>
      </c>
      <c r="AA28" s="43" t="e">
        <f t="shared" si="19"/>
        <v>#DIV/0!</v>
      </c>
      <c r="AB28" s="18">
        <f>SUMIF(Formulas!A$3:A$1000,Statistics!A28,Formulas!R$3:R$1000)/Statistics!B28</f>
        <v>0</v>
      </c>
      <c r="AC28" s="18">
        <f>SUMIF(Formulas!A$3:A$1000,Statistics!A28,Formulas!R$3:R$1000)</f>
        <v>0</v>
      </c>
      <c r="AD28" s="18">
        <f>SUMIF(Formulas!A$3:A$1000,Statistics!A28,Formulas!U$3:U$1000)/Statistics!B28</f>
        <v>0</v>
      </c>
      <c r="AE28" s="18">
        <f>SUMIF(Formulas!A$3:A$1000,Statistics!A28,Formulas!U$3:U$1000)</f>
        <v>0</v>
      </c>
      <c r="AF28" s="44" t="e">
        <f t="shared" si="5"/>
        <v>#DIV/0!</v>
      </c>
      <c r="AG28">
        <f t="shared" si="6"/>
        <v>0</v>
      </c>
      <c r="AH28">
        <f t="shared" si="7"/>
        <v>0</v>
      </c>
      <c r="AI28">
        <f>SUMIF('Defense processing realm (dpr)'!A$2:A$1000,A28,'Defense processing realm (dpr)'!J$2:J$1000)/B28</f>
        <v>0</v>
      </c>
      <c r="AK28">
        <f>SUMIF('Defense processing realm (dpr)'!A$2:A$1000,A28,'Defense processing realm (dpr)'!AC$2:AC$1000)/B28</f>
        <v>0</v>
      </c>
      <c r="AL28">
        <f>COUNTIFS('Data Entry'!A:A,Statistics!A28,'Data Entry'!T:T,0)</f>
        <v>0</v>
      </c>
      <c r="AM28">
        <f>COUNTIFS('Data Entry'!A:A,Statistics!A28,'Data Entry'!T:T,1)</f>
        <v>0</v>
      </c>
      <c r="AN28">
        <f>COUNTIFS('Data Entry'!A:A,Statistics!A28,'Data Entry'!T:T,2)</f>
        <v>0</v>
      </c>
      <c r="AO28">
        <f>COUNTIFS('Data Entry'!A:A,Statistics!A28,'Data Entry'!T:T,3)</f>
        <v>0</v>
      </c>
      <c r="AP28">
        <f>COUNTIFS('Data Entry'!A:A,Statistics!A28,'Data Entry'!T:T,4)</f>
        <v>0</v>
      </c>
      <c r="AQ28">
        <f t="shared" si="20"/>
        <v>0</v>
      </c>
      <c r="AR28">
        <f t="shared" si="8"/>
        <v>0</v>
      </c>
      <c r="AS28">
        <f t="shared" si="9"/>
        <v>0</v>
      </c>
      <c r="AT28">
        <f t="shared" si="21"/>
        <v>0</v>
      </c>
      <c r="AU28">
        <f t="shared" si="22"/>
        <v>0</v>
      </c>
      <c r="AV28">
        <f t="shared" si="23"/>
        <v>0</v>
      </c>
      <c r="AW28">
        <f t="shared" si="24"/>
        <v>0</v>
      </c>
      <c r="AX28">
        <f t="shared" si="25"/>
        <v>0</v>
      </c>
      <c r="AY28">
        <f t="shared" si="26"/>
        <v>0</v>
      </c>
      <c r="AZ28">
        <f t="shared" si="10"/>
        <v>0</v>
      </c>
      <c r="BA28" t="e">
        <f>SUMIFS('Data Entry'!S$3:S$1000,'Data Entry'!A$3:A$1000,A28,'Data Entry'!T$3:T$1000,4)/AP28</f>
        <v>#DIV/0!</v>
      </c>
      <c r="BB28" t="e">
        <f>SUMIFS('Data Entry'!S$3:S$1000,'Data Entry'!A$3:A$1000,A28,'Data Entry'!T$3:T$1000,3)/AO28</f>
        <v>#DIV/0!</v>
      </c>
      <c r="BC28" t="e">
        <f>SUMIFS('Data Entry'!S$3:S$1000,'Data Entry'!A$3:A$1000,A28,'Data Entry'!T$3:T$1000,2)/AN28</f>
        <v>#DIV/0!</v>
      </c>
      <c r="BD28" t="e">
        <f>SUMIFS('Data Entry'!S$3:S$1000,'Data Entry'!A$3:A$1000,A28,'Data Entry'!T$3:T$1000,1)/AM28</f>
        <v>#DIV/0!</v>
      </c>
      <c r="BE28">
        <f>_xlfn.MAXIFS(Formulas!AC$3:AC$1000,A$3:A$1000,Statistics!A27)</f>
        <v>0</v>
      </c>
      <c r="BF28">
        <f>SUMIF(Formulas!A$3:A$1000,Statistics!A28,Formulas!AD$3:AD$1000)</f>
        <v>0</v>
      </c>
      <c r="BG28" s="15" t="e">
        <f t="shared" si="27"/>
        <v>#DIV/0!</v>
      </c>
      <c r="BH28">
        <f>SUMIF(Formulas!A$3:A$1000,Statistics!A28,Formulas!AE$3:AE$1000)/Statistics!B28</f>
        <v>0</v>
      </c>
      <c r="BI28">
        <f>SUMIF(Formulas!A$3:A$1000,Statistics!A28,Formulas!AG$3:AG$1000)/Statistics!B28</f>
        <v>0</v>
      </c>
      <c r="BJ28">
        <f>SUMIF(Formulas!A$3:A$1000,Statistics!A28,Formulas!AH$3:AH$1000)</f>
        <v>0</v>
      </c>
      <c r="BK28" s="15">
        <f t="shared" si="11"/>
        <v>0</v>
      </c>
      <c r="BL28">
        <f>SUMIF(Formulas!A$3:A$1000,Statistics!A28,Formulas!AI$3:AI$1000)</f>
        <v>0</v>
      </c>
      <c r="BM28" s="15">
        <f t="shared" si="12"/>
        <v>0</v>
      </c>
      <c r="BN28">
        <f>SUMIF(Formulas!A$3:A$1000,Statistics!A28,Formulas!AJ$3:AJ$1000)</f>
        <v>0</v>
      </c>
      <c r="BO28" s="15">
        <f t="shared" si="13"/>
        <v>0</v>
      </c>
      <c r="BP28">
        <f>SUMIF(Formulas!A$3:A$1000,Statistics!A28,Formulas!AK$3:AK$1000)</f>
        <v>0</v>
      </c>
      <c r="BQ28" s="15" t="e">
        <f t="shared" si="14"/>
        <v>#DIV/0!</v>
      </c>
    </row>
    <row r="29" spans="2:69">
      <c r="B29">
        <f>COUNTIF(Formulas!A$3:A$1000,Statistics!A29)</f>
        <v>888</v>
      </c>
      <c r="C29">
        <f t="shared" si="15"/>
        <v>0</v>
      </c>
      <c r="D29">
        <f t="shared" si="0"/>
        <v>0</v>
      </c>
      <c r="E29" s="15">
        <f>SUMIF(Formulas!A$3:A$1000,Statistics!A29,Formulas!D$3:D$1000)/Statistics!B29</f>
        <v>0</v>
      </c>
      <c r="F29">
        <f t="shared" si="1"/>
        <v>0</v>
      </c>
      <c r="G29">
        <f>SUMIF(Formulas!A$3:A$1000,Statistics!A29,Formulas!E$3:E$1000)/B29</f>
        <v>0</v>
      </c>
      <c r="H29">
        <f>SUMIF(Formulas!A$3:A$1000,Statistics!A29,Formulas!E$3:E$1000)</f>
        <v>0</v>
      </c>
      <c r="I29">
        <f>SUMIF(Formulas!A$3:A$1000,Statistics!A29,Formulas!I$3:I$1000)</f>
        <v>0</v>
      </c>
      <c r="J29">
        <f t="shared" si="2"/>
        <v>0</v>
      </c>
      <c r="K29">
        <f>SUMIF(Formulas!A$3:A$1000,Statistics!A29,Formulas!I$3:I$1000)/B29</f>
        <v>0</v>
      </c>
      <c r="L29" s="15" t="e">
        <f t="shared" si="16"/>
        <v>#DIV/0!</v>
      </c>
      <c r="M29">
        <f>SUMIF(Formulas!A$3:A$1000,Statistics!A29,Formulas!G$3:G$1000)/Statistics!B29</f>
        <v>0</v>
      </c>
      <c r="N29">
        <f>SUMIF(Formulas!A$3:A$1000,Statistics!A29,Formulas!G$3:G$1000)</f>
        <v>0</v>
      </c>
      <c r="O29">
        <f t="shared" si="28"/>
        <v>0</v>
      </c>
      <c r="P29">
        <f>SUMIF(Formulas!A$3:A$1000,Statistics!A29,Formulas!J$3:J$1000)/B29</f>
        <v>0</v>
      </c>
      <c r="Q29">
        <f>SUMIF(Formulas!A$3:A$1000,Statistics!A29,Formulas!J$3:J$1000)</f>
        <v>0</v>
      </c>
      <c r="R29" s="15" t="e">
        <f t="shared" si="17"/>
        <v>#DIV/0!</v>
      </c>
      <c r="S29" s="20">
        <f>SUMIF(Formulas!A$3:A$1000,Statistics!A29,Formulas!N$3:N$1000)/B29</f>
        <v>0</v>
      </c>
      <c r="T29">
        <f t="shared" si="18"/>
        <v>0</v>
      </c>
      <c r="U29">
        <f t="shared" si="4"/>
        <v>0</v>
      </c>
      <c r="V29">
        <f>SUMIF('Pls get me a blue banner'!A$2:A$1000,A29,'Pls get me a blue banner'!K$2:K$1000)/B29</f>
        <v>0</v>
      </c>
      <c r="W29" s="18">
        <f>SUMIF(Formulas!A$3:A$1000,Statistics!A29,Formulas!P$3:P$1000)/Statistics!B29</f>
        <v>0</v>
      </c>
      <c r="X29" s="18">
        <f>SUMIF(Formulas!A$3:A$1000,Statistics!A29,Formulas!P$3:P$1000)</f>
        <v>0</v>
      </c>
      <c r="Y29" s="18">
        <f>SUMIF(Formulas!A$3:A$1000,Statistics!A29,Formulas!T$3:T$1000)/Statistics!B29</f>
        <v>0</v>
      </c>
      <c r="Z29" s="18">
        <f>SUMIF(Formulas!A$3:A$1000,Statistics!A29,Formulas!T$3:T$1000)</f>
        <v>0</v>
      </c>
      <c r="AA29" s="43" t="e">
        <f t="shared" si="19"/>
        <v>#DIV/0!</v>
      </c>
      <c r="AB29" s="18">
        <f>SUMIF(Formulas!A$3:A$1000,Statistics!A29,Formulas!R$3:R$1000)/Statistics!B29</f>
        <v>0</v>
      </c>
      <c r="AC29" s="18">
        <f>SUMIF(Formulas!A$3:A$1000,Statistics!A29,Formulas!R$3:R$1000)</f>
        <v>0</v>
      </c>
      <c r="AD29" s="18">
        <f>SUMIF(Formulas!A$3:A$1000,Statistics!A29,Formulas!U$3:U$1000)/Statistics!B29</f>
        <v>0</v>
      </c>
      <c r="AE29" s="18">
        <f>SUMIF(Formulas!A$3:A$1000,Statistics!A29,Formulas!U$3:U$1000)</f>
        <v>0</v>
      </c>
      <c r="AF29" s="44" t="e">
        <f t="shared" si="5"/>
        <v>#DIV/0!</v>
      </c>
      <c r="AG29">
        <f t="shared" si="6"/>
        <v>0</v>
      </c>
      <c r="AH29">
        <f t="shared" si="7"/>
        <v>0</v>
      </c>
      <c r="AI29">
        <f>SUMIF('Defense processing realm (dpr)'!A$2:A$1000,A29,'Defense processing realm (dpr)'!J$2:J$1000)/B29</f>
        <v>0</v>
      </c>
      <c r="AK29">
        <f>SUMIF('Defense processing realm (dpr)'!A$2:A$1000,A29,'Defense processing realm (dpr)'!AC$2:AC$1000)/B29</f>
        <v>0</v>
      </c>
      <c r="AL29">
        <f>COUNTIFS('Data Entry'!A:A,Statistics!A29,'Data Entry'!T:T,0)</f>
        <v>0</v>
      </c>
      <c r="AM29">
        <f>COUNTIFS('Data Entry'!A:A,Statistics!A29,'Data Entry'!T:T,1)</f>
        <v>0</v>
      </c>
      <c r="AN29">
        <f>COUNTIFS('Data Entry'!A:A,Statistics!A29,'Data Entry'!T:T,2)</f>
        <v>0</v>
      </c>
      <c r="AO29">
        <f>COUNTIFS('Data Entry'!A:A,Statistics!A29,'Data Entry'!T:T,3)</f>
        <v>0</v>
      </c>
      <c r="AP29">
        <f>COUNTIFS('Data Entry'!A:A,Statistics!A29,'Data Entry'!T:T,4)</f>
        <v>0</v>
      </c>
      <c r="AQ29">
        <f t="shared" si="20"/>
        <v>0</v>
      </c>
      <c r="AR29">
        <f t="shared" si="8"/>
        <v>0</v>
      </c>
      <c r="AS29">
        <f t="shared" si="9"/>
        <v>0</v>
      </c>
      <c r="AT29">
        <f t="shared" si="21"/>
        <v>0</v>
      </c>
      <c r="AU29">
        <f t="shared" si="22"/>
        <v>0</v>
      </c>
      <c r="AV29">
        <f t="shared" si="23"/>
        <v>0</v>
      </c>
      <c r="AW29">
        <f t="shared" si="24"/>
        <v>0</v>
      </c>
      <c r="AX29">
        <f t="shared" si="25"/>
        <v>0</v>
      </c>
      <c r="AY29">
        <f t="shared" si="26"/>
        <v>0</v>
      </c>
      <c r="AZ29">
        <f t="shared" si="10"/>
        <v>0</v>
      </c>
      <c r="BA29" t="e">
        <f>SUMIFS('Data Entry'!S$3:S$1000,'Data Entry'!A$3:A$1000,A29,'Data Entry'!T$3:T$1000,4)/AP29</f>
        <v>#DIV/0!</v>
      </c>
      <c r="BB29" t="e">
        <f>SUMIFS('Data Entry'!S$3:S$1000,'Data Entry'!A$3:A$1000,A29,'Data Entry'!T$3:T$1000,3)/AO29</f>
        <v>#DIV/0!</v>
      </c>
      <c r="BC29" t="e">
        <f>SUMIFS('Data Entry'!S$3:S$1000,'Data Entry'!A$3:A$1000,A29,'Data Entry'!T$3:T$1000,2)/AN29</f>
        <v>#DIV/0!</v>
      </c>
      <c r="BD29" t="e">
        <f>SUMIFS('Data Entry'!S$3:S$1000,'Data Entry'!A$3:A$1000,A29,'Data Entry'!T$3:T$1000,1)/AM29</f>
        <v>#DIV/0!</v>
      </c>
      <c r="BE29">
        <f>_xlfn.MAXIFS(Formulas!AC$3:AC$1000,A$3:A$1000,Statistics!A28)</f>
        <v>0</v>
      </c>
      <c r="BF29">
        <f>SUMIF(Formulas!A$3:A$1000,Statistics!A29,Formulas!AD$3:AD$1000)</f>
        <v>0</v>
      </c>
      <c r="BG29" s="15" t="e">
        <f t="shared" si="27"/>
        <v>#DIV/0!</v>
      </c>
      <c r="BH29">
        <f>SUMIF(Formulas!A$3:A$1000,Statistics!A29,Formulas!AE$3:AE$1000)/Statistics!B29</f>
        <v>0</v>
      </c>
      <c r="BI29">
        <f>SUMIF(Formulas!A$3:A$1000,Statistics!A29,Formulas!AG$3:AG$1000)/Statistics!B29</f>
        <v>0</v>
      </c>
      <c r="BJ29">
        <f>SUMIF(Formulas!A$3:A$1000,Statistics!A29,Formulas!AH$3:AH$1000)</f>
        <v>0</v>
      </c>
      <c r="BK29" s="15">
        <f t="shared" si="11"/>
        <v>0</v>
      </c>
      <c r="BL29">
        <f>SUMIF(Formulas!A$3:A$1000,Statistics!A29,Formulas!AI$3:AI$1000)</f>
        <v>0</v>
      </c>
      <c r="BM29" s="15">
        <f t="shared" si="12"/>
        <v>0</v>
      </c>
      <c r="BN29">
        <f>SUMIF(Formulas!A$3:A$1000,Statistics!A29,Formulas!AJ$3:AJ$1000)</f>
        <v>0</v>
      </c>
      <c r="BO29" s="15">
        <f t="shared" si="13"/>
        <v>0</v>
      </c>
      <c r="BP29">
        <f>SUMIF(Formulas!A$3:A$1000,Statistics!A29,Formulas!AK$3:AK$1000)</f>
        <v>0</v>
      </c>
      <c r="BQ29" s="15" t="e">
        <f t="shared" si="14"/>
        <v>#DIV/0!</v>
      </c>
    </row>
    <row r="30" spans="2:69">
      <c r="B30">
        <f>COUNTIF(Formulas!A$3:A$1000,Statistics!A30)</f>
        <v>888</v>
      </c>
      <c r="C30">
        <f t="shared" si="15"/>
        <v>0</v>
      </c>
      <c r="D30">
        <f t="shared" si="0"/>
        <v>0</v>
      </c>
      <c r="E30" s="15">
        <f>SUMIF(Formulas!A$3:A$1000,Statistics!A30,Formulas!D$3:D$1000)/Statistics!B30</f>
        <v>0</v>
      </c>
      <c r="F30">
        <f t="shared" si="1"/>
        <v>0</v>
      </c>
      <c r="G30">
        <f>SUMIF(Formulas!A$3:A$1000,Statistics!A30,Formulas!E$3:E$1000)/B30</f>
        <v>0</v>
      </c>
      <c r="H30">
        <f>SUMIF(Formulas!A$3:A$1000,Statistics!A30,Formulas!E$3:E$1000)</f>
        <v>0</v>
      </c>
      <c r="I30">
        <f>SUMIF(Formulas!A$3:A$1000,Statistics!A30,Formulas!I$3:I$1000)</f>
        <v>0</v>
      </c>
      <c r="J30">
        <f t="shared" si="2"/>
        <v>0</v>
      </c>
      <c r="K30">
        <f>SUMIF(Formulas!A$3:A$1000,Statistics!A30,Formulas!I$3:I$1000)/B30</f>
        <v>0</v>
      </c>
      <c r="L30" s="15" t="e">
        <f t="shared" si="16"/>
        <v>#DIV/0!</v>
      </c>
      <c r="M30">
        <f>SUMIF(Formulas!A$3:A$1000,Statistics!A30,Formulas!G$3:G$1000)/Statistics!B30</f>
        <v>0</v>
      </c>
      <c r="N30">
        <f>SUMIF(Formulas!A$3:A$1000,Statistics!A30,Formulas!G$3:G$1000)</f>
        <v>0</v>
      </c>
      <c r="O30">
        <f t="shared" si="28"/>
        <v>0</v>
      </c>
      <c r="P30">
        <f>SUMIF(Formulas!A$3:A$1000,Statistics!A30,Formulas!J$3:J$1000)/B30</f>
        <v>0</v>
      </c>
      <c r="Q30">
        <f>SUMIF(Formulas!A$3:A$1000,Statistics!A30,Formulas!J$3:J$1000)</f>
        <v>0</v>
      </c>
      <c r="R30" s="15" t="e">
        <f t="shared" si="17"/>
        <v>#DIV/0!</v>
      </c>
      <c r="S30" s="20">
        <f>SUMIF(Formulas!A$3:A$1000,Statistics!A30,Formulas!N$3:N$1000)/B30</f>
        <v>0</v>
      </c>
      <c r="T30">
        <f t="shared" si="18"/>
        <v>0</v>
      </c>
      <c r="U30">
        <f t="shared" si="4"/>
        <v>0</v>
      </c>
      <c r="V30">
        <f>SUMIF('Pls get me a blue banner'!A$2:A$1000,A30,'Pls get me a blue banner'!K$2:K$1000)/B30</f>
        <v>0</v>
      </c>
      <c r="W30" s="18">
        <f>SUMIF(Formulas!A$3:A$1000,Statistics!A30,Formulas!P$3:P$1000)/Statistics!B30</f>
        <v>0</v>
      </c>
      <c r="X30" s="18">
        <f>SUMIF(Formulas!A$3:A$1000,Statistics!A30,Formulas!P$3:P$1000)</f>
        <v>0</v>
      </c>
      <c r="Y30" s="18">
        <f>SUMIF(Formulas!A$3:A$1000,Statistics!A30,Formulas!T$3:T$1000)/Statistics!B30</f>
        <v>0</v>
      </c>
      <c r="Z30" s="18">
        <f>SUMIF(Formulas!A$3:A$1000,Statistics!A30,Formulas!T$3:T$1000)</f>
        <v>0</v>
      </c>
      <c r="AA30" s="43" t="e">
        <f t="shared" si="19"/>
        <v>#DIV/0!</v>
      </c>
      <c r="AB30" s="18">
        <f>SUMIF(Formulas!A$3:A$1000,Statistics!A30,Formulas!R$3:R$1000)/Statistics!B30</f>
        <v>0</v>
      </c>
      <c r="AC30" s="18">
        <f>SUMIF(Formulas!A$3:A$1000,Statistics!A30,Formulas!R$3:R$1000)</f>
        <v>0</v>
      </c>
      <c r="AD30" s="18">
        <f>SUMIF(Formulas!A$3:A$1000,Statistics!A30,Formulas!U$3:U$1000)/Statistics!B30</f>
        <v>0</v>
      </c>
      <c r="AE30" s="18">
        <f>SUMIF(Formulas!A$3:A$1000,Statistics!A30,Formulas!U$3:U$1000)</f>
        <v>0</v>
      </c>
      <c r="AF30" s="44" t="e">
        <f t="shared" si="5"/>
        <v>#DIV/0!</v>
      </c>
      <c r="AG30">
        <f t="shared" si="6"/>
        <v>0</v>
      </c>
      <c r="AH30">
        <f t="shared" si="7"/>
        <v>0</v>
      </c>
      <c r="AI30">
        <f>SUMIF('Defense processing realm (dpr)'!A$2:A$1000,A30,'Defense processing realm (dpr)'!J$2:J$1000)/B30</f>
        <v>0</v>
      </c>
      <c r="AK30">
        <f>SUMIF('Defense processing realm (dpr)'!A$2:A$1000,A30,'Defense processing realm (dpr)'!AC$2:AC$1000)/B30</f>
        <v>0</v>
      </c>
      <c r="AL30">
        <f>COUNTIFS('Data Entry'!A:A,Statistics!A30,'Data Entry'!T:T,0)</f>
        <v>0</v>
      </c>
      <c r="AM30">
        <f>COUNTIFS('Data Entry'!A:A,Statistics!A30,'Data Entry'!T:T,1)</f>
        <v>0</v>
      </c>
      <c r="AN30">
        <f>COUNTIFS('Data Entry'!A:A,Statistics!A30,'Data Entry'!T:T,2)</f>
        <v>0</v>
      </c>
      <c r="AO30">
        <f>COUNTIFS('Data Entry'!A:A,Statistics!A30,'Data Entry'!T:T,3)</f>
        <v>0</v>
      </c>
      <c r="AP30">
        <f>COUNTIFS('Data Entry'!A:A,Statistics!A30,'Data Entry'!T:T,4)</f>
        <v>0</v>
      </c>
      <c r="AQ30">
        <f t="shared" si="20"/>
        <v>0</v>
      </c>
      <c r="AR30">
        <f t="shared" si="8"/>
        <v>0</v>
      </c>
      <c r="AS30">
        <f t="shared" si="9"/>
        <v>0</v>
      </c>
      <c r="AT30">
        <f t="shared" si="21"/>
        <v>0</v>
      </c>
      <c r="AU30">
        <f t="shared" si="22"/>
        <v>0</v>
      </c>
      <c r="AV30">
        <f t="shared" si="23"/>
        <v>0</v>
      </c>
      <c r="AW30">
        <f t="shared" si="24"/>
        <v>0</v>
      </c>
      <c r="AX30">
        <f t="shared" si="25"/>
        <v>0</v>
      </c>
      <c r="AY30">
        <f t="shared" si="26"/>
        <v>0</v>
      </c>
      <c r="AZ30">
        <f t="shared" si="10"/>
        <v>0</v>
      </c>
      <c r="BA30" t="e">
        <f>SUMIFS('Data Entry'!S$3:S$1000,'Data Entry'!A$3:A$1000,A30,'Data Entry'!T$3:T$1000,4)/AP30</f>
        <v>#DIV/0!</v>
      </c>
      <c r="BB30" t="e">
        <f>SUMIFS('Data Entry'!S$3:S$1000,'Data Entry'!A$3:A$1000,A30,'Data Entry'!T$3:T$1000,3)/AO30</f>
        <v>#DIV/0!</v>
      </c>
      <c r="BC30" t="e">
        <f>SUMIFS('Data Entry'!S$3:S$1000,'Data Entry'!A$3:A$1000,A30,'Data Entry'!T$3:T$1000,2)/AN30</f>
        <v>#DIV/0!</v>
      </c>
      <c r="BD30" t="e">
        <f>SUMIFS('Data Entry'!S$3:S$1000,'Data Entry'!A$3:A$1000,A30,'Data Entry'!T$3:T$1000,1)/AM30</f>
        <v>#DIV/0!</v>
      </c>
      <c r="BE30">
        <f>_xlfn.MAXIFS(Formulas!AC$3:AC$1000,A$3:A$1000,Statistics!A29)</f>
        <v>0</v>
      </c>
      <c r="BF30">
        <f>SUMIF(Formulas!A$3:A$1000,Statistics!A30,Formulas!AD$3:AD$1000)</f>
        <v>0</v>
      </c>
      <c r="BG30" s="15" t="e">
        <f t="shared" si="27"/>
        <v>#DIV/0!</v>
      </c>
      <c r="BH30">
        <f>SUMIF(Formulas!A$3:A$1000,Statistics!A30,Formulas!AE$3:AE$1000)/Statistics!B30</f>
        <v>0</v>
      </c>
      <c r="BI30">
        <f>SUMIF(Formulas!A$3:A$1000,Statistics!A30,Formulas!AG$3:AG$1000)/Statistics!B30</f>
        <v>0</v>
      </c>
      <c r="BJ30">
        <f>SUMIF(Formulas!A$3:A$1000,Statistics!A30,Formulas!AH$3:AH$1000)</f>
        <v>0</v>
      </c>
      <c r="BK30" s="15">
        <f t="shared" si="11"/>
        <v>0</v>
      </c>
      <c r="BL30">
        <f>SUMIF(Formulas!A$3:A$1000,Statistics!A30,Formulas!AI$3:AI$1000)</f>
        <v>0</v>
      </c>
      <c r="BM30" s="15">
        <f t="shared" si="12"/>
        <v>0</v>
      </c>
      <c r="BN30">
        <f>SUMIF(Formulas!A$3:A$1000,Statistics!A30,Formulas!AJ$3:AJ$1000)</f>
        <v>0</v>
      </c>
      <c r="BO30" s="15">
        <f t="shared" si="13"/>
        <v>0</v>
      </c>
      <c r="BP30">
        <f>SUMIF(Formulas!A$3:A$1000,Statistics!A30,Formulas!AK$3:AK$1000)</f>
        <v>0</v>
      </c>
      <c r="BQ30" s="15" t="e">
        <f t="shared" si="14"/>
        <v>#DIV/0!</v>
      </c>
    </row>
    <row r="31" spans="2:69">
      <c r="B31">
        <f>COUNTIF(Formulas!A$3:A$1000,Statistics!A31)</f>
        <v>888</v>
      </c>
      <c r="C31">
        <f t="shared" si="15"/>
        <v>0</v>
      </c>
      <c r="D31">
        <f t="shared" si="0"/>
        <v>0</v>
      </c>
      <c r="E31" s="15">
        <f>SUMIF(Formulas!A$3:A$1000,Statistics!A31,Formulas!D$3:D$1000)/Statistics!B31</f>
        <v>0</v>
      </c>
      <c r="F31">
        <f t="shared" si="1"/>
        <v>0</v>
      </c>
      <c r="G31">
        <f>SUMIF(Formulas!A$3:A$1000,Statistics!A31,Formulas!E$3:E$1000)/B31</f>
        <v>0</v>
      </c>
      <c r="H31">
        <f>SUMIF(Formulas!A$3:A$1000,Statistics!A31,Formulas!E$3:E$1000)</f>
        <v>0</v>
      </c>
      <c r="I31">
        <f>SUMIF(Formulas!A$3:A$1000,Statistics!A31,Formulas!I$3:I$1000)</f>
        <v>0</v>
      </c>
      <c r="J31">
        <f t="shared" si="2"/>
        <v>0</v>
      </c>
      <c r="K31">
        <f>SUMIF(Formulas!A$3:A$1000,Statistics!A31,Formulas!I$3:I$1000)/B31</f>
        <v>0</v>
      </c>
      <c r="L31" s="15" t="e">
        <f t="shared" si="16"/>
        <v>#DIV/0!</v>
      </c>
      <c r="M31">
        <f>SUMIF(Formulas!A$3:A$1000,Statistics!A31,Formulas!G$3:G$1000)/Statistics!B31</f>
        <v>0</v>
      </c>
      <c r="N31">
        <f>SUMIF(Formulas!A$3:A$1000,Statistics!A31,Formulas!G$3:G$1000)</f>
        <v>0</v>
      </c>
      <c r="O31">
        <f t="shared" si="28"/>
        <v>0</v>
      </c>
      <c r="P31">
        <f>SUMIF(Formulas!A$3:A$1000,Statistics!A31,Formulas!J$3:J$1000)/B31</f>
        <v>0</v>
      </c>
      <c r="Q31">
        <f>SUMIF(Formulas!A$3:A$1000,Statistics!A31,Formulas!J$3:J$1000)</f>
        <v>0</v>
      </c>
      <c r="R31" s="15" t="e">
        <f t="shared" si="17"/>
        <v>#DIV/0!</v>
      </c>
      <c r="S31" s="20">
        <f>SUMIF(Formulas!A$3:A$1000,Statistics!A31,Formulas!N$3:N$1000)/B31</f>
        <v>0</v>
      </c>
      <c r="T31">
        <f t="shared" si="18"/>
        <v>0</v>
      </c>
      <c r="U31">
        <f t="shared" si="4"/>
        <v>0</v>
      </c>
      <c r="V31">
        <f>SUMIF('Pls get me a blue banner'!A$2:A$1000,A31,'Pls get me a blue banner'!K$2:K$1000)/B31</f>
        <v>0</v>
      </c>
      <c r="W31" s="18">
        <f>SUMIF(Formulas!A$3:A$1000,Statistics!A31,Formulas!P$3:P$1000)/Statistics!B31</f>
        <v>0</v>
      </c>
      <c r="X31" s="18">
        <f>SUMIF(Formulas!A$3:A$1000,Statistics!A31,Formulas!P$3:P$1000)</f>
        <v>0</v>
      </c>
      <c r="Y31" s="18">
        <f>SUMIF(Formulas!A$3:A$1000,Statistics!A31,Formulas!T$3:T$1000)/Statistics!B31</f>
        <v>0</v>
      </c>
      <c r="Z31" s="18">
        <f>SUMIF(Formulas!A$3:A$1000,Statistics!A31,Formulas!T$3:T$1000)</f>
        <v>0</v>
      </c>
      <c r="AA31" s="43" t="e">
        <f t="shared" si="19"/>
        <v>#DIV/0!</v>
      </c>
      <c r="AB31" s="18">
        <f>SUMIF(Formulas!A$3:A$1000,Statistics!A31,Formulas!R$3:R$1000)/Statistics!B31</f>
        <v>0</v>
      </c>
      <c r="AC31" s="18">
        <f>SUMIF(Formulas!A$3:A$1000,Statistics!A31,Formulas!R$3:R$1000)</f>
        <v>0</v>
      </c>
      <c r="AD31" s="18">
        <f>SUMIF(Formulas!A$3:A$1000,Statistics!A31,Formulas!U$3:U$1000)/Statistics!B31</f>
        <v>0</v>
      </c>
      <c r="AE31" s="18">
        <f>SUMIF(Formulas!A$3:A$1000,Statistics!A31,Formulas!U$3:U$1000)</f>
        <v>0</v>
      </c>
      <c r="AF31" s="44" t="e">
        <f t="shared" si="5"/>
        <v>#DIV/0!</v>
      </c>
      <c r="AG31">
        <f t="shared" si="6"/>
        <v>0</v>
      </c>
      <c r="AH31">
        <f t="shared" si="7"/>
        <v>0</v>
      </c>
      <c r="AI31">
        <f>SUMIF('Defense processing realm (dpr)'!A$2:A$1000,A31,'Defense processing realm (dpr)'!J$2:J$1000)/B31</f>
        <v>0</v>
      </c>
      <c r="AK31">
        <f>SUMIF('Defense processing realm (dpr)'!A$2:A$1000,A31,'Defense processing realm (dpr)'!AC$2:AC$1000)/B31</f>
        <v>0</v>
      </c>
      <c r="AL31">
        <f>COUNTIFS('Data Entry'!A:A,Statistics!A31,'Data Entry'!T:T,0)</f>
        <v>0</v>
      </c>
      <c r="AM31">
        <f>COUNTIFS('Data Entry'!A:A,Statistics!A31,'Data Entry'!T:T,1)</f>
        <v>0</v>
      </c>
      <c r="AN31">
        <f>COUNTIFS('Data Entry'!A:A,Statistics!A31,'Data Entry'!T:T,2)</f>
        <v>0</v>
      </c>
      <c r="AO31">
        <f>COUNTIFS('Data Entry'!A:A,Statistics!A31,'Data Entry'!T:T,3)</f>
        <v>0</v>
      </c>
      <c r="AP31">
        <f>COUNTIFS('Data Entry'!A:A,Statistics!A31,'Data Entry'!T:T,4)</f>
        <v>0</v>
      </c>
      <c r="AQ31">
        <f t="shared" si="20"/>
        <v>0</v>
      </c>
      <c r="AR31">
        <f t="shared" si="8"/>
        <v>0</v>
      </c>
      <c r="AS31">
        <f t="shared" si="9"/>
        <v>0</v>
      </c>
      <c r="AT31">
        <f t="shared" si="21"/>
        <v>0</v>
      </c>
      <c r="AU31">
        <f t="shared" si="22"/>
        <v>0</v>
      </c>
      <c r="AV31">
        <f t="shared" si="23"/>
        <v>0</v>
      </c>
      <c r="AW31">
        <f t="shared" si="24"/>
        <v>0</v>
      </c>
      <c r="AX31">
        <f t="shared" si="25"/>
        <v>0</v>
      </c>
      <c r="AY31">
        <f t="shared" si="26"/>
        <v>0</v>
      </c>
      <c r="AZ31">
        <f t="shared" si="10"/>
        <v>0</v>
      </c>
      <c r="BA31" t="e">
        <f>SUMIFS('Data Entry'!S$3:S$1000,'Data Entry'!A$3:A$1000,A31,'Data Entry'!T$3:T$1000,4)/AP31</f>
        <v>#DIV/0!</v>
      </c>
      <c r="BB31" t="e">
        <f>SUMIFS('Data Entry'!S$3:S$1000,'Data Entry'!A$3:A$1000,A31,'Data Entry'!T$3:T$1000,3)/AO31</f>
        <v>#DIV/0!</v>
      </c>
      <c r="BC31" t="e">
        <f>SUMIFS('Data Entry'!S$3:S$1000,'Data Entry'!A$3:A$1000,A31,'Data Entry'!T$3:T$1000,2)/AN31</f>
        <v>#DIV/0!</v>
      </c>
      <c r="BD31" t="e">
        <f>SUMIFS('Data Entry'!S$3:S$1000,'Data Entry'!A$3:A$1000,A31,'Data Entry'!T$3:T$1000,1)/AM31</f>
        <v>#DIV/0!</v>
      </c>
      <c r="BE31">
        <f>_xlfn.MAXIFS(Formulas!AC$3:AC$1000,A$3:A$1000,Statistics!A30)</f>
        <v>0</v>
      </c>
      <c r="BF31">
        <f>SUMIF(Formulas!A$3:A$1000,Statistics!A31,Formulas!AD$3:AD$1000)</f>
        <v>0</v>
      </c>
      <c r="BG31" s="15" t="e">
        <f t="shared" si="27"/>
        <v>#DIV/0!</v>
      </c>
      <c r="BH31">
        <f>SUMIF(Formulas!A$3:A$1000,Statistics!A31,Formulas!AE$3:AE$1000)/Statistics!B31</f>
        <v>0</v>
      </c>
      <c r="BI31">
        <f>SUMIF(Formulas!A$3:A$1000,Statistics!A31,Formulas!AG$3:AG$1000)/Statistics!B31</f>
        <v>0</v>
      </c>
      <c r="BJ31">
        <f>SUMIF(Formulas!A$3:A$1000,Statistics!A31,Formulas!AH$3:AH$1000)</f>
        <v>0</v>
      </c>
      <c r="BK31" s="15">
        <f t="shared" si="11"/>
        <v>0</v>
      </c>
      <c r="BL31">
        <f>SUMIF(Formulas!A$3:A$1000,Statistics!A31,Formulas!AI$3:AI$1000)</f>
        <v>0</v>
      </c>
      <c r="BM31" s="15">
        <f t="shared" si="12"/>
        <v>0</v>
      </c>
      <c r="BN31">
        <f>SUMIF(Formulas!A$3:A$1000,Statistics!A31,Formulas!AJ$3:AJ$1000)</f>
        <v>0</v>
      </c>
      <c r="BO31" s="15">
        <f t="shared" si="13"/>
        <v>0</v>
      </c>
      <c r="BP31">
        <f>SUMIF(Formulas!A$3:A$1000,Statistics!A31,Formulas!AK$3:AK$1000)</f>
        <v>0</v>
      </c>
      <c r="BQ31" s="15" t="e">
        <f t="shared" si="14"/>
        <v>#DIV/0!</v>
      </c>
    </row>
    <row r="32" spans="2:69">
      <c r="B32">
        <f>COUNTIF(Formulas!A$3:A$1000,Statistics!A32)</f>
        <v>888</v>
      </c>
      <c r="C32">
        <f t="shared" si="15"/>
        <v>0</v>
      </c>
      <c r="D32">
        <f t="shared" si="0"/>
        <v>0</v>
      </c>
      <c r="E32" s="15">
        <f>SUMIF(Formulas!A$3:A$1000,Statistics!A32,Formulas!D$3:D$1000)/Statistics!B32</f>
        <v>0</v>
      </c>
      <c r="F32">
        <f t="shared" si="1"/>
        <v>0</v>
      </c>
      <c r="G32">
        <f>SUMIF(Formulas!A$3:A$1000,Statistics!A32,Formulas!E$3:E$1000)/B32</f>
        <v>0</v>
      </c>
      <c r="H32">
        <f>SUMIF(Formulas!A$3:A$1000,Statistics!A32,Formulas!E$3:E$1000)</f>
        <v>0</v>
      </c>
      <c r="I32">
        <f>SUMIF(Formulas!A$3:A$1000,Statistics!A32,Formulas!I$3:I$1000)</f>
        <v>0</v>
      </c>
      <c r="J32">
        <f t="shared" si="2"/>
        <v>0</v>
      </c>
      <c r="K32">
        <f>SUMIF(Formulas!A$3:A$1000,Statistics!A32,Formulas!I$3:I$1000)/B32</f>
        <v>0</v>
      </c>
      <c r="L32" s="15" t="e">
        <f t="shared" si="16"/>
        <v>#DIV/0!</v>
      </c>
      <c r="M32">
        <f>SUMIF(Formulas!A$3:A$1000,Statistics!A32,Formulas!G$3:G$1000)/Statistics!B32</f>
        <v>0</v>
      </c>
      <c r="N32">
        <f>SUMIF(Formulas!A$3:A$1000,Statistics!A32,Formulas!G$3:G$1000)</f>
        <v>0</v>
      </c>
      <c r="O32">
        <f t="shared" si="28"/>
        <v>0</v>
      </c>
      <c r="P32">
        <f>SUMIF(Formulas!A$3:A$1000,Statistics!A32,Formulas!J$3:J$1000)/B32</f>
        <v>0</v>
      </c>
      <c r="Q32">
        <f>SUMIF(Formulas!A$3:A$1000,Statistics!A32,Formulas!J$3:J$1000)</f>
        <v>0</v>
      </c>
      <c r="R32" s="15" t="e">
        <f t="shared" si="17"/>
        <v>#DIV/0!</v>
      </c>
      <c r="S32" s="20">
        <f>SUMIF(Formulas!A$3:A$1000,Statistics!A32,Formulas!N$3:N$1000)/B32</f>
        <v>0</v>
      </c>
      <c r="T32">
        <f t="shared" si="18"/>
        <v>0</v>
      </c>
      <c r="U32">
        <f t="shared" si="4"/>
        <v>0</v>
      </c>
      <c r="V32">
        <f>SUMIF('Pls get me a blue banner'!A$2:A$1000,A32,'Pls get me a blue banner'!K$2:K$1000)/B32</f>
        <v>0</v>
      </c>
      <c r="W32" s="18">
        <f>SUMIF(Formulas!A$3:A$1000,Statistics!A32,Formulas!P$3:P$1000)/Statistics!B32</f>
        <v>0</v>
      </c>
      <c r="X32" s="18">
        <f>SUMIF(Formulas!A$3:A$1000,Statistics!A32,Formulas!P$3:P$1000)</f>
        <v>0</v>
      </c>
      <c r="Y32" s="18">
        <f>SUMIF(Formulas!A$3:A$1000,Statistics!A32,Formulas!T$3:T$1000)/Statistics!B32</f>
        <v>0</v>
      </c>
      <c r="Z32" s="18">
        <f>SUMIF(Formulas!A$3:A$1000,Statistics!A32,Formulas!T$3:T$1000)</f>
        <v>0</v>
      </c>
      <c r="AA32" s="43" t="e">
        <f t="shared" si="19"/>
        <v>#DIV/0!</v>
      </c>
      <c r="AB32" s="18">
        <f>SUMIF(Formulas!A$3:A$1000,Statistics!A32,Formulas!R$3:R$1000)/Statistics!B32</f>
        <v>0</v>
      </c>
      <c r="AC32" s="18">
        <f>SUMIF(Formulas!A$3:A$1000,Statistics!A32,Formulas!R$3:R$1000)</f>
        <v>0</v>
      </c>
      <c r="AD32" s="18">
        <f>SUMIF(Formulas!A$3:A$1000,Statistics!A32,Formulas!U$3:U$1000)/Statistics!B32</f>
        <v>0</v>
      </c>
      <c r="AE32" s="18">
        <f>SUMIF(Formulas!A$3:A$1000,Statistics!A32,Formulas!U$3:U$1000)</f>
        <v>0</v>
      </c>
      <c r="AF32" s="44" t="e">
        <f t="shared" si="5"/>
        <v>#DIV/0!</v>
      </c>
      <c r="AG32">
        <f t="shared" si="6"/>
        <v>0</v>
      </c>
      <c r="AH32">
        <f t="shared" si="7"/>
        <v>0</v>
      </c>
      <c r="AI32">
        <f>SUMIF('Defense processing realm (dpr)'!A$2:A$1000,A32,'Defense processing realm (dpr)'!J$2:J$1000)/B32</f>
        <v>0</v>
      </c>
      <c r="AK32">
        <f>SUMIF('Defense processing realm (dpr)'!A$2:A$1000,A32,'Defense processing realm (dpr)'!AC$2:AC$1000)/B32</f>
        <v>0</v>
      </c>
      <c r="AL32">
        <f>COUNTIFS('Data Entry'!A:A,Statistics!A32,'Data Entry'!T:T,0)</f>
        <v>0</v>
      </c>
      <c r="AM32">
        <f>COUNTIFS('Data Entry'!A:A,Statistics!A32,'Data Entry'!T:T,1)</f>
        <v>0</v>
      </c>
      <c r="AN32">
        <f>COUNTIFS('Data Entry'!A:A,Statistics!A32,'Data Entry'!T:T,2)</f>
        <v>0</v>
      </c>
      <c r="AO32">
        <f>COUNTIFS('Data Entry'!A:A,Statistics!A32,'Data Entry'!T:T,3)</f>
        <v>0</v>
      </c>
      <c r="AP32">
        <f>COUNTIFS('Data Entry'!A:A,Statistics!A32,'Data Entry'!T:T,4)</f>
        <v>0</v>
      </c>
      <c r="AQ32">
        <f t="shared" si="20"/>
        <v>0</v>
      </c>
      <c r="AR32">
        <f t="shared" si="8"/>
        <v>0</v>
      </c>
      <c r="AS32">
        <f t="shared" si="9"/>
        <v>0</v>
      </c>
      <c r="AT32">
        <f t="shared" si="21"/>
        <v>0</v>
      </c>
      <c r="AU32">
        <f t="shared" si="22"/>
        <v>0</v>
      </c>
      <c r="AV32">
        <f t="shared" si="23"/>
        <v>0</v>
      </c>
      <c r="AW32">
        <f t="shared" si="24"/>
        <v>0</v>
      </c>
      <c r="AX32">
        <f t="shared" si="25"/>
        <v>0</v>
      </c>
      <c r="AY32">
        <f t="shared" si="26"/>
        <v>0</v>
      </c>
      <c r="AZ32">
        <f t="shared" si="10"/>
        <v>0</v>
      </c>
      <c r="BA32" t="e">
        <f>SUMIFS('Data Entry'!S$3:S$1000,'Data Entry'!A$3:A$1000,A32,'Data Entry'!T$3:T$1000,4)/AP32</f>
        <v>#DIV/0!</v>
      </c>
      <c r="BB32" t="e">
        <f>SUMIFS('Data Entry'!S$3:S$1000,'Data Entry'!A$3:A$1000,A32,'Data Entry'!T$3:T$1000,3)/AO32</f>
        <v>#DIV/0!</v>
      </c>
      <c r="BC32" t="e">
        <f>SUMIFS('Data Entry'!S$3:S$1000,'Data Entry'!A$3:A$1000,A32,'Data Entry'!T$3:T$1000,2)/AN32</f>
        <v>#DIV/0!</v>
      </c>
      <c r="BD32" t="e">
        <f>SUMIFS('Data Entry'!S$3:S$1000,'Data Entry'!A$3:A$1000,A32,'Data Entry'!T$3:T$1000,1)/AM32</f>
        <v>#DIV/0!</v>
      </c>
      <c r="BE32">
        <f>_xlfn.MAXIFS(Formulas!AC$3:AC$1000,A$3:A$1000,Statistics!A31)</f>
        <v>0</v>
      </c>
      <c r="BF32">
        <f>SUMIF(Formulas!A$3:A$1000,Statistics!A32,Formulas!AD$3:AD$1000)</f>
        <v>0</v>
      </c>
      <c r="BG32" s="15" t="e">
        <f t="shared" si="27"/>
        <v>#DIV/0!</v>
      </c>
      <c r="BH32">
        <f>SUMIF(Formulas!A$3:A$1000,Statistics!A32,Formulas!AE$3:AE$1000)/Statistics!B32</f>
        <v>0</v>
      </c>
      <c r="BI32">
        <f>SUMIF(Formulas!A$3:A$1000,Statistics!A32,Formulas!AG$3:AG$1000)/Statistics!B32</f>
        <v>0</v>
      </c>
      <c r="BJ32">
        <f>SUMIF(Formulas!A$3:A$1000,Statistics!A32,Formulas!AH$3:AH$1000)</f>
        <v>0</v>
      </c>
      <c r="BK32" s="15">
        <f t="shared" si="11"/>
        <v>0</v>
      </c>
      <c r="BL32">
        <f>SUMIF(Formulas!A$3:A$1000,Statistics!A32,Formulas!AI$3:AI$1000)</f>
        <v>0</v>
      </c>
      <c r="BM32" s="15">
        <f t="shared" si="12"/>
        <v>0</v>
      </c>
      <c r="BN32">
        <f>SUMIF(Formulas!A$3:A$1000,Statistics!A32,Formulas!AJ$3:AJ$1000)</f>
        <v>0</v>
      </c>
      <c r="BO32" s="15">
        <f t="shared" si="13"/>
        <v>0</v>
      </c>
      <c r="BP32">
        <f>SUMIF(Formulas!A$3:A$1000,Statistics!A32,Formulas!AK$3:AK$1000)</f>
        <v>0</v>
      </c>
      <c r="BQ32" s="15" t="e">
        <f t="shared" si="14"/>
        <v>#DIV/0!</v>
      </c>
    </row>
    <row r="33" spans="2:69">
      <c r="B33">
        <f>COUNTIF(Formulas!A$3:A$1000,Statistics!A33)</f>
        <v>888</v>
      </c>
      <c r="C33">
        <f t="shared" si="15"/>
        <v>0</v>
      </c>
      <c r="D33">
        <f t="shared" si="0"/>
        <v>0</v>
      </c>
      <c r="E33" s="15">
        <f>SUMIF(Formulas!A$3:A$1000,Statistics!A33,Formulas!D$3:D$1000)/Statistics!B33</f>
        <v>0</v>
      </c>
      <c r="F33">
        <f t="shared" si="1"/>
        <v>0</v>
      </c>
      <c r="G33">
        <f>SUMIF(Formulas!A$3:A$1000,Statistics!A33,Formulas!E$3:E$1000)/B33</f>
        <v>0</v>
      </c>
      <c r="H33">
        <f>SUMIF(Formulas!A$3:A$1000,Statistics!A33,Formulas!E$3:E$1000)</f>
        <v>0</v>
      </c>
      <c r="I33">
        <f>SUMIF(Formulas!A$3:A$1000,Statistics!A33,Formulas!I$3:I$1000)</f>
        <v>0</v>
      </c>
      <c r="J33">
        <f t="shared" si="2"/>
        <v>0</v>
      </c>
      <c r="K33">
        <f>SUMIF(Formulas!A$3:A$1000,Statistics!A33,Formulas!I$3:I$1000)/B33</f>
        <v>0</v>
      </c>
      <c r="L33" s="15" t="e">
        <f t="shared" si="16"/>
        <v>#DIV/0!</v>
      </c>
      <c r="M33">
        <f>SUMIF(Formulas!A$3:A$1000,Statistics!A33,Formulas!G$3:G$1000)/Statistics!B33</f>
        <v>0</v>
      </c>
      <c r="N33">
        <f>SUMIF(Formulas!A$3:A$1000,Statistics!A33,Formulas!G$3:G$1000)</f>
        <v>0</v>
      </c>
      <c r="O33">
        <f t="shared" si="28"/>
        <v>0</v>
      </c>
      <c r="P33">
        <f>SUMIF(Formulas!A$3:A$1000,Statistics!A33,Formulas!J$3:J$1000)/B33</f>
        <v>0</v>
      </c>
      <c r="Q33">
        <f>SUMIF(Formulas!A$3:A$1000,Statistics!A33,Formulas!J$3:J$1000)</f>
        <v>0</v>
      </c>
      <c r="R33" s="15" t="e">
        <f t="shared" si="17"/>
        <v>#DIV/0!</v>
      </c>
      <c r="S33" s="20">
        <f>SUMIF(Formulas!A$3:A$1000,Statistics!A33,Formulas!N$3:N$1000)/B33</f>
        <v>0</v>
      </c>
      <c r="T33">
        <f t="shared" si="18"/>
        <v>0</v>
      </c>
      <c r="U33">
        <f t="shared" si="4"/>
        <v>0</v>
      </c>
      <c r="V33">
        <f>SUMIF('Pls get me a blue banner'!A$2:A$1000,A33,'Pls get me a blue banner'!K$2:K$1000)/B33</f>
        <v>0</v>
      </c>
      <c r="W33" s="18">
        <f>SUMIF(Formulas!A$3:A$1000,Statistics!A33,Formulas!P$3:P$1000)/Statistics!B33</f>
        <v>0</v>
      </c>
      <c r="X33" s="18">
        <f>SUMIF(Formulas!A$3:A$1000,Statistics!A33,Formulas!P$3:P$1000)</f>
        <v>0</v>
      </c>
      <c r="Y33" s="18">
        <f>SUMIF(Formulas!A$3:A$1000,Statistics!A33,Formulas!T$3:T$1000)/Statistics!B33</f>
        <v>0</v>
      </c>
      <c r="Z33" s="18">
        <f>SUMIF(Formulas!A$3:A$1000,Statistics!A33,Formulas!T$3:T$1000)</f>
        <v>0</v>
      </c>
      <c r="AA33" s="43" t="e">
        <f t="shared" si="19"/>
        <v>#DIV/0!</v>
      </c>
      <c r="AB33" s="18">
        <f>SUMIF(Formulas!A$3:A$1000,Statistics!A33,Formulas!R$3:R$1000)/Statistics!B33</f>
        <v>0</v>
      </c>
      <c r="AC33" s="18">
        <f>SUMIF(Formulas!A$3:A$1000,Statistics!A33,Formulas!R$3:R$1000)</f>
        <v>0</v>
      </c>
      <c r="AD33" s="18">
        <f>SUMIF(Formulas!A$3:A$1000,Statistics!A33,Formulas!U$3:U$1000)/Statistics!B33</f>
        <v>0</v>
      </c>
      <c r="AE33" s="18">
        <f>SUMIF(Formulas!A$3:A$1000,Statistics!A33,Formulas!U$3:U$1000)</f>
        <v>0</v>
      </c>
      <c r="AF33" s="44" t="e">
        <f t="shared" si="5"/>
        <v>#DIV/0!</v>
      </c>
      <c r="AG33">
        <f t="shared" si="6"/>
        <v>0</v>
      </c>
      <c r="AH33">
        <f t="shared" si="7"/>
        <v>0</v>
      </c>
      <c r="AI33">
        <f>SUMIF('Defense processing realm (dpr)'!A$2:A$1000,A33,'Defense processing realm (dpr)'!J$2:J$1000)/B33</f>
        <v>0</v>
      </c>
      <c r="AK33">
        <f>SUMIF('Defense processing realm (dpr)'!A$2:A$1000,A33,'Defense processing realm (dpr)'!AC$2:AC$1000)/B33</f>
        <v>0</v>
      </c>
      <c r="AL33">
        <f>COUNTIFS('Data Entry'!A:A,Statistics!A33,'Data Entry'!T:T,0)</f>
        <v>0</v>
      </c>
      <c r="AM33">
        <f>COUNTIFS('Data Entry'!A:A,Statistics!A33,'Data Entry'!T:T,1)</f>
        <v>0</v>
      </c>
      <c r="AN33">
        <f>COUNTIFS('Data Entry'!A:A,Statistics!A33,'Data Entry'!T:T,2)</f>
        <v>0</v>
      </c>
      <c r="AO33">
        <f>COUNTIFS('Data Entry'!A:A,Statistics!A33,'Data Entry'!T:T,3)</f>
        <v>0</v>
      </c>
      <c r="AP33">
        <f>COUNTIFS('Data Entry'!A:A,Statistics!A33,'Data Entry'!T:T,4)</f>
        <v>0</v>
      </c>
      <c r="AQ33">
        <f t="shared" si="20"/>
        <v>0</v>
      </c>
      <c r="AR33">
        <f t="shared" si="8"/>
        <v>0</v>
      </c>
      <c r="AS33">
        <f t="shared" si="9"/>
        <v>0</v>
      </c>
      <c r="AT33">
        <f t="shared" si="21"/>
        <v>0</v>
      </c>
      <c r="AU33">
        <f t="shared" si="22"/>
        <v>0</v>
      </c>
      <c r="AV33">
        <f t="shared" si="23"/>
        <v>0</v>
      </c>
      <c r="AW33">
        <f t="shared" si="24"/>
        <v>0</v>
      </c>
      <c r="AX33">
        <f t="shared" si="25"/>
        <v>0</v>
      </c>
      <c r="AY33">
        <f t="shared" si="26"/>
        <v>0</v>
      </c>
      <c r="AZ33">
        <f t="shared" si="10"/>
        <v>0</v>
      </c>
      <c r="BA33" t="e">
        <f>SUMIFS('Data Entry'!S$3:S$1000,'Data Entry'!A$3:A$1000,A33,'Data Entry'!T$3:T$1000,4)/AP33</f>
        <v>#DIV/0!</v>
      </c>
      <c r="BB33" t="e">
        <f>SUMIFS('Data Entry'!S$3:S$1000,'Data Entry'!A$3:A$1000,A33,'Data Entry'!T$3:T$1000,3)/AO33</f>
        <v>#DIV/0!</v>
      </c>
      <c r="BC33" t="e">
        <f>SUMIFS('Data Entry'!S$3:S$1000,'Data Entry'!A$3:A$1000,A33,'Data Entry'!T$3:T$1000,2)/AN33</f>
        <v>#DIV/0!</v>
      </c>
      <c r="BD33" t="e">
        <f>SUMIFS('Data Entry'!S$3:S$1000,'Data Entry'!A$3:A$1000,A33,'Data Entry'!T$3:T$1000,1)/AM33</f>
        <v>#DIV/0!</v>
      </c>
      <c r="BE33">
        <f>_xlfn.MAXIFS(Formulas!AC$3:AC$1000,A$3:A$1000,Statistics!A32)</f>
        <v>0</v>
      </c>
      <c r="BF33">
        <f>SUMIF(Formulas!A$3:A$1000,Statistics!A33,Formulas!AD$3:AD$1000)</f>
        <v>0</v>
      </c>
      <c r="BG33" s="15" t="e">
        <f t="shared" si="27"/>
        <v>#DIV/0!</v>
      </c>
      <c r="BH33">
        <f>SUMIF(Formulas!A$3:A$1000,Statistics!A33,Formulas!AE$3:AE$1000)/Statistics!B33</f>
        <v>0</v>
      </c>
      <c r="BI33">
        <f>SUMIF(Formulas!A$3:A$1000,Statistics!A33,Formulas!AG$3:AG$1000)/Statistics!B33</f>
        <v>0</v>
      </c>
      <c r="BJ33">
        <f>SUMIF(Formulas!A$3:A$1000,Statistics!A33,Formulas!AH$3:AH$1000)</f>
        <v>0</v>
      </c>
      <c r="BK33" s="15">
        <f t="shared" si="11"/>
        <v>0</v>
      </c>
      <c r="BL33">
        <f>SUMIF(Formulas!A$3:A$1000,Statistics!A33,Formulas!AI$3:AI$1000)</f>
        <v>0</v>
      </c>
      <c r="BM33" s="15">
        <f t="shared" si="12"/>
        <v>0</v>
      </c>
      <c r="BN33">
        <f>SUMIF(Formulas!A$3:A$1000,Statistics!A33,Formulas!AJ$3:AJ$1000)</f>
        <v>0</v>
      </c>
      <c r="BO33" s="15">
        <f t="shared" si="13"/>
        <v>0</v>
      </c>
      <c r="BP33">
        <f>SUMIF(Formulas!A$3:A$1000,Statistics!A33,Formulas!AK$3:AK$1000)</f>
        <v>0</v>
      </c>
      <c r="BQ33" s="15" t="e">
        <f t="shared" si="14"/>
        <v>#DIV/0!</v>
      </c>
    </row>
    <row r="34" spans="2:69">
      <c r="B34">
        <f>COUNTIF(Formulas!A$3:A$1000,Statistics!A34)</f>
        <v>888</v>
      </c>
      <c r="C34">
        <f t="shared" si="15"/>
        <v>0</v>
      </c>
      <c r="D34">
        <f t="shared" si="0"/>
        <v>0</v>
      </c>
      <c r="E34" s="15">
        <f>SUMIF(Formulas!A$3:A$1000,Statistics!A34,Formulas!D$3:D$1000)/Statistics!B34</f>
        <v>0</v>
      </c>
      <c r="F34">
        <f t="shared" si="1"/>
        <v>0</v>
      </c>
      <c r="G34">
        <f>SUMIF(Formulas!A$3:A$1000,Statistics!A34,Formulas!E$3:E$1000)/B34</f>
        <v>0</v>
      </c>
      <c r="H34">
        <f>SUMIF(Formulas!A$3:A$1000,Statistics!A34,Formulas!E$3:E$1000)</f>
        <v>0</v>
      </c>
      <c r="I34">
        <f>SUMIF(Formulas!A$3:A$1000,Statistics!A34,Formulas!I$3:I$1000)</f>
        <v>0</v>
      </c>
      <c r="J34">
        <f t="shared" si="2"/>
        <v>0</v>
      </c>
      <c r="K34">
        <f>SUMIF(Formulas!A$3:A$1000,Statistics!A34,Formulas!I$3:I$1000)/B34</f>
        <v>0</v>
      </c>
      <c r="L34" s="15" t="e">
        <f t="shared" si="16"/>
        <v>#DIV/0!</v>
      </c>
      <c r="M34">
        <f>SUMIF(Formulas!A$3:A$1000,Statistics!A34,Formulas!G$3:G$1000)/Statistics!B34</f>
        <v>0</v>
      </c>
      <c r="N34">
        <f>SUMIF(Formulas!A$3:A$1000,Statistics!A34,Formulas!G$3:G$1000)</f>
        <v>0</v>
      </c>
      <c r="O34">
        <f t="shared" si="28"/>
        <v>0</v>
      </c>
      <c r="P34">
        <f>SUMIF(Formulas!A$3:A$1000,Statistics!A34,Formulas!J$3:J$1000)/B34</f>
        <v>0</v>
      </c>
      <c r="Q34">
        <f>SUMIF(Formulas!A$3:A$1000,Statistics!A34,Formulas!J$3:J$1000)</f>
        <v>0</v>
      </c>
      <c r="R34" s="15" t="e">
        <f t="shared" si="17"/>
        <v>#DIV/0!</v>
      </c>
      <c r="S34" s="20">
        <f>SUMIF(Formulas!A$3:A$1000,Statistics!A34,Formulas!N$3:N$1000)/B34</f>
        <v>0</v>
      </c>
      <c r="T34">
        <f t="shared" si="18"/>
        <v>0</v>
      </c>
      <c r="U34">
        <f t="shared" si="4"/>
        <v>0</v>
      </c>
      <c r="V34">
        <f>SUMIF('Pls get me a blue banner'!A$2:A$1000,A34,'Pls get me a blue banner'!K$2:K$1000)/B34</f>
        <v>0</v>
      </c>
      <c r="W34" s="18">
        <f>SUMIF(Formulas!A$3:A$1000,Statistics!A34,Formulas!P$3:P$1000)/Statistics!B34</f>
        <v>0</v>
      </c>
      <c r="X34" s="18">
        <f>SUMIF(Formulas!A$3:A$1000,Statistics!A34,Formulas!P$3:P$1000)</f>
        <v>0</v>
      </c>
      <c r="Y34" s="18">
        <f>SUMIF(Formulas!A$3:A$1000,Statistics!A34,Formulas!T$3:T$1000)/Statistics!B34</f>
        <v>0</v>
      </c>
      <c r="Z34" s="18">
        <f>SUMIF(Formulas!A$3:A$1000,Statistics!A34,Formulas!T$3:T$1000)</f>
        <v>0</v>
      </c>
      <c r="AA34" s="43" t="e">
        <f t="shared" si="19"/>
        <v>#DIV/0!</v>
      </c>
      <c r="AB34" s="18">
        <f>SUMIF(Formulas!A$3:A$1000,Statistics!A34,Formulas!R$3:R$1000)/Statistics!B34</f>
        <v>0</v>
      </c>
      <c r="AC34" s="18">
        <f>SUMIF(Formulas!A$3:A$1000,Statistics!A34,Formulas!R$3:R$1000)</f>
        <v>0</v>
      </c>
      <c r="AD34" s="18">
        <f>SUMIF(Formulas!A$3:A$1000,Statistics!A34,Formulas!U$3:U$1000)/Statistics!B34</f>
        <v>0</v>
      </c>
      <c r="AE34" s="18">
        <f>SUMIF(Formulas!A$3:A$1000,Statistics!A34,Formulas!U$3:U$1000)</f>
        <v>0</v>
      </c>
      <c r="AF34" s="44" t="e">
        <f t="shared" si="5"/>
        <v>#DIV/0!</v>
      </c>
      <c r="AG34">
        <f t="shared" si="6"/>
        <v>0</v>
      </c>
      <c r="AH34">
        <f t="shared" si="7"/>
        <v>0</v>
      </c>
      <c r="AI34">
        <f>SUMIF('Defense processing realm (dpr)'!A$2:A$1000,A34,'Defense processing realm (dpr)'!J$2:J$1000)/B34</f>
        <v>0</v>
      </c>
      <c r="AK34">
        <f>SUMIF('Defense processing realm (dpr)'!A$2:A$1000,A34,'Defense processing realm (dpr)'!AC$2:AC$1000)/B34</f>
        <v>0</v>
      </c>
      <c r="AL34">
        <f>COUNTIFS('Data Entry'!A:A,Statistics!A34,'Data Entry'!T:T,0)</f>
        <v>0</v>
      </c>
      <c r="AM34">
        <f>COUNTIFS('Data Entry'!A:A,Statistics!A34,'Data Entry'!T:T,1)</f>
        <v>0</v>
      </c>
      <c r="AN34">
        <f>COUNTIFS('Data Entry'!A:A,Statistics!A34,'Data Entry'!T:T,2)</f>
        <v>0</v>
      </c>
      <c r="AO34">
        <f>COUNTIFS('Data Entry'!A:A,Statistics!A34,'Data Entry'!T:T,3)</f>
        <v>0</v>
      </c>
      <c r="AP34">
        <f>COUNTIFS('Data Entry'!A:A,Statistics!A34,'Data Entry'!T:T,4)</f>
        <v>0</v>
      </c>
      <c r="AQ34">
        <f t="shared" si="20"/>
        <v>0</v>
      </c>
      <c r="AR34">
        <f t="shared" si="8"/>
        <v>0</v>
      </c>
      <c r="AS34">
        <f t="shared" si="9"/>
        <v>0</v>
      </c>
      <c r="AT34">
        <f t="shared" si="21"/>
        <v>0</v>
      </c>
      <c r="AU34">
        <f t="shared" si="22"/>
        <v>0</v>
      </c>
      <c r="AV34">
        <f t="shared" si="23"/>
        <v>0</v>
      </c>
      <c r="AW34">
        <f t="shared" si="24"/>
        <v>0</v>
      </c>
      <c r="AX34">
        <f t="shared" si="25"/>
        <v>0</v>
      </c>
      <c r="AY34">
        <f t="shared" si="26"/>
        <v>0</v>
      </c>
      <c r="AZ34">
        <f t="shared" si="10"/>
        <v>0</v>
      </c>
      <c r="BA34" t="e">
        <f>SUMIFS('Data Entry'!S$3:S$1000,'Data Entry'!A$3:A$1000,A34,'Data Entry'!T$3:T$1000,4)/AP34</f>
        <v>#DIV/0!</v>
      </c>
      <c r="BB34" t="e">
        <f>SUMIFS('Data Entry'!S$3:S$1000,'Data Entry'!A$3:A$1000,A34,'Data Entry'!T$3:T$1000,3)/AO34</f>
        <v>#DIV/0!</v>
      </c>
      <c r="BC34" t="e">
        <f>SUMIFS('Data Entry'!S$3:S$1000,'Data Entry'!A$3:A$1000,A34,'Data Entry'!T$3:T$1000,2)/AN34</f>
        <v>#DIV/0!</v>
      </c>
      <c r="BD34" t="e">
        <f>SUMIFS('Data Entry'!S$3:S$1000,'Data Entry'!A$3:A$1000,A34,'Data Entry'!T$3:T$1000,1)/AM34</f>
        <v>#DIV/0!</v>
      </c>
      <c r="BE34">
        <f>_xlfn.MAXIFS(Formulas!AC$3:AC$1000,A$3:A$1000,Statistics!A33)</f>
        <v>0</v>
      </c>
      <c r="BF34">
        <f>SUMIF(Formulas!A$3:A$1000,Statistics!A34,Formulas!AD$3:AD$1000)</f>
        <v>0</v>
      </c>
      <c r="BG34" s="15" t="e">
        <f t="shared" si="27"/>
        <v>#DIV/0!</v>
      </c>
      <c r="BH34">
        <f>SUMIF(Formulas!A$3:A$1000,Statistics!A34,Formulas!AE$3:AE$1000)/Statistics!B34</f>
        <v>0</v>
      </c>
      <c r="BI34">
        <f>SUMIF(Formulas!A$3:A$1000,Statistics!A34,Formulas!AG$3:AG$1000)/Statistics!B34</f>
        <v>0</v>
      </c>
      <c r="BJ34">
        <f>SUMIF(Formulas!A$3:A$1000,Statistics!A34,Formulas!AH$3:AH$1000)</f>
        <v>0</v>
      </c>
      <c r="BK34" s="15">
        <f t="shared" si="11"/>
        <v>0</v>
      </c>
      <c r="BL34">
        <f>SUMIF(Formulas!A$3:A$1000,Statistics!A34,Formulas!AI$3:AI$1000)</f>
        <v>0</v>
      </c>
      <c r="BM34" s="15">
        <f t="shared" si="12"/>
        <v>0</v>
      </c>
      <c r="BN34">
        <f>SUMIF(Formulas!A$3:A$1000,Statistics!A34,Formulas!AJ$3:AJ$1000)</f>
        <v>0</v>
      </c>
      <c r="BO34" s="15">
        <f t="shared" si="13"/>
        <v>0</v>
      </c>
      <c r="BP34">
        <f>SUMIF(Formulas!A$3:A$1000,Statistics!A34,Formulas!AK$3:AK$1000)</f>
        <v>0</v>
      </c>
      <c r="BQ34" s="15" t="e">
        <f t="shared" si="14"/>
        <v>#DIV/0!</v>
      </c>
    </row>
    <row r="35" spans="2:69">
      <c r="B35">
        <f>COUNTIF(Formulas!A$3:A$1000,Statistics!A35)</f>
        <v>888</v>
      </c>
      <c r="C35">
        <f t="shared" si="15"/>
        <v>0</v>
      </c>
      <c r="D35">
        <f t="shared" si="0"/>
        <v>0</v>
      </c>
      <c r="E35" s="15">
        <f>SUMIF(Formulas!A$3:A$1000,Statistics!A35,Formulas!D$3:D$1000)/Statistics!B35</f>
        <v>0</v>
      </c>
      <c r="F35">
        <f t="shared" si="1"/>
        <v>0</v>
      </c>
      <c r="G35">
        <f>SUMIF(Formulas!A$3:A$1000,Statistics!A35,Formulas!E$3:E$1000)/B35</f>
        <v>0</v>
      </c>
      <c r="H35">
        <f>SUMIF(Formulas!A$3:A$1000,Statistics!A35,Formulas!E$3:E$1000)</f>
        <v>0</v>
      </c>
      <c r="I35">
        <f>SUMIF(Formulas!A$3:A$1000,Statistics!A35,Formulas!I$3:I$1000)</f>
        <v>0</v>
      </c>
      <c r="J35">
        <f t="shared" si="2"/>
        <v>0</v>
      </c>
      <c r="K35">
        <f>SUMIF(Formulas!A$3:A$1000,Statistics!A35,Formulas!I$3:I$1000)/B35</f>
        <v>0</v>
      </c>
      <c r="L35" s="15" t="e">
        <f t="shared" si="16"/>
        <v>#DIV/0!</v>
      </c>
      <c r="M35">
        <f>SUMIF(Formulas!A$3:A$1000,Statistics!A35,Formulas!G$3:G$1000)/Statistics!B35</f>
        <v>0</v>
      </c>
      <c r="N35">
        <f>SUMIF(Formulas!A$3:A$1000,Statistics!A35,Formulas!G$3:G$1000)</f>
        <v>0</v>
      </c>
      <c r="O35">
        <f t="shared" si="28"/>
        <v>0</v>
      </c>
      <c r="P35">
        <f>SUMIF(Formulas!A$3:A$1000,Statistics!A35,Formulas!J$3:J$1000)/B35</f>
        <v>0</v>
      </c>
      <c r="Q35">
        <f>SUMIF(Formulas!A$3:A$1000,Statistics!A35,Formulas!J$3:J$1000)</f>
        <v>0</v>
      </c>
      <c r="R35" s="15" t="e">
        <f t="shared" si="17"/>
        <v>#DIV/0!</v>
      </c>
      <c r="S35" s="20">
        <f>SUMIF(Formulas!A$3:A$1000,Statistics!A35,Formulas!N$3:N$1000)/B35</f>
        <v>0</v>
      </c>
      <c r="T35">
        <f t="shared" si="18"/>
        <v>0</v>
      </c>
      <c r="U35">
        <f t="shared" si="4"/>
        <v>0</v>
      </c>
      <c r="V35">
        <f>SUMIF('Pls get me a blue banner'!A$2:A$1000,A35,'Pls get me a blue banner'!K$2:K$1000)/B35</f>
        <v>0</v>
      </c>
      <c r="W35" s="18">
        <f>SUMIF(Formulas!A$3:A$1000,Statistics!A35,Formulas!P$3:P$1000)/Statistics!B35</f>
        <v>0</v>
      </c>
      <c r="X35" s="18">
        <f>SUMIF(Formulas!A$3:A$1000,Statistics!A35,Formulas!P$3:P$1000)</f>
        <v>0</v>
      </c>
      <c r="Y35" s="18">
        <f>SUMIF(Formulas!A$3:A$1000,Statistics!A35,Formulas!T$3:T$1000)/Statistics!B35</f>
        <v>0</v>
      </c>
      <c r="Z35" s="18">
        <f>SUMIF(Formulas!A$3:A$1000,Statistics!A35,Formulas!T$3:T$1000)</f>
        <v>0</v>
      </c>
      <c r="AA35" s="43" t="e">
        <f t="shared" si="19"/>
        <v>#DIV/0!</v>
      </c>
      <c r="AB35" s="18">
        <f>SUMIF(Formulas!A$3:A$1000,Statistics!A35,Formulas!R$3:R$1000)/Statistics!B35</f>
        <v>0</v>
      </c>
      <c r="AC35" s="18">
        <f>SUMIF(Formulas!A$3:A$1000,Statistics!A35,Formulas!R$3:R$1000)</f>
        <v>0</v>
      </c>
      <c r="AD35" s="18">
        <f>SUMIF(Formulas!A$3:A$1000,Statistics!A35,Formulas!U$3:U$1000)/Statistics!B35</f>
        <v>0</v>
      </c>
      <c r="AE35" s="18">
        <f>SUMIF(Formulas!A$3:A$1000,Statistics!A35,Formulas!U$3:U$1000)</f>
        <v>0</v>
      </c>
      <c r="AF35" s="44" t="e">
        <f t="shared" si="5"/>
        <v>#DIV/0!</v>
      </c>
      <c r="AG35">
        <f t="shared" si="6"/>
        <v>0</v>
      </c>
      <c r="AH35">
        <f t="shared" si="7"/>
        <v>0</v>
      </c>
      <c r="AI35">
        <f>SUMIF('Defense processing realm (dpr)'!A$2:A$1000,A35,'Defense processing realm (dpr)'!J$2:J$1000)/B35</f>
        <v>0</v>
      </c>
      <c r="AK35">
        <f>SUMIF('Defense processing realm (dpr)'!A$2:A$1000,A35,'Defense processing realm (dpr)'!AC$2:AC$1000)/B35</f>
        <v>0</v>
      </c>
      <c r="AL35">
        <f>COUNTIFS('Data Entry'!A:A,Statistics!A35,'Data Entry'!T:T,0)</f>
        <v>0</v>
      </c>
      <c r="AM35">
        <f>COUNTIFS('Data Entry'!A:A,Statistics!A35,'Data Entry'!T:T,1)</f>
        <v>0</v>
      </c>
      <c r="AN35">
        <f>COUNTIFS('Data Entry'!A:A,Statistics!A35,'Data Entry'!T:T,2)</f>
        <v>0</v>
      </c>
      <c r="AO35">
        <f>COUNTIFS('Data Entry'!A:A,Statistics!A35,'Data Entry'!T:T,3)</f>
        <v>0</v>
      </c>
      <c r="AP35">
        <f>COUNTIFS('Data Entry'!A:A,Statistics!A35,'Data Entry'!T:T,4)</f>
        <v>0</v>
      </c>
      <c r="AQ35">
        <f t="shared" si="20"/>
        <v>0</v>
      </c>
      <c r="AR35">
        <f t="shared" si="8"/>
        <v>0</v>
      </c>
      <c r="AS35">
        <f t="shared" si="9"/>
        <v>0</v>
      </c>
      <c r="AT35">
        <f t="shared" si="21"/>
        <v>0</v>
      </c>
      <c r="AU35">
        <f t="shared" si="22"/>
        <v>0</v>
      </c>
      <c r="AV35">
        <f t="shared" si="23"/>
        <v>0</v>
      </c>
      <c r="AW35">
        <f t="shared" si="24"/>
        <v>0</v>
      </c>
      <c r="AX35">
        <f t="shared" si="25"/>
        <v>0</v>
      </c>
      <c r="AY35">
        <f t="shared" si="26"/>
        <v>0</v>
      </c>
      <c r="AZ35">
        <f t="shared" si="10"/>
        <v>0</v>
      </c>
      <c r="BA35" t="e">
        <f>SUMIFS('Data Entry'!S$3:S$1000,'Data Entry'!A$3:A$1000,A35,'Data Entry'!T$3:T$1000,4)/AP35</f>
        <v>#DIV/0!</v>
      </c>
      <c r="BB35" t="e">
        <f>SUMIFS('Data Entry'!S$3:S$1000,'Data Entry'!A$3:A$1000,A35,'Data Entry'!T$3:T$1000,3)/AO35</f>
        <v>#DIV/0!</v>
      </c>
      <c r="BC35" t="e">
        <f>SUMIFS('Data Entry'!S$3:S$1000,'Data Entry'!A$3:A$1000,A35,'Data Entry'!T$3:T$1000,2)/AN35</f>
        <v>#DIV/0!</v>
      </c>
      <c r="BD35" t="e">
        <f>SUMIFS('Data Entry'!S$3:S$1000,'Data Entry'!A$3:A$1000,A35,'Data Entry'!T$3:T$1000,1)/AM35</f>
        <v>#DIV/0!</v>
      </c>
      <c r="BE35">
        <f>_xlfn.MAXIFS(Formulas!AC$3:AC$1000,A$3:A$1000,Statistics!A34)</f>
        <v>0</v>
      </c>
      <c r="BF35">
        <f>SUMIF(Formulas!A$3:A$1000,Statistics!A35,Formulas!AD$3:AD$1000)</f>
        <v>0</v>
      </c>
      <c r="BG35" s="15" t="e">
        <f t="shared" si="27"/>
        <v>#DIV/0!</v>
      </c>
      <c r="BH35">
        <f>SUMIF(Formulas!A$3:A$1000,Statistics!A35,Formulas!AE$3:AE$1000)/Statistics!B35</f>
        <v>0</v>
      </c>
      <c r="BI35">
        <f>SUMIF(Formulas!A$3:A$1000,Statistics!A35,Formulas!AG$3:AG$1000)/Statistics!B35</f>
        <v>0</v>
      </c>
      <c r="BJ35">
        <f>SUMIF(Formulas!A$3:A$1000,Statistics!A35,Formulas!AH$3:AH$1000)</f>
        <v>0</v>
      </c>
      <c r="BK35" s="15">
        <f t="shared" si="11"/>
        <v>0</v>
      </c>
      <c r="BL35">
        <f>SUMIF(Formulas!A$3:A$1000,Statistics!A35,Formulas!AI$3:AI$1000)</f>
        <v>0</v>
      </c>
      <c r="BM35" s="15">
        <f t="shared" si="12"/>
        <v>0</v>
      </c>
      <c r="BN35">
        <f>SUMIF(Formulas!A$3:A$1000,Statistics!A35,Formulas!AJ$3:AJ$1000)</f>
        <v>0</v>
      </c>
      <c r="BO35" s="15">
        <f t="shared" si="13"/>
        <v>0</v>
      </c>
      <c r="BP35">
        <f>SUMIF(Formulas!A$3:A$1000,Statistics!A35,Formulas!AK$3:AK$1000)</f>
        <v>0</v>
      </c>
      <c r="BQ35" s="15" t="e">
        <f t="shared" si="14"/>
        <v>#DIV/0!</v>
      </c>
    </row>
    <row r="36" spans="2:69">
      <c r="B36">
        <f>COUNTIF(Formulas!A$3:A$1000,Statistics!A36)</f>
        <v>888</v>
      </c>
      <c r="C36">
        <f t="shared" si="15"/>
        <v>0</v>
      </c>
      <c r="D36">
        <f t="shared" si="0"/>
        <v>0</v>
      </c>
      <c r="E36" s="15">
        <f>SUMIF(Formulas!A$3:A$1000,Statistics!A36,Formulas!D$3:D$1000)/Statistics!B36</f>
        <v>0</v>
      </c>
      <c r="F36">
        <f t="shared" si="1"/>
        <v>0</v>
      </c>
      <c r="G36">
        <f>SUMIF(Formulas!A$3:A$1000,Statistics!A36,Formulas!E$3:E$1000)/B36</f>
        <v>0</v>
      </c>
      <c r="H36">
        <f>SUMIF(Formulas!A$3:A$1000,Statistics!A36,Formulas!E$3:E$1000)</f>
        <v>0</v>
      </c>
      <c r="I36">
        <f>SUMIF(Formulas!A$3:A$1000,Statistics!A36,Formulas!I$3:I$1000)</f>
        <v>0</v>
      </c>
      <c r="J36">
        <f t="shared" si="2"/>
        <v>0</v>
      </c>
      <c r="K36">
        <f>SUMIF(Formulas!A$3:A$1000,Statistics!A36,Formulas!I$3:I$1000)/B36</f>
        <v>0</v>
      </c>
      <c r="L36" s="15" t="e">
        <f t="shared" si="16"/>
        <v>#DIV/0!</v>
      </c>
      <c r="M36">
        <f>SUMIF(Formulas!A$3:A$1000,Statistics!A36,Formulas!G$3:G$1000)/Statistics!B36</f>
        <v>0</v>
      </c>
      <c r="N36">
        <f>SUMIF(Formulas!A$3:A$1000,Statistics!A36,Formulas!G$3:G$1000)</f>
        <v>0</v>
      </c>
      <c r="O36">
        <f t="shared" si="28"/>
        <v>0</v>
      </c>
      <c r="P36">
        <f>SUMIF(Formulas!A$3:A$1000,Statistics!A36,Formulas!J$3:J$1000)/B36</f>
        <v>0</v>
      </c>
      <c r="Q36">
        <f>SUMIF(Formulas!A$3:A$1000,Statistics!A36,Formulas!J$3:J$1000)</f>
        <v>0</v>
      </c>
      <c r="R36" s="15" t="e">
        <f t="shared" si="17"/>
        <v>#DIV/0!</v>
      </c>
      <c r="S36" s="20">
        <f>SUMIF(Formulas!A$3:A$1000,Statistics!A36,Formulas!N$3:N$1000)/B36</f>
        <v>0</v>
      </c>
      <c r="T36">
        <f t="shared" si="18"/>
        <v>0</v>
      </c>
      <c r="U36">
        <f t="shared" si="4"/>
        <v>0</v>
      </c>
      <c r="V36">
        <f>SUMIF('Pls get me a blue banner'!A$2:A$1000,A36,'Pls get me a blue banner'!K$2:K$1000)/B36</f>
        <v>0</v>
      </c>
      <c r="W36" s="18">
        <f>SUMIF(Formulas!A$3:A$1000,Statistics!A36,Formulas!P$3:P$1000)/Statistics!B36</f>
        <v>0</v>
      </c>
      <c r="X36" s="18">
        <f>SUMIF(Formulas!A$3:A$1000,Statistics!A36,Formulas!P$3:P$1000)</f>
        <v>0</v>
      </c>
      <c r="Y36" s="18">
        <f>SUMIF(Formulas!A$3:A$1000,Statistics!A36,Formulas!T$3:T$1000)/Statistics!B36</f>
        <v>0</v>
      </c>
      <c r="Z36" s="18">
        <f>SUMIF(Formulas!A$3:A$1000,Statistics!A36,Formulas!T$3:T$1000)</f>
        <v>0</v>
      </c>
      <c r="AA36" s="43" t="e">
        <f t="shared" si="19"/>
        <v>#DIV/0!</v>
      </c>
      <c r="AB36" s="18">
        <f>SUMIF(Formulas!A$3:A$1000,Statistics!A36,Formulas!R$3:R$1000)/Statistics!B36</f>
        <v>0</v>
      </c>
      <c r="AC36" s="18">
        <f>SUMIF(Formulas!A$3:A$1000,Statistics!A36,Formulas!R$3:R$1000)</f>
        <v>0</v>
      </c>
      <c r="AD36" s="18">
        <f>SUMIF(Formulas!A$3:A$1000,Statistics!A36,Formulas!U$3:U$1000)/Statistics!B36</f>
        <v>0</v>
      </c>
      <c r="AE36" s="18">
        <f>SUMIF(Formulas!A$3:A$1000,Statistics!A36,Formulas!U$3:U$1000)</f>
        <v>0</v>
      </c>
      <c r="AF36" s="44" t="e">
        <f t="shared" si="5"/>
        <v>#DIV/0!</v>
      </c>
      <c r="AG36">
        <f t="shared" si="6"/>
        <v>0</v>
      </c>
      <c r="AH36">
        <f t="shared" si="7"/>
        <v>0</v>
      </c>
      <c r="AI36">
        <f>SUMIF('Defense processing realm (dpr)'!A$2:A$1000,A36,'Defense processing realm (dpr)'!J$2:J$1000)/B36</f>
        <v>0</v>
      </c>
      <c r="AK36">
        <f>SUMIF('Defense processing realm (dpr)'!A$2:A$1000,A36,'Defense processing realm (dpr)'!AC$2:AC$1000)/B36</f>
        <v>0</v>
      </c>
      <c r="AL36">
        <f>COUNTIFS('Data Entry'!A:A,Statistics!A36,'Data Entry'!T:T,0)</f>
        <v>0</v>
      </c>
      <c r="AM36">
        <f>COUNTIFS('Data Entry'!A:A,Statistics!A36,'Data Entry'!T:T,1)</f>
        <v>0</v>
      </c>
      <c r="AN36">
        <f>COUNTIFS('Data Entry'!A:A,Statistics!A36,'Data Entry'!T:T,2)</f>
        <v>0</v>
      </c>
      <c r="AO36">
        <f>COUNTIFS('Data Entry'!A:A,Statistics!A36,'Data Entry'!T:T,3)</f>
        <v>0</v>
      </c>
      <c r="AP36">
        <f>COUNTIFS('Data Entry'!A:A,Statistics!A36,'Data Entry'!T:T,4)</f>
        <v>0</v>
      </c>
      <c r="AQ36">
        <f t="shared" si="20"/>
        <v>0</v>
      </c>
      <c r="AR36">
        <f t="shared" si="8"/>
        <v>0</v>
      </c>
      <c r="AS36">
        <f t="shared" si="9"/>
        <v>0</v>
      </c>
      <c r="AT36">
        <f t="shared" si="21"/>
        <v>0</v>
      </c>
      <c r="AU36">
        <f t="shared" si="22"/>
        <v>0</v>
      </c>
      <c r="AV36">
        <f t="shared" si="23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10"/>
        <v>0</v>
      </c>
      <c r="BA36" t="e">
        <f>SUMIFS('Data Entry'!S$3:S$1000,'Data Entry'!A$3:A$1000,A36,'Data Entry'!T$3:T$1000,4)/AP36</f>
        <v>#DIV/0!</v>
      </c>
      <c r="BB36" t="e">
        <f>SUMIFS('Data Entry'!S$3:S$1000,'Data Entry'!A$3:A$1000,A36,'Data Entry'!T$3:T$1000,3)/AO36</f>
        <v>#DIV/0!</v>
      </c>
      <c r="BC36" t="e">
        <f>SUMIFS('Data Entry'!S$3:S$1000,'Data Entry'!A$3:A$1000,A36,'Data Entry'!T$3:T$1000,2)/AN36</f>
        <v>#DIV/0!</v>
      </c>
      <c r="BD36" t="e">
        <f>SUMIFS('Data Entry'!S$3:S$1000,'Data Entry'!A$3:A$1000,A36,'Data Entry'!T$3:T$1000,1)/AM36</f>
        <v>#DIV/0!</v>
      </c>
      <c r="BE36">
        <f>_xlfn.MAXIFS(Formulas!AC$3:AC$1000,A$3:A$1000,Statistics!A35)</f>
        <v>0</v>
      </c>
      <c r="BF36">
        <f>SUMIF(Formulas!A$3:A$1000,Statistics!A36,Formulas!AD$3:AD$1000)</f>
        <v>0</v>
      </c>
      <c r="BG36" s="15" t="e">
        <f t="shared" si="27"/>
        <v>#DIV/0!</v>
      </c>
      <c r="BH36">
        <f>SUMIF(Formulas!A$3:A$1000,Statistics!A36,Formulas!AE$3:AE$1000)/Statistics!B36</f>
        <v>0</v>
      </c>
      <c r="BI36">
        <f>SUMIF(Formulas!A$3:A$1000,Statistics!A36,Formulas!AG$3:AG$1000)/Statistics!B36</f>
        <v>0</v>
      </c>
      <c r="BJ36">
        <f>SUMIF(Formulas!A$3:A$1000,Statistics!A36,Formulas!AH$3:AH$1000)</f>
        <v>0</v>
      </c>
      <c r="BK36" s="15">
        <f t="shared" si="11"/>
        <v>0</v>
      </c>
      <c r="BL36">
        <f>SUMIF(Formulas!A$3:A$1000,Statistics!A36,Formulas!AI$3:AI$1000)</f>
        <v>0</v>
      </c>
      <c r="BM36" s="15">
        <f t="shared" si="12"/>
        <v>0</v>
      </c>
      <c r="BN36">
        <f>SUMIF(Formulas!A$3:A$1000,Statistics!A36,Formulas!AJ$3:AJ$1000)</f>
        <v>0</v>
      </c>
      <c r="BO36" s="15">
        <f t="shared" si="13"/>
        <v>0</v>
      </c>
      <c r="BP36">
        <f>SUMIF(Formulas!A$3:A$1000,Statistics!A36,Formulas!AK$3:AK$1000)</f>
        <v>0</v>
      </c>
      <c r="BQ36" s="15" t="e">
        <f t="shared" si="14"/>
        <v>#DIV/0!</v>
      </c>
    </row>
    <row r="37" spans="2:69">
      <c r="B37">
        <f>COUNTIF(Formulas!A$3:A$1000,Statistics!A37)</f>
        <v>888</v>
      </c>
      <c r="C37">
        <f t="shared" si="15"/>
        <v>0</v>
      </c>
      <c r="D37">
        <f t="shared" si="0"/>
        <v>0</v>
      </c>
      <c r="E37" s="15">
        <f>SUMIF(Formulas!A$3:A$1000,Statistics!A37,Formulas!D$3:D$1000)/Statistics!B37</f>
        <v>0</v>
      </c>
      <c r="F37">
        <f t="shared" si="1"/>
        <v>0</v>
      </c>
      <c r="G37">
        <f>SUMIF(Formulas!A$3:A$1000,Statistics!A37,Formulas!E$3:E$1000)/B37</f>
        <v>0</v>
      </c>
      <c r="H37">
        <f>SUMIF(Formulas!A$3:A$1000,Statistics!A37,Formulas!E$3:E$1000)</f>
        <v>0</v>
      </c>
      <c r="I37">
        <f>SUMIF(Formulas!A$3:A$1000,Statistics!A37,Formulas!I$3:I$1000)</f>
        <v>0</v>
      </c>
      <c r="J37">
        <f t="shared" si="2"/>
        <v>0</v>
      </c>
      <c r="K37">
        <f>SUMIF(Formulas!A$3:A$1000,Statistics!A37,Formulas!I$3:I$1000)/B37</f>
        <v>0</v>
      </c>
      <c r="L37" s="15" t="e">
        <f t="shared" si="16"/>
        <v>#DIV/0!</v>
      </c>
      <c r="M37">
        <f>SUMIF(Formulas!A$3:A$1000,Statistics!A37,Formulas!G$3:G$1000)/Statistics!B37</f>
        <v>0</v>
      </c>
      <c r="N37">
        <f>SUMIF(Formulas!A$3:A$1000,Statistics!A37,Formulas!G$3:G$1000)</f>
        <v>0</v>
      </c>
      <c r="O37">
        <f t="shared" si="28"/>
        <v>0</v>
      </c>
      <c r="P37">
        <f>SUMIF(Formulas!A$3:A$1000,Statistics!A37,Formulas!J$3:J$1000)/B37</f>
        <v>0</v>
      </c>
      <c r="Q37">
        <f>SUMIF(Formulas!A$3:A$1000,Statistics!A37,Formulas!J$3:J$1000)</f>
        <v>0</v>
      </c>
      <c r="R37" s="15" t="e">
        <f t="shared" si="17"/>
        <v>#DIV/0!</v>
      </c>
      <c r="S37" s="20">
        <f>SUMIF(Formulas!A$3:A$1000,Statistics!A37,Formulas!N$3:N$1000)/B37</f>
        <v>0</v>
      </c>
      <c r="T37">
        <f t="shared" si="18"/>
        <v>0</v>
      </c>
      <c r="U37">
        <f t="shared" si="4"/>
        <v>0</v>
      </c>
      <c r="V37">
        <f>SUMIF('Pls get me a blue banner'!A$2:A$1000,A37,'Pls get me a blue banner'!K$2:K$1000)/B37</f>
        <v>0</v>
      </c>
      <c r="W37" s="18">
        <f>SUMIF(Formulas!A$3:A$1000,Statistics!A37,Formulas!P$3:P$1000)/Statistics!B37</f>
        <v>0</v>
      </c>
      <c r="X37" s="18">
        <f>SUMIF(Formulas!A$3:A$1000,Statistics!A37,Formulas!P$3:P$1000)</f>
        <v>0</v>
      </c>
      <c r="Y37" s="18">
        <f>SUMIF(Formulas!A$3:A$1000,Statistics!A37,Formulas!T$3:T$1000)/Statistics!B37</f>
        <v>0</v>
      </c>
      <c r="Z37" s="18">
        <f>SUMIF(Formulas!A$3:A$1000,Statistics!A37,Formulas!T$3:T$1000)</f>
        <v>0</v>
      </c>
      <c r="AA37" s="43" t="e">
        <f t="shared" si="19"/>
        <v>#DIV/0!</v>
      </c>
      <c r="AB37" s="18">
        <f>SUMIF(Formulas!A$3:A$1000,Statistics!A37,Formulas!R$3:R$1000)/Statistics!B37</f>
        <v>0</v>
      </c>
      <c r="AC37" s="18">
        <f>SUMIF(Formulas!A$3:A$1000,Statistics!A37,Formulas!R$3:R$1000)</f>
        <v>0</v>
      </c>
      <c r="AD37" s="18">
        <f>SUMIF(Formulas!A$3:A$1000,Statistics!A37,Formulas!U$3:U$1000)/Statistics!B37</f>
        <v>0</v>
      </c>
      <c r="AE37" s="18">
        <f>SUMIF(Formulas!A$3:A$1000,Statistics!A37,Formulas!U$3:U$1000)</f>
        <v>0</v>
      </c>
      <c r="AF37" s="44" t="e">
        <f t="shared" si="5"/>
        <v>#DIV/0!</v>
      </c>
      <c r="AG37">
        <f t="shared" si="6"/>
        <v>0</v>
      </c>
      <c r="AH37">
        <f t="shared" si="7"/>
        <v>0</v>
      </c>
      <c r="AI37">
        <f>SUMIF('Defense processing realm (dpr)'!A$2:A$1000,A37,'Defense processing realm (dpr)'!J$2:J$1000)/B37</f>
        <v>0</v>
      </c>
      <c r="AK37">
        <f>SUMIF('Defense processing realm (dpr)'!A$2:A$1000,A37,'Defense processing realm (dpr)'!AC$2:AC$1000)/B37</f>
        <v>0</v>
      </c>
      <c r="AL37">
        <f>COUNTIFS('Data Entry'!A:A,Statistics!A37,'Data Entry'!T:T,0)</f>
        <v>0</v>
      </c>
      <c r="AM37">
        <f>COUNTIFS('Data Entry'!A:A,Statistics!A37,'Data Entry'!T:T,1)</f>
        <v>0</v>
      </c>
      <c r="AN37">
        <f>COUNTIFS('Data Entry'!A:A,Statistics!A37,'Data Entry'!T:T,2)</f>
        <v>0</v>
      </c>
      <c r="AO37">
        <f>COUNTIFS('Data Entry'!A:A,Statistics!A37,'Data Entry'!T:T,3)</f>
        <v>0</v>
      </c>
      <c r="AP37">
        <f>COUNTIFS('Data Entry'!A:A,Statistics!A37,'Data Entry'!T:T,4)</f>
        <v>0</v>
      </c>
      <c r="AQ37">
        <f t="shared" si="20"/>
        <v>0</v>
      </c>
      <c r="AR37">
        <f t="shared" si="8"/>
        <v>0</v>
      </c>
      <c r="AS37">
        <f t="shared" si="9"/>
        <v>0</v>
      </c>
      <c r="AT37">
        <f t="shared" si="21"/>
        <v>0</v>
      </c>
      <c r="AU37">
        <f t="shared" si="22"/>
        <v>0</v>
      </c>
      <c r="AV37">
        <f t="shared" si="23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10"/>
        <v>0</v>
      </c>
      <c r="BA37" t="e">
        <f>SUMIFS('Data Entry'!S$3:S$1000,'Data Entry'!A$3:A$1000,A37,'Data Entry'!T$3:T$1000,4)/AP37</f>
        <v>#DIV/0!</v>
      </c>
      <c r="BB37" t="e">
        <f>SUMIFS('Data Entry'!S$3:S$1000,'Data Entry'!A$3:A$1000,A37,'Data Entry'!T$3:T$1000,3)/AO37</f>
        <v>#DIV/0!</v>
      </c>
      <c r="BC37" t="e">
        <f>SUMIFS('Data Entry'!S$3:S$1000,'Data Entry'!A$3:A$1000,A37,'Data Entry'!T$3:T$1000,2)/AN37</f>
        <v>#DIV/0!</v>
      </c>
      <c r="BD37" t="e">
        <f>SUMIFS('Data Entry'!S$3:S$1000,'Data Entry'!A$3:A$1000,A37,'Data Entry'!T$3:T$1000,1)/AM37</f>
        <v>#DIV/0!</v>
      </c>
      <c r="BE37">
        <f>_xlfn.MAXIFS(Formulas!AC$3:AC$1000,A$3:A$1000,Statistics!A36)</f>
        <v>0</v>
      </c>
      <c r="BF37">
        <f>SUMIF(Formulas!A$3:A$1000,Statistics!A37,Formulas!AD$3:AD$1000)</f>
        <v>0</v>
      </c>
      <c r="BG37" s="15" t="e">
        <f t="shared" si="27"/>
        <v>#DIV/0!</v>
      </c>
      <c r="BH37">
        <f>SUMIF(Formulas!A$3:A$1000,Statistics!A37,Formulas!AE$3:AE$1000)/Statistics!B37</f>
        <v>0</v>
      </c>
      <c r="BI37">
        <f>SUMIF(Formulas!A$3:A$1000,Statistics!A37,Formulas!AG$3:AG$1000)/Statistics!B37</f>
        <v>0</v>
      </c>
      <c r="BJ37">
        <f>SUMIF(Formulas!A$3:A$1000,Statistics!A37,Formulas!AH$3:AH$1000)</f>
        <v>0</v>
      </c>
      <c r="BK37" s="15">
        <f t="shared" si="11"/>
        <v>0</v>
      </c>
      <c r="BL37">
        <f>SUMIF(Formulas!A$3:A$1000,Statistics!A37,Formulas!AI$3:AI$1000)</f>
        <v>0</v>
      </c>
      <c r="BM37" s="15">
        <f t="shared" si="12"/>
        <v>0</v>
      </c>
      <c r="BN37">
        <f>SUMIF(Formulas!A$3:A$1000,Statistics!A37,Formulas!AJ$3:AJ$1000)</f>
        <v>0</v>
      </c>
      <c r="BO37" s="15">
        <f t="shared" si="13"/>
        <v>0</v>
      </c>
      <c r="BP37">
        <f>SUMIF(Formulas!A$3:A$1000,Statistics!A37,Formulas!AK$3:AK$1000)</f>
        <v>0</v>
      </c>
      <c r="BQ37" s="15" t="e">
        <f t="shared" si="14"/>
        <v>#DIV/0!</v>
      </c>
    </row>
    <row r="38" spans="2:69">
      <c r="B38">
        <f>COUNTIF(Formulas!A$3:A$1000,Statistics!A38)</f>
        <v>888</v>
      </c>
      <c r="C38">
        <f t="shared" si="15"/>
        <v>0</v>
      </c>
      <c r="D38">
        <f t="shared" si="0"/>
        <v>0</v>
      </c>
      <c r="E38" s="15">
        <f>SUMIF(Formulas!A$3:A$1000,Statistics!A38,Formulas!D$3:D$1000)/Statistics!B38</f>
        <v>0</v>
      </c>
      <c r="F38">
        <f t="shared" si="1"/>
        <v>0</v>
      </c>
      <c r="G38">
        <f>SUMIF(Formulas!A$3:A$1000,Statistics!A38,Formulas!E$3:E$1000)/B38</f>
        <v>0</v>
      </c>
      <c r="H38">
        <f>SUMIF(Formulas!A$3:A$1000,Statistics!A38,Formulas!E$3:E$1000)</f>
        <v>0</v>
      </c>
      <c r="I38">
        <f>SUMIF(Formulas!A$3:A$1000,Statistics!A38,Formulas!I$3:I$1000)</f>
        <v>0</v>
      </c>
      <c r="J38">
        <f t="shared" si="2"/>
        <v>0</v>
      </c>
      <c r="K38">
        <f>SUMIF(Formulas!A$3:A$1000,Statistics!A38,Formulas!I$3:I$1000)/B38</f>
        <v>0</v>
      </c>
      <c r="L38" s="15" t="e">
        <f t="shared" si="16"/>
        <v>#DIV/0!</v>
      </c>
      <c r="M38">
        <f>SUMIF(Formulas!A$3:A$1000,Statistics!A38,Formulas!G$3:G$1000)/Statistics!B38</f>
        <v>0</v>
      </c>
      <c r="N38">
        <f>SUMIF(Formulas!A$3:A$1000,Statistics!A38,Formulas!G$3:G$1000)</f>
        <v>0</v>
      </c>
      <c r="O38">
        <f t="shared" si="28"/>
        <v>0</v>
      </c>
      <c r="P38">
        <f>SUMIF(Formulas!A$3:A$1000,Statistics!A38,Formulas!J$3:J$1000)/B38</f>
        <v>0</v>
      </c>
      <c r="Q38">
        <f>SUMIF(Formulas!A$3:A$1000,Statistics!A38,Formulas!J$3:J$1000)</f>
        <v>0</v>
      </c>
      <c r="R38" s="15" t="e">
        <f t="shared" si="17"/>
        <v>#DIV/0!</v>
      </c>
      <c r="S38" s="20">
        <f>SUMIF(Formulas!A$3:A$1000,Statistics!A38,Formulas!N$3:N$1000)/B38</f>
        <v>0</v>
      </c>
      <c r="T38">
        <f t="shared" si="18"/>
        <v>0</v>
      </c>
      <c r="U38">
        <f t="shared" si="4"/>
        <v>0</v>
      </c>
      <c r="V38">
        <f>SUMIF('Pls get me a blue banner'!A$2:A$1000,A38,'Pls get me a blue banner'!K$2:K$1000)/B38</f>
        <v>0</v>
      </c>
      <c r="W38" s="18">
        <f>SUMIF(Formulas!A$3:A$1000,Statistics!A38,Formulas!P$3:P$1000)/Statistics!B38</f>
        <v>0</v>
      </c>
      <c r="X38" s="18">
        <f>SUMIF(Formulas!A$3:A$1000,Statistics!A38,Formulas!P$3:P$1000)</f>
        <v>0</v>
      </c>
      <c r="Y38" s="18">
        <f>SUMIF(Formulas!A$3:A$1000,Statistics!A38,Formulas!T$3:T$1000)/Statistics!B38</f>
        <v>0</v>
      </c>
      <c r="Z38" s="18">
        <f>SUMIF(Formulas!A$3:A$1000,Statistics!A38,Formulas!T$3:T$1000)</f>
        <v>0</v>
      </c>
      <c r="AA38" s="43" t="e">
        <f t="shared" si="19"/>
        <v>#DIV/0!</v>
      </c>
      <c r="AB38" s="18">
        <f>SUMIF(Formulas!A$3:A$1000,Statistics!A38,Formulas!R$3:R$1000)/Statistics!B38</f>
        <v>0</v>
      </c>
      <c r="AC38" s="18">
        <f>SUMIF(Formulas!A$3:A$1000,Statistics!A38,Formulas!R$3:R$1000)</f>
        <v>0</v>
      </c>
      <c r="AD38" s="18">
        <f>SUMIF(Formulas!A$3:A$1000,Statistics!A38,Formulas!U$3:U$1000)/Statistics!B38</f>
        <v>0</v>
      </c>
      <c r="AE38" s="18">
        <f>SUMIF(Formulas!A$3:A$1000,Statistics!A38,Formulas!U$3:U$1000)</f>
        <v>0</v>
      </c>
      <c r="AF38" s="44" t="e">
        <f t="shared" si="5"/>
        <v>#DIV/0!</v>
      </c>
      <c r="AG38">
        <f t="shared" si="6"/>
        <v>0</v>
      </c>
      <c r="AH38">
        <f t="shared" si="7"/>
        <v>0</v>
      </c>
      <c r="AI38">
        <f>SUMIF('Defense processing realm (dpr)'!A$2:A$1000,A38,'Defense processing realm (dpr)'!J$2:J$1000)/B38</f>
        <v>0</v>
      </c>
      <c r="AK38">
        <f>SUMIF('Defense processing realm (dpr)'!A$2:A$1000,A38,'Defense processing realm (dpr)'!AC$2:AC$1000)/B38</f>
        <v>0</v>
      </c>
      <c r="AL38">
        <f>COUNTIFS('Data Entry'!A:A,Statistics!A38,'Data Entry'!T:T,0)</f>
        <v>0</v>
      </c>
      <c r="AM38">
        <f>COUNTIFS('Data Entry'!A:A,Statistics!A38,'Data Entry'!T:T,1)</f>
        <v>0</v>
      </c>
      <c r="AN38">
        <f>COUNTIFS('Data Entry'!A:A,Statistics!A38,'Data Entry'!T:T,2)</f>
        <v>0</v>
      </c>
      <c r="AO38">
        <f>COUNTIFS('Data Entry'!A:A,Statistics!A38,'Data Entry'!T:T,3)</f>
        <v>0</v>
      </c>
      <c r="AP38">
        <f>COUNTIFS('Data Entry'!A:A,Statistics!A38,'Data Entry'!T:T,4)</f>
        <v>0</v>
      </c>
      <c r="AQ38">
        <f t="shared" si="20"/>
        <v>0</v>
      </c>
      <c r="AR38">
        <f t="shared" si="8"/>
        <v>0</v>
      </c>
      <c r="AS38">
        <f t="shared" si="9"/>
        <v>0</v>
      </c>
      <c r="AT38">
        <f t="shared" si="21"/>
        <v>0</v>
      </c>
      <c r="AU38">
        <f t="shared" si="22"/>
        <v>0</v>
      </c>
      <c r="AV38">
        <f t="shared" si="23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10"/>
        <v>0</v>
      </c>
      <c r="BA38" t="e">
        <f>SUMIFS('Data Entry'!S$3:S$1000,'Data Entry'!A$3:A$1000,A38,'Data Entry'!T$3:T$1000,4)/AP38</f>
        <v>#DIV/0!</v>
      </c>
      <c r="BB38" t="e">
        <f>SUMIFS('Data Entry'!S$3:S$1000,'Data Entry'!A$3:A$1000,A38,'Data Entry'!T$3:T$1000,3)/AO38</f>
        <v>#DIV/0!</v>
      </c>
      <c r="BC38" t="e">
        <f>SUMIFS('Data Entry'!S$3:S$1000,'Data Entry'!A$3:A$1000,A38,'Data Entry'!T$3:T$1000,2)/AN38</f>
        <v>#DIV/0!</v>
      </c>
      <c r="BD38" t="e">
        <f>SUMIFS('Data Entry'!S$3:S$1000,'Data Entry'!A$3:A$1000,A38,'Data Entry'!T$3:T$1000,1)/AM38</f>
        <v>#DIV/0!</v>
      </c>
      <c r="BE38">
        <f>_xlfn.MAXIFS(Formulas!AC$3:AC$1000,A$3:A$1000,Statistics!A37)</f>
        <v>0</v>
      </c>
      <c r="BF38">
        <f>SUMIF(Formulas!A$3:A$1000,Statistics!A38,Formulas!AD$3:AD$1000)</f>
        <v>0</v>
      </c>
      <c r="BG38" s="15" t="e">
        <f t="shared" si="27"/>
        <v>#DIV/0!</v>
      </c>
      <c r="BH38">
        <f>SUMIF(Formulas!A$3:A$1000,Statistics!A38,Formulas!AE$3:AE$1000)/Statistics!B38</f>
        <v>0</v>
      </c>
      <c r="BI38">
        <f>SUMIF(Formulas!A$3:A$1000,Statistics!A38,Formulas!AG$3:AG$1000)/Statistics!B38</f>
        <v>0</v>
      </c>
      <c r="BJ38">
        <f>SUMIF(Formulas!A$3:A$1000,Statistics!A38,Formulas!AH$3:AH$1000)</f>
        <v>0</v>
      </c>
      <c r="BK38" s="15">
        <f t="shared" si="11"/>
        <v>0</v>
      </c>
      <c r="BL38">
        <f>SUMIF(Formulas!A$3:A$1000,Statistics!A38,Formulas!AI$3:AI$1000)</f>
        <v>0</v>
      </c>
      <c r="BM38" s="15">
        <f t="shared" si="12"/>
        <v>0</v>
      </c>
      <c r="BN38">
        <f>SUMIF(Formulas!A$3:A$1000,Statistics!A38,Formulas!AJ$3:AJ$1000)</f>
        <v>0</v>
      </c>
      <c r="BO38" s="15">
        <f t="shared" si="13"/>
        <v>0</v>
      </c>
      <c r="BP38">
        <f>SUMIF(Formulas!A$3:A$1000,Statistics!A38,Formulas!AK$3:AK$1000)</f>
        <v>0</v>
      </c>
      <c r="BQ38" s="15" t="e">
        <f t="shared" si="14"/>
        <v>#DIV/0!</v>
      </c>
    </row>
    <row r="39" spans="2:69">
      <c r="B39">
        <f>COUNTIF(Formulas!A$3:A$1000,Statistics!A39)</f>
        <v>888</v>
      </c>
      <c r="C39">
        <f t="shared" si="15"/>
        <v>0</v>
      </c>
      <c r="D39">
        <f t="shared" si="0"/>
        <v>0</v>
      </c>
      <c r="E39" s="15">
        <f>SUMIF(Formulas!A$3:A$1000,Statistics!A39,Formulas!D$3:D$1000)/Statistics!B39</f>
        <v>0</v>
      </c>
      <c r="F39">
        <f t="shared" si="1"/>
        <v>0</v>
      </c>
      <c r="G39">
        <f>SUMIF(Formulas!A$3:A$1000,Statistics!A39,Formulas!E$3:E$1000)/B39</f>
        <v>0</v>
      </c>
      <c r="H39">
        <f>SUMIF(Formulas!A$3:A$1000,Statistics!A39,Formulas!E$3:E$1000)</f>
        <v>0</v>
      </c>
      <c r="I39">
        <f>SUMIF(Formulas!A$3:A$1000,Statistics!A39,Formulas!I$3:I$1000)</f>
        <v>0</v>
      </c>
      <c r="J39">
        <f t="shared" si="2"/>
        <v>0</v>
      </c>
      <c r="K39">
        <f>SUMIF(Formulas!A$3:A$1000,Statistics!A39,Formulas!I$3:I$1000)/B39</f>
        <v>0</v>
      </c>
      <c r="L39" s="15" t="e">
        <f t="shared" si="16"/>
        <v>#DIV/0!</v>
      </c>
      <c r="M39">
        <f>SUMIF(Formulas!A$3:A$1000,Statistics!A39,Formulas!G$3:G$1000)/Statistics!B39</f>
        <v>0</v>
      </c>
      <c r="N39">
        <f>SUMIF(Formulas!A$3:A$1000,Statistics!A39,Formulas!G$3:G$1000)</f>
        <v>0</v>
      </c>
      <c r="O39">
        <f t="shared" si="28"/>
        <v>0</v>
      </c>
      <c r="P39">
        <f>SUMIF(Formulas!A$3:A$1000,Statistics!A39,Formulas!J$3:J$1000)/B39</f>
        <v>0</v>
      </c>
      <c r="Q39">
        <f>SUMIF(Formulas!A$3:A$1000,Statistics!A39,Formulas!J$3:J$1000)</f>
        <v>0</v>
      </c>
      <c r="R39" s="15" t="e">
        <f t="shared" si="17"/>
        <v>#DIV/0!</v>
      </c>
      <c r="S39" s="20">
        <f>SUMIF(Formulas!A$3:A$1000,Statistics!A39,Formulas!N$3:N$1000)/B39</f>
        <v>0</v>
      </c>
      <c r="T39">
        <f t="shared" si="18"/>
        <v>0</v>
      </c>
      <c r="U39">
        <f t="shared" si="4"/>
        <v>0</v>
      </c>
      <c r="V39">
        <f>SUMIF('Pls get me a blue banner'!A$2:A$1000,A39,'Pls get me a blue banner'!K$2:K$1000)/B39</f>
        <v>0</v>
      </c>
      <c r="W39" s="18">
        <f>SUMIF(Formulas!A$3:A$1000,Statistics!A39,Formulas!P$3:P$1000)/Statistics!B39</f>
        <v>0</v>
      </c>
      <c r="X39" s="18">
        <f>SUMIF(Formulas!A$3:A$1000,Statistics!A39,Formulas!P$3:P$1000)</f>
        <v>0</v>
      </c>
      <c r="Y39" s="18">
        <f>SUMIF(Formulas!A$3:A$1000,Statistics!A39,Formulas!T$3:T$1000)/Statistics!B39</f>
        <v>0</v>
      </c>
      <c r="Z39" s="18">
        <f>SUMIF(Formulas!A$3:A$1000,Statistics!A39,Formulas!T$3:T$1000)</f>
        <v>0</v>
      </c>
      <c r="AA39" s="43" t="e">
        <f t="shared" si="19"/>
        <v>#DIV/0!</v>
      </c>
      <c r="AB39" s="18">
        <f>SUMIF(Formulas!A$3:A$1000,Statistics!A39,Formulas!R$3:R$1000)/Statistics!B39</f>
        <v>0</v>
      </c>
      <c r="AC39" s="18">
        <f>SUMIF(Formulas!A$3:A$1000,Statistics!A39,Formulas!R$3:R$1000)</f>
        <v>0</v>
      </c>
      <c r="AD39" s="18">
        <f>SUMIF(Formulas!A$3:A$1000,Statistics!A39,Formulas!U$3:U$1000)/Statistics!B39</f>
        <v>0</v>
      </c>
      <c r="AE39" s="18">
        <f>SUMIF(Formulas!A$3:A$1000,Statistics!A39,Formulas!U$3:U$1000)</f>
        <v>0</v>
      </c>
      <c r="AF39" s="44" t="e">
        <f t="shared" si="5"/>
        <v>#DIV/0!</v>
      </c>
      <c r="AG39">
        <f t="shared" si="6"/>
        <v>0</v>
      </c>
      <c r="AH39">
        <f t="shared" si="7"/>
        <v>0</v>
      </c>
      <c r="AI39">
        <f>SUMIF('Defense processing realm (dpr)'!A$2:A$1000,A39,'Defense processing realm (dpr)'!J$2:J$1000)/B39</f>
        <v>0</v>
      </c>
      <c r="AK39">
        <f>SUMIF('Defense processing realm (dpr)'!A$2:A$1000,A39,'Defense processing realm (dpr)'!AC$2:AC$1000)/B39</f>
        <v>0</v>
      </c>
      <c r="AL39">
        <f>COUNTIFS('Data Entry'!A:A,Statistics!A39,'Data Entry'!T:T,0)</f>
        <v>0</v>
      </c>
      <c r="AM39">
        <f>COUNTIFS('Data Entry'!A:A,Statistics!A39,'Data Entry'!T:T,1)</f>
        <v>0</v>
      </c>
      <c r="AN39">
        <f>COUNTIFS('Data Entry'!A:A,Statistics!A39,'Data Entry'!T:T,2)</f>
        <v>0</v>
      </c>
      <c r="AO39">
        <f>COUNTIFS('Data Entry'!A:A,Statistics!A39,'Data Entry'!T:T,3)</f>
        <v>0</v>
      </c>
      <c r="AP39">
        <f>COUNTIFS('Data Entry'!A:A,Statistics!A39,'Data Entry'!T:T,4)</f>
        <v>0</v>
      </c>
      <c r="AQ39">
        <f t="shared" si="20"/>
        <v>0</v>
      </c>
      <c r="AR39">
        <f t="shared" si="8"/>
        <v>0</v>
      </c>
      <c r="AS39">
        <f t="shared" si="9"/>
        <v>0</v>
      </c>
      <c r="AT39">
        <f t="shared" si="21"/>
        <v>0</v>
      </c>
      <c r="AU39">
        <f t="shared" si="22"/>
        <v>0</v>
      </c>
      <c r="AV39">
        <f t="shared" si="23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10"/>
        <v>0</v>
      </c>
      <c r="BA39" t="e">
        <f>SUMIFS('Data Entry'!S$3:S$1000,'Data Entry'!A$3:A$1000,A39,'Data Entry'!T$3:T$1000,4)/AP39</f>
        <v>#DIV/0!</v>
      </c>
      <c r="BB39" t="e">
        <f>SUMIFS('Data Entry'!S$3:S$1000,'Data Entry'!A$3:A$1000,A39,'Data Entry'!T$3:T$1000,3)/AO39</f>
        <v>#DIV/0!</v>
      </c>
      <c r="BC39" t="e">
        <f>SUMIFS('Data Entry'!S$3:S$1000,'Data Entry'!A$3:A$1000,A39,'Data Entry'!T$3:T$1000,2)/AN39</f>
        <v>#DIV/0!</v>
      </c>
      <c r="BD39" t="e">
        <f>SUMIFS('Data Entry'!S$3:S$1000,'Data Entry'!A$3:A$1000,A39,'Data Entry'!T$3:T$1000,1)/AM39</f>
        <v>#DIV/0!</v>
      </c>
      <c r="BE39">
        <f>_xlfn.MAXIFS(Formulas!AC$3:AC$1000,A$3:A$1000,Statistics!A38)</f>
        <v>0</v>
      </c>
      <c r="BF39">
        <f>SUMIF(Formulas!A$3:A$1000,Statistics!A39,Formulas!AD$3:AD$1000)</f>
        <v>0</v>
      </c>
      <c r="BG39" s="15" t="e">
        <f t="shared" si="27"/>
        <v>#DIV/0!</v>
      </c>
      <c r="BH39">
        <f>SUMIF(Formulas!A$3:A$1000,Statistics!A39,Formulas!AE$3:AE$1000)/Statistics!B39</f>
        <v>0</v>
      </c>
      <c r="BI39">
        <f>SUMIF(Formulas!A$3:A$1000,Statistics!A39,Formulas!AG$3:AG$1000)/Statistics!B39</f>
        <v>0</v>
      </c>
      <c r="BJ39">
        <f>SUMIF(Formulas!A$3:A$1000,Statistics!A39,Formulas!AH$3:AH$1000)</f>
        <v>0</v>
      </c>
      <c r="BK39" s="15">
        <f t="shared" si="11"/>
        <v>0</v>
      </c>
      <c r="BL39">
        <f>SUMIF(Formulas!A$3:A$1000,Statistics!A39,Formulas!AI$3:AI$1000)</f>
        <v>0</v>
      </c>
      <c r="BM39" s="15">
        <f t="shared" si="12"/>
        <v>0</v>
      </c>
      <c r="BN39">
        <f>SUMIF(Formulas!A$3:A$1000,Statistics!A39,Formulas!AJ$3:AJ$1000)</f>
        <v>0</v>
      </c>
      <c r="BO39" s="15">
        <f t="shared" si="13"/>
        <v>0</v>
      </c>
      <c r="BP39">
        <f>SUMIF(Formulas!A$3:A$1000,Statistics!A39,Formulas!AK$3:AK$1000)</f>
        <v>0</v>
      </c>
      <c r="BQ39" s="15" t="e">
        <f t="shared" si="14"/>
        <v>#DIV/0!</v>
      </c>
    </row>
    <row r="40" spans="2:69">
      <c r="B40">
        <f>COUNTIF(Formulas!A$3:A$1000,Statistics!A40)</f>
        <v>888</v>
      </c>
      <c r="C40">
        <f t="shared" si="15"/>
        <v>0</v>
      </c>
      <c r="D40">
        <f t="shared" si="0"/>
        <v>0</v>
      </c>
      <c r="E40" s="15">
        <f>SUMIF(Formulas!A$3:A$1000,Statistics!A40,Formulas!D$3:D$1000)/Statistics!B40</f>
        <v>0</v>
      </c>
      <c r="F40">
        <f t="shared" si="1"/>
        <v>0</v>
      </c>
      <c r="G40">
        <f>SUMIF(Formulas!A$3:A$1000,Statistics!A40,Formulas!E$3:E$1000)/B40</f>
        <v>0</v>
      </c>
      <c r="H40">
        <f>SUMIF(Formulas!A$3:A$1000,Statistics!A40,Formulas!E$3:E$1000)</f>
        <v>0</v>
      </c>
      <c r="I40">
        <f>SUMIF(Formulas!A$3:A$1000,Statistics!A40,Formulas!I$3:I$1000)</f>
        <v>0</v>
      </c>
      <c r="J40">
        <f t="shared" si="2"/>
        <v>0</v>
      </c>
      <c r="K40">
        <f>SUMIF(Formulas!A$3:A$1000,Statistics!A40,Formulas!I$3:I$1000)/B40</f>
        <v>0</v>
      </c>
      <c r="L40" s="15" t="e">
        <f t="shared" si="16"/>
        <v>#DIV/0!</v>
      </c>
      <c r="M40">
        <f>SUMIF(Formulas!A$3:A$1000,Statistics!A40,Formulas!G$3:G$1000)/Statistics!B40</f>
        <v>0</v>
      </c>
      <c r="N40">
        <f>SUMIF(Formulas!A$3:A$1000,Statistics!A40,Formulas!G$3:G$1000)</f>
        <v>0</v>
      </c>
      <c r="O40">
        <f t="shared" si="28"/>
        <v>0</v>
      </c>
      <c r="P40">
        <f>SUMIF(Formulas!A$3:A$1000,Statistics!A40,Formulas!J$3:J$1000)/B40</f>
        <v>0</v>
      </c>
      <c r="Q40">
        <f>SUMIF(Formulas!A$3:A$1000,Statistics!A40,Formulas!J$3:J$1000)</f>
        <v>0</v>
      </c>
      <c r="R40" s="15" t="e">
        <f t="shared" si="17"/>
        <v>#DIV/0!</v>
      </c>
      <c r="S40" s="20">
        <f>SUMIF(Formulas!A$3:A$1000,Statistics!A40,Formulas!N$3:N$1000)/B40</f>
        <v>0</v>
      </c>
      <c r="T40">
        <f t="shared" si="18"/>
        <v>0</v>
      </c>
      <c r="U40">
        <f t="shared" si="4"/>
        <v>0</v>
      </c>
      <c r="V40">
        <f>SUMIF('Pls get me a blue banner'!A$2:A$1000,A40,'Pls get me a blue banner'!K$2:K$1000)/B40</f>
        <v>0</v>
      </c>
      <c r="W40" s="18">
        <f>SUMIF(Formulas!A$3:A$1000,Statistics!A40,Formulas!P$3:P$1000)/Statistics!B40</f>
        <v>0</v>
      </c>
      <c r="X40" s="18">
        <f>SUMIF(Formulas!A$3:A$1000,Statistics!A40,Formulas!P$3:P$1000)</f>
        <v>0</v>
      </c>
      <c r="Y40" s="18">
        <f>SUMIF(Formulas!A$3:A$1000,Statistics!A40,Formulas!T$3:T$1000)/Statistics!B40</f>
        <v>0</v>
      </c>
      <c r="Z40" s="18">
        <f>SUMIF(Formulas!A$3:A$1000,Statistics!A40,Formulas!T$3:T$1000)</f>
        <v>0</v>
      </c>
      <c r="AA40" s="43" t="e">
        <f t="shared" si="19"/>
        <v>#DIV/0!</v>
      </c>
      <c r="AB40" s="18">
        <f>SUMIF(Formulas!A$3:A$1000,Statistics!A40,Formulas!R$3:R$1000)/Statistics!B40</f>
        <v>0</v>
      </c>
      <c r="AC40" s="18">
        <f>SUMIF(Formulas!A$3:A$1000,Statistics!A40,Formulas!R$3:R$1000)</f>
        <v>0</v>
      </c>
      <c r="AD40" s="18">
        <f>SUMIF(Formulas!A$3:A$1000,Statistics!A40,Formulas!U$3:U$1000)/Statistics!B40</f>
        <v>0</v>
      </c>
      <c r="AE40" s="18">
        <f>SUMIF(Formulas!A$3:A$1000,Statistics!A40,Formulas!U$3:U$1000)</f>
        <v>0</v>
      </c>
      <c r="AF40" s="44" t="e">
        <f t="shared" si="5"/>
        <v>#DIV/0!</v>
      </c>
      <c r="AG40">
        <f t="shared" si="6"/>
        <v>0</v>
      </c>
      <c r="AH40">
        <f t="shared" si="7"/>
        <v>0</v>
      </c>
      <c r="AI40">
        <f>SUMIF('Defense processing realm (dpr)'!A$2:A$1000,A40,'Defense processing realm (dpr)'!J$2:J$1000)/B40</f>
        <v>0</v>
      </c>
      <c r="AK40">
        <f>SUMIF('Defense processing realm (dpr)'!A$2:A$1000,A40,'Defense processing realm (dpr)'!AC$2:AC$1000)/B40</f>
        <v>0</v>
      </c>
      <c r="AL40">
        <f>COUNTIFS('Data Entry'!A:A,Statistics!A40,'Data Entry'!T:T,0)</f>
        <v>0</v>
      </c>
      <c r="AM40">
        <f>COUNTIFS('Data Entry'!A:A,Statistics!A40,'Data Entry'!T:T,1)</f>
        <v>0</v>
      </c>
      <c r="AN40">
        <f>COUNTIFS('Data Entry'!A:A,Statistics!A40,'Data Entry'!T:T,2)</f>
        <v>0</v>
      </c>
      <c r="AO40">
        <f>COUNTIFS('Data Entry'!A:A,Statistics!A40,'Data Entry'!T:T,3)</f>
        <v>0</v>
      </c>
      <c r="AP40">
        <f>COUNTIFS('Data Entry'!A:A,Statistics!A40,'Data Entry'!T:T,4)</f>
        <v>0</v>
      </c>
      <c r="AQ40">
        <f t="shared" si="20"/>
        <v>0</v>
      </c>
      <c r="AR40">
        <f t="shared" si="8"/>
        <v>0</v>
      </c>
      <c r="AS40">
        <f t="shared" si="9"/>
        <v>0</v>
      </c>
      <c r="AT40">
        <f t="shared" si="21"/>
        <v>0</v>
      </c>
      <c r="AU40">
        <f t="shared" si="22"/>
        <v>0</v>
      </c>
      <c r="AV40">
        <f t="shared" si="23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10"/>
        <v>0</v>
      </c>
      <c r="BA40" t="e">
        <f>SUMIFS('Data Entry'!S$3:S$1000,'Data Entry'!A$3:A$1000,A40,'Data Entry'!T$3:T$1000,4)/AP40</f>
        <v>#DIV/0!</v>
      </c>
      <c r="BB40" t="e">
        <f>SUMIFS('Data Entry'!S$3:S$1000,'Data Entry'!A$3:A$1000,A40,'Data Entry'!T$3:T$1000,3)/AO40</f>
        <v>#DIV/0!</v>
      </c>
      <c r="BC40" t="e">
        <f>SUMIFS('Data Entry'!S$3:S$1000,'Data Entry'!A$3:A$1000,A40,'Data Entry'!T$3:T$1000,2)/AN40</f>
        <v>#DIV/0!</v>
      </c>
      <c r="BD40" t="e">
        <f>SUMIFS('Data Entry'!S$3:S$1000,'Data Entry'!A$3:A$1000,A40,'Data Entry'!T$3:T$1000,1)/AM40</f>
        <v>#DIV/0!</v>
      </c>
      <c r="BE40">
        <f>_xlfn.MAXIFS(Formulas!AC$3:AC$1000,A$3:A$1000,Statistics!A39)</f>
        <v>0</v>
      </c>
      <c r="BF40">
        <f>SUMIF(Formulas!A$3:A$1000,Statistics!A40,Formulas!AD$3:AD$1000)</f>
        <v>0</v>
      </c>
      <c r="BG40" s="15" t="e">
        <f t="shared" si="27"/>
        <v>#DIV/0!</v>
      </c>
      <c r="BH40">
        <f>SUMIF(Formulas!A$3:A$1000,Statistics!A40,Formulas!AE$3:AE$1000)/Statistics!B40</f>
        <v>0</v>
      </c>
      <c r="BI40">
        <f>SUMIF(Formulas!A$3:A$1000,Statistics!A40,Formulas!AG$3:AG$1000)/Statistics!B40</f>
        <v>0</v>
      </c>
      <c r="BJ40">
        <f>SUMIF(Formulas!A$3:A$1000,Statistics!A40,Formulas!AH$3:AH$1000)</f>
        <v>0</v>
      </c>
      <c r="BK40" s="15">
        <f t="shared" si="11"/>
        <v>0</v>
      </c>
      <c r="BL40">
        <f>SUMIF(Formulas!A$3:A$1000,Statistics!A40,Formulas!AI$3:AI$1000)</f>
        <v>0</v>
      </c>
      <c r="BM40" s="15">
        <f t="shared" si="12"/>
        <v>0</v>
      </c>
      <c r="BN40">
        <f>SUMIF(Formulas!A$3:A$1000,Statistics!A40,Formulas!AJ$3:AJ$1000)</f>
        <v>0</v>
      </c>
      <c r="BO40" s="15">
        <f t="shared" si="13"/>
        <v>0</v>
      </c>
      <c r="BP40">
        <f>SUMIF(Formulas!A$3:A$1000,Statistics!A40,Formulas!AK$3:AK$1000)</f>
        <v>0</v>
      </c>
      <c r="BQ40" s="15" t="e">
        <f t="shared" si="14"/>
        <v>#DIV/0!</v>
      </c>
    </row>
    <row r="41" spans="2:69">
      <c r="B41">
        <f>COUNTIF(Formulas!A$3:A$1000,Statistics!A41)</f>
        <v>888</v>
      </c>
      <c r="C41">
        <f t="shared" si="15"/>
        <v>0</v>
      </c>
      <c r="D41">
        <f t="shared" si="0"/>
        <v>0</v>
      </c>
      <c r="E41" s="15">
        <f>SUMIF(Formulas!A$3:A$1000,Statistics!A41,Formulas!D$3:D$1000)/Statistics!B41</f>
        <v>0</v>
      </c>
      <c r="F41">
        <f t="shared" si="1"/>
        <v>0</v>
      </c>
      <c r="G41">
        <f>SUMIF(Formulas!A$3:A$1000,Statistics!A41,Formulas!E$3:E$1000)/B41</f>
        <v>0</v>
      </c>
      <c r="H41">
        <f>SUMIF(Formulas!A$3:A$1000,Statistics!A41,Formulas!E$3:E$1000)</f>
        <v>0</v>
      </c>
      <c r="I41">
        <f>SUMIF(Formulas!A$3:A$1000,Statistics!A41,Formulas!I$3:I$1000)</f>
        <v>0</v>
      </c>
      <c r="J41">
        <f t="shared" si="2"/>
        <v>0</v>
      </c>
      <c r="K41">
        <f>SUMIF(Formulas!A$3:A$1000,Statistics!A41,Formulas!I$3:I$1000)/B41</f>
        <v>0</v>
      </c>
      <c r="L41" s="15" t="e">
        <f t="shared" si="16"/>
        <v>#DIV/0!</v>
      </c>
      <c r="M41">
        <f>SUMIF(Formulas!A$3:A$1000,Statistics!A41,Formulas!G$3:G$1000)/Statistics!B41</f>
        <v>0</v>
      </c>
      <c r="N41">
        <f>SUMIF(Formulas!A$3:A$1000,Statistics!A41,Formulas!G$3:G$1000)</f>
        <v>0</v>
      </c>
      <c r="O41">
        <f t="shared" si="28"/>
        <v>0</v>
      </c>
      <c r="P41">
        <f>SUMIF(Formulas!A$3:A$1000,Statistics!A41,Formulas!J$3:J$1000)/B41</f>
        <v>0</v>
      </c>
      <c r="Q41">
        <f>SUMIF(Formulas!A$3:A$1000,Statistics!A41,Formulas!J$3:J$1000)</f>
        <v>0</v>
      </c>
      <c r="R41" s="15" t="e">
        <f t="shared" si="17"/>
        <v>#DIV/0!</v>
      </c>
      <c r="S41" s="20">
        <f>SUMIF(Formulas!A$3:A$1000,Statistics!A41,Formulas!N$3:N$1000)/B41</f>
        <v>0</v>
      </c>
      <c r="T41">
        <f t="shared" si="18"/>
        <v>0</v>
      </c>
      <c r="U41">
        <f t="shared" si="4"/>
        <v>0</v>
      </c>
      <c r="V41">
        <f>SUMIF('Pls get me a blue banner'!A$2:A$1000,A41,'Pls get me a blue banner'!K$2:K$1000)/B41</f>
        <v>0</v>
      </c>
      <c r="W41" s="18">
        <f>SUMIF(Formulas!A$3:A$1000,Statistics!A41,Formulas!P$3:P$1000)/Statistics!B41</f>
        <v>0</v>
      </c>
      <c r="X41" s="18">
        <f>SUMIF(Formulas!A$3:A$1000,Statistics!A41,Formulas!P$3:P$1000)</f>
        <v>0</v>
      </c>
      <c r="Y41" s="18">
        <f>SUMIF(Formulas!A$3:A$1000,Statistics!A41,Formulas!T$3:T$1000)/Statistics!B41</f>
        <v>0</v>
      </c>
      <c r="Z41" s="18">
        <f>SUMIF(Formulas!A$3:A$1000,Statistics!A41,Formulas!T$3:T$1000)</f>
        <v>0</v>
      </c>
      <c r="AA41" s="43" t="e">
        <f t="shared" si="19"/>
        <v>#DIV/0!</v>
      </c>
      <c r="AB41" s="18">
        <f>SUMIF(Formulas!A$3:A$1000,Statistics!A41,Formulas!R$3:R$1000)/Statistics!B41</f>
        <v>0</v>
      </c>
      <c r="AC41" s="18">
        <f>SUMIF(Formulas!A$3:A$1000,Statistics!A41,Formulas!R$3:R$1000)</f>
        <v>0</v>
      </c>
      <c r="AD41" s="18">
        <f>SUMIF(Formulas!A$3:A$1000,Statistics!A41,Formulas!U$3:U$1000)/Statistics!B41</f>
        <v>0</v>
      </c>
      <c r="AE41" s="18">
        <f>SUMIF(Formulas!A$3:A$1000,Statistics!A41,Formulas!U$3:U$1000)</f>
        <v>0</v>
      </c>
      <c r="AF41" s="44" t="e">
        <f t="shared" si="5"/>
        <v>#DIV/0!</v>
      </c>
      <c r="AG41">
        <f t="shared" si="6"/>
        <v>0</v>
      </c>
      <c r="AH41">
        <f t="shared" si="7"/>
        <v>0</v>
      </c>
      <c r="AI41">
        <f>SUMIF('Defense processing realm (dpr)'!A$2:A$1000,A41,'Defense processing realm (dpr)'!J$2:J$1000)/B41</f>
        <v>0</v>
      </c>
      <c r="AK41">
        <f>SUMIF('Defense processing realm (dpr)'!A$2:A$1000,A41,'Defense processing realm (dpr)'!AC$2:AC$1000)/B41</f>
        <v>0</v>
      </c>
      <c r="AL41">
        <f>COUNTIFS('Data Entry'!A:A,Statistics!A41,'Data Entry'!T:T,0)</f>
        <v>0</v>
      </c>
      <c r="AM41">
        <f>COUNTIFS('Data Entry'!A:A,Statistics!A41,'Data Entry'!T:T,1)</f>
        <v>0</v>
      </c>
      <c r="AN41">
        <f>COUNTIFS('Data Entry'!A:A,Statistics!A41,'Data Entry'!T:T,2)</f>
        <v>0</v>
      </c>
      <c r="AO41">
        <f>COUNTIFS('Data Entry'!A:A,Statistics!A41,'Data Entry'!T:T,3)</f>
        <v>0</v>
      </c>
      <c r="AP41">
        <f>COUNTIFS('Data Entry'!A:A,Statistics!A41,'Data Entry'!T:T,4)</f>
        <v>0</v>
      </c>
      <c r="AQ41">
        <f t="shared" si="20"/>
        <v>0</v>
      </c>
      <c r="AR41">
        <f t="shared" si="8"/>
        <v>0</v>
      </c>
      <c r="AS41">
        <f t="shared" si="9"/>
        <v>0</v>
      </c>
      <c r="AT41">
        <f t="shared" si="21"/>
        <v>0</v>
      </c>
      <c r="AU41">
        <f t="shared" si="22"/>
        <v>0</v>
      </c>
      <c r="AV41">
        <f t="shared" si="23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10"/>
        <v>0</v>
      </c>
      <c r="BA41" t="e">
        <f>SUMIFS('Data Entry'!S$3:S$1000,'Data Entry'!A$3:A$1000,A41,'Data Entry'!T$3:T$1000,4)/AP41</f>
        <v>#DIV/0!</v>
      </c>
      <c r="BB41" t="e">
        <f>SUMIFS('Data Entry'!S$3:S$1000,'Data Entry'!A$3:A$1000,A41,'Data Entry'!T$3:T$1000,3)/AO41</f>
        <v>#DIV/0!</v>
      </c>
      <c r="BC41" t="e">
        <f>SUMIFS('Data Entry'!S$3:S$1000,'Data Entry'!A$3:A$1000,A41,'Data Entry'!T$3:T$1000,2)/AN41</f>
        <v>#DIV/0!</v>
      </c>
      <c r="BD41" t="e">
        <f>SUMIFS('Data Entry'!S$3:S$1000,'Data Entry'!A$3:A$1000,A41,'Data Entry'!T$3:T$1000,1)/AM41</f>
        <v>#DIV/0!</v>
      </c>
      <c r="BE41">
        <f>_xlfn.MAXIFS(Formulas!AC$3:AC$1000,A$3:A$1000,Statistics!A40)</f>
        <v>0</v>
      </c>
      <c r="BF41">
        <f>SUMIF(Formulas!A$3:A$1000,Statistics!A41,Formulas!AD$3:AD$1000)</f>
        <v>0</v>
      </c>
      <c r="BG41" s="15" t="e">
        <f t="shared" si="27"/>
        <v>#DIV/0!</v>
      </c>
      <c r="BH41">
        <f>SUMIF(Formulas!A$3:A$1000,Statistics!A41,Formulas!AE$3:AE$1000)/Statistics!B41</f>
        <v>0</v>
      </c>
      <c r="BI41">
        <f>SUMIF(Formulas!A$3:A$1000,Statistics!A41,Formulas!AG$3:AG$1000)/Statistics!B41</f>
        <v>0</v>
      </c>
      <c r="BJ41">
        <f>SUMIF(Formulas!A$3:A$1000,Statistics!A41,Formulas!AH$3:AH$1000)</f>
        <v>0</v>
      </c>
      <c r="BK41" s="15">
        <f t="shared" si="11"/>
        <v>0</v>
      </c>
      <c r="BL41">
        <f>SUMIF(Formulas!A$3:A$1000,Statistics!A41,Formulas!AI$3:AI$1000)</f>
        <v>0</v>
      </c>
      <c r="BM41" s="15">
        <f t="shared" si="12"/>
        <v>0</v>
      </c>
      <c r="BN41">
        <f>SUMIF(Formulas!A$3:A$1000,Statistics!A41,Formulas!AJ$3:AJ$1000)</f>
        <v>0</v>
      </c>
      <c r="BO41" s="15">
        <f t="shared" si="13"/>
        <v>0</v>
      </c>
      <c r="BP41">
        <f>SUMIF(Formulas!A$3:A$1000,Statistics!A41,Formulas!AK$3:AK$1000)</f>
        <v>0</v>
      </c>
      <c r="BQ41" s="15" t="e">
        <f t="shared" si="14"/>
        <v>#DIV/0!</v>
      </c>
    </row>
    <row r="42" spans="2:69">
      <c r="B42">
        <f>COUNTIF(Formulas!A$3:A$1000,Statistics!A42)</f>
        <v>888</v>
      </c>
      <c r="C42">
        <f t="shared" si="15"/>
        <v>0</v>
      </c>
      <c r="D42">
        <f t="shared" si="0"/>
        <v>0</v>
      </c>
      <c r="E42" s="15">
        <f>SUMIF(Formulas!A$3:A$1000,Statistics!A42,Formulas!D$3:D$1000)/Statistics!B42</f>
        <v>0</v>
      </c>
      <c r="F42">
        <f t="shared" si="1"/>
        <v>0</v>
      </c>
      <c r="G42">
        <f>SUMIF(Formulas!A$3:A$1000,Statistics!A42,Formulas!E$3:E$1000)/B42</f>
        <v>0</v>
      </c>
      <c r="H42">
        <f>SUMIF(Formulas!A$3:A$1000,Statistics!A42,Formulas!E$3:E$1000)</f>
        <v>0</v>
      </c>
      <c r="I42">
        <f>SUMIF(Formulas!A$3:A$1000,Statistics!A42,Formulas!I$3:I$1000)</f>
        <v>0</v>
      </c>
      <c r="J42">
        <f t="shared" si="2"/>
        <v>0</v>
      </c>
      <c r="K42">
        <f>SUMIF(Formulas!A$3:A$1000,Statistics!A42,Formulas!I$3:I$1000)/B42</f>
        <v>0</v>
      </c>
      <c r="L42" s="15" t="e">
        <f t="shared" si="16"/>
        <v>#DIV/0!</v>
      </c>
      <c r="M42">
        <f>SUMIF(Formulas!A$3:A$1000,Statistics!A42,Formulas!G$3:G$1000)/Statistics!B42</f>
        <v>0</v>
      </c>
      <c r="N42">
        <f>SUMIF(Formulas!A$3:A$1000,Statistics!A42,Formulas!G$3:G$1000)</f>
        <v>0</v>
      </c>
      <c r="O42">
        <f t="shared" si="28"/>
        <v>0</v>
      </c>
      <c r="P42">
        <f>SUMIF(Formulas!A$3:A$1000,Statistics!A42,Formulas!J$3:J$1000)/B42</f>
        <v>0</v>
      </c>
      <c r="Q42">
        <f>SUMIF(Formulas!A$3:A$1000,Statistics!A42,Formulas!J$3:J$1000)</f>
        <v>0</v>
      </c>
      <c r="R42" s="15" t="e">
        <f t="shared" si="17"/>
        <v>#DIV/0!</v>
      </c>
      <c r="S42" s="20">
        <f>SUMIF(Formulas!A$3:A$1000,Statistics!A42,Formulas!N$3:N$1000)/B42</f>
        <v>0</v>
      </c>
      <c r="T42">
        <f t="shared" si="18"/>
        <v>0</v>
      </c>
      <c r="U42">
        <f t="shared" si="4"/>
        <v>0</v>
      </c>
      <c r="V42">
        <f>SUMIF('Pls get me a blue banner'!A$2:A$1000,A42,'Pls get me a blue banner'!K$2:K$1000)/B42</f>
        <v>0</v>
      </c>
      <c r="W42" s="18">
        <f>SUMIF(Formulas!A$3:A$1000,Statistics!A42,Formulas!P$3:P$1000)/Statistics!B42</f>
        <v>0</v>
      </c>
      <c r="X42" s="18">
        <f>SUMIF(Formulas!A$3:A$1000,Statistics!A42,Formulas!P$3:P$1000)</f>
        <v>0</v>
      </c>
      <c r="Y42" s="18">
        <f>SUMIF(Formulas!A$3:A$1000,Statistics!A42,Formulas!T$3:T$1000)/Statistics!B42</f>
        <v>0</v>
      </c>
      <c r="Z42" s="18">
        <f>SUMIF(Formulas!A$3:A$1000,Statistics!A42,Formulas!T$3:T$1000)</f>
        <v>0</v>
      </c>
      <c r="AA42" s="43" t="e">
        <f t="shared" si="19"/>
        <v>#DIV/0!</v>
      </c>
      <c r="AB42" s="18">
        <f>SUMIF(Formulas!A$3:A$1000,Statistics!A42,Formulas!R$3:R$1000)/Statistics!B42</f>
        <v>0</v>
      </c>
      <c r="AC42" s="18">
        <f>SUMIF(Formulas!A$3:A$1000,Statistics!A42,Formulas!R$3:R$1000)</f>
        <v>0</v>
      </c>
      <c r="AD42" s="18">
        <f>SUMIF(Formulas!A$3:A$1000,Statistics!A42,Formulas!U$3:U$1000)/Statistics!B42</f>
        <v>0</v>
      </c>
      <c r="AE42" s="18">
        <f>SUMIF(Formulas!A$3:A$1000,Statistics!A42,Formulas!U$3:U$1000)</f>
        <v>0</v>
      </c>
      <c r="AF42" s="44" t="e">
        <f t="shared" si="5"/>
        <v>#DIV/0!</v>
      </c>
      <c r="AG42">
        <f t="shared" si="6"/>
        <v>0</v>
      </c>
      <c r="AH42">
        <f t="shared" si="7"/>
        <v>0</v>
      </c>
      <c r="AI42">
        <f>SUMIF('Defense processing realm (dpr)'!A$2:A$1000,A42,'Defense processing realm (dpr)'!J$2:J$1000)/B42</f>
        <v>0</v>
      </c>
      <c r="AK42">
        <f>SUMIF('Defense processing realm (dpr)'!A$2:A$1000,A42,'Defense processing realm (dpr)'!AC$2:AC$1000)/B42</f>
        <v>0</v>
      </c>
      <c r="AL42">
        <f>COUNTIFS('Data Entry'!A:A,Statistics!A42,'Data Entry'!T:T,0)</f>
        <v>0</v>
      </c>
      <c r="AM42">
        <f>COUNTIFS('Data Entry'!A:A,Statistics!A42,'Data Entry'!T:T,1)</f>
        <v>0</v>
      </c>
      <c r="AN42">
        <f>COUNTIFS('Data Entry'!A:A,Statistics!A42,'Data Entry'!T:T,2)</f>
        <v>0</v>
      </c>
      <c r="AO42">
        <f>COUNTIFS('Data Entry'!A:A,Statistics!A42,'Data Entry'!T:T,3)</f>
        <v>0</v>
      </c>
      <c r="AP42">
        <f>COUNTIFS('Data Entry'!A:A,Statistics!A42,'Data Entry'!T:T,4)</f>
        <v>0</v>
      </c>
      <c r="AQ42">
        <f t="shared" si="20"/>
        <v>0</v>
      </c>
      <c r="AR42">
        <f t="shared" si="8"/>
        <v>0</v>
      </c>
      <c r="AS42">
        <f t="shared" si="9"/>
        <v>0</v>
      </c>
      <c r="AT42">
        <f t="shared" si="21"/>
        <v>0</v>
      </c>
      <c r="AU42">
        <f t="shared" si="22"/>
        <v>0</v>
      </c>
      <c r="AV42">
        <f t="shared" si="23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10"/>
        <v>0</v>
      </c>
      <c r="BA42" t="e">
        <f>SUMIFS('Data Entry'!S$3:S$1000,'Data Entry'!A$3:A$1000,A42,'Data Entry'!T$3:T$1000,4)/AP42</f>
        <v>#DIV/0!</v>
      </c>
      <c r="BB42" t="e">
        <f>SUMIFS('Data Entry'!S$3:S$1000,'Data Entry'!A$3:A$1000,A42,'Data Entry'!T$3:T$1000,3)/AO42</f>
        <v>#DIV/0!</v>
      </c>
      <c r="BC42" t="e">
        <f>SUMIFS('Data Entry'!S$3:S$1000,'Data Entry'!A$3:A$1000,A42,'Data Entry'!T$3:T$1000,2)/AN42</f>
        <v>#DIV/0!</v>
      </c>
      <c r="BD42" t="e">
        <f>SUMIFS('Data Entry'!S$3:S$1000,'Data Entry'!A$3:A$1000,A42,'Data Entry'!T$3:T$1000,1)/AM42</f>
        <v>#DIV/0!</v>
      </c>
      <c r="BE42">
        <f>_xlfn.MAXIFS(Formulas!AC$3:AC$1000,A$3:A$1000,Statistics!A41)</f>
        <v>0</v>
      </c>
      <c r="BF42">
        <f>SUMIF(Formulas!A$3:A$1000,Statistics!A42,Formulas!AD$3:AD$1000)</f>
        <v>0</v>
      </c>
      <c r="BG42" s="15" t="e">
        <f t="shared" si="27"/>
        <v>#DIV/0!</v>
      </c>
      <c r="BH42">
        <f>SUMIF(Formulas!A$3:A$1000,Statistics!A42,Formulas!AE$3:AE$1000)/Statistics!B42</f>
        <v>0</v>
      </c>
      <c r="BI42">
        <f>SUMIF(Formulas!A$3:A$1000,Statistics!A42,Formulas!AG$3:AG$1000)/Statistics!B42</f>
        <v>0</v>
      </c>
      <c r="BJ42">
        <f>SUMIF(Formulas!A$3:A$1000,Statistics!A42,Formulas!AH$3:AH$1000)</f>
        <v>0</v>
      </c>
      <c r="BK42" s="15">
        <f t="shared" si="11"/>
        <v>0</v>
      </c>
      <c r="BL42">
        <f>SUMIF(Formulas!A$3:A$1000,Statistics!A42,Formulas!AI$3:AI$1000)</f>
        <v>0</v>
      </c>
      <c r="BM42" s="15">
        <f t="shared" si="12"/>
        <v>0</v>
      </c>
      <c r="BN42">
        <f>SUMIF(Formulas!A$3:A$1000,Statistics!A42,Formulas!AJ$3:AJ$1000)</f>
        <v>0</v>
      </c>
      <c r="BO42" s="15">
        <f t="shared" si="13"/>
        <v>0</v>
      </c>
      <c r="BP42">
        <f>SUMIF(Formulas!A$3:A$1000,Statistics!A42,Formulas!AK$3:AK$1000)</f>
        <v>0</v>
      </c>
      <c r="BQ42" s="15" t="e">
        <f t="shared" si="14"/>
        <v>#DIV/0!</v>
      </c>
    </row>
    <row r="43" spans="2:69">
      <c r="B43">
        <f>COUNTIF(Formulas!A$3:A$1000,Statistics!A43)</f>
        <v>888</v>
      </c>
      <c r="C43">
        <f t="shared" si="15"/>
        <v>0</v>
      </c>
      <c r="D43">
        <f t="shared" si="0"/>
        <v>0</v>
      </c>
      <c r="E43" s="15">
        <f>SUMIF(Formulas!A$3:A$1000,Statistics!A43,Formulas!D$3:D$1000)/Statistics!B43</f>
        <v>0</v>
      </c>
      <c r="F43">
        <f t="shared" si="1"/>
        <v>0</v>
      </c>
      <c r="G43">
        <f>SUMIF(Formulas!A$3:A$1000,Statistics!A43,Formulas!E$3:E$1000)/B43</f>
        <v>0</v>
      </c>
      <c r="H43">
        <f>SUMIF(Formulas!A$3:A$1000,Statistics!A43,Formulas!E$3:E$1000)</f>
        <v>0</v>
      </c>
      <c r="I43">
        <f>SUMIF(Formulas!A$3:A$1000,Statistics!A43,Formulas!I$3:I$1000)</f>
        <v>0</v>
      </c>
      <c r="J43">
        <f t="shared" si="2"/>
        <v>0</v>
      </c>
      <c r="K43">
        <f>SUMIF(Formulas!A$3:A$1000,Statistics!A43,Formulas!I$3:I$1000)/B43</f>
        <v>0</v>
      </c>
      <c r="L43" s="15" t="e">
        <f t="shared" si="16"/>
        <v>#DIV/0!</v>
      </c>
      <c r="M43">
        <f>SUMIF(Formulas!A$3:A$1000,Statistics!A43,Formulas!G$3:G$1000)/Statistics!B43</f>
        <v>0</v>
      </c>
      <c r="N43">
        <f>SUMIF(Formulas!A$3:A$1000,Statistics!A43,Formulas!G$3:G$1000)</f>
        <v>0</v>
      </c>
      <c r="O43">
        <f t="shared" si="28"/>
        <v>0</v>
      </c>
      <c r="P43">
        <f>SUMIF(Formulas!A$3:A$1000,Statistics!A43,Formulas!J$3:J$1000)/B43</f>
        <v>0</v>
      </c>
      <c r="Q43">
        <f>SUMIF(Formulas!A$3:A$1000,Statistics!A43,Formulas!J$3:J$1000)</f>
        <v>0</v>
      </c>
      <c r="R43" s="15" t="e">
        <f t="shared" si="17"/>
        <v>#DIV/0!</v>
      </c>
      <c r="S43" s="20">
        <f>SUMIF(Formulas!A$3:A$1000,Statistics!A43,Formulas!N$3:N$1000)/B43</f>
        <v>0</v>
      </c>
      <c r="T43">
        <f t="shared" si="18"/>
        <v>0</v>
      </c>
      <c r="U43">
        <f t="shared" si="4"/>
        <v>0</v>
      </c>
      <c r="V43">
        <f>SUMIF('Pls get me a blue banner'!A$2:A$1000,A43,'Pls get me a blue banner'!K$2:K$1000)/B43</f>
        <v>0</v>
      </c>
      <c r="W43" s="18">
        <f>SUMIF(Formulas!A$3:A$1000,Statistics!A43,Formulas!P$3:P$1000)/Statistics!B43</f>
        <v>0</v>
      </c>
      <c r="X43" s="18">
        <f>SUMIF(Formulas!A$3:A$1000,Statistics!A43,Formulas!P$3:P$1000)</f>
        <v>0</v>
      </c>
      <c r="Y43" s="18">
        <f>SUMIF(Formulas!A$3:A$1000,Statistics!A43,Formulas!T$3:T$1000)/Statistics!B43</f>
        <v>0</v>
      </c>
      <c r="Z43" s="18">
        <f>SUMIF(Formulas!A$3:A$1000,Statistics!A43,Formulas!T$3:T$1000)</f>
        <v>0</v>
      </c>
      <c r="AA43" s="43" t="e">
        <f t="shared" si="19"/>
        <v>#DIV/0!</v>
      </c>
      <c r="AB43" s="18">
        <f>SUMIF(Formulas!A$3:A$1000,Statistics!A43,Formulas!R$3:R$1000)/Statistics!B43</f>
        <v>0</v>
      </c>
      <c r="AC43" s="18">
        <f>SUMIF(Formulas!A$3:A$1000,Statistics!A43,Formulas!R$3:R$1000)</f>
        <v>0</v>
      </c>
      <c r="AD43" s="18">
        <f>SUMIF(Formulas!A$3:A$1000,Statistics!A43,Formulas!U$3:U$1000)/Statistics!B43</f>
        <v>0</v>
      </c>
      <c r="AE43" s="18">
        <f>SUMIF(Formulas!A$3:A$1000,Statistics!A43,Formulas!U$3:U$1000)</f>
        <v>0</v>
      </c>
      <c r="AF43" s="44" t="e">
        <f t="shared" si="5"/>
        <v>#DIV/0!</v>
      </c>
      <c r="AG43">
        <f t="shared" si="6"/>
        <v>0</v>
      </c>
      <c r="AH43">
        <f t="shared" si="7"/>
        <v>0</v>
      </c>
      <c r="AI43">
        <f>SUMIF('Defense processing realm (dpr)'!A$2:A$1000,A43,'Defense processing realm (dpr)'!J$2:J$1000)/B43</f>
        <v>0</v>
      </c>
      <c r="AK43">
        <f>SUMIF('Defense processing realm (dpr)'!A$2:A$1000,A43,'Defense processing realm (dpr)'!AC$2:AC$1000)/B43</f>
        <v>0</v>
      </c>
      <c r="AL43">
        <f>COUNTIFS('Data Entry'!A:A,Statistics!A43,'Data Entry'!T:T,0)</f>
        <v>0</v>
      </c>
      <c r="AM43">
        <f>COUNTIFS('Data Entry'!A:A,Statistics!A43,'Data Entry'!T:T,1)</f>
        <v>0</v>
      </c>
      <c r="AN43">
        <f>COUNTIFS('Data Entry'!A:A,Statistics!A43,'Data Entry'!T:T,2)</f>
        <v>0</v>
      </c>
      <c r="AO43">
        <f>COUNTIFS('Data Entry'!A:A,Statistics!A43,'Data Entry'!T:T,3)</f>
        <v>0</v>
      </c>
      <c r="AP43">
        <f>COUNTIFS('Data Entry'!A:A,Statistics!A43,'Data Entry'!T:T,4)</f>
        <v>0</v>
      </c>
      <c r="AQ43">
        <f t="shared" si="20"/>
        <v>0</v>
      </c>
      <c r="AR43">
        <f t="shared" si="8"/>
        <v>0</v>
      </c>
      <c r="AS43">
        <f t="shared" si="9"/>
        <v>0</v>
      </c>
      <c r="AT43">
        <f t="shared" si="21"/>
        <v>0</v>
      </c>
      <c r="AU43">
        <f t="shared" si="22"/>
        <v>0</v>
      </c>
      <c r="AV43">
        <f t="shared" si="23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10"/>
        <v>0</v>
      </c>
      <c r="BA43" t="e">
        <f>SUMIFS('Data Entry'!S$3:S$1000,'Data Entry'!A$3:A$1000,A43,'Data Entry'!T$3:T$1000,4)/AP43</f>
        <v>#DIV/0!</v>
      </c>
      <c r="BB43" t="e">
        <f>SUMIFS('Data Entry'!S$3:S$1000,'Data Entry'!A$3:A$1000,A43,'Data Entry'!T$3:T$1000,3)/AO43</f>
        <v>#DIV/0!</v>
      </c>
      <c r="BC43" t="e">
        <f>SUMIFS('Data Entry'!S$3:S$1000,'Data Entry'!A$3:A$1000,A43,'Data Entry'!T$3:T$1000,2)/AN43</f>
        <v>#DIV/0!</v>
      </c>
      <c r="BD43" t="e">
        <f>SUMIFS('Data Entry'!S$3:S$1000,'Data Entry'!A$3:A$1000,A43,'Data Entry'!T$3:T$1000,1)/AM43</f>
        <v>#DIV/0!</v>
      </c>
      <c r="BE43">
        <f>_xlfn.MAXIFS(Formulas!AC$3:AC$1000,A$3:A$1000,Statistics!A42)</f>
        <v>0</v>
      </c>
      <c r="BF43">
        <f>SUMIF(Formulas!A$3:A$1000,Statistics!A43,Formulas!AD$3:AD$1000)</f>
        <v>0</v>
      </c>
      <c r="BG43" s="15" t="e">
        <f t="shared" si="27"/>
        <v>#DIV/0!</v>
      </c>
      <c r="BH43">
        <f>SUMIF(Formulas!A$3:A$1000,Statistics!A43,Formulas!AE$3:AE$1000)/Statistics!B43</f>
        <v>0</v>
      </c>
      <c r="BI43">
        <f>SUMIF(Formulas!A$3:A$1000,Statistics!A43,Formulas!AG$3:AG$1000)/Statistics!B43</f>
        <v>0</v>
      </c>
      <c r="BJ43">
        <f>SUMIF(Formulas!A$3:A$1000,Statistics!A43,Formulas!AH$3:AH$1000)</f>
        <v>0</v>
      </c>
      <c r="BK43" s="15">
        <f t="shared" si="11"/>
        <v>0</v>
      </c>
      <c r="BL43">
        <f>SUMIF(Formulas!A$3:A$1000,Statistics!A43,Formulas!AI$3:AI$1000)</f>
        <v>0</v>
      </c>
      <c r="BM43" s="15">
        <f t="shared" si="12"/>
        <v>0</v>
      </c>
      <c r="BN43">
        <f>SUMIF(Formulas!A$3:A$1000,Statistics!A43,Formulas!AJ$3:AJ$1000)</f>
        <v>0</v>
      </c>
      <c r="BO43" s="15">
        <f t="shared" si="13"/>
        <v>0</v>
      </c>
      <c r="BP43">
        <f>SUMIF(Formulas!A$3:A$1000,Statistics!A43,Formulas!AK$3:AK$1000)</f>
        <v>0</v>
      </c>
      <c r="BQ43" s="15" t="e">
        <f t="shared" si="14"/>
        <v>#DIV/0!</v>
      </c>
    </row>
  </sheetData>
  <mergeCells count="6">
    <mergeCell ref="D1:T1"/>
    <mergeCell ref="U1:AG1"/>
    <mergeCell ref="AI1:AK1"/>
    <mergeCell ref="AS1:BH1"/>
    <mergeCell ref="BI1:BQ1"/>
    <mergeCell ref="AT2:AX2"/>
  </mergeCells>
  <conditionalFormatting sqref="BL$1:BM$1048576">
    <cfRule type="cellIs" dxfId="0" priority="2" operator="greaterThan">
      <formula>0</formula>
    </cfRule>
  </conditionalFormatting>
  <conditionalFormatting sqref="BJ4:BK43">
    <cfRule type="cellIs" dxfId="1" priority="1" operator="greaterThan">
      <formula>0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3"/>
  <sheetViews>
    <sheetView workbookViewId="0">
      <pane xSplit="1" topLeftCell="G1" activePane="topRight" state="frozen"/>
      <selection/>
      <selection pane="topRight" activeCell="Q9" sqref="Q9"/>
    </sheetView>
  </sheetViews>
  <sheetFormatPr defaultColWidth="9" defaultRowHeight="14.5"/>
  <cols>
    <col min="3" max="3" width="15" customWidth="1"/>
    <col min="4" max="4" width="11.8181818181818" customWidth="1"/>
    <col min="5" max="5" width="28.4545454545455" customWidth="1"/>
    <col min="6" max="6" width="23.2727272727273" customWidth="1"/>
    <col min="8" max="8" width="12.5454545454545" customWidth="1"/>
    <col min="9" max="9" width="13" customWidth="1"/>
    <col min="10" max="10" width="11.1818181818182" customWidth="1"/>
    <col min="11" max="11" width="11.5454545454545" customWidth="1"/>
    <col min="12" max="12" width="12.1818181818182" customWidth="1"/>
    <col min="13" max="13" width="13.4545454545455" customWidth="1"/>
    <col min="14" max="14" width="15.6363636363636" customWidth="1"/>
    <col min="16" max="16" width="12.2727272727273" customWidth="1"/>
    <col min="17" max="17" width="16.5454545454545" customWidth="1"/>
    <col min="18" max="19" width="20" customWidth="1"/>
    <col min="20" max="20" width="16.2727272727273" customWidth="1"/>
    <col min="21" max="21" width="16" customWidth="1"/>
    <col min="22" max="25" width="21.2727272727273" customWidth="1"/>
  </cols>
  <sheetData>
    <row r="1" spans="4:25">
      <c r="D1" s="39" t="s">
        <v>1</v>
      </c>
      <c r="E1" s="39"/>
      <c r="F1" s="39"/>
      <c r="G1" s="39"/>
      <c r="H1" s="39"/>
      <c r="I1" s="39"/>
      <c r="J1" s="39"/>
      <c r="K1" s="39"/>
      <c r="L1" s="41"/>
      <c r="M1" s="41"/>
      <c r="N1" s="41"/>
      <c r="O1" s="41"/>
      <c r="P1" s="41"/>
      <c r="Q1" s="41"/>
      <c r="R1" s="42"/>
      <c r="S1" s="42"/>
      <c r="T1" s="28"/>
      <c r="U1" s="28"/>
      <c r="V1" s="28"/>
      <c r="W1" s="28"/>
      <c r="X1" s="28"/>
      <c r="Y1" s="28"/>
    </row>
    <row r="2" spans="1:25">
      <c r="A2" t="s">
        <v>6</v>
      </c>
      <c r="B2" t="s">
        <v>52</v>
      </c>
      <c r="C2" t="s">
        <v>112</v>
      </c>
      <c r="D2" s="40" t="s">
        <v>113</v>
      </c>
      <c r="E2" s="40" t="s">
        <v>114</v>
      </c>
      <c r="F2" s="40" t="s">
        <v>115</v>
      </c>
      <c r="G2" s="40" t="s">
        <v>116</v>
      </c>
      <c r="H2" s="40" t="s">
        <v>117</v>
      </c>
      <c r="I2" s="40" t="s">
        <v>118</v>
      </c>
      <c r="J2" s="40" t="s">
        <v>119</v>
      </c>
      <c r="K2" s="40" t="s">
        <v>120</v>
      </c>
      <c r="L2" s="30" t="s">
        <v>121</v>
      </c>
      <c r="M2" s="30" t="s">
        <v>117</v>
      </c>
      <c r="N2" s="30" t="s">
        <v>122</v>
      </c>
      <c r="O2" s="30" t="s">
        <v>118</v>
      </c>
      <c r="P2" s="30" t="s">
        <v>123</v>
      </c>
      <c r="Q2" s="30" t="s">
        <v>124</v>
      </c>
      <c r="R2" s="42" t="s">
        <v>125</v>
      </c>
      <c r="S2" s="42" t="s">
        <v>126</v>
      </c>
      <c r="T2" s="28" t="s">
        <v>127</v>
      </c>
      <c r="U2" s="28" t="s">
        <v>128</v>
      </c>
      <c r="V2" s="28" t="s">
        <v>129</v>
      </c>
      <c r="W2" s="28" t="s">
        <v>130</v>
      </c>
      <c r="X2" s="28" t="s">
        <v>131</v>
      </c>
      <c r="Y2" s="28" t="s">
        <v>132</v>
      </c>
    </row>
    <row r="3" spans="1:25">
      <c r="A3">
        <f>Statistics!A4</f>
        <v>1246</v>
      </c>
      <c r="B3">
        <f>Statistics!B4</f>
        <v>4</v>
      </c>
      <c r="C3">
        <f>D3+L3+U3</f>
        <v>3</v>
      </c>
      <c r="D3">
        <f>G3+J3+K3</f>
        <v>2</v>
      </c>
      <c r="E3">
        <f>IF(F3&gt;0,1,0)</f>
        <v>1</v>
      </c>
      <c r="F3">
        <f>SUMIF(Formulas!A$3:A$1000,'Max stats'!A3,Formulas!D$3:D$1000)</f>
        <v>2</v>
      </c>
      <c r="G3">
        <f>E3*2</f>
        <v>2</v>
      </c>
      <c r="H3">
        <f>_xlfn.MAXIFS(Formulas!E$3:E$1000,Formulas!A$3:A$1000,'Max stats'!A3)</f>
        <v>0</v>
      </c>
      <c r="I3">
        <f>_xlfn.MAXIFS(Formulas!G$3:G$1000,Formulas!A$3:A$1000,'Max stats'!A3)</f>
        <v>0</v>
      </c>
      <c r="J3" s="18">
        <f>_xlfn.MAXIFS(Formulas!L$3:L$1000,Formulas!A$3:A$1000,'Max stats'!A3)</f>
        <v>0</v>
      </c>
      <c r="K3">
        <f>_xlfn.MAXIFS(Formulas!M$3:M$1000,Formulas!A$3:A$1000,'Max stats'!A3)</f>
        <v>0</v>
      </c>
      <c r="L3">
        <f>IF(M3&gt;=P3,M3,P3)</f>
        <v>1</v>
      </c>
      <c r="M3">
        <f>_xlfn.MAXIFS(Formulas!P$3:P$1000,Formulas!A$3:A$1000,'Max stats'!A3)</f>
        <v>1</v>
      </c>
      <c r="N3" s="15">
        <f>_xlfn.MAXIFS(Formulas!V$3:V$1000,Formulas!T$3:T$1000,"&gt;0",Formulas!A$3:A$1000,'Max stats'!A3)</f>
        <v>1</v>
      </c>
      <c r="O3">
        <f>_xlfn.MAXIFS(Formulas!R$3:R$1000,Formulas!A$3:A$1000,'Max stats'!A3)</f>
        <v>0</v>
      </c>
      <c r="P3">
        <f>O3*2</f>
        <v>0</v>
      </c>
      <c r="Q3" s="15">
        <f>_xlfn.MAXIFS(Formulas!W$3:W$1000,Formulas!A$3:A$1000,'Max stats'!A3,Formulas!U$3:U$1000,"&gt;0")</f>
        <v>0</v>
      </c>
      <c r="R3">
        <f>_xlfn.MAXIFS('Defense processing realm (dpr)'!J$2:J$1000,'Defense processing realm (dpr)'!A$2:A$1000,A3)</f>
        <v>26.814</v>
      </c>
      <c r="S3" t="e">
        <f>_xlfn.MAXIFS('Defense processing realm (dpr)'!AC$2:AC$1000,'Defense processing realm (dpr)'!A$2:A$1000,A3)</f>
        <v>#DIV/0!</v>
      </c>
      <c r="T3">
        <f>_xlfn.MAXIFS(Formulas!AC$3:AC$1000,Formulas!A$3:A$1000,'Max stats'!A3)</f>
        <v>0</v>
      </c>
      <c r="U3">
        <f>_xlfn.MAXIFS(Formulas!AE$3:AE$1000,Formulas!A$3:A$1000,'Max stats'!A3)</f>
        <v>0</v>
      </c>
      <c r="V3">
        <f>_xlfn.MINIFS('Data Entry'!S$3:S$1000,'Data Entry'!A$3:A$1000,A3,'Data Entry'!T$3:T$1000,4)</f>
        <v>0</v>
      </c>
      <c r="W3">
        <f>_xlfn.MINIFS('Data Entry'!S$3:S$1000,'Data Entry'!A$3:A$1000,A3,'Data Entry'!T$3:T$1000,3)</f>
        <v>0</v>
      </c>
      <c r="X3">
        <f>_xlfn.MINIFS('Data Entry'!S$3:S$1000,'Data Entry'!A$3:A$1000,A3,'Data Entry'!T$3:T$1000,2)</f>
        <v>0</v>
      </c>
      <c r="Y3">
        <f>_xlfn.MINIFS('Data Entry'!S$3:S$1000,'Data Entry'!A$3:A$1000,A3,'Data Entry'!T$3:T$1000,1)</f>
        <v>0</v>
      </c>
    </row>
    <row r="4" spans="1:25">
      <c r="A4">
        <f>Statistics!A5</f>
        <v>1305</v>
      </c>
      <c r="B4">
        <f>Statistics!B5</f>
        <v>9</v>
      </c>
      <c r="C4">
        <f t="shared" ref="C4:C43" si="0">D4+L4+U4</f>
        <v>34</v>
      </c>
      <c r="D4">
        <f t="shared" ref="D4:D43" si="1">G4+J4+K4</f>
        <v>10</v>
      </c>
      <c r="E4">
        <f t="shared" ref="E4:E43" si="2">IF(F4&gt;0,1,0)</f>
        <v>1</v>
      </c>
      <c r="F4">
        <f>SUMIF(Formulas!A$3:A$1000,'Max stats'!A4,Formulas!D$3:D$1000)</f>
        <v>9</v>
      </c>
      <c r="G4">
        <f t="shared" ref="G4:G43" si="3">E4*2</f>
        <v>2</v>
      </c>
      <c r="H4">
        <f>_xlfn.MAXIFS(Formulas!E$3:E$1000,Formulas!A$3:A$1000,'Max stats'!A4)</f>
        <v>0</v>
      </c>
      <c r="I4">
        <f>_xlfn.MAXIFS(Formulas!G$3:G$1000,Formulas!A$3:A$1000,'Max stats'!A4)</f>
        <v>2</v>
      </c>
      <c r="J4" s="18">
        <f>_xlfn.MAXIFS(Formulas!L$3:L$1000,Formulas!A$3:A$1000,'Max stats'!A4)</f>
        <v>0</v>
      </c>
      <c r="K4">
        <f>_xlfn.MAXIFS(Formulas!M$3:M$1000,Formulas!A$3:A$1000,'Max stats'!A4)</f>
        <v>8</v>
      </c>
      <c r="L4">
        <f t="shared" ref="L4:L43" si="4">IF(M4&gt;=P4,M4,P4)</f>
        <v>14</v>
      </c>
      <c r="M4">
        <f>_xlfn.MAXIFS(Formulas!P$3:P$1000,Formulas!A$3:A$1000,'Max stats'!A4)</f>
        <v>1</v>
      </c>
      <c r="N4" s="15">
        <f>_xlfn.MAXIFS(Formulas!V$3:V$1000,Formulas!T$3:T$1000,"&gt;0",Formulas!A$3:A$1000,'Max stats'!A4)</f>
        <v>1</v>
      </c>
      <c r="O4">
        <f>_xlfn.MAXIFS(Formulas!R$3:R$1000,Formulas!A$3:A$1000,'Max stats'!A4)</f>
        <v>7</v>
      </c>
      <c r="P4">
        <f t="shared" ref="P4:P43" si="5">O4*2</f>
        <v>14</v>
      </c>
      <c r="Q4" s="15">
        <f>_xlfn.MAXIFS(Formulas!W$3:W$1000,Formulas!A$3:A$1000,'Max stats'!A4,Formulas!U$3:U$1000,"&gt;0")</f>
        <v>1</v>
      </c>
      <c r="R4">
        <f>_xlfn.MAXIFS('Defense processing realm (dpr)'!J$2:J$1000,'Defense processing realm (dpr)'!A$2:A$1000,A4)</f>
        <v>6.001</v>
      </c>
      <c r="S4" t="e">
        <f>_xlfn.MAXIFS('Defense processing realm (dpr)'!AC$2:AC$1000,'Defense processing realm (dpr)'!A$2:A$1000,A4)</f>
        <v>#DIV/0!</v>
      </c>
      <c r="T4">
        <f>_xlfn.MAXIFS(Formulas!AC$3:AC$1000,Formulas!A$3:A$1000,'Max stats'!A4)</f>
        <v>3</v>
      </c>
      <c r="U4">
        <f>_xlfn.MAXIFS(Formulas!AE$3:AE$1000,Formulas!A$3:A$1000,'Max stats'!A4)</f>
        <v>10</v>
      </c>
      <c r="V4">
        <f>_xlfn.MINIFS('Data Entry'!S$3:S$1000,'Data Entry'!A$3:A$1000,A4,'Data Entry'!T$3:T$1000,4)</f>
        <v>0</v>
      </c>
      <c r="W4">
        <f>_xlfn.MINIFS('Data Entry'!S$3:S$1000,'Data Entry'!A$3:A$1000,A4,'Data Entry'!T$3:T$1000,3)</f>
        <v>5.291</v>
      </c>
      <c r="X4">
        <f>_xlfn.MINIFS('Data Entry'!S$3:S$1000,'Data Entry'!A$3:A$1000,A4,'Data Entry'!T$3:T$1000,2)</f>
        <v>0</v>
      </c>
      <c r="Y4">
        <f>_xlfn.MINIFS('Data Entry'!S$3:S$1000,'Data Entry'!A$3:A$1000,A4,'Data Entry'!T$3:T$1000,1)</f>
        <v>18.631</v>
      </c>
    </row>
    <row r="5" spans="1:25">
      <c r="A5">
        <f>Statistics!A6</f>
        <v>1374</v>
      </c>
      <c r="B5">
        <f>Statistics!B6</f>
        <v>9</v>
      </c>
      <c r="C5">
        <f t="shared" si="0"/>
        <v>16</v>
      </c>
      <c r="D5">
        <f t="shared" si="1"/>
        <v>8</v>
      </c>
      <c r="E5">
        <f t="shared" si="2"/>
        <v>1</v>
      </c>
      <c r="F5">
        <f>SUMIF(Formulas!A$3:A$1000,'Max stats'!A5,Formulas!D$3:D$1000)</f>
        <v>8</v>
      </c>
      <c r="G5">
        <f t="shared" si="3"/>
        <v>2</v>
      </c>
      <c r="H5">
        <f>_xlfn.MAXIFS(Formulas!E$3:E$1000,Formulas!A$3:A$1000,'Max stats'!A5)</f>
        <v>1</v>
      </c>
      <c r="I5">
        <f>_xlfn.MAXIFS(Formulas!G$3:G$1000,Formulas!A$3:A$1000,'Max stats'!A5)</f>
        <v>1</v>
      </c>
      <c r="J5" s="18">
        <f>_xlfn.MAXIFS(Formulas!L$3:L$1000,Formulas!A$3:A$1000,'Max stats'!A5)</f>
        <v>2</v>
      </c>
      <c r="K5">
        <f>_xlfn.MAXIFS(Formulas!M$3:M$1000,Formulas!A$3:A$1000,'Max stats'!A5)</f>
        <v>4</v>
      </c>
      <c r="L5">
        <f t="shared" si="4"/>
        <v>2</v>
      </c>
      <c r="M5">
        <f>_xlfn.MAXIFS(Formulas!P$3:P$1000,Formulas!A$3:A$1000,'Max stats'!A5)</f>
        <v>2</v>
      </c>
      <c r="N5" s="15">
        <f>_xlfn.MAXIFS(Formulas!V$3:V$1000,Formulas!T$3:T$1000,"&gt;0",Formulas!A$3:A$1000,'Max stats'!A5)</f>
        <v>1</v>
      </c>
      <c r="O5">
        <f>_xlfn.MAXIFS(Formulas!R$3:R$1000,Formulas!A$3:A$1000,'Max stats'!A5)</f>
        <v>1</v>
      </c>
      <c r="P5">
        <f t="shared" si="5"/>
        <v>2</v>
      </c>
      <c r="Q5" s="15">
        <f>_xlfn.MAXIFS(Formulas!W$3:W$1000,Formulas!A$3:A$1000,'Max stats'!A5,Formulas!U$3:U$1000,"&gt;0")</f>
        <v>1</v>
      </c>
      <c r="R5">
        <f>_xlfn.MAXIFS('Defense processing realm (dpr)'!J$2:J$1000,'Defense processing realm (dpr)'!A$2:A$1000,A5)</f>
        <v>31.166</v>
      </c>
      <c r="S5" t="e">
        <f>_xlfn.MAXIFS('Defense processing realm (dpr)'!AC$2:AC$1000,'Defense processing realm (dpr)'!A$2:A$1000,A5)</f>
        <v>#DIV/0!</v>
      </c>
      <c r="T5">
        <f>_xlfn.MAXIFS(Formulas!AC$3:AC$1000,Formulas!A$3:A$1000,'Max stats'!A5)</f>
        <v>2</v>
      </c>
      <c r="U5">
        <f>_xlfn.MAXIFS(Formulas!AE$3:AE$1000,Formulas!A$3:A$1000,'Max stats'!A5)</f>
        <v>6</v>
      </c>
      <c r="V5">
        <f>_xlfn.MINIFS('Data Entry'!S$3:S$1000,'Data Entry'!A$3:A$1000,A5,'Data Entry'!T$3:T$1000,4)</f>
        <v>0</v>
      </c>
      <c r="W5">
        <f>_xlfn.MINIFS('Data Entry'!S$3:S$1000,'Data Entry'!A$3:A$1000,A5,'Data Entry'!T$3:T$1000,3)</f>
        <v>0</v>
      </c>
      <c r="X5">
        <f>_xlfn.MINIFS('Data Entry'!S$3:S$1000,'Data Entry'!A$3:A$1000,A5,'Data Entry'!T$3:T$1000,2)</f>
        <v>1.275</v>
      </c>
      <c r="Y5">
        <f>_xlfn.MINIFS('Data Entry'!S$3:S$1000,'Data Entry'!A$3:A$1000,A5,'Data Entry'!T$3:T$1000,1)</f>
        <v>6.384</v>
      </c>
    </row>
    <row r="6" spans="1:25">
      <c r="A6">
        <f>Statistics!A7</f>
        <v>2198</v>
      </c>
      <c r="B6">
        <f>Statistics!B7</f>
        <v>9</v>
      </c>
      <c r="C6">
        <f t="shared" si="0"/>
        <v>19</v>
      </c>
      <c r="D6">
        <f t="shared" si="1"/>
        <v>8</v>
      </c>
      <c r="E6">
        <f t="shared" si="2"/>
        <v>1</v>
      </c>
      <c r="F6">
        <f>SUMIF(Formulas!A$3:A$1000,'Max stats'!A6,Formulas!D$3:D$1000)</f>
        <v>9</v>
      </c>
      <c r="G6">
        <f t="shared" si="3"/>
        <v>2</v>
      </c>
      <c r="H6">
        <f>_xlfn.MAXIFS(Formulas!E$3:E$1000,Formulas!A$3:A$1000,'Max stats'!A6)</f>
        <v>1</v>
      </c>
      <c r="I6">
        <f>_xlfn.MAXIFS(Formulas!G$3:G$1000,Formulas!A$3:A$1000,'Max stats'!A6)</f>
        <v>1</v>
      </c>
      <c r="J6" s="18">
        <f>_xlfn.MAXIFS(Formulas!L$3:L$1000,Formulas!A$3:A$1000,'Max stats'!A6)</f>
        <v>2</v>
      </c>
      <c r="K6">
        <f>_xlfn.MAXIFS(Formulas!M$3:M$1000,Formulas!A$3:A$1000,'Max stats'!A6)</f>
        <v>4</v>
      </c>
      <c r="L6">
        <f t="shared" si="4"/>
        <v>5</v>
      </c>
      <c r="M6">
        <f>_xlfn.MAXIFS(Formulas!P$3:P$1000,Formulas!A$3:A$1000,'Max stats'!A6)</f>
        <v>5</v>
      </c>
      <c r="N6" s="15">
        <f>_xlfn.MAXIFS(Formulas!V$3:V$1000,Formulas!T$3:T$1000,"&gt;0",Formulas!A$3:A$1000,'Max stats'!A6)</f>
        <v>1</v>
      </c>
      <c r="O6">
        <f>_xlfn.MAXIFS(Formulas!R$3:R$1000,Formulas!A$3:A$1000,'Max stats'!A6)</f>
        <v>0</v>
      </c>
      <c r="P6">
        <f t="shared" si="5"/>
        <v>0</v>
      </c>
      <c r="Q6" s="15">
        <f>_xlfn.MAXIFS(Formulas!W$3:W$1000,Formulas!A$3:A$1000,'Max stats'!A6,Formulas!U$3:U$1000,"&gt;0")</f>
        <v>0</v>
      </c>
      <c r="R6">
        <f>_xlfn.MAXIFS('Defense processing realm (dpr)'!J$2:J$1000,'Defense processing realm (dpr)'!A$2:A$1000,A6)</f>
        <v>4.201</v>
      </c>
      <c r="S6" t="e">
        <f>_xlfn.MAXIFS('Defense processing realm (dpr)'!AC$2:AC$1000,'Defense processing realm (dpr)'!A$2:A$1000,A6)</f>
        <v>#DIV/0!</v>
      </c>
      <c r="T6">
        <f>_xlfn.MAXIFS(Formulas!AC$3:AC$1000,Formulas!A$3:A$1000,'Max stats'!A6)</f>
        <v>2</v>
      </c>
      <c r="U6">
        <f>_xlfn.MAXIFS(Formulas!AE$3:AE$1000,Formulas!A$3:A$1000,'Max stats'!A6)</f>
        <v>6</v>
      </c>
      <c r="V6">
        <f>_xlfn.MINIFS('Data Entry'!S$3:S$1000,'Data Entry'!A$3:A$1000,A6,'Data Entry'!T$3:T$1000,4)</f>
        <v>0</v>
      </c>
      <c r="W6">
        <f>_xlfn.MINIFS('Data Entry'!S$3:S$1000,'Data Entry'!A$3:A$1000,A6,'Data Entry'!T$3:T$1000,3)</f>
        <v>0</v>
      </c>
      <c r="X6">
        <f>_xlfn.MINIFS('Data Entry'!S$3:S$1000,'Data Entry'!A$3:A$1000,A6,'Data Entry'!T$3:T$1000,2)</f>
        <v>5.79</v>
      </c>
      <c r="Y6">
        <f>_xlfn.MINIFS('Data Entry'!S$3:S$1000,'Data Entry'!A$3:A$1000,A6,'Data Entry'!T$3:T$1000,1)</f>
        <v>0</v>
      </c>
    </row>
    <row r="7" spans="1:25">
      <c r="A7">
        <f>Statistics!A8</f>
        <v>3543</v>
      </c>
      <c r="B7">
        <f>Statistics!B8</f>
        <v>8</v>
      </c>
      <c r="C7">
        <f t="shared" si="0"/>
        <v>14</v>
      </c>
      <c r="D7">
        <f t="shared" si="1"/>
        <v>4</v>
      </c>
      <c r="E7">
        <f t="shared" si="2"/>
        <v>1</v>
      </c>
      <c r="F7">
        <f>SUMIF(Formulas!A$3:A$1000,'Max stats'!A7,Formulas!D$3:D$1000)</f>
        <v>2</v>
      </c>
      <c r="G7">
        <f t="shared" si="3"/>
        <v>2</v>
      </c>
      <c r="H7">
        <f>_xlfn.MAXIFS(Formulas!E$3:E$1000,Formulas!A$3:A$1000,'Max stats'!A7)</f>
        <v>1</v>
      </c>
      <c r="I7">
        <f>_xlfn.MAXIFS(Formulas!G$3:G$1000,Formulas!A$3:A$1000,'Max stats'!A7)</f>
        <v>0</v>
      </c>
      <c r="J7" s="18">
        <f>_xlfn.MAXIFS(Formulas!L$3:L$1000,Formulas!A$3:A$1000,'Max stats'!A7)</f>
        <v>2</v>
      </c>
      <c r="K7">
        <f>_xlfn.MAXIFS(Formulas!M$3:M$1000,Formulas!A$3:A$1000,'Max stats'!A7)</f>
        <v>0</v>
      </c>
      <c r="L7">
        <f t="shared" si="4"/>
        <v>4</v>
      </c>
      <c r="M7">
        <f>_xlfn.MAXIFS(Formulas!P$3:P$1000,Formulas!A$3:A$1000,'Max stats'!A7)</f>
        <v>4</v>
      </c>
      <c r="N7" s="15">
        <f>_xlfn.MAXIFS(Formulas!V$3:V$1000,Formulas!T$3:T$1000,"&gt;0",Formulas!A$3:A$1000,'Max stats'!A7)</f>
        <v>1</v>
      </c>
      <c r="O7">
        <f>_xlfn.MAXIFS(Formulas!R$3:R$1000,Formulas!A$3:A$1000,'Max stats'!A7)</f>
        <v>0</v>
      </c>
      <c r="P7">
        <f t="shared" si="5"/>
        <v>0</v>
      </c>
      <c r="Q7" s="15">
        <f>_xlfn.MAXIFS(Formulas!W$3:W$1000,Formulas!A$3:A$1000,'Max stats'!A7,Formulas!U$3:U$1000,"&gt;0")</f>
        <v>0</v>
      </c>
      <c r="R7">
        <f>_xlfn.MAXIFS('Defense processing realm (dpr)'!J$2:J$1000,'Defense processing realm (dpr)'!A$2:A$1000,A7)</f>
        <v>19.765</v>
      </c>
      <c r="S7" t="e">
        <f>_xlfn.MAXIFS('Defense processing realm (dpr)'!AC$2:AC$1000,'Defense processing realm (dpr)'!A$2:A$1000,A7)</f>
        <v>#DIV/0!</v>
      </c>
      <c r="T7">
        <f>_xlfn.MAXIFS(Formulas!AC$3:AC$1000,Formulas!A$3:A$1000,'Max stats'!A7)</f>
        <v>2</v>
      </c>
      <c r="U7">
        <f>_xlfn.MAXIFS(Formulas!AE$3:AE$1000,Formulas!A$3:A$1000,'Max stats'!A7)</f>
        <v>6</v>
      </c>
      <c r="V7">
        <f>_xlfn.MINIFS('Data Entry'!S$3:S$1000,'Data Entry'!A$3:A$1000,A7,'Data Entry'!T$3:T$1000,4)</f>
        <v>0</v>
      </c>
      <c r="W7">
        <f>_xlfn.MINIFS('Data Entry'!S$3:S$1000,'Data Entry'!A$3:A$1000,A7,'Data Entry'!T$3:T$1000,3)</f>
        <v>0</v>
      </c>
      <c r="X7">
        <f>_xlfn.MINIFS('Data Entry'!S$3:S$1000,'Data Entry'!A$3:A$1000,A7,'Data Entry'!T$3:T$1000,2)</f>
        <v>23.192</v>
      </c>
      <c r="Y7">
        <f>_xlfn.MINIFS('Data Entry'!S$3:S$1000,'Data Entry'!A$3:A$1000,A7,'Data Entry'!T$3:T$1000,1)</f>
        <v>0</v>
      </c>
    </row>
    <row r="8" spans="1:25">
      <c r="A8">
        <f>Statistics!A9</f>
        <v>4343</v>
      </c>
      <c r="B8">
        <f>Statistics!B9</f>
        <v>5</v>
      </c>
      <c r="C8">
        <f t="shared" si="0"/>
        <v>26</v>
      </c>
      <c r="D8">
        <f t="shared" si="1"/>
        <v>10</v>
      </c>
      <c r="E8">
        <f t="shared" si="2"/>
        <v>1</v>
      </c>
      <c r="F8">
        <f>SUMIF(Formulas!A$3:A$1000,'Max stats'!A8,Formulas!D$3:D$1000)</f>
        <v>4</v>
      </c>
      <c r="G8">
        <f t="shared" si="3"/>
        <v>2</v>
      </c>
      <c r="H8">
        <f>_xlfn.MAXIFS(Formulas!E$3:E$1000,Formulas!A$3:A$1000,'Max stats'!A8)</f>
        <v>0</v>
      </c>
      <c r="I8">
        <f>_xlfn.MAXIFS(Formulas!G$3:G$1000,Formulas!A$3:A$1000,'Max stats'!A8)</f>
        <v>2</v>
      </c>
      <c r="J8" s="18">
        <f>_xlfn.MAXIFS(Formulas!L$3:L$1000,Formulas!A$3:A$1000,'Max stats'!A8)</f>
        <v>0</v>
      </c>
      <c r="K8">
        <f>_xlfn.MAXIFS(Formulas!M$3:M$1000,Formulas!A$3:A$1000,'Max stats'!A8)</f>
        <v>8</v>
      </c>
      <c r="L8">
        <f t="shared" si="4"/>
        <v>10</v>
      </c>
      <c r="M8">
        <f>_xlfn.MAXIFS(Formulas!P$3:P$1000,Formulas!A$3:A$1000,'Max stats'!A8)</f>
        <v>0</v>
      </c>
      <c r="N8" s="15">
        <f>_xlfn.MAXIFS(Formulas!V$3:V$1000,Formulas!T$3:T$1000,"&gt;0",Formulas!A$3:A$1000,'Max stats'!A8)</f>
        <v>0</v>
      </c>
      <c r="O8">
        <f>_xlfn.MAXIFS(Formulas!R$3:R$1000,Formulas!A$3:A$1000,'Max stats'!A8)</f>
        <v>5</v>
      </c>
      <c r="P8">
        <f t="shared" si="5"/>
        <v>10</v>
      </c>
      <c r="Q8" s="15">
        <f>_xlfn.MAXIFS(Formulas!W$3:W$1000,Formulas!A$3:A$1000,'Max stats'!A8,Formulas!U$3:U$1000,"&gt;0")</f>
        <v>0.833333333333333</v>
      </c>
      <c r="R8">
        <f>_xlfn.MAXIFS('Defense processing realm (dpr)'!J$2:J$1000,'Defense processing realm (dpr)'!A$2:A$1000,A8)</f>
        <v>13.895</v>
      </c>
      <c r="S8" t="e">
        <f>_xlfn.MAXIFS('Defense processing realm (dpr)'!AC$2:AC$1000,'Defense processing realm (dpr)'!A$2:A$1000,A8)</f>
        <v>#DIV/0!</v>
      </c>
      <c r="T8">
        <f>_xlfn.MAXIFS(Formulas!AC$3:AC$1000,Formulas!A$3:A$1000,'Max stats'!A8)</f>
        <v>2</v>
      </c>
      <c r="U8">
        <f>_xlfn.MAXIFS(Formulas!AE$3:AE$1000,Formulas!A$3:A$1000,'Max stats'!A8)</f>
        <v>6</v>
      </c>
      <c r="V8">
        <f>_xlfn.MINIFS('Data Entry'!S$3:S$1000,'Data Entry'!A$3:A$1000,A8,'Data Entry'!T$3:T$1000,4)</f>
        <v>0</v>
      </c>
      <c r="W8">
        <f>_xlfn.MINIFS('Data Entry'!S$3:S$1000,'Data Entry'!A$3:A$1000,A8,'Data Entry'!T$3:T$1000,3)</f>
        <v>0</v>
      </c>
      <c r="X8">
        <f>_xlfn.MINIFS('Data Entry'!S$3:S$1000,'Data Entry'!A$3:A$1000,A8,'Data Entry'!T$3:T$1000,2)</f>
        <v>0</v>
      </c>
      <c r="Y8">
        <f>_xlfn.MINIFS('Data Entry'!S$3:S$1000,'Data Entry'!A$3:A$1000,A8,'Data Entry'!T$3:T$1000,1)</f>
        <v>0</v>
      </c>
    </row>
    <row r="9" spans="1:25">
      <c r="A9">
        <f>Statistics!A10</f>
        <v>4946</v>
      </c>
      <c r="B9">
        <f>Statistics!B10</f>
        <v>8</v>
      </c>
      <c r="C9">
        <f t="shared" si="0"/>
        <v>24</v>
      </c>
      <c r="D9">
        <f t="shared" si="1"/>
        <v>8</v>
      </c>
      <c r="E9">
        <f t="shared" si="2"/>
        <v>1</v>
      </c>
      <c r="F9">
        <f>SUMIF(Formulas!A$3:A$1000,'Max stats'!A9,Formulas!D$3:D$1000)</f>
        <v>8</v>
      </c>
      <c r="G9">
        <f t="shared" si="3"/>
        <v>2</v>
      </c>
      <c r="H9">
        <f>_xlfn.MAXIFS(Formulas!E$3:E$1000,Formulas!A$3:A$1000,'Max stats'!A9)</f>
        <v>1</v>
      </c>
      <c r="I9">
        <f>_xlfn.MAXIFS(Formulas!G$3:G$1000,Formulas!A$3:A$1000,'Max stats'!A9)</f>
        <v>1</v>
      </c>
      <c r="J9" s="18">
        <f>_xlfn.MAXIFS(Formulas!L$3:L$1000,Formulas!A$3:A$1000,'Max stats'!A9)</f>
        <v>2</v>
      </c>
      <c r="K9">
        <f>_xlfn.MAXIFS(Formulas!M$3:M$1000,Formulas!A$3:A$1000,'Max stats'!A9)</f>
        <v>4</v>
      </c>
      <c r="L9">
        <f t="shared" si="4"/>
        <v>6</v>
      </c>
      <c r="M9">
        <f>_xlfn.MAXIFS(Formulas!P$3:P$1000,Formulas!A$3:A$1000,'Max stats'!A9)</f>
        <v>1</v>
      </c>
      <c r="N9" s="15">
        <f>_xlfn.MAXIFS(Formulas!V$3:V$1000,Formulas!T$3:T$1000,"&gt;0",Formulas!A$3:A$1000,'Max stats'!A9)</f>
        <v>1</v>
      </c>
      <c r="O9">
        <f>_xlfn.MAXIFS(Formulas!R$3:R$1000,Formulas!A$3:A$1000,'Max stats'!A9)</f>
        <v>3</v>
      </c>
      <c r="P9">
        <f t="shared" si="5"/>
        <v>6</v>
      </c>
      <c r="Q9" s="15">
        <f>_xlfn.MAXIFS(Formulas!W$3:W$1000,Formulas!A$3:A$1000,'Max stats'!A9,Formulas!U$3:U$1000,"&gt;0")</f>
        <v>0.666666666666667</v>
      </c>
      <c r="R9">
        <f>_xlfn.MAXIFS('Defense processing realm (dpr)'!J$2:J$1000,'Defense processing realm (dpr)'!A$2:A$1000,A9)</f>
        <v>0</v>
      </c>
      <c r="S9" t="e">
        <f>_xlfn.MAXIFS('Defense processing realm (dpr)'!AC$2:AC$1000,'Defense processing realm (dpr)'!A$2:A$1000,A9)</f>
        <v>#DIV/0!</v>
      </c>
      <c r="T9">
        <f>_xlfn.MAXIFS(Formulas!AC$3:AC$1000,Formulas!A$3:A$1000,'Max stats'!A9)</f>
        <v>3</v>
      </c>
      <c r="U9">
        <f>_xlfn.MAXIFS(Formulas!AE$3:AE$1000,Formulas!A$3:A$1000,'Max stats'!A9)</f>
        <v>10</v>
      </c>
      <c r="V9">
        <f>_xlfn.MINIFS('Data Entry'!S$3:S$1000,'Data Entry'!A$3:A$1000,A9,'Data Entry'!T$3:T$1000,4)</f>
        <v>0</v>
      </c>
      <c r="W9">
        <f>_xlfn.MINIFS('Data Entry'!S$3:S$1000,'Data Entry'!A$3:A$1000,A9,'Data Entry'!T$3:T$1000,3)</f>
        <v>9.781</v>
      </c>
      <c r="X9">
        <f>_xlfn.MINIFS('Data Entry'!S$3:S$1000,'Data Entry'!A$3:A$1000,A9,'Data Entry'!T$3:T$1000,2)</f>
        <v>6.646</v>
      </c>
      <c r="Y9">
        <f>_xlfn.MINIFS('Data Entry'!S$3:S$1000,'Data Entry'!A$3:A$1000,A9,'Data Entry'!T$3:T$1000,1)</f>
        <v>0</v>
      </c>
    </row>
    <row r="10" spans="1:25">
      <c r="A10">
        <f>Statistics!A11</f>
        <v>4976</v>
      </c>
      <c r="B10">
        <f>Statistics!B11</f>
        <v>5</v>
      </c>
      <c r="C10">
        <f t="shared" si="0"/>
        <v>49</v>
      </c>
      <c r="D10">
        <f t="shared" si="1"/>
        <v>10</v>
      </c>
      <c r="E10">
        <f t="shared" si="2"/>
        <v>1</v>
      </c>
      <c r="F10">
        <f>SUMIF(Formulas!A$3:A$1000,'Max stats'!A10,Formulas!D$3:D$1000)</f>
        <v>3</v>
      </c>
      <c r="G10">
        <f t="shared" si="3"/>
        <v>2</v>
      </c>
      <c r="H10">
        <f>_xlfn.MAXIFS(Formulas!E$3:E$1000,Formulas!A$3:A$1000,'Max stats'!A10)</f>
        <v>0</v>
      </c>
      <c r="I10">
        <f>_xlfn.MAXIFS(Formulas!G$3:G$1000,Formulas!A$3:A$1000,'Max stats'!A10)</f>
        <v>2</v>
      </c>
      <c r="J10" s="18">
        <f>_xlfn.MAXIFS(Formulas!L$3:L$1000,Formulas!A$3:A$1000,'Max stats'!A10)</f>
        <v>0</v>
      </c>
      <c r="K10">
        <f>_xlfn.MAXIFS(Formulas!M$3:M$1000,Formulas!A$3:A$1000,'Max stats'!A10)</f>
        <v>8</v>
      </c>
      <c r="L10">
        <f t="shared" si="4"/>
        <v>24</v>
      </c>
      <c r="M10">
        <f>_xlfn.MAXIFS(Formulas!P$3:P$1000,Formulas!A$3:A$1000,'Max stats'!A10)</f>
        <v>1</v>
      </c>
      <c r="N10" s="15">
        <f>_xlfn.MAXIFS(Formulas!V$3:V$1000,Formulas!T$3:T$1000,"&gt;0",Formulas!A$3:A$1000,'Max stats'!A10)</f>
        <v>1</v>
      </c>
      <c r="O10">
        <f>_xlfn.MAXIFS(Formulas!R$3:R$1000,Formulas!A$3:A$1000,'Max stats'!A10)</f>
        <v>12</v>
      </c>
      <c r="P10">
        <f t="shared" si="5"/>
        <v>24</v>
      </c>
      <c r="Q10" s="15">
        <f>_xlfn.MAXIFS(Formulas!W$3:W$1000,Formulas!A$3:A$1000,'Max stats'!A10,Formulas!U$3:U$1000,"&gt;0")</f>
        <v>0.8</v>
      </c>
      <c r="R10">
        <f>_xlfn.MAXIFS('Defense processing realm (dpr)'!J$2:J$1000,'Defense processing realm (dpr)'!A$2:A$1000,A10)</f>
        <v>5.311</v>
      </c>
      <c r="S10" t="e">
        <f>_xlfn.MAXIFS('Defense processing realm (dpr)'!AC$2:AC$1000,'Defense processing realm (dpr)'!A$2:A$1000,A10)</f>
        <v>#DIV/0!</v>
      </c>
      <c r="T10">
        <f>_xlfn.MAXIFS(Formulas!AC$3:AC$1000,Formulas!A$3:A$1000,'Max stats'!A10)</f>
        <v>4</v>
      </c>
      <c r="U10">
        <f>_xlfn.MAXIFS(Formulas!AE$3:AE$1000,Formulas!A$3:A$1000,'Max stats'!A10)</f>
        <v>15</v>
      </c>
      <c r="V10">
        <f>_xlfn.MINIFS('Data Entry'!S$3:S$1000,'Data Entry'!A$3:A$1000,A10,'Data Entry'!T$3:T$1000,4)</f>
        <v>0</v>
      </c>
      <c r="W10">
        <f>_xlfn.MINIFS('Data Entry'!S$3:S$1000,'Data Entry'!A$3:A$1000,A10,'Data Entry'!T$3:T$1000,3)</f>
        <v>20.183</v>
      </c>
      <c r="X10">
        <f>_xlfn.MINIFS('Data Entry'!S$3:S$1000,'Data Entry'!A$3:A$1000,A10,'Data Entry'!T$3:T$1000,2)</f>
        <v>0</v>
      </c>
      <c r="Y10">
        <f>_xlfn.MINIFS('Data Entry'!S$3:S$1000,'Data Entry'!A$3:A$1000,A10,'Data Entry'!T$3:T$1000,1)</f>
        <v>0</v>
      </c>
    </row>
    <row r="11" spans="1:25">
      <c r="A11">
        <f>Statistics!A12</f>
        <v>5031</v>
      </c>
      <c r="B11">
        <f>Statistics!B12</f>
        <v>9</v>
      </c>
      <c r="C11">
        <f t="shared" si="0"/>
        <v>12</v>
      </c>
      <c r="D11">
        <f t="shared" si="1"/>
        <v>4</v>
      </c>
      <c r="E11">
        <f t="shared" si="2"/>
        <v>1</v>
      </c>
      <c r="F11">
        <f>SUMIF(Formulas!A$3:A$1000,'Max stats'!A11,Formulas!D$3:D$1000)</f>
        <v>9</v>
      </c>
      <c r="G11">
        <f t="shared" si="3"/>
        <v>2</v>
      </c>
      <c r="H11">
        <f>_xlfn.MAXIFS(Formulas!E$3:E$1000,Formulas!A$3:A$1000,'Max stats'!A11)</f>
        <v>1</v>
      </c>
      <c r="I11">
        <f>_xlfn.MAXIFS(Formulas!G$3:G$1000,Formulas!A$3:A$1000,'Max stats'!A11)</f>
        <v>0</v>
      </c>
      <c r="J11" s="18">
        <f>_xlfn.MAXIFS(Formulas!L$3:L$1000,Formulas!A$3:A$1000,'Max stats'!A11)</f>
        <v>2</v>
      </c>
      <c r="K11">
        <f>_xlfn.MAXIFS(Formulas!M$3:M$1000,Formulas!A$3:A$1000,'Max stats'!A11)</f>
        <v>0</v>
      </c>
      <c r="L11">
        <f t="shared" si="4"/>
        <v>2</v>
      </c>
      <c r="M11">
        <f>_xlfn.MAXIFS(Formulas!P$3:P$1000,Formulas!A$3:A$1000,'Max stats'!A11)</f>
        <v>2</v>
      </c>
      <c r="N11" s="15">
        <f>_xlfn.MAXIFS(Formulas!V$3:V$1000,Formulas!T$3:T$1000,"&gt;0",Formulas!A$3:A$1000,'Max stats'!A11)</f>
        <v>1</v>
      </c>
      <c r="O11">
        <f>_xlfn.MAXIFS(Formulas!R$3:R$1000,Formulas!A$3:A$1000,'Max stats'!A11)</f>
        <v>0</v>
      </c>
      <c r="P11">
        <f t="shared" si="5"/>
        <v>0</v>
      </c>
      <c r="Q11" s="15">
        <f>_xlfn.MAXIFS(Formulas!W$3:W$1000,Formulas!A$3:A$1000,'Max stats'!A11,Formulas!U$3:U$1000,"&gt;0")</f>
        <v>0</v>
      </c>
      <c r="R11">
        <f>_xlfn.MAXIFS('Defense processing realm (dpr)'!J$2:J$1000,'Defense processing realm (dpr)'!A$2:A$1000,A11)</f>
        <v>2.332</v>
      </c>
      <c r="S11" t="e">
        <f>_xlfn.MAXIFS('Defense processing realm (dpr)'!AC$2:AC$1000,'Defense processing realm (dpr)'!A$2:A$1000,A11)</f>
        <v>#DIV/0!</v>
      </c>
      <c r="T11">
        <f>_xlfn.MAXIFS(Formulas!AC$3:AC$1000,Formulas!A$3:A$1000,'Max stats'!A11)</f>
        <v>2</v>
      </c>
      <c r="U11">
        <f>_xlfn.MAXIFS(Formulas!AE$3:AE$1000,Formulas!A$3:A$1000,'Max stats'!A11)</f>
        <v>6</v>
      </c>
      <c r="V11">
        <f>_xlfn.MINIFS('Data Entry'!S$3:S$1000,'Data Entry'!A$3:A$1000,A11,'Data Entry'!T$3:T$1000,4)</f>
        <v>0</v>
      </c>
      <c r="W11">
        <f>_xlfn.MINIFS('Data Entry'!S$3:S$1000,'Data Entry'!A$3:A$1000,A11,'Data Entry'!T$3:T$1000,3)</f>
        <v>0</v>
      </c>
      <c r="X11">
        <f>_xlfn.MINIFS('Data Entry'!S$3:S$1000,'Data Entry'!A$3:A$1000,A11,'Data Entry'!T$3:T$1000,2)</f>
        <v>0</v>
      </c>
      <c r="Y11">
        <f>_xlfn.MINIFS('Data Entry'!S$3:S$1000,'Data Entry'!A$3:A$1000,A11,'Data Entry'!T$3:T$1000,1)</f>
        <v>0</v>
      </c>
    </row>
    <row r="12" spans="1:25">
      <c r="A12">
        <f>Statistics!A13</f>
        <v>5032</v>
      </c>
      <c r="B12">
        <f>Statistics!B13</f>
        <v>7</v>
      </c>
      <c r="C12">
        <f t="shared" si="0"/>
        <v>40</v>
      </c>
      <c r="D12">
        <f t="shared" si="1"/>
        <v>6</v>
      </c>
      <c r="E12">
        <f t="shared" si="2"/>
        <v>1</v>
      </c>
      <c r="F12">
        <f>SUMIF(Formulas!A$3:A$1000,'Max stats'!A12,Formulas!D$3:D$1000)</f>
        <v>7</v>
      </c>
      <c r="G12">
        <f t="shared" si="3"/>
        <v>2</v>
      </c>
      <c r="H12">
        <f>_xlfn.MAXIFS(Formulas!E$3:E$1000,Formulas!A$3:A$1000,'Max stats'!A12)</f>
        <v>0</v>
      </c>
      <c r="I12">
        <f>_xlfn.MAXIFS(Formulas!G$3:G$1000,Formulas!A$3:A$1000,'Max stats'!A12)</f>
        <v>1</v>
      </c>
      <c r="J12" s="18">
        <f>_xlfn.MAXIFS(Formulas!L$3:L$1000,Formulas!A$3:A$1000,'Max stats'!A12)</f>
        <v>0</v>
      </c>
      <c r="K12">
        <f>_xlfn.MAXIFS(Formulas!M$3:M$1000,Formulas!A$3:A$1000,'Max stats'!A12)</f>
        <v>4</v>
      </c>
      <c r="L12">
        <f t="shared" si="4"/>
        <v>28</v>
      </c>
      <c r="M12">
        <f>_xlfn.MAXIFS(Formulas!P$3:P$1000,Formulas!A$3:A$1000,'Max stats'!A12)</f>
        <v>0</v>
      </c>
      <c r="N12" s="15">
        <f>_xlfn.MAXIFS(Formulas!V$3:V$1000,Formulas!T$3:T$1000,"&gt;0",Formulas!A$3:A$1000,'Max stats'!A12)</f>
        <v>0</v>
      </c>
      <c r="O12">
        <f>_xlfn.MAXIFS(Formulas!R$3:R$1000,Formulas!A$3:A$1000,'Max stats'!A12)</f>
        <v>14</v>
      </c>
      <c r="P12">
        <f t="shared" si="5"/>
        <v>28</v>
      </c>
      <c r="Q12" s="15">
        <f>_xlfn.MAXIFS(Formulas!W$3:W$1000,Formulas!A$3:A$1000,'Max stats'!A12,Formulas!U$3:U$1000,"&gt;0")</f>
        <v>0.933333333333333</v>
      </c>
      <c r="R12">
        <f>_xlfn.MAXIFS('Defense processing realm (dpr)'!J$2:J$1000,'Defense processing realm (dpr)'!A$2:A$1000,A12)</f>
        <v>0</v>
      </c>
      <c r="S12" t="e">
        <f>_xlfn.MAXIFS('Defense processing realm (dpr)'!AC$2:AC$1000,'Defense processing realm (dpr)'!A$2:A$1000,A12)</f>
        <v>#DIV/0!</v>
      </c>
      <c r="T12">
        <f>_xlfn.MAXIFS(Formulas!AC$3:AC$1000,Formulas!A$3:A$1000,'Max stats'!A12)</f>
        <v>2</v>
      </c>
      <c r="U12">
        <f>_xlfn.MAXIFS(Formulas!AE$3:AE$1000,Formulas!A$3:A$1000,'Max stats'!A12)</f>
        <v>6</v>
      </c>
      <c r="V12">
        <f>_xlfn.MINIFS('Data Entry'!S$3:S$1000,'Data Entry'!A$3:A$1000,A12,'Data Entry'!T$3:T$1000,4)</f>
        <v>0</v>
      </c>
      <c r="W12">
        <f>_xlfn.MINIFS('Data Entry'!S$3:S$1000,'Data Entry'!A$3:A$1000,A12,'Data Entry'!T$3:T$1000,3)</f>
        <v>0</v>
      </c>
      <c r="X12">
        <f>_xlfn.MINIFS('Data Entry'!S$3:S$1000,'Data Entry'!A$3:A$1000,A12,'Data Entry'!T$3:T$1000,2)</f>
        <v>4.39</v>
      </c>
      <c r="Y12">
        <f>_xlfn.MINIFS('Data Entry'!S$3:S$1000,'Data Entry'!A$3:A$1000,A12,'Data Entry'!T$3:T$1000,1)</f>
        <v>0</v>
      </c>
    </row>
    <row r="13" spans="1:25">
      <c r="A13">
        <f>Statistics!A14</f>
        <v>5409</v>
      </c>
      <c r="B13">
        <f>Statistics!B14</f>
        <v>2</v>
      </c>
      <c r="C13">
        <f t="shared" si="0"/>
        <v>44</v>
      </c>
      <c r="D13">
        <f t="shared" si="1"/>
        <v>10</v>
      </c>
      <c r="E13">
        <f t="shared" si="2"/>
        <v>1</v>
      </c>
      <c r="F13">
        <f>SUMIF(Formulas!A$3:A$1000,'Max stats'!A13,Formulas!D$3:D$1000)</f>
        <v>2</v>
      </c>
      <c r="G13">
        <f t="shared" si="3"/>
        <v>2</v>
      </c>
      <c r="H13">
        <f>_xlfn.MAXIFS(Formulas!E$3:E$1000,Formulas!A$3:A$1000,'Max stats'!A13)</f>
        <v>0</v>
      </c>
      <c r="I13">
        <f>_xlfn.MAXIFS(Formulas!G$3:G$1000,Formulas!A$3:A$1000,'Max stats'!A13)</f>
        <v>2</v>
      </c>
      <c r="J13" s="18">
        <f>_xlfn.MAXIFS(Formulas!L$3:L$1000,Formulas!A$3:A$1000,'Max stats'!A13)</f>
        <v>0</v>
      </c>
      <c r="K13">
        <f>_xlfn.MAXIFS(Formulas!M$3:M$1000,Formulas!A$3:A$1000,'Max stats'!A13)</f>
        <v>8</v>
      </c>
      <c r="L13">
        <f t="shared" si="4"/>
        <v>28</v>
      </c>
      <c r="M13">
        <f>_xlfn.MAXIFS(Formulas!P$3:P$1000,Formulas!A$3:A$1000,'Max stats'!A13)</f>
        <v>0</v>
      </c>
      <c r="N13" s="15">
        <f>_xlfn.MAXIFS(Formulas!V$3:V$1000,Formulas!T$3:T$1000,"&gt;0",Formulas!A$3:A$1000,'Max stats'!A13)</f>
        <v>0</v>
      </c>
      <c r="O13">
        <f>_xlfn.MAXIFS(Formulas!R$3:R$1000,Formulas!A$3:A$1000,'Max stats'!A13)</f>
        <v>14</v>
      </c>
      <c r="P13">
        <f t="shared" si="5"/>
        <v>28</v>
      </c>
      <c r="Q13" s="15">
        <f>_xlfn.MAXIFS(Formulas!W$3:W$1000,Formulas!A$3:A$1000,'Max stats'!A13,Formulas!U$3:U$1000,"&gt;0")</f>
        <v>1</v>
      </c>
      <c r="R13">
        <f>_xlfn.MAXIFS('Defense processing realm (dpr)'!J$2:J$1000,'Defense processing realm (dpr)'!A$2:A$1000,A13)</f>
        <v>1.264</v>
      </c>
      <c r="S13" t="e">
        <f>_xlfn.MAXIFS('Defense processing realm (dpr)'!AC$2:AC$1000,'Defense processing realm (dpr)'!A$2:A$1000,A13)</f>
        <v>#DIV/0!</v>
      </c>
      <c r="T13">
        <f>_xlfn.MAXIFS(Formulas!AC$3:AC$1000,Formulas!A$3:A$1000,'Max stats'!A13)</f>
        <v>2</v>
      </c>
      <c r="U13">
        <f>_xlfn.MAXIFS(Formulas!AE$3:AE$1000,Formulas!A$3:A$1000,'Max stats'!A13)</f>
        <v>6</v>
      </c>
      <c r="V13">
        <f>_xlfn.MINIFS('Data Entry'!S$3:S$1000,'Data Entry'!A$3:A$1000,A13,'Data Entry'!T$3:T$1000,4)</f>
        <v>0</v>
      </c>
      <c r="W13">
        <f>_xlfn.MINIFS('Data Entry'!S$3:S$1000,'Data Entry'!A$3:A$1000,A13,'Data Entry'!T$3:T$1000,3)</f>
        <v>0</v>
      </c>
      <c r="X13">
        <f>_xlfn.MINIFS('Data Entry'!S$3:S$1000,'Data Entry'!A$3:A$1000,A13,'Data Entry'!T$3:T$1000,2)</f>
        <v>3.366</v>
      </c>
      <c r="Y13">
        <f>_xlfn.MINIFS('Data Entry'!S$3:S$1000,'Data Entry'!A$3:A$1000,A13,'Data Entry'!T$3:T$1000,1)</f>
        <v>0</v>
      </c>
    </row>
    <row r="14" spans="1:25">
      <c r="A14">
        <f>Statistics!A15</f>
        <v>6397</v>
      </c>
      <c r="B14">
        <f>Statistics!B15</f>
        <v>3</v>
      </c>
      <c r="C14">
        <f t="shared" si="0"/>
        <v>11</v>
      </c>
      <c r="D14">
        <f t="shared" si="1"/>
        <v>6</v>
      </c>
      <c r="E14">
        <f t="shared" si="2"/>
        <v>1</v>
      </c>
      <c r="F14">
        <f>SUMIF(Formulas!A$3:A$1000,'Max stats'!A14,Formulas!D$3:D$1000)</f>
        <v>2</v>
      </c>
      <c r="G14">
        <f t="shared" si="3"/>
        <v>2</v>
      </c>
      <c r="H14">
        <f>_xlfn.MAXIFS(Formulas!E$3:E$1000,Formulas!A$3:A$1000,'Max stats'!A14)</f>
        <v>0</v>
      </c>
      <c r="I14">
        <f>_xlfn.MAXIFS(Formulas!G$3:G$1000,Formulas!A$3:A$1000,'Max stats'!A14)</f>
        <v>1</v>
      </c>
      <c r="J14" s="18">
        <f>_xlfn.MAXIFS(Formulas!L$3:L$1000,Formulas!A$3:A$1000,'Max stats'!A14)</f>
        <v>0</v>
      </c>
      <c r="K14">
        <f>_xlfn.MAXIFS(Formulas!M$3:M$1000,Formulas!A$3:A$1000,'Max stats'!A14)</f>
        <v>4</v>
      </c>
      <c r="L14">
        <f t="shared" si="4"/>
        <v>5</v>
      </c>
      <c r="M14">
        <f>_xlfn.MAXIFS(Formulas!P$3:P$1000,Formulas!A$3:A$1000,'Max stats'!A14)</f>
        <v>5</v>
      </c>
      <c r="N14" s="15">
        <f>_xlfn.MAXIFS(Formulas!V$3:V$1000,Formulas!T$3:T$1000,"&gt;0",Formulas!A$3:A$1000,'Max stats'!A14)</f>
        <v>1</v>
      </c>
      <c r="O14">
        <f>_xlfn.MAXIFS(Formulas!R$3:R$1000,Formulas!A$3:A$1000,'Max stats'!A14)</f>
        <v>0</v>
      </c>
      <c r="P14">
        <f t="shared" si="5"/>
        <v>0</v>
      </c>
      <c r="Q14" s="15">
        <f>_xlfn.MAXIFS(Formulas!W$3:W$1000,Formulas!A$3:A$1000,'Max stats'!A14,Formulas!U$3:U$1000,"&gt;0")</f>
        <v>0</v>
      </c>
      <c r="R14">
        <f>_xlfn.MAXIFS('Defense processing realm (dpr)'!J$2:J$1000,'Defense processing realm (dpr)'!A$2:A$1000,A14)</f>
        <v>7.323</v>
      </c>
      <c r="S14" t="e">
        <f>_xlfn.MAXIFS('Defense processing realm (dpr)'!AC$2:AC$1000,'Defense processing realm (dpr)'!A$2:A$1000,A14)</f>
        <v>#DIV/0!</v>
      </c>
      <c r="T14">
        <f>_xlfn.MAXIFS(Formulas!AC$3:AC$1000,Formulas!A$3:A$1000,'Max stats'!A14)</f>
        <v>0</v>
      </c>
      <c r="U14">
        <f>_xlfn.MAXIFS(Formulas!AE$3:AE$1000,Formulas!A$3:A$1000,'Max stats'!A14)</f>
        <v>0</v>
      </c>
      <c r="V14">
        <f>_xlfn.MINIFS('Data Entry'!S$3:S$1000,'Data Entry'!A$3:A$1000,A14,'Data Entry'!T$3:T$1000,4)</f>
        <v>0</v>
      </c>
      <c r="W14">
        <f>_xlfn.MINIFS('Data Entry'!S$3:S$1000,'Data Entry'!A$3:A$1000,A14,'Data Entry'!T$3:T$1000,3)</f>
        <v>0</v>
      </c>
      <c r="X14">
        <f>_xlfn.MINIFS('Data Entry'!S$3:S$1000,'Data Entry'!A$3:A$1000,A14,'Data Entry'!T$3:T$1000,2)</f>
        <v>0</v>
      </c>
      <c r="Y14">
        <f>_xlfn.MINIFS('Data Entry'!S$3:S$1000,'Data Entry'!A$3:A$1000,A14,'Data Entry'!T$3:T$1000,1)</f>
        <v>0</v>
      </c>
    </row>
    <row r="15" spans="1:25">
      <c r="A15">
        <f>Statistics!A16</f>
        <v>7757</v>
      </c>
      <c r="B15">
        <f>Statistics!B16</f>
        <v>8</v>
      </c>
      <c r="C15">
        <f t="shared" si="0"/>
        <v>14</v>
      </c>
      <c r="D15">
        <f t="shared" si="1"/>
        <v>2</v>
      </c>
      <c r="E15">
        <f t="shared" si="2"/>
        <v>1</v>
      </c>
      <c r="F15">
        <f>SUMIF(Formulas!A$3:A$1000,'Max stats'!A15,Formulas!D$3:D$1000)</f>
        <v>4</v>
      </c>
      <c r="G15">
        <f t="shared" si="3"/>
        <v>2</v>
      </c>
      <c r="H15">
        <f>_xlfn.MAXIFS(Formulas!E$3:E$1000,Formulas!A$3:A$1000,'Max stats'!A15)</f>
        <v>0</v>
      </c>
      <c r="I15">
        <f>_xlfn.MAXIFS(Formulas!G$3:G$1000,Formulas!A$3:A$1000,'Max stats'!A15)</f>
        <v>0</v>
      </c>
      <c r="J15" s="18">
        <f>_xlfn.MAXIFS(Formulas!L$3:L$1000,Formulas!A$3:A$1000,'Max stats'!A15)</f>
        <v>0</v>
      </c>
      <c r="K15">
        <f>_xlfn.MAXIFS(Formulas!M$3:M$1000,Formulas!A$3:A$1000,'Max stats'!A15)</f>
        <v>0</v>
      </c>
      <c r="L15">
        <f t="shared" si="4"/>
        <v>6</v>
      </c>
      <c r="M15">
        <f>_xlfn.MAXIFS(Formulas!P$3:P$1000,Formulas!A$3:A$1000,'Max stats'!A15)</f>
        <v>0</v>
      </c>
      <c r="N15" s="15">
        <f>_xlfn.MAXIFS(Formulas!V$3:V$1000,Formulas!T$3:T$1000,"&gt;0",Formulas!A$3:A$1000,'Max stats'!A15)</f>
        <v>0</v>
      </c>
      <c r="O15">
        <f>_xlfn.MAXIFS(Formulas!R$3:R$1000,Formulas!A$3:A$1000,'Max stats'!A15)</f>
        <v>3</v>
      </c>
      <c r="P15">
        <f t="shared" si="5"/>
        <v>6</v>
      </c>
      <c r="Q15" s="15">
        <f>_xlfn.MAXIFS(Formulas!W$3:W$1000,Formulas!A$3:A$1000,'Max stats'!A15,Formulas!U$3:U$1000,"&gt;0")</f>
        <v>1</v>
      </c>
      <c r="R15">
        <f>_xlfn.MAXIFS('Defense processing realm (dpr)'!J$2:J$1000,'Defense processing realm (dpr)'!A$2:A$1000,A15)</f>
        <v>16.834</v>
      </c>
      <c r="S15" t="e">
        <f>_xlfn.MAXIFS('Defense processing realm (dpr)'!AC$2:AC$1000,'Defense processing realm (dpr)'!A$2:A$1000,A15)</f>
        <v>#DIV/0!</v>
      </c>
      <c r="T15">
        <f>_xlfn.MAXIFS(Formulas!AC$3:AC$1000,Formulas!A$3:A$1000,'Max stats'!A15)</f>
        <v>2</v>
      </c>
      <c r="U15">
        <f>_xlfn.MAXIFS(Formulas!AE$3:AE$1000,Formulas!A$3:A$1000,'Max stats'!A15)</f>
        <v>6</v>
      </c>
      <c r="V15">
        <f>_xlfn.MINIFS('Data Entry'!S$3:S$1000,'Data Entry'!A$3:A$1000,A15,'Data Entry'!T$3:T$1000,4)</f>
        <v>0</v>
      </c>
      <c r="W15">
        <f>_xlfn.MINIFS('Data Entry'!S$3:S$1000,'Data Entry'!A$3:A$1000,A15,'Data Entry'!T$3:T$1000,3)</f>
        <v>0</v>
      </c>
      <c r="X15">
        <f>_xlfn.MINIFS('Data Entry'!S$3:S$1000,'Data Entry'!A$3:A$1000,A15,'Data Entry'!T$3:T$1000,2)</f>
        <v>0</v>
      </c>
      <c r="Y15">
        <f>_xlfn.MINIFS('Data Entry'!S$3:S$1000,'Data Entry'!A$3:A$1000,A15,'Data Entry'!T$3:T$1000,1)</f>
        <v>0</v>
      </c>
    </row>
    <row r="16" spans="1:25">
      <c r="A16">
        <f>Statistics!A17</f>
        <v>7902</v>
      </c>
      <c r="B16">
        <f>Statistics!B17</f>
        <v>4</v>
      </c>
      <c r="C16">
        <f t="shared" si="0"/>
        <v>23</v>
      </c>
      <c r="D16">
        <f t="shared" si="1"/>
        <v>4</v>
      </c>
      <c r="E16">
        <f t="shared" si="2"/>
        <v>1</v>
      </c>
      <c r="F16">
        <f>SUMIF(Formulas!A$3:A$1000,'Max stats'!A16,Formulas!D$3:D$1000)</f>
        <v>2</v>
      </c>
      <c r="G16">
        <f t="shared" si="3"/>
        <v>2</v>
      </c>
      <c r="H16">
        <f>_xlfn.MAXIFS(Formulas!E$3:E$1000,Formulas!A$3:A$1000,'Max stats'!A16)</f>
        <v>1</v>
      </c>
      <c r="I16">
        <f>_xlfn.MAXIFS(Formulas!G$3:G$1000,Formulas!A$3:A$1000,'Max stats'!A16)</f>
        <v>0</v>
      </c>
      <c r="J16" s="18">
        <f>_xlfn.MAXIFS(Formulas!L$3:L$1000,Formulas!A$3:A$1000,'Max stats'!A16)</f>
        <v>2</v>
      </c>
      <c r="K16">
        <f>_xlfn.MAXIFS(Formulas!M$3:M$1000,Formulas!A$3:A$1000,'Max stats'!A16)</f>
        <v>0</v>
      </c>
      <c r="L16">
        <f t="shared" si="4"/>
        <v>9</v>
      </c>
      <c r="M16">
        <f>_xlfn.MAXIFS(Formulas!P$3:P$1000,Formulas!A$3:A$1000,'Max stats'!A16)</f>
        <v>9</v>
      </c>
      <c r="N16" s="15">
        <f>_xlfn.MAXIFS(Formulas!V$3:V$1000,Formulas!T$3:T$1000,"&gt;0",Formulas!A$3:A$1000,'Max stats'!A16)</f>
        <v>1</v>
      </c>
      <c r="O16">
        <f>_xlfn.MAXIFS(Formulas!R$3:R$1000,Formulas!A$3:A$1000,'Max stats'!A16)</f>
        <v>0</v>
      </c>
      <c r="P16">
        <f t="shared" si="5"/>
        <v>0</v>
      </c>
      <c r="Q16" s="15">
        <f>_xlfn.MAXIFS(Formulas!W$3:W$1000,Formulas!A$3:A$1000,'Max stats'!A16,Formulas!U$3:U$1000,"&gt;0")</f>
        <v>0</v>
      </c>
      <c r="R16">
        <f>_xlfn.MAXIFS('Defense processing realm (dpr)'!J$2:J$1000,'Defense processing realm (dpr)'!A$2:A$1000,A16)</f>
        <v>0</v>
      </c>
      <c r="S16" t="e">
        <f>_xlfn.MAXIFS('Defense processing realm (dpr)'!AC$2:AC$1000,'Defense processing realm (dpr)'!A$2:A$1000,A16)</f>
        <v>#DIV/0!</v>
      </c>
      <c r="T16">
        <f>_xlfn.MAXIFS(Formulas!AC$3:AC$1000,Formulas!A$3:A$1000,'Max stats'!A16)</f>
        <v>3</v>
      </c>
      <c r="U16">
        <f>_xlfn.MAXIFS(Formulas!AE$3:AE$1000,Formulas!A$3:A$1000,'Max stats'!A16)</f>
        <v>10</v>
      </c>
      <c r="V16">
        <f>_xlfn.MINIFS('Data Entry'!S$3:S$1000,'Data Entry'!A$3:A$1000,A16,'Data Entry'!T$3:T$1000,4)</f>
        <v>0</v>
      </c>
      <c r="W16">
        <f>_xlfn.MINIFS('Data Entry'!S$3:S$1000,'Data Entry'!A$3:A$1000,A16,'Data Entry'!T$3:T$1000,3)</f>
        <v>0</v>
      </c>
      <c r="X16">
        <f>_xlfn.MINIFS('Data Entry'!S$3:S$1000,'Data Entry'!A$3:A$1000,A16,'Data Entry'!T$3:T$1000,2)</f>
        <v>0</v>
      </c>
      <c r="Y16">
        <f>_xlfn.MINIFS('Data Entry'!S$3:S$1000,'Data Entry'!A$3:A$1000,A16,'Data Entry'!T$3:T$1000,1)</f>
        <v>0</v>
      </c>
    </row>
    <row r="17" spans="1:25">
      <c r="A17">
        <f>Statistics!A18</f>
        <v>8574</v>
      </c>
      <c r="B17">
        <f>Statistics!B18</f>
        <v>3</v>
      </c>
      <c r="C17">
        <f t="shared" si="0"/>
        <v>8</v>
      </c>
      <c r="D17">
        <f t="shared" si="1"/>
        <v>4</v>
      </c>
      <c r="E17">
        <f t="shared" si="2"/>
        <v>1</v>
      </c>
      <c r="F17">
        <f>SUMIF(Formulas!A$3:A$1000,'Max stats'!A17,Formulas!D$3:D$1000)</f>
        <v>1</v>
      </c>
      <c r="G17">
        <f t="shared" si="3"/>
        <v>2</v>
      </c>
      <c r="H17">
        <f>_xlfn.MAXIFS(Formulas!E$3:E$1000,Formulas!A$3:A$1000,'Max stats'!A17)</f>
        <v>1</v>
      </c>
      <c r="I17">
        <f>_xlfn.MAXIFS(Formulas!G$3:G$1000,Formulas!A$3:A$1000,'Max stats'!A17)</f>
        <v>0</v>
      </c>
      <c r="J17" s="18">
        <f>_xlfn.MAXIFS(Formulas!L$3:L$1000,Formulas!A$3:A$1000,'Max stats'!A17)</f>
        <v>2</v>
      </c>
      <c r="K17">
        <f>_xlfn.MAXIFS(Formulas!M$3:M$1000,Formulas!A$3:A$1000,'Max stats'!A17)</f>
        <v>0</v>
      </c>
      <c r="L17">
        <f t="shared" si="4"/>
        <v>4</v>
      </c>
      <c r="M17">
        <f>_xlfn.MAXIFS(Formulas!P$3:P$1000,Formulas!A$3:A$1000,'Max stats'!A17)</f>
        <v>4</v>
      </c>
      <c r="N17" s="15">
        <f>_xlfn.MAXIFS(Formulas!V$3:V$1000,Formulas!T$3:T$1000,"&gt;0",Formulas!A$3:A$1000,'Max stats'!A17)</f>
        <v>0.8</v>
      </c>
      <c r="O17">
        <f>_xlfn.MAXIFS(Formulas!R$3:R$1000,Formulas!A$3:A$1000,'Max stats'!A17)</f>
        <v>0</v>
      </c>
      <c r="P17">
        <f t="shared" si="5"/>
        <v>0</v>
      </c>
      <c r="Q17" s="15">
        <f>_xlfn.MAXIFS(Formulas!W$3:W$1000,Formulas!A$3:A$1000,'Max stats'!A17,Formulas!U$3:U$1000,"&gt;0")</f>
        <v>0</v>
      </c>
      <c r="R17">
        <f>_xlfn.MAXIFS('Defense processing realm (dpr)'!J$2:J$1000,'Defense processing realm (dpr)'!A$2:A$1000,A17)</f>
        <v>1.709</v>
      </c>
      <c r="S17" t="e">
        <f>_xlfn.MAXIFS('Defense processing realm (dpr)'!AC$2:AC$1000,'Defense processing realm (dpr)'!A$2:A$1000,A17)</f>
        <v>#DIV/0!</v>
      </c>
      <c r="T17">
        <f>_xlfn.MAXIFS(Formulas!AC$3:AC$1000,Formulas!A$3:A$1000,'Max stats'!A17)</f>
        <v>0</v>
      </c>
      <c r="U17">
        <f>_xlfn.MAXIFS(Formulas!AE$3:AE$1000,Formulas!A$3:A$1000,'Max stats'!A17)</f>
        <v>0</v>
      </c>
      <c r="V17">
        <f>_xlfn.MINIFS('Data Entry'!S$3:S$1000,'Data Entry'!A$3:A$1000,A17,'Data Entry'!T$3:T$1000,4)</f>
        <v>0</v>
      </c>
      <c r="W17">
        <f>_xlfn.MINIFS('Data Entry'!S$3:S$1000,'Data Entry'!A$3:A$1000,A17,'Data Entry'!T$3:T$1000,3)</f>
        <v>0</v>
      </c>
      <c r="X17">
        <f>_xlfn.MINIFS('Data Entry'!S$3:S$1000,'Data Entry'!A$3:A$1000,A17,'Data Entry'!T$3:T$1000,2)</f>
        <v>0</v>
      </c>
      <c r="Y17">
        <f>_xlfn.MINIFS('Data Entry'!S$3:S$1000,'Data Entry'!A$3:A$1000,A17,'Data Entry'!T$3:T$1000,1)</f>
        <v>0</v>
      </c>
    </row>
    <row r="18" spans="1:25">
      <c r="A18">
        <f>Statistics!A19</f>
        <v>8731</v>
      </c>
      <c r="B18">
        <f>Statistics!B19</f>
        <v>7</v>
      </c>
      <c r="C18">
        <f t="shared" si="0"/>
        <v>10</v>
      </c>
      <c r="D18">
        <f t="shared" si="1"/>
        <v>4</v>
      </c>
      <c r="E18">
        <f t="shared" si="2"/>
        <v>1</v>
      </c>
      <c r="F18">
        <f>SUMIF(Formulas!A$3:A$1000,'Max stats'!A18,Formulas!D$3:D$1000)</f>
        <v>5</v>
      </c>
      <c r="G18">
        <f t="shared" si="3"/>
        <v>2</v>
      </c>
      <c r="H18">
        <f>_xlfn.MAXIFS(Formulas!E$3:E$1000,Formulas!A$3:A$1000,'Max stats'!A18)</f>
        <v>1</v>
      </c>
      <c r="I18">
        <f>_xlfn.MAXIFS(Formulas!G$3:G$1000,Formulas!A$3:A$1000,'Max stats'!A18)</f>
        <v>0</v>
      </c>
      <c r="J18" s="18">
        <f>_xlfn.MAXIFS(Formulas!L$3:L$1000,Formulas!A$3:A$1000,'Max stats'!A18)</f>
        <v>2</v>
      </c>
      <c r="K18">
        <f>_xlfn.MAXIFS(Formulas!M$3:M$1000,Formulas!A$3:A$1000,'Max stats'!A18)</f>
        <v>0</v>
      </c>
      <c r="L18">
        <f t="shared" si="4"/>
        <v>6</v>
      </c>
      <c r="M18">
        <f>_xlfn.MAXIFS(Formulas!P$3:P$1000,Formulas!A$3:A$1000,'Max stats'!A18)</f>
        <v>6</v>
      </c>
      <c r="N18" s="15">
        <f>_xlfn.MAXIFS(Formulas!V$3:V$1000,Formulas!T$3:T$1000,"&gt;0",Formulas!A$3:A$1000,'Max stats'!A18)</f>
        <v>1</v>
      </c>
      <c r="O18">
        <f>_xlfn.MAXIFS(Formulas!R$3:R$1000,Formulas!A$3:A$1000,'Max stats'!A18)</f>
        <v>0</v>
      </c>
      <c r="P18">
        <f t="shared" si="5"/>
        <v>0</v>
      </c>
      <c r="Q18" s="15">
        <f>_xlfn.MAXIFS(Formulas!W$3:W$1000,Formulas!A$3:A$1000,'Max stats'!A18,Formulas!U$3:U$1000,"&gt;0")</f>
        <v>0</v>
      </c>
      <c r="R18">
        <f>_xlfn.MAXIFS('Defense processing realm (dpr)'!J$2:J$1000,'Defense processing realm (dpr)'!A$2:A$1000,A18)</f>
        <v>11.678</v>
      </c>
      <c r="S18" t="e">
        <f>_xlfn.MAXIFS('Defense processing realm (dpr)'!AC$2:AC$1000,'Defense processing realm (dpr)'!A$2:A$1000,A18)</f>
        <v>#DIV/0!</v>
      </c>
      <c r="T18">
        <f>_xlfn.MAXIFS(Formulas!AC$3:AC$1000,Formulas!A$3:A$1000,'Max stats'!A18)</f>
        <v>0</v>
      </c>
      <c r="U18">
        <f>_xlfn.MAXIFS(Formulas!AE$3:AE$1000,Formulas!A$3:A$1000,'Max stats'!A18)</f>
        <v>0</v>
      </c>
      <c r="V18">
        <f>_xlfn.MINIFS('Data Entry'!S$3:S$1000,'Data Entry'!A$3:A$1000,A18,'Data Entry'!T$3:T$1000,4)</f>
        <v>0</v>
      </c>
      <c r="W18">
        <f>_xlfn.MINIFS('Data Entry'!S$3:S$1000,'Data Entry'!A$3:A$1000,A18,'Data Entry'!T$3:T$1000,3)</f>
        <v>0</v>
      </c>
      <c r="X18">
        <f>_xlfn.MINIFS('Data Entry'!S$3:S$1000,'Data Entry'!A$3:A$1000,A18,'Data Entry'!T$3:T$1000,2)</f>
        <v>0</v>
      </c>
      <c r="Y18">
        <f>_xlfn.MINIFS('Data Entry'!S$3:S$1000,'Data Entry'!A$3:A$1000,A18,'Data Entry'!T$3:T$1000,1)</f>
        <v>0</v>
      </c>
    </row>
    <row r="19" spans="1:25">
      <c r="A19">
        <f>Statistics!A20</f>
        <v>8850</v>
      </c>
      <c r="B19">
        <f>Statistics!B20</f>
        <v>4</v>
      </c>
      <c r="C19">
        <f t="shared" si="0"/>
        <v>1</v>
      </c>
      <c r="D19">
        <f t="shared" si="1"/>
        <v>0</v>
      </c>
      <c r="E19">
        <f t="shared" si="2"/>
        <v>0</v>
      </c>
      <c r="F19">
        <f>SUMIF(Formulas!A$3:A$1000,'Max stats'!A19,Formulas!D$3:D$1000)</f>
        <v>0</v>
      </c>
      <c r="G19">
        <f t="shared" si="3"/>
        <v>0</v>
      </c>
      <c r="H19">
        <f>_xlfn.MAXIFS(Formulas!E$3:E$1000,Formulas!A$3:A$1000,'Max stats'!A19)</f>
        <v>0</v>
      </c>
      <c r="I19">
        <f>_xlfn.MAXIFS(Formulas!G$3:G$1000,Formulas!A$3:A$1000,'Max stats'!A19)</f>
        <v>0</v>
      </c>
      <c r="J19" s="18">
        <f>_xlfn.MAXIFS(Formulas!L$3:L$1000,Formulas!A$3:A$1000,'Max stats'!A19)</f>
        <v>0</v>
      </c>
      <c r="K19">
        <f>_xlfn.MAXIFS(Formulas!M$3:M$1000,Formulas!A$3:A$1000,'Max stats'!A19)</f>
        <v>0</v>
      </c>
      <c r="L19">
        <f t="shared" si="4"/>
        <v>1</v>
      </c>
      <c r="M19">
        <f>_xlfn.MAXIFS(Formulas!P$3:P$1000,Formulas!A$3:A$1000,'Max stats'!A19)</f>
        <v>1</v>
      </c>
      <c r="N19" s="15">
        <f>_xlfn.MAXIFS(Formulas!V$3:V$1000,Formulas!T$3:T$1000,"&gt;0",Formulas!A$3:A$1000,'Max stats'!A19)</f>
        <v>1</v>
      </c>
      <c r="O19">
        <f>_xlfn.MAXIFS(Formulas!R$3:R$1000,Formulas!A$3:A$1000,'Max stats'!A19)</f>
        <v>0</v>
      </c>
      <c r="P19">
        <f t="shared" si="5"/>
        <v>0</v>
      </c>
      <c r="Q19" s="15">
        <f>_xlfn.MAXIFS(Formulas!W$3:W$1000,Formulas!A$3:A$1000,'Max stats'!A19,Formulas!U$3:U$1000,"&gt;0")</f>
        <v>0</v>
      </c>
      <c r="R19">
        <f>_xlfn.MAXIFS('Defense processing realm (dpr)'!J$2:J$1000,'Defense processing realm (dpr)'!A$2:A$1000,A19)</f>
        <v>9.084</v>
      </c>
      <c r="S19" t="e">
        <f>_xlfn.MAXIFS('Defense processing realm (dpr)'!AC$2:AC$1000,'Defense processing realm (dpr)'!A$2:A$1000,A19)</f>
        <v>#DIV/0!</v>
      </c>
      <c r="T19">
        <f>_xlfn.MAXIFS(Formulas!AC$3:AC$1000,Formulas!A$3:A$1000,'Max stats'!A19)</f>
        <v>0</v>
      </c>
      <c r="U19">
        <f>_xlfn.MAXIFS(Formulas!AE$3:AE$1000,Formulas!A$3:A$1000,'Max stats'!A19)</f>
        <v>0</v>
      </c>
      <c r="V19">
        <f>_xlfn.MINIFS('Data Entry'!S$3:S$1000,'Data Entry'!A$3:A$1000,A19,'Data Entry'!T$3:T$1000,4)</f>
        <v>0</v>
      </c>
      <c r="W19">
        <f>_xlfn.MINIFS('Data Entry'!S$3:S$1000,'Data Entry'!A$3:A$1000,A19,'Data Entry'!T$3:T$1000,3)</f>
        <v>0</v>
      </c>
      <c r="X19">
        <f>_xlfn.MINIFS('Data Entry'!S$3:S$1000,'Data Entry'!A$3:A$1000,A19,'Data Entry'!T$3:T$1000,2)</f>
        <v>0</v>
      </c>
      <c r="Y19">
        <f>_xlfn.MINIFS('Data Entry'!S$3:S$1000,'Data Entry'!A$3:A$1000,A19,'Data Entry'!T$3:T$1000,1)</f>
        <v>0</v>
      </c>
    </row>
    <row r="20" spans="1:25">
      <c r="A20">
        <f>Statistics!A21</f>
        <v>8867</v>
      </c>
      <c r="B20">
        <f>Statistics!B21</f>
        <v>1</v>
      </c>
      <c r="C20">
        <f t="shared" si="0"/>
        <v>0</v>
      </c>
      <c r="D20">
        <f t="shared" si="1"/>
        <v>0</v>
      </c>
      <c r="E20">
        <f t="shared" si="2"/>
        <v>0</v>
      </c>
      <c r="F20">
        <f>SUMIF(Formulas!A$3:A$1000,'Max stats'!A20,Formulas!D$3:D$1000)</f>
        <v>0</v>
      </c>
      <c r="G20">
        <f t="shared" si="3"/>
        <v>0</v>
      </c>
      <c r="H20">
        <f>_xlfn.MAXIFS(Formulas!E$3:E$1000,Formulas!A$3:A$1000,'Max stats'!A20)</f>
        <v>0</v>
      </c>
      <c r="I20">
        <f>_xlfn.MAXIFS(Formulas!G$3:G$1000,Formulas!A$3:A$1000,'Max stats'!A20)</f>
        <v>0</v>
      </c>
      <c r="J20" s="18">
        <f>_xlfn.MAXIFS(Formulas!L$3:L$1000,Formulas!A$3:A$1000,'Max stats'!A20)</f>
        <v>0</v>
      </c>
      <c r="K20">
        <f>_xlfn.MAXIFS(Formulas!M$3:M$1000,Formulas!A$3:A$1000,'Max stats'!A20)</f>
        <v>0</v>
      </c>
      <c r="L20">
        <f t="shared" si="4"/>
        <v>0</v>
      </c>
      <c r="M20">
        <f>_xlfn.MAXIFS(Formulas!P$3:P$1000,Formulas!A$3:A$1000,'Max stats'!A20)</f>
        <v>0</v>
      </c>
      <c r="N20" s="15">
        <f>_xlfn.MAXIFS(Formulas!V$3:V$1000,Formulas!T$3:T$1000,"&gt;0",Formulas!A$3:A$1000,'Max stats'!A20)</f>
        <v>0</v>
      </c>
      <c r="O20">
        <f>_xlfn.MAXIFS(Formulas!R$3:R$1000,Formulas!A$3:A$1000,'Max stats'!A20)</f>
        <v>0</v>
      </c>
      <c r="P20">
        <f t="shared" si="5"/>
        <v>0</v>
      </c>
      <c r="Q20" s="15">
        <f>_xlfn.MAXIFS(Formulas!W$3:W$1000,Formulas!A$3:A$1000,'Max stats'!A20,Formulas!U$3:U$1000,"&gt;0")</f>
        <v>0</v>
      </c>
      <c r="R20">
        <f>_xlfn.MAXIFS('Defense processing realm (dpr)'!J$2:J$1000,'Defense processing realm (dpr)'!A$2:A$1000,A20)</f>
        <v>1.374</v>
      </c>
      <c r="S20" t="e">
        <f>_xlfn.MAXIFS('Defense processing realm (dpr)'!AC$2:AC$1000,'Defense processing realm (dpr)'!A$2:A$1000,A20)</f>
        <v>#DIV/0!</v>
      </c>
      <c r="T20">
        <f>_xlfn.MAXIFS(Formulas!AC$3:AC$1000,Formulas!A$3:A$1000,'Max stats'!A20)</f>
        <v>0</v>
      </c>
      <c r="U20">
        <f>_xlfn.MAXIFS(Formulas!AE$3:AE$1000,Formulas!A$3:A$1000,'Max stats'!A20)</f>
        <v>0</v>
      </c>
      <c r="V20">
        <f>_xlfn.MINIFS('Data Entry'!S$3:S$1000,'Data Entry'!A$3:A$1000,A20,'Data Entry'!T$3:T$1000,4)</f>
        <v>0</v>
      </c>
      <c r="W20">
        <f>_xlfn.MINIFS('Data Entry'!S$3:S$1000,'Data Entry'!A$3:A$1000,A20,'Data Entry'!T$3:T$1000,3)</f>
        <v>0</v>
      </c>
      <c r="X20">
        <f>_xlfn.MINIFS('Data Entry'!S$3:S$1000,'Data Entry'!A$3:A$1000,A20,'Data Entry'!T$3:T$1000,2)</f>
        <v>0</v>
      </c>
      <c r="Y20">
        <f>_xlfn.MINIFS('Data Entry'!S$3:S$1000,'Data Entry'!A$3:A$1000,A20,'Data Entry'!T$3:T$1000,1)</f>
        <v>0</v>
      </c>
    </row>
    <row r="21" spans="1:25">
      <c r="A21">
        <f>Statistics!A22</f>
        <v>8884</v>
      </c>
      <c r="B21">
        <f>Statistics!B22</f>
        <v>5</v>
      </c>
      <c r="C21">
        <f t="shared" si="0"/>
        <v>7</v>
      </c>
      <c r="D21">
        <f t="shared" si="1"/>
        <v>2</v>
      </c>
      <c r="E21">
        <f t="shared" si="2"/>
        <v>1</v>
      </c>
      <c r="F21">
        <f>SUMIF(Formulas!A$3:A$1000,'Max stats'!A21,Formulas!D$3:D$1000)</f>
        <v>3</v>
      </c>
      <c r="G21">
        <f t="shared" si="3"/>
        <v>2</v>
      </c>
      <c r="H21">
        <f>_xlfn.MAXIFS(Formulas!E$3:E$1000,Formulas!A$3:A$1000,'Max stats'!A21)</f>
        <v>0</v>
      </c>
      <c r="I21">
        <f>_xlfn.MAXIFS(Formulas!G$3:G$1000,Formulas!A$3:A$1000,'Max stats'!A21)</f>
        <v>0</v>
      </c>
      <c r="J21" s="18">
        <f>_xlfn.MAXIFS(Formulas!L$3:L$1000,Formulas!A$3:A$1000,'Max stats'!A21)</f>
        <v>0</v>
      </c>
      <c r="K21">
        <f>_xlfn.MAXIFS(Formulas!M$3:M$1000,Formulas!A$3:A$1000,'Max stats'!A21)</f>
        <v>0</v>
      </c>
      <c r="L21">
        <f t="shared" si="4"/>
        <v>5</v>
      </c>
      <c r="M21">
        <f>_xlfn.MAXIFS(Formulas!P$3:P$1000,Formulas!A$3:A$1000,'Max stats'!A21)</f>
        <v>5</v>
      </c>
      <c r="N21" s="15">
        <f>_xlfn.MAXIFS(Formulas!V$3:V$1000,Formulas!T$3:T$1000,"&gt;0",Formulas!A$3:A$1000,'Max stats'!A21)</f>
        <v>1</v>
      </c>
      <c r="O21">
        <f>_xlfn.MAXIFS(Formulas!R$3:R$1000,Formulas!A$3:A$1000,'Max stats'!A21)</f>
        <v>0</v>
      </c>
      <c r="P21">
        <f t="shared" si="5"/>
        <v>0</v>
      </c>
      <c r="Q21" s="15">
        <f>_xlfn.MAXIFS(Formulas!W$3:W$1000,Formulas!A$3:A$1000,'Max stats'!A21,Formulas!U$3:U$1000,"&gt;0")</f>
        <v>0</v>
      </c>
      <c r="R21">
        <f>_xlfn.MAXIFS('Defense processing realm (dpr)'!J$2:J$1000,'Defense processing realm (dpr)'!A$2:A$1000,A21)</f>
        <v>31.672</v>
      </c>
      <c r="S21" t="e">
        <f>_xlfn.MAXIFS('Defense processing realm (dpr)'!AC$2:AC$1000,'Defense processing realm (dpr)'!A$2:A$1000,A21)</f>
        <v>#DIV/0!</v>
      </c>
      <c r="T21">
        <f>_xlfn.MAXIFS(Formulas!AC$3:AC$1000,Formulas!A$3:A$1000,'Max stats'!A21)</f>
        <v>0</v>
      </c>
      <c r="U21">
        <f>_xlfn.MAXIFS(Formulas!AE$3:AE$1000,Formulas!A$3:A$1000,'Max stats'!A21)</f>
        <v>0</v>
      </c>
      <c r="V21">
        <f>_xlfn.MINIFS('Data Entry'!S$3:S$1000,'Data Entry'!A$3:A$1000,A21,'Data Entry'!T$3:T$1000,4)</f>
        <v>0</v>
      </c>
      <c r="W21">
        <f>_xlfn.MINIFS('Data Entry'!S$3:S$1000,'Data Entry'!A$3:A$1000,A21,'Data Entry'!T$3:T$1000,3)</f>
        <v>0</v>
      </c>
      <c r="X21">
        <f>_xlfn.MINIFS('Data Entry'!S$3:S$1000,'Data Entry'!A$3:A$1000,A21,'Data Entry'!T$3:T$1000,2)</f>
        <v>0</v>
      </c>
      <c r="Y21">
        <f>_xlfn.MINIFS('Data Entry'!S$3:S$1000,'Data Entry'!A$3:A$1000,A21,'Data Entry'!T$3:T$1000,1)</f>
        <v>0</v>
      </c>
    </row>
    <row r="22" spans="1:25">
      <c r="A22">
        <f>Statistics!A23</f>
        <v>0</v>
      </c>
      <c r="B22">
        <f>Statistics!B23</f>
        <v>888</v>
      </c>
      <c r="C22">
        <f t="shared" si="0"/>
        <v>0</v>
      </c>
      <c r="D22">
        <f t="shared" si="1"/>
        <v>0</v>
      </c>
      <c r="E22">
        <f t="shared" si="2"/>
        <v>0</v>
      </c>
      <c r="F22">
        <f>SUMIF(Formulas!A$3:A$1000,'Max stats'!A22,Formulas!D$3:D$1000)</f>
        <v>0</v>
      </c>
      <c r="G22">
        <f t="shared" si="3"/>
        <v>0</v>
      </c>
      <c r="H22">
        <f>_xlfn.MAXIFS(Formulas!E$3:E$1000,Formulas!A$3:A$1000,'Max stats'!A22)</f>
        <v>0</v>
      </c>
      <c r="I22">
        <f>_xlfn.MAXIFS(Formulas!G$3:G$1000,Formulas!A$3:A$1000,'Max stats'!A22)</f>
        <v>0</v>
      </c>
      <c r="J22" s="18">
        <f>_xlfn.MAXIFS(Formulas!L$3:L$1000,Formulas!A$3:A$1000,'Max stats'!A22)</f>
        <v>0</v>
      </c>
      <c r="K22">
        <f>_xlfn.MAXIFS(Formulas!M$3:M$1000,Formulas!A$3:A$1000,'Max stats'!A22)</f>
        <v>0</v>
      </c>
      <c r="L22">
        <f t="shared" si="4"/>
        <v>0</v>
      </c>
      <c r="M22">
        <f>_xlfn.MAXIFS(Formulas!P$3:P$1000,Formulas!A$3:A$1000,'Max stats'!A22)</f>
        <v>0</v>
      </c>
      <c r="N22" s="15">
        <f>_xlfn.MAXIFS(Formulas!V$3:V$1000,Formulas!T$3:T$1000,"&gt;0",Formulas!A$3:A$1000,'Max stats'!A22)</f>
        <v>0</v>
      </c>
      <c r="O22">
        <f>_xlfn.MAXIFS(Formulas!R$3:R$1000,Formulas!A$3:A$1000,'Max stats'!A22)</f>
        <v>0</v>
      </c>
      <c r="P22">
        <f t="shared" si="5"/>
        <v>0</v>
      </c>
      <c r="Q22" s="15">
        <f>_xlfn.MAXIFS(Formulas!W$3:W$1000,Formulas!A$3:A$1000,'Max stats'!A22,Formulas!U$3:U$1000,"&gt;0")</f>
        <v>0</v>
      </c>
      <c r="R22">
        <f>_xlfn.MAXIFS('Defense processing realm (dpr)'!J$2:J$1000,'Defense processing realm (dpr)'!A$2:A$1000,A22)</f>
        <v>0</v>
      </c>
      <c r="S22">
        <f>_xlfn.MAXIFS('Defense processing realm (dpr)'!AC$2:AC$1000,'Defense processing realm (dpr)'!A$2:A$1000,A22)</f>
        <v>0</v>
      </c>
      <c r="T22">
        <f>_xlfn.MAXIFS(Formulas!AC$3:AC$1000,Formulas!A$3:A$1000,'Max stats'!A22)</f>
        <v>0</v>
      </c>
      <c r="U22">
        <f>_xlfn.MAXIFS(Formulas!AE$3:AE$1000,Formulas!A$3:A$1000,'Max stats'!A22)</f>
        <v>0</v>
      </c>
      <c r="V22">
        <f>_xlfn.MINIFS('Data Entry'!S$3:S$1000,'Data Entry'!A$3:A$1000,A22,'Data Entry'!T$3:T$1000,4)</f>
        <v>0</v>
      </c>
      <c r="W22">
        <f>_xlfn.MINIFS('Data Entry'!S$3:S$1000,'Data Entry'!A$3:A$1000,A22,'Data Entry'!T$3:T$1000,3)</f>
        <v>0</v>
      </c>
      <c r="X22">
        <f>_xlfn.MINIFS('Data Entry'!S$3:S$1000,'Data Entry'!A$3:A$1000,A22,'Data Entry'!T$3:T$1000,2)</f>
        <v>0</v>
      </c>
      <c r="Y22">
        <f>_xlfn.MINIFS('Data Entry'!S$3:S$1000,'Data Entry'!A$3:A$1000,A22,'Data Entry'!T$3:T$1000,1)</f>
        <v>0</v>
      </c>
    </row>
    <row r="23" spans="1:25">
      <c r="A23">
        <f>Statistics!A24</f>
        <v>0</v>
      </c>
      <c r="B23">
        <f>Statistics!B24</f>
        <v>888</v>
      </c>
      <c r="C23">
        <f t="shared" si="0"/>
        <v>0</v>
      </c>
      <c r="D23">
        <f t="shared" si="1"/>
        <v>0</v>
      </c>
      <c r="E23">
        <f t="shared" si="2"/>
        <v>0</v>
      </c>
      <c r="F23">
        <f>SUMIF(Formulas!A$3:A$1000,'Max stats'!A23,Formulas!D$3:D$1000)</f>
        <v>0</v>
      </c>
      <c r="G23">
        <f t="shared" si="3"/>
        <v>0</v>
      </c>
      <c r="H23">
        <f>_xlfn.MAXIFS(Formulas!E$3:E$1000,Formulas!A$3:A$1000,'Max stats'!A23)</f>
        <v>0</v>
      </c>
      <c r="I23">
        <f>_xlfn.MAXIFS(Formulas!G$3:G$1000,Formulas!A$3:A$1000,'Max stats'!A23)</f>
        <v>0</v>
      </c>
      <c r="J23" s="18">
        <f>_xlfn.MAXIFS(Formulas!L$3:L$1000,Formulas!A$3:A$1000,'Max stats'!A23)</f>
        <v>0</v>
      </c>
      <c r="K23">
        <f>_xlfn.MAXIFS(Formulas!M$3:M$1000,Formulas!A$3:A$1000,'Max stats'!A23)</f>
        <v>0</v>
      </c>
      <c r="L23">
        <f t="shared" si="4"/>
        <v>0</v>
      </c>
      <c r="M23">
        <f>_xlfn.MAXIFS(Formulas!P$3:P$1000,Formulas!A$3:A$1000,'Max stats'!A23)</f>
        <v>0</v>
      </c>
      <c r="N23" s="15">
        <f>_xlfn.MAXIFS(Formulas!V$3:V$1000,Formulas!T$3:T$1000,"&gt;0",Formulas!A$3:A$1000,'Max stats'!A23)</f>
        <v>0</v>
      </c>
      <c r="O23">
        <f>_xlfn.MAXIFS(Formulas!R$3:R$1000,Formulas!A$3:A$1000,'Max stats'!A23)</f>
        <v>0</v>
      </c>
      <c r="P23">
        <f t="shared" si="5"/>
        <v>0</v>
      </c>
      <c r="Q23" s="15">
        <f>_xlfn.MAXIFS(Formulas!W$3:W$1000,Formulas!A$3:A$1000,'Max stats'!A23,Formulas!U$3:U$1000,"&gt;0")</f>
        <v>0</v>
      </c>
      <c r="R23">
        <f>_xlfn.MAXIFS('Defense processing realm (dpr)'!J$2:J$1000,'Defense processing realm (dpr)'!A$2:A$1000,A23)</f>
        <v>0</v>
      </c>
      <c r="S23">
        <f>_xlfn.MAXIFS('Defense processing realm (dpr)'!AC$2:AC$1000,'Defense processing realm (dpr)'!A$2:A$1000,A23)</f>
        <v>0</v>
      </c>
      <c r="T23">
        <f>_xlfn.MAXIFS(Formulas!AC$3:AC$1000,Formulas!A$3:A$1000,'Max stats'!A23)</f>
        <v>0</v>
      </c>
      <c r="U23">
        <f>_xlfn.MAXIFS(Formulas!AE$3:AE$1000,Formulas!A$3:A$1000,'Max stats'!A23)</f>
        <v>0</v>
      </c>
      <c r="V23">
        <f>_xlfn.MINIFS('Data Entry'!S$3:S$1000,'Data Entry'!A$3:A$1000,A23,'Data Entry'!T$3:T$1000,4)</f>
        <v>0</v>
      </c>
      <c r="W23">
        <f>_xlfn.MINIFS('Data Entry'!S$3:S$1000,'Data Entry'!A$3:A$1000,A23,'Data Entry'!T$3:T$1000,3)</f>
        <v>0</v>
      </c>
      <c r="X23">
        <f>_xlfn.MINIFS('Data Entry'!S$3:S$1000,'Data Entry'!A$3:A$1000,A23,'Data Entry'!T$3:T$1000,2)</f>
        <v>0</v>
      </c>
      <c r="Y23">
        <f>_xlfn.MINIFS('Data Entry'!S$3:S$1000,'Data Entry'!A$3:A$1000,A23,'Data Entry'!T$3:T$1000,1)</f>
        <v>0</v>
      </c>
    </row>
    <row r="24" spans="1:25">
      <c r="A24">
        <f>Statistics!A25</f>
        <v>0</v>
      </c>
      <c r="B24">
        <f>Statistics!B25</f>
        <v>888</v>
      </c>
      <c r="C24">
        <f t="shared" si="0"/>
        <v>0</v>
      </c>
      <c r="D24">
        <f t="shared" si="1"/>
        <v>0</v>
      </c>
      <c r="E24">
        <f t="shared" si="2"/>
        <v>0</v>
      </c>
      <c r="F24">
        <f>SUMIF(Formulas!A$3:A$1000,'Max stats'!A24,Formulas!D$3:D$1000)</f>
        <v>0</v>
      </c>
      <c r="G24">
        <f t="shared" si="3"/>
        <v>0</v>
      </c>
      <c r="H24">
        <f>_xlfn.MAXIFS(Formulas!E$3:E$1000,Formulas!A$3:A$1000,'Max stats'!A24)</f>
        <v>0</v>
      </c>
      <c r="I24">
        <f>_xlfn.MAXIFS(Formulas!G$3:G$1000,Formulas!A$3:A$1000,'Max stats'!A24)</f>
        <v>0</v>
      </c>
      <c r="J24" s="18">
        <f>_xlfn.MAXIFS(Formulas!L$3:L$1000,Formulas!A$3:A$1000,'Max stats'!A24)</f>
        <v>0</v>
      </c>
      <c r="K24">
        <f>_xlfn.MAXIFS(Formulas!M$3:M$1000,Formulas!A$3:A$1000,'Max stats'!A24)</f>
        <v>0</v>
      </c>
      <c r="L24">
        <f t="shared" si="4"/>
        <v>0</v>
      </c>
      <c r="M24">
        <f>_xlfn.MAXIFS(Formulas!P$3:P$1000,Formulas!A$3:A$1000,'Max stats'!A24)</f>
        <v>0</v>
      </c>
      <c r="N24" s="15">
        <f>_xlfn.MAXIFS(Formulas!V$3:V$1000,Formulas!T$3:T$1000,"&gt;0",Formulas!A$3:A$1000,'Max stats'!A24)</f>
        <v>0</v>
      </c>
      <c r="O24">
        <f>_xlfn.MAXIFS(Formulas!R$3:R$1000,Formulas!A$3:A$1000,'Max stats'!A24)</f>
        <v>0</v>
      </c>
      <c r="P24">
        <f t="shared" si="5"/>
        <v>0</v>
      </c>
      <c r="Q24" s="15">
        <f>_xlfn.MAXIFS(Formulas!W$3:W$1000,Formulas!A$3:A$1000,'Max stats'!A24,Formulas!U$3:U$1000,"&gt;0")</f>
        <v>0</v>
      </c>
      <c r="R24">
        <f>_xlfn.MAXIFS('Defense processing realm (dpr)'!J$2:J$1000,'Defense processing realm (dpr)'!A$2:A$1000,A24)</f>
        <v>0</v>
      </c>
      <c r="S24">
        <f>_xlfn.MAXIFS('Defense processing realm (dpr)'!AC$2:AC$1000,'Defense processing realm (dpr)'!A$2:A$1000,A24)</f>
        <v>0</v>
      </c>
      <c r="T24">
        <f>_xlfn.MAXIFS(Formulas!AC$3:AC$1000,Formulas!A$3:A$1000,'Max stats'!A24)</f>
        <v>0</v>
      </c>
      <c r="U24">
        <f>_xlfn.MAXIFS(Formulas!AE$3:AE$1000,Formulas!A$3:A$1000,'Max stats'!A24)</f>
        <v>0</v>
      </c>
      <c r="V24">
        <f>_xlfn.MINIFS('Data Entry'!S$3:S$1000,'Data Entry'!A$3:A$1000,A24,'Data Entry'!T$3:T$1000,4)</f>
        <v>0</v>
      </c>
      <c r="W24">
        <f>_xlfn.MINIFS('Data Entry'!S$3:S$1000,'Data Entry'!A$3:A$1000,A24,'Data Entry'!T$3:T$1000,3)</f>
        <v>0</v>
      </c>
      <c r="X24">
        <f>_xlfn.MINIFS('Data Entry'!S$3:S$1000,'Data Entry'!A$3:A$1000,A24,'Data Entry'!T$3:T$1000,2)</f>
        <v>0</v>
      </c>
      <c r="Y24">
        <f>_xlfn.MINIFS('Data Entry'!S$3:S$1000,'Data Entry'!A$3:A$1000,A24,'Data Entry'!T$3:T$1000,1)</f>
        <v>0</v>
      </c>
    </row>
    <row r="25" spans="1:25">
      <c r="A25">
        <f>Statistics!A26</f>
        <v>0</v>
      </c>
      <c r="B25">
        <f>Statistics!B26</f>
        <v>888</v>
      </c>
      <c r="C25">
        <f t="shared" si="0"/>
        <v>0</v>
      </c>
      <c r="D25">
        <f t="shared" si="1"/>
        <v>0</v>
      </c>
      <c r="E25">
        <f t="shared" si="2"/>
        <v>0</v>
      </c>
      <c r="F25">
        <f>SUMIF(Formulas!A$3:A$1000,'Max stats'!A25,Formulas!D$3:D$1000)</f>
        <v>0</v>
      </c>
      <c r="G25">
        <f t="shared" si="3"/>
        <v>0</v>
      </c>
      <c r="H25">
        <f>_xlfn.MAXIFS(Formulas!E$3:E$1000,Formulas!A$3:A$1000,'Max stats'!A25)</f>
        <v>0</v>
      </c>
      <c r="I25">
        <f>_xlfn.MAXIFS(Formulas!G$3:G$1000,Formulas!A$3:A$1000,'Max stats'!A25)</f>
        <v>0</v>
      </c>
      <c r="J25" s="18">
        <f>_xlfn.MAXIFS(Formulas!L$3:L$1000,Formulas!A$3:A$1000,'Max stats'!A25)</f>
        <v>0</v>
      </c>
      <c r="K25">
        <f>_xlfn.MAXIFS(Formulas!M$3:M$1000,Formulas!A$3:A$1000,'Max stats'!A25)</f>
        <v>0</v>
      </c>
      <c r="L25">
        <f t="shared" si="4"/>
        <v>0</v>
      </c>
      <c r="M25">
        <f>_xlfn.MAXIFS(Formulas!P$3:P$1000,Formulas!A$3:A$1000,'Max stats'!A25)</f>
        <v>0</v>
      </c>
      <c r="N25" s="15">
        <f>_xlfn.MAXIFS(Formulas!V$3:V$1000,Formulas!T$3:T$1000,"&gt;0",Formulas!A$3:A$1000,'Max stats'!A25)</f>
        <v>0</v>
      </c>
      <c r="O25">
        <f>_xlfn.MAXIFS(Formulas!R$3:R$1000,Formulas!A$3:A$1000,'Max stats'!A25)</f>
        <v>0</v>
      </c>
      <c r="P25">
        <f t="shared" si="5"/>
        <v>0</v>
      </c>
      <c r="Q25" s="15">
        <f>_xlfn.MAXIFS(Formulas!W$3:W$1000,Formulas!A$3:A$1000,'Max stats'!A25,Formulas!U$3:U$1000,"&gt;0")</f>
        <v>0</v>
      </c>
      <c r="R25">
        <f>_xlfn.MAXIFS('Defense processing realm (dpr)'!J$2:J$1000,'Defense processing realm (dpr)'!A$2:A$1000,A25)</f>
        <v>0</v>
      </c>
      <c r="S25">
        <f>_xlfn.MAXIFS('Defense processing realm (dpr)'!AC$2:AC$1000,'Defense processing realm (dpr)'!A$2:A$1000,A25)</f>
        <v>0</v>
      </c>
      <c r="T25">
        <f>_xlfn.MAXIFS(Formulas!AC$3:AC$1000,Formulas!A$3:A$1000,'Max stats'!A25)</f>
        <v>0</v>
      </c>
      <c r="U25">
        <f>_xlfn.MAXIFS(Formulas!AE$3:AE$1000,Formulas!A$3:A$1000,'Max stats'!A25)</f>
        <v>0</v>
      </c>
      <c r="V25">
        <f>_xlfn.MINIFS('Data Entry'!S$3:S$1000,'Data Entry'!A$3:A$1000,A25,'Data Entry'!T$3:T$1000,4)</f>
        <v>0</v>
      </c>
      <c r="W25">
        <f>_xlfn.MINIFS('Data Entry'!S$3:S$1000,'Data Entry'!A$3:A$1000,A25,'Data Entry'!T$3:T$1000,3)</f>
        <v>0</v>
      </c>
      <c r="X25">
        <f>_xlfn.MINIFS('Data Entry'!S$3:S$1000,'Data Entry'!A$3:A$1000,A25,'Data Entry'!T$3:T$1000,2)</f>
        <v>0</v>
      </c>
      <c r="Y25">
        <f>_xlfn.MINIFS('Data Entry'!S$3:S$1000,'Data Entry'!A$3:A$1000,A25,'Data Entry'!T$3:T$1000,1)</f>
        <v>0</v>
      </c>
    </row>
    <row r="26" spans="1:25">
      <c r="A26">
        <f>Statistics!A27</f>
        <v>0</v>
      </c>
      <c r="B26">
        <f>Statistics!B27</f>
        <v>888</v>
      </c>
      <c r="C26">
        <f t="shared" si="0"/>
        <v>0</v>
      </c>
      <c r="D26">
        <f t="shared" si="1"/>
        <v>0</v>
      </c>
      <c r="E26">
        <f t="shared" si="2"/>
        <v>0</v>
      </c>
      <c r="F26">
        <f>SUMIF(Formulas!A$3:A$1000,'Max stats'!A26,Formulas!D$3:D$1000)</f>
        <v>0</v>
      </c>
      <c r="G26">
        <f t="shared" si="3"/>
        <v>0</v>
      </c>
      <c r="H26">
        <f>_xlfn.MAXIFS(Formulas!E$3:E$1000,Formulas!A$3:A$1000,'Max stats'!A26)</f>
        <v>0</v>
      </c>
      <c r="I26">
        <f>_xlfn.MAXIFS(Formulas!G$3:G$1000,Formulas!A$3:A$1000,'Max stats'!A26)</f>
        <v>0</v>
      </c>
      <c r="J26" s="18">
        <f>_xlfn.MAXIFS(Formulas!L$3:L$1000,Formulas!A$3:A$1000,'Max stats'!A26)</f>
        <v>0</v>
      </c>
      <c r="K26">
        <f>_xlfn.MAXIFS(Formulas!M$3:M$1000,Formulas!A$3:A$1000,'Max stats'!A26)</f>
        <v>0</v>
      </c>
      <c r="L26">
        <f t="shared" si="4"/>
        <v>0</v>
      </c>
      <c r="M26">
        <f>_xlfn.MAXIFS(Formulas!P$3:P$1000,Formulas!A$3:A$1000,'Max stats'!A26)</f>
        <v>0</v>
      </c>
      <c r="N26" s="15">
        <f>_xlfn.MAXIFS(Formulas!V$3:V$1000,Formulas!T$3:T$1000,"&gt;0",Formulas!A$3:A$1000,'Max stats'!A26)</f>
        <v>0</v>
      </c>
      <c r="O26">
        <f>_xlfn.MAXIFS(Formulas!R$3:R$1000,Formulas!A$3:A$1000,'Max stats'!A26)</f>
        <v>0</v>
      </c>
      <c r="P26">
        <f t="shared" si="5"/>
        <v>0</v>
      </c>
      <c r="Q26" s="15">
        <f>_xlfn.MAXIFS(Formulas!W$3:W$1000,Formulas!A$3:A$1000,'Max stats'!A26,Formulas!U$3:U$1000,"&gt;0")</f>
        <v>0</v>
      </c>
      <c r="R26">
        <f>_xlfn.MAXIFS('Defense processing realm (dpr)'!J$2:J$1000,'Defense processing realm (dpr)'!A$2:A$1000,A26)</f>
        <v>0</v>
      </c>
      <c r="S26">
        <f>_xlfn.MAXIFS('Defense processing realm (dpr)'!AC$2:AC$1000,'Defense processing realm (dpr)'!A$2:A$1000,A26)</f>
        <v>0</v>
      </c>
      <c r="T26">
        <f>_xlfn.MAXIFS(Formulas!AC$3:AC$1000,Formulas!A$3:A$1000,'Max stats'!A26)</f>
        <v>0</v>
      </c>
      <c r="U26">
        <f>_xlfn.MAXIFS(Formulas!AE$3:AE$1000,Formulas!A$3:A$1000,'Max stats'!A26)</f>
        <v>0</v>
      </c>
      <c r="V26">
        <f>_xlfn.MINIFS('Data Entry'!S$3:S$1000,'Data Entry'!A$3:A$1000,A26,'Data Entry'!T$3:T$1000,4)</f>
        <v>0</v>
      </c>
      <c r="W26">
        <f>_xlfn.MINIFS('Data Entry'!S$3:S$1000,'Data Entry'!A$3:A$1000,A26,'Data Entry'!T$3:T$1000,3)</f>
        <v>0</v>
      </c>
      <c r="X26">
        <f>_xlfn.MINIFS('Data Entry'!S$3:S$1000,'Data Entry'!A$3:A$1000,A26,'Data Entry'!T$3:T$1000,2)</f>
        <v>0</v>
      </c>
      <c r="Y26">
        <f>_xlfn.MINIFS('Data Entry'!S$3:S$1000,'Data Entry'!A$3:A$1000,A26,'Data Entry'!T$3:T$1000,1)</f>
        <v>0</v>
      </c>
    </row>
    <row r="27" spans="1:25">
      <c r="A27">
        <f>Statistics!A28</f>
        <v>0</v>
      </c>
      <c r="B27">
        <f>Statistics!B28</f>
        <v>888</v>
      </c>
      <c r="C27">
        <f t="shared" si="0"/>
        <v>0</v>
      </c>
      <c r="D27">
        <f t="shared" si="1"/>
        <v>0</v>
      </c>
      <c r="E27">
        <f t="shared" si="2"/>
        <v>0</v>
      </c>
      <c r="F27">
        <f>SUMIF(Formulas!A$3:A$1000,'Max stats'!A27,Formulas!D$3:D$1000)</f>
        <v>0</v>
      </c>
      <c r="G27">
        <f t="shared" si="3"/>
        <v>0</v>
      </c>
      <c r="H27">
        <f>_xlfn.MAXIFS(Formulas!E$3:E$1000,Formulas!A$3:A$1000,'Max stats'!A27)</f>
        <v>0</v>
      </c>
      <c r="I27">
        <f>_xlfn.MAXIFS(Formulas!G$3:G$1000,Formulas!A$3:A$1000,'Max stats'!A27)</f>
        <v>0</v>
      </c>
      <c r="J27" s="18">
        <f>_xlfn.MAXIFS(Formulas!L$3:L$1000,Formulas!A$3:A$1000,'Max stats'!A27)</f>
        <v>0</v>
      </c>
      <c r="K27">
        <f>_xlfn.MAXIFS(Formulas!M$3:M$1000,Formulas!A$3:A$1000,'Max stats'!A27)</f>
        <v>0</v>
      </c>
      <c r="L27">
        <f t="shared" si="4"/>
        <v>0</v>
      </c>
      <c r="M27">
        <f>_xlfn.MAXIFS(Formulas!P$3:P$1000,Formulas!A$3:A$1000,'Max stats'!A27)</f>
        <v>0</v>
      </c>
      <c r="N27" s="15">
        <f>_xlfn.MAXIFS(Formulas!V$3:V$1000,Formulas!T$3:T$1000,"&gt;0",Formulas!A$3:A$1000,'Max stats'!A27)</f>
        <v>0</v>
      </c>
      <c r="O27">
        <f>_xlfn.MAXIFS(Formulas!R$3:R$1000,Formulas!A$3:A$1000,'Max stats'!A27)</f>
        <v>0</v>
      </c>
      <c r="P27">
        <f t="shared" si="5"/>
        <v>0</v>
      </c>
      <c r="Q27" s="15">
        <f>_xlfn.MAXIFS(Formulas!W$3:W$1000,Formulas!A$3:A$1000,'Max stats'!A27,Formulas!U$3:U$1000,"&gt;0")</f>
        <v>0</v>
      </c>
      <c r="R27">
        <f>_xlfn.MAXIFS('Defense processing realm (dpr)'!J$2:J$1000,'Defense processing realm (dpr)'!A$2:A$1000,A27)</f>
        <v>0</v>
      </c>
      <c r="S27">
        <f>_xlfn.MAXIFS('Defense processing realm (dpr)'!AC$2:AC$1000,'Defense processing realm (dpr)'!A$2:A$1000,A27)</f>
        <v>0</v>
      </c>
      <c r="T27">
        <f>_xlfn.MAXIFS(Formulas!AC$3:AC$1000,Formulas!A$3:A$1000,'Max stats'!A27)</f>
        <v>0</v>
      </c>
      <c r="U27">
        <f>_xlfn.MAXIFS(Formulas!AE$3:AE$1000,Formulas!A$3:A$1000,'Max stats'!A27)</f>
        <v>0</v>
      </c>
      <c r="V27">
        <f>_xlfn.MINIFS('Data Entry'!S$3:S$1000,'Data Entry'!A$3:A$1000,A27,'Data Entry'!T$3:T$1000,4)</f>
        <v>0</v>
      </c>
      <c r="W27">
        <f>_xlfn.MINIFS('Data Entry'!S$3:S$1000,'Data Entry'!A$3:A$1000,A27,'Data Entry'!T$3:T$1000,3)</f>
        <v>0</v>
      </c>
      <c r="X27">
        <f>_xlfn.MINIFS('Data Entry'!S$3:S$1000,'Data Entry'!A$3:A$1000,A27,'Data Entry'!T$3:T$1000,2)</f>
        <v>0</v>
      </c>
      <c r="Y27">
        <f>_xlfn.MINIFS('Data Entry'!S$3:S$1000,'Data Entry'!A$3:A$1000,A27,'Data Entry'!T$3:T$1000,1)</f>
        <v>0</v>
      </c>
    </row>
    <row r="28" spans="1:25">
      <c r="A28">
        <f>Statistics!A29</f>
        <v>0</v>
      </c>
      <c r="B28">
        <f>Statistics!B29</f>
        <v>888</v>
      </c>
      <c r="C28">
        <f t="shared" si="0"/>
        <v>0</v>
      </c>
      <c r="D28">
        <f t="shared" si="1"/>
        <v>0</v>
      </c>
      <c r="E28">
        <f t="shared" si="2"/>
        <v>0</v>
      </c>
      <c r="F28">
        <f>SUMIF(Formulas!A$3:A$1000,'Max stats'!A28,Formulas!D$3:D$1000)</f>
        <v>0</v>
      </c>
      <c r="G28">
        <f t="shared" si="3"/>
        <v>0</v>
      </c>
      <c r="H28">
        <f>_xlfn.MAXIFS(Formulas!E$3:E$1000,Formulas!A$3:A$1000,'Max stats'!A28)</f>
        <v>0</v>
      </c>
      <c r="I28">
        <f>_xlfn.MAXIFS(Formulas!G$3:G$1000,Formulas!A$3:A$1000,'Max stats'!A28)</f>
        <v>0</v>
      </c>
      <c r="J28" s="18">
        <f>_xlfn.MAXIFS(Formulas!L$3:L$1000,Formulas!A$3:A$1000,'Max stats'!A28)</f>
        <v>0</v>
      </c>
      <c r="K28">
        <f>_xlfn.MAXIFS(Formulas!M$3:M$1000,Formulas!A$3:A$1000,'Max stats'!A28)</f>
        <v>0</v>
      </c>
      <c r="L28">
        <f t="shared" si="4"/>
        <v>0</v>
      </c>
      <c r="M28">
        <f>_xlfn.MAXIFS(Formulas!P$3:P$1000,Formulas!A$3:A$1000,'Max stats'!A28)</f>
        <v>0</v>
      </c>
      <c r="N28" s="15">
        <f>_xlfn.MAXIFS(Formulas!V$3:V$1000,Formulas!T$3:T$1000,"&gt;0",Formulas!A$3:A$1000,'Max stats'!A28)</f>
        <v>0</v>
      </c>
      <c r="O28">
        <f>_xlfn.MAXIFS(Formulas!R$3:R$1000,Formulas!A$3:A$1000,'Max stats'!A28)</f>
        <v>0</v>
      </c>
      <c r="P28">
        <f t="shared" si="5"/>
        <v>0</v>
      </c>
      <c r="Q28" s="15">
        <f>_xlfn.MAXIFS(Formulas!W$3:W$1000,Formulas!A$3:A$1000,'Max stats'!A28,Formulas!U$3:U$1000,"&gt;0")</f>
        <v>0</v>
      </c>
      <c r="R28">
        <f>_xlfn.MAXIFS('Defense processing realm (dpr)'!J$2:J$1000,'Defense processing realm (dpr)'!A$2:A$1000,A28)</f>
        <v>0</v>
      </c>
      <c r="S28">
        <f>_xlfn.MAXIFS('Defense processing realm (dpr)'!AC$2:AC$1000,'Defense processing realm (dpr)'!A$2:A$1000,A28)</f>
        <v>0</v>
      </c>
      <c r="T28">
        <f>_xlfn.MAXIFS(Formulas!AC$3:AC$1000,Formulas!A$3:A$1000,'Max stats'!A28)</f>
        <v>0</v>
      </c>
      <c r="U28">
        <f>_xlfn.MAXIFS(Formulas!AE$3:AE$1000,Formulas!A$3:A$1000,'Max stats'!A28)</f>
        <v>0</v>
      </c>
      <c r="V28">
        <f>_xlfn.MINIFS('Data Entry'!S$3:S$1000,'Data Entry'!A$3:A$1000,A28,'Data Entry'!T$3:T$1000,4)</f>
        <v>0</v>
      </c>
      <c r="W28">
        <f>_xlfn.MINIFS('Data Entry'!S$3:S$1000,'Data Entry'!A$3:A$1000,A28,'Data Entry'!T$3:T$1000,3)</f>
        <v>0</v>
      </c>
      <c r="X28">
        <f>_xlfn.MINIFS('Data Entry'!S$3:S$1000,'Data Entry'!A$3:A$1000,A28,'Data Entry'!T$3:T$1000,2)</f>
        <v>0</v>
      </c>
      <c r="Y28">
        <f>_xlfn.MINIFS('Data Entry'!S$3:S$1000,'Data Entry'!A$3:A$1000,A28,'Data Entry'!T$3:T$1000,1)</f>
        <v>0</v>
      </c>
    </row>
    <row r="29" spans="1:25">
      <c r="A29">
        <f>Statistics!A30</f>
        <v>0</v>
      </c>
      <c r="B29">
        <f>Statistics!B30</f>
        <v>888</v>
      </c>
      <c r="C29">
        <f t="shared" si="0"/>
        <v>0</v>
      </c>
      <c r="D29">
        <f t="shared" si="1"/>
        <v>0</v>
      </c>
      <c r="E29">
        <f t="shared" si="2"/>
        <v>0</v>
      </c>
      <c r="F29">
        <f>SUMIF(Formulas!A$3:A$1000,'Max stats'!A29,Formulas!D$3:D$1000)</f>
        <v>0</v>
      </c>
      <c r="G29">
        <f t="shared" si="3"/>
        <v>0</v>
      </c>
      <c r="H29">
        <f>_xlfn.MAXIFS(Formulas!E$3:E$1000,Formulas!A$3:A$1000,'Max stats'!A29)</f>
        <v>0</v>
      </c>
      <c r="I29">
        <f>_xlfn.MAXIFS(Formulas!G$3:G$1000,Formulas!A$3:A$1000,'Max stats'!A29)</f>
        <v>0</v>
      </c>
      <c r="J29" s="18">
        <f>_xlfn.MAXIFS(Formulas!L$3:L$1000,Formulas!A$3:A$1000,'Max stats'!A29)</f>
        <v>0</v>
      </c>
      <c r="K29">
        <f>_xlfn.MAXIFS(Formulas!M$3:M$1000,Formulas!A$3:A$1000,'Max stats'!A29)</f>
        <v>0</v>
      </c>
      <c r="L29">
        <f t="shared" si="4"/>
        <v>0</v>
      </c>
      <c r="M29">
        <f>_xlfn.MAXIFS(Formulas!P$3:P$1000,Formulas!A$3:A$1000,'Max stats'!A29)</f>
        <v>0</v>
      </c>
      <c r="N29" s="15">
        <f>_xlfn.MAXIFS(Formulas!V$3:V$1000,Formulas!T$3:T$1000,"&gt;0",Formulas!A$3:A$1000,'Max stats'!A29)</f>
        <v>0</v>
      </c>
      <c r="O29">
        <f>_xlfn.MAXIFS(Formulas!R$3:R$1000,Formulas!A$3:A$1000,'Max stats'!A29)</f>
        <v>0</v>
      </c>
      <c r="P29">
        <f t="shared" si="5"/>
        <v>0</v>
      </c>
      <c r="Q29" s="15">
        <f>_xlfn.MAXIFS(Formulas!W$3:W$1000,Formulas!A$3:A$1000,'Max stats'!A29,Formulas!U$3:U$1000,"&gt;0")</f>
        <v>0</v>
      </c>
      <c r="R29">
        <f>_xlfn.MAXIFS('Defense processing realm (dpr)'!J$2:J$1000,'Defense processing realm (dpr)'!A$2:A$1000,A29)</f>
        <v>0</v>
      </c>
      <c r="S29">
        <f>_xlfn.MAXIFS('Defense processing realm (dpr)'!AC$2:AC$1000,'Defense processing realm (dpr)'!A$2:A$1000,A29)</f>
        <v>0</v>
      </c>
      <c r="T29">
        <f>_xlfn.MAXIFS(Formulas!AC$3:AC$1000,Formulas!A$3:A$1000,'Max stats'!A29)</f>
        <v>0</v>
      </c>
      <c r="U29">
        <f>_xlfn.MAXIFS(Formulas!AE$3:AE$1000,Formulas!A$3:A$1000,'Max stats'!A29)</f>
        <v>0</v>
      </c>
      <c r="V29">
        <f>_xlfn.MINIFS('Data Entry'!S$3:S$1000,'Data Entry'!A$3:A$1000,A29,'Data Entry'!T$3:T$1000,4)</f>
        <v>0</v>
      </c>
      <c r="W29">
        <f>_xlfn.MINIFS('Data Entry'!S$3:S$1000,'Data Entry'!A$3:A$1000,A29,'Data Entry'!T$3:T$1000,3)</f>
        <v>0</v>
      </c>
      <c r="X29">
        <f>_xlfn.MINIFS('Data Entry'!S$3:S$1000,'Data Entry'!A$3:A$1000,A29,'Data Entry'!T$3:T$1000,2)</f>
        <v>0</v>
      </c>
      <c r="Y29">
        <f>_xlfn.MINIFS('Data Entry'!S$3:S$1000,'Data Entry'!A$3:A$1000,A29,'Data Entry'!T$3:T$1000,1)</f>
        <v>0</v>
      </c>
    </row>
    <row r="30" spans="1:25">
      <c r="A30">
        <f>Statistics!A31</f>
        <v>0</v>
      </c>
      <c r="B30">
        <f>Statistics!B31</f>
        <v>888</v>
      </c>
      <c r="C30">
        <f t="shared" si="0"/>
        <v>0</v>
      </c>
      <c r="D30">
        <f t="shared" si="1"/>
        <v>0</v>
      </c>
      <c r="E30">
        <f t="shared" si="2"/>
        <v>0</v>
      </c>
      <c r="F30">
        <f>SUMIF(Formulas!A$3:A$1000,'Max stats'!A30,Formulas!D$3:D$1000)</f>
        <v>0</v>
      </c>
      <c r="G30">
        <f t="shared" si="3"/>
        <v>0</v>
      </c>
      <c r="H30">
        <f>_xlfn.MAXIFS(Formulas!E$3:E$1000,Formulas!A$3:A$1000,'Max stats'!A30)</f>
        <v>0</v>
      </c>
      <c r="I30">
        <f>_xlfn.MAXIFS(Formulas!G$3:G$1000,Formulas!A$3:A$1000,'Max stats'!A30)</f>
        <v>0</v>
      </c>
      <c r="J30" s="18">
        <f>_xlfn.MAXIFS(Formulas!L$3:L$1000,Formulas!A$3:A$1000,'Max stats'!A30)</f>
        <v>0</v>
      </c>
      <c r="K30">
        <f>_xlfn.MAXIFS(Formulas!M$3:M$1000,Formulas!A$3:A$1000,'Max stats'!A30)</f>
        <v>0</v>
      </c>
      <c r="L30">
        <f t="shared" si="4"/>
        <v>0</v>
      </c>
      <c r="M30">
        <f>_xlfn.MAXIFS(Formulas!P$3:P$1000,Formulas!A$3:A$1000,'Max stats'!A30)</f>
        <v>0</v>
      </c>
      <c r="N30" s="15">
        <f>_xlfn.MAXIFS(Formulas!V$3:V$1000,Formulas!T$3:T$1000,"&gt;0",Formulas!A$3:A$1000,'Max stats'!A30)</f>
        <v>0</v>
      </c>
      <c r="O30">
        <f>_xlfn.MAXIFS(Formulas!R$3:R$1000,Formulas!A$3:A$1000,'Max stats'!A30)</f>
        <v>0</v>
      </c>
      <c r="P30">
        <f t="shared" si="5"/>
        <v>0</v>
      </c>
      <c r="Q30" s="15">
        <f>_xlfn.MAXIFS(Formulas!W$3:W$1000,Formulas!A$3:A$1000,'Max stats'!A30,Formulas!U$3:U$1000,"&gt;0")</f>
        <v>0</v>
      </c>
      <c r="R30">
        <f>_xlfn.MAXIFS('Defense processing realm (dpr)'!J$2:J$1000,'Defense processing realm (dpr)'!A$2:A$1000,A30)</f>
        <v>0</v>
      </c>
      <c r="S30">
        <f>_xlfn.MAXIFS('Defense processing realm (dpr)'!AC$2:AC$1000,'Defense processing realm (dpr)'!A$2:A$1000,A30)</f>
        <v>0</v>
      </c>
      <c r="T30">
        <f>_xlfn.MAXIFS(Formulas!AC$3:AC$1000,Formulas!A$3:A$1000,'Max stats'!A30)</f>
        <v>0</v>
      </c>
      <c r="U30">
        <f>_xlfn.MAXIFS(Formulas!AE$3:AE$1000,Formulas!A$3:A$1000,'Max stats'!A30)</f>
        <v>0</v>
      </c>
      <c r="V30">
        <f>_xlfn.MINIFS('Data Entry'!S$3:S$1000,'Data Entry'!A$3:A$1000,A30,'Data Entry'!T$3:T$1000,4)</f>
        <v>0</v>
      </c>
      <c r="W30">
        <f>_xlfn.MINIFS('Data Entry'!S$3:S$1000,'Data Entry'!A$3:A$1000,A30,'Data Entry'!T$3:T$1000,3)</f>
        <v>0</v>
      </c>
      <c r="X30">
        <f>_xlfn.MINIFS('Data Entry'!S$3:S$1000,'Data Entry'!A$3:A$1000,A30,'Data Entry'!T$3:T$1000,2)</f>
        <v>0</v>
      </c>
      <c r="Y30">
        <f>_xlfn.MINIFS('Data Entry'!S$3:S$1000,'Data Entry'!A$3:A$1000,A30,'Data Entry'!T$3:T$1000,1)</f>
        <v>0</v>
      </c>
    </row>
    <row r="31" spans="1:25">
      <c r="A31">
        <f>Statistics!A32</f>
        <v>0</v>
      </c>
      <c r="B31">
        <f>Statistics!B32</f>
        <v>888</v>
      </c>
      <c r="C31">
        <f t="shared" si="0"/>
        <v>0</v>
      </c>
      <c r="D31">
        <f t="shared" si="1"/>
        <v>0</v>
      </c>
      <c r="E31">
        <f t="shared" si="2"/>
        <v>0</v>
      </c>
      <c r="F31">
        <f>SUMIF(Formulas!A$3:A$1000,'Max stats'!A31,Formulas!D$3:D$1000)</f>
        <v>0</v>
      </c>
      <c r="G31">
        <f t="shared" si="3"/>
        <v>0</v>
      </c>
      <c r="H31">
        <f>_xlfn.MAXIFS(Formulas!E$3:E$1000,Formulas!A$3:A$1000,'Max stats'!A31)</f>
        <v>0</v>
      </c>
      <c r="I31">
        <f>_xlfn.MAXIFS(Formulas!G$3:G$1000,Formulas!A$3:A$1000,'Max stats'!A31)</f>
        <v>0</v>
      </c>
      <c r="J31" s="18">
        <f>_xlfn.MAXIFS(Formulas!L$3:L$1000,Formulas!A$3:A$1000,'Max stats'!A31)</f>
        <v>0</v>
      </c>
      <c r="K31">
        <f>_xlfn.MAXIFS(Formulas!M$3:M$1000,Formulas!A$3:A$1000,'Max stats'!A31)</f>
        <v>0</v>
      </c>
      <c r="L31">
        <f t="shared" si="4"/>
        <v>0</v>
      </c>
      <c r="M31">
        <f>_xlfn.MAXIFS(Formulas!P$3:P$1000,Formulas!A$3:A$1000,'Max stats'!A31)</f>
        <v>0</v>
      </c>
      <c r="N31" s="15">
        <f>_xlfn.MAXIFS(Formulas!V$3:V$1000,Formulas!T$3:T$1000,"&gt;0",Formulas!A$3:A$1000,'Max stats'!A31)</f>
        <v>0</v>
      </c>
      <c r="O31">
        <f>_xlfn.MAXIFS(Formulas!R$3:R$1000,Formulas!A$3:A$1000,'Max stats'!A31)</f>
        <v>0</v>
      </c>
      <c r="P31">
        <f t="shared" si="5"/>
        <v>0</v>
      </c>
      <c r="Q31" s="15">
        <f>_xlfn.MAXIFS(Formulas!W$3:W$1000,Formulas!A$3:A$1000,'Max stats'!A31,Formulas!U$3:U$1000,"&gt;0")</f>
        <v>0</v>
      </c>
      <c r="R31">
        <f>_xlfn.MAXIFS('Defense processing realm (dpr)'!J$2:J$1000,'Defense processing realm (dpr)'!A$2:A$1000,A31)</f>
        <v>0</v>
      </c>
      <c r="S31">
        <f>_xlfn.MAXIFS('Defense processing realm (dpr)'!AC$2:AC$1000,'Defense processing realm (dpr)'!A$2:A$1000,A31)</f>
        <v>0</v>
      </c>
      <c r="T31">
        <f>_xlfn.MAXIFS(Formulas!AC$3:AC$1000,Formulas!A$3:A$1000,'Max stats'!A31)</f>
        <v>0</v>
      </c>
      <c r="U31">
        <f>_xlfn.MAXIFS(Formulas!AE$3:AE$1000,Formulas!A$3:A$1000,'Max stats'!A31)</f>
        <v>0</v>
      </c>
      <c r="V31">
        <f>_xlfn.MINIFS('Data Entry'!S$3:S$1000,'Data Entry'!A$3:A$1000,A31,'Data Entry'!T$3:T$1000,4)</f>
        <v>0</v>
      </c>
      <c r="W31">
        <f>_xlfn.MINIFS('Data Entry'!S$3:S$1000,'Data Entry'!A$3:A$1000,A31,'Data Entry'!T$3:T$1000,3)</f>
        <v>0</v>
      </c>
      <c r="X31">
        <f>_xlfn.MINIFS('Data Entry'!S$3:S$1000,'Data Entry'!A$3:A$1000,A31,'Data Entry'!T$3:T$1000,2)</f>
        <v>0</v>
      </c>
      <c r="Y31">
        <f>_xlfn.MINIFS('Data Entry'!S$3:S$1000,'Data Entry'!A$3:A$1000,A31,'Data Entry'!T$3:T$1000,1)</f>
        <v>0</v>
      </c>
    </row>
    <row r="32" spans="1:25">
      <c r="A32">
        <f>Statistics!A33</f>
        <v>0</v>
      </c>
      <c r="B32">
        <f>Statistics!B33</f>
        <v>888</v>
      </c>
      <c r="C32">
        <f t="shared" si="0"/>
        <v>0</v>
      </c>
      <c r="D32">
        <f t="shared" si="1"/>
        <v>0</v>
      </c>
      <c r="E32">
        <f t="shared" si="2"/>
        <v>0</v>
      </c>
      <c r="F32">
        <f>SUMIF(Formulas!A$3:A$1000,'Max stats'!A32,Formulas!D$3:D$1000)</f>
        <v>0</v>
      </c>
      <c r="G32">
        <f t="shared" si="3"/>
        <v>0</v>
      </c>
      <c r="H32">
        <f>_xlfn.MAXIFS(Formulas!E$3:E$1000,Formulas!A$3:A$1000,'Max stats'!A32)</f>
        <v>0</v>
      </c>
      <c r="I32">
        <f>_xlfn.MAXIFS(Formulas!G$3:G$1000,Formulas!A$3:A$1000,'Max stats'!A32)</f>
        <v>0</v>
      </c>
      <c r="J32" s="18">
        <f>_xlfn.MAXIFS(Formulas!L$3:L$1000,Formulas!A$3:A$1000,'Max stats'!A32)</f>
        <v>0</v>
      </c>
      <c r="K32">
        <f>_xlfn.MAXIFS(Formulas!M$3:M$1000,Formulas!A$3:A$1000,'Max stats'!A32)</f>
        <v>0</v>
      </c>
      <c r="L32">
        <f t="shared" si="4"/>
        <v>0</v>
      </c>
      <c r="M32">
        <f>_xlfn.MAXIFS(Formulas!P$3:P$1000,Formulas!A$3:A$1000,'Max stats'!A32)</f>
        <v>0</v>
      </c>
      <c r="N32" s="15">
        <f>_xlfn.MAXIFS(Formulas!V$3:V$1000,Formulas!T$3:T$1000,"&gt;0",Formulas!A$3:A$1000,'Max stats'!A32)</f>
        <v>0</v>
      </c>
      <c r="O32">
        <f>_xlfn.MAXIFS(Formulas!R$3:R$1000,Formulas!A$3:A$1000,'Max stats'!A32)</f>
        <v>0</v>
      </c>
      <c r="P32">
        <f t="shared" si="5"/>
        <v>0</v>
      </c>
      <c r="Q32" s="15">
        <f>_xlfn.MAXIFS(Formulas!W$3:W$1000,Formulas!A$3:A$1000,'Max stats'!A32,Formulas!U$3:U$1000,"&gt;0")</f>
        <v>0</v>
      </c>
      <c r="R32">
        <f>_xlfn.MAXIFS('Defense processing realm (dpr)'!J$2:J$1000,'Defense processing realm (dpr)'!A$2:A$1000,A32)</f>
        <v>0</v>
      </c>
      <c r="S32">
        <f>_xlfn.MAXIFS('Defense processing realm (dpr)'!AC$2:AC$1000,'Defense processing realm (dpr)'!A$2:A$1000,A32)</f>
        <v>0</v>
      </c>
      <c r="T32">
        <f>_xlfn.MAXIFS(Formulas!AC$3:AC$1000,Formulas!A$3:A$1000,'Max stats'!A32)</f>
        <v>0</v>
      </c>
      <c r="U32">
        <f>_xlfn.MAXIFS(Formulas!AE$3:AE$1000,Formulas!A$3:A$1000,'Max stats'!A32)</f>
        <v>0</v>
      </c>
      <c r="V32">
        <f>_xlfn.MINIFS('Data Entry'!S$3:S$1000,'Data Entry'!A$3:A$1000,A32,'Data Entry'!T$3:T$1000,4)</f>
        <v>0</v>
      </c>
      <c r="W32">
        <f>_xlfn.MINIFS('Data Entry'!S$3:S$1000,'Data Entry'!A$3:A$1000,A32,'Data Entry'!T$3:T$1000,3)</f>
        <v>0</v>
      </c>
      <c r="X32">
        <f>_xlfn.MINIFS('Data Entry'!S$3:S$1000,'Data Entry'!A$3:A$1000,A32,'Data Entry'!T$3:T$1000,2)</f>
        <v>0</v>
      </c>
      <c r="Y32">
        <f>_xlfn.MINIFS('Data Entry'!S$3:S$1000,'Data Entry'!A$3:A$1000,A32,'Data Entry'!T$3:T$1000,1)</f>
        <v>0</v>
      </c>
    </row>
    <row r="33" spans="1:25">
      <c r="A33">
        <f>Statistics!A34</f>
        <v>0</v>
      </c>
      <c r="B33">
        <f>Statistics!B34</f>
        <v>888</v>
      </c>
      <c r="C33">
        <f t="shared" si="0"/>
        <v>0</v>
      </c>
      <c r="D33">
        <f t="shared" si="1"/>
        <v>0</v>
      </c>
      <c r="E33">
        <f t="shared" si="2"/>
        <v>0</v>
      </c>
      <c r="F33">
        <f>SUMIF(Formulas!A$3:A$1000,'Max stats'!A33,Formulas!D$3:D$1000)</f>
        <v>0</v>
      </c>
      <c r="G33">
        <f t="shared" si="3"/>
        <v>0</v>
      </c>
      <c r="H33">
        <f>_xlfn.MAXIFS(Formulas!E$3:E$1000,Formulas!A$3:A$1000,'Max stats'!A33)</f>
        <v>0</v>
      </c>
      <c r="I33">
        <f>_xlfn.MAXIFS(Formulas!G$3:G$1000,Formulas!A$3:A$1000,'Max stats'!A33)</f>
        <v>0</v>
      </c>
      <c r="J33" s="18">
        <f>_xlfn.MAXIFS(Formulas!L$3:L$1000,Formulas!A$3:A$1000,'Max stats'!A33)</f>
        <v>0</v>
      </c>
      <c r="K33">
        <f>_xlfn.MAXIFS(Formulas!M$3:M$1000,Formulas!A$3:A$1000,'Max stats'!A33)</f>
        <v>0</v>
      </c>
      <c r="L33">
        <f t="shared" si="4"/>
        <v>0</v>
      </c>
      <c r="M33">
        <f>_xlfn.MAXIFS(Formulas!P$3:P$1000,Formulas!A$3:A$1000,'Max stats'!A33)</f>
        <v>0</v>
      </c>
      <c r="N33" s="15">
        <f>_xlfn.MAXIFS(Formulas!V$3:V$1000,Formulas!T$3:T$1000,"&gt;0",Formulas!A$3:A$1000,'Max stats'!A33)</f>
        <v>0</v>
      </c>
      <c r="O33">
        <f>_xlfn.MAXIFS(Formulas!R$3:R$1000,Formulas!A$3:A$1000,'Max stats'!A33)</f>
        <v>0</v>
      </c>
      <c r="P33">
        <f t="shared" si="5"/>
        <v>0</v>
      </c>
      <c r="Q33" s="15">
        <f>_xlfn.MAXIFS(Formulas!W$3:W$1000,Formulas!A$3:A$1000,'Max stats'!A33,Formulas!U$3:U$1000,"&gt;0")</f>
        <v>0</v>
      </c>
      <c r="R33">
        <f>_xlfn.MAXIFS('Defense processing realm (dpr)'!J$2:J$1000,'Defense processing realm (dpr)'!A$2:A$1000,A33)</f>
        <v>0</v>
      </c>
      <c r="S33">
        <f>_xlfn.MAXIFS('Defense processing realm (dpr)'!AC$2:AC$1000,'Defense processing realm (dpr)'!A$2:A$1000,A33)</f>
        <v>0</v>
      </c>
      <c r="T33">
        <f>_xlfn.MAXIFS(Formulas!AC$3:AC$1000,Formulas!A$3:A$1000,'Max stats'!A33)</f>
        <v>0</v>
      </c>
      <c r="U33">
        <f>_xlfn.MAXIFS(Formulas!AE$3:AE$1000,Formulas!A$3:A$1000,'Max stats'!A33)</f>
        <v>0</v>
      </c>
      <c r="V33">
        <f>_xlfn.MINIFS('Data Entry'!S$3:S$1000,'Data Entry'!A$3:A$1000,A33,'Data Entry'!T$3:T$1000,4)</f>
        <v>0</v>
      </c>
      <c r="W33">
        <f>_xlfn.MINIFS('Data Entry'!S$3:S$1000,'Data Entry'!A$3:A$1000,A33,'Data Entry'!T$3:T$1000,3)</f>
        <v>0</v>
      </c>
      <c r="X33">
        <f>_xlfn.MINIFS('Data Entry'!S$3:S$1000,'Data Entry'!A$3:A$1000,A33,'Data Entry'!T$3:T$1000,2)</f>
        <v>0</v>
      </c>
      <c r="Y33">
        <f>_xlfn.MINIFS('Data Entry'!S$3:S$1000,'Data Entry'!A$3:A$1000,A33,'Data Entry'!T$3:T$1000,1)</f>
        <v>0</v>
      </c>
    </row>
    <row r="34" spans="1:25">
      <c r="A34">
        <f>Statistics!A35</f>
        <v>0</v>
      </c>
      <c r="B34">
        <f>Statistics!B35</f>
        <v>888</v>
      </c>
      <c r="C34">
        <f t="shared" si="0"/>
        <v>0</v>
      </c>
      <c r="D34">
        <f t="shared" si="1"/>
        <v>0</v>
      </c>
      <c r="E34">
        <f t="shared" si="2"/>
        <v>0</v>
      </c>
      <c r="F34">
        <f>SUMIF(Formulas!A$3:A$1000,'Max stats'!A34,Formulas!D$3:D$1000)</f>
        <v>0</v>
      </c>
      <c r="G34">
        <f t="shared" si="3"/>
        <v>0</v>
      </c>
      <c r="H34">
        <f>_xlfn.MAXIFS(Formulas!E$3:E$1000,Formulas!A$3:A$1000,'Max stats'!A34)</f>
        <v>0</v>
      </c>
      <c r="I34">
        <f>_xlfn.MAXIFS(Formulas!G$3:G$1000,Formulas!A$3:A$1000,'Max stats'!A34)</f>
        <v>0</v>
      </c>
      <c r="J34" s="18">
        <f>_xlfn.MAXIFS(Formulas!L$3:L$1000,Formulas!A$3:A$1000,'Max stats'!A34)</f>
        <v>0</v>
      </c>
      <c r="K34">
        <f>_xlfn.MAXIFS(Formulas!M$3:M$1000,Formulas!A$3:A$1000,'Max stats'!A34)</f>
        <v>0</v>
      </c>
      <c r="L34">
        <f t="shared" si="4"/>
        <v>0</v>
      </c>
      <c r="M34">
        <f>_xlfn.MAXIFS(Formulas!P$3:P$1000,Formulas!A$3:A$1000,'Max stats'!A34)</f>
        <v>0</v>
      </c>
      <c r="N34" s="15">
        <f>_xlfn.MAXIFS(Formulas!V$3:V$1000,Formulas!T$3:T$1000,"&gt;0",Formulas!A$3:A$1000,'Max stats'!A34)</f>
        <v>0</v>
      </c>
      <c r="O34">
        <f>_xlfn.MAXIFS(Formulas!R$3:R$1000,Formulas!A$3:A$1000,'Max stats'!A34)</f>
        <v>0</v>
      </c>
      <c r="P34">
        <f t="shared" si="5"/>
        <v>0</v>
      </c>
      <c r="Q34" s="15">
        <f>_xlfn.MAXIFS(Formulas!W$3:W$1000,Formulas!A$3:A$1000,'Max stats'!A34,Formulas!U$3:U$1000,"&gt;0")</f>
        <v>0</v>
      </c>
      <c r="R34">
        <f>_xlfn.MAXIFS('Defense processing realm (dpr)'!J$2:J$1000,'Defense processing realm (dpr)'!A$2:A$1000,A34)</f>
        <v>0</v>
      </c>
      <c r="S34">
        <f>_xlfn.MAXIFS('Defense processing realm (dpr)'!AC$2:AC$1000,'Defense processing realm (dpr)'!A$2:A$1000,A34)</f>
        <v>0</v>
      </c>
      <c r="T34">
        <f>_xlfn.MAXIFS(Formulas!AC$3:AC$1000,Formulas!A$3:A$1000,'Max stats'!A34)</f>
        <v>0</v>
      </c>
      <c r="U34">
        <f>_xlfn.MAXIFS(Formulas!AE$3:AE$1000,Formulas!A$3:A$1000,'Max stats'!A34)</f>
        <v>0</v>
      </c>
      <c r="V34">
        <f>_xlfn.MINIFS('Data Entry'!S$3:S$1000,'Data Entry'!A$3:A$1000,A34,'Data Entry'!T$3:T$1000,4)</f>
        <v>0</v>
      </c>
      <c r="W34">
        <f>_xlfn.MINIFS('Data Entry'!S$3:S$1000,'Data Entry'!A$3:A$1000,A34,'Data Entry'!T$3:T$1000,3)</f>
        <v>0</v>
      </c>
      <c r="X34">
        <f>_xlfn.MINIFS('Data Entry'!S$3:S$1000,'Data Entry'!A$3:A$1000,A34,'Data Entry'!T$3:T$1000,2)</f>
        <v>0</v>
      </c>
      <c r="Y34">
        <f>_xlfn.MINIFS('Data Entry'!S$3:S$1000,'Data Entry'!A$3:A$1000,A34,'Data Entry'!T$3:T$1000,1)</f>
        <v>0</v>
      </c>
    </row>
    <row r="35" spans="1:25">
      <c r="A35">
        <f>Statistics!A36</f>
        <v>0</v>
      </c>
      <c r="B35">
        <f>Statistics!B36</f>
        <v>888</v>
      </c>
      <c r="C35">
        <f t="shared" si="0"/>
        <v>0</v>
      </c>
      <c r="D35">
        <f t="shared" si="1"/>
        <v>0</v>
      </c>
      <c r="E35">
        <f t="shared" si="2"/>
        <v>0</v>
      </c>
      <c r="F35">
        <f>SUMIF(Formulas!A$3:A$1000,'Max stats'!A35,Formulas!D$3:D$1000)</f>
        <v>0</v>
      </c>
      <c r="G35">
        <f t="shared" si="3"/>
        <v>0</v>
      </c>
      <c r="H35">
        <f>_xlfn.MAXIFS(Formulas!E$3:E$1000,Formulas!A$3:A$1000,'Max stats'!A35)</f>
        <v>0</v>
      </c>
      <c r="I35">
        <f>_xlfn.MAXIFS(Formulas!G$3:G$1000,Formulas!A$3:A$1000,'Max stats'!A35)</f>
        <v>0</v>
      </c>
      <c r="J35" s="18">
        <f>_xlfn.MAXIFS(Formulas!L$3:L$1000,Formulas!A$3:A$1000,'Max stats'!A35)</f>
        <v>0</v>
      </c>
      <c r="K35">
        <f>_xlfn.MAXIFS(Formulas!M$3:M$1000,Formulas!A$3:A$1000,'Max stats'!A35)</f>
        <v>0</v>
      </c>
      <c r="L35">
        <f t="shared" si="4"/>
        <v>0</v>
      </c>
      <c r="M35">
        <f>_xlfn.MAXIFS(Formulas!P$3:P$1000,Formulas!A$3:A$1000,'Max stats'!A35)</f>
        <v>0</v>
      </c>
      <c r="N35" s="15">
        <f>_xlfn.MAXIFS(Formulas!V$3:V$1000,Formulas!T$3:T$1000,"&gt;0",Formulas!A$3:A$1000,'Max stats'!A35)</f>
        <v>0</v>
      </c>
      <c r="O35">
        <f>_xlfn.MAXIFS(Formulas!R$3:R$1000,Formulas!A$3:A$1000,'Max stats'!A35)</f>
        <v>0</v>
      </c>
      <c r="P35">
        <f t="shared" si="5"/>
        <v>0</v>
      </c>
      <c r="Q35" s="15">
        <f>_xlfn.MAXIFS(Formulas!W$3:W$1000,Formulas!A$3:A$1000,'Max stats'!A35,Formulas!U$3:U$1000,"&gt;0")</f>
        <v>0</v>
      </c>
      <c r="R35">
        <f>_xlfn.MAXIFS('Defense processing realm (dpr)'!J$2:J$1000,'Defense processing realm (dpr)'!A$2:A$1000,A35)</f>
        <v>0</v>
      </c>
      <c r="S35">
        <f>_xlfn.MAXIFS('Defense processing realm (dpr)'!AC$2:AC$1000,'Defense processing realm (dpr)'!A$2:A$1000,A35)</f>
        <v>0</v>
      </c>
      <c r="T35">
        <f>_xlfn.MAXIFS(Formulas!AC$3:AC$1000,Formulas!A$3:A$1000,'Max stats'!A35)</f>
        <v>0</v>
      </c>
      <c r="U35">
        <f>_xlfn.MAXIFS(Formulas!AE$3:AE$1000,Formulas!A$3:A$1000,'Max stats'!A35)</f>
        <v>0</v>
      </c>
      <c r="V35">
        <f>_xlfn.MINIFS('Data Entry'!S$3:S$1000,'Data Entry'!A$3:A$1000,A35,'Data Entry'!T$3:T$1000,4)</f>
        <v>0</v>
      </c>
      <c r="W35">
        <f>_xlfn.MINIFS('Data Entry'!S$3:S$1000,'Data Entry'!A$3:A$1000,A35,'Data Entry'!T$3:T$1000,3)</f>
        <v>0</v>
      </c>
      <c r="X35">
        <f>_xlfn.MINIFS('Data Entry'!S$3:S$1000,'Data Entry'!A$3:A$1000,A35,'Data Entry'!T$3:T$1000,2)</f>
        <v>0</v>
      </c>
      <c r="Y35">
        <f>_xlfn.MINIFS('Data Entry'!S$3:S$1000,'Data Entry'!A$3:A$1000,A35,'Data Entry'!T$3:T$1000,1)</f>
        <v>0</v>
      </c>
    </row>
    <row r="36" spans="1:25">
      <c r="A36">
        <f>Statistics!A37</f>
        <v>0</v>
      </c>
      <c r="B36">
        <f>Statistics!B37</f>
        <v>888</v>
      </c>
      <c r="C36">
        <f t="shared" si="0"/>
        <v>0</v>
      </c>
      <c r="D36">
        <f t="shared" si="1"/>
        <v>0</v>
      </c>
      <c r="E36">
        <f t="shared" si="2"/>
        <v>0</v>
      </c>
      <c r="F36">
        <f>SUMIF(Formulas!A$3:A$1000,'Max stats'!A36,Formulas!D$3:D$1000)</f>
        <v>0</v>
      </c>
      <c r="G36">
        <f t="shared" si="3"/>
        <v>0</v>
      </c>
      <c r="H36">
        <f>_xlfn.MAXIFS(Formulas!E$3:E$1000,Formulas!A$3:A$1000,'Max stats'!A36)</f>
        <v>0</v>
      </c>
      <c r="I36">
        <f>_xlfn.MAXIFS(Formulas!G$3:G$1000,Formulas!A$3:A$1000,'Max stats'!A36)</f>
        <v>0</v>
      </c>
      <c r="J36" s="18">
        <f>_xlfn.MAXIFS(Formulas!L$3:L$1000,Formulas!A$3:A$1000,'Max stats'!A36)</f>
        <v>0</v>
      </c>
      <c r="K36">
        <f>_xlfn.MAXIFS(Formulas!M$3:M$1000,Formulas!A$3:A$1000,'Max stats'!A36)</f>
        <v>0</v>
      </c>
      <c r="L36">
        <f t="shared" si="4"/>
        <v>0</v>
      </c>
      <c r="M36">
        <f>_xlfn.MAXIFS(Formulas!P$3:P$1000,Formulas!A$3:A$1000,'Max stats'!A36)</f>
        <v>0</v>
      </c>
      <c r="N36" s="15">
        <f>_xlfn.MAXIFS(Formulas!V$3:V$1000,Formulas!T$3:T$1000,"&gt;0",Formulas!A$3:A$1000,'Max stats'!A36)</f>
        <v>0</v>
      </c>
      <c r="O36">
        <f>_xlfn.MAXIFS(Formulas!R$3:R$1000,Formulas!A$3:A$1000,'Max stats'!A36)</f>
        <v>0</v>
      </c>
      <c r="P36">
        <f t="shared" si="5"/>
        <v>0</v>
      </c>
      <c r="Q36" s="15">
        <f>_xlfn.MAXIFS(Formulas!W$3:W$1000,Formulas!A$3:A$1000,'Max stats'!A36,Formulas!U$3:U$1000,"&gt;0")</f>
        <v>0</v>
      </c>
      <c r="R36">
        <f>_xlfn.MAXIFS('Defense processing realm (dpr)'!J$2:J$1000,'Defense processing realm (dpr)'!A$2:A$1000,A36)</f>
        <v>0</v>
      </c>
      <c r="S36">
        <f>_xlfn.MAXIFS('Defense processing realm (dpr)'!AC$2:AC$1000,'Defense processing realm (dpr)'!A$2:A$1000,A36)</f>
        <v>0</v>
      </c>
      <c r="T36">
        <f>_xlfn.MAXIFS(Formulas!AC$3:AC$1000,Formulas!A$3:A$1000,'Max stats'!A36)</f>
        <v>0</v>
      </c>
      <c r="U36">
        <f>_xlfn.MAXIFS(Formulas!AE$3:AE$1000,Formulas!A$3:A$1000,'Max stats'!A36)</f>
        <v>0</v>
      </c>
      <c r="V36">
        <f>_xlfn.MINIFS('Data Entry'!S$3:S$1000,'Data Entry'!A$3:A$1000,A36,'Data Entry'!T$3:T$1000,4)</f>
        <v>0</v>
      </c>
      <c r="W36">
        <f>_xlfn.MINIFS('Data Entry'!S$3:S$1000,'Data Entry'!A$3:A$1000,A36,'Data Entry'!T$3:T$1000,3)</f>
        <v>0</v>
      </c>
      <c r="X36">
        <f>_xlfn.MINIFS('Data Entry'!S$3:S$1000,'Data Entry'!A$3:A$1000,A36,'Data Entry'!T$3:T$1000,2)</f>
        <v>0</v>
      </c>
      <c r="Y36">
        <f>_xlfn.MINIFS('Data Entry'!S$3:S$1000,'Data Entry'!A$3:A$1000,A36,'Data Entry'!T$3:T$1000,1)</f>
        <v>0</v>
      </c>
    </row>
    <row r="37" spans="1:25">
      <c r="A37">
        <f>Statistics!A38</f>
        <v>0</v>
      </c>
      <c r="B37">
        <f>Statistics!B38</f>
        <v>888</v>
      </c>
      <c r="C37">
        <f t="shared" si="0"/>
        <v>0</v>
      </c>
      <c r="D37">
        <f t="shared" si="1"/>
        <v>0</v>
      </c>
      <c r="E37">
        <f t="shared" si="2"/>
        <v>0</v>
      </c>
      <c r="F37">
        <f>SUMIF(Formulas!A$3:A$1000,'Max stats'!A37,Formulas!D$3:D$1000)</f>
        <v>0</v>
      </c>
      <c r="G37">
        <f t="shared" si="3"/>
        <v>0</v>
      </c>
      <c r="H37">
        <f>_xlfn.MAXIFS(Formulas!E$3:E$1000,Formulas!A$3:A$1000,'Max stats'!A37)</f>
        <v>0</v>
      </c>
      <c r="I37">
        <f>_xlfn.MAXIFS(Formulas!G$3:G$1000,Formulas!A$3:A$1000,'Max stats'!A37)</f>
        <v>0</v>
      </c>
      <c r="J37" s="18">
        <f>_xlfn.MAXIFS(Formulas!L$3:L$1000,Formulas!A$3:A$1000,'Max stats'!A37)</f>
        <v>0</v>
      </c>
      <c r="K37">
        <f>_xlfn.MAXIFS(Formulas!M$3:M$1000,Formulas!A$3:A$1000,'Max stats'!A37)</f>
        <v>0</v>
      </c>
      <c r="L37">
        <f t="shared" si="4"/>
        <v>0</v>
      </c>
      <c r="M37">
        <f>_xlfn.MAXIFS(Formulas!P$3:P$1000,Formulas!A$3:A$1000,'Max stats'!A37)</f>
        <v>0</v>
      </c>
      <c r="N37" s="15">
        <f>_xlfn.MAXIFS(Formulas!V$3:V$1000,Formulas!T$3:T$1000,"&gt;0",Formulas!A$3:A$1000,'Max stats'!A37)</f>
        <v>0</v>
      </c>
      <c r="O37">
        <f>_xlfn.MAXIFS(Formulas!R$3:R$1000,Formulas!A$3:A$1000,'Max stats'!A37)</f>
        <v>0</v>
      </c>
      <c r="P37">
        <f t="shared" si="5"/>
        <v>0</v>
      </c>
      <c r="Q37" s="15">
        <f>_xlfn.MAXIFS(Formulas!W$3:W$1000,Formulas!A$3:A$1000,'Max stats'!A37,Formulas!U$3:U$1000,"&gt;0")</f>
        <v>0</v>
      </c>
      <c r="R37">
        <f>_xlfn.MAXIFS('Defense processing realm (dpr)'!J$2:J$1000,'Defense processing realm (dpr)'!A$2:A$1000,A37)</f>
        <v>0</v>
      </c>
      <c r="S37">
        <f>_xlfn.MAXIFS('Defense processing realm (dpr)'!AC$2:AC$1000,'Defense processing realm (dpr)'!A$2:A$1000,A37)</f>
        <v>0</v>
      </c>
      <c r="T37">
        <f>_xlfn.MAXIFS(Formulas!AC$3:AC$1000,Formulas!A$3:A$1000,'Max stats'!A37)</f>
        <v>0</v>
      </c>
      <c r="U37">
        <f>_xlfn.MAXIFS(Formulas!AE$3:AE$1000,Formulas!A$3:A$1000,'Max stats'!A37)</f>
        <v>0</v>
      </c>
      <c r="V37">
        <f>_xlfn.MINIFS('Data Entry'!S$3:S$1000,'Data Entry'!A$3:A$1000,A37,'Data Entry'!T$3:T$1000,4)</f>
        <v>0</v>
      </c>
      <c r="W37">
        <f>_xlfn.MINIFS('Data Entry'!S$3:S$1000,'Data Entry'!A$3:A$1000,A37,'Data Entry'!T$3:T$1000,3)</f>
        <v>0</v>
      </c>
      <c r="X37">
        <f>_xlfn.MINIFS('Data Entry'!S$3:S$1000,'Data Entry'!A$3:A$1000,A37,'Data Entry'!T$3:T$1000,2)</f>
        <v>0</v>
      </c>
      <c r="Y37">
        <f>_xlfn.MINIFS('Data Entry'!S$3:S$1000,'Data Entry'!A$3:A$1000,A37,'Data Entry'!T$3:T$1000,1)</f>
        <v>0</v>
      </c>
    </row>
    <row r="38" spans="1:25">
      <c r="A38">
        <f>Statistics!A39</f>
        <v>0</v>
      </c>
      <c r="B38">
        <f>Statistics!B39</f>
        <v>888</v>
      </c>
      <c r="C38">
        <f t="shared" si="0"/>
        <v>0</v>
      </c>
      <c r="D38">
        <f t="shared" si="1"/>
        <v>0</v>
      </c>
      <c r="E38">
        <f t="shared" si="2"/>
        <v>0</v>
      </c>
      <c r="F38">
        <f>SUMIF(Formulas!A$3:A$1000,'Max stats'!A38,Formulas!D$3:D$1000)</f>
        <v>0</v>
      </c>
      <c r="G38">
        <f t="shared" si="3"/>
        <v>0</v>
      </c>
      <c r="H38">
        <f>_xlfn.MAXIFS(Formulas!E$3:E$1000,Formulas!A$3:A$1000,'Max stats'!A38)</f>
        <v>0</v>
      </c>
      <c r="I38">
        <f>_xlfn.MAXIFS(Formulas!G$3:G$1000,Formulas!A$3:A$1000,'Max stats'!A38)</f>
        <v>0</v>
      </c>
      <c r="J38" s="18">
        <f>_xlfn.MAXIFS(Formulas!L$3:L$1000,Formulas!A$3:A$1000,'Max stats'!A38)</f>
        <v>0</v>
      </c>
      <c r="K38">
        <f>_xlfn.MAXIFS(Formulas!M$3:M$1000,Formulas!A$3:A$1000,'Max stats'!A38)</f>
        <v>0</v>
      </c>
      <c r="L38">
        <f t="shared" si="4"/>
        <v>0</v>
      </c>
      <c r="M38">
        <f>_xlfn.MAXIFS(Formulas!P$3:P$1000,Formulas!A$3:A$1000,'Max stats'!A38)</f>
        <v>0</v>
      </c>
      <c r="N38" s="15">
        <f>_xlfn.MAXIFS(Formulas!V$3:V$1000,Formulas!T$3:T$1000,"&gt;0",Formulas!A$3:A$1000,'Max stats'!A38)</f>
        <v>0</v>
      </c>
      <c r="O38">
        <f>_xlfn.MAXIFS(Formulas!R$3:R$1000,Formulas!A$3:A$1000,'Max stats'!A38)</f>
        <v>0</v>
      </c>
      <c r="P38">
        <f t="shared" si="5"/>
        <v>0</v>
      </c>
      <c r="Q38" s="15">
        <f>_xlfn.MAXIFS(Formulas!W$3:W$1000,Formulas!A$3:A$1000,'Max stats'!A38,Formulas!U$3:U$1000,"&gt;0")</f>
        <v>0</v>
      </c>
      <c r="R38">
        <f>_xlfn.MAXIFS('Defense processing realm (dpr)'!J$2:J$1000,'Defense processing realm (dpr)'!A$2:A$1000,A38)</f>
        <v>0</v>
      </c>
      <c r="S38">
        <f>_xlfn.MAXIFS('Defense processing realm (dpr)'!AC$2:AC$1000,'Defense processing realm (dpr)'!A$2:A$1000,A38)</f>
        <v>0</v>
      </c>
      <c r="T38">
        <f>_xlfn.MAXIFS(Formulas!AC$3:AC$1000,Formulas!A$3:A$1000,'Max stats'!A38)</f>
        <v>0</v>
      </c>
      <c r="U38">
        <f>_xlfn.MAXIFS(Formulas!AE$3:AE$1000,Formulas!A$3:A$1000,'Max stats'!A38)</f>
        <v>0</v>
      </c>
      <c r="V38">
        <f>_xlfn.MINIFS('Data Entry'!S$3:S$1000,'Data Entry'!A$3:A$1000,A38,'Data Entry'!T$3:T$1000,4)</f>
        <v>0</v>
      </c>
      <c r="W38">
        <f>_xlfn.MINIFS('Data Entry'!S$3:S$1000,'Data Entry'!A$3:A$1000,A38,'Data Entry'!T$3:T$1000,3)</f>
        <v>0</v>
      </c>
      <c r="X38">
        <f>_xlfn.MINIFS('Data Entry'!S$3:S$1000,'Data Entry'!A$3:A$1000,A38,'Data Entry'!T$3:T$1000,2)</f>
        <v>0</v>
      </c>
      <c r="Y38">
        <f>_xlfn.MINIFS('Data Entry'!S$3:S$1000,'Data Entry'!A$3:A$1000,A38,'Data Entry'!T$3:T$1000,1)</f>
        <v>0</v>
      </c>
    </row>
    <row r="39" spans="1:25">
      <c r="A39">
        <f>Statistics!A40</f>
        <v>0</v>
      </c>
      <c r="B39">
        <f>Statistics!B40</f>
        <v>888</v>
      </c>
      <c r="C39">
        <f t="shared" si="0"/>
        <v>0</v>
      </c>
      <c r="D39">
        <f t="shared" si="1"/>
        <v>0</v>
      </c>
      <c r="E39">
        <f t="shared" si="2"/>
        <v>0</v>
      </c>
      <c r="F39">
        <f>SUMIF(Formulas!A$3:A$1000,'Max stats'!A39,Formulas!D$3:D$1000)</f>
        <v>0</v>
      </c>
      <c r="G39">
        <f t="shared" si="3"/>
        <v>0</v>
      </c>
      <c r="H39">
        <f>_xlfn.MAXIFS(Formulas!E$3:E$1000,Formulas!A$3:A$1000,'Max stats'!A39)</f>
        <v>0</v>
      </c>
      <c r="I39">
        <f>_xlfn.MAXIFS(Formulas!G$3:G$1000,Formulas!A$3:A$1000,'Max stats'!A39)</f>
        <v>0</v>
      </c>
      <c r="J39" s="18">
        <f>_xlfn.MAXIFS(Formulas!L$3:L$1000,Formulas!A$3:A$1000,'Max stats'!A39)</f>
        <v>0</v>
      </c>
      <c r="K39">
        <f>_xlfn.MAXIFS(Formulas!M$3:M$1000,Formulas!A$3:A$1000,'Max stats'!A39)</f>
        <v>0</v>
      </c>
      <c r="L39">
        <f t="shared" si="4"/>
        <v>0</v>
      </c>
      <c r="M39">
        <f>_xlfn.MAXIFS(Formulas!P$3:P$1000,Formulas!A$3:A$1000,'Max stats'!A39)</f>
        <v>0</v>
      </c>
      <c r="N39" s="15">
        <f>_xlfn.MAXIFS(Formulas!V$3:V$1000,Formulas!T$3:T$1000,"&gt;0",Formulas!A$3:A$1000,'Max stats'!A39)</f>
        <v>0</v>
      </c>
      <c r="O39">
        <f>_xlfn.MAXIFS(Formulas!R$3:R$1000,Formulas!A$3:A$1000,'Max stats'!A39)</f>
        <v>0</v>
      </c>
      <c r="P39">
        <f t="shared" si="5"/>
        <v>0</v>
      </c>
      <c r="Q39" s="15">
        <f>_xlfn.MAXIFS(Formulas!W$3:W$1000,Formulas!A$3:A$1000,'Max stats'!A39,Formulas!U$3:U$1000,"&gt;0")</f>
        <v>0</v>
      </c>
      <c r="R39">
        <f>_xlfn.MAXIFS('Defense processing realm (dpr)'!J$2:J$1000,'Defense processing realm (dpr)'!A$2:A$1000,A39)</f>
        <v>0</v>
      </c>
      <c r="S39">
        <f>_xlfn.MAXIFS('Defense processing realm (dpr)'!AC$2:AC$1000,'Defense processing realm (dpr)'!A$2:A$1000,A39)</f>
        <v>0</v>
      </c>
      <c r="T39">
        <f>_xlfn.MAXIFS(Formulas!AC$3:AC$1000,Formulas!A$3:A$1000,'Max stats'!A39)</f>
        <v>0</v>
      </c>
      <c r="U39">
        <f>_xlfn.MAXIFS(Formulas!AE$3:AE$1000,Formulas!A$3:A$1000,'Max stats'!A39)</f>
        <v>0</v>
      </c>
      <c r="V39">
        <f>_xlfn.MINIFS('Data Entry'!S$3:S$1000,'Data Entry'!A$3:A$1000,A39,'Data Entry'!T$3:T$1000,4)</f>
        <v>0</v>
      </c>
      <c r="W39">
        <f>_xlfn.MINIFS('Data Entry'!S$3:S$1000,'Data Entry'!A$3:A$1000,A39,'Data Entry'!T$3:T$1000,3)</f>
        <v>0</v>
      </c>
      <c r="X39">
        <f>_xlfn.MINIFS('Data Entry'!S$3:S$1000,'Data Entry'!A$3:A$1000,A39,'Data Entry'!T$3:T$1000,2)</f>
        <v>0</v>
      </c>
      <c r="Y39">
        <f>_xlfn.MINIFS('Data Entry'!S$3:S$1000,'Data Entry'!A$3:A$1000,A39,'Data Entry'!T$3:T$1000,1)</f>
        <v>0</v>
      </c>
    </row>
    <row r="40" spans="1:25">
      <c r="A40">
        <f>Statistics!A41</f>
        <v>0</v>
      </c>
      <c r="B40">
        <f>Statistics!B41</f>
        <v>888</v>
      </c>
      <c r="C40">
        <f t="shared" si="0"/>
        <v>0</v>
      </c>
      <c r="D40">
        <f t="shared" si="1"/>
        <v>0</v>
      </c>
      <c r="E40">
        <f t="shared" si="2"/>
        <v>0</v>
      </c>
      <c r="F40">
        <f>SUMIF(Formulas!A$3:A$1000,'Max stats'!A40,Formulas!D$3:D$1000)</f>
        <v>0</v>
      </c>
      <c r="G40">
        <f t="shared" si="3"/>
        <v>0</v>
      </c>
      <c r="H40">
        <f>_xlfn.MAXIFS(Formulas!E$3:E$1000,Formulas!A$3:A$1000,'Max stats'!A40)</f>
        <v>0</v>
      </c>
      <c r="I40">
        <f>_xlfn.MAXIFS(Formulas!G$3:G$1000,Formulas!A$3:A$1000,'Max stats'!A40)</f>
        <v>0</v>
      </c>
      <c r="J40" s="18">
        <f>_xlfn.MAXIFS(Formulas!L$3:L$1000,Formulas!A$3:A$1000,'Max stats'!A40)</f>
        <v>0</v>
      </c>
      <c r="K40">
        <f>_xlfn.MAXIFS(Formulas!M$3:M$1000,Formulas!A$3:A$1000,'Max stats'!A40)</f>
        <v>0</v>
      </c>
      <c r="L40">
        <f t="shared" si="4"/>
        <v>0</v>
      </c>
      <c r="M40">
        <f>_xlfn.MAXIFS(Formulas!P$3:P$1000,Formulas!A$3:A$1000,'Max stats'!A40)</f>
        <v>0</v>
      </c>
      <c r="N40" s="15">
        <f>_xlfn.MAXIFS(Formulas!V$3:V$1000,Formulas!T$3:T$1000,"&gt;0",Formulas!A$3:A$1000,'Max stats'!A40)</f>
        <v>0</v>
      </c>
      <c r="O40">
        <f>_xlfn.MAXIFS(Formulas!R$3:R$1000,Formulas!A$3:A$1000,'Max stats'!A40)</f>
        <v>0</v>
      </c>
      <c r="P40">
        <f t="shared" si="5"/>
        <v>0</v>
      </c>
      <c r="Q40" s="15">
        <f>_xlfn.MAXIFS(Formulas!W$3:W$1000,Formulas!A$3:A$1000,'Max stats'!A40,Formulas!U$3:U$1000,"&gt;0")</f>
        <v>0</v>
      </c>
      <c r="R40">
        <f>_xlfn.MAXIFS('Defense processing realm (dpr)'!J$2:J$1000,'Defense processing realm (dpr)'!A$2:A$1000,A40)</f>
        <v>0</v>
      </c>
      <c r="S40">
        <f>_xlfn.MAXIFS('Defense processing realm (dpr)'!AC$2:AC$1000,'Defense processing realm (dpr)'!A$2:A$1000,A40)</f>
        <v>0</v>
      </c>
      <c r="T40">
        <f>_xlfn.MAXIFS(Formulas!AC$3:AC$1000,Formulas!A$3:A$1000,'Max stats'!A40)</f>
        <v>0</v>
      </c>
      <c r="U40">
        <f>_xlfn.MAXIFS(Formulas!AE$3:AE$1000,Formulas!A$3:A$1000,'Max stats'!A40)</f>
        <v>0</v>
      </c>
      <c r="V40">
        <f>_xlfn.MINIFS('Data Entry'!S$3:S$1000,'Data Entry'!A$3:A$1000,A40,'Data Entry'!T$3:T$1000,4)</f>
        <v>0</v>
      </c>
      <c r="W40">
        <f>_xlfn.MINIFS('Data Entry'!S$3:S$1000,'Data Entry'!A$3:A$1000,A40,'Data Entry'!T$3:T$1000,3)</f>
        <v>0</v>
      </c>
      <c r="X40">
        <f>_xlfn.MINIFS('Data Entry'!S$3:S$1000,'Data Entry'!A$3:A$1000,A40,'Data Entry'!T$3:T$1000,2)</f>
        <v>0</v>
      </c>
      <c r="Y40">
        <f>_xlfn.MINIFS('Data Entry'!S$3:S$1000,'Data Entry'!A$3:A$1000,A40,'Data Entry'!T$3:T$1000,1)</f>
        <v>0</v>
      </c>
    </row>
    <row r="41" spans="1:25">
      <c r="A41">
        <f>Statistics!A42</f>
        <v>0</v>
      </c>
      <c r="B41">
        <f>Statistics!B42</f>
        <v>888</v>
      </c>
      <c r="C41">
        <f t="shared" si="0"/>
        <v>0</v>
      </c>
      <c r="D41">
        <f t="shared" si="1"/>
        <v>0</v>
      </c>
      <c r="E41">
        <f t="shared" si="2"/>
        <v>0</v>
      </c>
      <c r="F41">
        <f>SUMIF(Formulas!A$3:A$1000,'Max stats'!A41,Formulas!D$3:D$1000)</f>
        <v>0</v>
      </c>
      <c r="G41">
        <f t="shared" si="3"/>
        <v>0</v>
      </c>
      <c r="H41">
        <f>_xlfn.MAXIFS(Formulas!E$3:E$1000,Formulas!A$3:A$1000,'Max stats'!A41)</f>
        <v>0</v>
      </c>
      <c r="I41">
        <f>_xlfn.MAXIFS(Formulas!G$3:G$1000,Formulas!A$3:A$1000,'Max stats'!A41)</f>
        <v>0</v>
      </c>
      <c r="J41" s="18">
        <f>_xlfn.MAXIFS(Formulas!L$3:L$1000,Formulas!A$3:A$1000,'Max stats'!A41)</f>
        <v>0</v>
      </c>
      <c r="K41">
        <f>_xlfn.MAXIFS(Formulas!M$3:M$1000,Formulas!A$3:A$1000,'Max stats'!A41)</f>
        <v>0</v>
      </c>
      <c r="L41">
        <f t="shared" si="4"/>
        <v>0</v>
      </c>
      <c r="M41">
        <f>_xlfn.MAXIFS(Formulas!P$3:P$1000,Formulas!A$3:A$1000,'Max stats'!A41)</f>
        <v>0</v>
      </c>
      <c r="N41" s="15">
        <f>_xlfn.MAXIFS(Formulas!V$3:V$1000,Formulas!T$3:T$1000,"&gt;0",Formulas!A$3:A$1000,'Max stats'!A41)</f>
        <v>0</v>
      </c>
      <c r="O41">
        <f>_xlfn.MAXIFS(Formulas!R$3:R$1000,Formulas!A$3:A$1000,'Max stats'!A41)</f>
        <v>0</v>
      </c>
      <c r="P41">
        <f t="shared" si="5"/>
        <v>0</v>
      </c>
      <c r="Q41" s="15">
        <f>_xlfn.MAXIFS(Formulas!W$3:W$1000,Formulas!A$3:A$1000,'Max stats'!A41,Formulas!U$3:U$1000,"&gt;0")</f>
        <v>0</v>
      </c>
      <c r="R41">
        <f>_xlfn.MAXIFS('Defense processing realm (dpr)'!J$2:J$1000,'Defense processing realm (dpr)'!A$2:A$1000,A41)</f>
        <v>0</v>
      </c>
      <c r="S41">
        <f>_xlfn.MAXIFS('Defense processing realm (dpr)'!AC$2:AC$1000,'Defense processing realm (dpr)'!A$2:A$1000,A41)</f>
        <v>0</v>
      </c>
      <c r="T41">
        <f>_xlfn.MAXIFS(Formulas!AC$3:AC$1000,Formulas!A$3:A$1000,'Max stats'!A41)</f>
        <v>0</v>
      </c>
      <c r="U41">
        <f>_xlfn.MAXIFS(Formulas!AE$3:AE$1000,Formulas!A$3:A$1000,'Max stats'!A41)</f>
        <v>0</v>
      </c>
      <c r="V41">
        <f>_xlfn.MINIFS('Data Entry'!S$3:S$1000,'Data Entry'!A$3:A$1000,A41,'Data Entry'!T$3:T$1000,4)</f>
        <v>0</v>
      </c>
      <c r="W41">
        <f>_xlfn.MINIFS('Data Entry'!S$3:S$1000,'Data Entry'!A$3:A$1000,A41,'Data Entry'!T$3:T$1000,3)</f>
        <v>0</v>
      </c>
      <c r="X41">
        <f>_xlfn.MINIFS('Data Entry'!S$3:S$1000,'Data Entry'!A$3:A$1000,A41,'Data Entry'!T$3:T$1000,2)</f>
        <v>0</v>
      </c>
      <c r="Y41">
        <f>_xlfn.MINIFS('Data Entry'!S$3:S$1000,'Data Entry'!A$3:A$1000,A41,'Data Entry'!T$3:T$1000,1)</f>
        <v>0</v>
      </c>
    </row>
    <row r="42" spans="1:25">
      <c r="A42">
        <f>Statistics!A43</f>
        <v>0</v>
      </c>
      <c r="B42">
        <f>Statistics!B43</f>
        <v>888</v>
      </c>
      <c r="C42">
        <f t="shared" si="0"/>
        <v>0</v>
      </c>
      <c r="D42">
        <f t="shared" si="1"/>
        <v>0</v>
      </c>
      <c r="E42">
        <f t="shared" si="2"/>
        <v>0</v>
      </c>
      <c r="F42">
        <f>SUMIF(Formulas!A$3:A$1000,'Max stats'!A42,Formulas!D$3:D$1000)</f>
        <v>0</v>
      </c>
      <c r="G42">
        <f t="shared" si="3"/>
        <v>0</v>
      </c>
      <c r="H42">
        <f>_xlfn.MAXIFS(Formulas!E$3:E$1000,Formulas!A$3:A$1000,'Max stats'!A42)</f>
        <v>0</v>
      </c>
      <c r="I42">
        <f>_xlfn.MAXIFS(Formulas!G$3:G$1000,Formulas!A$3:A$1000,'Max stats'!A42)</f>
        <v>0</v>
      </c>
      <c r="J42" s="18">
        <f>_xlfn.MAXIFS(Formulas!L$3:L$1000,Formulas!A$3:A$1000,'Max stats'!A42)</f>
        <v>0</v>
      </c>
      <c r="K42">
        <f>_xlfn.MAXIFS(Formulas!M$3:M$1000,Formulas!A$3:A$1000,'Max stats'!A42)</f>
        <v>0</v>
      </c>
      <c r="L42">
        <f t="shared" si="4"/>
        <v>0</v>
      </c>
      <c r="M42">
        <f>_xlfn.MAXIFS(Formulas!P$3:P$1000,Formulas!A$3:A$1000,'Max stats'!A42)</f>
        <v>0</v>
      </c>
      <c r="N42" s="15">
        <f>_xlfn.MAXIFS(Formulas!V$3:V$1000,Formulas!T$3:T$1000,"&gt;0",Formulas!A$3:A$1000,'Max stats'!A42)</f>
        <v>0</v>
      </c>
      <c r="O42">
        <f>_xlfn.MAXIFS(Formulas!R$3:R$1000,Formulas!A$3:A$1000,'Max stats'!A42)</f>
        <v>0</v>
      </c>
      <c r="P42">
        <f t="shared" si="5"/>
        <v>0</v>
      </c>
      <c r="Q42" s="15">
        <f>_xlfn.MAXIFS(Formulas!W$3:W$1000,Formulas!A$3:A$1000,'Max stats'!A42,Formulas!U$3:U$1000,"&gt;0")</f>
        <v>0</v>
      </c>
      <c r="R42">
        <f>_xlfn.MAXIFS('Defense processing realm (dpr)'!J$2:J$1000,'Defense processing realm (dpr)'!A$2:A$1000,A42)</f>
        <v>0</v>
      </c>
      <c r="S42">
        <f>_xlfn.MAXIFS('Defense processing realm (dpr)'!AC$2:AC$1000,'Defense processing realm (dpr)'!A$2:A$1000,A42)</f>
        <v>0</v>
      </c>
      <c r="T42">
        <f>_xlfn.MAXIFS(Formulas!AC$3:AC$1000,Formulas!A$3:A$1000,'Max stats'!A42)</f>
        <v>0</v>
      </c>
      <c r="U42">
        <f>_xlfn.MAXIFS(Formulas!AE$3:AE$1000,Formulas!A$3:A$1000,'Max stats'!A42)</f>
        <v>0</v>
      </c>
      <c r="V42">
        <f>_xlfn.MINIFS('Data Entry'!S$3:S$1000,'Data Entry'!A$3:A$1000,A42,'Data Entry'!T$3:T$1000,4)</f>
        <v>0</v>
      </c>
      <c r="W42">
        <f>_xlfn.MINIFS('Data Entry'!S$3:S$1000,'Data Entry'!A$3:A$1000,A42,'Data Entry'!T$3:T$1000,3)</f>
        <v>0</v>
      </c>
      <c r="X42">
        <f>_xlfn.MINIFS('Data Entry'!S$3:S$1000,'Data Entry'!A$3:A$1000,A42,'Data Entry'!T$3:T$1000,2)</f>
        <v>0</v>
      </c>
      <c r="Y42">
        <f>_xlfn.MINIFS('Data Entry'!S$3:S$1000,'Data Entry'!A$3:A$1000,A42,'Data Entry'!T$3:T$1000,1)</f>
        <v>0</v>
      </c>
    </row>
    <row r="43" spans="1:25">
      <c r="A43">
        <f>Statistics!A44</f>
        <v>0</v>
      </c>
      <c r="B43">
        <f>Statistics!B44</f>
        <v>0</v>
      </c>
      <c r="C43">
        <f t="shared" si="0"/>
        <v>0</v>
      </c>
      <c r="D43">
        <f t="shared" si="1"/>
        <v>0</v>
      </c>
      <c r="E43">
        <f t="shared" si="2"/>
        <v>0</v>
      </c>
      <c r="F43">
        <f>SUMIF(Formulas!A$3:A$1000,'Max stats'!A43,Formulas!D$3:D$1000)</f>
        <v>0</v>
      </c>
      <c r="G43">
        <f t="shared" si="3"/>
        <v>0</v>
      </c>
      <c r="H43">
        <f>_xlfn.MAXIFS(Formulas!E$3:E$1000,Formulas!A$3:A$1000,'Max stats'!A43)</f>
        <v>0</v>
      </c>
      <c r="I43">
        <f>_xlfn.MAXIFS(Formulas!G$3:G$1000,Formulas!A$3:A$1000,'Max stats'!A43)</f>
        <v>0</v>
      </c>
      <c r="J43" s="18">
        <f>_xlfn.MAXIFS(Formulas!L$3:L$1000,Formulas!A$3:A$1000,'Max stats'!A43)</f>
        <v>0</v>
      </c>
      <c r="K43">
        <f>_xlfn.MAXIFS(Formulas!M$3:M$1000,Formulas!A$3:A$1000,'Max stats'!A43)</f>
        <v>0</v>
      </c>
      <c r="L43">
        <f t="shared" si="4"/>
        <v>0</v>
      </c>
      <c r="M43">
        <f>_xlfn.MAXIFS(Formulas!P$3:P$1000,Formulas!A$3:A$1000,'Max stats'!A43)</f>
        <v>0</v>
      </c>
      <c r="N43" s="15">
        <f>_xlfn.MAXIFS(Formulas!V$3:V$1000,Formulas!T$3:T$1000,"&gt;0",Formulas!A$3:A$1000,'Max stats'!A43)</f>
        <v>0</v>
      </c>
      <c r="O43">
        <f>_xlfn.MAXIFS(Formulas!R$3:R$1000,Formulas!A$3:A$1000,'Max stats'!A43)</f>
        <v>0</v>
      </c>
      <c r="P43">
        <f t="shared" si="5"/>
        <v>0</v>
      </c>
      <c r="Q43" s="15">
        <f>_xlfn.MAXIFS(Formulas!W$3:W$1000,Formulas!A$3:A$1000,'Max stats'!A43,Formulas!U$3:U$1000,"&gt;0")</f>
        <v>0</v>
      </c>
      <c r="R43">
        <f>_xlfn.MAXIFS('Defense processing realm (dpr)'!J$2:J$1000,'Defense processing realm (dpr)'!A$2:A$1000,A43)</f>
        <v>0</v>
      </c>
      <c r="S43">
        <f>_xlfn.MAXIFS('Defense processing realm (dpr)'!AC$2:AC$1000,'Defense processing realm (dpr)'!A$2:A$1000,A43)</f>
        <v>0</v>
      </c>
      <c r="T43">
        <f>_xlfn.MAXIFS(Formulas!AC$3:AC$1000,Formulas!A$3:A$1000,'Max stats'!A43)</f>
        <v>0</v>
      </c>
      <c r="U43">
        <f>_xlfn.MAXIFS(Formulas!AE$3:AE$1000,Formulas!A$3:A$1000,'Max stats'!A43)</f>
        <v>0</v>
      </c>
      <c r="V43">
        <f>_xlfn.MINIFS('Data Entry'!S$3:S$1000,'Data Entry'!A$3:A$1000,A43,'Data Entry'!T$3:T$1000,4)</f>
        <v>0</v>
      </c>
      <c r="W43">
        <f>_xlfn.MINIFS('Data Entry'!S$3:S$1000,'Data Entry'!A$3:A$1000,A43,'Data Entry'!T$3:T$1000,3)</f>
        <v>0</v>
      </c>
      <c r="X43">
        <f>_xlfn.MINIFS('Data Entry'!S$3:S$1000,'Data Entry'!A$3:A$1000,A43,'Data Entry'!T$3:T$1000,2)</f>
        <v>0</v>
      </c>
      <c r="Y43">
        <f>_xlfn.MINIFS('Data Entry'!S$3:S$1000,'Data Entry'!A$3:A$1000,A43,'Data Entry'!T$3:T$1000,1)</f>
        <v>0</v>
      </c>
    </row>
  </sheetData>
  <mergeCells count="2">
    <mergeCell ref="D1:K1"/>
    <mergeCell ref="L1:P1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C1" workbookViewId="0">
      <selection activeCell="H2" sqref="H2"/>
    </sheetView>
  </sheetViews>
  <sheetFormatPr defaultColWidth="8.72727272727273" defaultRowHeight="14.5" outlineLevelCol="6"/>
  <cols>
    <col min="2" max="2" width="23.6363636363636" customWidth="1"/>
    <col min="3" max="3" width="23.4545454545455" customWidth="1"/>
    <col min="4" max="4" width="28.7272727272727" customWidth="1"/>
    <col min="5" max="5" width="26.2727272727273" customWidth="1"/>
    <col min="6" max="6" width="35.9090909090909" customWidth="1"/>
    <col min="7" max="7" width="29" customWidth="1"/>
  </cols>
  <sheetData>
    <row r="1" spans="1:7">
      <c r="A1" t="s">
        <v>6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</row>
    <row r="2" spans="1:7">
      <c r="A2">
        <f>Statistics!A4</f>
        <v>1246</v>
      </c>
      <c r="B2">
        <f>COUNTIFS('Pls get me a blue banner'!A$2:A$1000,A2,'Pls get me a blue banner'!K$2:K$1000,"&lt;2.5")</f>
        <v>0</v>
      </c>
      <c r="C2">
        <f>COUNTIFS('Pls get me a blue banner'!A$2:A$1000,A2,'Pls get me a blue banner'!K$2:K$1000,"&gt;2.5")</f>
        <v>4</v>
      </c>
      <c r="D2" t="e">
        <f>SUMIFS('Pls get me a blue banner'!L$2:L$1000,'Pls get me a blue banner'!A$2:A$1000,A2,'Pls get me a blue banner'!K$2:K$1000,"&lt;2.5")/B2</f>
        <v>#DIV/0!</v>
      </c>
      <c r="E2">
        <f>SUMIFS('Pls get me a blue banner'!L$2:L$1000,'Pls get me a blue banner'!A$2:A$1000,A3,'Pls get me a blue banner'!K$2:K$1000,"&gt;2.5")/C3</f>
        <v>8.11111111111111</v>
      </c>
      <c r="F2" s="16" t="e">
        <f>SUMIFS('Pls get me a blue banner'!J$2:J$1000,'Pls get me a blue banner'!A$2:A$1000,A3,'Pls get me a blue banner'!K$2:K$1000,"&gt;2.5")/C3</f>
        <v>#DIV/0!</v>
      </c>
      <c r="G2" s="16" t="e">
        <f>SUMIFS('Pls get me a blue banner'!J$2:J$1000,'Pls get me a blue banner'!A$2:A$1000,A2,'Pls get me a blue banner'!K$2:K$1000,"2.5")/B2</f>
        <v>#DIV/0!</v>
      </c>
    </row>
    <row r="3" spans="1:7">
      <c r="A3">
        <f>Statistics!A5</f>
        <v>1305</v>
      </c>
      <c r="B3">
        <f>COUNTIFS('Pls get me a blue banner'!A$2:A$1000,A3,'Pls get me a blue banner'!K$2:K$1000,"&lt;4")</f>
        <v>0</v>
      </c>
      <c r="C3">
        <f>COUNTIFS('Pls get me a blue banner'!A$2:A$1000,A3,'Pls get me a blue banner'!K$2:K$1000,"&gt;4")</f>
        <v>9</v>
      </c>
      <c r="D3" t="e">
        <f>SUMIFS('Pls get me a blue banner'!L$2:L$1000,'Pls get me a blue banner'!A$2:A$1000,A3,'Pls get me a blue banner'!K$2:K$1000,"&lt;4")/B3</f>
        <v>#DIV/0!</v>
      </c>
      <c r="E3">
        <f>SUMIFS('Pls get me a blue banner'!L$2:L$1000,'Pls get me a blue banner'!A$2:A$1000,A4,'Pls get me a blue banner'!K$2:K$1000,"&gt;4")/C4</f>
        <v>0.777777777777778</v>
      </c>
      <c r="F3" s="16" t="e">
        <f>SUMIFS('Pls get me a blue banner'!J$2:J$1000,'Pls get me a blue banner'!A$2:A$1000,A4,'Pls get me a blue banner'!K$2:K$1000,"&gt;4")/C4</f>
        <v>#DIV/0!</v>
      </c>
      <c r="G3" s="16" t="e">
        <f>SUMIFS('Pls get me a blue banner'!J$2:J$1000,'Pls get me a blue banner'!A$2:A$1000,A3,'Pls get me a blue banner'!K$2:K$1000,"&lt;4")/B3</f>
        <v>#DIV/0!</v>
      </c>
    </row>
    <row r="4" spans="1:7">
      <c r="A4">
        <f>Statistics!A6</f>
        <v>1374</v>
      </c>
      <c r="B4">
        <f>COUNTIFS('Pls get me a blue banner'!A$2:A$1000,A4,'Pls get me a blue banner'!K$2:K$1000,"&lt;4")</f>
        <v>0</v>
      </c>
      <c r="C4">
        <f>COUNTIFS('Pls get me a blue banner'!A$2:A$1000,A4,'Pls get me a blue banner'!K$2:K$1000,"&gt;4")</f>
        <v>9</v>
      </c>
      <c r="D4" t="e">
        <f>SUMIFS('Pls get me a blue banner'!L$2:L$1000,'Pls get me a blue banner'!A$2:A$1000,A4,'Pls get me a blue banner'!K$2:K$1000,"&lt;4")/B4</f>
        <v>#DIV/0!</v>
      </c>
      <c r="E4">
        <f>SUMIFS('Pls get me a blue banner'!L$2:L$1000,'Pls get me a blue banner'!A$2:A$1000,A5,'Pls get me a blue banner'!K$2:K$1000,"&gt;4")/C5</f>
        <v>3.66666666666667</v>
      </c>
      <c r="F4" s="16" t="e">
        <f>SUMIFS('Pls get me a blue banner'!J$2:J$1000,'Pls get me a blue banner'!A$2:A$1000,A5,'Pls get me a blue banner'!K$2:K$1000,"&gt;4")/C5</f>
        <v>#DIV/0!</v>
      </c>
      <c r="G4" s="16" t="e">
        <f>SUMIFS('Pls get me a blue banner'!J$2:J$1000,'Pls get me a blue banner'!A$2:A$1000,A4,'Pls get me a blue banner'!K$2:K$1000,"&lt;4")/B4</f>
        <v>#DIV/0!</v>
      </c>
    </row>
    <row r="5" spans="1:7">
      <c r="A5">
        <f>Statistics!A7</f>
        <v>2198</v>
      </c>
      <c r="B5">
        <f>COUNTIFS('Pls get me a blue banner'!A$2:A$1000,A5,'Pls get me a blue banner'!K$2:K$1000,"&lt;4")</f>
        <v>0</v>
      </c>
      <c r="C5">
        <f>COUNTIFS('Pls get me a blue banner'!A$2:A$1000,A5,'Pls get me a blue banner'!K$2:K$1000,"&gt;4")</f>
        <v>9</v>
      </c>
      <c r="D5" t="e">
        <f>SUMIFS('Pls get me a blue banner'!L$2:L$1000,'Pls get me a blue banner'!A$2:A$1000,A5,'Pls get me a blue banner'!K$2:K$1000,"&lt;4")/B5</f>
        <v>#DIV/0!</v>
      </c>
      <c r="E5">
        <f>SUMIFS('Pls get me a blue banner'!L$2:L$1000,'Pls get me a blue banner'!A$2:A$1000,A6,'Pls get me a blue banner'!K$2:K$1000,"&gt;4")/C6</f>
        <v>2.25</v>
      </c>
      <c r="F5" s="16" t="e">
        <f>SUMIFS('Pls get me a blue banner'!J$2:J$1000,'Pls get me a blue banner'!A$2:A$1000,A6,'Pls get me a blue banner'!K$2:K$1000,"&gt;4")/C6</f>
        <v>#DIV/0!</v>
      </c>
      <c r="G5" s="16" t="e">
        <f>SUMIFS('Pls get me a blue banner'!J$2:J$1000,'Pls get me a blue banner'!A$2:A$1000,A5,'Pls get me a blue banner'!K$2:K$1000,"&lt;4")/B5</f>
        <v>#DIV/0!</v>
      </c>
    </row>
    <row r="6" spans="1:7">
      <c r="A6">
        <f>Statistics!A8</f>
        <v>3543</v>
      </c>
      <c r="B6">
        <f>COUNTIFS('Pls get me a blue banner'!A$2:A$1000,A6,'Pls get me a blue banner'!K$2:K$1000,"&lt;4")</f>
        <v>0</v>
      </c>
      <c r="C6">
        <f>COUNTIFS('Pls get me a blue banner'!A$2:A$1000,A6,'Pls get me a blue banner'!K$2:K$1000,"&gt;4")</f>
        <v>8</v>
      </c>
      <c r="D6" t="e">
        <f>SUMIFS('Pls get me a blue banner'!L$2:L$1000,'Pls get me a blue banner'!A$2:A$1000,A6,'Pls get me a blue banner'!K$2:K$1000,"&lt;4")/B6</f>
        <v>#DIV/0!</v>
      </c>
      <c r="E6">
        <f>SUMIFS('Pls get me a blue banner'!L$2:L$1000,'Pls get me a blue banner'!A$2:A$1000,A7,'Pls get me a blue banner'!K$2:K$1000,"&gt;4")/C7</f>
        <v>6.4</v>
      </c>
      <c r="F6" s="16">
        <f>SUMIFS('Pls get me a blue banner'!J$2:J$1000,'Pls get me a blue banner'!A$2:A$1000,A7,'Pls get me a blue banner'!K$2:K$1000,"&gt;4")/C7</f>
        <v>0.416666666666667</v>
      </c>
      <c r="G6" s="16" t="e">
        <f>SUMIFS('Pls get me a blue banner'!J$2:J$1000,'Pls get me a blue banner'!A$2:A$1000,A6,'Pls get me a blue banner'!K$2:K$1000,"&lt;4")/B6</f>
        <v>#DIV/0!</v>
      </c>
    </row>
    <row r="7" spans="1:7">
      <c r="A7">
        <f>Statistics!A9</f>
        <v>4343</v>
      </c>
      <c r="B7">
        <f>COUNTIFS('Pls get me a blue banner'!A$2:A$1000,A7,'Pls get me a blue banner'!K$2:K$1000,"&lt;4")</f>
        <v>0</v>
      </c>
      <c r="C7">
        <f>COUNTIFS('Pls get me a blue banner'!A$2:A$1000,A7,'Pls get me a blue banner'!K$2:K$1000,"&gt;4")</f>
        <v>5</v>
      </c>
      <c r="D7" t="e">
        <f>SUMIFS('Pls get me a blue banner'!L$2:L$1000,'Pls get me a blue banner'!A$2:A$1000,A7,'Pls get me a blue banner'!K$2:K$1000,"&lt;4")/B7</f>
        <v>#DIV/0!</v>
      </c>
      <c r="E7">
        <f>SUMIFS('Pls get me a blue banner'!L$2:L$1000,'Pls get me a blue banner'!A$2:A$1000,A8,'Pls get me a blue banner'!K$2:K$1000,"&gt;4")/C8</f>
        <v>3.875</v>
      </c>
      <c r="F7" s="16">
        <f>SUMIFS('Pls get me a blue banner'!J$2:J$1000,'Pls get me a blue banner'!A$2:A$1000,A8,'Pls get me a blue banner'!K$2:K$1000,"&gt;4")/C8</f>
        <v>0.310132575757576</v>
      </c>
      <c r="G7" s="16" t="e">
        <f>SUMIFS('Pls get me a blue banner'!J$2:J$1000,'Pls get me a blue banner'!A$2:A$1000,A7,'Pls get me a blue banner'!K$2:K$1000,"&lt;4")/B7</f>
        <v>#DIV/0!</v>
      </c>
    </row>
    <row r="8" spans="1:7">
      <c r="A8">
        <f>Statistics!A10</f>
        <v>4946</v>
      </c>
      <c r="B8">
        <f>COUNTIFS('Pls get me a blue banner'!A$2:A$1000,A8,'Pls get me a blue banner'!K$2:K$1000,"&lt;4")</f>
        <v>0</v>
      </c>
      <c r="C8">
        <f>COUNTIFS('Pls get me a blue banner'!A$2:A$1000,A8,'Pls get me a blue banner'!K$2:K$1000,"&gt;4")</f>
        <v>8</v>
      </c>
      <c r="D8" t="e">
        <f>SUMIFS('Pls get me a blue banner'!L$2:L$1000,'Pls get me a blue banner'!A$2:A$1000,A8,'Pls get me a blue banner'!K$2:K$1000,"&lt;4")/B8</f>
        <v>#DIV/0!</v>
      </c>
      <c r="E8">
        <f>SUMIFS('Pls get me a blue banner'!L$2:L$1000,'Pls get me a blue banner'!A$2:A$1000,A9,'Pls get me a blue banner'!K$2:K$1000,"&gt;4")/C9</f>
        <v>12.2</v>
      </c>
      <c r="F8" s="16" t="e">
        <f>SUMIFS('Pls get me a blue banner'!J$2:J$1000,'Pls get me a blue banner'!A$2:A$1000,A9,'Pls get me a blue banner'!K$2:K$1000,"&gt;4")/C9</f>
        <v>#DIV/0!</v>
      </c>
      <c r="G8" s="16" t="e">
        <f>SUMIFS('Pls get me a blue banner'!J$2:J$1000,'Pls get me a blue banner'!A$2:A$1000,A8,'Pls get me a blue banner'!K$2:K$1000,"&lt;4")/B8</f>
        <v>#DIV/0!</v>
      </c>
    </row>
    <row r="9" spans="1:7">
      <c r="A9">
        <f>Statistics!A11</f>
        <v>4976</v>
      </c>
      <c r="B9">
        <f>COUNTIFS('Pls get me a blue banner'!A$2:A$1000,A9,'Pls get me a blue banner'!K$2:K$1000,"&lt;4")</f>
        <v>0</v>
      </c>
      <c r="C9">
        <f>COUNTIFS('Pls get me a blue banner'!A$2:A$1000,A9,'Pls get me a blue banner'!K$2:K$1000,"&gt;4")</f>
        <v>5</v>
      </c>
      <c r="D9" t="e">
        <f>SUMIFS('Pls get me a blue banner'!L$2:L$1000,'Pls get me a blue banner'!A$2:A$1000,A9,'Pls get me a blue banner'!K$2:K$1000,"&lt;4")/B9</f>
        <v>#DIV/0!</v>
      </c>
      <c r="E9">
        <f>SUMIFS('Pls get me a blue banner'!L$2:L$1000,'Pls get me a blue banner'!A$2:A$1000,A10,'Pls get me a blue banner'!K$2:K$1000,"&gt;4")/C10</f>
        <v>1.44444444444444</v>
      </c>
      <c r="F9" s="16" t="e">
        <f>SUMIFS('Pls get me a blue banner'!J$2:J$1000,'Pls get me a blue banner'!A$2:A$1000,A10,'Pls get me a blue banner'!K$2:K$1000,"&gt;4")/C10</f>
        <v>#DIV/0!</v>
      </c>
      <c r="G9" s="16" t="e">
        <f>SUMIFS('Pls get me a blue banner'!J$2:J$1000,'Pls get me a blue banner'!A$2:A$1000,A9,'Pls get me a blue banner'!K$2:K$1000,"&lt;4")/B9</f>
        <v>#DIV/0!</v>
      </c>
    </row>
    <row r="10" spans="1:7">
      <c r="A10">
        <f>Statistics!A12</f>
        <v>5031</v>
      </c>
      <c r="B10">
        <f>COUNTIFS('Pls get me a blue banner'!A$2:A$1000,A10,'Pls get me a blue banner'!K$2:K$1000,"&lt;4")</f>
        <v>0</v>
      </c>
      <c r="C10">
        <f>COUNTIFS('Pls get me a blue banner'!A$2:A$1000,A10,'Pls get me a blue banner'!K$2:K$1000,"&gt;4")</f>
        <v>9</v>
      </c>
      <c r="D10" t="e">
        <f>SUMIFS('Pls get me a blue banner'!L$2:L$1000,'Pls get me a blue banner'!A$2:A$1000,A10,'Pls get me a blue banner'!K$2:K$1000,"&lt;4")/B10</f>
        <v>#DIV/0!</v>
      </c>
      <c r="E10">
        <f>SUMIFS('Pls get me a blue banner'!L$2:L$1000,'Pls get me a blue banner'!A$2:A$1000,A11,'Pls get me a blue banner'!K$2:K$1000,"&gt;4")/C11</f>
        <v>20.5714285714286</v>
      </c>
      <c r="F10" s="16">
        <f>SUMIFS('Pls get me a blue banner'!J$2:J$1000,'Pls get me a blue banner'!A$2:A$1000,A11,'Pls get me a blue banner'!K$2:K$1000,"&gt;4")/C11</f>
        <v>0.79733893557423</v>
      </c>
      <c r="G10" s="16" t="e">
        <f>SUMIFS('Pls get me a blue banner'!J$2:J$1000,'Pls get me a blue banner'!A$2:A$1000,A10,'Pls get me a blue banner'!K$2:K$1000,"&lt;4")/B10</f>
        <v>#DIV/0!</v>
      </c>
    </row>
    <row r="11" spans="1:7">
      <c r="A11">
        <f>Statistics!A13</f>
        <v>5032</v>
      </c>
      <c r="B11">
        <f>COUNTIFS('Pls get me a blue banner'!A$2:A$1000,A11,'Pls get me a blue banner'!K$2:K$1000,"&lt;4")</f>
        <v>0</v>
      </c>
      <c r="C11">
        <f>COUNTIFS('Pls get me a blue banner'!A$2:A$1000,A11,'Pls get me a blue banner'!K$2:K$1000,"&gt;4")</f>
        <v>7</v>
      </c>
      <c r="D11" t="e">
        <f>SUMIFS('Pls get me a blue banner'!L$2:L$1000,'Pls get me a blue banner'!A$2:A$1000,A11,'Pls get me a blue banner'!K$2:K$1000,"&lt;4")/B11</f>
        <v>#DIV/0!</v>
      </c>
      <c r="E11">
        <f>SUMIFS('Pls get me a blue banner'!L$2:L$1000,'Pls get me a blue banner'!A$2:A$1000,A12,'Pls get me a blue banner'!K$2:K$1000,"&gt;4")/C12</f>
        <v>28</v>
      </c>
      <c r="F11" s="16">
        <f>SUMIFS('Pls get me a blue banner'!J$2:J$1000,'Pls get me a blue banner'!A$2:A$1000,A12,'Pls get me a blue banner'!K$2:K$1000,"&gt;4")/C12</f>
        <v>1</v>
      </c>
      <c r="G11" s="16" t="e">
        <f>SUMIFS('Pls get me a blue banner'!J$2:J$1000,'Pls get me a blue banner'!A$2:A$1000,A11,'Pls get me a blue banner'!K$2:K$1000,"&lt;4")/B11</f>
        <v>#DIV/0!</v>
      </c>
    </row>
    <row r="12" spans="1:7">
      <c r="A12">
        <f>Statistics!A14</f>
        <v>5409</v>
      </c>
      <c r="B12">
        <f>COUNTIFS('Pls get me a blue banner'!A$2:A$1000,A12,'Pls get me a blue banner'!K$2:K$1000,"&lt;4")</f>
        <v>0</v>
      </c>
      <c r="C12">
        <f>COUNTIFS('Pls get me a blue banner'!A$2:A$1000,A12,'Pls get me a blue banner'!K$2:K$1000,"&gt;4")</f>
        <v>2</v>
      </c>
      <c r="D12" t="e">
        <f>SUMIFS('Pls get me a blue banner'!L$2:L$1000,'Pls get me a blue banner'!A$2:A$1000,A12,'Pls get me a blue banner'!K$2:K$1000,"&lt;4")/B12</f>
        <v>#DIV/0!</v>
      </c>
      <c r="E12">
        <f>SUMIFS('Pls get me a blue banner'!L$2:L$1000,'Pls get me a blue banner'!A$2:A$1000,A13,'Pls get me a blue banner'!K$2:K$1000,"&gt;4")/C13</f>
        <v>2</v>
      </c>
      <c r="F12" s="16" t="e">
        <f>SUMIFS('Pls get me a blue banner'!J$2:J$1000,'Pls get me a blue banner'!A$2:A$1000,A13,'Pls get me a blue banner'!K$2:K$1000,"&gt;4")/C13</f>
        <v>#DIV/0!</v>
      </c>
      <c r="G12" s="16" t="e">
        <f>SUMIFS('Pls get me a blue banner'!J$2:J$1000,'Pls get me a blue banner'!A$2:A$1000,A12,'Pls get me a blue banner'!K$2:K$1000,"&lt;4")/B12</f>
        <v>#DIV/0!</v>
      </c>
    </row>
    <row r="13" spans="1:7">
      <c r="A13">
        <f>Statistics!A15</f>
        <v>6397</v>
      </c>
      <c r="B13">
        <f>COUNTIFS('Pls get me a blue banner'!A$2:A$1000,A13,'Pls get me a blue banner'!K$2:K$1000,"&lt;4")</f>
        <v>0</v>
      </c>
      <c r="C13">
        <f>COUNTIFS('Pls get me a blue banner'!A$2:A$1000,A13,'Pls get me a blue banner'!K$2:K$1000,"&gt;4")</f>
        <v>3</v>
      </c>
      <c r="D13" t="e">
        <f>SUMIFS('Pls get me a blue banner'!L$2:L$1000,'Pls get me a blue banner'!A$2:A$1000,A13,'Pls get me a blue banner'!K$2:K$1000,"&lt;4")/B13</f>
        <v>#DIV/0!</v>
      </c>
      <c r="E13">
        <f>SUMIFS('Pls get me a blue banner'!L$2:L$1000,'Pls get me a blue banner'!A$2:A$1000,A14,'Pls get me a blue banner'!K$2:K$1000,"&gt;4")/C14</f>
        <v>1</v>
      </c>
      <c r="F13" s="16" t="e">
        <f>SUMIFS('Pls get me a blue banner'!J$2:J$1000,'Pls get me a blue banner'!A$2:A$1000,A14,'Pls get me a blue banner'!K$2:K$1000,"&gt;4")/C14</f>
        <v>#DIV/0!</v>
      </c>
      <c r="G13" s="16" t="e">
        <f>SUMIFS('Pls get me a blue banner'!J$2:J$1000,'Pls get me a blue banner'!A$2:A$1000,A13,'Pls get me a blue banner'!K$2:K$1000,"&lt;4")/B13</f>
        <v>#DIV/0!</v>
      </c>
    </row>
    <row r="14" spans="1:7">
      <c r="A14">
        <f>Statistics!A16</f>
        <v>7757</v>
      </c>
      <c r="B14">
        <f>COUNTIFS('Pls get me a blue banner'!A$2:A$1000,A14,'Pls get me a blue banner'!K$2:K$1000,"&lt;4")</f>
        <v>0</v>
      </c>
      <c r="C14">
        <f>COUNTIFS('Pls get me a blue banner'!A$2:A$1000,A14,'Pls get me a blue banner'!K$2:K$1000,"&gt;4")</f>
        <v>8</v>
      </c>
      <c r="D14" t="e">
        <f>SUMIFS('Pls get me a blue banner'!L$2:L$1000,'Pls get me a blue banner'!A$2:A$1000,A14,'Pls get me a blue banner'!K$2:K$1000,"&lt;4")/B14</f>
        <v>#DIV/0!</v>
      </c>
      <c r="E14">
        <f>SUMIFS('Pls get me a blue banner'!L$2:L$1000,'Pls get me a blue banner'!A$2:A$1000,A15,'Pls get me a blue banner'!K$2:K$1000,"&gt;4")/C15</f>
        <v>8.25</v>
      </c>
      <c r="F14" s="16" t="e">
        <f>SUMIFS('Pls get me a blue banner'!J$2:J$1000,'Pls get me a blue banner'!A$2:A$1000,A15,'Pls get me a blue banner'!K$2:K$1000,"&gt;4")/C15</f>
        <v>#DIV/0!</v>
      </c>
      <c r="G14" s="16" t="e">
        <f>SUMIFS('Pls get me a blue banner'!J$2:J$1000,'Pls get me a blue banner'!A$2:A$1000,A14,'Pls get me a blue banner'!K$2:K$1000,"&lt;4")/B14</f>
        <v>#DIV/0!</v>
      </c>
    </row>
    <row r="15" spans="1:7">
      <c r="A15">
        <f>Statistics!A17</f>
        <v>7902</v>
      </c>
      <c r="B15">
        <f>COUNTIFS('Pls get me a blue banner'!A$2:A$1000,A15,'Pls get me a blue banner'!K$2:K$1000,"&lt;4")</f>
        <v>0</v>
      </c>
      <c r="C15">
        <f>COUNTIFS('Pls get me a blue banner'!A$2:A$1000,A15,'Pls get me a blue banner'!K$2:K$1000,"&gt;4")</f>
        <v>4</v>
      </c>
      <c r="D15" t="e">
        <f>SUMIFS('Pls get me a blue banner'!L$2:L$1000,'Pls get me a blue banner'!A$2:A$1000,A15,'Pls get me a blue banner'!K$2:K$1000,"&lt;4")/B15</f>
        <v>#DIV/0!</v>
      </c>
      <c r="E15">
        <f>SUMIFS('Pls get me a blue banner'!L$2:L$1000,'Pls get me a blue banner'!A$2:A$1000,A16,'Pls get me a blue banner'!K$2:K$1000,"&gt;4")/C16</f>
        <v>2</v>
      </c>
      <c r="F15" s="16" t="e">
        <f>SUMIFS('Pls get me a blue banner'!J$2:J$1000,'Pls get me a blue banner'!A$2:A$1000,A16,'Pls get me a blue banner'!K$2:K$1000,"&gt;4")/C16</f>
        <v>#DIV/0!</v>
      </c>
      <c r="G15" s="16" t="e">
        <f>SUMIFS('Pls get me a blue banner'!J$2:J$1000,'Pls get me a blue banner'!A$2:A$1000,A15,'Pls get me a blue banner'!K$2:K$1000,"&lt;4")/B15</f>
        <v>#DIV/0!</v>
      </c>
    </row>
    <row r="16" spans="1:7">
      <c r="A16">
        <f>Statistics!A18</f>
        <v>8574</v>
      </c>
      <c r="B16">
        <f>COUNTIFS('Pls get me a blue banner'!A$2:A$1000,A16,'Pls get me a blue banner'!K$2:K$1000,"&lt;4")</f>
        <v>0</v>
      </c>
      <c r="C16">
        <f>COUNTIFS('Pls get me a blue banner'!A$2:A$1000,A16,'Pls get me a blue banner'!K$2:K$1000,"&gt;4")</f>
        <v>3</v>
      </c>
      <c r="D16" t="e">
        <f>SUMIFS('Pls get me a blue banner'!L$2:L$1000,'Pls get me a blue banner'!A$2:A$1000,A16,'Pls get me a blue banner'!K$2:K$1000,"&lt;4")/B16</f>
        <v>#DIV/0!</v>
      </c>
      <c r="E16">
        <f>SUMIFS('Pls get me a blue banner'!L$2:L$1000,'Pls get me a blue banner'!A$2:A$1000,A17,'Pls get me a blue banner'!K$2:K$1000,"&gt;4")/C17</f>
        <v>3.57142857142857</v>
      </c>
      <c r="F16" s="16" t="e">
        <f>SUMIFS('Pls get me a blue banner'!J$2:J$1000,'Pls get me a blue banner'!A$2:A$1000,A17,'Pls get me a blue banner'!K$2:K$1000,"&gt;4")/C17</f>
        <v>#DIV/0!</v>
      </c>
      <c r="G16" s="16" t="e">
        <f>SUMIFS('Pls get me a blue banner'!J$2:J$1000,'Pls get me a blue banner'!A$2:A$1000,A16,'Pls get me a blue banner'!K$2:K$1000,"&lt;4")/B16</f>
        <v>#DIV/0!</v>
      </c>
    </row>
    <row r="17" spans="1:7">
      <c r="A17">
        <f>Statistics!A19</f>
        <v>8731</v>
      </c>
      <c r="B17">
        <f>COUNTIFS('Pls get me a blue banner'!A$2:A$1000,A17,'Pls get me a blue banner'!K$2:K$1000,"&lt;4")</f>
        <v>0</v>
      </c>
      <c r="C17">
        <f>COUNTIFS('Pls get me a blue banner'!A$2:A$1000,A17,'Pls get me a blue banner'!K$2:K$1000,"&gt;4")</f>
        <v>7</v>
      </c>
      <c r="D17" t="e">
        <f>SUMIFS('Pls get me a blue banner'!L$2:L$1000,'Pls get me a blue banner'!A$2:A$1000,A17,'Pls get me a blue banner'!K$2:K$1000,"&lt;4")/B17</f>
        <v>#DIV/0!</v>
      </c>
      <c r="E17">
        <f>SUMIFS('Pls get me a blue banner'!L$2:L$1000,'Pls get me a blue banner'!A$2:A$1000,A18,'Pls get me a blue banner'!K$2:K$1000,"&gt;4")/C18</f>
        <v>0.25</v>
      </c>
      <c r="F17" s="16" t="e">
        <f>SUMIFS('Pls get me a blue banner'!J$2:J$1000,'Pls get me a blue banner'!A$2:A$1000,A18,'Pls get me a blue banner'!K$2:K$1000,"&gt;4")/C18</f>
        <v>#DIV/0!</v>
      </c>
      <c r="G17" s="16" t="e">
        <f>SUMIFS('Pls get me a blue banner'!J$2:J$1000,'Pls get me a blue banner'!A$2:A$1000,A17,'Pls get me a blue banner'!K$2:K$1000,"&lt;4")/B17</f>
        <v>#DIV/0!</v>
      </c>
    </row>
    <row r="18" spans="1:7">
      <c r="A18">
        <f>Statistics!A20</f>
        <v>8850</v>
      </c>
      <c r="B18">
        <f>COUNTIFS('Pls get me a blue banner'!A$2:A$1000,A18,'Pls get me a blue banner'!K$2:K$1000,"&lt;4")</f>
        <v>0</v>
      </c>
      <c r="C18">
        <f>COUNTIFS('Pls get me a blue banner'!A$2:A$1000,A18,'Pls get me a blue banner'!K$2:K$1000,"&gt;4")</f>
        <v>4</v>
      </c>
      <c r="D18" t="e">
        <f>SUMIFS('Pls get me a blue banner'!L$2:L$1000,'Pls get me a blue banner'!A$2:A$1000,A18,'Pls get me a blue banner'!K$2:K$1000,"&lt;4")/B18</f>
        <v>#DIV/0!</v>
      </c>
      <c r="E18">
        <f>SUMIFS('Pls get me a blue banner'!L$2:L$1000,'Pls get me a blue banner'!A$2:A$1000,A19,'Pls get me a blue banner'!K$2:K$1000,"&gt;4")/C19</f>
        <v>0</v>
      </c>
      <c r="F18" s="16" t="e">
        <f>SUMIFS('Pls get me a blue banner'!J$2:J$1000,'Pls get me a blue banner'!A$2:A$1000,A19,'Pls get me a blue banner'!K$2:K$1000,"&gt;4")/C19</f>
        <v>#DIV/0!</v>
      </c>
      <c r="G18" s="16" t="e">
        <f>SUMIFS('Pls get me a blue banner'!J$2:J$1000,'Pls get me a blue banner'!A$2:A$1000,A18,'Pls get me a blue banner'!K$2:K$1000,"&lt;4")/B18</f>
        <v>#DIV/0!</v>
      </c>
    </row>
    <row r="19" spans="1:7">
      <c r="A19">
        <f>Statistics!A21</f>
        <v>8867</v>
      </c>
      <c r="B19">
        <f>COUNTIFS('Pls get me a blue banner'!A$2:A$1000,A19,'Pls get me a blue banner'!K$2:K$1000,"&lt;4")</f>
        <v>0</v>
      </c>
      <c r="C19">
        <f>COUNTIFS('Pls get me a blue banner'!A$2:A$1000,A19,'Pls get me a blue banner'!K$2:K$1000,"&gt;4")</f>
        <v>1</v>
      </c>
      <c r="D19" t="e">
        <f>SUMIFS('Pls get me a blue banner'!L$2:L$1000,'Pls get me a blue banner'!A$2:A$1000,A19,'Pls get me a blue banner'!K$2:K$1000,"&lt;4")/B19</f>
        <v>#DIV/0!</v>
      </c>
      <c r="E19">
        <f>SUMIFS('Pls get me a blue banner'!L$2:L$1000,'Pls get me a blue banner'!A$2:A$1000,A20,'Pls get me a blue banner'!K$2:K$1000,"&gt;4")/C20</f>
        <v>2.4</v>
      </c>
      <c r="F19" s="16" t="e">
        <f>SUMIFS('Pls get me a blue banner'!J$2:J$1000,'Pls get me a blue banner'!A$2:A$1000,A20,'Pls get me a blue banner'!K$2:K$1000,"&gt;4")/C20</f>
        <v>#DIV/0!</v>
      </c>
      <c r="G19" s="16" t="e">
        <f>SUMIFS('Pls get me a blue banner'!J$2:J$1000,'Pls get me a blue banner'!A$2:A$1000,A19,'Pls get me a blue banner'!K$2:K$1000,"&lt;4")/B19</f>
        <v>#DIV/0!</v>
      </c>
    </row>
    <row r="20" spans="1:7">
      <c r="A20">
        <f>Statistics!A22</f>
        <v>8884</v>
      </c>
      <c r="B20">
        <f>COUNTIFS('Pls get me a blue banner'!A$2:A$1000,A20,'Pls get me a blue banner'!K$2:K$1000,"&lt;4")</f>
        <v>0</v>
      </c>
      <c r="C20">
        <f>COUNTIFS('Pls get me a blue banner'!A$2:A$1000,A20,'Pls get me a blue banner'!K$2:K$1000,"&gt;4")</f>
        <v>5</v>
      </c>
      <c r="D20" t="e">
        <f>SUMIFS('Pls get me a blue banner'!L$2:L$1000,'Pls get me a blue banner'!A$2:A$1000,A20,'Pls get me a blue banner'!K$2:K$1000,"&lt;4")/B20</f>
        <v>#DIV/0!</v>
      </c>
      <c r="E20" t="e">
        <f>SUMIFS('Pls get me a blue banner'!L$2:L$1000,'Pls get me a blue banner'!A$2:A$1000,A21,'Pls get me a blue banner'!K$2:K$1000,"&gt;4")/C21</f>
        <v>#DIV/0!</v>
      </c>
      <c r="F20" s="16" t="e">
        <f>SUMIFS('Pls get me a blue banner'!J$2:J$1000,'Pls get me a blue banner'!A$2:A$1000,A21,'Pls get me a blue banner'!K$2:K$1000,"&gt;4")/C21</f>
        <v>#DIV/0!</v>
      </c>
      <c r="G20" s="16" t="e">
        <f>SUMIFS('Pls get me a blue banner'!J$2:J$1000,'Pls get me a blue banner'!A$2:A$1000,A20,'Pls get me a blue banner'!K$2:K$1000,"&lt;4")/B20</f>
        <v>#DIV/0!</v>
      </c>
    </row>
    <row r="21" spans="1:7">
      <c r="A21">
        <f>Statistics!A23</f>
        <v>0</v>
      </c>
      <c r="B21">
        <f>COUNTIFS('Pls get me a blue banner'!A$2:A$1000,A21,'Pls get me a blue banner'!K$2:K$1000,"&lt;4")</f>
        <v>889</v>
      </c>
      <c r="C21">
        <f>COUNTIFS('Pls get me a blue banner'!A$2:A$1000,A21,'Pls get me a blue banner'!K$2:K$1000,"&gt;4")</f>
        <v>0</v>
      </c>
      <c r="D21">
        <f>SUMIFS('Pls get me a blue banner'!L$2:L$1000,'Pls get me a blue banner'!A$2:A$1000,A21,'Pls get me a blue banner'!K$2:K$1000,"&lt;4")/B21</f>
        <v>0</v>
      </c>
      <c r="E21" t="e">
        <f>SUMIFS('Pls get me a blue banner'!L$2:L$1000,'Pls get me a blue banner'!A$2:A$1000,A22,'Pls get me a blue banner'!K$2:K$1000,"&gt;4")/C22</f>
        <v>#DIV/0!</v>
      </c>
      <c r="F21" s="16" t="e">
        <f>SUMIFS('Pls get me a blue banner'!J$2:J$1000,'Pls get me a blue banner'!A$2:A$1000,A22,'Pls get me a blue banner'!K$2:K$1000,"&gt;4")/C22</f>
        <v>#DIV/0!</v>
      </c>
      <c r="G21" s="16" t="e">
        <f>SUMIFS('Pls get me a blue banner'!J$2:J$1000,'Pls get me a blue banner'!A$2:A$1000,A21,'Pls get me a blue banner'!K$2:K$1000,"&lt;4")/B21</f>
        <v>#DIV/0!</v>
      </c>
    </row>
    <row r="22" spans="1:7">
      <c r="A22">
        <f>Statistics!A24</f>
        <v>0</v>
      </c>
      <c r="B22">
        <f>COUNTIFS('Pls get me a blue banner'!A$2:A$1000,A22,'Pls get me a blue banner'!K$2:K$1000,"&lt;4")</f>
        <v>889</v>
      </c>
      <c r="C22">
        <f>COUNTIFS('Pls get me a blue banner'!A$2:A$1000,A22,'Pls get me a blue banner'!K$2:K$1000,"&gt;4")</f>
        <v>0</v>
      </c>
      <c r="D22">
        <f>SUMIFS('Pls get me a blue banner'!L$2:L$1000,'Pls get me a blue banner'!A$2:A$1000,A22,'Pls get me a blue banner'!K$2:K$1000,"&lt;4")/B22</f>
        <v>0</v>
      </c>
      <c r="E22" t="e">
        <f>SUMIFS('Pls get me a blue banner'!L$2:L$1000,'Pls get me a blue banner'!A$2:A$1000,A23,'Pls get me a blue banner'!K$2:K$1000,"&gt;4")/C23</f>
        <v>#DIV/0!</v>
      </c>
      <c r="F22" s="16" t="e">
        <f>SUMIFS('Pls get me a blue banner'!J$2:J$1000,'Pls get me a blue banner'!A$2:A$1000,A23,'Pls get me a blue banner'!K$2:K$1000,"&gt;4")/C23</f>
        <v>#DIV/0!</v>
      </c>
      <c r="G22" s="16" t="e">
        <f>SUMIFS('Pls get me a blue banner'!J$2:J$1000,'Pls get me a blue banner'!A$2:A$1000,A22,'Pls get me a blue banner'!K$2:K$1000,"&lt;4")/B22</f>
        <v>#DIV/0!</v>
      </c>
    </row>
    <row r="23" spans="1:7">
      <c r="A23">
        <f>Statistics!A25</f>
        <v>0</v>
      </c>
      <c r="B23">
        <f>COUNTIFS('Pls get me a blue banner'!A$2:A$1000,A23,'Pls get me a blue banner'!K$2:K$1000,"&lt;4")</f>
        <v>889</v>
      </c>
      <c r="C23">
        <f>COUNTIFS('Pls get me a blue banner'!A$2:A$1000,A23,'Pls get me a blue banner'!K$2:K$1000,"&gt;4")</f>
        <v>0</v>
      </c>
      <c r="D23">
        <f>SUMIFS('Pls get me a blue banner'!L$2:L$1000,'Pls get me a blue banner'!A$2:A$1000,A23,'Pls get me a blue banner'!K$2:K$1000,"&lt;4")/B23</f>
        <v>0</v>
      </c>
      <c r="E23" t="e">
        <f>SUMIFS('Pls get me a blue banner'!L$2:L$1000,'Pls get me a blue banner'!A$2:A$1000,A24,'Pls get me a blue banner'!K$2:K$1000,"&gt;4")/C24</f>
        <v>#DIV/0!</v>
      </c>
      <c r="F23" s="16" t="e">
        <f>SUMIFS('Pls get me a blue banner'!J$2:J$1000,'Pls get me a blue banner'!A$2:A$1000,A24,'Pls get me a blue banner'!K$2:K$1000,"&gt;4")/C24</f>
        <v>#DIV/0!</v>
      </c>
      <c r="G23" s="16" t="e">
        <f>SUMIFS('Pls get me a blue banner'!J$2:J$1000,'Pls get me a blue banner'!A$2:A$1000,A23,'Pls get me a blue banner'!K$2:K$1000,"&lt;4")/B23</f>
        <v>#DIV/0!</v>
      </c>
    </row>
    <row r="24" spans="1:7">
      <c r="A24">
        <f>Statistics!A26</f>
        <v>0</v>
      </c>
      <c r="B24">
        <f>COUNTIFS('Pls get me a blue banner'!A$2:A$1000,A24,'Pls get me a blue banner'!K$2:K$1000,"&lt;4")</f>
        <v>889</v>
      </c>
      <c r="C24">
        <f>COUNTIFS('Pls get me a blue banner'!A$2:A$1000,A24,'Pls get me a blue banner'!K$2:K$1000,"&gt;4")</f>
        <v>0</v>
      </c>
      <c r="D24">
        <f>SUMIFS('Pls get me a blue banner'!L$2:L$1000,'Pls get me a blue banner'!A$2:A$1000,A24,'Pls get me a blue banner'!K$2:K$1000,"&lt;4")/B24</f>
        <v>0</v>
      </c>
      <c r="E24" t="e">
        <f>SUMIFS('Pls get me a blue banner'!L$2:L$1000,'Pls get me a blue banner'!A$2:A$1000,A25,'Pls get me a blue banner'!K$2:K$1000,"&gt;4")/C25</f>
        <v>#DIV/0!</v>
      </c>
      <c r="F24" s="16" t="e">
        <f>SUMIFS('Pls get me a blue banner'!J$2:J$1000,'Pls get me a blue banner'!A$2:A$1000,A25,'Pls get me a blue banner'!K$2:K$1000,"&gt;4")/C25</f>
        <v>#DIV/0!</v>
      </c>
      <c r="G24" s="16" t="e">
        <f>SUMIFS('Pls get me a blue banner'!J$2:J$1000,'Pls get me a blue banner'!A$2:A$1000,A24,'Pls get me a blue banner'!K$2:K$1000,"&lt;4")/B24</f>
        <v>#DIV/0!</v>
      </c>
    </row>
    <row r="25" spans="1:7">
      <c r="A25">
        <f>Statistics!A27</f>
        <v>0</v>
      </c>
      <c r="B25">
        <f>COUNTIFS('Pls get me a blue banner'!A$2:A$1000,A25,'Pls get me a blue banner'!K$2:K$1000,"&lt;4")</f>
        <v>889</v>
      </c>
      <c r="C25">
        <f>COUNTIFS('Pls get me a blue banner'!A$2:A$1000,A25,'Pls get me a blue banner'!K$2:K$1000,"&gt;4")</f>
        <v>0</v>
      </c>
      <c r="D25">
        <f>SUMIFS('Pls get me a blue banner'!L$2:L$1000,'Pls get me a blue banner'!A$2:A$1000,A25,'Pls get me a blue banner'!K$2:K$1000,"&lt;4")/B25</f>
        <v>0</v>
      </c>
      <c r="E25" t="e">
        <f>SUMIFS('Pls get me a blue banner'!L$2:L$1000,'Pls get me a blue banner'!A$2:A$1000,A26,'Pls get me a blue banner'!K$2:K$1000,"&gt;4")/C26</f>
        <v>#DIV/0!</v>
      </c>
      <c r="F25" s="16" t="e">
        <f>SUMIFS('Pls get me a blue banner'!J$2:J$1000,'Pls get me a blue banner'!A$2:A$1000,A26,'Pls get me a blue banner'!K$2:K$1000,"&gt;4")/C26</f>
        <v>#DIV/0!</v>
      </c>
      <c r="G25" s="16" t="e">
        <f>SUMIFS('Pls get me a blue banner'!J$2:J$1000,'Pls get me a blue banner'!A$2:A$1000,A25,'Pls get me a blue banner'!K$2:K$1000,"&lt;4")/B25</f>
        <v>#DIV/0!</v>
      </c>
    </row>
    <row r="26" spans="1:7">
      <c r="A26">
        <f>Statistics!A28</f>
        <v>0</v>
      </c>
      <c r="B26">
        <f>COUNTIFS('Pls get me a blue banner'!A$2:A$1000,A26,'Pls get me a blue banner'!K$2:K$1000,"&lt;4")</f>
        <v>889</v>
      </c>
      <c r="C26">
        <f>COUNTIFS('Pls get me a blue banner'!A$2:A$1000,A26,'Pls get me a blue banner'!K$2:K$1000,"&gt;4")</f>
        <v>0</v>
      </c>
      <c r="D26">
        <f>SUMIFS('Pls get me a blue banner'!L$2:L$1000,'Pls get me a blue banner'!A$2:A$1000,A26,'Pls get me a blue banner'!K$2:K$1000,"&lt;4")/B26</f>
        <v>0</v>
      </c>
      <c r="E26" t="e">
        <f>SUMIFS('Pls get me a blue banner'!L$2:L$1000,'Pls get me a blue banner'!A$2:A$1000,A27,'Pls get me a blue banner'!K$2:K$1000,"&gt;4")/C27</f>
        <v>#DIV/0!</v>
      </c>
      <c r="F26" s="16" t="e">
        <f>SUMIFS('Pls get me a blue banner'!J$2:J$1000,'Pls get me a blue banner'!A$2:A$1000,A27,'Pls get me a blue banner'!K$2:K$1000,"&gt;4")/C27</f>
        <v>#DIV/0!</v>
      </c>
      <c r="G26" s="16" t="e">
        <f>SUMIFS('Pls get me a blue banner'!J$2:J$1000,'Pls get me a blue banner'!A$2:A$1000,A26,'Pls get me a blue banner'!K$2:K$1000,"&lt;4")/B26</f>
        <v>#DIV/0!</v>
      </c>
    </row>
    <row r="27" spans="1:7">
      <c r="A27">
        <f>Statistics!A29</f>
        <v>0</v>
      </c>
      <c r="B27">
        <f>COUNTIFS('Pls get me a blue banner'!A$2:A$1000,A27,'Pls get me a blue banner'!K$2:K$1000,"&lt;4")</f>
        <v>889</v>
      </c>
      <c r="C27">
        <f>COUNTIFS('Pls get me a blue banner'!A$2:A$1000,A27,'Pls get me a blue banner'!K$2:K$1000,"&gt;4")</f>
        <v>0</v>
      </c>
      <c r="D27">
        <f>SUMIFS('Pls get me a blue banner'!L$2:L$1000,'Pls get me a blue banner'!A$2:A$1000,A27,'Pls get me a blue banner'!K$2:K$1000,"&lt;4")/B27</f>
        <v>0</v>
      </c>
      <c r="E27" t="e">
        <f>SUMIFS('Pls get me a blue banner'!L$2:L$1000,'Pls get me a blue banner'!A$2:A$1000,A28,'Pls get me a blue banner'!K$2:K$1000,"&gt;4")/C28</f>
        <v>#DIV/0!</v>
      </c>
      <c r="F27" s="16" t="e">
        <f>SUMIFS('Pls get me a blue banner'!J$2:J$1000,'Pls get me a blue banner'!A$2:A$1000,A28,'Pls get me a blue banner'!K$2:K$1000,"&gt;4")/C28</f>
        <v>#DIV/0!</v>
      </c>
      <c r="G27" s="16" t="e">
        <f>SUMIFS('Pls get me a blue banner'!J$2:J$1000,'Pls get me a blue banner'!A$2:A$1000,A27,'Pls get me a blue banner'!K$2:K$1000,"&lt;4")/B27</f>
        <v>#DIV/0!</v>
      </c>
    </row>
    <row r="28" spans="1:7">
      <c r="A28">
        <f>Statistics!A30</f>
        <v>0</v>
      </c>
      <c r="B28">
        <f>COUNTIFS('Pls get me a blue banner'!A$2:A$1000,A28,'Pls get me a blue banner'!K$2:K$1000,"&lt;4")</f>
        <v>889</v>
      </c>
      <c r="C28">
        <f>COUNTIFS('Pls get me a blue banner'!A$2:A$1000,A28,'Pls get me a blue banner'!K$2:K$1000,"&gt;4")</f>
        <v>0</v>
      </c>
      <c r="D28">
        <f>SUMIFS('Pls get me a blue banner'!L$2:L$1000,'Pls get me a blue banner'!A$2:A$1000,A28,'Pls get me a blue banner'!K$2:K$1000,"&lt;4")/B28</f>
        <v>0</v>
      </c>
      <c r="E28" t="e">
        <f>SUMIFS('Pls get me a blue banner'!L$2:L$1000,'Pls get me a blue banner'!A$2:A$1000,A29,'Pls get me a blue banner'!K$2:K$1000,"&gt;4")/C29</f>
        <v>#DIV/0!</v>
      </c>
      <c r="F28" s="16" t="e">
        <f>SUMIFS('Pls get me a blue banner'!J$2:J$1000,'Pls get me a blue banner'!A$2:A$1000,A29,'Pls get me a blue banner'!K$2:K$1000,"&gt;4")/C29</f>
        <v>#DIV/0!</v>
      </c>
      <c r="G28" s="16" t="e">
        <f>SUMIFS('Pls get me a blue banner'!J$2:J$1000,'Pls get me a blue banner'!A$2:A$1000,A28,'Pls get me a blue banner'!K$2:K$1000,"&lt;4")/B28</f>
        <v>#DIV/0!</v>
      </c>
    </row>
    <row r="29" spans="1:7">
      <c r="A29">
        <f>Statistics!A31</f>
        <v>0</v>
      </c>
      <c r="B29">
        <f>COUNTIFS('Pls get me a blue banner'!A$2:A$1000,A29,'Pls get me a blue banner'!K$2:K$1000,"&lt;4")</f>
        <v>889</v>
      </c>
      <c r="C29">
        <f>COUNTIFS('Pls get me a blue banner'!A$2:A$1000,A29,'Pls get me a blue banner'!K$2:K$1000,"&gt;4")</f>
        <v>0</v>
      </c>
      <c r="D29">
        <f>SUMIFS('Pls get me a blue banner'!L$2:L$1000,'Pls get me a blue banner'!A$2:A$1000,A29,'Pls get me a blue banner'!K$2:K$1000,"&lt;4")/B29</f>
        <v>0</v>
      </c>
      <c r="E29" t="e">
        <f>SUMIFS('Pls get me a blue banner'!L$2:L$1000,'Pls get me a blue banner'!A$2:A$1000,A30,'Pls get me a blue banner'!K$2:K$1000,"&gt;4")/C30</f>
        <v>#DIV/0!</v>
      </c>
      <c r="F29" s="16" t="e">
        <f>SUMIFS('Pls get me a blue banner'!J$2:J$1000,'Pls get me a blue banner'!A$2:A$1000,A30,'Pls get me a blue banner'!K$2:K$1000,"&gt;4")/C30</f>
        <v>#DIV/0!</v>
      </c>
      <c r="G29" s="16" t="e">
        <f>SUMIFS('Pls get me a blue banner'!J$2:J$1000,'Pls get me a blue banner'!A$2:A$1000,A29,'Pls get me a blue banner'!K$2:K$1000,"&lt;4")/B29</f>
        <v>#DIV/0!</v>
      </c>
    </row>
    <row r="30" spans="1:7">
      <c r="A30">
        <f>Statistics!A32</f>
        <v>0</v>
      </c>
      <c r="B30">
        <f>COUNTIFS('Pls get me a blue banner'!A$2:A$1000,A30,'Pls get me a blue banner'!K$2:K$1000,"&lt;4")</f>
        <v>889</v>
      </c>
      <c r="C30">
        <f>COUNTIFS('Pls get me a blue banner'!A$2:A$1000,A30,'Pls get me a blue banner'!K$2:K$1000,"&gt;4")</f>
        <v>0</v>
      </c>
      <c r="D30">
        <f>SUMIFS('Pls get me a blue banner'!L$2:L$1000,'Pls get me a blue banner'!A$2:A$1000,A30,'Pls get me a blue banner'!K$2:K$1000,"&lt;4")/B30</f>
        <v>0</v>
      </c>
      <c r="E30" t="e">
        <f>SUMIFS('Pls get me a blue banner'!L$2:L$1000,'Pls get me a blue banner'!A$2:A$1000,A31,'Pls get me a blue banner'!K$2:K$1000,"&gt;4")/C31</f>
        <v>#DIV/0!</v>
      </c>
      <c r="F30" s="16" t="e">
        <f>SUMIFS('Pls get me a blue banner'!J$2:J$1000,'Pls get me a blue banner'!A$2:A$1000,A31,'Pls get me a blue banner'!K$2:K$1000,"&gt;4")/C31</f>
        <v>#DIV/0!</v>
      </c>
      <c r="G30" s="16" t="e">
        <f>SUMIFS('Pls get me a blue banner'!J$2:J$1000,'Pls get me a blue banner'!A$2:A$1000,A30,'Pls get me a blue banner'!K$2:K$1000,"&lt;4")/B30</f>
        <v>#DIV/0!</v>
      </c>
    </row>
    <row r="31" spans="1:7">
      <c r="A31">
        <f>Statistics!A33</f>
        <v>0</v>
      </c>
      <c r="B31">
        <f>COUNTIFS('Pls get me a blue banner'!A$2:A$1000,A31,'Pls get me a blue banner'!K$2:K$1000,"&lt;4")</f>
        <v>889</v>
      </c>
      <c r="C31">
        <f>COUNTIFS('Pls get me a blue banner'!A$2:A$1000,A31,'Pls get me a blue banner'!K$2:K$1000,"&gt;4")</f>
        <v>0</v>
      </c>
      <c r="D31">
        <f>SUMIFS('Pls get me a blue banner'!L$2:L$1000,'Pls get me a blue banner'!A$2:A$1000,A31,'Pls get me a blue banner'!K$2:K$1000,"&lt;4")/B31</f>
        <v>0</v>
      </c>
      <c r="E31" t="e">
        <f>SUMIFS('Pls get me a blue banner'!L$2:L$1000,'Pls get me a blue banner'!A$2:A$1000,A32,'Pls get me a blue banner'!K$2:K$1000,"&gt;4")/C32</f>
        <v>#DIV/0!</v>
      </c>
      <c r="F31" s="16" t="e">
        <f>SUMIFS('Pls get me a blue banner'!J$2:J$1000,'Pls get me a blue banner'!A$2:A$1000,A32,'Pls get me a blue banner'!K$2:K$1000,"&gt;4")/C32</f>
        <v>#DIV/0!</v>
      </c>
      <c r="G31" s="16" t="e">
        <f>SUMIFS('Pls get me a blue banner'!J$2:J$1000,'Pls get me a blue banner'!A$2:A$1000,A31,'Pls get me a blue banner'!K$2:K$1000,"&lt;4")/B31</f>
        <v>#DIV/0!</v>
      </c>
    </row>
    <row r="32" spans="1:7">
      <c r="A32">
        <f>Statistics!A34</f>
        <v>0</v>
      </c>
      <c r="B32">
        <f>COUNTIFS('Pls get me a blue banner'!A$2:A$1000,A32,'Pls get me a blue banner'!K$2:K$1000,"&lt;4")</f>
        <v>889</v>
      </c>
      <c r="C32">
        <f>COUNTIFS('Pls get me a blue banner'!A$2:A$1000,A32,'Pls get me a blue banner'!K$2:K$1000,"&gt;4")</f>
        <v>0</v>
      </c>
      <c r="D32">
        <f>SUMIFS('Pls get me a blue banner'!L$2:L$1000,'Pls get me a blue banner'!A$2:A$1000,A32,'Pls get me a blue banner'!K$2:K$1000,"&lt;4")/B32</f>
        <v>0</v>
      </c>
      <c r="E32" t="e">
        <f>SUMIFS('Pls get me a blue banner'!L$2:L$1000,'Pls get me a blue banner'!A$2:A$1000,A33,'Pls get me a blue banner'!K$2:K$1000,"&gt;4")/C33</f>
        <v>#DIV/0!</v>
      </c>
      <c r="F32" s="16" t="e">
        <f>SUMIFS('Pls get me a blue banner'!J$2:J$1000,'Pls get me a blue banner'!A$2:A$1000,A33,'Pls get me a blue banner'!K$2:K$1000,"&gt;4")/C33</f>
        <v>#DIV/0!</v>
      </c>
      <c r="G32" s="16" t="e">
        <f>SUMIFS('Pls get me a blue banner'!J$2:J$1000,'Pls get me a blue banner'!A$2:A$1000,A32,'Pls get me a blue banner'!K$2:K$1000,"&lt;4")/B32</f>
        <v>#DIV/0!</v>
      </c>
    </row>
    <row r="33" spans="1:7">
      <c r="A33">
        <f>Statistics!A35</f>
        <v>0</v>
      </c>
      <c r="B33">
        <f>COUNTIFS('Pls get me a blue banner'!A$2:A$1000,A33,'Pls get me a blue banner'!K$2:K$1000,"&lt;4")</f>
        <v>889</v>
      </c>
      <c r="C33">
        <f>COUNTIFS('Pls get me a blue banner'!A$2:A$1000,A33,'Pls get me a blue banner'!K$2:K$1000,"&gt;4")</f>
        <v>0</v>
      </c>
      <c r="D33">
        <f>SUMIFS('Pls get me a blue banner'!L$2:L$1000,'Pls get me a blue banner'!A$2:A$1000,A33,'Pls get me a blue banner'!K$2:K$1000,"&lt;4")/B33</f>
        <v>0</v>
      </c>
      <c r="E33" t="e">
        <f>SUMIFS('Pls get me a blue banner'!L$2:L$1000,'Pls get me a blue banner'!A$2:A$1000,A34,'Pls get me a blue banner'!K$2:K$1000,"&gt;4")/C34</f>
        <v>#DIV/0!</v>
      </c>
      <c r="F33" s="16" t="e">
        <f>SUMIFS('Pls get me a blue banner'!J$2:J$1000,'Pls get me a blue banner'!A$2:A$1000,A34,'Pls get me a blue banner'!K$2:K$1000,"&gt;4")/C34</f>
        <v>#DIV/0!</v>
      </c>
      <c r="G33" s="16" t="e">
        <f>SUMIFS('Pls get me a blue banner'!J$2:J$1000,'Pls get me a blue banner'!A$2:A$1000,A33,'Pls get me a blue banner'!K$2:K$1000,"&lt;4")/B33</f>
        <v>#DIV/0!</v>
      </c>
    </row>
    <row r="34" spans="1:7">
      <c r="A34">
        <f>Statistics!A36</f>
        <v>0</v>
      </c>
      <c r="B34">
        <f>COUNTIFS('Pls get me a blue banner'!A$2:A$1000,A34,'Pls get me a blue banner'!K$2:K$1000,"&lt;4")</f>
        <v>889</v>
      </c>
      <c r="C34">
        <f>COUNTIFS('Pls get me a blue banner'!A$2:A$1000,A34,'Pls get me a blue banner'!K$2:K$1000,"&gt;4")</f>
        <v>0</v>
      </c>
      <c r="D34">
        <f>SUMIFS('Pls get me a blue banner'!L$2:L$1000,'Pls get me a blue banner'!A$2:A$1000,A34,'Pls get me a blue banner'!K$2:K$1000,"&lt;4")/B34</f>
        <v>0</v>
      </c>
      <c r="E34" t="e">
        <f>SUMIFS('Pls get me a blue banner'!L$2:L$1000,'Pls get me a blue banner'!A$2:A$1000,A35,'Pls get me a blue banner'!K$2:K$1000,"&gt;4")/C35</f>
        <v>#DIV/0!</v>
      </c>
      <c r="F34" s="16" t="e">
        <f>SUMIFS('Pls get me a blue banner'!J$2:J$1000,'Pls get me a blue banner'!A$2:A$1000,A35,'Pls get me a blue banner'!K$2:K$1000,"&gt;4")/C35</f>
        <v>#DIV/0!</v>
      </c>
      <c r="G34" s="16" t="e">
        <f>SUMIFS('Pls get me a blue banner'!J$2:J$1000,'Pls get me a blue banner'!A$2:A$1000,A34,'Pls get me a blue banner'!K$2:K$1000,"&lt;4")/B34</f>
        <v>#DIV/0!</v>
      </c>
    </row>
    <row r="35" spans="1:7">
      <c r="A35">
        <f>Statistics!A37</f>
        <v>0</v>
      </c>
      <c r="B35">
        <f>COUNTIFS('Pls get me a blue banner'!A$2:A$1000,A35,'Pls get me a blue banner'!K$2:K$1000,"&lt;4")</f>
        <v>889</v>
      </c>
      <c r="C35">
        <f>COUNTIFS('Pls get me a blue banner'!A$2:A$1000,A35,'Pls get me a blue banner'!K$2:K$1000,"&gt;4")</f>
        <v>0</v>
      </c>
      <c r="D35">
        <f>SUMIFS('Pls get me a blue banner'!L$2:L$1000,'Pls get me a blue banner'!A$2:A$1000,A35,'Pls get me a blue banner'!K$2:K$1000,"&lt;4")/B35</f>
        <v>0</v>
      </c>
      <c r="E35" t="e">
        <f>SUMIFS('Pls get me a blue banner'!L$2:L$1000,'Pls get me a blue banner'!A$2:A$1000,A36,'Pls get me a blue banner'!K$2:K$1000,"&gt;4")/C36</f>
        <v>#DIV/0!</v>
      </c>
      <c r="F35" s="16" t="e">
        <f>SUMIFS('Pls get me a blue banner'!J$2:J$1000,'Pls get me a blue banner'!A$2:A$1000,A36,'Pls get me a blue banner'!K$2:K$1000,"&gt;4")/C36</f>
        <v>#DIV/0!</v>
      </c>
      <c r="G35" s="16" t="e">
        <f>SUMIFS('Pls get me a blue banner'!J$2:J$1000,'Pls get me a blue banner'!A$2:A$1000,A35,'Pls get me a blue banner'!K$2:K$1000,"&lt;4")/B35</f>
        <v>#DIV/0!</v>
      </c>
    </row>
    <row r="36" spans="1:7">
      <c r="A36">
        <f>Statistics!A38</f>
        <v>0</v>
      </c>
      <c r="B36">
        <f>COUNTIFS('Pls get me a blue banner'!A$2:A$1000,A36,'Pls get me a blue banner'!K$2:K$1000,"&lt;4")</f>
        <v>889</v>
      </c>
      <c r="C36">
        <f>COUNTIFS('Pls get me a blue banner'!A$2:A$1000,A36,'Pls get me a blue banner'!K$2:K$1000,"&gt;4")</f>
        <v>0</v>
      </c>
      <c r="D36">
        <f>SUMIFS('Pls get me a blue banner'!L$2:L$1000,'Pls get me a blue banner'!A$2:A$1000,A36,'Pls get me a blue banner'!K$2:K$1000,"&lt;4")/B36</f>
        <v>0</v>
      </c>
      <c r="E36" t="e">
        <f>SUMIFS('Pls get me a blue banner'!L$2:L$1000,'Pls get me a blue banner'!A$2:A$1000,A37,'Pls get me a blue banner'!K$2:K$1000,"&gt;4")/C37</f>
        <v>#DIV/0!</v>
      </c>
      <c r="F36" s="16" t="e">
        <f>SUMIFS('Pls get me a blue banner'!J$2:J$1000,'Pls get me a blue banner'!A$2:A$1000,A37,'Pls get me a blue banner'!K$2:K$1000,"&gt;4")/C37</f>
        <v>#DIV/0!</v>
      </c>
      <c r="G36" s="16" t="e">
        <f>SUMIFS('Pls get me a blue banner'!J$2:J$1000,'Pls get me a blue banner'!A$2:A$1000,A36,'Pls get me a blue banner'!K$2:K$1000,"&lt;4")/B36</f>
        <v>#DIV/0!</v>
      </c>
    </row>
    <row r="37" spans="1:7">
      <c r="A37">
        <f>Statistics!A39</f>
        <v>0</v>
      </c>
      <c r="B37">
        <f>COUNTIFS('Pls get me a blue banner'!A$2:A$1000,A37,'Pls get me a blue banner'!K$2:K$1000,"&lt;4")</f>
        <v>889</v>
      </c>
      <c r="C37">
        <f>COUNTIFS('Pls get me a blue banner'!A$2:A$1000,A37,'Pls get me a blue banner'!K$2:K$1000,"&gt;4")</f>
        <v>0</v>
      </c>
      <c r="D37">
        <f>SUMIFS('Pls get me a blue banner'!L$2:L$1000,'Pls get me a blue banner'!A$2:A$1000,A37,'Pls get me a blue banner'!K$2:K$1000,"&lt;4")/B37</f>
        <v>0</v>
      </c>
      <c r="E37" t="e">
        <f>SUMIFS('Pls get me a blue banner'!L$2:L$1000,'Pls get me a blue banner'!A$2:A$1000,A38,'Pls get me a blue banner'!K$2:K$1000,"&gt;4")/C38</f>
        <v>#DIV/0!</v>
      </c>
      <c r="F37" s="16" t="e">
        <f>SUMIFS('Pls get me a blue banner'!J$2:J$1000,'Pls get me a blue banner'!A$2:A$1000,A38,'Pls get me a blue banner'!K$2:K$1000,"&gt;4")/C38</f>
        <v>#DIV/0!</v>
      </c>
      <c r="G37" s="16" t="e">
        <f>SUMIFS('Pls get me a blue banner'!J$2:J$1000,'Pls get me a blue banner'!A$2:A$1000,A37,'Pls get me a blue banner'!K$2:K$1000,"&lt;4")/B37</f>
        <v>#DIV/0!</v>
      </c>
    </row>
    <row r="38" spans="1:7">
      <c r="A38">
        <f>Statistics!A40</f>
        <v>0</v>
      </c>
      <c r="B38">
        <f>COUNTIFS('Pls get me a blue banner'!A$2:A$1000,A38,'Pls get me a blue banner'!K$2:K$1000,"&lt;4")</f>
        <v>889</v>
      </c>
      <c r="C38">
        <f>COUNTIFS('Pls get me a blue banner'!A$2:A$1000,A38,'Pls get me a blue banner'!K$2:K$1000,"&gt;4")</f>
        <v>0</v>
      </c>
      <c r="D38">
        <f>SUMIFS('Pls get me a blue banner'!L$2:L$1000,'Pls get me a blue banner'!A$2:A$1000,A38,'Pls get me a blue banner'!K$2:K$1000,"&lt;4")/B38</f>
        <v>0</v>
      </c>
      <c r="E38" t="e">
        <f>SUMIFS('Pls get me a blue banner'!L$2:L$1000,'Pls get me a blue banner'!A$2:A$1000,A39,'Pls get me a blue banner'!K$2:K$1000,"&gt;4")/C39</f>
        <v>#DIV/0!</v>
      </c>
      <c r="F38" s="16" t="e">
        <f>SUMIFS('Pls get me a blue banner'!J$2:J$1000,'Pls get me a blue banner'!A$2:A$1000,A39,'Pls get me a blue banner'!K$2:K$1000,"&gt;4")/C39</f>
        <v>#DIV/0!</v>
      </c>
      <c r="G38" s="16" t="e">
        <f>SUMIFS('Pls get me a blue banner'!J$2:J$1000,'Pls get me a blue banner'!A$2:A$1000,A38,'Pls get me a blue banner'!K$2:K$1000,"&lt;4")/B38</f>
        <v>#DIV/0!</v>
      </c>
    </row>
    <row r="39" spans="1:7">
      <c r="A39">
        <f>Statistics!A41</f>
        <v>0</v>
      </c>
      <c r="B39">
        <f>COUNTIFS('Pls get me a blue banner'!A$2:A$1000,A39,'Pls get me a blue banner'!K$2:K$1000,"&lt;4")</f>
        <v>889</v>
      </c>
      <c r="C39">
        <f>COUNTIFS('Pls get me a blue banner'!A$2:A$1000,A39,'Pls get me a blue banner'!K$2:K$1000,"&gt;4")</f>
        <v>0</v>
      </c>
      <c r="D39">
        <f>SUMIFS('Pls get me a blue banner'!L$2:L$1000,'Pls get me a blue banner'!A$2:A$1000,A39,'Pls get me a blue banner'!K$2:K$1000,"&lt;4")/B39</f>
        <v>0</v>
      </c>
      <c r="E39" t="e">
        <f>SUMIFS('Pls get me a blue banner'!L$2:L$1000,'Pls get me a blue banner'!A$2:A$1000,A40,'Pls get me a blue banner'!K$2:K$1000,"&gt;4")/C40</f>
        <v>#DIV/0!</v>
      </c>
      <c r="F39" s="16" t="e">
        <f>SUMIFS('Pls get me a blue banner'!J$2:J$1000,'Pls get me a blue banner'!A$2:A$1000,A40,'Pls get me a blue banner'!K$2:K$1000,"&gt;4")/C40</f>
        <v>#DIV/0!</v>
      </c>
      <c r="G39" s="16" t="e">
        <f>SUMIFS('Pls get me a blue banner'!J$2:J$1000,'Pls get me a blue banner'!A$2:A$1000,A39,'Pls get me a blue banner'!K$2:K$1000,"&lt;4")/B39</f>
        <v>#DIV/0!</v>
      </c>
    </row>
    <row r="40" spans="1:7">
      <c r="A40">
        <f>Statistics!A42</f>
        <v>0</v>
      </c>
      <c r="B40">
        <f>COUNTIFS('Pls get me a blue banner'!A$2:A$1000,A40,'Pls get me a blue banner'!K$2:K$1000,"&lt;4")</f>
        <v>889</v>
      </c>
      <c r="C40">
        <f>COUNTIFS('Pls get me a blue banner'!A$2:A$1000,A40,'Pls get me a blue banner'!K$2:K$1000,"&gt;4")</f>
        <v>0</v>
      </c>
      <c r="D40">
        <f>SUMIFS('Pls get me a blue banner'!L$2:L$1000,'Pls get me a blue banner'!A$2:A$1000,A40,'Pls get me a blue banner'!K$2:K$1000,"&lt;4")/B40</f>
        <v>0</v>
      </c>
      <c r="E40" t="e">
        <f>SUMIFS('Pls get me a blue banner'!L$2:L$1000,'Pls get me a blue banner'!A$2:A$1000,A41,'Pls get me a blue banner'!K$2:K$1000,"&gt;4")/C41</f>
        <v>#DIV/0!</v>
      </c>
      <c r="F40" s="16" t="e">
        <f>SUMIFS('Pls get me a blue banner'!J$2:J$1000,'Pls get me a blue banner'!A$2:A$1000,A41,'Pls get me a blue banner'!K$2:K$1000,"&gt;4")/C41</f>
        <v>#DIV/0!</v>
      </c>
      <c r="G40" s="16" t="e">
        <f>SUMIFS('Pls get me a blue banner'!J$2:J$1000,'Pls get me a blue banner'!A$2:A$1000,A40,'Pls get me a blue banner'!K$2:K$1000,"&lt;4")/B40</f>
        <v>#DIV/0!</v>
      </c>
    </row>
    <row r="41" spans="1:7">
      <c r="A41">
        <f>Statistics!A43</f>
        <v>0</v>
      </c>
      <c r="B41">
        <f>COUNTIFS('Pls get me a blue banner'!A$2:A$1000,A41,'Pls get me a blue banner'!K$2:K$1000,"&lt;4")</f>
        <v>889</v>
      </c>
      <c r="C41">
        <f>COUNTIFS('Pls get me a blue banner'!A$2:A$1000,A41,'Pls get me a blue banner'!K$2:K$1000,"&gt;4")</f>
        <v>0</v>
      </c>
      <c r="D41">
        <f>SUMIFS('Pls get me a blue banner'!L$2:L$1000,'Pls get me a blue banner'!A$2:A$1000,A41,'Pls get me a blue banner'!K$2:K$1000,"&lt;4")/B41</f>
        <v>0</v>
      </c>
      <c r="E41" t="e">
        <f>SUMIFS('Pls get me a blue banner'!L$2:L$1000,'Pls get me a blue banner'!A$2:A$1000,A42,'Pls get me a blue banner'!K$2:K$1000,"&gt;4")/C42</f>
        <v>#DIV/0!</v>
      </c>
      <c r="F41" s="16" t="e">
        <f>SUMIFS('Pls get me a blue banner'!J$2:J$1000,'Pls get me a blue banner'!A$2:A$1000,A42,'Pls get me a blue banner'!K$2:K$1000,"&gt;4")/C42</f>
        <v>#DIV/0!</v>
      </c>
      <c r="G41" s="16" t="e">
        <f>SUMIFS('Pls get me a blue banner'!J$2:J$1000,'Pls get me a blue banner'!A$2:A$1000,A41,'Pls get me a blue banner'!K$2:K$1000,"&lt;4")/B41</f>
        <v>#DIV/0!</v>
      </c>
    </row>
    <row r="42" spans="1:7">
      <c r="A42">
        <f>Statistics!A44</f>
        <v>0</v>
      </c>
      <c r="B42">
        <f>COUNTIFS('Pls get me a blue banner'!A$2:A$1000,A42,'Pls get me a blue banner'!K$2:K$1000,"&lt;4")</f>
        <v>889</v>
      </c>
      <c r="C42">
        <f>COUNTIFS('Pls get me a blue banner'!A$2:A$1000,A42,'Pls get me a blue banner'!K$2:K$1000,"&gt;4")</f>
        <v>0</v>
      </c>
      <c r="D42">
        <f>SUMIFS('Pls get me a blue banner'!L$2:L$1000,'Pls get me a blue banner'!A$2:A$1000,A42,'Pls get me a blue banner'!K$2:K$1000,"&lt;4")/B42</f>
        <v>0</v>
      </c>
      <c r="E42" t="e">
        <f>SUMIFS('Pls get me a blue banner'!L$2:L$1000,'Pls get me a blue banner'!A$2:A$1000,A43,'Pls get me a blue banner'!K$2:K$1000,"&gt;4")/C43</f>
        <v>#DIV/0!</v>
      </c>
      <c r="F42" s="16" t="e">
        <f>SUMIFS('Pls get me a blue banner'!J$2:J$1000,'Pls get me a blue banner'!A$2:A$1000,A43,'Pls get me a blue banner'!K$2:K$1000,"&gt;4")/C43</f>
        <v>#DIV/0!</v>
      </c>
      <c r="G42" s="16" t="e">
        <f>SUMIFS('Pls get me a blue banner'!J$2:J$1000,'Pls get me a blue banner'!A$2:A$1000,A42,'Pls get me a blue banner'!K$2:K$1000,"&lt;4")/B42</f>
        <v>#DIV/0!</v>
      </c>
    </row>
    <row r="43" spans="1:7">
      <c r="A43">
        <f>Statistics!A45</f>
        <v>0</v>
      </c>
      <c r="B43">
        <f>COUNTIFS('Pls get me a blue banner'!A$2:A$1000,A43,'Pls get me a blue banner'!K$2:K$1000,"&lt;4")</f>
        <v>889</v>
      </c>
      <c r="C43">
        <f>COUNTIFS('Pls get me a blue banner'!A$2:A$1000,A43,'Pls get me a blue banner'!K$2:K$1000,"&gt;4")</f>
        <v>0</v>
      </c>
      <c r="D43">
        <f>SUMIFS('Pls get me a blue banner'!L$2:L$1000,'Pls get me a blue banner'!A$2:A$1000,A43,'Pls get me a blue banner'!K$2:K$1000,"&lt;4")/B43</f>
        <v>0</v>
      </c>
      <c r="E43" t="e">
        <f>SUMIFS('Pls get me a blue banner'!L$2:L$1000,'Pls get me a blue banner'!A$2:A$1000,A44,'Pls get me a blue banner'!K$2:K$1000,"&gt;4")/C44</f>
        <v>#DIV/0!</v>
      </c>
      <c r="F43" s="16" t="e">
        <f>SUMIFS('Pls get me a blue banner'!J$2:J$1000,'Pls get me a blue banner'!A$2:A$1000,A44,'Pls get me a blue banner'!K$2:K$1000,"&gt;4")/C44</f>
        <v>#DIV/0!</v>
      </c>
      <c r="G43" s="16" t="e">
        <f>SUMIFS('Pls get me a blue banner'!J$2:J$1000,'Pls get me a blue banner'!A$2:A$1000,A43,'Pls get me a blue banner'!K$2:K$1000,"&lt;4")/B43</f>
        <v>#DIV/0!</v>
      </c>
    </row>
    <row r="44" spans="1:7">
      <c r="A44">
        <f>Statistics!A46</f>
        <v>0</v>
      </c>
      <c r="B44">
        <f>COUNTIFS('Pls get me a blue banner'!A$2:A$1000,A44,'Pls get me a blue banner'!K$2:K$1000,"&lt;4")</f>
        <v>889</v>
      </c>
      <c r="C44">
        <f>COUNTIFS('Pls get me a blue banner'!A$2:A$1000,A44,'Pls get me a blue banner'!K$2:K$1000,"&gt;4")</f>
        <v>0</v>
      </c>
      <c r="D44">
        <f>SUMIFS('Pls get me a blue banner'!L$2:L$1000,'Pls get me a blue banner'!A$2:A$1000,A44,'Pls get me a blue banner'!K$2:K$1000,"&lt;4")/B44</f>
        <v>0</v>
      </c>
      <c r="E44" t="e">
        <f>SUMIFS('Pls get me a blue banner'!L$2:L$1000,'Pls get me a blue banner'!A$2:A$1000,A45,'Pls get me a blue banner'!K$2:K$1000,"&gt;4")/C45</f>
        <v>#DIV/0!</v>
      </c>
      <c r="F44" s="16" t="e">
        <f>SUMIFS('Pls get me a blue banner'!J$2:J$1000,'Pls get me a blue banner'!A$2:A$1000,A45,'Pls get me a blue banner'!K$2:K$1000,"&gt;4")/C45</f>
        <v>#DIV/0!</v>
      </c>
      <c r="G44" s="16" t="e">
        <f>SUMIFS('Pls get me a blue banner'!J$2:J$1000,'Pls get me a blue banner'!A$2:A$1000,A44,'Pls get me a blue banner'!K$2:K$1000,"&lt;4")/B44</f>
        <v>#DIV/0!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20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14.5"/>
  <cols>
    <col min="2" max="2" width="17.1818181818182" customWidth="1"/>
    <col min="3" max="3" width="12.5454545454545" customWidth="1"/>
    <col min="4" max="4" width="10.5454545454545" customWidth="1"/>
    <col min="5" max="5" width="11" customWidth="1"/>
    <col min="6" max="6" width="10.8181818181818" customWidth="1"/>
    <col min="8" max="8" width="19.2727272727273" customWidth="1"/>
  </cols>
  <sheetData>
    <row r="1" spans="1:13">
      <c r="A1" t="s">
        <v>6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81</v>
      </c>
      <c r="I1" t="s">
        <v>145</v>
      </c>
      <c r="J1" t="s">
        <v>146</v>
      </c>
      <c r="K1" t="s">
        <v>147</v>
      </c>
      <c r="L1" t="s">
        <v>42</v>
      </c>
      <c r="M1" t="s">
        <v>43</v>
      </c>
    </row>
    <row r="2" spans="1:13">
      <c r="A2">
        <f>Statistics!A4</f>
        <v>1246</v>
      </c>
      <c r="B2">
        <f>Statistics!C4</f>
        <v>-0.0833333333333333</v>
      </c>
      <c r="C2">
        <f>Statistics!T4</f>
        <v>0</v>
      </c>
      <c r="D2">
        <f>Statistics!G4</f>
        <v>0</v>
      </c>
      <c r="E2">
        <f>Statistics!M4</f>
        <v>0</v>
      </c>
      <c r="F2">
        <f>Statistics!W4</f>
        <v>0.25</v>
      </c>
      <c r="G2">
        <f>Statistics!AB4</f>
        <v>0</v>
      </c>
      <c r="H2">
        <f>Statistics!AI4</f>
        <v>15.803</v>
      </c>
      <c r="I2">
        <f>Statistics!AS4</f>
        <v>0</v>
      </c>
      <c r="J2">
        <f>Statistics!BI4</f>
        <v>1.33333333333333</v>
      </c>
      <c r="K2" s="38">
        <f>Statistics!BO4</f>
        <v>0</v>
      </c>
      <c r="L2">
        <f>Statistics!BJ4</f>
        <v>0</v>
      </c>
      <c r="M2">
        <f>Statistics!BL4</f>
        <v>0</v>
      </c>
    </row>
    <row r="3" spans="1:13">
      <c r="A3">
        <f>Statistics!A5</f>
        <v>1305</v>
      </c>
      <c r="B3">
        <f>Statistics!C5</f>
        <v>21.2222222222222</v>
      </c>
      <c r="C3">
        <f>Statistics!T5</f>
        <v>1.33333333333333</v>
      </c>
      <c r="D3">
        <f>Statistics!G5</f>
        <v>0</v>
      </c>
      <c r="E3">
        <f>Statistics!M5</f>
        <v>1.33333333333333</v>
      </c>
      <c r="F3">
        <f>Statistics!W5</f>
        <v>0.111111111111111</v>
      </c>
      <c r="G3">
        <f>Statistics!AB5</f>
        <v>4</v>
      </c>
      <c r="H3">
        <f>Statistics!AI5</f>
        <v>1.25966666666667</v>
      </c>
      <c r="I3">
        <f>Statistics!AS5</f>
        <v>3</v>
      </c>
      <c r="J3">
        <f>Statistics!BI5</f>
        <v>0.888888888888889</v>
      </c>
      <c r="K3" s="38">
        <f>Statistics!BO5</f>
        <v>0</v>
      </c>
      <c r="L3">
        <f>Statistics!BJ5</f>
        <v>1</v>
      </c>
      <c r="M3">
        <f>Statistics!BL5</f>
        <v>0</v>
      </c>
    </row>
    <row r="4" spans="1:13">
      <c r="A4">
        <f>Statistics!A6</f>
        <v>1374</v>
      </c>
      <c r="B4">
        <f>Statistics!C6</f>
        <v>5.59259259259259</v>
      </c>
      <c r="C4">
        <f>Statistics!T6</f>
        <v>0.333333333333333</v>
      </c>
      <c r="D4">
        <f>Statistics!G6</f>
        <v>0.222222222222222</v>
      </c>
      <c r="E4">
        <f>Statistics!M6</f>
        <v>0.111111111111111</v>
      </c>
      <c r="F4">
        <f>Statistics!W6</f>
        <v>0.555555555555556</v>
      </c>
      <c r="G4">
        <f>Statistics!AB6</f>
        <v>0.111111111111111</v>
      </c>
      <c r="H4">
        <f>Statistics!AI6</f>
        <v>17.4606666666667</v>
      </c>
      <c r="I4">
        <f>Statistics!AS6</f>
        <v>1</v>
      </c>
      <c r="J4">
        <f>Statistics!BI6</f>
        <v>1.62962962962963</v>
      </c>
      <c r="K4" s="38">
        <f>Statistics!BO6</f>
        <v>0.222222222222222</v>
      </c>
      <c r="L4">
        <f>Statistics!BJ6</f>
        <v>0</v>
      </c>
      <c r="M4">
        <f>Statistics!BL6</f>
        <v>0</v>
      </c>
    </row>
    <row r="5" spans="1:13">
      <c r="A5">
        <f>Statistics!A7</f>
        <v>2198</v>
      </c>
      <c r="B5">
        <f>Statistics!C7</f>
        <v>7.44444444444444</v>
      </c>
      <c r="C5">
        <f>Statistics!T7</f>
        <v>0.555555555555556</v>
      </c>
      <c r="D5">
        <f>Statistics!G7</f>
        <v>0.333333333333333</v>
      </c>
      <c r="E5">
        <f>Statistics!M7</f>
        <v>0.222222222222222</v>
      </c>
      <c r="F5">
        <f>Statistics!W7</f>
        <v>3.66666666666667</v>
      </c>
      <c r="G5">
        <f>Statistics!AB7</f>
        <v>0</v>
      </c>
      <c r="H5">
        <f>Statistics!AI7</f>
        <v>1.16688888888889</v>
      </c>
      <c r="I5">
        <f>Statistics!AS7</f>
        <v>0</v>
      </c>
      <c r="J5">
        <f>Statistics!BI7</f>
        <v>0.444444444444444</v>
      </c>
      <c r="K5" s="38">
        <f>Statistics!BO7</f>
        <v>0.111111111111111</v>
      </c>
      <c r="L5">
        <f>Statistics!BJ7</f>
        <v>0</v>
      </c>
      <c r="M5">
        <f>Statistics!BL7</f>
        <v>0</v>
      </c>
    </row>
    <row r="6" spans="1:13">
      <c r="A6">
        <f>Statistics!A8</f>
        <v>3543</v>
      </c>
      <c r="B6">
        <f>Statistics!C8</f>
        <v>3.83333333333333</v>
      </c>
      <c r="C6">
        <f>Statistics!T8</f>
        <v>0.125</v>
      </c>
      <c r="D6">
        <f>Statistics!G8</f>
        <v>0.125</v>
      </c>
      <c r="E6">
        <f>Statistics!M8</f>
        <v>0</v>
      </c>
      <c r="F6">
        <f>Statistics!W8</f>
        <v>2.25</v>
      </c>
      <c r="G6">
        <f>Statistics!AB8</f>
        <v>0</v>
      </c>
      <c r="H6">
        <f>Statistics!AI8</f>
        <v>4.58125</v>
      </c>
      <c r="I6">
        <f>Statistics!AS8</f>
        <v>0</v>
      </c>
      <c r="J6">
        <f>Statistics!BI8</f>
        <v>0.666666666666667</v>
      </c>
      <c r="K6" s="38">
        <f>Statistics!BO8</f>
        <v>0</v>
      </c>
      <c r="L6">
        <f>Statistics!BJ8</f>
        <v>0</v>
      </c>
      <c r="M6">
        <f>Statistics!BL8</f>
        <v>0</v>
      </c>
    </row>
    <row r="7" spans="1:13">
      <c r="A7">
        <f>Statistics!A9</f>
        <v>4343</v>
      </c>
      <c r="B7">
        <f>Statistics!C9</f>
        <v>14.6666666666667</v>
      </c>
      <c r="C7">
        <f>Statistics!T9</f>
        <v>0.8</v>
      </c>
      <c r="D7">
        <f>Statistics!G9</f>
        <v>0</v>
      </c>
      <c r="E7">
        <f>Statistics!M9</f>
        <v>0.8</v>
      </c>
      <c r="F7">
        <f>Statistics!W9</f>
        <v>0</v>
      </c>
      <c r="G7">
        <f>Statistics!AB9</f>
        <v>3.2</v>
      </c>
      <c r="H7">
        <f>Statistics!AI9</f>
        <v>3.742</v>
      </c>
      <c r="I7">
        <f>Statistics!AS9</f>
        <v>2</v>
      </c>
      <c r="J7">
        <f>Statistics!BI9</f>
        <v>1.33333333333333</v>
      </c>
      <c r="K7" s="38">
        <f>Statistics!BO9</f>
        <v>0</v>
      </c>
      <c r="L7">
        <f>Statistics!BJ9</f>
        <v>0</v>
      </c>
      <c r="M7">
        <f>Statistics!BL9</f>
        <v>0</v>
      </c>
    </row>
    <row r="8" spans="1:13">
      <c r="A8">
        <f>Statistics!A10</f>
        <v>4946</v>
      </c>
      <c r="B8">
        <f>Statistics!C10</f>
        <v>10.7083333333333</v>
      </c>
      <c r="C8">
        <f>Statistics!T10</f>
        <v>0.75</v>
      </c>
      <c r="D8">
        <f>Statistics!G10</f>
        <v>0.125</v>
      </c>
      <c r="E8">
        <f>Statistics!M10</f>
        <v>0.625</v>
      </c>
      <c r="F8">
        <f>Statistics!W10</f>
        <v>0.125</v>
      </c>
      <c r="G8">
        <f>Statistics!AB10</f>
        <v>1.875</v>
      </c>
      <c r="H8">
        <f>Statistics!AI10</f>
        <v>0</v>
      </c>
      <c r="I8">
        <f>Statistics!AS10</f>
        <v>0</v>
      </c>
      <c r="J8">
        <f>Statistics!BI10</f>
        <v>1.16666666666667</v>
      </c>
      <c r="K8" s="38">
        <f>Statistics!BO10</f>
        <v>0</v>
      </c>
      <c r="L8">
        <f>Statistics!BJ10</f>
        <v>0</v>
      </c>
      <c r="M8">
        <f>Statistics!BL10</f>
        <v>0</v>
      </c>
    </row>
    <row r="9" spans="1:13">
      <c r="A9">
        <f>Statistics!A11</f>
        <v>4976</v>
      </c>
      <c r="B9">
        <f>Statistics!C11</f>
        <v>27.8</v>
      </c>
      <c r="C9">
        <f>Statistics!T11</f>
        <v>1.6</v>
      </c>
      <c r="D9">
        <f>Statistics!G11</f>
        <v>0</v>
      </c>
      <c r="E9">
        <f>Statistics!M11</f>
        <v>1.6</v>
      </c>
      <c r="F9">
        <f>Statistics!W11</f>
        <v>0.2</v>
      </c>
      <c r="G9">
        <f>Statistics!AB11</f>
        <v>6</v>
      </c>
      <c r="H9">
        <f>Statistics!AI11</f>
        <v>1.1424</v>
      </c>
      <c r="I9">
        <f>Statistics!AS11</f>
        <v>0</v>
      </c>
      <c r="J9">
        <f>Statistics!BI11</f>
        <v>0</v>
      </c>
      <c r="K9" s="38">
        <f>Statistics!BO11</f>
        <v>0</v>
      </c>
      <c r="L9">
        <f>Statistics!BJ11</f>
        <v>0</v>
      </c>
      <c r="M9">
        <f>Statistics!BL11</f>
        <v>0</v>
      </c>
    </row>
    <row r="10" spans="1:13">
      <c r="A10">
        <f>Statistics!A12</f>
        <v>5031</v>
      </c>
      <c r="B10">
        <f>Statistics!C12</f>
        <v>8.25925925925926</v>
      </c>
      <c r="C10">
        <f>Statistics!T12</f>
        <v>0.777777777777778</v>
      </c>
      <c r="D10">
        <f>Statistics!G12</f>
        <v>0.777777777777778</v>
      </c>
      <c r="E10">
        <f>Statistics!M12</f>
        <v>0</v>
      </c>
      <c r="F10">
        <f>Statistics!W12</f>
        <v>1.44444444444444</v>
      </c>
      <c r="G10">
        <f>Statistics!AB12</f>
        <v>0</v>
      </c>
      <c r="H10">
        <f>Statistics!AI12</f>
        <v>0.995555555555555</v>
      </c>
      <c r="I10">
        <f>Statistics!AS12</f>
        <v>2</v>
      </c>
      <c r="J10">
        <f>Statistics!BI12</f>
        <v>0.740740740740741</v>
      </c>
      <c r="K10" s="38">
        <f>Statistics!BO12</f>
        <v>0</v>
      </c>
      <c r="L10">
        <f>Statistics!BJ12</f>
        <v>0</v>
      </c>
      <c r="M10">
        <f>Statistics!BL12</f>
        <v>0</v>
      </c>
    </row>
    <row r="11" spans="1:13">
      <c r="A11">
        <f>Statistics!A13</f>
        <v>5032</v>
      </c>
      <c r="B11">
        <f>Statistics!C13</f>
        <v>24.8571428571429</v>
      </c>
      <c r="C11">
        <f>Statistics!T13</f>
        <v>0.571428571428571</v>
      </c>
      <c r="D11">
        <f>Statistics!G13</f>
        <v>0</v>
      </c>
      <c r="E11">
        <f>Statistics!M13</f>
        <v>0.571428571428571</v>
      </c>
      <c r="F11">
        <f>Statistics!W13</f>
        <v>0</v>
      </c>
      <c r="G11">
        <f>Statistics!AB13</f>
        <v>10.2857142857143</v>
      </c>
      <c r="H11">
        <f>Statistics!AI13</f>
        <v>0</v>
      </c>
      <c r="I11">
        <f>Statistics!AS13</f>
        <v>0</v>
      </c>
      <c r="J11">
        <f>Statistics!BI13</f>
        <v>1.71428571428571</v>
      </c>
      <c r="K11" s="38">
        <f>Statistics!BO13</f>
        <v>0</v>
      </c>
      <c r="L11">
        <f>Statistics!BJ13</f>
        <v>0</v>
      </c>
      <c r="M11">
        <f>Statistics!BL13</f>
        <v>0</v>
      </c>
    </row>
    <row r="12" spans="1:13">
      <c r="A12">
        <f>Statistics!A14</f>
        <v>5409</v>
      </c>
      <c r="B12">
        <f>Statistics!C14</f>
        <v>42.6666666666667</v>
      </c>
      <c r="C12">
        <f>Statistics!T14</f>
        <v>2</v>
      </c>
      <c r="D12">
        <f>Statistics!G14</f>
        <v>0</v>
      </c>
      <c r="E12">
        <f>Statistics!M14</f>
        <v>2</v>
      </c>
      <c r="F12">
        <f>Statistics!W14</f>
        <v>0</v>
      </c>
      <c r="G12">
        <f>Statistics!AB14</f>
        <v>14</v>
      </c>
      <c r="H12">
        <f>Statistics!AI14</f>
        <v>0.632</v>
      </c>
      <c r="I12">
        <f>Statistics!AS14</f>
        <v>2</v>
      </c>
      <c r="J12">
        <f>Statistics!BI14</f>
        <v>1.33333333333333</v>
      </c>
      <c r="K12" s="38">
        <f>Statistics!BO14</f>
        <v>0</v>
      </c>
      <c r="L12">
        <f>Statistics!BJ14</f>
        <v>0</v>
      </c>
      <c r="M12">
        <f>Statistics!BL14</f>
        <v>0</v>
      </c>
    </row>
    <row r="13" spans="1:13">
      <c r="A13">
        <f>Statistics!A15</f>
        <v>6397</v>
      </c>
      <c r="B13">
        <f>Statistics!C15</f>
        <v>3.33333333333333</v>
      </c>
      <c r="C13">
        <f>Statistics!T15</f>
        <v>0.333333333333333</v>
      </c>
      <c r="D13">
        <f>Statistics!G15</f>
        <v>0</v>
      </c>
      <c r="E13">
        <f>Statistics!M15</f>
        <v>0.333333333333333</v>
      </c>
      <c r="F13">
        <f>Statistics!W15</f>
        <v>2</v>
      </c>
      <c r="G13">
        <f>Statistics!AB15</f>
        <v>0</v>
      </c>
      <c r="H13">
        <f>Statistics!AI15</f>
        <v>2.89666666666667</v>
      </c>
      <c r="I13">
        <f>Statistics!AS15</f>
        <v>0</v>
      </c>
      <c r="J13">
        <f>Statistics!BI15</f>
        <v>1.33333333333333</v>
      </c>
      <c r="K13" s="38">
        <f>Statistics!BO15</f>
        <v>0</v>
      </c>
      <c r="L13">
        <f>Statistics!BJ15</f>
        <v>0</v>
      </c>
      <c r="M13">
        <f>Statistics!BL15</f>
        <v>0</v>
      </c>
    </row>
    <row r="14" spans="1:13">
      <c r="A14">
        <f>Statistics!A16</f>
        <v>7757</v>
      </c>
      <c r="B14">
        <f>Statistics!C16</f>
        <v>0.916666666666667</v>
      </c>
      <c r="C14">
        <f>Statistics!T16</f>
        <v>0</v>
      </c>
      <c r="D14">
        <f>Statistics!G16</f>
        <v>0</v>
      </c>
      <c r="E14">
        <f>Statistics!M16</f>
        <v>0</v>
      </c>
      <c r="F14">
        <f>Statistics!W16</f>
        <v>0</v>
      </c>
      <c r="G14">
        <f>Statistics!AB16</f>
        <v>0.5</v>
      </c>
      <c r="H14">
        <f>Statistics!AI16</f>
        <v>3.462625</v>
      </c>
      <c r="I14">
        <f>Statistics!AS16</f>
        <v>0</v>
      </c>
      <c r="J14">
        <f>Statistics!BI16</f>
        <v>1.83333333333333</v>
      </c>
      <c r="K14" s="38">
        <f>Statistics!BO16</f>
        <v>0.125</v>
      </c>
      <c r="L14">
        <f>Statistics!BJ16</f>
        <v>0</v>
      </c>
      <c r="M14">
        <f>Statistics!BL16</f>
        <v>0</v>
      </c>
    </row>
    <row r="15" spans="1:13">
      <c r="A15">
        <f>Statistics!A17</f>
        <v>7902</v>
      </c>
      <c r="B15">
        <f>Statistics!C17</f>
        <v>19.4166666666667</v>
      </c>
      <c r="C15">
        <f>Statistics!T17</f>
        <v>0.25</v>
      </c>
      <c r="D15">
        <f>Statistics!G17</f>
        <v>0.25</v>
      </c>
      <c r="E15">
        <f>Statistics!M17</f>
        <v>0</v>
      </c>
      <c r="F15">
        <f>Statistics!W17</f>
        <v>8.25</v>
      </c>
      <c r="G15">
        <f>Statistics!AB17</f>
        <v>0</v>
      </c>
      <c r="H15">
        <f>Statistics!AI17</f>
        <v>0</v>
      </c>
      <c r="I15">
        <f>Statistics!AS17</f>
        <v>3</v>
      </c>
      <c r="J15">
        <f>Statistics!BI17</f>
        <v>0.333333333333333</v>
      </c>
      <c r="K15" s="38">
        <f>Statistics!BO17</f>
        <v>0</v>
      </c>
      <c r="L15">
        <f>Statistics!BJ17</f>
        <v>0</v>
      </c>
      <c r="M15">
        <f>Statistics!BL17</f>
        <v>0</v>
      </c>
    </row>
    <row r="16" spans="1:13">
      <c r="A16">
        <f>Statistics!A18</f>
        <v>8574</v>
      </c>
      <c r="B16">
        <f>Statistics!C18</f>
        <v>2</v>
      </c>
      <c r="C16">
        <f>Statistics!T18</f>
        <v>0.333333333333333</v>
      </c>
      <c r="D16">
        <f>Statistics!G18</f>
        <v>0.333333333333333</v>
      </c>
      <c r="E16">
        <f>Statistics!M18</f>
        <v>0</v>
      </c>
      <c r="F16">
        <f>Statistics!W18</f>
        <v>2</v>
      </c>
      <c r="G16">
        <f>Statistics!AB18</f>
        <v>0</v>
      </c>
      <c r="H16">
        <f>Statistics!AI18</f>
        <v>0.569666666666667</v>
      </c>
      <c r="I16">
        <f>Statistics!AS18</f>
        <v>0</v>
      </c>
      <c r="J16">
        <f>Statistics!BI18</f>
        <v>1.33333333333333</v>
      </c>
      <c r="K16" s="38">
        <f>Statistics!BO18</f>
        <v>0.333333333333333</v>
      </c>
      <c r="L16">
        <f>Statistics!BJ18</f>
        <v>0</v>
      </c>
      <c r="M16">
        <f>Statistics!BL18</f>
        <v>0</v>
      </c>
    </row>
    <row r="17" spans="1:13">
      <c r="A17">
        <f>Statistics!A19</f>
        <v>8731</v>
      </c>
      <c r="B17">
        <f>Statistics!C19</f>
        <v>5.66666666666667</v>
      </c>
      <c r="C17">
        <f>Statistics!T19</f>
        <v>0.714285714285714</v>
      </c>
      <c r="D17">
        <f>Statistics!G19</f>
        <v>0.714285714285714</v>
      </c>
      <c r="E17">
        <f>Statistics!M19</f>
        <v>0</v>
      </c>
      <c r="F17">
        <f>Statistics!W19</f>
        <v>3.57142857142857</v>
      </c>
      <c r="G17">
        <f>Statistics!AB19</f>
        <v>0</v>
      </c>
      <c r="H17">
        <f>Statistics!AI19</f>
        <v>2.88242857142857</v>
      </c>
      <c r="I17">
        <f>Statistics!AS19</f>
        <v>0</v>
      </c>
      <c r="J17">
        <f>Statistics!BI19</f>
        <v>0.761904761904762</v>
      </c>
      <c r="K17" s="38">
        <f>Statistics!BO19</f>
        <v>0.285714285714286</v>
      </c>
      <c r="L17">
        <f>Statistics!BJ19</f>
        <v>0</v>
      </c>
      <c r="M17">
        <f>Statistics!BL19</f>
        <v>0</v>
      </c>
    </row>
    <row r="18" spans="1:13">
      <c r="A18">
        <f>Statistics!A20</f>
        <v>8850</v>
      </c>
      <c r="B18">
        <f>Statistics!C20</f>
        <v>-1.41666666666667</v>
      </c>
      <c r="C18">
        <f>Statistics!T20</f>
        <v>0</v>
      </c>
      <c r="D18">
        <f>Statistics!G20</f>
        <v>0</v>
      </c>
      <c r="E18">
        <f>Statistics!M20</f>
        <v>0</v>
      </c>
      <c r="F18">
        <f>Statistics!W20</f>
        <v>0.25</v>
      </c>
      <c r="G18">
        <f>Statistics!AB20</f>
        <v>0</v>
      </c>
      <c r="H18">
        <f>Statistics!AI20</f>
        <v>5.531</v>
      </c>
      <c r="I18">
        <f>Statistics!AS20</f>
        <v>0</v>
      </c>
      <c r="J18">
        <f>Statistics!BI20</f>
        <v>1.66666666666667</v>
      </c>
      <c r="K18" s="38">
        <f>Statistics!BO20</f>
        <v>0</v>
      </c>
      <c r="L18">
        <f>Statistics!BJ20</f>
        <v>0</v>
      </c>
      <c r="M18">
        <f>Statistics!BL20</f>
        <v>0</v>
      </c>
    </row>
    <row r="19" spans="1:13">
      <c r="A19">
        <f>Statistics!A21</f>
        <v>8867</v>
      </c>
      <c r="B19">
        <f>Statistics!C21</f>
        <v>0</v>
      </c>
      <c r="C19">
        <f>Statistics!T21</f>
        <v>0</v>
      </c>
      <c r="D19">
        <f>Statistics!G21</f>
        <v>0</v>
      </c>
      <c r="E19">
        <f>Statistics!M21</f>
        <v>0</v>
      </c>
      <c r="F19">
        <f>Statistics!W21</f>
        <v>0</v>
      </c>
      <c r="G19">
        <f>Statistics!AB21</f>
        <v>0</v>
      </c>
      <c r="H19">
        <f>Statistics!AI21</f>
        <v>1.374</v>
      </c>
      <c r="I19">
        <f>Statistics!AS21</f>
        <v>0</v>
      </c>
      <c r="J19">
        <f>Statistics!BI21</f>
        <v>0</v>
      </c>
      <c r="K19" s="38">
        <f>Statistics!BO21</f>
        <v>0</v>
      </c>
      <c r="L19">
        <f>Statistics!BJ21</f>
        <v>0</v>
      </c>
      <c r="M19">
        <f>Statistics!BL21</f>
        <v>0</v>
      </c>
    </row>
    <row r="20" spans="1:13">
      <c r="A20">
        <f>Statistics!A22</f>
        <v>8884</v>
      </c>
      <c r="B20">
        <f>Statistics!C22</f>
        <v>3.06666666666667</v>
      </c>
      <c r="C20">
        <f>Statistics!T22</f>
        <v>0</v>
      </c>
      <c r="D20">
        <f>Statistics!G22</f>
        <v>0</v>
      </c>
      <c r="E20">
        <f>Statistics!M22</f>
        <v>0</v>
      </c>
      <c r="F20">
        <f>Statistics!W22</f>
        <v>2.4</v>
      </c>
      <c r="G20">
        <f>Statistics!AB22</f>
        <v>0</v>
      </c>
      <c r="H20">
        <f>Statistics!AI22</f>
        <v>6.7808</v>
      </c>
      <c r="I20">
        <f>Statistics!AS22</f>
        <v>0</v>
      </c>
      <c r="J20">
        <f>Statistics!BI22</f>
        <v>0.533333333333333</v>
      </c>
      <c r="K20" s="38">
        <f>Statistics!BO22</f>
        <v>0</v>
      </c>
      <c r="L20">
        <f>Statistics!BJ22</f>
        <v>0</v>
      </c>
      <c r="M20">
        <f>Statistics!BL22</f>
        <v>0</v>
      </c>
    </row>
  </sheetData>
  <conditionalFormatting sqref="B$1:B$1048576"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$1:C$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$1:D$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$1:E$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$1:K$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$1:L$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$1:M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"/>
  <sheetViews>
    <sheetView workbookViewId="0">
      <pane ySplit="2" topLeftCell="A3" activePane="bottomLeft" state="frozen"/>
      <selection/>
      <selection pane="bottomLeft" activeCell="L3" sqref="L3"/>
    </sheetView>
  </sheetViews>
  <sheetFormatPr defaultColWidth="9" defaultRowHeight="14.5" outlineLevelRow="7"/>
  <cols>
    <col min="4" max="4" width="10.2727272727273" customWidth="1"/>
    <col min="12" max="13" width="16.6363636363636" customWidth="1"/>
    <col min="14" max="14" width="13.4545454545455" customWidth="1"/>
    <col min="15" max="16" width="13.1818181818182" customWidth="1"/>
    <col min="21" max="23" width="14.4545454545455" customWidth="1"/>
    <col min="24" max="24" width="10.3636363636364" customWidth="1"/>
    <col min="25" max="27" width="10.8181818181818" customWidth="1"/>
    <col min="28" max="28" width="16.3636363636364" customWidth="1"/>
  </cols>
  <sheetData>
    <row r="1" spans="5:28">
      <c r="E1" s="32" t="s">
        <v>1</v>
      </c>
      <c r="F1" s="32"/>
      <c r="G1" s="32"/>
      <c r="H1" s="32"/>
      <c r="I1" s="33" t="s">
        <v>148</v>
      </c>
      <c r="J1" s="33"/>
      <c r="K1" s="33"/>
      <c r="L1" s="28"/>
      <c r="M1" s="34" t="s">
        <v>4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7"/>
    </row>
    <row r="2" spans="1:28">
      <c r="A2" t="s">
        <v>149</v>
      </c>
      <c r="B2" t="s">
        <v>150</v>
      </c>
      <c r="C2" t="s">
        <v>151</v>
      </c>
      <c r="D2" t="s">
        <v>152</v>
      </c>
      <c r="E2" s="23" t="s">
        <v>34</v>
      </c>
      <c r="F2" s="23" t="s">
        <v>153</v>
      </c>
      <c r="G2" s="23" t="s">
        <v>154</v>
      </c>
      <c r="H2" s="23" t="s">
        <v>155</v>
      </c>
      <c r="I2" s="35" t="s">
        <v>156</v>
      </c>
      <c r="J2" s="35" t="s">
        <v>157</v>
      </c>
      <c r="K2" s="35" t="s">
        <v>158</v>
      </c>
      <c r="L2" s="28" t="s">
        <v>159</v>
      </c>
      <c r="M2" s="36" t="s">
        <v>160</v>
      </c>
      <c r="N2" s="36" t="s">
        <v>161</v>
      </c>
      <c r="O2" s="36" t="s">
        <v>162</v>
      </c>
      <c r="P2" s="36" t="s">
        <v>163</v>
      </c>
      <c r="Q2" s="36" t="s">
        <v>164</v>
      </c>
      <c r="R2" s="36" t="s">
        <v>165</v>
      </c>
      <c r="S2" s="36" t="s">
        <v>166</v>
      </c>
      <c r="T2" s="36" t="s">
        <v>167</v>
      </c>
      <c r="U2" s="36" t="s">
        <v>168</v>
      </c>
      <c r="V2" s="36" t="s">
        <v>169</v>
      </c>
      <c r="W2" s="36" t="s">
        <v>170</v>
      </c>
      <c r="X2" s="36" t="s">
        <v>171</v>
      </c>
      <c r="Y2" s="36" t="s">
        <v>172</v>
      </c>
      <c r="Z2" s="36" t="s">
        <v>173</v>
      </c>
      <c r="AA2" s="36" t="s">
        <v>174</v>
      </c>
      <c r="AB2" s="37" t="s">
        <v>175</v>
      </c>
    </row>
    <row r="3" spans="1:28">
      <c r="A3">
        <f>'The OG predictor'!B3</f>
        <v>5409</v>
      </c>
      <c r="B3">
        <f>'The OG predictor'!C3</f>
        <v>4976</v>
      </c>
      <c r="C3">
        <f>'The OG predictor'!D3</f>
        <v>5031</v>
      </c>
      <c r="D3">
        <f ca="1">E3+K3-L3+M3+AB3</f>
        <v>82.7010582010581</v>
      </c>
      <c r="E3">
        <f>SUM(F3:H3)</f>
        <v>21.1555555555556</v>
      </c>
      <c r="F3">
        <f>SUMIF(Statistics!A$4:A$43,'2020 style predictor'!A3,Statistics!F$4:F$43)+SUMIF(Statistics!A$4:A$43,'2020 style predictor'!B3,Statistics!F$4:F$43)+SUMIF(Statistics!A$4:A$43,'2020 style predictor'!C3,Statistics!F$4:F$43)</f>
        <v>5.2</v>
      </c>
      <c r="G3">
        <f>SUMIF(Statistics!A$4:A$43,'2020 style predictor'!A3,Statistics!J$4:J$43)+SUMIF(Statistics!A$4:A$43,'2020 style predictor'!B3,Statistics!J$4:J$43)+SUMIF(Statistics!A$4:A$43,'2020 style predictor'!C3,Statistics!J$4:J$43)</f>
        <v>1.55555555555556</v>
      </c>
      <c r="H3">
        <f>SUMIF(Statistics!A$4:A$43,'2020 style predictor'!A3,Statistics!O$4:O$43)+SUMIF(Statistics!A$4:A$43,'2020 style predictor'!B3,Statistics!O$4:O$43)+SUMIF(Statistics!A$4:A$43,'2020 style predictor'!C3,Statistics!O$4:O$43)</f>
        <v>14.4</v>
      </c>
      <c r="I3">
        <f>SUMIF(Statistics!A$4:A$43,'2020 style predictor'!A3,Statistics!X$4:X$43)+SUMIF(Statistics!A$4:A$43,'2020 style predictor'!B3,Statistics!X$4:X$43)</f>
        <v>1</v>
      </c>
      <c r="J3">
        <f>SUMIF(Statistics!A$4:A$43,'2020 style predictor'!A3,Statistics!AG$4:AG$43)+SUMIF(Statistics!A$4:A$43,'2020 style predictor'!B3,Statistics!AG$4:AG$43)</f>
        <v>40</v>
      </c>
      <c r="K3">
        <f>I3+J3</f>
        <v>41</v>
      </c>
      <c r="L3">
        <f ca="1">SUMIF(Statistics!A$4:A$43,D4,Statistics!AK$4:AK$43)</f>
        <v>0</v>
      </c>
      <c r="M3">
        <f>Y3+Z3+AA3</f>
        <v>12</v>
      </c>
      <c r="N3">
        <f>SUMIF(Statistics!$A$4:$A$43,A3,Statistics!$AS$4:$AS$43)</f>
        <v>2</v>
      </c>
      <c r="O3">
        <f>SUMIF(Statistics!$A$4:$A$43,B3,Statistics!$AS$4:$AS$43)</f>
        <v>0</v>
      </c>
      <c r="P3">
        <f>SUMIF(Statistics!$A$4:$A$43,C3,Statistics!$AS$4:$AS$43)</f>
        <v>2</v>
      </c>
      <c r="Q3">
        <f>COUNTIF(N3:P3,4)</f>
        <v>0</v>
      </c>
      <c r="R3">
        <f>COUNTIF(N3:P3,3)</f>
        <v>0</v>
      </c>
      <c r="S3">
        <f>COUNTIF(N3:P3,2)</f>
        <v>2</v>
      </c>
      <c r="T3">
        <f>COUNTIF(N3:P3,1)</f>
        <v>0</v>
      </c>
      <c r="U3">
        <f>IF(N3=4,$Q3,IF(N3=3,$R3,IF(N3=2,$S3,IF(N3=T3,1,0))))</f>
        <v>2</v>
      </c>
      <c r="V3">
        <f t="shared" ref="V3:W3" si="0">IF(O3=4,$Q3,IF(O3=3,$R3,IF(O3=2,$S3,IF(O3=U3,1,0))))</f>
        <v>0</v>
      </c>
      <c r="W3">
        <f t="shared" si="0"/>
        <v>2</v>
      </c>
      <c r="X3">
        <f>IF(W3&gt;2,P3-1,P3)</f>
        <v>2</v>
      </c>
      <c r="Y3">
        <f>IF(N3=4,15,IF(N3=3,10,IF(N3=2,6,IF(N3=1,4,0))))</f>
        <v>6</v>
      </c>
      <c r="Z3">
        <f t="shared" ref="Z3:AA4" si="1">IF(O3=4,15,IF(O3=3,10,IF(O3=2,6,IF(O3=1,4,0))))</f>
        <v>0</v>
      </c>
      <c r="AA3">
        <f t="shared" si="1"/>
        <v>6</v>
      </c>
      <c r="AB3">
        <f>SUMIF(Statistics!A$4:A$43,'2020 style predictor'!A4,Statistics!BI$4:BI$43)+SUMIF(Statistics!A$4:A$43,'2020 style predictor'!B4,Statistics!BI$4:BI$43)+SUMIF(Statistics!A$4:A$43,'2020 style predictor'!C4,Statistics!BI$4:BI$43)</f>
        <v>4.23280423280423</v>
      </c>
    </row>
    <row r="4" spans="1:28">
      <c r="A4">
        <f>'The OG predictor'!B4</f>
        <v>5032</v>
      </c>
      <c r="B4">
        <f>'The OG predictor'!C4</f>
        <v>1305</v>
      </c>
      <c r="C4">
        <f>'The OG predictor'!D4</f>
        <v>1374</v>
      </c>
      <c r="D4" t="e">
        <f ca="1">E4+K4-L4+M4+AB4</f>
        <v>#REF!</v>
      </c>
      <c r="E4">
        <f>SUM(F4:H4)</f>
        <v>14.2857142857143</v>
      </c>
      <c r="F4">
        <f>SUMIF(Statistics!A$4:A$43,'2020 style predictor'!A4,Statistics!F$4:F$43)+SUMIF(Statistics!A$4:A$43,'2020 style predictor'!B4,Statistics!F$4:F$43)+SUMIF(Statistics!A$4:A$43,'2020 style predictor'!C4,Statistics!F$4:F$43)</f>
        <v>5.77777777777778</v>
      </c>
      <c r="G4">
        <f>SUMIF(Statistics!A$4:A$43,'2020 style predictor'!A4,Statistics!J$4:J$43)+SUMIF(Statistics!A$4:A$43,'2020 style predictor'!B4,Statistics!J$4:J$43)+SUMIF(Statistics!A$4:A$43,'2020 style predictor'!C4,Statistics!J$4:J$43)</f>
        <v>0.444444444444444</v>
      </c>
      <c r="H4">
        <f>SUMIF(Statistics!A$4:A$43,'2020 style predictor'!A4,Statistics!O$4:O$43)+SUMIF(Statistics!A$4:A$43,'2020 style predictor'!B4,Statistics!O$4:O$43)+SUMIF(Statistics!A$4:A$43,'2020 style predictor'!C4,Statistics!O$4:O$43)</f>
        <v>8.06349206349206</v>
      </c>
      <c r="I4">
        <f>SUMIF(Statistics!A$4:A$43,'2020 style predictor'!A4,Statistics!X$4:X$43)+SUMIF(Statistics!A$4:A$43,'2020 style predictor'!B4,Statistics!X$4:X$43)</f>
        <v>1</v>
      </c>
      <c r="J4">
        <f>SUMIF(Statistics!A$4:A$43,'2020 style predictor'!A4,Statistics!AG$4:AG$43)+SUMIF(Statistics!A$4:A$43,'2020 style predictor'!B4,Statistics!AG$4:AG$43)</f>
        <v>28.5714285714286</v>
      </c>
      <c r="K4">
        <f>I4+J4</f>
        <v>29.5714285714286</v>
      </c>
      <c r="L4">
        <f ca="1">SUMIF(Statistics!A$4:A$43,D3,Statistics!AK$4:AK$43)</f>
        <v>0</v>
      </c>
      <c r="M4">
        <f>Y4+Z4+AA4</f>
        <v>14</v>
      </c>
      <c r="N4">
        <f>SUMIF(Statistics!$A$4:$A$43,A4,Statistics!$AS$4:$AS$43)</f>
        <v>0</v>
      </c>
      <c r="O4">
        <f>SUMIF(Statistics!$A$4:$A$43,B4,Statistics!$AS$4:$AS$43)</f>
        <v>3</v>
      </c>
      <c r="P4">
        <f>SUMIF(Statistics!$A$4:$A$43,C4,Statistics!$AS$4:$AS$43)</f>
        <v>1</v>
      </c>
      <c r="Q4">
        <f>COUNTIF(N4:P4,4)</f>
        <v>0</v>
      </c>
      <c r="R4">
        <f>COUNTIF(N4:P4,3)</f>
        <v>1</v>
      </c>
      <c r="S4">
        <f>COUNTIF(N4:P4,2)</f>
        <v>0</v>
      </c>
      <c r="T4">
        <f>COUNTIF(N4:P4,1)</f>
        <v>1</v>
      </c>
      <c r="U4">
        <f>IF(N4=4,$Q4,IF(N4=3,$R4,IF(N4=2,$S4,IF(N4=T4,1,0))))</f>
        <v>0</v>
      </c>
      <c r="V4">
        <f t="shared" ref="V4:W4" si="2">IF(O4=4,$Q4,IF(O4=3,$R4,IF(O4=2,$S4,IF(O4=U4,1,0))))</f>
        <v>1</v>
      </c>
      <c r="W4">
        <f t="shared" si="2"/>
        <v>1</v>
      </c>
      <c r="X4">
        <f>IF(W4&gt;2,P4-1,P4)</f>
        <v>1</v>
      </c>
      <c r="Y4">
        <f>IF(N4=4,15,IF(N4=3,10,IF(N4=2,6,IF(N4=1,4,0))))</f>
        <v>0</v>
      </c>
      <c r="Z4">
        <f t="shared" si="1"/>
        <v>10</v>
      </c>
      <c r="AA4">
        <f t="shared" si="1"/>
        <v>4</v>
      </c>
      <c r="AB4">
        <f>SUMIF(Statistics!A$4:A$43,'2020 style predictor'!A3,Statistics!BI$4:BI$43)+SUMIF(Statistics!A$4:A$43,'2020 style predictor'!B3,Statistics!BI$4:BI$43)+SUMIF(Statistics!A$4:A$43,'2020 style predictor'!C3,Statistics!BI$4:BI$43)</f>
        <v>2.07407407407407</v>
      </c>
    </row>
    <row r="7" spans="1:1">
      <c r="A7" t="s">
        <v>176</v>
      </c>
    </row>
    <row r="8" spans="1:1">
      <c r="A8" t="s">
        <v>177</v>
      </c>
    </row>
  </sheetData>
  <mergeCells count="3">
    <mergeCell ref="E1:H1"/>
    <mergeCell ref="I1:J1"/>
    <mergeCell ref="M1:AA1"/>
  </mergeCell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AR10"/>
  <sheetViews>
    <sheetView workbookViewId="0">
      <selection activeCell="A6" sqref="A6"/>
    </sheetView>
  </sheetViews>
  <sheetFormatPr defaultColWidth="9" defaultRowHeight="14.5"/>
  <cols>
    <col min="7" max="7" width="10.5454545454545" customWidth="1"/>
    <col min="8" max="8" width="10.2727272727273" customWidth="1"/>
    <col min="17" max="19" width="21.2727272727273" customWidth="1"/>
    <col min="20" max="20" width="15.8181818181818" customWidth="1"/>
    <col min="22" max="23" width="22.1818181818182" customWidth="1"/>
    <col min="27" max="41" width="18.4545454545455" customWidth="1"/>
    <col min="42" max="42" width="10.5454545454545" customWidth="1"/>
    <col min="43" max="44" width="13.8181818181818" customWidth="1"/>
  </cols>
  <sheetData>
    <row r="1" spans="1:44">
      <c r="A1" s="8"/>
      <c r="B1" s="8"/>
      <c r="C1" s="8"/>
      <c r="D1" s="8"/>
      <c r="E1" s="4"/>
      <c r="F1" s="4"/>
      <c r="G1" s="4"/>
      <c r="H1" s="4"/>
      <c r="I1" s="4"/>
      <c r="J1" s="2"/>
      <c r="K1" s="2"/>
      <c r="L1" s="2"/>
      <c r="M1" s="2"/>
      <c r="N1" s="2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  <c r="Z1" s="29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1"/>
      <c r="AR1" s="31"/>
    </row>
    <row r="2" spans="1:44">
      <c r="A2" s="8" t="s">
        <v>178</v>
      </c>
      <c r="B2" s="8" t="s">
        <v>149</v>
      </c>
      <c r="C2" s="8" t="s">
        <v>150</v>
      </c>
      <c r="D2" s="8" t="s">
        <v>151</v>
      </c>
      <c r="E2" s="4" t="s">
        <v>179</v>
      </c>
      <c r="F2" s="4" t="s">
        <v>180</v>
      </c>
      <c r="G2" s="4" t="s">
        <v>181</v>
      </c>
      <c r="H2" s="4" t="s">
        <v>182</v>
      </c>
      <c r="I2" s="4" t="s">
        <v>152</v>
      </c>
      <c r="J2" s="2" t="s">
        <v>183</v>
      </c>
      <c r="K2" s="2" t="s">
        <v>184</v>
      </c>
      <c r="L2" s="2" t="s">
        <v>154</v>
      </c>
      <c r="M2" s="2" t="s">
        <v>65</v>
      </c>
      <c r="N2" s="2" t="s">
        <v>185</v>
      </c>
      <c r="O2" s="28" t="s">
        <v>186</v>
      </c>
      <c r="P2" s="28" t="s">
        <v>187</v>
      </c>
      <c r="Q2" s="28" t="s">
        <v>188</v>
      </c>
      <c r="R2" s="28" t="s">
        <v>189</v>
      </c>
      <c r="S2" s="28" t="s">
        <v>190</v>
      </c>
      <c r="T2" s="28" t="s">
        <v>12</v>
      </c>
      <c r="U2" s="28" t="s">
        <v>157</v>
      </c>
      <c r="V2" s="28" t="s">
        <v>191</v>
      </c>
      <c r="W2" s="28" t="s">
        <v>10</v>
      </c>
      <c r="X2" s="28" t="s">
        <v>192</v>
      </c>
      <c r="Y2" s="29" t="s">
        <v>193</v>
      </c>
      <c r="Z2" s="29" t="s">
        <v>194</v>
      </c>
      <c r="AA2" s="30" t="s">
        <v>195</v>
      </c>
      <c r="AB2" s="30" t="s">
        <v>196</v>
      </c>
      <c r="AC2" s="30" t="s">
        <v>197</v>
      </c>
      <c r="AD2" s="30" t="s">
        <v>163</v>
      </c>
      <c r="AE2" s="30" t="s">
        <v>164</v>
      </c>
      <c r="AF2" s="30" t="s">
        <v>165</v>
      </c>
      <c r="AG2" s="30" t="s">
        <v>166</v>
      </c>
      <c r="AH2" s="30" t="s">
        <v>167</v>
      </c>
      <c r="AI2" s="30" t="s">
        <v>168</v>
      </c>
      <c r="AJ2" s="30" t="s">
        <v>169</v>
      </c>
      <c r="AK2" s="30" t="s">
        <v>198</v>
      </c>
      <c r="AL2" s="30" t="s">
        <v>199</v>
      </c>
      <c r="AM2" s="30" t="s">
        <v>200</v>
      </c>
      <c r="AN2" s="30" t="s">
        <v>173</v>
      </c>
      <c r="AO2" s="30" t="s">
        <v>174</v>
      </c>
      <c r="AP2" s="30" t="s">
        <v>181</v>
      </c>
      <c r="AQ2" s="31" t="s">
        <v>201</v>
      </c>
      <c r="AR2" s="31" t="s">
        <v>202</v>
      </c>
    </row>
    <row r="3" spans="1:44">
      <c r="A3">
        <v>1</v>
      </c>
      <c r="B3">
        <v>5409</v>
      </c>
      <c r="C3">
        <v>4976</v>
      </c>
      <c r="D3">
        <v>5031</v>
      </c>
      <c r="E3">
        <f>SUM(F3:H3)</f>
        <v>3</v>
      </c>
      <c r="F3">
        <f>Z3</f>
        <v>1</v>
      </c>
      <c r="G3">
        <f>AP3</f>
        <v>0</v>
      </c>
      <c r="H3">
        <f>IF(I3&gt;I4,2,IF(I4&gt;I3,0,1))</f>
        <v>2</v>
      </c>
      <c r="I3">
        <f>J3+O3+AA3+AQ3</f>
        <v>79.0328042328042</v>
      </c>
      <c r="J3">
        <f>K3+M3+L3</f>
        <v>21.1555555555556</v>
      </c>
      <c r="K3">
        <f>SUMIF(Statistics!A$4:A$39,'The OG predictor'!B3,Statistics!F$4:F$39)+SUMIF(Statistics!A$4:A$39,'The OG predictor'!C3,Statistics!F$4:F$39)+SUMIF(Statistics!A$4:A$39,'The OG predictor'!D3,Statistics!F$4:F$39)</f>
        <v>5.2</v>
      </c>
      <c r="L3">
        <f>SUMIF(Statistics!A$4:A$39,'The OG predictor'!B3,Statistics!J$4:J$39)+SUMIF(Statistics!A$4:A$39,'The OG predictor'!C3,Statistics!J$4:J$39)+SUMIF(Statistics!A$4:A$39,'The OG predictor'!D3,Statistics!J$4:J$39)</f>
        <v>1.55555555555556</v>
      </c>
      <c r="M3">
        <f>SUMIF(Statistics!A$4:A$39,'The OG predictor'!B3,Statistics!O$4:O$39)+SUMIF(Statistics!A$4:A$39,'The OG predictor'!C3,Statistics!O$4:O$39)+SUMIF(Statistics!A$4:A$39,'The OG predictor'!D3,Statistics!O$4:O$39)</f>
        <v>14.4</v>
      </c>
      <c r="N3">
        <f>SUMIF(Statistics!A$4:A$39,'The OG predictor'!B3,Statistics!T$4:T$39)+SUMIF(Statistics!A$4:A$39,'The OG predictor'!C3,Statistics!T$4:T$39)+SUMIF(Statistics!A$4:A$39,'The OG predictor'!D3,Statistics!T$4:T$39)</f>
        <v>4.37777777777778</v>
      </c>
      <c r="O3">
        <f>P3+U3-V3</f>
        <v>41.6444444444444</v>
      </c>
      <c r="P3">
        <f>SUMIF(Statistics!A$4:A$39,'The OG predictor'!B3,Statistics!W$4:W$43)+SUMIF(Statistics!A$4:A$39,'The OG predictor'!C3,Statistics!W$4:W$43)+SUMIF(Statistics!A$4:A$39,'The OG predictor'!D3,Statistics!W$4:W$43)</f>
        <v>1.64444444444444</v>
      </c>
      <c r="Q3">
        <f>SUMIF(Statistics!$A$4:$A$43,'The OG predictor'!B3,Statistics!$AB$4:$AB$43)</f>
        <v>14</v>
      </c>
      <c r="R3">
        <f>SUMIF(Statistics!$A$4:$A$43,'The OG predictor'!C3,Statistics!$AB$4:$AB$43)</f>
        <v>6</v>
      </c>
      <c r="S3">
        <f>SUMIF(Statistics!$A$4:$A$43,'The OG predictor'!D3,Statistics!$AB$4:$AB$43)</f>
        <v>0</v>
      </c>
      <c r="T3">
        <f>SUM(Q3:S3)</f>
        <v>20</v>
      </c>
      <c r="U3">
        <f>T3*2</f>
        <v>40</v>
      </c>
      <c r="W3">
        <f>SUMIF(Statistics!A$4:A$43,'The OG predictor'!B3,Statistics!W$4:W$43)+SUMIF(Statistics!A$4:A$43,'The OG predictor'!C3,Statistics!W$4:W$43)+SUMIF(Statistics!A$4:A$43,'The OG predictor'!D3,Statistics!W$4:W$43)</f>
        <v>1.64444444444444</v>
      </c>
      <c r="X3">
        <f>T3+W3</f>
        <v>21.6444444444444</v>
      </c>
      <c r="Y3">
        <f>N3+X3</f>
        <v>26.0222222222222</v>
      </c>
      <c r="Z3">
        <f>IF(N3&gt;4.5,IF(Y3&gt;18,1,IF(Y3&gt;16,(Y3/18),0)),IF(Y3&gt;20,1,IF(Y3&gt;18,(Y3/20),0)))</f>
        <v>1</v>
      </c>
      <c r="AA3">
        <f>SUM(AM3,AN3,AO3)</f>
        <v>12</v>
      </c>
      <c r="AB3" s="18">
        <f>SUMIF(Statistics!$A$4:$A$43,'The OG predictor'!B3,Statistics!$AS$4:$AS$43)</f>
        <v>2</v>
      </c>
      <c r="AC3" s="18">
        <f>SUMIF(Statistics!$A$4:$A$43,'The OG predictor'!C3,Statistics!$AS$4:$AS$43)</f>
        <v>0</v>
      </c>
      <c r="AD3" s="18">
        <f>SUMIF(Statistics!$A$4:$A$43,'The OG predictor'!D3,Statistics!$AS$4:$AS$43)</f>
        <v>2</v>
      </c>
      <c r="AE3">
        <f>COUNTIF(AB3:AD3,4)</f>
        <v>0</v>
      </c>
      <c r="AF3">
        <f>COUNTIF(AB3:AD3,4)</f>
        <v>0</v>
      </c>
      <c r="AG3">
        <f>COUNTIF(AB3:AD3,2)</f>
        <v>2</v>
      </c>
      <c r="AH3">
        <f>COUNTIF(AB3:AD3,1)</f>
        <v>0</v>
      </c>
      <c r="AI3" s="18">
        <f>IF(AB3=4,$AE3,IF(AB3=3,$AF3,IF(AB3=2,$AG3,IF(AB3=1,AH3,0))))</f>
        <v>2</v>
      </c>
      <c r="AJ3" s="18">
        <f t="shared" ref="AJ3:AK3" si="0">IF(AC3=4,$AE3,IF(AC3=3,$AF3,IF(AC3=2,$AG3,IF(AC3=1,AI3,0))))</f>
        <v>0</v>
      </c>
      <c r="AK3" s="18">
        <f t="shared" si="0"/>
        <v>2</v>
      </c>
      <c r="AL3">
        <f>IF(AK3&gt;2,AD3-1,AD3)</f>
        <v>2</v>
      </c>
      <c r="AM3">
        <f>IF(AB3=4,15,IF(AB3=3,10,IF(AB3=2,6,IF(AB3=1,4,0))))</f>
        <v>6</v>
      </c>
      <c r="AN3">
        <f t="shared" ref="AN3:AN4" si="1">IF(AC3=4,15,IF(AC3=3,10,IF(AC3=2,6,IF(AC3=1,4,0))))</f>
        <v>0</v>
      </c>
      <c r="AO3" s="18">
        <f>IF(AL3=4,15,IF(AL3=3,10,IF(AL3=2,6,IF(AL3=1,4,0))))</f>
        <v>6</v>
      </c>
      <c r="AP3">
        <f>IF(AA3&gt;16,1,IF(AA3&gt;14,(AA3/16),0))</f>
        <v>0</v>
      </c>
      <c r="AQ3">
        <f>SUMIF(Statistics!A$4:A$39,'The OG predictor'!B4,Statistics!BI$4:BI$39)+SUMIF(Statistics!A$4:A$39,'The OG predictor'!C4,Statistics!BI$4:BI$39)+SUMIF(Statistics!A$4:A$39,'The OG predictor'!D4,Statistics!BI$4:BI$39)</f>
        <v>4.23280423280423</v>
      </c>
      <c r="AR3" s="15">
        <f ca="1">SUMIF(Statistics!A$4:A$39,'The OG predictor'!B3,Statistics!BK$4:BK$39)+SUMIF(Statistics!A$4:A$39,'The OG predictor'!C3,Statistics!BK$4:BK$19)+SUMIF(Statistics!A$4:A$39,'The OG predictor'!D3,Statistics!BK$4:BK$39)+SUMIF(Statistics!A$4:A$39,'The OG predictor'!B3,Statistics!BM$4:BM$19)+SUMIF(Statistics!A$4:A$39,'The OG predictor'!C3,Statistics!BM$4:BM$39)+SUMIF(Statistics!A$4:A$39,'The OG predictor'!D3,Statistics!BM$4:BM$39)</f>
        <v>0</v>
      </c>
    </row>
    <row r="4" spans="1:44">
      <c r="A4">
        <v>2</v>
      </c>
      <c r="B4">
        <v>5032</v>
      </c>
      <c r="C4">
        <v>1305</v>
      </c>
      <c r="D4">
        <v>1374</v>
      </c>
      <c r="E4">
        <f>SUM(F4:H4)</f>
        <v>0</v>
      </c>
      <c r="F4">
        <f>Z4</f>
        <v>0</v>
      </c>
      <c r="G4">
        <f>AP4</f>
        <v>0</v>
      </c>
      <c r="H4">
        <f>IF(I4&gt;I3,2,IF(I3&gt;I4,0,1))</f>
        <v>0</v>
      </c>
      <c r="I4">
        <f>J4+O4+AA4+AQ4</f>
        <v>59.8201058201058</v>
      </c>
      <c r="J4">
        <f>K4+M4+L4</f>
        <v>14.2857142857143</v>
      </c>
      <c r="K4">
        <f>SUMIF(Statistics!A$4:A$39,'The OG predictor'!B4,Statistics!F$4:F$39)+SUMIF(Statistics!A$4:A$39,'The OG predictor'!C4,Statistics!F$4:F$39)+SUMIF(Statistics!A$4:A$39,'The OG predictor'!D4,Statistics!F$4:F$39)</f>
        <v>5.77777777777778</v>
      </c>
      <c r="L4">
        <f>SUMIF(Statistics!A$4:A$39,'The OG predictor'!B4,Statistics!J$4:J$39)+SUMIF(Statistics!A$4:A$39,'The OG predictor'!C4,Statistics!J$4:J$39)+SUMIF(Statistics!A$4:A$39,'The OG predictor'!D4,Statistics!J$4:J$39)</f>
        <v>0.444444444444444</v>
      </c>
      <c r="M4">
        <f>SUMIF(Statistics!A$4:A$39,'The OG predictor'!B4,Statistics!O$4:O$39)+SUMIF(Statistics!A$4:A$39,'The OG predictor'!C4,Statistics!O$4:O$39)+SUMIF(Statistics!A$4:A$39,'The OG predictor'!D4,Statistics!O$4:O$39)</f>
        <v>8.06349206349206</v>
      </c>
      <c r="N4">
        <f>SUMIF(Statistics!A$4:A$39,'The OG predictor'!B4,Statistics!T$4:T$39)+SUMIF(Statistics!A$4:A$39,'The OG predictor'!C4,Statistics!T$4:T$39)+SUMIF(Statistics!A$4:A$39,'The OG predictor'!D4,Statistics!T$4:T$39)</f>
        <v>2.23809523809524</v>
      </c>
      <c r="O4">
        <f>P4+U4-V4</f>
        <v>29.4603174603175</v>
      </c>
      <c r="P4">
        <f>SUMIF(Statistics!A$4:A$39,'The OG predictor'!B4,Statistics!W$4:W$43)+SUMIF(Statistics!A$4:A$39,'The OG predictor'!C4,Statistics!W$4:W$43)+SUMIF(Statistics!A$4:A$39,'The OG predictor'!D4,Statistics!W$4:W$43)</f>
        <v>0.666666666666667</v>
      </c>
      <c r="Q4">
        <f>SUMIF(Statistics!$A$4:$A$43,'The OG predictor'!B4,Statistics!$AB$4:$AB$43)</f>
        <v>10.2857142857143</v>
      </c>
      <c r="R4">
        <f>SUMIF(Statistics!$A$4:$A$43,'The OG predictor'!C4,Statistics!$AB$4:$AB$43)</f>
        <v>4</v>
      </c>
      <c r="S4">
        <f>SUMIF(Statistics!$A$4:$A$43,'The OG predictor'!D4,Statistics!$AB$4:$AB$43)</f>
        <v>0.111111111111111</v>
      </c>
      <c r="T4">
        <f>SUM(Q4:S4)</f>
        <v>14.3968253968254</v>
      </c>
      <c r="U4">
        <f>T4*2</f>
        <v>28.7936507936508</v>
      </c>
      <c r="W4">
        <f>SUMIF(Statistics!A$4:A$43,'The OG predictor'!B4,Statistics!W$4:W$43)+SUMIF(Statistics!A$4:A$43,'The OG predictor'!C4,Statistics!W$4:W$43)+SUMIF(Statistics!A$4:A$43,'The OG predictor'!D4,Statistics!W$4:W$43)</f>
        <v>0.666666666666667</v>
      </c>
      <c r="X4">
        <f>T4+W4</f>
        <v>15.0634920634921</v>
      </c>
      <c r="Y4">
        <f>N4+X4</f>
        <v>17.3015873015873</v>
      </c>
      <c r="Z4">
        <f>IF(N4&gt;4.5,IF(Y4&gt;18,1,IF(Y4&gt;16,(Y4/18),0)),IF(Y4&gt;20,1,IF(Y4&gt;18,(Y4/20),0)))</f>
        <v>0</v>
      </c>
      <c r="AA4">
        <f>SUM(AM4,AN4,AO4)</f>
        <v>14</v>
      </c>
      <c r="AB4" s="18">
        <f>SUMIF(Statistics!$A$4:$A$43,'The OG predictor'!B4,Statistics!$AS$4:$AS$43)</f>
        <v>0</v>
      </c>
      <c r="AC4" s="18">
        <f>SUMIF(Statistics!$A$4:$A$43,'The OG predictor'!C4,Statistics!$AS$4:$AS$43)</f>
        <v>3</v>
      </c>
      <c r="AD4" s="18">
        <f>SUMIF(Statistics!$A$4:$A$43,'The OG predictor'!D4,Statistics!$AS$4:$AS$43)</f>
        <v>1</v>
      </c>
      <c r="AE4">
        <f>COUNTIF(AB4:AD4,4)</f>
        <v>0</v>
      </c>
      <c r="AF4">
        <f>COUNTIF(AB4:AD4,4)</f>
        <v>0</v>
      </c>
      <c r="AG4">
        <f>COUNTIF(AB4:AD4,2)</f>
        <v>0</v>
      </c>
      <c r="AH4">
        <f>COUNTIF(AB4:AD4,1)</f>
        <v>1</v>
      </c>
      <c r="AI4" s="18">
        <f>IF(AB4=4,$AE4,IF(AB4=3,$AF4,IF(AB4=2,$AG4,IF(AB4=1,AH4,0))))</f>
        <v>0</v>
      </c>
      <c r="AJ4" s="18">
        <f t="shared" ref="AJ4:AK4" si="2">IF(AC4=4,$AE4,IF(AC4=3,$AF4,IF(AC4=2,$AG4,IF(AC4=1,AI4,0))))</f>
        <v>0</v>
      </c>
      <c r="AK4" s="18">
        <f t="shared" si="2"/>
        <v>0</v>
      </c>
      <c r="AL4">
        <f>IF(AK4&gt;2,AD4-1,AD4)</f>
        <v>1</v>
      </c>
      <c r="AM4">
        <f>IF(AB4=4,15,IF(AB4=3,10,IF(AB4=2,6,IF(AB4=1,4,0))))</f>
        <v>0</v>
      </c>
      <c r="AN4">
        <f t="shared" si="1"/>
        <v>10</v>
      </c>
      <c r="AO4" s="18">
        <f>IF(AL4=4,15,IF(AL4=3,10,IF(AL4=2,6,IF(AL4=1,4,0))))</f>
        <v>4</v>
      </c>
      <c r="AP4">
        <f>IF(AA4&gt;16,1,IF(AA4&gt;14,(AA4/16),0))</f>
        <v>0</v>
      </c>
      <c r="AQ4">
        <f>SUMIF(Statistics!A$4:A$39,'The OG predictor'!B3,Statistics!BI$4:BI$39)+SUMIF(Statistics!A$4:A$39,'The OG predictor'!C3,Statistics!BI$4:BI$39)+SUMIF(Statistics!A$4:A$39,'The OG predictor'!D3,Statistics!BI$4:BI$39)</f>
        <v>2.07407407407407</v>
      </c>
      <c r="AR4" s="15">
        <f ca="1">SUMIF(Statistics!A$4:A$39,'The OG predictor'!B4,Statistics!BK$4:BK$39)+SUMIF(Statistics!A$4:A$39,'The OG predictor'!C4,Statistics!BK$4:BK$19)+SUMIF(Statistics!A$4:A$39,'The OG predictor'!D4,Statistics!BK$4:BK$39)+SUMIF(Statistics!A$4:A$39,'The OG predictor'!B4,Statistics!BM$4:BM$19)+SUMIF(Statistics!A$4:A$39,'The OG predictor'!C4,Statistics!BM$4:BM$39)+SUMIF(Statistics!A$4:A$39,'The OG predictor'!D4,Statistics!BM$4:BM$39)</f>
        <v>0.111111111111111</v>
      </c>
    </row>
    <row r="6" spans="1:38">
      <c r="A6" t="s">
        <v>203</v>
      </c>
      <c r="AL6" t="s">
        <v>204</v>
      </c>
    </row>
    <row r="10" spans="37:37">
      <c r="AK10" s="18"/>
    </row>
  </sheetData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p x D V E r 2 O W u m A A A A + Q A A A B I A H A B D b 2 5 m a W c v U G F j a 2 F n Z S 5 4 b W w g o h g A K K A U A A A A A A A A A A A A A A A A A A A A A A A A A A A A h Y / N C o J A G E V f R W b v / J h F y O d I u E 0 I g m g 7 j J M O 6 R j O 2 P h u L X q k X i G h D H c t 7 + E s z n 0 9 n p C N b R P c V W 9 1 Z 1 L E M E W B M r I r t a l S N L h L u E U Z h 4 O Q V 1 G p Y J K N T U Z b p q h 2 7 p Y Q 4 r 3 H f o W 7 v i I R p Y y c i / 1 R 1 q o V 6 C f r / 3 K o j X X C S I U 4 n D 4 x P M J R j G O 6 W W M W U w Z k 5 l B o s 3 C m Z E y B L C D k Q + O G X n F l w n w H Z J 5 A v j f 4 G 1 B L A w Q U A A I A C A A S n E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p x D V C i K R 7 g O A A A A E Q A A A B M A H A B G b 3 J t d W x h c y 9 T Z W N 0 a W 9 u M S 5 t I K I Y A C i g F A A A A A A A A A A A A A A A A A A A A A A A A A A A A C t O T S 7 J z M 9 T C I b Q h t Y A U E s B A i 0 A F A A C A A g A E p x D V E r 2 O W u m A A A A + Q A A A B I A A A A A A A A A A A A A A A A A A A A A A E N v b m Z p Z y 9 Q Y W N r Y W d l L n h t b F B L A Q I t A B Q A A g A I A B K c Q 1 Q P y u m r p A A A A O k A A A A T A A A A A A A A A A A A A A A A A P I A A A B b Q 2 9 u d G V u d F 9 U e X B l c 1 0 u e G 1 s U E s B A i 0 A F A A C A A g A E p x D V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q d A I b H Z g S 4 K H 1 v D k 3 + n H A A A A A A I A A A A A A B B m A A A A A Q A A I A A A A F + v u G 7 y 2 H d L U K j P K G y p S O p N v N w D H c y S i y 7 z i Z f w B r O G A A A A A A 6 A A A A A A g A A I A A A A L s b + y y D t 4 6 L h F i 9 f E i p n Y H P q 5 d j w m o l V T P / g z i R v 5 l + U A A A A L g Z b i i v / p j + r A d 4 y p 2 e l T u G k B 4 D C m H p p Q n E l 5 v v i J E g 6 y q j J Y C w l K 6 O 0 c g v e c F 6 F a 5 v E E K Z u D q M Z w 8 7 Y B U R + u S H s e 9 T i f t u p S j + d H p 4 8 Q B s Q A A A A N 9 p j v S e i v p 5 Q P H l l v D M W 0 g 3 E b q H A K W + + z 5 v 3 1 1 t m H 9 P h T V 7 c 9 m J F X R F 7 y E 2 8 Z + V G q l 9 6 p G i h R V s Q H P p M S N J B I E = < / D a t a M a s h u p > 
</file>

<file path=customXml/itemProps1.xml><?xml version="1.0" encoding="utf-8"?>
<ds:datastoreItem xmlns:ds="http://schemas.openxmlformats.org/officeDocument/2006/customXml" ds:itemID="{4ADA04BF-BB1E-482A-8FFD-A7D60B049B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Data Entry</vt:lpstr>
      <vt:lpstr>Scouting</vt:lpstr>
      <vt:lpstr>Automated picklists</vt:lpstr>
      <vt:lpstr>Statistics</vt:lpstr>
      <vt:lpstr>Max stats</vt:lpstr>
      <vt:lpstr>I wanna go biking</vt:lpstr>
      <vt:lpstr>DT Stats</vt:lpstr>
      <vt:lpstr>2020 style predictor</vt:lpstr>
      <vt:lpstr>The OG predictor</vt:lpstr>
      <vt:lpstr>Complex 254 model</vt:lpstr>
      <vt:lpstr>Sheety McSheetface</vt:lpstr>
      <vt:lpstr>Pls get me a blue banner</vt:lpstr>
      <vt:lpstr>Stats for predictor</vt:lpstr>
      <vt:lpstr>Defense processing realm (dpr)</vt:lpstr>
      <vt:lpstr>I want to cry</vt:lpstr>
      <vt:lpstr>Accuracy Raw Data</vt:lpstr>
      <vt:lpstr>Formulas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2022-01-08T20:21:00Z</dcterms:created>
  <dcterms:modified xsi:type="dcterms:W3CDTF">2022-03-29T01:32:26Z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C3FEBEE4630E4C81AC991BE79349E946</vt:lpwstr>
  </property>
  <property fmtid="{D5CDD505-2E9C-101B-9397-08002B2CF9AE}" pid="3" name="KSOProductBuildVer">
    <vt:lpwstr>1033-11.2.0.11029</vt:lpwstr>
  </property>
</Properties>
</file>